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drawing+xml" PartName="/xl/drawings/drawing3.xml"/>
  <Override ContentType="application/vnd.openxmlformats-officedocument.spreadsheetml.worksheet+xml" PartName="/xl/worksheets/sheet43.xml"/>
  <Override ContentType="application/vnd.openxmlformats-officedocument.drawing+xml" PartName="/xl/drawings/drawing4.xml"/>
  <Override ContentType="application/vnd.openxmlformats-officedocument.spreadsheetml.worksheet+xml" PartName="/xl/worksheets/sheet44.xml"/>
  <Override ContentType="application/vnd.openxmlformats-officedocument.drawing+xml" PartName="/xl/drawings/drawing5.xml"/>
  <Override ContentType="application/vnd.openxmlformats-officedocument.spreadsheetml.worksheet+xml" PartName="/xl/worksheets/sheet45.xml"/>
  <Override ContentType="application/vnd.openxmlformats-officedocument.drawing+xml" PartName="/xl/drawings/drawing6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Read_Me" sheetId="2" state="visible" r:id="rId2"/>
    <sheet name="Countries" sheetId="3" state="visible" r:id="rId3"/>
    <sheet name="Settings" sheetId="4" state="visible" r:id="rId4"/>
    <sheet name="Estimates" sheetId="5" state="hidden" r:id="rId5"/>
    <sheet name="Pop" sheetId="6" state="hidden" r:id="rId6"/>
    <sheet name="Pop_C" sheetId="7" state="hidden" r:id="rId7"/>
    <sheet name="Area" sheetId="8" state="hidden" r:id="rId8"/>
    <sheet name="P_Density_km2" sheetId="9" state="hidden" r:id="rId9"/>
    <sheet name="P_Growth" sheetId="10" state="hidden" r:id="rId10"/>
    <sheet name="Users_km2" sheetId="11" state="hidden" r:id="rId11"/>
    <sheet name="Data_km2" sheetId="12" state="hidden" r:id="rId12"/>
    <sheet name="Lookups" sheetId="13" state="hidden" r:id="rId13"/>
    <sheet name="Coverage" sheetId="14" state="hidden" r:id="rId14"/>
    <sheet name="Towers" sheetId="15" state="hidden" r:id="rId15"/>
    <sheet name="Towers_4G" sheetId="16" state="hidden" r:id="rId16"/>
    <sheet name="Towers_4G_km2" sheetId="17" state="hidden" r:id="rId17"/>
    <sheet name="Towers_MNO" sheetId="18" state="hidden" r:id="rId18"/>
    <sheet name="Towers_4G_MNO" sheetId="19" state="hidden" r:id="rId19"/>
    <sheet name="Towers_non_4G_MNO" sheetId="20" state="hidden" r:id="rId20"/>
    <sheet name="Capacity_km2_MNO" sheetId="21" state="hidden" r:id="rId21"/>
    <sheet name="Total_Sites_MNO" sheetId="22" state="hidden" r:id="rId22"/>
    <sheet name="Site_Users" sheetId="23" state="hidden" r:id="rId23"/>
    <sheet name="Total_Sites_km2" sheetId="24" state="hidden" r:id="rId24"/>
    <sheet name="New_4G_Sites" sheetId="25" state="hidden" r:id="rId25"/>
    <sheet name="Upgrades" sheetId="26" state="hidden" r:id="rId26"/>
    <sheet name="New_Builds" sheetId="27" state="hidden" r:id="rId27"/>
    <sheet name="RAN_Capex" sheetId="28" state="hidden" r:id="rId28"/>
    <sheet name="BH_Capex" sheetId="29" state="hidden" r:id="rId29"/>
    <sheet name="Tower_Capex" sheetId="30" state="hidden" r:id="rId30"/>
    <sheet name="Labor_Capex" sheetId="31" state="hidden" r:id="rId31"/>
    <sheet name="Power_Capex" sheetId="32" state="hidden" r:id="rId32"/>
    <sheet name="RAN_Opex" sheetId="33" state="hidden" r:id="rId33"/>
    <sheet name="BH_Opex" sheetId="34" state="hidden" r:id="rId34"/>
    <sheet name="Tower_Opex" sheetId="35" state="hidden" r:id="rId35"/>
    <sheet name="Power_Opex" sheetId="36" state="hidden" r:id="rId36"/>
    <sheet name="MNO_Costs" sheetId="37" state="hidden" r:id="rId37"/>
    <sheet name="Total_Costs" sheetId="38" state="hidden" r:id="rId38"/>
    <sheet name="GDP" sheetId="39" state="hidden" r:id="rId39"/>
    <sheet name="Options" sheetId="40" state="hidden" r:id="rId40"/>
    <sheet name="Context_Data" sheetId="41" state="hidden" r:id="rId41"/>
    <sheet name="Country_Context" sheetId="42" state="visible" r:id="rId42"/>
    <sheet name="Country_Costs" sheetId="43" state="visible" r:id="rId43"/>
    <sheet name="Income_Group_Costs" sheetId="44" state="visible" r:id="rId44"/>
    <sheet name="Regional_Costs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6">
    <numFmt formatCode="0.0%" numFmtId="164"/>
    <numFmt formatCode="_-* #,##0\ _$_-;\-* #,##0\ _$_-;_-* &quot;-&quot;\ _$_-;_-@_-" numFmtId="165"/>
    <numFmt formatCode="0.0" numFmtId="166"/>
    <numFmt formatCode="0.00000" numFmtId="167"/>
    <numFmt formatCode="0.000" numFmtId="168"/>
    <numFmt formatCode="0.000%" numFmtId="169"/>
  </numFmts>
  <fonts count="10">
    <font>
      <name val="Calibri"/>
      <family val="2"/>
      <color theme="1"/>
      <sz val="11"/>
      <scheme val="minor"/>
    </font>
    <font>
      <name val="Segoe UI"/>
      <sz val="11"/>
    </font>
    <font>
      <sz val="20"/>
    </font>
    <font>
      <color rgb="000563C1"/>
      <u val="single"/>
    </font>
    <font>
      <b val="1"/>
    </font>
    <font>
      <color rgb="00FFFFFF"/>
      <sz val="20"/>
    </font>
    <font>
      <name val="Segoe UI"/>
      <b val="1"/>
    </font>
    <font>
      <name val="Calibri"/>
      <family val="2"/>
      <color theme="1"/>
      <sz val="12"/>
      <scheme val="minor"/>
    </font>
    <font>
      <sz val="11"/>
    </font>
    <font>
      <name val="Segoe UI"/>
      <b val="1"/>
      <sz val="11"/>
    </font>
  </fonts>
  <fills count="5">
    <fill>
      <patternFill/>
    </fill>
    <fill>
      <patternFill patternType="gray125"/>
    </fill>
    <fill>
      <patternFill patternType="solid">
        <fgColor rgb="00004C97"/>
        <bgColor rgb="00004C97"/>
      </patternFill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</fills>
  <borders count="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</borders>
  <cellStyleXfs count="3">
    <xf borderId="0" fillId="0" fontId="0" numFmtId="0"/>
    <xf borderId="0" fillId="0" fontId="7" numFmtId="9"/>
    <xf borderId="0" fillId="0" fontId="7" numFmtId="165"/>
  </cellStyleXfs>
  <cellXfs count="33">
    <xf borderId="0" fillId="0" fontId="0" numFmtId="0" pivotButton="0" quotePrefix="0" xfId="0"/>
    <xf borderId="0" fillId="2" fontId="1" numFmtId="0" pivotButton="0" quotePrefix="0" xfId="0"/>
    <xf borderId="0" fillId="3" fontId="1" numFmtId="0" pivotButton="0" quotePrefix="0" xfId="0"/>
    <xf borderId="0" fillId="0" fontId="1" numFmtId="0" pivotButton="0" quotePrefix="0" xfId="0"/>
    <xf borderId="0" fillId="0" fontId="2" numFmtId="0" pivotButton="0" quotePrefix="0" xfId="0"/>
    <xf borderId="0" fillId="0" fontId="3" numFmtId="0" pivotButton="0" quotePrefix="0" xfId="0"/>
    <xf borderId="0" fillId="0" fontId="4" numFmtId="0" pivotButton="0" quotePrefix="0" xfId="0"/>
    <xf applyAlignment="1" borderId="0" fillId="2" fontId="5" numFmtId="0" pivotButton="0" quotePrefix="0" xfId="0">
      <alignment horizontal="center"/>
    </xf>
    <xf borderId="0" fillId="0" fontId="6" numFmtId="0" pivotButton="0" quotePrefix="0" xfId="0"/>
    <xf applyAlignment="1" borderId="0" fillId="3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applyAlignment="1" borderId="1" fillId="0" fontId="9" numFmtId="0" pivotButton="0" quotePrefix="0" xfId="0">
      <alignment horizontal="center"/>
    </xf>
    <xf applyAlignment="1" borderId="4" fillId="0" fontId="1" numFmtId="0" pivotButton="0" quotePrefix="0" xfId="0">
      <alignment horizontal="center"/>
    </xf>
    <xf applyAlignment="1" borderId="1" fillId="4" fontId="1" numFmtId="0" pivotButton="0" quotePrefix="0" xfId="0">
      <alignment horizontal="center"/>
    </xf>
    <xf applyAlignment="1" borderId="1" fillId="0" fontId="1" numFmtId="0" pivotButton="0" quotePrefix="0" xfId="0">
      <alignment horizontal="center"/>
    </xf>
    <xf applyAlignment="1" borderId="1" fillId="0" fontId="1" numFmtId="1" pivotButton="0" quotePrefix="0" xfId="1">
      <alignment horizontal="center"/>
    </xf>
    <xf applyAlignment="1" borderId="0" fillId="0" fontId="9" numFmtId="0" pivotButton="0" quotePrefix="0" xfId="0">
      <alignment horizontal="center"/>
    </xf>
    <xf applyAlignment="1" borderId="1" fillId="4" fontId="1" numFmtId="164" pivotButton="0" quotePrefix="0" xfId="1">
      <alignment horizontal="center"/>
    </xf>
    <xf borderId="0" fillId="2" fontId="0" numFmtId="0" pivotButton="0" quotePrefix="0" xfId="0"/>
    <xf borderId="0" fillId="3" fontId="0" numFmtId="0" pivotButton="0" quotePrefix="0" xfId="0"/>
    <xf borderId="1" fillId="0" fontId="0" numFmtId="0" pivotButton="0" quotePrefix="0" xfId="0"/>
    <xf borderId="1" fillId="0" fontId="8" numFmtId="166" pivotButton="0" quotePrefix="0" xfId="2"/>
    <xf borderId="1" fillId="0" fontId="8" numFmtId="164" pivotButton="0" quotePrefix="0" xfId="1"/>
    <xf borderId="1" fillId="0" fontId="8" numFmtId="10" pivotButton="0" quotePrefix="0" xfId="1"/>
    <xf borderId="0" fillId="0" fontId="8" numFmtId="168" pivotButton="0" quotePrefix="0" xfId="2"/>
    <xf borderId="0" fillId="0" fontId="8" numFmtId="1" pivotButton="0" quotePrefix="0" xfId="2"/>
    <xf borderId="0" fillId="0" fontId="8" numFmtId="169" pivotButton="0" quotePrefix="0" xfId="1"/>
    <xf borderId="0" fillId="0" fontId="8" numFmtId="166" pivotButton="0" quotePrefix="0" xfId="2"/>
    <xf borderId="5" fillId="0" fontId="0" numFmtId="0" pivotButton="0" quotePrefix="0" xfId="0"/>
    <xf borderId="4" fillId="0" fontId="0" numFmtId="0" pivotButton="0" quotePrefix="0" xfId="0"/>
    <xf borderId="1" fillId="0" fontId="8" numFmtId="1" pivotButton="0" quotePrefix="0" xfId="2"/>
    <xf borderId="1" fillId="0" fontId="8" numFmtId="167" pivotButton="0" quotePrefix="0" xfId="2"/>
    <xf borderId="0" fillId="0" fontId="8" numFmtId="167" pivotButton="0" quotePrefix="0" xfId="2"/>
  </cellXfs>
  <cellStyles count="3">
    <cellStyle builtinId="0" hidden="0" name="Normal" xfId="0"/>
    <cellStyle builtinId="5" hidden="0" name="Percent" xfId="1"/>
    <cellStyle builtinId="6" hidden="0" name="Comma [0]" xfId="2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styles.xml" Type="http://schemas.openxmlformats.org/officeDocument/2006/relationships/styles" /><Relationship Id="rId47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'Context_Data'!$B$33:$B$42</f>
            </numRef>
          </val>
        </ser>
        <ser>
          <idx val="1"/>
          <order val="1"/>
          <tx>
            <strRef>
              <f>'Context_Data'!C32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'Context_Data'!$C$33:$C$42</f>
            </numRef>
          </val>
        </ser>
        <ser>
          <idx val="2"/>
          <order val="2"/>
          <tx>
            <strRef>
              <f>'Context_Data'!D32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'Context_Data'!$D$33:$D$42</f>
            </numRef>
          </val>
        </ser>
        <ser>
          <idx val="3"/>
          <order val="3"/>
          <tx>
            <strRef>
              <f>'Context_Data'!E32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'Context_Data'!$E$33:$E$42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Deciles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 (Millions)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Area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'Context_Data'!$B$46:$B$55</f>
            </numRef>
          </val>
        </ser>
        <ser>
          <idx val="1"/>
          <order val="1"/>
          <tx>
            <strRef>
              <f>'Context_Data'!C45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'Context_Data'!$C$46:$C$55</f>
            </numRef>
          </val>
        </ser>
        <ser>
          <idx val="2"/>
          <order val="2"/>
          <tx>
            <strRef>
              <f>'Context_Data'!D45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'Context_Data'!$D$46:$D$55</f>
            </numRef>
          </val>
        </ser>
        <ser>
          <idx val="3"/>
          <order val="3"/>
          <tx>
            <strRef>
              <f>'Context_Data'!E45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'Context_Data'!$E$46:$E$55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Deciles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Area (Km^2)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Density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'Context_Data'!$B$59:$B$68</f>
            </numRef>
          </val>
        </ser>
        <ser>
          <idx val="1"/>
          <order val="1"/>
          <tx>
            <strRef>
              <f>'Context_Data'!C58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'Context_Data'!$C$59:$C$68</f>
            </numRef>
          </val>
        </ser>
        <ser>
          <idx val="2"/>
          <order val="2"/>
          <tx>
            <strRef>
              <f>'Context_Data'!D58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'Context_Data'!$D$59:$D$68</f>
            </numRef>
          </val>
        </ser>
        <ser>
          <idx val="3"/>
          <order val="3"/>
          <tx>
            <strRef>
              <f>'Context_Data'!E58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'Context_Data'!$E$59:$E$68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Deciles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 Density (Km^2)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Growth Forecast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'Context_Data'!$B$72:$B$81</f>
            </numRef>
          </val>
        </ser>
        <ser>
          <idx val="1"/>
          <order val="1"/>
          <tx>
            <strRef>
              <f>'Context_Data'!C71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'Context_Data'!$C$72:$C$81</f>
            </numRef>
          </val>
        </ser>
        <ser>
          <idx val="2"/>
          <order val="2"/>
          <tx>
            <strRef>
              <f>'Context_Data'!D71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'Context_Data'!$D$72:$D$81</f>
            </numRef>
          </val>
        </ser>
        <ser>
          <idx val="3"/>
          <order val="3"/>
          <tx>
            <strRef>
              <f>'Context_Data'!E71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'Context_Data'!$E$72:$E$81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Growth Rate (%)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'Estimates'!C34</f>
            </strRef>
          </tx>
          <spPr>
            <a:ln>
              <a:prstDash val="solid"/>
            </a:ln>
          </spPr>
          <cat>
            <numRef>
              <f>'Estimates'!$B$35:$B$38</f>
            </numRef>
          </cat>
          <val>
            <numRef>
              <f>'Estimates'!$C$35:$C$38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'Estimates'!F34</f>
            </strRef>
          </tx>
          <spPr>
            <a:ln>
              <a:prstDash val="solid"/>
            </a:ln>
          </spPr>
          <cat>
            <numRef>
              <f>'Estimates'!$E$35:$E$38</f>
            </numRef>
          </cat>
          <val>
            <numRef>
              <f>'Estimates'!$F$35:$F$38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'Estimates'!I34</f>
            </strRef>
          </tx>
          <spPr>
            <a:ln>
              <a:prstDash val="solid"/>
            </a:ln>
          </spPr>
          <cat>
            <numRef>
              <f>'Estimates'!$H$35:$H$38</f>
            </numRef>
          </cat>
          <val>
            <numRef>
              <f>'Estimates'!$I$35:$I$38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'Estimates'!C42</f>
            </strRef>
          </tx>
          <spPr>
            <a:ln>
              <a:prstDash val="solid"/>
            </a:ln>
          </spPr>
          <cat>
            <numRef>
              <f>'Estimates'!$B$43:$B$46</f>
            </numRef>
          </cat>
          <val>
            <numRef>
              <f>'Estimates'!$C$43:$C$46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'Estimates'!C50</f>
            </strRef>
          </tx>
          <spPr>
            <a:ln>
              <a:prstDash val="solid"/>
            </a:ln>
          </spPr>
          <cat>
            <numRef>
              <f>'Estimates'!$B$51:$B$53</f>
            </numRef>
          </cat>
          <val>
            <numRef>
              <f>'Estimates'!$C$51:$C$53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'Estimates'!F50</f>
            </strRef>
          </tx>
          <spPr>
            <a:ln>
              <a:prstDash val="solid"/>
            </a:ln>
          </spPr>
          <cat>
            <numRef>
              <f>'Estimates'!$E$51:$E$53</f>
            </numRef>
          </cat>
          <val>
            <numRef>
              <f>'Estimates'!$F$51:$F$53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'Estimates'!I50</f>
            </strRef>
          </tx>
          <spPr>
            <a:ln>
              <a:prstDash val="solid"/>
            </a:ln>
          </spPr>
          <cat>
            <numRef>
              <f>'Estimates'!$H$51:$H$53</f>
            </numRef>
          </cat>
          <val>
            <numRef>
              <f>'Estimates'!$I$51:$I$53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'Estimates'!C57</f>
            </strRef>
          </tx>
          <spPr>
            <a:ln>
              <a:prstDash val="solid"/>
            </a:ln>
          </spPr>
          <cat>
            <numRef>
              <f>'Estimates'!$B$58:$B$60</f>
            </numRef>
          </cat>
          <val>
            <numRef>
              <f>'Estimates'!$C$58:$C$60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'Estimates'!C64</f>
            </strRef>
          </tx>
          <spPr>
            <a:ln>
              <a:prstDash val="solid"/>
            </a:ln>
          </spPr>
          <cat>
            <numRef>
              <f>'Estimates'!$B$65:$B$71</f>
            </numRef>
          </cat>
          <val>
            <numRef>
              <f>'Estimates'!$C$65:$C$71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'Estimates'!F64</f>
            </strRef>
          </tx>
          <spPr>
            <a:ln>
              <a:prstDash val="solid"/>
            </a:ln>
          </spPr>
          <cat>
            <numRef>
              <f>'Estimates'!$E$65:$E$71</f>
            </numRef>
          </cat>
          <val>
            <numRef>
              <f>'Estimates'!$F$65:$F$71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'Estimates'!I64</f>
            </strRef>
          </tx>
          <spPr>
            <a:ln>
              <a:prstDash val="solid"/>
            </a:ln>
          </spPr>
          <cat>
            <numRef>
              <f>'Estimates'!$H$65:$H$71</f>
            </numRef>
          </cat>
          <val>
            <numRef>
              <f>'Estimates'!$I$65:$I$71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'Estimates'!C75</f>
            </strRef>
          </tx>
          <spPr>
            <a:ln>
              <a:prstDash val="solid"/>
            </a:ln>
          </spPr>
          <cat>
            <numRef>
              <f>'Estimates'!$B$76:$B$82</f>
            </numRef>
          </cat>
          <val>
            <numRef>
              <f>'Estimates'!$C$76:$C$82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Relationship Id="rId4" Target="/xl/charts/chart4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Relationship Id="rId3" Target="/xl/charts/chart7.xml" Type="http://schemas.openxmlformats.org/officeDocument/2006/relationships/chart" /><Relationship Id="rId4" Target="/xl/charts/chart8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9.xml" Type="http://schemas.openxmlformats.org/officeDocument/2006/relationships/chart" /><Relationship Id="rId2" Target="/xl/charts/chart10.xml" Type="http://schemas.openxmlformats.org/officeDocument/2006/relationships/chart" /><Relationship Id="rId3" Target="/xl/charts/chart11.xml" Type="http://schemas.openxmlformats.org/officeDocument/2006/relationships/chart" /><Relationship Id="rId4" Target="/xl/charts/chart12.xml" Type="http://schemas.openxmlformats.org/officeDocument/2006/relationships/chart" /></Relationships>
</file>

<file path=xl/drawings/_rels/drawing6.xml.rels><Relationships xmlns="http://schemas.openxmlformats.org/package/2006/relationships"><Relationship Id="rId1" Target="/xl/charts/chart13.xml" Type="http://schemas.openxmlformats.org/officeDocument/2006/relationships/chart" /><Relationship Id="rId2" Target="/xl/charts/chart14.xml" Type="http://schemas.openxmlformats.org/officeDocument/2006/relationships/chart" /><Relationship Id="rId3" Target="/xl/charts/chart15.xml" Type="http://schemas.openxmlformats.org/officeDocument/2006/relationships/chart" /><Relationship Id="rId4" Target="/xl/charts/chart16.xml" Type="http://schemas.openxmlformats.org/officeDocument/2006/relationships/chart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428750" cy="14287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266825" cy="12668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144000" cy="6858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42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3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44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45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customHeight="1" ht="34.5"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customHeight="1" ht="14.25"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</row>
    <row r="3">
      <c r="A3" s="3" t="n"/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A4" s="3" t="n"/>
      <c r="B4" s="4" t="inlineStr">
        <is>
          <t>IMF FAD Digital Infrastructure Costing Estimator (DICE)</t>
        </is>
      </c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3" t="n"/>
      <c r="B5" s="3" t="inlineStr">
        <is>
          <t>Developed by George Mason University and the Fiscal Affairs Department (FAD), International Monetary Fund (IMF)</t>
        </is>
      </c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inlineStr">
        <is>
          <t>Contact: Edward Oughton (eoughton@gmu.edu); David Amaglobeli (damaglobeli@imf.org); Mariano Moszoro (mmoszoro@imf.org).</t>
        </is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5">
        <f>HYPERLINK("https://github.com/edwardoughton/dice")</f>
        <v/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6" t="inlineStr">
        <is>
          <t>Capabilities/Uses:</t>
        </is>
      </c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inlineStr">
        <is>
          <t xml:space="preserve">    - Supporting high-level decisions pertaining to universal broadband investment by capturing the main cost drivers which affect the deployment of broadband infrastructure.</t>
        </is>
      </c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inlineStr">
        <is>
          <t xml:space="preserve">    - Breaking down investment by specific country income groups and regions.</t>
        </is>
      </c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6" t="inlineStr">
        <is>
          <t>Caveats to using DICE:</t>
        </is>
      </c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inlineStr">
        <is>
          <t xml:space="preserve">    - DICE is not a replacement for detailed country-specific modeling. The aim is to provide comparative understanding across all countries globally.</t>
        </is>
      </c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inlineStr">
        <is>
          <t xml:space="preserve">    - DICE is not an exact measurement tool. Accuracy and precision are commensurate with being able to make global cross-country comparisons.</t>
        </is>
      </c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inlineStr">
        <is>
          <t xml:space="preserve">    - DICE is not a stand-alone policy option tool. If deep subject matter exertise are required, country teams should reach out to the DICE development team at GMU and the IMF (eoughton@gmu.edu; damaglobeli@imf.org; mmoszoro@imf.org).</t>
        </is>
      </c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6" t="inlineStr">
        <is>
          <t>Main Datasets:</t>
        </is>
      </c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inlineStr">
        <is>
          <t>WorldPop 2020 Unconstrained 1km Global Mosaic, UN Population Forecasts 2020-2030, IMF GDP Projections 2020-2030</t>
        </is>
      </c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6" t="inlineStr">
        <is>
          <t>Reference:</t>
        </is>
      </c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inlineStr">
        <is>
          <t xml:space="preserve">    - Working Paper Citation TBC.</t>
        </is>
      </c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</row>
    <row r="3">
      <c r="A3" s="7" t="inlineStr">
        <is>
          <t>Read Me</t>
        </is>
      </c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8" t="inlineStr">
        <is>
          <t>Overview</t>
        </is>
      </c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inlineStr">
        <is>
          <t>- This tool provides investment analytics for achieving universal mobile broadband (SDG Target 9c).</t>
        </is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inlineStr">
        <is>
          <t>- DICE complements the IMF’s other SDG infrastructure costing tools, covering roads, electricity, and water and sanitation.</t>
        </is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8" t="inlineStr">
        <is>
          <t>Approach</t>
        </is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inlineStr">
        <is>
          <t>- Comparative country-specific investment needs can be estimated to achieve universal broadband connectivity using 4G.</t>
        </is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inlineStr">
        <is>
          <t>- The focus is on wireless cellular connectivity as this is one of the cheapest ways to provide wide-area broadband services affordably.</t>
        </is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3" t="inlineStr">
        <is>
          <t>- The level of universal broadband can be specified by the DICE user, based on either a minimum speed or monthly data consumption.</t>
        </is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inlineStr">
        <is>
          <t>- DICE estimates account for demographic forecast trends, population density, and economic characteristics.</t>
        </is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8" t="inlineStr">
        <is>
          <t>The DICE Method</t>
        </is>
      </c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n"/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n"/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3" t="n"/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3" t="n"/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mergeCells count="1">
    <mergeCell ref="A3:Q4"/>
  </mergeCells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9" t="n"/>
      <c r="B2" s="9" t="n"/>
      <c r="C2" s="9" t="n"/>
      <c r="D2" s="9" t="n"/>
      <c r="E2" s="9" t="n"/>
      <c r="F2" s="9" t="n"/>
      <c r="G2" s="9" t="n"/>
      <c r="H2" s="9" t="n"/>
      <c r="I2" s="9" t="n"/>
      <c r="J2" s="9" t="n"/>
      <c r="K2" s="9" t="n"/>
      <c r="L2" s="9" t="n"/>
      <c r="M2" s="9" t="n"/>
      <c r="N2" s="9" t="n"/>
      <c r="O2" s="9" t="n"/>
      <c r="P2" s="9" t="n"/>
      <c r="Q2" s="9" t="n"/>
      <c r="R2" s="9" t="n"/>
      <c r="S2" s="9" t="n"/>
      <c r="T2" s="9" t="n"/>
      <c r="U2" s="9" t="n"/>
      <c r="V2" s="9" t="n"/>
      <c r="W2" s="9" t="n"/>
      <c r="X2" s="9" t="n"/>
      <c r="Y2" s="9" t="n"/>
      <c r="Z2" s="9" t="n"/>
      <c r="AA2" s="9" t="n"/>
      <c r="AB2" s="9" t="n"/>
      <c r="AC2" s="9" t="n"/>
      <c r="AD2" s="9" t="n"/>
      <c r="AE2" s="9" t="n"/>
      <c r="AF2" s="9" t="n"/>
      <c r="AG2" s="9" t="n"/>
      <c r="AH2" s="9" t="n"/>
      <c r="AI2" s="9" t="n"/>
      <c r="AJ2" s="9" t="n"/>
      <c r="AK2" s="9" t="n"/>
      <c r="AL2" s="9" t="n"/>
      <c r="AM2" s="9" t="n"/>
      <c r="AN2" s="9" t="n"/>
      <c r="AO2" s="9" t="n"/>
      <c r="AP2" s="9" t="n"/>
      <c r="AQ2" s="9" t="n"/>
      <c r="AR2" s="9" t="n"/>
      <c r="AS2" s="9" t="n"/>
      <c r="AT2" s="9" t="n"/>
      <c r="AU2" s="9" t="n"/>
      <c r="AV2" s="9" t="n"/>
      <c r="AW2" s="9" t="n"/>
      <c r="AX2" s="9" t="n"/>
      <c r="AY2" s="9" t="n"/>
      <c r="AZ2" s="9" t="n"/>
    </row>
    <row r="3">
      <c r="A3" s="10" t="n"/>
      <c r="B3" s="10" t="n"/>
      <c r="C3" s="10" t="n"/>
      <c r="D3" s="10" t="n"/>
      <c r="E3" s="10" t="n"/>
      <c r="F3" s="10" t="n"/>
      <c r="G3" s="10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  <c r="AL3" s="10" t="n"/>
      <c r="AM3" s="10" t="n"/>
      <c r="AN3" s="10" t="n"/>
      <c r="AO3" s="10" t="n"/>
      <c r="AP3" s="10" t="n"/>
      <c r="AQ3" s="10" t="n"/>
      <c r="AR3" s="10" t="n"/>
      <c r="AS3" s="10" t="n"/>
      <c r="AT3" s="10" t="n"/>
      <c r="AU3" s="10" t="n"/>
      <c r="AV3" s="10" t="n"/>
      <c r="AW3" s="10" t="n"/>
      <c r="AX3" s="10" t="n"/>
      <c r="AY3" s="10" t="n"/>
      <c r="AZ3" s="10" t="n"/>
    </row>
    <row r="4">
      <c r="A4" s="10" t="n"/>
      <c r="B4" s="10" t="n"/>
      <c r="C4" s="10" t="n"/>
      <c r="D4" s="10" t="n"/>
      <c r="E4" s="10" t="n"/>
      <c r="F4" s="10" t="n"/>
      <c r="G4" s="10" t="n"/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  <c r="AL4" s="10" t="n"/>
      <c r="AM4" s="10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  <c r="AY4" s="10" t="n"/>
      <c r="AZ4" s="10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  <c r="AL5" s="10" t="n"/>
      <c r="AM5" s="10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  <c r="AY5" s="10" t="n"/>
      <c r="AZ5" s="10" t="n"/>
    </row>
    <row r="6">
      <c r="A6" s="10" t="n"/>
      <c r="B6" s="11" t="inlineStr">
        <is>
          <t>Select Countries For Comparison</t>
        </is>
      </c>
      <c r="C6" s="12" t="n"/>
      <c r="D6" s="10" t="n"/>
      <c r="E6" s="10" t="n"/>
      <c r="F6" s="10" t="n"/>
      <c r="G6" s="10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  <c r="AL6" s="10" t="n"/>
      <c r="AM6" s="10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  <c r="AY6" s="10" t="n"/>
      <c r="AZ6" s="10" t="n"/>
    </row>
    <row r="7">
      <c r="A7" s="10" t="n"/>
      <c r="B7" s="11" t="inlineStr">
        <is>
          <t>Country</t>
        </is>
      </c>
      <c r="C7" s="11" t="inlineStr">
        <is>
          <t>ISO3</t>
        </is>
      </c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  <c r="AL7" s="10" t="n"/>
      <c r="AM7" s="10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  <c r="AY7" s="10" t="n"/>
      <c r="AZ7" s="10" t="n"/>
    </row>
    <row r="8">
      <c r="A8" s="10" t="n"/>
      <c r="B8" s="13" t="inlineStr">
        <is>
          <t>Afghanistan</t>
        </is>
      </c>
      <c r="C8" s="14">
        <f>IFERROR(INDEX(Options!B2:B1611,MATCH(B8, Options!A2:A1611)), "")</f>
        <v/>
      </c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  <c r="AY8" s="10" t="n"/>
      <c r="AZ8" s="10" t="n"/>
    </row>
    <row r="9">
      <c r="A9" s="10" t="n"/>
      <c r="B9" s="13" t="inlineStr">
        <is>
          <t>Bhutan</t>
        </is>
      </c>
      <c r="C9" s="14">
        <f>IFERROR(INDEX(Options!B2:B1611,MATCH(B9, Options!A2:A1611)), "")</f>
        <v/>
      </c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  <c r="AL9" s="10" t="n"/>
      <c r="AM9" s="10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  <c r="AY9" s="10" t="n"/>
      <c r="AZ9" s="10" t="n"/>
    </row>
    <row r="10">
      <c r="A10" s="10" t="n"/>
      <c r="B10" s="13" t="inlineStr">
        <is>
          <t>Bangladesh</t>
        </is>
      </c>
      <c r="C10" s="14">
        <f>IFERROR(INDEX(Options!B2:B1611,MATCH(B10, Options!A2:A1611)), "")</f>
        <v/>
      </c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  <c r="AL10" s="10" t="n"/>
      <c r="AM10" s="10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  <c r="AY10" s="10" t="n"/>
      <c r="AZ10" s="10" t="n"/>
    </row>
    <row r="11">
      <c r="A11" s="10" t="n"/>
      <c r="B11" s="13" t="inlineStr">
        <is>
          <t>India</t>
        </is>
      </c>
      <c r="C11" s="15">
        <f>IFERROR(INDEX(Options!B2:B1611,MATCH(B11, Options!A2:A1611)), "")</f>
        <v/>
      </c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  <c r="AL11" s="10" t="n"/>
      <c r="AM11" s="10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  <c r="AY11" s="10" t="n"/>
      <c r="AZ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  <c r="AJ12" s="10" t="n"/>
      <c r="AK12" s="10" t="n"/>
      <c r="AL12" s="10" t="n"/>
      <c r="AM12" s="10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  <c r="AY12" s="10" t="n"/>
      <c r="AZ12" s="10" t="n"/>
    </row>
    <row r="13">
      <c r="A13" s="10" t="n"/>
      <c r="B13" s="16" t="inlineStr">
        <is>
          <t>Select the yellow cells to access the drop-down list of countries.</t>
        </is>
      </c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  <c r="AJ13" s="10" t="n"/>
      <c r="AK13" s="10" t="n"/>
      <c r="AL13" s="10" t="n"/>
      <c r="AM13" s="10" t="n"/>
      <c r="AN13" s="10" t="n"/>
      <c r="AO13" s="10" t="n"/>
      <c r="AP13" s="10" t="n"/>
      <c r="AQ13" s="10" t="n"/>
      <c r="AR13" s="10" t="n"/>
      <c r="AS13" s="10" t="n"/>
      <c r="AT13" s="10" t="n"/>
      <c r="AU13" s="10" t="n"/>
      <c r="AV13" s="10" t="n"/>
      <c r="AW13" s="10" t="n"/>
      <c r="AX13" s="10" t="n"/>
      <c r="AY13" s="10" t="n"/>
      <c r="AZ13" s="10" t="n"/>
    </row>
    <row r="14">
      <c r="A14" s="10" t="n"/>
      <c r="B14" s="16" t="inlineStr">
        <is>
          <t>Up to four countries can then be selected for comparison.</t>
        </is>
      </c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  <c r="AL14" s="10" t="n"/>
      <c r="AM14" s="10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  <c r="AY14" s="10" t="n"/>
      <c r="AZ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  <c r="AJ15" s="10" t="n"/>
      <c r="AK15" s="10" t="n"/>
      <c r="AL15" s="10" t="n"/>
      <c r="AM15" s="10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  <c r="AY15" s="10" t="n"/>
      <c r="AZ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  <c r="AJ16" s="10" t="n"/>
      <c r="AK16" s="10" t="n"/>
      <c r="AL16" s="10" t="n"/>
      <c r="AM16" s="10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  <c r="AY16" s="10" t="n"/>
      <c r="AZ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  <c r="AJ17" s="10" t="n"/>
      <c r="AK17" s="10" t="n"/>
      <c r="AL17" s="10" t="n"/>
      <c r="AM17" s="10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  <c r="AY17" s="10" t="n"/>
      <c r="AZ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  <c r="AJ18" s="10" t="n"/>
      <c r="AK18" s="10" t="n"/>
      <c r="AL18" s="10" t="n"/>
      <c r="AM18" s="10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  <c r="AY18" s="10" t="n"/>
      <c r="AZ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  <c r="AK19" s="10" t="n"/>
      <c r="AL19" s="10" t="n"/>
      <c r="AM19" s="10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  <c r="AY19" s="10" t="n"/>
      <c r="AZ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  <c r="AJ20" s="10" t="n"/>
      <c r="AK20" s="10" t="n"/>
      <c r="AL20" s="10" t="n"/>
      <c r="AM20" s="10" t="n"/>
      <c r="AN20" s="10" t="n"/>
      <c r="AO20" s="10" t="n"/>
      <c r="AP20" s="10" t="n"/>
      <c r="AQ20" s="10" t="n"/>
      <c r="AR20" s="10" t="n"/>
      <c r="AS20" s="10" t="n"/>
      <c r="AT20" s="10" t="n"/>
      <c r="AU20" s="10" t="n"/>
      <c r="AV20" s="10" t="n"/>
      <c r="AW20" s="10" t="n"/>
      <c r="AX20" s="10" t="n"/>
      <c r="AY20" s="10" t="n"/>
      <c r="AZ20" s="10" t="n"/>
    </row>
    <row r="21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  <c r="AJ21" s="10" t="n"/>
      <c r="AK21" s="10" t="n"/>
      <c r="AL21" s="10" t="n"/>
      <c r="AM21" s="10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  <c r="AY21" s="10" t="n"/>
      <c r="AZ21" s="10" t="n"/>
    </row>
    <row r="22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  <c r="AJ22" s="10" t="n"/>
      <c r="AK22" s="10" t="n"/>
      <c r="AL22" s="10" t="n"/>
      <c r="AM22" s="10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  <c r="AY22" s="10" t="n"/>
      <c r="AZ22" s="10" t="n"/>
    </row>
    <row r="23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  <c r="AL23" s="10" t="n"/>
      <c r="AM23" s="10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  <c r="AY23" s="10" t="n"/>
      <c r="AZ23" s="10" t="n"/>
    </row>
    <row r="24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  <c r="AJ24" s="10" t="n"/>
      <c r="AK24" s="10" t="n"/>
      <c r="AL24" s="10" t="n"/>
      <c r="AM24" s="10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  <c r="AY24" s="10" t="n"/>
      <c r="AZ24" s="10" t="n"/>
    </row>
    <row r="25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  <c r="AJ25" s="10" t="n"/>
      <c r="AK25" s="10" t="n"/>
      <c r="AL25" s="10" t="n"/>
      <c r="AM25" s="10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  <c r="AY25" s="10" t="n"/>
      <c r="AZ25" s="10" t="n"/>
    </row>
    <row r="26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  <c r="AL26" s="10" t="n"/>
      <c r="AM26" s="10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  <c r="AY26" s="10" t="n"/>
      <c r="AZ26" s="10" t="n"/>
    </row>
    <row r="27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  <c r="AL27" s="10" t="n"/>
      <c r="AM27" s="10" t="n"/>
      <c r="AN27" s="10" t="n"/>
      <c r="AO27" s="10" t="n"/>
      <c r="AP27" s="10" t="n"/>
      <c r="AQ27" s="10" t="n"/>
      <c r="AR27" s="10" t="n"/>
      <c r="AS27" s="10" t="n"/>
      <c r="AT27" s="10" t="n"/>
      <c r="AU27" s="10" t="n"/>
      <c r="AV27" s="10" t="n"/>
      <c r="AW27" s="10" t="n"/>
      <c r="AX27" s="10" t="n"/>
      <c r="AY27" s="10" t="n"/>
      <c r="AZ27" s="10" t="n"/>
    </row>
    <row r="28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  <c r="AJ28" s="10" t="n"/>
      <c r="AK28" s="10" t="n"/>
      <c r="AL28" s="10" t="n"/>
      <c r="AM28" s="10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  <c r="AY28" s="10" t="n"/>
      <c r="AZ28" s="10" t="n"/>
    </row>
    <row r="29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  <c r="AL29" s="10" t="n"/>
      <c r="AM29" s="10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  <c r="AY29" s="10" t="n"/>
      <c r="AZ29" s="10" t="n"/>
    </row>
    <row r="3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  <c r="AL30" s="10" t="n"/>
      <c r="AM30" s="10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  <c r="AY30" s="10" t="n"/>
      <c r="AZ30" s="10" t="n"/>
    </row>
    <row r="31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  <c r="AL31" s="10" t="n"/>
      <c r="AM31" s="10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  <c r="AY31" s="10" t="n"/>
      <c r="AZ31" s="10" t="n"/>
    </row>
    <row r="32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  <c r="AL32" s="10" t="n"/>
      <c r="AM32" s="10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  <c r="AY32" s="10" t="n"/>
      <c r="AZ32" s="10" t="n"/>
    </row>
    <row r="33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  <c r="AJ33" s="10" t="n"/>
      <c r="AK33" s="10" t="n"/>
      <c r="AL33" s="10" t="n"/>
      <c r="AM33" s="10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  <c r="AY33" s="10" t="n"/>
      <c r="AZ33" s="10" t="n"/>
    </row>
    <row r="34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  <c r="AJ34" s="10" t="n"/>
      <c r="AK34" s="10" t="n"/>
      <c r="AL34" s="10" t="n"/>
      <c r="AM34" s="10" t="n"/>
      <c r="AN34" s="10" t="n"/>
      <c r="AO34" s="10" t="n"/>
      <c r="AP34" s="10" t="n"/>
      <c r="AQ34" s="10" t="n"/>
      <c r="AR34" s="10" t="n"/>
      <c r="AS34" s="10" t="n"/>
      <c r="AT34" s="10" t="n"/>
      <c r="AU34" s="10" t="n"/>
      <c r="AV34" s="10" t="n"/>
      <c r="AW34" s="10" t="n"/>
      <c r="AX34" s="10" t="n"/>
      <c r="AY34" s="10" t="n"/>
      <c r="AZ34" s="10" t="n"/>
    </row>
    <row r="35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  <c r="AJ35" s="10" t="n"/>
      <c r="AK35" s="10" t="n"/>
      <c r="AL35" s="10" t="n"/>
      <c r="AM35" s="10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  <c r="AY35" s="10" t="n"/>
      <c r="AZ35" s="10" t="n"/>
    </row>
    <row r="36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  <c r="AJ36" s="10" t="n"/>
      <c r="AK36" s="10" t="n"/>
      <c r="AL36" s="10" t="n"/>
      <c r="AM36" s="10" t="n"/>
      <c r="AN36" s="10" t="n"/>
      <c r="AO36" s="10" t="n"/>
      <c r="AP36" s="10" t="n"/>
      <c r="AQ36" s="10" t="n"/>
      <c r="AR36" s="10" t="n"/>
      <c r="AS36" s="10" t="n"/>
      <c r="AT36" s="10" t="n"/>
      <c r="AU36" s="10" t="n"/>
      <c r="AV36" s="10" t="n"/>
      <c r="AW36" s="10" t="n"/>
      <c r="AX36" s="10" t="n"/>
      <c r="AY36" s="10" t="n"/>
      <c r="AZ36" s="10" t="n"/>
    </row>
    <row r="37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  <c r="AJ37" s="10" t="n"/>
      <c r="AK37" s="10" t="n"/>
      <c r="AL37" s="10" t="n"/>
      <c r="AM37" s="10" t="n"/>
      <c r="AN37" s="10" t="n"/>
      <c r="AO37" s="10" t="n"/>
      <c r="AP37" s="10" t="n"/>
      <c r="AQ37" s="10" t="n"/>
      <c r="AR37" s="10" t="n"/>
      <c r="AS37" s="10" t="n"/>
      <c r="AT37" s="10" t="n"/>
      <c r="AU37" s="10" t="n"/>
      <c r="AV37" s="10" t="n"/>
      <c r="AW37" s="10" t="n"/>
      <c r="AX37" s="10" t="n"/>
      <c r="AY37" s="10" t="n"/>
      <c r="AZ37" s="10" t="n"/>
    </row>
    <row r="38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  <c r="AJ38" s="10" t="n"/>
      <c r="AK38" s="10" t="n"/>
      <c r="AL38" s="10" t="n"/>
      <c r="AM38" s="10" t="n"/>
      <c r="AN38" s="10" t="n"/>
      <c r="AO38" s="10" t="n"/>
      <c r="AP38" s="10" t="n"/>
      <c r="AQ38" s="10" t="n"/>
      <c r="AR38" s="10" t="n"/>
      <c r="AS38" s="10" t="n"/>
      <c r="AT38" s="10" t="n"/>
      <c r="AU38" s="10" t="n"/>
      <c r="AV38" s="10" t="n"/>
      <c r="AW38" s="10" t="n"/>
      <c r="AX38" s="10" t="n"/>
      <c r="AY38" s="10" t="n"/>
      <c r="AZ38" s="10" t="n"/>
    </row>
    <row r="39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  <c r="AJ39" s="10" t="n"/>
      <c r="AK39" s="10" t="n"/>
      <c r="AL39" s="10" t="n"/>
      <c r="AM39" s="10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  <c r="AY39" s="10" t="n"/>
      <c r="AZ39" s="10" t="n"/>
    </row>
    <row r="4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  <c r="AJ40" s="10" t="n"/>
      <c r="AK40" s="10" t="n"/>
      <c r="AL40" s="10" t="n"/>
      <c r="AM40" s="10" t="n"/>
      <c r="AN40" s="10" t="n"/>
      <c r="AO40" s="10" t="n"/>
      <c r="AP40" s="10" t="n"/>
      <c r="AQ40" s="10" t="n"/>
      <c r="AR40" s="10" t="n"/>
      <c r="AS40" s="10" t="n"/>
      <c r="AT40" s="10" t="n"/>
      <c r="AU40" s="10" t="n"/>
      <c r="AV40" s="10" t="n"/>
      <c r="AW40" s="10" t="n"/>
      <c r="AX40" s="10" t="n"/>
      <c r="AY40" s="10" t="n"/>
      <c r="AZ40" s="10" t="n"/>
    </row>
    <row r="41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  <c r="AL41" s="10" t="n"/>
      <c r="AM41" s="10" t="n"/>
      <c r="AN41" s="10" t="n"/>
      <c r="AO41" s="10" t="n"/>
      <c r="AP41" s="10" t="n"/>
      <c r="AQ41" s="10" t="n"/>
      <c r="AR41" s="10" t="n"/>
      <c r="AS41" s="10" t="n"/>
      <c r="AT41" s="10" t="n"/>
      <c r="AU41" s="10" t="n"/>
      <c r="AV41" s="10" t="n"/>
      <c r="AW41" s="10" t="n"/>
      <c r="AX41" s="10" t="n"/>
      <c r="AY41" s="10" t="n"/>
      <c r="AZ41" s="10" t="n"/>
    </row>
    <row r="42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  <c r="AL42" s="10" t="n"/>
      <c r="AM42" s="10" t="n"/>
      <c r="AN42" s="10" t="n"/>
      <c r="AO42" s="10" t="n"/>
      <c r="AP42" s="10" t="n"/>
      <c r="AQ42" s="10" t="n"/>
      <c r="AR42" s="10" t="n"/>
      <c r="AS42" s="10" t="n"/>
      <c r="AT42" s="10" t="n"/>
      <c r="AU42" s="10" t="n"/>
      <c r="AV42" s="10" t="n"/>
      <c r="AW42" s="10" t="n"/>
      <c r="AX42" s="10" t="n"/>
      <c r="AY42" s="10" t="n"/>
      <c r="AZ42" s="10" t="n"/>
    </row>
    <row r="43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  <c r="AL43" s="10" t="n"/>
      <c r="AM43" s="10" t="n"/>
      <c r="AN43" s="10" t="n"/>
      <c r="AO43" s="10" t="n"/>
      <c r="AP43" s="10" t="n"/>
      <c r="AQ43" s="10" t="n"/>
      <c r="AR43" s="10" t="n"/>
      <c r="AS43" s="10" t="n"/>
      <c r="AT43" s="10" t="n"/>
      <c r="AU43" s="10" t="n"/>
      <c r="AV43" s="10" t="n"/>
      <c r="AW43" s="10" t="n"/>
      <c r="AX43" s="10" t="n"/>
      <c r="AY43" s="10" t="n"/>
      <c r="AZ43" s="10" t="n"/>
    </row>
    <row r="44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  <c r="AL44" s="10" t="n"/>
      <c r="AM44" s="10" t="n"/>
      <c r="AN44" s="10" t="n"/>
      <c r="AO44" s="10" t="n"/>
      <c r="AP44" s="10" t="n"/>
      <c r="AQ44" s="10" t="n"/>
      <c r="AR44" s="10" t="n"/>
      <c r="AS44" s="10" t="n"/>
      <c r="AT44" s="10" t="n"/>
      <c r="AU44" s="10" t="n"/>
      <c r="AV44" s="10" t="n"/>
      <c r="AW44" s="10" t="n"/>
      <c r="AX44" s="10" t="n"/>
      <c r="AY44" s="10" t="n"/>
      <c r="AZ44" s="10" t="n"/>
    </row>
    <row r="45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  <c r="AJ45" s="10" t="n"/>
      <c r="AK45" s="10" t="n"/>
      <c r="AL45" s="10" t="n"/>
      <c r="AM45" s="10" t="n"/>
      <c r="AN45" s="10" t="n"/>
      <c r="AO45" s="10" t="n"/>
      <c r="AP45" s="10" t="n"/>
      <c r="AQ45" s="10" t="n"/>
      <c r="AR45" s="10" t="n"/>
      <c r="AS45" s="10" t="n"/>
      <c r="AT45" s="10" t="n"/>
      <c r="AU45" s="10" t="n"/>
      <c r="AV45" s="10" t="n"/>
      <c r="AW45" s="10" t="n"/>
      <c r="AX45" s="10" t="n"/>
      <c r="AY45" s="10" t="n"/>
      <c r="AZ45" s="10" t="n"/>
    </row>
    <row r="46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  <c r="AL46" s="10" t="n"/>
      <c r="AM46" s="10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  <c r="AY46" s="10" t="n"/>
      <c r="AZ46" s="10" t="n"/>
    </row>
    <row r="47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  <c r="AL47" s="10" t="n"/>
      <c r="AM47" s="10" t="n"/>
      <c r="AN47" s="10" t="n"/>
      <c r="AO47" s="10" t="n"/>
      <c r="AP47" s="10" t="n"/>
      <c r="AQ47" s="10" t="n"/>
      <c r="AR47" s="10" t="n"/>
      <c r="AS47" s="10" t="n"/>
      <c r="AT47" s="10" t="n"/>
      <c r="AU47" s="10" t="n"/>
      <c r="AV47" s="10" t="n"/>
      <c r="AW47" s="10" t="n"/>
      <c r="AX47" s="10" t="n"/>
      <c r="AY47" s="10" t="n"/>
      <c r="AZ47" s="10" t="n"/>
    </row>
    <row r="48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  <c r="AL48" s="10" t="n"/>
      <c r="AM48" s="10" t="n"/>
      <c r="AN48" s="10" t="n"/>
      <c r="AO48" s="10" t="n"/>
      <c r="AP48" s="10" t="n"/>
      <c r="AQ48" s="10" t="n"/>
      <c r="AR48" s="10" t="n"/>
      <c r="AS48" s="10" t="n"/>
      <c r="AT48" s="10" t="n"/>
      <c r="AU48" s="10" t="n"/>
      <c r="AV48" s="10" t="n"/>
      <c r="AW48" s="10" t="n"/>
      <c r="AX48" s="10" t="n"/>
      <c r="AY48" s="10" t="n"/>
      <c r="AZ48" s="10" t="n"/>
    </row>
    <row r="49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  <c r="AL49" s="10" t="n"/>
      <c r="AM49" s="10" t="n"/>
      <c r="AN49" s="10" t="n"/>
      <c r="AO49" s="10" t="n"/>
      <c r="AP49" s="10" t="n"/>
      <c r="AQ49" s="10" t="n"/>
      <c r="AR49" s="10" t="n"/>
      <c r="AS49" s="10" t="n"/>
      <c r="AT49" s="10" t="n"/>
      <c r="AU49" s="10" t="n"/>
      <c r="AV49" s="10" t="n"/>
      <c r="AW49" s="10" t="n"/>
      <c r="AX49" s="10" t="n"/>
      <c r="AY49" s="10" t="n"/>
      <c r="AZ49" s="10" t="n"/>
    </row>
    <row r="5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  <c r="AJ50" s="10" t="n"/>
      <c r="AK50" s="10" t="n"/>
      <c r="AL50" s="10" t="n"/>
      <c r="AM50" s="10" t="n"/>
      <c r="AN50" s="10" t="n"/>
      <c r="AO50" s="10" t="n"/>
      <c r="AP50" s="10" t="n"/>
      <c r="AQ50" s="10" t="n"/>
      <c r="AR50" s="10" t="n"/>
      <c r="AS50" s="10" t="n"/>
      <c r="AT50" s="10" t="n"/>
      <c r="AU50" s="10" t="n"/>
      <c r="AV50" s="10" t="n"/>
      <c r="AW50" s="10" t="n"/>
      <c r="AX50" s="10" t="n"/>
      <c r="AY50" s="10" t="n"/>
      <c r="AZ50" s="10" t="n"/>
    </row>
    <row r="51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  <c r="AJ51" s="10" t="n"/>
      <c r="AK51" s="10" t="n"/>
      <c r="AL51" s="10" t="n"/>
      <c r="AM51" s="10" t="n"/>
      <c r="AN51" s="10" t="n"/>
      <c r="AO51" s="10" t="n"/>
      <c r="AP51" s="10" t="n"/>
      <c r="AQ51" s="10" t="n"/>
      <c r="AR51" s="10" t="n"/>
      <c r="AS51" s="10" t="n"/>
      <c r="AT51" s="10" t="n"/>
      <c r="AU51" s="10" t="n"/>
      <c r="AV51" s="10" t="n"/>
      <c r="AW51" s="10" t="n"/>
      <c r="AX51" s="10" t="n"/>
      <c r="AY51" s="10" t="n"/>
      <c r="AZ51" s="10" t="n"/>
    </row>
    <row r="52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  <c r="AJ52" s="10" t="n"/>
      <c r="AK52" s="10" t="n"/>
      <c r="AL52" s="10" t="n"/>
      <c r="AM52" s="10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  <c r="AY52" s="10" t="n"/>
      <c r="AZ52" s="10" t="n"/>
    </row>
    <row r="53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  <c r="AJ53" s="10" t="n"/>
      <c r="AK53" s="10" t="n"/>
      <c r="AL53" s="10" t="n"/>
      <c r="AM53" s="10" t="n"/>
      <c r="AN53" s="10" t="n"/>
      <c r="AO53" s="10" t="n"/>
      <c r="AP53" s="10" t="n"/>
      <c r="AQ53" s="10" t="n"/>
      <c r="AR53" s="10" t="n"/>
      <c r="AS53" s="10" t="n"/>
      <c r="AT53" s="10" t="n"/>
      <c r="AU53" s="10" t="n"/>
      <c r="AV53" s="10" t="n"/>
      <c r="AW53" s="10" t="n"/>
      <c r="AX53" s="10" t="n"/>
      <c r="AY53" s="10" t="n"/>
      <c r="AZ53" s="10" t="n"/>
    </row>
    <row r="54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  <c r="AL54" s="10" t="n"/>
      <c r="AM54" s="10" t="n"/>
      <c r="AN54" s="10" t="n"/>
      <c r="AO54" s="10" t="n"/>
      <c r="AP54" s="10" t="n"/>
      <c r="AQ54" s="10" t="n"/>
      <c r="AR54" s="10" t="n"/>
      <c r="AS54" s="10" t="n"/>
      <c r="AT54" s="10" t="n"/>
      <c r="AU54" s="10" t="n"/>
      <c r="AV54" s="10" t="n"/>
      <c r="AW54" s="10" t="n"/>
      <c r="AX54" s="10" t="n"/>
      <c r="AY54" s="10" t="n"/>
      <c r="AZ54" s="10" t="n"/>
    </row>
    <row r="55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  <c r="AJ55" s="10" t="n"/>
      <c r="AK55" s="10" t="n"/>
      <c r="AL55" s="10" t="n"/>
      <c r="AM55" s="10" t="n"/>
      <c r="AN55" s="10" t="n"/>
      <c r="AO55" s="10" t="n"/>
      <c r="AP55" s="10" t="n"/>
      <c r="AQ55" s="10" t="n"/>
      <c r="AR55" s="10" t="n"/>
      <c r="AS55" s="10" t="n"/>
      <c r="AT55" s="10" t="n"/>
      <c r="AU55" s="10" t="n"/>
      <c r="AV55" s="10" t="n"/>
      <c r="AW55" s="10" t="n"/>
      <c r="AX55" s="10" t="n"/>
      <c r="AY55" s="10" t="n"/>
      <c r="AZ55" s="10" t="n"/>
    </row>
    <row r="56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  <c r="AJ56" s="10" t="n"/>
      <c r="AK56" s="10" t="n"/>
      <c r="AL56" s="10" t="n"/>
      <c r="AM56" s="10" t="n"/>
      <c r="AN56" s="10" t="n"/>
      <c r="AO56" s="10" t="n"/>
      <c r="AP56" s="10" t="n"/>
      <c r="AQ56" s="10" t="n"/>
      <c r="AR56" s="10" t="n"/>
      <c r="AS56" s="10" t="n"/>
      <c r="AT56" s="10" t="n"/>
      <c r="AU56" s="10" t="n"/>
      <c r="AV56" s="10" t="n"/>
      <c r="AW56" s="10" t="n"/>
      <c r="AX56" s="10" t="n"/>
      <c r="AY56" s="10" t="n"/>
      <c r="AZ56" s="10" t="n"/>
    </row>
    <row r="57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  <c r="AJ57" s="10" t="n"/>
      <c r="AK57" s="10" t="n"/>
      <c r="AL57" s="10" t="n"/>
      <c r="AM57" s="10" t="n"/>
      <c r="AN57" s="10" t="n"/>
      <c r="AO57" s="10" t="n"/>
      <c r="AP57" s="10" t="n"/>
      <c r="AQ57" s="10" t="n"/>
      <c r="AR57" s="10" t="n"/>
      <c r="AS57" s="10" t="n"/>
      <c r="AT57" s="10" t="n"/>
      <c r="AU57" s="10" t="n"/>
      <c r="AV57" s="10" t="n"/>
      <c r="AW57" s="10" t="n"/>
      <c r="AX57" s="10" t="n"/>
      <c r="AY57" s="10" t="n"/>
      <c r="AZ57" s="10" t="n"/>
    </row>
    <row r="58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  <c r="AJ58" s="10" t="n"/>
      <c r="AK58" s="10" t="n"/>
      <c r="AL58" s="10" t="n"/>
      <c r="AM58" s="10" t="n"/>
      <c r="AN58" s="10" t="n"/>
      <c r="AO58" s="10" t="n"/>
      <c r="AP58" s="10" t="n"/>
      <c r="AQ58" s="10" t="n"/>
      <c r="AR58" s="10" t="n"/>
      <c r="AS58" s="10" t="n"/>
      <c r="AT58" s="10" t="n"/>
      <c r="AU58" s="10" t="n"/>
      <c r="AV58" s="10" t="n"/>
      <c r="AW58" s="10" t="n"/>
      <c r="AX58" s="10" t="n"/>
      <c r="AY58" s="10" t="n"/>
      <c r="AZ58" s="10" t="n"/>
    </row>
    <row r="59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  <c r="AJ59" s="10" t="n"/>
      <c r="AK59" s="10" t="n"/>
      <c r="AL59" s="10" t="n"/>
      <c r="AM59" s="10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  <c r="AY59" s="10" t="n"/>
      <c r="AZ59" s="10" t="n"/>
    </row>
    <row r="6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  <c r="AL60" s="10" t="n"/>
      <c r="AM60" s="10" t="n"/>
      <c r="AN60" s="10" t="n"/>
      <c r="AO60" s="10" t="n"/>
      <c r="AP60" s="10" t="n"/>
      <c r="AQ60" s="10" t="n"/>
      <c r="AR60" s="10" t="n"/>
      <c r="AS60" s="10" t="n"/>
      <c r="AT60" s="10" t="n"/>
      <c r="AU60" s="10" t="n"/>
      <c r="AV60" s="10" t="n"/>
      <c r="AW60" s="10" t="n"/>
      <c r="AX60" s="10" t="n"/>
      <c r="AY60" s="10" t="n"/>
      <c r="AZ60" s="10" t="n"/>
    </row>
    <row r="61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  <c r="AL61" s="10" t="n"/>
      <c r="AM61" s="10" t="n"/>
      <c r="AN61" s="10" t="n"/>
      <c r="AO61" s="10" t="n"/>
      <c r="AP61" s="10" t="n"/>
      <c r="AQ61" s="10" t="n"/>
      <c r="AR61" s="10" t="n"/>
      <c r="AS61" s="10" t="n"/>
      <c r="AT61" s="10" t="n"/>
      <c r="AU61" s="10" t="n"/>
      <c r="AV61" s="10" t="n"/>
      <c r="AW61" s="10" t="n"/>
      <c r="AX61" s="10" t="n"/>
      <c r="AY61" s="10" t="n"/>
      <c r="AZ61" s="10" t="n"/>
    </row>
    <row r="62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  <c r="AL62" s="10" t="n"/>
      <c r="AM62" s="10" t="n"/>
      <c r="AN62" s="10" t="n"/>
      <c r="AO62" s="10" t="n"/>
      <c r="AP62" s="10" t="n"/>
      <c r="AQ62" s="10" t="n"/>
      <c r="AR62" s="10" t="n"/>
      <c r="AS62" s="10" t="n"/>
      <c r="AT62" s="10" t="n"/>
      <c r="AU62" s="10" t="n"/>
      <c r="AV62" s="10" t="n"/>
      <c r="AW62" s="10" t="n"/>
      <c r="AX62" s="10" t="n"/>
      <c r="AY62" s="10" t="n"/>
      <c r="AZ62" s="10" t="n"/>
    </row>
    <row r="63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  <c r="AL63" s="10" t="n"/>
      <c r="AM63" s="10" t="n"/>
      <c r="AN63" s="10" t="n"/>
      <c r="AO63" s="10" t="n"/>
      <c r="AP63" s="10" t="n"/>
      <c r="AQ63" s="10" t="n"/>
      <c r="AR63" s="10" t="n"/>
      <c r="AS63" s="10" t="n"/>
      <c r="AT63" s="10" t="n"/>
      <c r="AU63" s="10" t="n"/>
      <c r="AV63" s="10" t="n"/>
      <c r="AW63" s="10" t="n"/>
      <c r="AX63" s="10" t="n"/>
      <c r="AY63" s="10" t="n"/>
      <c r="AZ63" s="10" t="n"/>
    </row>
    <row r="64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  <c r="AL64" s="10" t="n"/>
      <c r="AM64" s="10" t="n"/>
      <c r="AN64" s="10" t="n"/>
      <c r="AO64" s="10" t="n"/>
      <c r="AP64" s="10" t="n"/>
      <c r="AQ64" s="10" t="n"/>
      <c r="AR64" s="10" t="n"/>
      <c r="AS64" s="10" t="n"/>
      <c r="AT64" s="10" t="n"/>
      <c r="AU64" s="10" t="n"/>
      <c r="AV64" s="10" t="n"/>
      <c r="AW64" s="10" t="n"/>
      <c r="AX64" s="10" t="n"/>
      <c r="AY64" s="10" t="n"/>
      <c r="AZ64" s="10" t="n"/>
    </row>
    <row r="65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  <c r="AJ65" s="10" t="n"/>
      <c r="AK65" s="10" t="n"/>
      <c r="AL65" s="10" t="n"/>
      <c r="AM65" s="10" t="n"/>
      <c r="AN65" s="10" t="n"/>
      <c r="AO65" s="10" t="n"/>
      <c r="AP65" s="10" t="n"/>
      <c r="AQ65" s="10" t="n"/>
      <c r="AR65" s="10" t="n"/>
      <c r="AS65" s="10" t="n"/>
      <c r="AT65" s="10" t="n"/>
      <c r="AU65" s="10" t="n"/>
      <c r="AV65" s="10" t="n"/>
      <c r="AW65" s="10" t="n"/>
      <c r="AX65" s="10" t="n"/>
      <c r="AY65" s="10" t="n"/>
      <c r="AZ65" s="10" t="n"/>
    </row>
    <row r="66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  <c r="AJ66" s="10" t="n"/>
      <c r="AK66" s="10" t="n"/>
      <c r="AL66" s="10" t="n"/>
      <c r="AM66" s="10" t="n"/>
      <c r="AN66" s="10" t="n"/>
      <c r="AO66" s="10" t="n"/>
      <c r="AP66" s="10" t="n"/>
      <c r="AQ66" s="10" t="n"/>
      <c r="AR66" s="10" t="n"/>
      <c r="AS66" s="10" t="n"/>
      <c r="AT66" s="10" t="n"/>
      <c r="AU66" s="10" t="n"/>
      <c r="AV66" s="10" t="n"/>
      <c r="AW66" s="10" t="n"/>
      <c r="AX66" s="10" t="n"/>
      <c r="AY66" s="10" t="n"/>
      <c r="AZ66" s="10" t="n"/>
    </row>
    <row r="67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  <c r="AJ67" s="10" t="n"/>
      <c r="AK67" s="10" t="n"/>
      <c r="AL67" s="10" t="n"/>
      <c r="AM67" s="10" t="n"/>
      <c r="AN67" s="10" t="n"/>
      <c r="AO67" s="10" t="n"/>
      <c r="AP67" s="10" t="n"/>
      <c r="AQ67" s="10" t="n"/>
      <c r="AR67" s="10" t="n"/>
      <c r="AS67" s="10" t="n"/>
      <c r="AT67" s="10" t="n"/>
      <c r="AU67" s="10" t="n"/>
      <c r="AV67" s="10" t="n"/>
      <c r="AW67" s="10" t="n"/>
      <c r="AX67" s="10" t="n"/>
      <c r="AY67" s="10" t="n"/>
      <c r="AZ67" s="10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</row>
    <row r="7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  <c r="AJ70" s="10" t="n"/>
      <c r="AK70" s="10" t="n"/>
      <c r="AL70" s="10" t="n"/>
      <c r="AM70" s="10" t="n"/>
      <c r="AN70" s="10" t="n"/>
      <c r="AO70" s="10" t="n"/>
      <c r="AP70" s="10" t="n"/>
      <c r="AQ70" s="10" t="n"/>
      <c r="AR70" s="10" t="n"/>
      <c r="AS70" s="10" t="n"/>
      <c r="AT70" s="10" t="n"/>
      <c r="AU70" s="10" t="n"/>
      <c r="AV70" s="10" t="n"/>
      <c r="AW70" s="10" t="n"/>
      <c r="AX70" s="10" t="n"/>
      <c r="AY70" s="10" t="n"/>
      <c r="AZ70" s="10" t="n"/>
    </row>
    <row r="71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  <c r="AJ71" s="10" t="n"/>
      <c r="AK71" s="10" t="n"/>
      <c r="AL71" s="10" t="n"/>
      <c r="AM71" s="10" t="n"/>
      <c r="AN71" s="10" t="n"/>
      <c r="AO71" s="10" t="n"/>
      <c r="AP71" s="10" t="n"/>
      <c r="AQ71" s="10" t="n"/>
      <c r="AR71" s="10" t="n"/>
      <c r="AS71" s="10" t="n"/>
      <c r="AT71" s="10" t="n"/>
      <c r="AU71" s="10" t="n"/>
      <c r="AV71" s="10" t="n"/>
      <c r="AW71" s="10" t="n"/>
      <c r="AX71" s="10" t="n"/>
      <c r="AY71" s="10" t="n"/>
      <c r="AZ71" s="10" t="n"/>
    </row>
    <row r="72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  <c r="AJ72" s="10" t="n"/>
      <c r="AK72" s="10" t="n"/>
      <c r="AL72" s="10" t="n"/>
      <c r="AM72" s="10" t="n"/>
      <c r="AN72" s="10" t="n"/>
      <c r="AO72" s="10" t="n"/>
      <c r="AP72" s="10" t="n"/>
      <c r="AQ72" s="10" t="n"/>
      <c r="AR72" s="10" t="n"/>
      <c r="AS72" s="10" t="n"/>
      <c r="AT72" s="10" t="n"/>
      <c r="AU72" s="10" t="n"/>
      <c r="AV72" s="10" t="n"/>
      <c r="AW72" s="10" t="n"/>
      <c r="AX72" s="10" t="n"/>
      <c r="AY72" s="10" t="n"/>
      <c r="AZ72" s="10" t="n"/>
    </row>
    <row r="73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  <c r="AJ73" s="10" t="n"/>
      <c r="AK73" s="10" t="n"/>
      <c r="AL73" s="10" t="n"/>
      <c r="AM73" s="10" t="n"/>
      <c r="AN73" s="10" t="n"/>
      <c r="AO73" s="10" t="n"/>
      <c r="AP73" s="10" t="n"/>
      <c r="AQ73" s="10" t="n"/>
      <c r="AR73" s="10" t="n"/>
      <c r="AS73" s="10" t="n"/>
      <c r="AT73" s="10" t="n"/>
      <c r="AU73" s="10" t="n"/>
      <c r="AV73" s="10" t="n"/>
      <c r="AW73" s="10" t="n"/>
      <c r="AX73" s="10" t="n"/>
      <c r="AY73" s="10" t="n"/>
      <c r="AZ73" s="10" t="n"/>
    </row>
    <row r="74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  <c r="AJ74" s="10" t="n"/>
      <c r="AK74" s="10" t="n"/>
      <c r="AL74" s="10" t="n"/>
      <c r="AM74" s="10" t="n"/>
      <c r="AN74" s="10" t="n"/>
      <c r="AO74" s="10" t="n"/>
      <c r="AP74" s="10" t="n"/>
      <c r="AQ74" s="10" t="n"/>
      <c r="AR74" s="10" t="n"/>
      <c r="AS74" s="10" t="n"/>
      <c r="AT74" s="10" t="n"/>
      <c r="AU74" s="10" t="n"/>
      <c r="AV74" s="10" t="n"/>
      <c r="AW74" s="10" t="n"/>
      <c r="AX74" s="10" t="n"/>
      <c r="AY74" s="10" t="n"/>
      <c r="AZ74" s="10" t="n"/>
    </row>
    <row r="75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  <c r="AL75" s="10" t="n"/>
      <c r="AM75" s="10" t="n"/>
      <c r="AN75" s="10" t="n"/>
      <c r="AO75" s="10" t="n"/>
      <c r="AP75" s="10" t="n"/>
      <c r="AQ75" s="10" t="n"/>
      <c r="AR75" s="10" t="n"/>
      <c r="AS75" s="10" t="n"/>
      <c r="AT75" s="10" t="n"/>
      <c r="AU75" s="10" t="n"/>
      <c r="AV75" s="10" t="n"/>
      <c r="AW75" s="10" t="n"/>
      <c r="AX75" s="10" t="n"/>
      <c r="AY75" s="10" t="n"/>
      <c r="AZ75" s="10" t="n"/>
    </row>
    <row r="76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  <c r="AJ76" s="10" t="n"/>
      <c r="AK76" s="10" t="n"/>
      <c r="AL76" s="10" t="n"/>
      <c r="AM76" s="10" t="n"/>
      <c r="AN76" s="10" t="n"/>
      <c r="AO76" s="10" t="n"/>
      <c r="AP76" s="10" t="n"/>
      <c r="AQ76" s="10" t="n"/>
      <c r="AR76" s="10" t="n"/>
      <c r="AS76" s="10" t="n"/>
      <c r="AT76" s="10" t="n"/>
      <c r="AU76" s="10" t="n"/>
      <c r="AV76" s="10" t="n"/>
      <c r="AW76" s="10" t="n"/>
      <c r="AX76" s="10" t="n"/>
      <c r="AY76" s="10" t="n"/>
      <c r="AZ76" s="10" t="n"/>
    </row>
    <row r="77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  <c r="AJ77" s="10" t="n"/>
      <c r="AK77" s="10" t="n"/>
      <c r="AL77" s="10" t="n"/>
      <c r="AM77" s="10" t="n"/>
      <c r="AN77" s="10" t="n"/>
      <c r="AO77" s="10" t="n"/>
      <c r="AP77" s="10" t="n"/>
      <c r="AQ77" s="10" t="n"/>
      <c r="AR77" s="10" t="n"/>
      <c r="AS77" s="10" t="n"/>
      <c r="AT77" s="10" t="n"/>
      <c r="AU77" s="10" t="n"/>
      <c r="AV77" s="10" t="n"/>
      <c r="AW77" s="10" t="n"/>
      <c r="AX77" s="10" t="n"/>
      <c r="AY77" s="10" t="n"/>
      <c r="AZ77" s="10" t="n"/>
    </row>
    <row r="78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  <c r="AL78" s="10" t="n"/>
      <c r="AM78" s="10" t="n"/>
      <c r="AN78" s="10" t="n"/>
      <c r="AO78" s="10" t="n"/>
      <c r="AP78" s="10" t="n"/>
      <c r="AQ78" s="10" t="n"/>
      <c r="AR78" s="10" t="n"/>
      <c r="AS78" s="10" t="n"/>
      <c r="AT78" s="10" t="n"/>
      <c r="AU78" s="10" t="n"/>
      <c r="AV78" s="10" t="n"/>
      <c r="AW78" s="10" t="n"/>
      <c r="AX78" s="10" t="n"/>
      <c r="AY78" s="10" t="n"/>
      <c r="AZ78" s="10" t="n"/>
    </row>
    <row r="79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  <c r="AL79" s="10" t="n"/>
      <c r="AM79" s="10" t="n"/>
      <c r="AN79" s="10" t="n"/>
      <c r="AO79" s="10" t="n"/>
      <c r="AP79" s="10" t="n"/>
      <c r="AQ79" s="10" t="n"/>
      <c r="AR79" s="10" t="n"/>
      <c r="AS79" s="10" t="n"/>
      <c r="AT79" s="10" t="n"/>
      <c r="AU79" s="10" t="n"/>
      <c r="AV79" s="10" t="n"/>
      <c r="AW79" s="10" t="n"/>
      <c r="AX79" s="10" t="n"/>
      <c r="AY79" s="10" t="n"/>
      <c r="AZ79" s="10" t="n"/>
    </row>
    <row r="8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  <c r="AL80" s="10" t="n"/>
      <c r="AM80" s="10" t="n"/>
      <c r="AN80" s="10" t="n"/>
      <c r="AO80" s="10" t="n"/>
      <c r="AP80" s="10" t="n"/>
      <c r="AQ80" s="10" t="n"/>
      <c r="AR80" s="10" t="n"/>
      <c r="AS80" s="10" t="n"/>
      <c r="AT80" s="10" t="n"/>
      <c r="AU80" s="10" t="n"/>
      <c r="AV80" s="10" t="n"/>
      <c r="AW80" s="10" t="n"/>
      <c r="AX80" s="10" t="n"/>
      <c r="AY80" s="10" t="n"/>
      <c r="AZ80" s="10" t="n"/>
    </row>
    <row r="81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  <c r="AJ81" s="10" t="n"/>
      <c r="AK81" s="10" t="n"/>
      <c r="AL81" s="10" t="n"/>
      <c r="AM81" s="10" t="n"/>
      <c r="AN81" s="10" t="n"/>
      <c r="AO81" s="10" t="n"/>
      <c r="AP81" s="10" t="n"/>
      <c r="AQ81" s="10" t="n"/>
      <c r="AR81" s="10" t="n"/>
      <c r="AS81" s="10" t="n"/>
      <c r="AT81" s="10" t="n"/>
      <c r="AU81" s="10" t="n"/>
      <c r="AV81" s="10" t="n"/>
      <c r="AW81" s="10" t="n"/>
      <c r="AX81" s="10" t="n"/>
      <c r="AY81" s="10" t="n"/>
      <c r="AZ81" s="10" t="n"/>
    </row>
    <row r="82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  <c r="AJ82" s="10" t="n"/>
      <c r="AK82" s="10" t="n"/>
      <c r="AL82" s="10" t="n"/>
      <c r="AM82" s="10" t="n"/>
      <c r="AN82" s="10" t="n"/>
      <c r="AO82" s="10" t="n"/>
      <c r="AP82" s="10" t="n"/>
      <c r="AQ82" s="10" t="n"/>
      <c r="AR82" s="10" t="n"/>
      <c r="AS82" s="10" t="n"/>
      <c r="AT82" s="10" t="n"/>
      <c r="AU82" s="10" t="n"/>
      <c r="AV82" s="10" t="n"/>
      <c r="AW82" s="10" t="n"/>
      <c r="AX82" s="10" t="n"/>
      <c r="AY82" s="10" t="n"/>
      <c r="AZ82" s="10" t="n"/>
    </row>
    <row r="83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  <c r="AJ83" s="10" t="n"/>
      <c r="AK83" s="10" t="n"/>
      <c r="AL83" s="10" t="n"/>
      <c r="AM83" s="10" t="n"/>
      <c r="AN83" s="10" t="n"/>
      <c r="AO83" s="10" t="n"/>
      <c r="AP83" s="10" t="n"/>
      <c r="AQ83" s="10" t="n"/>
      <c r="AR83" s="10" t="n"/>
      <c r="AS83" s="10" t="n"/>
      <c r="AT83" s="10" t="n"/>
      <c r="AU83" s="10" t="n"/>
      <c r="AV83" s="10" t="n"/>
      <c r="AW83" s="10" t="n"/>
      <c r="AX83" s="10" t="n"/>
      <c r="AY83" s="10" t="n"/>
      <c r="AZ83" s="10" t="n"/>
    </row>
    <row r="84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  <c r="AJ84" s="10" t="n"/>
      <c r="AK84" s="10" t="n"/>
      <c r="AL84" s="10" t="n"/>
      <c r="AM84" s="10" t="n"/>
      <c r="AN84" s="10" t="n"/>
      <c r="AO84" s="10" t="n"/>
      <c r="AP84" s="10" t="n"/>
      <c r="AQ84" s="10" t="n"/>
      <c r="AR84" s="10" t="n"/>
      <c r="AS84" s="10" t="n"/>
      <c r="AT84" s="10" t="n"/>
      <c r="AU84" s="10" t="n"/>
      <c r="AV84" s="10" t="n"/>
      <c r="AW84" s="10" t="n"/>
      <c r="AX84" s="10" t="n"/>
      <c r="AY84" s="10" t="n"/>
      <c r="AZ84" s="10" t="n"/>
    </row>
    <row r="85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  <c r="AL85" s="10" t="n"/>
      <c r="AM85" s="10" t="n"/>
      <c r="AN85" s="10" t="n"/>
      <c r="AO85" s="10" t="n"/>
      <c r="AP85" s="10" t="n"/>
      <c r="AQ85" s="10" t="n"/>
      <c r="AR85" s="10" t="n"/>
      <c r="AS85" s="10" t="n"/>
      <c r="AT85" s="10" t="n"/>
      <c r="AU85" s="10" t="n"/>
      <c r="AV85" s="10" t="n"/>
      <c r="AW85" s="10" t="n"/>
      <c r="AX85" s="10" t="n"/>
      <c r="AY85" s="10" t="n"/>
      <c r="AZ85" s="10" t="n"/>
    </row>
    <row r="86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  <c r="AL86" s="10" t="n"/>
      <c r="AM86" s="10" t="n"/>
      <c r="AN86" s="10" t="n"/>
      <c r="AO86" s="10" t="n"/>
      <c r="AP86" s="10" t="n"/>
      <c r="AQ86" s="10" t="n"/>
      <c r="AR86" s="10" t="n"/>
      <c r="AS86" s="10" t="n"/>
      <c r="AT86" s="10" t="n"/>
      <c r="AU86" s="10" t="n"/>
      <c r="AV86" s="10" t="n"/>
      <c r="AW86" s="10" t="n"/>
      <c r="AX86" s="10" t="n"/>
      <c r="AY86" s="10" t="n"/>
      <c r="AZ86" s="10" t="n"/>
    </row>
    <row r="87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  <c r="AL87" s="10" t="n"/>
      <c r="AM87" s="10" t="n"/>
      <c r="AN87" s="10" t="n"/>
      <c r="AO87" s="10" t="n"/>
      <c r="AP87" s="10" t="n"/>
      <c r="AQ87" s="10" t="n"/>
      <c r="AR87" s="10" t="n"/>
      <c r="AS87" s="10" t="n"/>
      <c r="AT87" s="10" t="n"/>
      <c r="AU87" s="10" t="n"/>
      <c r="AV87" s="10" t="n"/>
      <c r="AW87" s="10" t="n"/>
      <c r="AX87" s="10" t="n"/>
      <c r="AY87" s="10" t="n"/>
      <c r="AZ87" s="10" t="n"/>
    </row>
    <row r="88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  <c r="AL88" s="10" t="n"/>
      <c r="AM88" s="10" t="n"/>
      <c r="AN88" s="10" t="n"/>
      <c r="AO88" s="10" t="n"/>
      <c r="AP88" s="10" t="n"/>
      <c r="AQ88" s="10" t="n"/>
      <c r="AR88" s="10" t="n"/>
      <c r="AS88" s="10" t="n"/>
      <c r="AT88" s="10" t="n"/>
      <c r="AU88" s="10" t="n"/>
      <c r="AV88" s="10" t="n"/>
      <c r="AW88" s="10" t="n"/>
      <c r="AX88" s="10" t="n"/>
      <c r="AY88" s="10" t="n"/>
      <c r="AZ88" s="10" t="n"/>
    </row>
    <row r="89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  <c r="AJ89" s="10" t="n"/>
      <c r="AK89" s="10" t="n"/>
      <c r="AL89" s="10" t="n"/>
      <c r="AM89" s="10" t="n"/>
      <c r="AN89" s="10" t="n"/>
      <c r="AO89" s="10" t="n"/>
      <c r="AP89" s="10" t="n"/>
      <c r="AQ89" s="10" t="n"/>
      <c r="AR89" s="10" t="n"/>
      <c r="AS89" s="10" t="n"/>
      <c r="AT89" s="10" t="n"/>
      <c r="AU89" s="10" t="n"/>
      <c r="AV89" s="10" t="n"/>
      <c r="AW89" s="10" t="n"/>
      <c r="AX89" s="10" t="n"/>
      <c r="AY89" s="10" t="n"/>
      <c r="AZ89" s="10" t="n"/>
    </row>
    <row r="9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  <c r="AJ90" s="10" t="n"/>
      <c r="AK90" s="10" t="n"/>
      <c r="AL90" s="10" t="n"/>
      <c r="AM90" s="10" t="n"/>
      <c r="AN90" s="10" t="n"/>
      <c r="AO90" s="10" t="n"/>
      <c r="AP90" s="10" t="n"/>
      <c r="AQ90" s="10" t="n"/>
      <c r="AR90" s="10" t="n"/>
      <c r="AS90" s="10" t="n"/>
      <c r="AT90" s="10" t="n"/>
      <c r="AU90" s="10" t="n"/>
      <c r="AV90" s="10" t="n"/>
      <c r="AW90" s="10" t="n"/>
      <c r="AX90" s="10" t="n"/>
      <c r="AY90" s="10" t="n"/>
      <c r="AZ90" s="10" t="n"/>
    </row>
    <row r="91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  <c r="AL91" s="10" t="n"/>
      <c r="AM91" s="10" t="n"/>
      <c r="AN91" s="10" t="n"/>
      <c r="AO91" s="10" t="n"/>
      <c r="AP91" s="10" t="n"/>
      <c r="AQ91" s="10" t="n"/>
      <c r="AR91" s="10" t="n"/>
      <c r="AS91" s="10" t="n"/>
      <c r="AT91" s="10" t="n"/>
      <c r="AU91" s="10" t="n"/>
      <c r="AV91" s="10" t="n"/>
      <c r="AW91" s="10" t="n"/>
      <c r="AX91" s="10" t="n"/>
      <c r="AY91" s="10" t="n"/>
      <c r="AZ91" s="10" t="n"/>
    </row>
    <row r="92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  <c r="AL92" s="10" t="n"/>
      <c r="AM92" s="10" t="n"/>
      <c r="AN92" s="10" t="n"/>
      <c r="AO92" s="10" t="n"/>
      <c r="AP92" s="10" t="n"/>
      <c r="AQ92" s="10" t="n"/>
      <c r="AR92" s="10" t="n"/>
      <c r="AS92" s="10" t="n"/>
      <c r="AT92" s="10" t="n"/>
      <c r="AU92" s="10" t="n"/>
      <c r="AV92" s="10" t="n"/>
      <c r="AW92" s="10" t="n"/>
      <c r="AX92" s="10" t="n"/>
      <c r="AY92" s="10" t="n"/>
      <c r="AZ92" s="10" t="n"/>
    </row>
    <row r="93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  <c r="AJ93" s="10" t="n"/>
      <c r="AK93" s="10" t="n"/>
      <c r="AL93" s="10" t="n"/>
      <c r="AM93" s="10" t="n"/>
      <c r="AN93" s="10" t="n"/>
      <c r="AO93" s="10" t="n"/>
      <c r="AP93" s="10" t="n"/>
      <c r="AQ93" s="10" t="n"/>
      <c r="AR93" s="10" t="n"/>
      <c r="AS93" s="10" t="n"/>
      <c r="AT93" s="10" t="n"/>
      <c r="AU93" s="10" t="n"/>
      <c r="AV93" s="10" t="n"/>
      <c r="AW93" s="10" t="n"/>
      <c r="AX93" s="10" t="n"/>
      <c r="AY93" s="10" t="n"/>
      <c r="AZ93" s="10" t="n"/>
    </row>
    <row r="94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  <c r="AJ94" s="10" t="n"/>
      <c r="AK94" s="10" t="n"/>
      <c r="AL94" s="10" t="n"/>
      <c r="AM94" s="10" t="n"/>
      <c r="AN94" s="10" t="n"/>
      <c r="AO94" s="10" t="n"/>
      <c r="AP94" s="10" t="n"/>
      <c r="AQ94" s="10" t="n"/>
      <c r="AR94" s="10" t="n"/>
      <c r="AS94" s="10" t="n"/>
      <c r="AT94" s="10" t="n"/>
      <c r="AU94" s="10" t="n"/>
      <c r="AV94" s="10" t="n"/>
      <c r="AW94" s="10" t="n"/>
      <c r="AX94" s="10" t="n"/>
      <c r="AY94" s="10" t="n"/>
      <c r="AZ94" s="10" t="n"/>
    </row>
    <row r="95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  <c r="AJ95" s="10" t="n"/>
      <c r="AK95" s="10" t="n"/>
      <c r="AL95" s="10" t="n"/>
      <c r="AM95" s="10" t="n"/>
      <c r="AN95" s="10" t="n"/>
      <c r="AO95" s="10" t="n"/>
      <c r="AP95" s="10" t="n"/>
      <c r="AQ95" s="10" t="n"/>
      <c r="AR95" s="10" t="n"/>
      <c r="AS95" s="10" t="n"/>
      <c r="AT95" s="10" t="n"/>
      <c r="AU95" s="10" t="n"/>
      <c r="AV95" s="10" t="n"/>
      <c r="AW95" s="10" t="n"/>
      <c r="AX95" s="10" t="n"/>
      <c r="AY95" s="10" t="n"/>
      <c r="AZ95" s="10" t="n"/>
    </row>
    <row r="96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  <c r="AJ96" s="10" t="n"/>
      <c r="AK96" s="10" t="n"/>
      <c r="AL96" s="10" t="n"/>
      <c r="AM96" s="10" t="n"/>
      <c r="AN96" s="10" t="n"/>
      <c r="AO96" s="10" t="n"/>
      <c r="AP96" s="10" t="n"/>
      <c r="AQ96" s="10" t="n"/>
      <c r="AR96" s="10" t="n"/>
      <c r="AS96" s="10" t="n"/>
      <c r="AT96" s="10" t="n"/>
      <c r="AU96" s="10" t="n"/>
      <c r="AV96" s="10" t="n"/>
      <c r="AW96" s="10" t="n"/>
      <c r="AX96" s="10" t="n"/>
      <c r="AY96" s="10" t="n"/>
      <c r="AZ96" s="10" t="n"/>
    </row>
    <row r="97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  <c r="AJ97" s="10" t="n"/>
      <c r="AK97" s="10" t="n"/>
      <c r="AL97" s="10" t="n"/>
      <c r="AM97" s="10" t="n"/>
      <c r="AN97" s="10" t="n"/>
      <c r="AO97" s="10" t="n"/>
      <c r="AP97" s="10" t="n"/>
      <c r="AQ97" s="10" t="n"/>
      <c r="AR97" s="10" t="n"/>
      <c r="AS97" s="10" t="n"/>
      <c r="AT97" s="10" t="n"/>
      <c r="AU97" s="10" t="n"/>
      <c r="AV97" s="10" t="n"/>
      <c r="AW97" s="10" t="n"/>
      <c r="AX97" s="10" t="n"/>
      <c r="AY97" s="10" t="n"/>
      <c r="AZ97" s="10" t="n"/>
    </row>
    <row r="98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  <c r="AJ98" s="10" t="n"/>
      <c r="AK98" s="10" t="n"/>
      <c r="AL98" s="10" t="n"/>
      <c r="AM98" s="10" t="n"/>
      <c r="AN98" s="10" t="n"/>
      <c r="AO98" s="10" t="n"/>
      <c r="AP98" s="10" t="n"/>
      <c r="AQ98" s="10" t="n"/>
      <c r="AR98" s="10" t="n"/>
      <c r="AS98" s="10" t="n"/>
      <c r="AT98" s="10" t="n"/>
      <c r="AU98" s="10" t="n"/>
      <c r="AV98" s="10" t="n"/>
      <c r="AW98" s="10" t="n"/>
      <c r="AX98" s="10" t="n"/>
      <c r="AY98" s="10" t="n"/>
      <c r="AZ98" s="10" t="n"/>
    </row>
    <row r="99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  <c r="AJ99" s="10" t="n"/>
      <c r="AK99" s="10" t="n"/>
      <c r="AL99" s="10" t="n"/>
      <c r="AM99" s="10" t="n"/>
      <c r="AN99" s="10" t="n"/>
      <c r="AO99" s="10" t="n"/>
      <c r="AP99" s="10" t="n"/>
      <c r="AQ99" s="10" t="n"/>
      <c r="AR99" s="10" t="n"/>
      <c r="AS99" s="10" t="n"/>
      <c r="AT99" s="10" t="n"/>
      <c r="AU99" s="10" t="n"/>
      <c r="AV99" s="10" t="n"/>
      <c r="AW99" s="10" t="n"/>
      <c r="AX99" s="10" t="n"/>
      <c r="AY99" s="10" t="n"/>
      <c r="AZ99" s="10" t="n"/>
    </row>
    <row r="10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  <c r="AJ100" s="10" t="n"/>
      <c r="AK100" s="10" t="n"/>
      <c r="AL100" s="10" t="n"/>
      <c r="AM100" s="10" t="n"/>
      <c r="AN100" s="10" t="n"/>
      <c r="AO100" s="10" t="n"/>
      <c r="AP100" s="10" t="n"/>
      <c r="AQ100" s="10" t="n"/>
      <c r="AR100" s="10" t="n"/>
      <c r="AS100" s="10" t="n"/>
      <c r="AT100" s="10" t="n"/>
      <c r="AU100" s="10" t="n"/>
      <c r="AV100" s="10" t="n"/>
      <c r="AW100" s="10" t="n"/>
      <c r="AX100" s="10" t="n"/>
      <c r="AY100" s="10" t="n"/>
      <c r="AZ100" s="10" t="n"/>
    </row>
    <row r="101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  <c r="AL101" s="10" t="n"/>
      <c r="AM101" s="10" t="n"/>
      <c r="AN101" s="10" t="n"/>
      <c r="AO101" s="10" t="n"/>
      <c r="AP101" s="10" t="n"/>
      <c r="AQ101" s="10" t="n"/>
      <c r="AR101" s="10" t="n"/>
      <c r="AS101" s="10" t="n"/>
      <c r="AT101" s="10" t="n"/>
      <c r="AU101" s="10" t="n"/>
      <c r="AV101" s="10" t="n"/>
      <c r="AW101" s="10" t="n"/>
      <c r="AX101" s="10" t="n"/>
      <c r="AY101" s="10" t="n"/>
      <c r="AZ101" s="10" t="n"/>
    </row>
    <row r="102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  <c r="AL102" s="10" t="n"/>
      <c r="AM102" s="10" t="n"/>
      <c r="AN102" s="10" t="n"/>
      <c r="AO102" s="10" t="n"/>
      <c r="AP102" s="10" t="n"/>
      <c r="AQ102" s="10" t="n"/>
      <c r="AR102" s="10" t="n"/>
      <c r="AS102" s="10" t="n"/>
      <c r="AT102" s="10" t="n"/>
      <c r="AU102" s="10" t="n"/>
      <c r="AV102" s="10" t="n"/>
      <c r="AW102" s="10" t="n"/>
      <c r="AX102" s="10" t="n"/>
      <c r="AY102" s="10" t="n"/>
      <c r="AZ102" s="10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  <c r="AJ103" s="10" t="n"/>
      <c r="AK103" s="10" t="n"/>
      <c r="AL103" s="10" t="n"/>
      <c r="AM103" s="10" t="n"/>
      <c r="AN103" s="10" t="n"/>
      <c r="AO103" s="10" t="n"/>
      <c r="AP103" s="10" t="n"/>
      <c r="AQ103" s="10" t="n"/>
      <c r="AR103" s="10" t="n"/>
      <c r="AS103" s="10" t="n"/>
      <c r="AT103" s="10" t="n"/>
      <c r="AU103" s="10" t="n"/>
      <c r="AV103" s="10" t="n"/>
      <c r="AW103" s="10" t="n"/>
      <c r="AX103" s="10" t="n"/>
      <c r="AY103" s="10" t="n"/>
      <c r="AZ103" s="10" t="n"/>
    </row>
    <row r="104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  <c r="AJ104" s="10" t="n"/>
      <c r="AK104" s="10" t="n"/>
      <c r="AL104" s="10" t="n"/>
      <c r="AM104" s="10" t="n"/>
      <c r="AN104" s="10" t="n"/>
      <c r="AO104" s="10" t="n"/>
      <c r="AP104" s="10" t="n"/>
      <c r="AQ104" s="10" t="n"/>
      <c r="AR104" s="10" t="n"/>
      <c r="AS104" s="10" t="n"/>
      <c r="AT104" s="10" t="n"/>
      <c r="AU104" s="10" t="n"/>
      <c r="AV104" s="10" t="n"/>
      <c r="AW104" s="10" t="n"/>
      <c r="AX104" s="10" t="n"/>
      <c r="AY104" s="10" t="n"/>
      <c r="AZ104" s="10" t="n"/>
    </row>
    <row r="105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  <c r="AJ105" s="10" t="n"/>
      <c r="AK105" s="10" t="n"/>
      <c r="AL105" s="10" t="n"/>
      <c r="AM105" s="10" t="n"/>
      <c r="AN105" s="10" t="n"/>
      <c r="AO105" s="10" t="n"/>
      <c r="AP105" s="10" t="n"/>
      <c r="AQ105" s="10" t="n"/>
      <c r="AR105" s="10" t="n"/>
      <c r="AS105" s="10" t="n"/>
      <c r="AT105" s="10" t="n"/>
      <c r="AU105" s="10" t="n"/>
      <c r="AV105" s="10" t="n"/>
      <c r="AW105" s="10" t="n"/>
      <c r="AX105" s="10" t="n"/>
      <c r="AY105" s="10" t="n"/>
      <c r="AZ105" s="10" t="n"/>
    </row>
    <row r="106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  <c r="AJ106" s="10" t="n"/>
      <c r="AK106" s="10" t="n"/>
      <c r="AL106" s="10" t="n"/>
      <c r="AM106" s="10" t="n"/>
      <c r="AN106" s="10" t="n"/>
      <c r="AO106" s="10" t="n"/>
      <c r="AP106" s="10" t="n"/>
      <c r="AQ106" s="10" t="n"/>
      <c r="AR106" s="10" t="n"/>
      <c r="AS106" s="10" t="n"/>
      <c r="AT106" s="10" t="n"/>
      <c r="AU106" s="10" t="n"/>
      <c r="AV106" s="10" t="n"/>
      <c r="AW106" s="10" t="n"/>
      <c r="AX106" s="10" t="n"/>
      <c r="AY106" s="10" t="n"/>
      <c r="AZ106" s="10" t="n"/>
    </row>
    <row r="107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  <c r="AJ107" s="10" t="n"/>
      <c r="AK107" s="10" t="n"/>
      <c r="AL107" s="10" t="n"/>
      <c r="AM107" s="10" t="n"/>
      <c r="AN107" s="10" t="n"/>
      <c r="AO107" s="10" t="n"/>
      <c r="AP107" s="10" t="n"/>
      <c r="AQ107" s="10" t="n"/>
      <c r="AR107" s="10" t="n"/>
      <c r="AS107" s="10" t="n"/>
      <c r="AT107" s="10" t="n"/>
      <c r="AU107" s="10" t="n"/>
      <c r="AV107" s="10" t="n"/>
      <c r="AW107" s="10" t="n"/>
      <c r="AX107" s="10" t="n"/>
      <c r="AY107" s="10" t="n"/>
      <c r="AZ107" s="10" t="n"/>
    </row>
    <row r="108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  <c r="AL108" s="10" t="n"/>
      <c r="AM108" s="10" t="n"/>
      <c r="AN108" s="10" t="n"/>
      <c r="AO108" s="10" t="n"/>
      <c r="AP108" s="10" t="n"/>
      <c r="AQ108" s="10" t="n"/>
      <c r="AR108" s="10" t="n"/>
      <c r="AS108" s="10" t="n"/>
      <c r="AT108" s="10" t="n"/>
      <c r="AU108" s="10" t="n"/>
      <c r="AV108" s="10" t="n"/>
      <c r="AW108" s="10" t="n"/>
      <c r="AX108" s="10" t="n"/>
      <c r="AY108" s="10" t="n"/>
      <c r="AZ108" s="10" t="n"/>
    </row>
    <row r="109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  <c r="AJ109" s="10" t="n"/>
      <c r="AK109" s="10" t="n"/>
      <c r="AL109" s="10" t="n"/>
      <c r="AM109" s="10" t="n"/>
      <c r="AN109" s="10" t="n"/>
      <c r="AO109" s="10" t="n"/>
      <c r="AP109" s="10" t="n"/>
      <c r="AQ109" s="10" t="n"/>
      <c r="AR109" s="10" t="n"/>
      <c r="AS109" s="10" t="n"/>
      <c r="AT109" s="10" t="n"/>
      <c r="AU109" s="10" t="n"/>
      <c r="AV109" s="10" t="n"/>
      <c r="AW109" s="10" t="n"/>
      <c r="AX109" s="10" t="n"/>
      <c r="AY109" s="10" t="n"/>
      <c r="AZ109" s="10" t="n"/>
    </row>
    <row r="11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  <c r="AJ110" s="10" t="n"/>
      <c r="AK110" s="10" t="n"/>
      <c r="AL110" s="10" t="n"/>
      <c r="AM110" s="10" t="n"/>
      <c r="AN110" s="10" t="n"/>
      <c r="AO110" s="10" t="n"/>
      <c r="AP110" s="10" t="n"/>
      <c r="AQ110" s="10" t="n"/>
      <c r="AR110" s="10" t="n"/>
      <c r="AS110" s="10" t="n"/>
      <c r="AT110" s="10" t="n"/>
      <c r="AU110" s="10" t="n"/>
      <c r="AV110" s="10" t="n"/>
      <c r="AW110" s="10" t="n"/>
      <c r="AX110" s="10" t="n"/>
      <c r="AY110" s="10" t="n"/>
      <c r="AZ110" s="10" t="n"/>
    </row>
    <row r="111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  <c r="AL111" s="10" t="n"/>
      <c r="AM111" s="10" t="n"/>
      <c r="AN111" s="10" t="n"/>
      <c r="AO111" s="10" t="n"/>
      <c r="AP111" s="10" t="n"/>
      <c r="AQ111" s="10" t="n"/>
      <c r="AR111" s="10" t="n"/>
      <c r="AS111" s="10" t="n"/>
      <c r="AT111" s="10" t="n"/>
      <c r="AU111" s="10" t="n"/>
      <c r="AV111" s="10" t="n"/>
      <c r="AW111" s="10" t="n"/>
      <c r="AX111" s="10" t="n"/>
      <c r="AY111" s="10" t="n"/>
      <c r="AZ111" s="10" t="n"/>
    </row>
    <row r="112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  <c r="AL112" s="10" t="n"/>
      <c r="AM112" s="10" t="n"/>
      <c r="AN112" s="10" t="n"/>
      <c r="AO112" s="10" t="n"/>
      <c r="AP112" s="10" t="n"/>
      <c r="AQ112" s="10" t="n"/>
      <c r="AR112" s="10" t="n"/>
      <c r="AS112" s="10" t="n"/>
      <c r="AT112" s="10" t="n"/>
      <c r="AU112" s="10" t="n"/>
      <c r="AV112" s="10" t="n"/>
      <c r="AW112" s="10" t="n"/>
      <c r="AX112" s="10" t="n"/>
      <c r="AY112" s="10" t="n"/>
      <c r="AZ112" s="10" t="n"/>
    </row>
    <row r="113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  <c r="AL113" s="10" t="n"/>
      <c r="AM113" s="10" t="n"/>
      <c r="AN113" s="10" t="n"/>
      <c r="AO113" s="10" t="n"/>
      <c r="AP113" s="10" t="n"/>
      <c r="AQ113" s="10" t="n"/>
      <c r="AR113" s="10" t="n"/>
      <c r="AS113" s="10" t="n"/>
      <c r="AT113" s="10" t="n"/>
      <c r="AU113" s="10" t="n"/>
      <c r="AV113" s="10" t="n"/>
      <c r="AW113" s="10" t="n"/>
      <c r="AX113" s="10" t="n"/>
      <c r="AY113" s="10" t="n"/>
      <c r="AZ113" s="10" t="n"/>
    </row>
    <row r="114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  <c r="AL114" s="10" t="n"/>
      <c r="AM114" s="10" t="n"/>
      <c r="AN114" s="10" t="n"/>
      <c r="AO114" s="10" t="n"/>
      <c r="AP114" s="10" t="n"/>
      <c r="AQ114" s="10" t="n"/>
      <c r="AR114" s="10" t="n"/>
      <c r="AS114" s="10" t="n"/>
      <c r="AT114" s="10" t="n"/>
      <c r="AU114" s="10" t="n"/>
      <c r="AV114" s="10" t="n"/>
      <c r="AW114" s="10" t="n"/>
      <c r="AX114" s="10" t="n"/>
      <c r="AY114" s="10" t="n"/>
      <c r="AZ114" s="10" t="n"/>
    </row>
    <row r="115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  <c r="AL115" s="10" t="n"/>
      <c r="AM115" s="10" t="n"/>
      <c r="AN115" s="10" t="n"/>
      <c r="AO115" s="10" t="n"/>
      <c r="AP115" s="10" t="n"/>
      <c r="AQ115" s="10" t="n"/>
      <c r="AR115" s="10" t="n"/>
      <c r="AS115" s="10" t="n"/>
      <c r="AT115" s="10" t="n"/>
      <c r="AU115" s="10" t="n"/>
      <c r="AV115" s="10" t="n"/>
      <c r="AW115" s="10" t="n"/>
      <c r="AX115" s="10" t="n"/>
      <c r="AY115" s="10" t="n"/>
      <c r="AZ115" s="10" t="n"/>
    </row>
    <row r="116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  <c r="AL116" s="10" t="n"/>
      <c r="AM116" s="10" t="n"/>
      <c r="AN116" s="10" t="n"/>
      <c r="AO116" s="10" t="n"/>
      <c r="AP116" s="10" t="n"/>
      <c r="AQ116" s="10" t="n"/>
      <c r="AR116" s="10" t="n"/>
      <c r="AS116" s="10" t="n"/>
      <c r="AT116" s="10" t="n"/>
      <c r="AU116" s="10" t="n"/>
      <c r="AV116" s="10" t="n"/>
      <c r="AW116" s="10" t="n"/>
      <c r="AX116" s="10" t="n"/>
      <c r="AY116" s="10" t="n"/>
      <c r="AZ116" s="10" t="n"/>
    </row>
    <row r="117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  <c r="AL117" s="10" t="n"/>
      <c r="AM117" s="10" t="n"/>
      <c r="AN117" s="10" t="n"/>
      <c r="AO117" s="10" t="n"/>
      <c r="AP117" s="10" t="n"/>
      <c r="AQ117" s="10" t="n"/>
      <c r="AR117" s="10" t="n"/>
      <c r="AS117" s="10" t="n"/>
      <c r="AT117" s="10" t="n"/>
      <c r="AU117" s="10" t="n"/>
      <c r="AV117" s="10" t="n"/>
      <c r="AW117" s="10" t="n"/>
      <c r="AX117" s="10" t="n"/>
      <c r="AY117" s="10" t="n"/>
      <c r="AZ117" s="10" t="n"/>
    </row>
    <row r="118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  <c r="AL118" s="10" t="n"/>
      <c r="AM118" s="10" t="n"/>
      <c r="AN118" s="10" t="n"/>
      <c r="AO118" s="10" t="n"/>
      <c r="AP118" s="10" t="n"/>
      <c r="AQ118" s="10" t="n"/>
      <c r="AR118" s="10" t="n"/>
      <c r="AS118" s="10" t="n"/>
      <c r="AT118" s="10" t="n"/>
      <c r="AU118" s="10" t="n"/>
      <c r="AV118" s="10" t="n"/>
      <c r="AW118" s="10" t="n"/>
      <c r="AX118" s="10" t="n"/>
      <c r="AY118" s="10" t="n"/>
      <c r="AZ118" s="10" t="n"/>
    </row>
    <row r="119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  <c r="AL119" s="10" t="n"/>
      <c r="AM119" s="10" t="n"/>
      <c r="AN119" s="10" t="n"/>
      <c r="AO119" s="10" t="n"/>
      <c r="AP119" s="10" t="n"/>
      <c r="AQ119" s="10" t="n"/>
      <c r="AR119" s="10" t="n"/>
      <c r="AS119" s="10" t="n"/>
      <c r="AT119" s="10" t="n"/>
      <c r="AU119" s="10" t="n"/>
      <c r="AV119" s="10" t="n"/>
      <c r="AW119" s="10" t="n"/>
      <c r="AX119" s="10" t="n"/>
      <c r="AY119" s="10" t="n"/>
      <c r="AZ119" s="10" t="n"/>
    </row>
    <row r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  <c r="AL120" s="10" t="n"/>
      <c r="AM120" s="10" t="n"/>
      <c r="AN120" s="10" t="n"/>
      <c r="AO120" s="10" t="n"/>
      <c r="AP120" s="10" t="n"/>
      <c r="AQ120" s="10" t="n"/>
      <c r="AR120" s="10" t="n"/>
      <c r="AS120" s="10" t="n"/>
      <c r="AT120" s="10" t="n"/>
      <c r="AU120" s="10" t="n"/>
      <c r="AV120" s="10" t="n"/>
      <c r="AW120" s="10" t="n"/>
      <c r="AX120" s="10" t="n"/>
      <c r="AY120" s="10" t="n"/>
      <c r="AZ120" s="10" t="n"/>
    </row>
    <row r="121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  <c r="AL121" s="10" t="n"/>
      <c r="AM121" s="10" t="n"/>
      <c r="AN121" s="10" t="n"/>
      <c r="AO121" s="10" t="n"/>
      <c r="AP121" s="10" t="n"/>
      <c r="AQ121" s="10" t="n"/>
      <c r="AR121" s="10" t="n"/>
      <c r="AS121" s="10" t="n"/>
      <c r="AT121" s="10" t="n"/>
      <c r="AU121" s="10" t="n"/>
      <c r="AV121" s="10" t="n"/>
      <c r="AW121" s="10" t="n"/>
      <c r="AX121" s="10" t="n"/>
      <c r="AY121" s="10" t="n"/>
      <c r="AZ121" s="10" t="n"/>
    </row>
    <row r="122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  <c r="AL122" s="10" t="n"/>
      <c r="AM122" s="10" t="n"/>
      <c r="AN122" s="10" t="n"/>
      <c r="AO122" s="10" t="n"/>
      <c r="AP122" s="10" t="n"/>
      <c r="AQ122" s="10" t="n"/>
      <c r="AR122" s="10" t="n"/>
      <c r="AS122" s="10" t="n"/>
      <c r="AT122" s="10" t="n"/>
      <c r="AU122" s="10" t="n"/>
      <c r="AV122" s="10" t="n"/>
      <c r="AW122" s="10" t="n"/>
      <c r="AX122" s="10" t="n"/>
      <c r="AY122" s="10" t="n"/>
      <c r="AZ122" s="10" t="n"/>
    </row>
    <row r="123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  <c r="AL123" s="10" t="n"/>
      <c r="AM123" s="10" t="n"/>
      <c r="AN123" s="10" t="n"/>
      <c r="AO123" s="10" t="n"/>
      <c r="AP123" s="10" t="n"/>
      <c r="AQ123" s="10" t="n"/>
      <c r="AR123" s="10" t="n"/>
      <c r="AS123" s="10" t="n"/>
      <c r="AT123" s="10" t="n"/>
      <c r="AU123" s="10" t="n"/>
      <c r="AV123" s="10" t="n"/>
      <c r="AW123" s="10" t="n"/>
      <c r="AX123" s="10" t="n"/>
      <c r="AY123" s="10" t="n"/>
      <c r="AZ123" s="10" t="n"/>
    </row>
    <row r="124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  <c r="AL124" s="10" t="n"/>
      <c r="AM124" s="10" t="n"/>
      <c r="AN124" s="10" t="n"/>
      <c r="AO124" s="10" t="n"/>
      <c r="AP124" s="10" t="n"/>
      <c r="AQ124" s="10" t="n"/>
      <c r="AR124" s="10" t="n"/>
      <c r="AS124" s="10" t="n"/>
      <c r="AT124" s="10" t="n"/>
      <c r="AU124" s="10" t="n"/>
      <c r="AV124" s="10" t="n"/>
      <c r="AW124" s="10" t="n"/>
      <c r="AX124" s="10" t="n"/>
      <c r="AY124" s="10" t="n"/>
      <c r="AZ124" s="10" t="n"/>
    </row>
    <row r="125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  <c r="AL125" s="10" t="n"/>
      <c r="AM125" s="10" t="n"/>
      <c r="AN125" s="10" t="n"/>
      <c r="AO125" s="10" t="n"/>
      <c r="AP125" s="10" t="n"/>
      <c r="AQ125" s="10" t="n"/>
      <c r="AR125" s="10" t="n"/>
      <c r="AS125" s="10" t="n"/>
      <c r="AT125" s="10" t="n"/>
      <c r="AU125" s="10" t="n"/>
      <c r="AV125" s="10" t="n"/>
      <c r="AW125" s="10" t="n"/>
      <c r="AX125" s="10" t="n"/>
      <c r="AY125" s="10" t="n"/>
      <c r="AZ125" s="10" t="n"/>
    </row>
    <row r="126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  <c r="AL126" s="10" t="n"/>
      <c r="AM126" s="10" t="n"/>
      <c r="AN126" s="10" t="n"/>
      <c r="AO126" s="10" t="n"/>
      <c r="AP126" s="10" t="n"/>
      <c r="AQ126" s="10" t="n"/>
      <c r="AR126" s="10" t="n"/>
      <c r="AS126" s="10" t="n"/>
      <c r="AT126" s="10" t="n"/>
      <c r="AU126" s="10" t="n"/>
      <c r="AV126" s="10" t="n"/>
      <c r="AW126" s="10" t="n"/>
      <c r="AX126" s="10" t="n"/>
      <c r="AY126" s="10" t="n"/>
      <c r="AZ126" s="10" t="n"/>
    </row>
    <row r="127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  <c r="AL127" s="10" t="n"/>
      <c r="AM127" s="10" t="n"/>
      <c r="AN127" s="10" t="n"/>
      <c r="AO127" s="10" t="n"/>
      <c r="AP127" s="10" t="n"/>
      <c r="AQ127" s="10" t="n"/>
      <c r="AR127" s="10" t="n"/>
      <c r="AS127" s="10" t="n"/>
      <c r="AT127" s="10" t="n"/>
      <c r="AU127" s="10" t="n"/>
      <c r="AV127" s="10" t="n"/>
      <c r="AW127" s="10" t="n"/>
      <c r="AX127" s="10" t="n"/>
      <c r="AY127" s="10" t="n"/>
      <c r="AZ127" s="10" t="n"/>
    </row>
    <row r="128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  <c r="AL128" s="10" t="n"/>
      <c r="AM128" s="10" t="n"/>
      <c r="AN128" s="10" t="n"/>
      <c r="AO128" s="10" t="n"/>
      <c r="AP128" s="10" t="n"/>
      <c r="AQ128" s="10" t="n"/>
      <c r="AR128" s="10" t="n"/>
      <c r="AS128" s="10" t="n"/>
      <c r="AT128" s="10" t="n"/>
      <c r="AU128" s="10" t="n"/>
      <c r="AV128" s="10" t="n"/>
      <c r="AW128" s="10" t="n"/>
      <c r="AX128" s="10" t="n"/>
      <c r="AY128" s="10" t="n"/>
      <c r="AZ128" s="10" t="n"/>
    </row>
    <row r="129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  <c r="AL129" s="10" t="n"/>
      <c r="AM129" s="10" t="n"/>
      <c r="AN129" s="10" t="n"/>
      <c r="AO129" s="10" t="n"/>
      <c r="AP129" s="10" t="n"/>
      <c r="AQ129" s="10" t="n"/>
      <c r="AR129" s="10" t="n"/>
      <c r="AS129" s="10" t="n"/>
      <c r="AT129" s="10" t="n"/>
      <c r="AU129" s="10" t="n"/>
      <c r="AV129" s="10" t="n"/>
      <c r="AW129" s="10" t="n"/>
      <c r="AX129" s="10" t="n"/>
      <c r="AY129" s="10" t="n"/>
      <c r="AZ129" s="10" t="n"/>
    </row>
    <row r="13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  <c r="AL130" s="10" t="n"/>
      <c r="AM130" s="10" t="n"/>
      <c r="AN130" s="10" t="n"/>
      <c r="AO130" s="10" t="n"/>
      <c r="AP130" s="10" t="n"/>
      <c r="AQ130" s="10" t="n"/>
      <c r="AR130" s="10" t="n"/>
      <c r="AS130" s="10" t="n"/>
      <c r="AT130" s="10" t="n"/>
      <c r="AU130" s="10" t="n"/>
      <c r="AV130" s="10" t="n"/>
      <c r="AW130" s="10" t="n"/>
      <c r="AX130" s="10" t="n"/>
      <c r="AY130" s="10" t="n"/>
      <c r="AZ130" s="10" t="n"/>
    </row>
    <row r="131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  <c r="AL131" s="10" t="n"/>
      <c r="AM131" s="10" t="n"/>
      <c r="AN131" s="10" t="n"/>
      <c r="AO131" s="10" t="n"/>
      <c r="AP131" s="10" t="n"/>
      <c r="AQ131" s="10" t="n"/>
      <c r="AR131" s="10" t="n"/>
      <c r="AS131" s="10" t="n"/>
      <c r="AT131" s="10" t="n"/>
      <c r="AU131" s="10" t="n"/>
      <c r="AV131" s="10" t="n"/>
      <c r="AW131" s="10" t="n"/>
      <c r="AX131" s="10" t="n"/>
      <c r="AY131" s="10" t="n"/>
      <c r="AZ131" s="10" t="n"/>
    </row>
    <row r="132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  <c r="AL132" s="10" t="n"/>
      <c r="AM132" s="10" t="n"/>
      <c r="AN132" s="10" t="n"/>
      <c r="AO132" s="10" t="n"/>
      <c r="AP132" s="10" t="n"/>
      <c r="AQ132" s="10" t="n"/>
      <c r="AR132" s="10" t="n"/>
      <c r="AS132" s="10" t="n"/>
      <c r="AT132" s="10" t="n"/>
      <c r="AU132" s="10" t="n"/>
      <c r="AV132" s="10" t="n"/>
      <c r="AW132" s="10" t="n"/>
      <c r="AX132" s="10" t="n"/>
      <c r="AY132" s="10" t="n"/>
      <c r="AZ132" s="10" t="n"/>
    </row>
    <row r="133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  <c r="AL133" s="10" t="n"/>
      <c r="AM133" s="10" t="n"/>
      <c r="AN133" s="10" t="n"/>
      <c r="AO133" s="10" t="n"/>
      <c r="AP133" s="10" t="n"/>
      <c r="AQ133" s="10" t="n"/>
      <c r="AR133" s="10" t="n"/>
      <c r="AS133" s="10" t="n"/>
      <c r="AT133" s="10" t="n"/>
      <c r="AU133" s="10" t="n"/>
      <c r="AV133" s="10" t="n"/>
      <c r="AW133" s="10" t="n"/>
      <c r="AX133" s="10" t="n"/>
      <c r="AY133" s="10" t="n"/>
      <c r="AZ133" s="10" t="n"/>
    </row>
    <row r="134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  <c r="AL134" s="10" t="n"/>
      <c r="AM134" s="10" t="n"/>
      <c r="AN134" s="10" t="n"/>
      <c r="AO134" s="10" t="n"/>
      <c r="AP134" s="10" t="n"/>
      <c r="AQ134" s="10" t="n"/>
      <c r="AR134" s="10" t="n"/>
      <c r="AS134" s="10" t="n"/>
      <c r="AT134" s="10" t="n"/>
      <c r="AU134" s="10" t="n"/>
      <c r="AV134" s="10" t="n"/>
      <c r="AW134" s="10" t="n"/>
      <c r="AX134" s="10" t="n"/>
      <c r="AY134" s="10" t="n"/>
      <c r="AZ134" s="10" t="n"/>
    </row>
    <row r="135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  <c r="AL135" s="10" t="n"/>
      <c r="AM135" s="10" t="n"/>
      <c r="AN135" s="10" t="n"/>
      <c r="AO135" s="10" t="n"/>
      <c r="AP135" s="10" t="n"/>
      <c r="AQ135" s="10" t="n"/>
      <c r="AR135" s="10" t="n"/>
      <c r="AS135" s="10" t="n"/>
      <c r="AT135" s="10" t="n"/>
      <c r="AU135" s="10" t="n"/>
      <c r="AV135" s="10" t="n"/>
      <c r="AW135" s="10" t="n"/>
      <c r="AX135" s="10" t="n"/>
      <c r="AY135" s="10" t="n"/>
      <c r="AZ135" s="10" t="n"/>
    </row>
    <row r="136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  <c r="AL136" s="10" t="n"/>
      <c r="AM136" s="10" t="n"/>
      <c r="AN136" s="10" t="n"/>
      <c r="AO136" s="10" t="n"/>
      <c r="AP136" s="10" t="n"/>
      <c r="AQ136" s="10" t="n"/>
      <c r="AR136" s="10" t="n"/>
      <c r="AS136" s="10" t="n"/>
      <c r="AT136" s="10" t="n"/>
      <c r="AU136" s="10" t="n"/>
      <c r="AV136" s="10" t="n"/>
      <c r="AW136" s="10" t="n"/>
      <c r="AX136" s="10" t="n"/>
      <c r="AY136" s="10" t="n"/>
      <c r="AZ136" s="10" t="n"/>
    </row>
    <row r="137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  <c r="AL137" s="10" t="n"/>
      <c r="AM137" s="10" t="n"/>
      <c r="AN137" s="10" t="n"/>
      <c r="AO137" s="10" t="n"/>
      <c r="AP137" s="10" t="n"/>
      <c r="AQ137" s="10" t="n"/>
      <c r="AR137" s="10" t="n"/>
      <c r="AS137" s="10" t="n"/>
      <c r="AT137" s="10" t="n"/>
      <c r="AU137" s="10" t="n"/>
      <c r="AV137" s="10" t="n"/>
      <c r="AW137" s="10" t="n"/>
      <c r="AX137" s="10" t="n"/>
      <c r="AY137" s="10" t="n"/>
      <c r="AZ137" s="10" t="n"/>
    </row>
    <row r="138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  <c r="AL138" s="10" t="n"/>
      <c r="AM138" s="10" t="n"/>
      <c r="AN138" s="10" t="n"/>
      <c r="AO138" s="10" t="n"/>
      <c r="AP138" s="10" t="n"/>
      <c r="AQ138" s="10" t="n"/>
      <c r="AR138" s="10" t="n"/>
      <c r="AS138" s="10" t="n"/>
      <c r="AT138" s="10" t="n"/>
      <c r="AU138" s="10" t="n"/>
      <c r="AV138" s="10" t="n"/>
      <c r="AW138" s="10" t="n"/>
      <c r="AX138" s="10" t="n"/>
      <c r="AY138" s="10" t="n"/>
      <c r="AZ138" s="10" t="n"/>
    </row>
    <row r="139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  <c r="AL139" s="10" t="n"/>
      <c r="AM139" s="10" t="n"/>
      <c r="AN139" s="10" t="n"/>
      <c r="AO139" s="10" t="n"/>
      <c r="AP139" s="10" t="n"/>
      <c r="AQ139" s="10" t="n"/>
      <c r="AR139" s="10" t="n"/>
      <c r="AS139" s="10" t="n"/>
      <c r="AT139" s="10" t="n"/>
      <c r="AU139" s="10" t="n"/>
      <c r="AV139" s="10" t="n"/>
      <c r="AW139" s="10" t="n"/>
      <c r="AX139" s="10" t="n"/>
      <c r="AY139" s="10" t="n"/>
      <c r="AZ139" s="10" t="n"/>
    </row>
    <row r="14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  <c r="AL140" s="10" t="n"/>
      <c r="AM140" s="10" t="n"/>
      <c r="AN140" s="10" t="n"/>
      <c r="AO140" s="10" t="n"/>
      <c r="AP140" s="10" t="n"/>
      <c r="AQ140" s="10" t="n"/>
      <c r="AR140" s="10" t="n"/>
      <c r="AS140" s="10" t="n"/>
      <c r="AT140" s="10" t="n"/>
      <c r="AU140" s="10" t="n"/>
      <c r="AV140" s="10" t="n"/>
      <c r="AW140" s="10" t="n"/>
      <c r="AX140" s="10" t="n"/>
      <c r="AY140" s="10" t="n"/>
      <c r="AZ140" s="10" t="n"/>
    </row>
    <row r="141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  <c r="AL141" s="10" t="n"/>
      <c r="AM141" s="10" t="n"/>
      <c r="AN141" s="10" t="n"/>
      <c r="AO141" s="10" t="n"/>
      <c r="AP141" s="10" t="n"/>
      <c r="AQ141" s="10" t="n"/>
      <c r="AR141" s="10" t="n"/>
      <c r="AS141" s="10" t="n"/>
      <c r="AT141" s="10" t="n"/>
      <c r="AU141" s="10" t="n"/>
      <c r="AV141" s="10" t="n"/>
      <c r="AW141" s="10" t="n"/>
      <c r="AX141" s="10" t="n"/>
      <c r="AY141" s="10" t="n"/>
      <c r="AZ141" s="10" t="n"/>
    </row>
    <row r="142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  <c r="AL142" s="10" t="n"/>
      <c r="AM142" s="10" t="n"/>
      <c r="AN142" s="10" t="n"/>
      <c r="AO142" s="10" t="n"/>
      <c r="AP142" s="10" t="n"/>
      <c r="AQ142" s="10" t="n"/>
      <c r="AR142" s="10" t="n"/>
      <c r="AS142" s="10" t="n"/>
      <c r="AT142" s="10" t="n"/>
      <c r="AU142" s="10" t="n"/>
      <c r="AV142" s="10" t="n"/>
      <c r="AW142" s="10" t="n"/>
      <c r="AX142" s="10" t="n"/>
      <c r="AY142" s="10" t="n"/>
      <c r="AZ142" s="10" t="n"/>
    </row>
    <row r="143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  <c r="AL143" s="10" t="n"/>
      <c r="AM143" s="10" t="n"/>
      <c r="AN143" s="10" t="n"/>
      <c r="AO143" s="10" t="n"/>
      <c r="AP143" s="10" t="n"/>
      <c r="AQ143" s="10" t="n"/>
      <c r="AR143" s="10" t="n"/>
      <c r="AS143" s="10" t="n"/>
      <c r="AT143" s="10" t="n"/>
      <c r="AU143" s="10" t="n"/>
      <c r="AV143" s="10" t="n"/>
      <c r="AW143" s="10" t="n"/>
      <c r="AX143" s="10" t="n"/>
      <c r="AY143" s="10" t="n"/>
      <c r="AZ143" s="10" t="n"/>
    </row>
    <row r="144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  <c r="AL144" s="10" t="n"/>
      <c r="AM144" s="10" t="n"/>
      <c r="AN144" s="10" t="n"/>
      <c r="AO144" s="10" t="n"/>
      <c r="AP144" s="10" t="n"/>
      <c r="AQ144" s="10" t="n"/>
      <c r="AR144" s="10" t="n"/>
      <c r="AS144" s="10" t="n"/>
      <c r="AT144" s="10" t="n"/>
      <c r="AU144" s="10" t="n"/>
      <c r="AV144" s="10" t="n"/>
      <c r="AW144" s="10" t="n"/>
      <c r="AX144" s="10" t="n"/>
      <c r="AY144" s="10" t="n"/>
      <c r="AZ144" s="10" t="n"/>
    </row>
    <row r="145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  <c r="AL145" s="10" t="n"/>
      <c r="AM145" s="10" t="n"/>
      <c r="AN145" s="10" t="n"/>
      <c r="AO145" s="10" t="n"/>
      <c r="AP145" s="10" t="n"/>
      <c r="AQ145" s="10" t="n"/>
      <c r="AR145" s="10" t="n"/>
      <c r="AS145" s="10" t="n"/>
      <c r="AT145" s="10" t="n"/>
      <c r="AU145" s="10" t="n"/>
      <c r="AV145" s="10" t="n"/>
      <c r="AW145" s="10" t="n"/>
      <c r="AX145" s="10" t="n"/>
      <c r="AY145" s="10" t="n"/>
      <c r="AZ145" s="10" t="n"/>
    </row>
    <row r="146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  <c r="AL146" s="10" t="n"/>
      <c r="AM146" s="10" t="n"/>
      <c r="AN146" s="10" t="n"/>
      <c r="AO146" s="10" t="n"/>
      <c r="AP146" s="10" t="n"/>
      <c r="AQ146" s="10" t="n"/>
      <c r="AR146" s="10" t="n"/>
      <c r="AS146" s="10" t="n"/>
      <c r="AT146" s="10" t="n"/>
      <c r="AU146" s="10" t="n"/>
      <c r="AV146" s="10" t="n"/>
      <c r="AW146" s="10" t="n"/>
      <c r="AX146" s="10" t="n"/>
      <c r="AY146" s="10" t="n"/>
      <c r="AZ146" s="10" t="n"/>
    </row>
    <row r="147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  <c r="AL147" s="10" t="n"/>
      <c r="AM147" s="10" t="n"/>
      <c r="AN147" s="10" t="n"/>
      <c r="AO147" s="10" t="n"/>
      <c r="AP147" s="10" t="n"/>
      <c r="AQ147" s="10" t="n"/>
      <c r="AR147" s="10" t="n"/>
      <c r="AS147" s="10" t="n"/>
      <c r="AT147" s="10" t="n"/>
      <c r="AU147" s="10" t="n"/>
      <c r="AV147" s="10" t="n"/>
      <c r="AW147" s="10" t="n"/>
      <c r="AX147" s="10" t="n"/>
      <c r="AY147" s="10" t="n"/>
      <c r="AZ147" s="10" t="n"/>
    </row>
    <row r="148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  <c r="AL148" s="10" t="n"/>
      <c r="AM148" s="10" t="n"/>
      <c r="AN148" s="10" t="n"/>
      <c r="AO148" s="10" t="n"/>
      <c r="AP148" s="10" t="n"/>
      <c r="AQ148" s="10" t="n"/>
      <c r="AR148" s="10" t="n"/>
      <c r="AS148" s="10" t="n"/>
      <c r="AT148" s="10" t="n"/>
      <c r="AU148" s="10" t="n"/>
      <c r="AV148" s="10" t="n"/>
      <c r="AW148" s="10" t="n"/>
      <c r="AX148" s="10" t="n"/>
      <c r="AY148" s="10" t="n"/>
      <c r="AZ148" s="10" t="n"/>
    </row>
    <row r="149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  <c r="AL149" s="10" t="n"/>
      <c r="AM149" s="10" t="n"/>
      <c r="AN149" s="10" t="n"/>
      <c r="AO149" s="10" t="n"/>
      <c r="AP149" s="10" t="n"/>
      <c r="AQ149" s="10" t="n"/>
      <c r="AR149" s="10" t="n"/>
      <c r="AS149" s="10" t="n"/>
      <c r="AT149" s="10" t="n"/>
      <c r="AU149" s="10" t="n"/>
      <c r="AV149" s="10" t="n"/>
      <c r="AW149" s="10" t="n"/>
      <c r="AX149" s="10" t="n"/>
      <c r="AY149" s="10" t="n"/>
      <c r="AZ149" s="10" t="n"/>
    </row>
    <row r="15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  <c r="AL150" s="10" t="n"/>
      <c r="AM150" s="10" t="n"/>
      <c r="AN150" s="10" t="n"/>
      <c r="AO150" s="10" t="n"/>
      <c r="AP150" s="10" t="n"/>
      <c r="AQ150" s="10" t="n"/>
      <c r="AR150" s="10" t="n"/>
      <c r="AS150" s="10" t="n"/>
      <c r="AT150" s="10" t="n"/>
      <c r="AU150" s="10" t="n"/>
      <c r="AV150" s="10" t="n"/>
      <c r="AW150" s="10" t="n"/>
      <c r="AX150" s="10" t="n"/>
      <c r="AY150" s="10" t="n"/>
      <c r="AZ150" s="10" t="n"/>
    </row>
    <row r="151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  <c r="AL151" s="10" t="n"/>
      <c r="AM151" s="10" t="n"/>
      <c r="AN151" s="10" t="n"/>
      <c r="AO151" s="10" t="n"/>
      <c r="AP151" s="10" t="n"/>
      <c r="AQ151" s="10" t="n"/>
      <c r="AR151" s="10" t="n"/>
      <c r="AS151" s="10" t="n"/>
      <c r="AT151" s="10" t="n"/>
      <c r="AU151" s="10" t="n"/>
      <c r="AV151" s="10" t="n"/>
      <c r="AW151" s="10" t="n"/>
      <c r="AX151" s="10" t="n"/>
      <c r="AY151" s="10" t="n"/>
      <c r="AZ151" s="10" t="n"/>
    </row>
    <row r="152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  <c r="AL152" s="10" t="n"/>
      <c r="AM152" s="10" t="n"/>
      <c r="AN152" s="10" t="n"/>
      <c r="AO152" s="10" t="n"/>
      <c r="AP152" s="10" t="n"/>
      <c r="AQ152" s="10" t="n"/>
      <c r="AR152" s="10" t="n"/>
      <c r="AS152" s="10" t="n"/>
      <c r="AT152" s="10" t="n"/>
      <c r="AU152" s="10" t="n"/>
      <c r="AV152" s="10" t="n"/>
      <c r="AW152" s="10" t="n"/>
      <c r="AX152" s="10" t="n"/>
      <c r="AY152" s="10" t="n"/>
      <c r="AZ152" s="10" t="n"/>
    </row>
    <row r="153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  <c r="AL153" s="10" t="n"/>
      <c r="AM153" s="10" t="n"/>
      <c r="AN153" s="10" t="n"/>
      <c r="AO153" s="10" t="n"/>
      <c r="AP153" s="10" t="n"/>
      <c r="AQ153" s="10" t="n"/>
      <c r="AR153" s="10" t="n"/>
      <c r="AS153" s="10" t="n"/>
      <c r="AT153" s="10" t="n"/>
      <c r="AU153" s="10" t="n"/>
      <c r="AV153" s="10" t="n"/>
      <c r="AW153" s="10" t="n"/>
      <c r="AX153" s="10" t="n"/>
      <c r="AY153" s="10" t="n"/>
      <c r="AZ153" s="10" t="n"/>
    </row>
    <row r="154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  <c r="AL154" s="10" t="n"/>
      <c r="AM154" s="10" t="n"/>
      <c r="AN154" s="10" t="n"/>
      <c r="AO154" s="10" t="n"/>
      <c r="AP154" s="10" t="n"/>
      <c r="AQ154" s="10" t="n"/>
      <c r="AR154" s="10" t="n"/>
      <c r="AS154" s="10" t="n"/>
      <c r="AT154" s="10" t="n"/>
      <c r="AU154" s="10" t="n"/>
      <c r="AV154" s="10" t="n"/>
      <c r="AW154" s="10" t="n"/>
      <c r="AX154" s="10" t="n"/>
      <c r="AY154" s="10" t="n"/>
      <c r="AZ154" s="10" t="n"/>
    </row>
    <row r="155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  <c r="AL155" s="10" t="n"/>
      <c r="AM155" s="10" t="n"/>
      <c r="AN155" s="10" t="n"/>
      <c r="AO155" s="10" t="n"/>
      <c r="AP155" s="10" t="n"/>
      <c r="AQ155" s="10" t="n"/>
      <c r="AR155" s="10" t="n"/>
      <c r="AS155" s="10" t="n"/>
      <c r="AT155" s="10" t="n"/>
      <c r="AU155" s="10" t="n"/>
      <c r="AV155" s="10" t="n"/>
      <c r="AW155" s="10" t="n"/>
      <c r="AX155" s="10" t="n"/>
      <c r="AY155" s="10" t="n"/>
      <c r="AZ155" s="10" t="n"/>
    </row>
    <row r="156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  <c r="AL156" s="10" t="n"/>
      <c r="AM156" s="10" t="n"/>
      <c r="AN156" s="10" t="n"/>
      <c r="AO156" s="10" t="n"/>
      <c r="AP156" s="10" t="n"/>
      <c r="AQ156" s="10" t="n"/>
      <c r="AR156" s="10" t="n"/>
      <c r="AS156" s="10" t="n"/>
      <c r="AT156" s="10" t="n"/>
      <c r="AU156" s="10" t="n"/>
      <c r="AV156" s="10" t="n"/>
      <c r="AW156" s="10" t="n"/>
      <c r="AX156" s="10" t="n"/>
      <c r="AY156" s="10" t="n"/>
      <c r="AZ156" s="10" t="n"/>
    </row>
    <row r="157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  <c r="AL157" s="10" t="n"/>
      <c r="AM157" s="10" t="n"/>
      <c r="AN157" s="10" t="n"/>
      <c r="AO157" s="10" t="n"/>
      <c r="AP157" s="10" t="n"/>
      <c r="AQ157" s="10" t="n"/>
      <c r="AR157" s="10" t="n"/>
      <c r="AS157" s="10" t="n"/>
      <c r="AT157" s="10" t="n"/>
      <c r="AU157" s="10" t="n"/>
      <c r="AV157" s="10" t="n"/>
      <c r="AW157" s="10" t="n"/>
      <c r="AX157" s="10" t="n"/>
      <c r="AY157" s="10" t="n"/>
      <c r="AZ157" s="10" t="n"/>
    </row>
    <row r="158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  <c r="AL158" s="10" t="n"/>
      <c r="AM158" s="10" t="n"/>
      <c r="AN158" s="10" t="n"/>
      <c r="AO158" s="10" t="n"/>
      <c r="AP158" s="10" t="n"/>
      <c r="AQ158" s="10" t="n"/>
      <c r="AR158" s="10" t="n"/>
      <c r="AS158" s="10" t="n"/>
      <c r="AT158" s="10" t="n"/>
      <c r="AU158" s="10" t="n"/>
      <c r="AV158" s="10" t="n"/>
      <c r="AW158" s="10" t="n"/>
      <c r="AX158" s="10" t="n"/>
      <c r="AY158" s="10" t="n"/>
      <c r="AZ158" s="10" t="n"/>
    </row>
    <row r="159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  <c r="AL159" s="10" t="n"/>
      <c r="AM159" s="10" t="n"/>
      <c r="AN159" s="10" t="n"/>
      <c r="AO159" s="10" t="n"/>
      <c r="AP159" s="10" t="n"/>
      <c r="AQ159" s="10" t="n"/>
      <c r="AR159" s="10" t="n"/>
      <c r="AS159" s="10" t="n"/>
      <c r="AT159" s="10" t="n"/>
      <c r="AU159" s="10" t="n"/>
      <c r="AV159" s="10" t="n"/>
      <c r="AW159" s="10" t="n"/>
      <c r="AX159" s="10" t="n"/>
      <c r="AY159" s="10" t="n"/>
      <c r="AZ159" s="10" t="n"/>
    </row>
    <row r="16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  <c r="AL160" s="10" t="n"/>
      <c r="AM160" s="10" t="n"/>
      <c r="AN160" s="10" t="n"/>
      <c r="AO160" s="10" t="n"/>
      <c r="AP160" s="10" t="n"/>
      <c r="AQ160" s="10" t="n"/>
      <c r="AR160" s="10" t="n"/>
      <c r="AS160" s="10" t="n"/>
      <c r="AT160" s="10" t="n"/>
      <c r="AU160" s="10" t="n"/>
      <c r="AV160" s="10" t="n"/>
      <c r="AW160" s="10" t="n"/>
      <c r="AX160" s="10" t="n"/>
      <c r="AY160" s="10" t="n"/>
      <c r="AZ160" s="10" t="n"/>
    </row>
    <row r="161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  <c r="AL161" s="10" t="n"/>
      <c r="AM161" s="10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  <c r="AY161" s="10" t="n"/>
      <c r="AZ161" s="10" t="n"/>
    </row>
    <row r="162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  <c r="AL162" s="10" t="n"/>
      <c r="AM162" s="10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  <c r="AY162" s="10" t="n"/>
      <c r="AZ162" s="10" t="n"/>
    </row>
    <row r="163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  <c r="AL163" s="10" t="n"/>
      <c r="AM163" s="10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  <c r="AY163" s="10" t="n"/>
      <c r="AZ163" s="10" t="n"/>
    </row>
    <row r="164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  <c r="AL164" s="10" t="n"/>
      <c r="AM164" s="10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  <c r="AY164" s="10" t="n"/>
      <c r="AZ164" s="10" t="n"/>
    </row>
    <row r="165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  <c r="AL165" s="10" t="n"/>
      <c r="AM165" s="10" t="n"/>
      <c r="AN165" s="10" t="n"/>
      <c r="AO165" s="10" t="n"/>
      <c r="AP165" s="10" t="n"/>
      <c r="AQ165" s="10" t="n"/>
      <c r="AR165" s="10" t="n"/>
      <c r="AS165" s="10" t="n"/>
      <c r="AT165" s="10" t="n"/>
      <c r="AU165" s="10" t="n"/>
      <c r="AV165" s="10" t="n"/>
      <c r="AW165" s="10" t="n"/>
      <c r="AX165" s="10" t="n"/>
      <c r="AY165" s="10" t="n"/>
      <c r="AZ165" s="10" t="n"/>
    </row>
    <row r="166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  <c r="AL166" s="10" t="n"/>
      <c r="AM166" s="10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  <c r="AY166" s="10" t="n"/>
      <c r="AZ166" s="10" t="n"/>
    </row>
    <row r="167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  <c r="AL167" s="10" t="n"/>
      <c r="AM167" s="10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  <c r="AY167" s="10" t="n"/>
      <c r="AZ167" s="10" t="n"/>
    </row>
    <row r="168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  <c r="AL168" s="10" t="n"/>
      <c r="AM168" s="10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  <c r="AY168" s="10" t="n"/>
      <c r="AZ168" s="10" t="n"/>
    </row>
    <row r="169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  <c r="AL169" s="10" t="n"/>
      <c r="AM169" s="10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  <c r="AY169" s="10" t="n"/>
      <c r="AZ169" s="10" t="n"/>
    </row>
    <row r="17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  <c r="AL170" s="10" t="n"/>
      <c r="AM170" s="10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  <c r="AY170" s="10" t="n"/>
      <c r="AZ170" s="10" t="n"/>
    </row>
    <row r="171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  <c r="AL171" s="10" t="n"/>
      <c r="AM171" s="10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  <c r="AY171" s="10" t="n"/>
      <c r="AZ171" s="10" t="n"/>
    </row>
    <row r="172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  <c r="AL172" s="10" t="n"/>
      <c r="AM172" s="10" t="n"/>
      <c r="AN172" s="10" t="n"/>
      <c r="AO172" s="10" t="n"/>
      <c r="AP172" s="10" t="n"/>
      <c r="AQ172" s="10" t="n"/>
      <c r="AR172" s="10" t="n"/>
      <c r="AS172" s="10" t="n"/>
      <c r="AT172" s="10" t="n"/>
      <c r="AU172" s="10" t="n"/>
      <c r="AV172" s="10" t="n"/>
      <c r="AW172" s="10" t="n"/>
      <c r="AX172" s="10" t="n"/>
      <c r="AY172" s="10" t="n"/>
      <c r="AZ172" s="10" t="n"/>
    </row>
    <row r="173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  <c r="AL173" s="10" t="n"/>
      <c r="AM173" s="10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  <c r="AY173" s="10" t="n"/>
      <c r="AZ173" s="10" t="n"/>
    </row>
    <row r="174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  <c r="AL174" s="10" t="n"/>
      <c r="AM174" s="10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  <c r="AY174" s="10" t="n"/>
      <c r="AZ174" s="10" t="n"/>
    </row>
    <row r="175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  <c r="AL175" s="10" t="n"/>
      <c r="AM175" s="10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  <c r="AY175" s="10" t="n"/>
      <c r="AZ175" s="10" t="n"/>
    </row>
    <row r="176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  <c r="AL176" s="10" t="n"/>
      <c r="AM176" s="10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  <c r="AY176" s="10" t="n"/>
      <c r="AZ176" s="10" t="n"/>
    </row>
    <row r="177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  <c r="AL177" s="10" t="n"/>
      <c r="AM177" s="10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  <c r="AY177" s="10" t="n"/>
      <c r="AZ177" s="10" t="n"/>
    </row>
    <row r="178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  <c r="AL178" s="10" t="n"/>
      <c r="AM178" s="10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  <c r="AY178" s="10" t="n"/>
      <c r="AZ178" s="10" t="n"/>
    </row>
    <row r="179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  <c r="AL179" s="10" t="n"/>
      <c r="AM179" s="10" t="n"/>
      <c r="AN179" s="10" t="n"/>
      <c r="AO179" s="10" t="n"/>
      <c r="AP179" s="10" t="n"/>
      <c r="AQ179" s="10" t="n"/>
      <c r="AR179" s="10" t="n"/>
      <c r="AS179" s="10" t="n"/>
      <c r="AT179" s="10" t="n"/>
      <c r="AU179" s="10" t="n"/>
      <c r="AV179" s="10" t="n"/>
      <c r="AW179" s="10" t="n"/>
      <c r="AX179" s="10" t="n"/>
      <c r="AY179" s="10" t="n"/>
      <c r="AZ179" s="10" t="n"/>
    </row>
    <row r="18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  <c r="AL180" s="10" t="n"/>
      <c r="AM180" s="10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  <c r="AY180" s="10" t="n"/>
      <c r="AZ180" s="10" t="n"/>
    </row>
    <row r="181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  <c r="AL181" s="10" t="n"/>
      <c r="AM181" s="10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  <c r="AY181" s="10" t="n"/>
      <c r="AZ181" s="10" t="n"/>
    </row>
    <row r="182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  <c r="AL182" s="10" t="n"/>
      <c r="AM182" s="10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  <c r="AY182" s="10" t="n"/>
      <c r="AZ182" s="10" t="n"/>
    </row>
    <row r="183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  <c r="AL183" s="10" t="n"/>
      <c r="AM183" s="10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  <c r="AY183" s="10" t="n"/>
      <c r="AZ183" s="10" t="n"/>
    </row>
    <row r="184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  <c r="AL184" s="10" t="n"/>
      <c r="AM184" s="10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  <c r="AY184" s="10" t="n"/>
      <c r="AZ184" s="10" t="n"/>
    </row>
    <row r="185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  <c r="AL185" s="10" t="n"/>
      <c r="AM185" s="10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  <c r="AY185" s="10" t="n"/>
      <c r="AZ185" s="10" t="n"/>
    </row>
    <row r="186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  <c r="AL186" s="10" t="n"/>
      <c r="AM186" s="10" t="n"/>
      <c r="AN186" s="10" t="n"/>
      <c r="AO186" s="10" t="n"/>
      <c r="AP186" s="10" t="n"/>
      <c r="AQ186" s="10" t="n"/>
      <c r="AR186" s="10" t="n"/>
      <c r="AS186" s="10" t="n"/>
      <c r="AT186" s="10" t="n"/>
      <c r="AU186" s="10" t="n"/>
      <c r="AV186" s="10" t="n"/>
      <c r="AW186" s="10" t="n"/>
      <c r="AX186" s="10" t="n"/>
      <c r="AY186" s="10" t="n"/>
      <c r="AZ186" s="10" t="n"/>
    </row>
    <row r="187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  <c r="AL187" s="10" t="n"/>
      <c r="AM187" s="10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  <c r="AY187" s="10" t="n"/>
      <c r="AZ187" s="10" t="n"/>
    </row>
    <row r="188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  <c r="AL188" s="10" t="n"/>
      <c r="AM188" s="10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  <c r="AY188" s="10" t="n"/>
      <c r="AZ188" s="10" t="n"/>
    </row>
    <row r="189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  <c r="AL189" s="10" t="n"/>
      <c r="AM189" s="10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  <c r="AY189" s="10" t="n"/>
      <c r="AZ189" s="10" t="n"/>
    </row>
    <row r="19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  <c r="AL190" s="10" t="n"/>
      <c r="AM190" s="10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  <c r="AY190" s="10" t="n"/>
      <c r="AZ190" s="10" t="n"/>
    </row>
    <row r="191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  <c r="AL191" s="10" t="n"/>
      <c r="AM191" s="10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  <c r="AY191" s="10" t="n"/>
      <c r="AZ191" s="10" t="n"/>
    </row>
    <row r="192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  <c r="AL192" s="10" t="n"/>
      <c r="AM192" s="10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  <c r="AY192" s="10" t="n"/>
      <c r="AZ192" s="10" t="n"/>
    </row>
    <row r="193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  <c r="AL193" s="10" t="n"/>
      <c r="AM193" s="10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  <c r="AY193" s="10" t="n"/>
      <c r="AZ193" s="10" t="n"/>
    </row>
    <row r="194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  <c r="AL194" s="10" t="n"/>
      <c r="AM194" s="10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  <c r="AY194" s="10" t="n"/>
      <c r="AZ194" s="10" t="n"/>
    </row>
    <row r="195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  <c r="AL195" s="10" t="n"/>
      <c r="AM195" s="10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  <c r="AY195" s="10" t="n"/>
      <c r="AZ195" s="10" t="n"/>
    </row>
    <row r="196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  <c r="AL196" s="10" t="n"/>
      <c r="AM196" s="10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  <c r="AY196" s="10" t="n"/>
      <c r="AZ196" s="10" t="n"/>
    </row>
    <row r="197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  <c r="AL197" s="10" t="n"/>
      <c r="AM197" s="10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  <c r="AY197" s="10" t="n"/>
      <c r="AZ197" s="10" t="n"/>
    </row>
    <row r="198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  <c r="AL198" s="10" t="n"/>
      <c r="AM198" s="10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  <c r="AY198" s="10" t="n"/>
      <c r="AZ198" s="10" t="n"/>
    </row>
    <row r="199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  <c r="AL199" s="10" t="n"/>
      <c r="AM199" s="10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  <c r="AY199" s="10" t="n"/>
      <c r="AZ199" s="10" t="n"/>
    </row>
    <row r="20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  <c r="AL200" s="10" t="n"/>
      <c r="AM200" s="10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  <c r="AY200" s="10" t="n"/>
      <c r="AZ200" s="10" t="n"/>
    </row>
    <row r="201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  <c r="AL201" s="10" t="n"/>
      <c r="AM201" s="10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  <c r="AY201" s="10" t="n"/>
      <c r="AZ201" s="10" t="n"/>
    </row>
    <row r="202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  <c r="AL202" s="10" t="n"/>
      <c r="AM202" s="10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  <c r="AY202" s="10" t="n"/>
      <c r="AZ202" s="10" t="n"/>
    </row>
    <row r="203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  <c r="AL203" s="10" t="n"/>
      <c r="AM203" s="10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  <c r="AY203" s="10" t="n"/>
      <c r="AZ203" s="10" t="n"/>
    </row>
    <row r="204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  <c r="AL204" s="10" t="n"/>
      <c r="AM204" s="10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  <c r="AY204" s="10" t="n"/>
      <c r="AZ204" s="10" t="n"/>
    </row>
    <row r="205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  <c r="AL205" s="10" t="n"/>
      <c r="AM205" s="10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  <c r="AY205" s="10" t="n"/>
      <c r="AZ205" s="10" t="n"/>
    </row>
    <row r="206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  <c r="AL206" s="10" t="n"/>
      <c r="AM206" s="10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  <c r="AY206" s="10" t="n"/>
      <c r="AZ206" s="10" t="n"/>
    </row>
    <row r="207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  <c r="AL207" s="10" t="n"/>
      <c r="AM207" s="10" t="n"/>
      <c r="AN207" s="10" t="n"/>
      <c r="AO207" s="10" t="n"/>
      <c r="AP207" s="10" t="n"/>
      <c r="AQ207" s="10" t="n"/>
      <c r="AR207" s="10" t="n"/>
      <c r="AS207" s="10" t="n"/>
      <c r="AT207" s="10" t="n"/>
      <c r="AU207" s="10" t="n"/>
      <c r="AV207" s="10" t="n"/>
      <c r="AW207" s="10" t="n"/>
      <c r="AX207" s="10" t="n"/>
      <c r="AY207" s="10" t="n"/>
      <c r="AZ207" s="10" t="n"/>
    </row>
    <row r="208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  <c r="AL208" s="10" t="n"/>
      <c r="AM208" s="10" t="n"/>
      <c r="AN208" s="10" t="n"/>
      <c r="AO208" s="10" t="n"/>
      <c r="AP208" s="10" t="n"/>
      <c r="AQ208" s="10" t="n"/>
      <c r="AR208" s="10" t="n"/>
      <c r="AS208" s="10" t="n"/>
      <c r="AT208" s="10" t="n"/>
      <c r="AU208" s="10" t="n"/>
      <c r="AV208" s="10" t="n"/>
      <c r="AW208" s="10" t="n"/>
      <c r="AX208" s="10" t="n"/>
      <c r="AY208" s="10" t="n"/>
      <c r="AZ208" s="10" t="n"/>
    </row>
    <row r="209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  <c r="AL209" s="10" t="n"/>
      <c r="AM209" s="10" t="n"/>
      <c r="AN209" s="10" t="n"/>
      <c r="AO209" s="10" t="n"/>
      <c r="AP209" s="10" t="n"/>
      <c r="AQ209" s="10" t="n"/>
      <c r="AR209" s="10" t="n"/>
      <c r="AS209" s="10" t="n"/>
      <c r="AT209" s="10" t="n"/>
      <c r="AU209" s="10" t="n"/>
      <c r="AV209" s="10" t="n"/>
      <c r="AW209" s="10" t="n"/>
      <c r="AX209" s="10" t="n"/>
      <c r="AY209" s="10" t="n"/>
      <c r="AZ209" s="10" t="n"/>
    </row>
    <row r="21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  <c r="AL210" s="10" t="n"/>
      <c r="AM210" s="10" t="n"/>
      <c r="AN210" s="10" t="n"/>
      <c r="AO210" s="10" t="n"/>
      <c r="AP210" s="10" t="n"/>
      <c r="AQ210" s="10" t="n"/>
      <c r="AR210" s="10" t="n"/>
      <c r="AS210" s="10" t="n"/>
      <c r="AT210" s="10" t="n"/>
      <c r="AU210" s="10" t="n"/>
      <c r="AV210" s="10" t="n"/>
      <c r="AW210" s="10" t="n"/>
      <c r="AX210" s="10" t="n"/>
      <c r="AY210" s="10" t="n"/>
      <c r="AZ210" s="10" t="n"/>
    </row>
    <row r="211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  <c r="AL211" s="10" t="n"/>
      <c r="AM211" s="10" t="n"/>
      <c r="AN211" s="10" t="n"/>
      <c r="AO211" s="10" t="n"/>
      <c r="AP211" s="10" t="n"/>
      <c r="AQ211" s="10" t="n"/>
      <c r="AR211" s="10" t="n"/>
      <c r="AS211" s="10" t="n"/>
      <c r="AT211" s="10" t="n"/>
      <c r="AU211" s="10" t="n"/>
      <c r="AV211" s="10" t="n"/>
      <c r="AW211" s="10" t="n"/>
      <c r="AX211" s="10" t="n"/>
      <c r="AY211" s="10" t="n"/>
      <c r="AZ211" s="10" t="n"/>
    </row>
    <row r="212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  <c r="AL212" s="10" t="n"/>
      <c r="AM212" s="10" t="n"/>
      <c r="AN212" s="10" t="n"/>
      <c r="AO212" s="10" t="n"/>
      <c r="AP212" s="10" t="n"/>
      <c r="AQ212" s="10" t="n"/>
      <c r="AR212" s="10" t="n"/>
      <c r="AS212" s="10" t="n"/>
      <c r="AT212" s="10" t="n"/>
      <c r="AU212" s="10" t="n"/>
      <c r="AV212" s="10" t="n"/>
      <c r="AW212" s="10" t="n"/>
      <c r="AX212" s="10" t="n"/>
      <c r="AY212" s="10" t="n"/>
      <c r="AZ212" s="10" t="n"/>
    </row>
    <row r="213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  <c r="AL213" s="10" t="n"/>
      <c r="AM213" s="10" t="n"/>
      <c r="AN213" s="10" t="n"/>
      <c r="AO213" s="10" t="n"/>
      <c r="AP213" s="10" t="n"/>
      <c r="AQ213" s="10" t="n"/>
      <c r="AR213" s="10" t="n"/>
      <c r="AS213" s="10" t="n"/>
      <c r="AT213" s="10" t="n"/>
      <c r="AU213" s="10" t="n"/>
      <c r="AV213" s="10" t="n"/>
      <c r="AW213" s="10" t="n"/>
      <c r="AX213" s="10" t="n"/>
      <c r="AY213" s="10" t="n"/>
      <c r="AZ213" s="10" t="n"/>
    </row>
    <row r="214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  <c r="AL214" s="10" t="n"/>
      <c r="AM214" s="10" t="n"/>
      <c r="AN214" s="10" t="n"/>
      <c r="AO214" s="10" t="n"/>
      <c r="AP214" s="10" t="n"/>
      <c r="AQ214" s="10" t="n"/>
      <c r="AR214" s="10" t="n"/>
      <c r="AS214" s="10" t="n"/>
      <c r="AT214" s="10" t="n"/>
      <c r="AU214" s="10" t="n"/>
      <c r="AV214" s="10" t="n"/>
      <c r="AW214" s="10" t="n"/>
      <c r="AX214" s="10" t="n"/>
      <c r="AY214" s="10" t="n"/>
      <c r="AZ214" s="10" t="n"/>
    </row>
    <row r="215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  <c r="AL215" s="10" t="n"/>
      <c r="AM215" s="10" t="n"/>
      <c r="AN215" s="10" t="n"/>
      <c r="AO215" s="10" t="n"/>
      <c r="AP215" s="10" t="n"/>
      <c r="AQ215" s="10" t="n"/>
      <c r="AR215" s="10" t="n"/>
      <c r="AS215" s="10" t="n"/>
      <c r="AT215" s="10" t="n"/>
      <c r="AU215" s="10" t="n"/>
      <c r="AV215" s="10" t="n"/>
      <c r="AW215" s="10" t="n"/>
      <c r="AX215" s="10" t="n"/>
      <c r="AY215" s="10" t="n"/>
      <c r="AZ215" s="10" t="n"/>
    </row>
    <row r="216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  <c r="AL216" s="10" t="n"/>
      <c r="AM216" s="10" t="n"/>
      <c r="AN216" s="10" t="n"/>
      <c r="AO216" s="10" t="n"/>
      <c r="AP216" s="10" t="n"/>
      <c r="AQ216" s="10" t="n"/>
      <c r="AR216" s="10" t="n"/>
      <c r="AS216" s="10" t="n"/>
      <c r="AT216" s="10" t="n"/>
      <c r="AU216" s="10" t="n"/>
      <c r="AV216" s="10" t="n"/>
      <c r="AW216" s="10" t="n"/>
      <c r="AX216" s="10" t="n"/>
      <c r="AY216" s="10" t="n"/>
      <c r="AZ216" s="10" t="n"/>
    </row>
    <row r="217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  <c r="AL217" s="10" t="n"/>
      <c r="AM217" s="10" t="n"/>
      <c r="AN217" s="10" t="n"/>
      <c r="AO217" s="10" t="n"/>
      <c r="AP217" s="10" t="n"/>
      <c r="AQ217" s="10" t="n"/>
      <c r="AR217" s="10" t="n"/>
      <c r="AS217" s="10" t="n"/>
      <c r="AT217" s="10" t="n"/>
      <c r="AU217" s="10" t="n"/>
      <c r="AV217" s="10" t="n"/>
      <c r="AW217" s="10" t="n"/>
      <c r="AX217" s="10" t="n"/>
      <c r="AY217" s="10" t="n"/>
      <c r="AZ217" s="10" t="n"/>
    </row>
    <row r="218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  <c r="AL218" s="10" t="n"/>
      <c r="AM218" s="10" t="n"/>
      <c r="AN218" s="10" t="n"/>
      <c r="AO218" s="10" t="n"/>
      <c r="AP218" s="10" t="n"/>
      <c r="AQ218" s="10" t="n"/>
      <c r="AR218" s="10" t="n"/>
      <c r="AS218" s="10" t="n"/>
      <c r="AT218" s="10" t="n"/>
      <c r="AU218" s="10" t="n"/>
      <c r="AV218" s="10" t="n"/>
      <c r="AW218" s="10" t="n"/>
      <c r="AX218" s="10" t="n"/>
      <c r="AY218" s="10" t="n"/>
      <c r="AZ218" s="10" t="n"/>
    </row>
    <row r="219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  <c r="AL219" s="10" t="n"/>
      <c r="AM219" s="10" t="n"/>
      <c r="AN219" s="10" t="n"/>
      <c r="AO219" s="10" t="n"/>
      <c r="AP219" s="10" t="n"/>
      <c r="AQ219" s="10" t="n"/>
      <c r="AR219" s="10" t="n"/>
      <c r="AS219" s="10" t="n"/>
      <c r="AT219" s="10" t="n"/>
      <c r="AU219" s="10" t="n"/>
      <c r="AV219" s="10" t="n"/>
      <c r="AW219" s="10" t="n"/>
      <c r="AX219" s="10" t="n"/>
      <c r="AY219" s="10" t="n"/>
      <c r="AZ219" s="10" t="n"/>
    </row>
    <row r="2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  <c r="AL220" s="10" t="n"/>
      <c r="AM220" s="10" t="n"/>
      <c r="AN220" s="10" t="n"/>
      <c r="AO220" s="10" t="n"/>
      <c r="AP220" s="10" t="n"/>
      <c r="AQ220" s="10" t="n"/>
      <c r="AR220" s="10" t="n"/>
      <c r="AS220" s="10" t="n"/>
      <c r="AT220" s="10" t="n"/>
      <c r="AU220" s="10" t="n"/>
      <c r="AV220" s="10" t="n"/>
      <c r="AW220" s="10" t="n"/>
      <c r="AX220" s="10" t="n"/>
      <c r="AY220" s="10" t="n"/>
      <c r="AZ220" s="10" t="n"/>
    </row>
    <row r="221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  <c r="AL221" s="10" t="n"/>
      <c r="AM221" s="10" t="n"/>
      <c r="AN221" s="10" t="n"/>
      <c r="AO221" s="10" t="n"/>
      <c r="AP221" s="10" t="n"/>
      <c r="AQ221" s="10" t="n"/>
      <c r="AR221" s="10" t="n"/>
      <c r="AS221" s="10" t="n"/>
      <c r="AT221" s="10" t="n"/>
      <c r="AU221" s="10" t="n"/>
      <c r="AV221" s="10" t="n"/>
      <c r="AW221" s="10" t="n"/>
      <c r="AX221" s="10" t="n"/>
      <c r="AY221" s="10" t="n"/>
      <c r="AZ221" s="10" t="n"/>
    </row>
    <row r="222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  <c r="AL222" s="10" t="n"/>
      <c r="AM222" s="10" t="n"/>
      <c r="AN222" s="10" t="n"/>
      <c r="AO222" s="10" t="n"/>
      <c r="AP222" s="10" t="n"/>
      <c r="AQ222" s="10" t="n"/>
      <c r="AR222" s="10" t="n"/>
      <c r="AS222" s="10" t="n"/>
      <c r="AT222" s="10" t="n"/>
      <c r="AU222" s="10" t="n"/>
      <c r="AV222" s="10" t="n"/>
      <c r="AW222" s="10" t="n"/>
      <c r="AX222" s="10" t="n"/>
      <c r="AY222" s="10" t="n"/>
      <c r="AZ222" s="10" t="n"/>
    </row>
    <row r="223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  <c r="AL223" s="10" t="n"/>
      <c r="AM223" s="10" t="n"/>
      <c r="AN223" s="10" t="n"/>
      <c r="AO223" s="10" t="n"/>
      <c r="AP223" s="10" t="n"/>
      <c r="AQ223" s="10" t="n"/>
      <c r="AR223" s="10" t="n"/>
      <c r="AS223" s="10" t="n"/>
      <c r="AT223" s="10" t="n"/>
      <c r="AU223" s="10" t="n"/>
      <c r="AV223" s="10" t="n"/>
      <c r="AW223" s="10" t="n"/>
      <c r="AX223" s="10" t="n"/>
      <c r="AY223" s="10" t="n"/>
      <c r="AZ223" s="10" t="n"/>
    </row>
    <row r="224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  <c r="AL224" s="10" t="n"/>
      <c r="AM224" s="10" t="n"/>
      <c r="AN224" s="10" t="n"/>
      <c r="AO224" s="10" t="n"/>
      <c r="AP224" s="10" t="n"/>
      <c r="AQ224" s="10" t="n"/>
      <c r="AR224" s="10" t="n"/>
      <c r="AS224" s="10" t="n"/>
      <c r="AT224" s="10" t="n"/>
      <c r="AU224" s="10" t="n"/>
      <c r="AV224" s="10" t="n"/>
      <c r="AW224" s="10" t="n"/>
      <c r="AX224" s="10" t="n"/>
      <c r="AY224" s="10" t="n"/>
      <c r="AZ224" s="10" t="n"/>
    </row>
    <row r="225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  <c r="AL225" s="10" t="n"/>
      <c r="AM225" s="10" t="n"/>
      <c r="AN225" s="10" t="n"/>
      <c r="AO225" s="10" t="n"/>
      <c r="AP225" s="10" t="n"/>
      <c r="AQ225" s="10" t="n"/>
      <c r="AR225" s="10" t="n"/>
      <c r="AS225" s="10" t="n"/>
      <c r="AT225" s="10" t="n"/>
      <c r="AU225" s="10" t="n"/>
      <c r="AV225" s="10" t="n"/>
      <c r="AW225" s="10" t="n"/>
      <c r="AX225" s="10" t="n"/>
      <c r="AY225" s="10" t="n"/>
      <c r="AZ225" s="10" t="n"/>
    </row>
    <row r="226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  <c r="AL226" s="10" t="n"/>
      <c r="AM226" s="10" t="n"/>
      <c r="AN226" s="10" t="n"/>
      <c r="AO226" s="10" t="n"/>
      <c r="AP226" s="10" t="n"/>
      <c r="AQ226" s="10" t="n"/>
      <c r="AR226" s="10" t="n"/>
      <c r="AS226" s="10" t="n"/>
      <c r="AT226" s="10" t="n"/>
      <c r="AU226" s="10" t="n"/>
      <c r="AV226" s="10" t="n"/>
      <c r="AW226" s="10" t="n"/>
      <c r="AX226" s="10" t="n"/>
      <c r="AY226" s="10" t="n"/>
      <c r="AZ226" s="10" t="n"/>
    </row>
    <row r="227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  <c r="AL227" s="10" t="n"/>
      <c r="AM227" s="10" t="n"/>
      <c r="AN227" s="10" t="n"/>
      <c r="AO227" s="10" t="n"/>
      <c r="AP227" s="10" t="n"/>
      <c r="AQ227" s="10" t="n"/>
      <c r="AR227" s="10" t="n"/>
      <c r="AS227" s="10" t="n"/>
      <c r="AT227" s="10" t="n"/>
      <c r="AU227" s="10" t="n"/>
      <c r="AV227" s="10" t="n"/>
      <c r="AW227" s="10" t="n"/>
      <c r="AX227" s="10" t="n"/>
      <c r="AY227" s="10" t="n"/>
      <c r="AZ227" s="10" t="n"/>
    </row>
    <row r="228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  <c r="AL228" s="10" t="n"/>
      <c r="AM228" s="10" t="n"/>
      <c r="AN228" s="10" t="n"/>
      <c r="AO228" s="10" t="n"/>
      <c r="AP228" s="10" t="n"/>
      <c r="AQ228" s="10" t="n"/>
      <c r="AR228" s="10" t="n"/>
      <c r="AS228" s="10" t="n"/>
      <c r="AT228" s="10" t="n"/>
      <c r="AU228" s="10" t="n"/>
      <c r="AV228" s="10" t="n"/>
      <c r="AW228" s="10" t="n"/>
      <c r="AX228" s="10" t="n"/>
      <c r="AY228" s="10" t="n"/>
      <c r="AZ228" s="10" t="n"/>
    </row>
    <row r="229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  <c r="AL229" s="10" t="n"/>
      <c r="AM229" s="10" t="n"/>
      <c r="AN229" s="10" t="n"/>
      <c r="AO229" s="10" t="n"/>
      <c r="AP229" s="10" t="n"/>
      <c r="AQ229" s="10" t="n"/>
      <c r="AR229" s="10" t="n"/>
      <c r="AS229" s="10" t="n"/>
      <c r="AT229" s="10" t="n"/>
      <c r="AU229" s="10" t="n"/>
      <c r="AV229" s="10" t="n"/>
      <c r="AW229" s="10" t="n"/>
      <c r="AX229" s="10" t="n"/>
      <c r="AY229" s="10" t="n"/>
      <c r="AZ229" s="10" t="n"/>
    </row>
    <row r="23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  <c r="AL230" s="10" t="n"/>
      <c r="AM230" s="10" t="n"/>
      <c r="AN230" s="10" t="n"/>
      <c r="AO230" s="10" t="n"/>
      <c r="AP230" s="10" t="n"/>
      <c r="AQ230" s="10" t="n"/>
      <c r="AR230" s="10" t="n"/>
      <c r="AS230" s="10" t="n"/>
      <c r="AT230" s="10" t="n"/>
      <c r="AU230" s="10" t="n"/>
      <c r="AV230" s="10" t="n"/>
      <c r="AW230" s="10" t="n"/>
      <c r="AX230" s="10" t="n"/>
      <c r="AY230" s="10" t="n"/>
      <c r="AZ230" s="10" t="n"/>
    </row>
    <row r="231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  <c r="AL231" s="10" t="n"/>
      <c r="AM231" s="10" t="n"/>
      <c r="AN231" s="10" t="n"/>
      <c r="AO231" s="10" t="n"/>
      <c r="AP231" s="10" t="n"/>
      <c r="AQ231" s="10" t="n"/>
      <c r="AR231" s="10" t="n"/>
      <c r="AS231" s="10" t="n"/>
      <c r="AT231" s="10" t="n"/>
      <c r="AU231" s="10" t="n"/>
      <c r="AV231" s="10" t="n"/>
      <c r="AW231" s="10" t="n"/>
      <c r="AX231" s="10" t="n"/>
      <c r="AY231" s="10" t="n"/>
      <c r="AZ231" s="10" t="n"/>
    </row>
    <row r="232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  <c r="AL232" s="10" t="n"/>
      <c r="AM232" s="10" t="n"/>
      <c r="AN232" s="10" t="n"/>
      <c r="AO232" s="10" t="n"/>
      <c r="AP232" s="10" t="n"/>
      <c r="AQ232" s="10" t="n"/>
      <c r="AR232" s="10" t="n"/>
      <c r="AS232" s="10" t="n"/>
      <c r="AT232" s="10" t="n"/>
      <c r="AU232" s="10" t="n"/>
      <c r="AV232" s="10" t="n"/>
      <c r="AW232" s="10" t="n"/>
      <c r="AX232" s="10" t="n"/>
      <c r="AY232" s="10" t="n"/>
      <c r="AZ232" s="10" t="n"/>
    </row>
    <row r="233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  <c r="AL233" s="10" t="n"/>
      <c r="AM233" s="10" t="n"/>
      <c r="AN233" s="10" t="n"/>
      <c r="AO233" s="10" t="n"/>
      <c r="AP233" s="10" t="n"/>
      <c r="AQ233" s="10" t="n"/>
      <c r="AR233" s="10" t="n"/>
      <c r="AS233" s="10" t="n"/>
      <c r="AT233" s="10" t="n"/>
      <c r="AU233" s="10" t="n"/>
      <c r="AV233" s="10" t="n"/>
      <c r="AW233" s="10" t="n"/>
      <c r="AX233" s="10" t="n"/>
      <c r="AY233" s="10" t="n"/>
      <c r="AZ233" s="10" t="n"/>
    </row>
    <row r="234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  <c r="AL234" s="10" t="n"/>
      <c r="AM234" s="10" t="n"/>
      <c r="AN234" s="10" t="n"/>
      <c r="AO234" s="10" t="n"/>
      <c r="AP234" s="10" t="n"/>
      <c r="AQ234" s="10" t="n"/>
      <c r="AR234" s="10" t="n"/>
      <c r="AS234" s="10" t="n"/>
      <c r="AT234" s="10" t="n"/>
      <c r="AU234" s="10" t="n"/>
      <c r="AV234" s="10" t="n"/>
      <c r="AW234" s="10" t="n"/>
      <c r="AX234" s="10" t="n"/>
      <c r="AY234" s="10" t="n"/>
      <c r="AZ234" s="10" t="n"/>
    </row>
    <row r="235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  <c r="AL235" s="10" t="n"/>
      <c r="AM235" s="10" t="n"/>
      <c r="AN235" s="10" t="n"/>
      <c r="AO235" s="10" t="n"/>
      <c r="AP235" s="10" t="n"/>
      <c r="AQ235" s="10" t="n"/>
      <c r="AR235" s="10" t="n"/>
      <c r="AS235" s="10" t="n"/>
      <c r="AT235" s="10" t="n"/>
      <c r="AU235" s="10" t="n"/>
      <c r="AV235" s="10" t="n"/>
      <c r="AW235" s="10" t="n"/>
      <c r="AX235" s="10" t="n"/>
      <c r="AY235" s="10" t="n"/>
      <c r="AZ235" s="10" t="n"/>
    </row>
    <row r="236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  <c r="AL236" s="10" t="n"/>
      <c r="AM236" s="10" t="n"/>
      <c r="AN236" s="10" t="n"/>
      <c r="AO236" s="10" t="n"/>
      <c r="AP236" s="10" t="n"/>
      <c r="AQ236" s="10" t="n"/>
      <c r="AR236" s="10" t="n"/>
      <c r="AS236" s="10" t="n"/>
      <c r="AT236" s="10" t="n"/>
      <c r="AU236" s="10" t="n"/>
      <c r="AV236" s="10" t="n"/>
      <c r="AW236" s="10" t="n"/>
      <c r="AX236" s="10" t="n"/>
      <c r="AY236" s="10" t="n"/>
      <c r="AZ236" s="10" t="n"/>
    </row>
    <row r="237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  <c r="AL237" s="10" t="n"/>
      <c r="AM237" s="10" t="n"/>
      <c r="AN237" s="10" t="n"/>
      <c r="AO237" s="10" t="n"/>
      <c r="AP237" s="10" t="n"/>
      <c r="AQ237" s="10" t="n"/>
      <c r="AR237" s="10" t="n"/>
      <c r="AS237" s="10" t="n"/>
      <c r="AT237" s="10" t="n"/>
      <c r="AU237" s="10" t="n"/>
      <c r="AV237" s="10" t="n"/>
      <c r="AW237" s="10" t="n"/>
      <c r="AX237" s="10" t="n"/>
      <c r="AY237" s="10" t="n"/>
      <c r="AZ237" s="10" t="n"/>
    </row>
    <row r="238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  <c r="AL238" s="10" t="n"/>
      <c r="AM238" s="10" t="n"/>
      <c r="AN238" s="10" t="n"/>
      <c r="AO238" s="10" t="n"/>
      <c r="AP238" s="10" t="n"/>
      <c r="AQ238" s="10" t="n"/>
      <c r="AR238" s="10" t="n"/>
      <c r="AS238" s="10" t="n"/>
      <c r="AT238" s="10" t="n"/>
      <c r="AU238" s="10" t="n"/>
      <c r="AV238" s="10" t="n"/>
      <c r="AW238" s="10" t="n"/>
      <c r="AX238" s="10" t="n"/>
      <c r="AY238" s="10" t="n"/>
      <c r="AZ238" s="10" t="n"/>
    </row>
    <row r="239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  <c r="AL239" s="10" t="n"/>
      <c r="AM239" s="10" t="n"/>
      <c r="AN239" s="10" t="n"/>
      <c r="AO239" s="10" t="n"/>
      <c r="AP239" s="10" t="n"/>
      <c r="AQ239" s="10" t="n"/>
      <c r="AR239" s="10" t="n"/>
      <c r="AS239" s="10" t="n"/>
      <c r="AT239" s="10" t="n"/>
      <c r="AU239" s="10" t="n"/>
      <c r="AV239" s="10" t="n"/>
      <c r="AW239" s="10" t="n"/>
      <c r="AX239" s="10" t="n"/>
      <c r="AY239" s="10" t="n"/>
      <c r="AZ239" s="10" t="n"/>
    </row>
    <row r="24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  <c r="AL240" s="10" t="n"/>
      <c r="AM240" s="10" t="n"/>
      <c r="AN240" s="10" t="n"/>
      <c r="AO240" s="10" t="n"/>
      <c r="AP240" s="10" t="n"/>
      <c r="AQ240" s="10" t="n"/>
      <c r="AR240" s="10" t="n"/>
      <c r="AS240" s="10" t="n"/>
      <c r="AT240" s="10" t="n"/>
      <c r="AU240" s="10" t="n"/>
      <c r="AV240" s="10" t="n"/>
      <c r="AW240" s="10" t="n"/>
      <c r="AX240" s="10" t="n"/>
      <c r="AY240" s="10" t="n"/>
      <c r="AZ240" s="10" t="n"/>
    </row>
    <row r="241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  <c r="AL241" s="10" t="n"/>
      <c r="AM241" s="10" t="n"/>
      <c r="AN241" s="10" t="n"/>
      <c r="AO241" s="10" t="n"/>
      <c r="AP241" s="10" t="n"/>
      <c r="AQ241" s="10" t="n"/>
      <c r="AR241" s="10" t="n"/>
      <c r="AS241" s="10" t="n"/>
      <c r="AT241" s="10" t="n"/>
      <c r="AU241" s="10" t="n"/>
      <c r="AV241" s="10" t="n"/>
      <c r="AW241" s="10" t="n"/>
      <c r="AX241" s="10" t="n"/>
      <c r="AY241" s="10" t="n"/>
      <c r="AZ241" s="10" t="n"/>
    </row>
    <row r="242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  <c r="AL242" s="10" t="n"/>
      <c r="AM242" s="10" t="n"/>
      <c r="AN242" s="10" t="n"/>
      <c r="AO242" s="10" t="n"/>
      <c r="AP242" s="10" t="n"/>
      <c r="AQ242" s="10" t="n"/>
      <c r="AR242" s="10" t="n"/>
      <c r="AS242" s="10" t="n"/>
      <c r="AT242" s="10" t="n"/>
      <c r="AU242" s="10" t="n"/>
      <c r="AV242" s="10" t="n"/>
      <c r="AW242" s="10" t="n"/>
      <c r="AX242" s="10" t="n"/>
      <c r="AY242" s="10" t="n"/>
      <c r="AZ242" s="10" t="n"/>
    </row>
    <row r="243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  <c r="AL243" s="10" t="n"/>
      <c r="AM243" s="10" t="n"/>
      <c r="AN243" s="10" t="n"/>
      <c r="AO243" s="10" t="n"/>
      <c r="AP243" s="10" t="n"/>
      <c r="AQ243" s="10" t="n"/>
      <c r="AR243" s="10" t="n"/>
      <c r="AS243" s="10" t="n"/>
      <c r="AT243" s="10" t="n"/>
      <c r="AU243" s="10" t="n"/>
      <c r="AV243" s="10" t="n"/>
      <c r="AW243" s="10" t="n"/>
      <c r="AX243" s="10" t="n"/>
      <c r="AY243" s="10" t="n"/>
      <c r="AZ243" s="10" t="n"/>
    </row>
    <row r="244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  <c r="AL244" s="10" t="n"/>
      <c r="AM244" s="10" t="n"/>
      <c r="AN244" s="10" t="n"/>
      <c r="AO244" s="10" t="n"/>
      <c r="AP244" s="10" t="n"/>
      <c r="AQ244" s="10" t="n"/>
      <c r="AR244" s="10" t="n"/>
      <c r="AS244" s="10" t="n"/>
      <c r="AT244" s="10" t="n"/>
      <c r="AU244" s="10" t="n"/>
      <c r="AV244" s="10" t="n"/>
      <c r="AW244" s="10" t="n"/>
      <c r="AX244" s="10" t="n"/>
      <c r="AY244" s="10" t="n"/>
      <c r="AZ244" s="10" t="n"/>
    </row>
    <row r="245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  <c r="AL245" s="10" t="n"/>
      <c r="AM245" s="10" t="n"/>
      <c r="AN245" s="10" t="n"/>
      <c r="AO245" s="10" t="n"/>
      <c r="AP245" s="10" t="n"/>
      <c r="AQ245" s="10" t="n"/>
      <c r="AR245" s="10" t="n"/>
      <c r="AS245" s="10" t="n"/>
      <c r="AT245" s="10" t="n"/>
      <c r="AU245" s="10" t="n"/>
      <c r="AV245" s="10" t="n"/>
      <c r="AW245" s="10" t="n"/>
      <c r="AX245" s="10" t="n"/>
      <c r="AY245" s="10" t="n"/>
      <c r="AZ245" s="10" t="n"/>
    </row>
    <row r="246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  <c r="AL246" s="10" t="n"/>
      <c r="AM246" s="10" t="n"/>
      <c r="AN246" s="10" t="n"/>
      <c r="AO246" s="10" t="n"/>
      <c r="AP246" s="10" t="n"/>
      <c r="AQ246" s="10" t="n"/>
      <c r="AR246" s="10" t="n"/>
      <c r="AS246" s="10" t="n"/>
      <c r="AT246" s="10" t="n"/>
      <c r="AU246" s="10" t="n"/>
      <c r="AV246" s="10" t="n"/>
      <c r="AW246" s="10" t="n"/>
      <c r="AX246" s="10" t="n"/>
      <c r="AY246" s="10" t="n"/>
      <c r="AZ246" s="10" t="n"/>
    </row>
    <row r="247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  <c r="AL247" s="10" t="n"/>
      <c r="AM247" s="10" t="n"/>
      <c r="AN247" s="10" t="n"/>
      <c r="AO247" s="10" t="n"/>
      <c r="AP247" s="10" t="n"/>
      <c r="AQ247" s="10" t="n"/>
      <c r="AR247" s="10" t="n"/>
      <c r="AS247" s="10" t="n"/>
      <c r="AT247" s="10" t="n"/>
      <c r="AU247" s="10" t="n"/>
      <c r="AV247" s="10" t="n"/>
      <c r="AW247" s="10" t="n"/>
      <c r="AX247" s="10" t="n"/>
      <c r="AY247" s="10" t="n"/>
      <c r="AZ247" s="10" t="n"/>
    </row>
    <row r="248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  <c r="AL248" s="10" t="n"/>
      <c r="AM248" s="10" t="n"/>
      <c r="AN248" s="10" t="n"/>
      <c r="AO248" s="10" t="n"/>
      <c r="AP248" s="10" t="n"/>
      <c r="AQ248" s="10" t="n"/>
      <c r="AR248" s="10" t="n"/>
      <c r="AS248" s="10" t="n"/>
      <c r="AT248" s="10" t="n"/>
      <c r="AU248" s="10" t="n"/>
      <c r="AV248" s="10" t="n"/>
      <c r="AW248" s="10" t="n"/>
      <c r="AX248" s="10" t="n"/>
      <c r="AY248" s="10" t="n"/>
      <c r="AZ248" s="10" t="n"/>
    </row>
    <row r="249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  <c r="AL249" s="10" t="n"/>
      <c r="AM249" s="10" t="n"/>
      <c r="AN249" s="10" t="n"/>
      <c r="AO249" s="10" t="n"/>
      <c r="AP249" s="10" t="n"/>
      <c r="AQ249" s="10" t="n"/>
      <c r="AR249" s="10" t="n"/>
      <c r="AS249" s="10" t="n"/>
      <c r="AT249" s="10" t="n"/>
      <c r="AU249" s="10" t="n"/>
      <c r="AV249" s="10" t="n"/>
      <c r="AW249" s="10" t="n"/>
      <c r="AX249" s="10" t="n"/>
      <c r="AY249" s="10" t="n"/>
      <c r="AZ249" s="10" t="n"/>
    </row>
    <row r="25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  <c r="AL250" s="10" t="n"/>
      <c r="AM250" s="10" t="n"/>
      <c r="AN250" s="10" t="n"/>
      <c r="AO250" s="10" t="n"/>
      <c r="AP250" s="10" t="n"/>
      <c r="AQ250" s="10" t="n"/>
      <c r="AR250" s="10" t="n"/>
      <c r="AS250" s="10" t="n"/>
      <c r="AT250" s="10" t="n"/>
      <c r="AU250" s="10" t="n"/>
      <c r="AV250" s="10" t="n"/>
      <c r="AW250" s="10" t="n"/>
      <c r="AX250" s="10" t="n"/>
      <c r="AY250" s="10" t="n"/>
      <c r="AZ250" s="10" t="n"/>
    </row>
    <row r="251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  <c r="AL251" s="10" t="n"/>
      <c r="AM251" s="10" t="n"/>
      <c r="AN251" s="10" t="n"/>
      <c r="AO251" s="10" t="n"/>
      <c r="AP251" s="10" t="n"/>
      <c r="AQ251" s="10" t="n"/>
      <c r="AR251" s="10" t="n"/>
      <c r="AS251" s="10" t="n"/>
      <c r="AT251" s="10" t="n"/>
      <c r="AU251" s="10" t="n"/>
      <c r="AV251" s="10" t="n"/>
      <c r="AW251" s="10" t="n"/>
      <c r="AX251" s="10" t="n"/>
      <c r="AY251" s="10" t="n"/>
      <c r="AZ251" s="10" t="n"/>
    </row>
    <row r="252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  <c r="AL252" s="10" t="n"/>
      <c r="AM252" s="10" t="n"/>
      <c r="AN252" s="10" t="n"/>
      <c r="AO252" s="10" t="n"/>
      <c r="AP252" s="10" t="n"/>
      <c r="AQ252" s="10" t="n"/>
      <c r="AR252" s="10" t="n"/>
      <c r="AS252" s="10" t="n"/>
      <c r="AT252" s="10" t="n"/>
      <c r="AU252" s="10" t="n"/>
      <c r="AV252" s="10" t="n"/>
      <c r="AW252" s="10" t="n"/>
      <c r="AX252" s="10" t="n"/>
      <c r="AY252" s="10" t="n"/>
      <c r="AZ252" s="10" t="n"/>
    </row>
    <row r="253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  <c r="AL253" s="10" t="n"/>
      <c r="AM253" s="10" t="n"/>
      <c r="AN253" s="10" t="n"/>
      <c r="AO253" s="10" t="n"/>
      <c r="AP253" s="10" t="n"/>
      <c r="AQ253" s="10" t="n"/>
      <c r="AR253" s="10" t="n"/>
      <c r="AS253" s="10" t="n"/>
      <c r="AT253" s="10" t="n"/>
      <c r="AU253" s="10" t="n"/>
      <c r="AV253" s="10" t="n"/>
      <c r="AW253" s="10" t="n"/>
      <c r="AX253" s="10" t="n"/>
      <c r="AY253" s="10" t="n"/>
      <c r="AZ253" s="10" t="n"/>
    </row>
    <row r="254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  <c r="AL254" s="10" t="n"/>
      <c r="AM254" s="10" t="n"/>
      <c r="AN254" s="10" t="n"/>
      <c r="AO254" s="10" t="n"/>
      <c r="AP254" s="10" t="n"/>
      <c r="AQ254" s="10" t="n"/>
      <c r="AR254" s="10" t="n"/>
      <c r="AS254" s="10" t="n"/>
      <c r="AT254" s="10" t="n"/>
      <c r="AU254" s="10" t="n"/>
      <c r="AV254" s="10" t="n"/>
      <c r="AW254" s="10" t="n"/>
      <c r="AX254" s="10" t="n"/>
      <c r="AY254" s="10" t="n"/>
      <c r="AZ254" s="10" t="n"/>
    </row>
    <row r="255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  <c r="AL255" s="10" t="n"/>
      <c r="AM255" s="10" t="n"/>
      <c r="AN255" s="10" t="n"/>
      <c r="AO255" s="10" t="n"/>
      <c r="AP255" s="10" t="n"/>
      <c r="AQ255" s="10" t="n"/>
      <c r="AR255" s="10" t="n"/>
      <c r="AS255" s="10" t="n"/>
      <c r="AT255" s="10" t="n"/>
      <c r="AU255" s="10" t="n"/>
      <c r="AV255" s="10" t="n"/>
      <c r="AW255" s="10" t="n"/>
      <c r="AX255" s="10" t="n"/>
      <c r="AY255" s="10" t="n"/>
      <c r="AZ255" s="10" t="n"/>
    </row>
    <row r="256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  <c r="AL256" s="10" t="n"/>
      <c r="AM256" s="10" t="n"/>
      <c r="AN256" s="10" t="n"/>
      <c r="AO256" s="10" t="n"/>
      <c r="AP256" s="10" t="n"/>
      <c r="AQ256" s="10" t="n"/>
      <c r="AR256" s="10" t="n"/>
      <c r="AS256" s="10" t="n"/>
      <c r="AT256" s="10" t="n"/>
      <c r="AU256" s="10" t="n"/>
      <c r="AV256" s="10" t="n"/>
      <c r="AW256" s="10" t="n"/>
      <c r="AX256" s="10" t="n"/>
      <c r="AY256" s="10" t="n"/>
      <c r="AZ256" s="10" t="n"/>
    </row>
    <row r="257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  <c r="AL257" s="10" t="n"/>
      <c r="AM257" s="10" t="n"/>
      <c r="AN257" s="10" t="n"/>
      <c r="AO257" s="10" t="n"/>
      <c r="AP257" s="10" t="n"/>
      <c r="AQ257" s="10" t="n"/>
      <c r="AR257" s="10" t="n"/>
      <c r="AS257" s="10" t="n"/>
      <c r="AT257" s="10" t="n"/>
      <c r="AU257" s="10" t="n"/>
      <c r="AV257" s="10" t="n"/>
      <c r="AW257" s="10" t="n"/>
      <c r="AX257" s="10" t="n"/>
      <c r="AY257" s="10" t="n"/>
      <c r="AZ257" s="10" t="n"/>
    </row>
    <row r="258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  <c r="AL258" s="10" t="n"/>
      <c r="AM258" s="10" t="n"/>
      <c r="AN258" s="10" t="n"/>
      <c r="AO258" s="10" t="n"/>
      <c r="AP258" s="10" t="n"/>
      <c r="AQ258" s="10" t="n"/>
      <c r="AR258" s="10" t="n"/>
      <c r="AS258" s="10" t="n"/>
      <c r="AT258" s="10" t="n"/>
      <c r="AU258" s="10" t="n"/>
      <c r="AV258" s="10" t="n"/>
      <c r="AW258" s="10" t="n"/>
      <c r="AX258" s="10" t="n"/>
      <c r="AY258" s="10" t="n"/>
      <c r="AZ258" s="10" t="n"/>
    </row>
    <row r="259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  <c r="AL259" s="10" t="n"/>
      <c r="AM259" s="10" t="n"/>
      <c r="AN259" s="10" t="n"/>
      <c r="AO259" s="10" t="n"/>
      <c r="AP259" s="10" t="n"/>
      <c r="AQ259" s="10" t="n"/>
      <c r="AR259" s="10" t="n"/>
      <c r="AS259" s="10" t="n"/>
      <c r="AT259" s="10" t="n"/>
      <c r="AU259" s="10" t="n"/>
      <c r="AV259" s="10" t="n"/>
      <c r="AW259" s="10" t="n"/>
      <c r="AX259" s="10" t="n"/>
      <c r="AY259" s="10" t="n"/>
      <c r="AZ259" s="10" t="n"/>
    </row>
    <row r="26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</row>
    <row r="261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  <c r="AL261" s="10" t="n"/>
      <c r="AM261" s="10" t="n"/>
      <c r="AN261" s="10" t="n"/>
      <c r="AO261" s="10" t="n"/>
      <c r="AP261" s="10" t="n"/>
      <c r="AQ261" s="10" t="n"/>
      <c r="AR261" s="10" t="n"/>
      <c r="AS261" s="10" t="n"/>
      <c r="AT261" s="10" t="n"/>
      <c r="AU261" s="10" t="n"/>
      <c r="AV261" s="10" t="n"/>
      <c r="AW261" s="10" t="n"/>
      <c r="AX261" s="10" t="n"/>
      <c r="AY261" s="10" t="n"/>
      <c r="AZ261" s="10" t="n"/>
    </row>
    <row r="262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  <c r="AL262" s="10" t="n"/>
      <c r="AM262" s="10" t="n"/>
      <c r="AN262" s="10" t="n"/>
      <c r="AO262" s="10" t="n"/>
      <c r="AP262" s="10" t="n"/>
      <c r="AQ262" s="10" t="n"/>
      <c r="AR262" s="10" t="n"/>
      <c r="AS262" s="10" t="n"/>
      <c r="AT262" s="10" t="n"/>
      <c r="AU262" s="10" t="n"/>
      <c r="AV262" s="10" t="n"/>
      <c r="AW262" s="10" t="n"/>
      <c r="AX262" s="10" t="n"/>
      <c r="AY262" s="10" t="n"/>
      <c r="AZ262" s="10" t="n"/>
    </row>
    <row r="263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  <c r="AL263" s="10" t="n"/>
      <c r="AM263" s="10" t="n"/>
      <c r="AN263" s="10" t="n"/>
      <c r="AO263" s="10" t="n"/>
      <c r="AP263" s="10" t="n"/>
      <c r="AQ263" s="10" t="n"/>
      <c r="AR263" s="10" t="n"/>
      <c r="AS263" s="10" t="n"/>
      <c r="AT263" s="10" t="n"/>
      <c r="AU263" s="10" t="n"/>
      <c r="AV263" s="10" t="n"/>
      <c r="AW263" s="10" t="n"/>
      <c r="AX263" s="10" t="n"/>
      <c r="AY263" s="10" t="n"/>
      <c r="AZ263" s="10" t="n"/>
    </row>
    <row r="264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  <c r="AL264" s="10" t="n"/>
      <c r="AM264" s="10" t="n"/>
      <c r="AN264" s="10" t="n"/>
      <c r="AO264" s="10" t="n"/>
      <c r="AP264" s="10" t="n"/>
      <c r="AQ264" s="10" t="n"/>
      <c r="AR264" s="10" t="n"/>
      <c r="AS264" s="10" t="n"/>
      <c r="AT264" s="10" t="n"/>
      <c r="AU264" s="10" t="n"/>
      <c r="AV264" s="10" t="n"/>
      <c r="AW264" s="10" t="n"/>
      <c r="AX264" s="10" t="n"/>
      <c r="AY264" s="10" t="n"/>
      <c r="AZ264" s="10" t="n"/>
    </row>
    <row r="265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  <c r="AL265" s="10" t="n"/>
      <c r="AM265" s="10" t="n"/>
      <c r="AN265" s="10" t="n"/>
      <c r="AO265" s="10" t="n"/>
      <c r="AP265" s="10" t="n"/>
      <c r="AQ265" s="10" t="n"/>
      <c r="AR265" s="10" t="n"/>
      <c r="AS265" s="10" t="n"/>
      <c r="AT265" s="10" t="n"/>
      <c r="AU265" s="10" t="n"/>
      <c r="AV265" s="10" t="n"/>
      <c r="AW265" s="10" t="n"/>
      <c r="AX265" s="10" t="n"/>
      <c r="AY265" s="10" t="n"/>
      <c r="AZ265" s="10" t="n"/>
    </row>
    <row r="266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  <c r="AL266" s="10" t="n"/>
      <c r="AM266" s="10" t="n"/>
      <c r="AN266" s="10" t="n"/>
      <c r="AO266" s="10" t="n"/>
      <c r="AP266" s="10" t="n"/>
      <c r="AQ266" s="10" t="n"/>
      <c r="AR266" s="10" t="n"/>
      <c r="AS266" s="10" t="n"/>
      <c r="AT266" s="10" t="n"/>
      <c r="AU266" s="10" t="n"/>
      <c r="AV266" s="10" t="n"/>
      <c r="AW266" s="10" t="n"/>
      <c r="AX266" s="10" t="n"/>
      <c r="AY266" s="10" t="n"/>
      <c r="AZ266" s="10" t="n"/>
    </row>
    <row r="267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  <c r="AL267" s="10" t="n"/>
      <c r="AM267" s="10" t="n"/>
      <c r="AN267" s="10" t="n"/>
      <c r="AO267" s="10" t="n"/>
      <c r="AP267" s="10" t="n"/>
      <c r="AQ267" s="10" t="n"/>
      <c r="AR267" s="10" t="n"/>
      <c r="AS267" s="10" t="n"/>
      <c r="AT267" s="10" t="n"/>
      <c r="AU267" s="10" t="n"/>
      <c r="AV267" s="10" t="n"/>
      <c r="AW267" s="10" t="n"/>
      <c r="AX267" s="10" t="n"/>
      <c r="AY267" s="10" t="n"/>
      <c r="AZ267" s="10" t="n"/>
    </row>
    <row r="268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  <c r="AL268" s="10" t="n"/>
      <c r="AM268" s="10" t="n"/>
      <c r="AN268" s="10" t="n"/>
      <c r="AO268" s="10" t="n"/>
      <c r="AP268" s="10" t="n"/>
      <c r="AQ268" s="10" t="n"/>
      <c r="AR268" s="10" t="n"/>
      <c r="AS268" s="10" t="n"/>
      <c r="AT268" s="10" t="n"/>
      <c r="AU268" s="10" t="n"/>
      <c r="AV268" s="10" t="n"/>
      <c r="AW268" s="10" t="n"/>
      <c r="AX268" s="10" t="n"/>
      <c r="AY268" s="10" t="n"/>
      <c r="AZ268" s="10" t="n"/>
    </row>
    <row r="269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  <c r="AL269" s="10" t="n"/>
      <c r="AM269" s="10" t="n"/>
      <c r="AN269" s="10" t="n"/>
      <c r="AO269" s="10" t="n"/>
      <c r="AP269" s="10" t="n"/>
      <c r="AQ269" s="10" t="n"/>
      <c r="AR269" s="10" t="n"/>
      <c r="AS269" s="10" t="n"/>
      <c r="AT269" s="10" t="n"/>
      <c r="AU269" s="10" t="n"/>
      <c r="AV269" s="10" t="n"/>
      <c r="AW269" s="10" t="n"/>
      <c r="AX269" s="10" t="n"/>
      <c r="AY269" s="10" t="n"/>
      <c r="AZ269" s="10" t="n"/>
    </row>
    <row r="27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  <c r="AL270" s="10" t="n"/>
      <c r="AM270" s="10" t="n"/>
      <c r="AN270" s="10" t="n"/>
      <c r="AO270" s="10" t="n"/>
      <c r="AP270" s="10" t="n"/>
      <c r="AQ270" s="10" t="n"/>
      <c r="AR270" s="10" t="n"/>
      <c r="AS270" s="10" t="n"/>
      <c r="AT270" s="10" t="n"/>
      <c r="AU270" s="10" t="n"/>
      <c r="AV270" s="10" t="n"/>
      <c r="AW270" s="10" t="n"/>
      <c r="AX270" s="10" t="n"/>
      <c r="AY270" s="10" t="n"/>
      <c r="AZ270" s="10" t="n"/>
    </row>
    <row r="271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  <c r="AL271" s="10" t="n"/>
      <c r="AM271" s="10" t="n"/>
      <c r="AN271" s="10" t="n"/>
      <c r="AO271" s="10" t="n"/>
      <c r="AP271" s="10" t="n"/>
      <c r="AQ271" s="10" t="n"/>
      <c r="AR271" s="10" t="n"/>
      <c r="AS271" s="10" t="n"/>
      <c r="AT271" s="10" t="n"/>
      <c r="AU271" s="10" t="n"/>
      <c r="AV271" s="10" t="n"/>
      <c r="AW271" s="10" t="n"/>
      <c r="AX271" s="10" t="n"/>
      <c r="AY271" s="10" t="n"/>
      <c r="AZ271" s="10" t="n"/>
    </row>
    <row r="272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  <c r="AL272" s="10" t="n"/>
      <c r="AM272" s="10" t="n"/>
      <c r="AN272" s="10" t="n"/>
      <c r="AO272" s="10" t="n"/>
      <c r="AP272" s="10" t="n"/>
      <c r="AQ272" s="10" t="n"/>
      <c r="AR272" s="10" t="n"/>
      <c r="AS272" s="10" t="n"/>
      <c r="AT272" s="10" t="n"/>
      <c r="AU272" s="10" t="n"/>
      <c r="AV272" s="10" t="n"/>
      <c r="AW272" s="10" t="n"/>
      <c r="AX272" s="10" t="n"/>
      <c r="AY272" s="10" t="n"/>
      <c r="AZ272" s="10" t="n"/>
    </row>
    <row r="273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  <c r="AL273" s="10" t="n"/>
      <c r="AM273" s="10" t="n"/>
      <c r="AN273" s="10" t="n"/>
      <c r="AO273" s="10" t="n"/>
      <c r="AP273" s="10" t="n"/>
      <c r="AQ273" s="10" t="n"/>
      <c r="AR273" s="10" t="n"/>
      <c r="AS273" s="10" t="n"/>
      <c r="AT273" s="10" t="n"/>
      <c r="AU273" s="10" t="n"/>
      <c r="AV273" s="10" t="n"/>
      <c r="AW273" s="10" t="n"/>
      <c r="AX273" s="10" t="n"/>
      <c r="AY273" s="10" t="n"/>
      <c r="AZ273" s="10" t="n"/>
    </row>
    <row r="274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  <c r="AL274" s="10" t="n"/>
      <c r="AM274" s="10" t="n"/>
      <c r="AN274" s="10" t="n"/>
      <c r="AO274" s="10" t="n"/>
      <c r="AP274" s="10" t="n"/>
      <c r="AQ274" s="10" t="n"/>
      <c r="AR274" s="10" t="n"/>
      <c r="AS274" s="10" t="n"/>
      <c r="AT274" s="10" t="n"/>
      <c r="AU274" s="10" t="n"/>
      <c r="AV274" s="10" t="n"/>
      <c r="AW274" s="10" t="n"/>
      <c r="AX274" s="10" t="n"/>
      <c r="AY274" s="10" t="n"/>
      <c r="AZ274" s="10" t="n"/>
    </row>
    <row r="275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  <c r="AL275" s="10" t="n"/>
      <c r="AM275" s="10" t="n"/>
      <c r="AN275" s="10" t="n"/>
      <c r="AO275" s="10" t="n"/>
      <c r="AP275" s="10" t="n"/>
      <c r="AQ275" s="10" t="n"/>
      <c r="AR275" s="10" t="n"/>
      <c r="AS275" s="10" t="n"/>
      <c r="AT275" s="10" t="n"/>
      <c r="AU275" s="10" t="n"/>
      <c r="AV275" s="10" t="n"/>
      <c r="AW275" s="10" t="n"/>
      <c r="AX275" s="10" t="n"/>
      <c r="AY275" s="10" t="n"/>
      <c r="AZ275" s="10" t="n"/>
    </row>
    <row r="276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  <c r="AL276" s="10" t="n"/>
      <c r="AM276" s="10" t="n"/>
      <c r="AN276" s="10" t="n"/>
      <c r="AO276" s="10" t="n"/>
      <c r="AP276" s="10" t="n"/>
      <c r="AQ276" s="10" t="n"/>
      <c r="AR276" s="10" t="n"/>
      <c r="AS276" s="10" t="n"/>
      <c r="AT276" s="10" t="n"/>
      <c r="AU276" s="10" t="n"/>
      <c r="AV276" s="10" t="n"/>
      <c r="AW276" s="10" t="n"/>
      <c r="AX276" s="10" t="n"/>
      <c r="AY276" s="10" t="n"/>
      <c r="AZ276" s="10" t="n"/>
    </row>
    <row r="277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  <c r="AL277" s="10" t="n"/>
      <c r="AM277" s="10" t="n"/>
      <c r="AN277" s="10" t="n"/>
      <c r="AO277" s="10" t="n"/>
      <c r="AP277" s="10" t="n"/>
      <c r="AQ277" s="10" t="n"/>
      <c r="AR277" s="10" t="n"/>
      <c r="AS277" s="10" t="n"/>
      <c r="AT277" s="10" t="n"/>
      <c r="AU277" s="10" t="n"/>
      <c r="AV277" s="10" t="n"/>
      <c r="AW277" s="10" t="n"/>
      <c r="AX277" s="10" t="n"/>
      <c r="AY277" s="10" t="n"/>
      <c r="AZ277" s="10" t="n"/>
    </row>
    <row r="278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  <c r="AL278" s="10" t="n"/>
      <c r="AM278" s="10" t="n"/>
      <c r="AN278" s="10" t="n"/>
      <c r="AO278" s="10" t="n"/>
      <c r="AP278" s="10" t="n"/>
      <c r="AQ278" s="10" t="n"/>
      <c r="AR278" s="10" t="n"/>
      <c r="AS278" s="10" t="n"/>
      <c r="AT278" s="10" t="n"/>
      <c r="AU278" s="10" t="n"/>
      <c r="AV278" s="10" t="n"/>
      <c r="AW278" s="10" t="n"/>
      <c r="AX278" s="10" t="n"/>
      <c r="AY278" s="10" t="n"/>
      <c r="AZ278" s="10" t="n"/>
    </row>
    <row r="279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  <c r="AL279" s="10" t="n"/>
      <c r="AM279" s="10" t="n"/>
      <c r="AN279" s="10" t="n"/>
      <c r="AO279" s="10" t="n"/>
      <c r="AP279" s="10" t="n"/>
      <c r="AQ279" s="10" t="n"/>
      <c r="AR279" s="10" t="n"/>
      <c r="AS279" s="10" t="n"/>
      <c r="AT279" s="10" t="n"/>
      <c r="AU279" s="10" t="n"/>
      <c r="AV279" s="10" t="n"/>
      <c r="AW279" s="10" t="n"/>
      <c r="AX279" s="10" t="n"/>
      <c r="AY279" s="10" t="n"/>
      <c r="AZ279" s="10" t="n"/>
    </row>
    <row r="28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  <c r="AL280" s="10" t="n"/>
      <c r="AM280" s="10" t="n"/>
      <c r="AN280" s="10" t="n"/>
      <c r="AO280" s="10" t="n"/>
      <c r="AP280" s="10" t="n"/>
      <c r="AQ280" s="10" t="n"/>
      <c r="AR280" s="10" t="n"/>
      <c r="AS280" s="10" t="n"/>
      <c r="AT280" s="10" t="n"/>
      <c r="AU280" s="10" t="n"/>
      <c r="AV280" s="10" t="n"/>
      <c r="AW280" s="10" t="n"/>
      <c r="AX280" s="10" t="n"/>
      <c r="AY280" s="10" t="n"/>
      <c r="AZ280" s="10" t="n"/>
    </row>
    <row r="281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  <c r="AL281" s="10" t="n"/>
      <c r="AM281" s="10" t="n"/>
      <c r="AN281" s="10" t="n"/>
      <c r="AO281" s="10" t="n"/>
      <c r="AP281" s="10" t="n"/>
      <c r="AQ281" s="10" t="n"/>
      <c r="AR281" s="10" t="n"/>
      <c r="AS281" s="10" t="n"/>
      <c r="AT281" s="10" t="n"/>
      <c r="AU281" s="10" t="n"/>
      <c r="AV281" s="10" t="n"/>
      <c r="AW281" s="10" t="n"/>
      <c r="AX281" s="10" t="n"/>
      <c r="AY281" s="10" t="n"/>
      <c r="AZ281" s="10" t="n"/>
    </row>
    <row r="282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  <c r="AL282" s="10" t="n"/>
      <c r="AM282" s="10" t="n"/>
      <c r="AN282" s="10" t="n"/>
      <c r="AO282" s="10" t="n"/>
      <c r="AP282" s="10" t="n"/>
      <c r="AQ282" s="10" t="n"/>
      <c r="AR282" s="10" t="n"/>
      <c r="AS282" s="10" t="n"/>
      <c r="AT282" s="10" t="n"/>
      <c r="AU282" s="10" t="n"/>
      <c r="AV282" s="10" t="n"/>
      <c r="AW282" s="10" t="n"/>
      <c r="AX282" s="10" t="n"/>
      <c r="AY282" s="10" t="n"/>
      <c r="AZ282" s="10" t="n"/>
    </row>
    <row r="283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  <c r="AL283" s="10" t="n"/>
      <c r="AM283" s="10" t="n"/>
      <c r="AN283" s="10" t="n"/>
      <c r="AO283" s="10" t="n"/>
      <c r="AP283" s="10" t="n"/>
      <c r="AQ283" s="10" t="n"/>
      <c r="AR283" s="10" t="n"/>
      <c r="AS283" s="10" t="n"/>
      <c r="AT283" s="10" t="n"/>
      <c r="AU283" s="10" t="n"/>
      <c r="AV283" s="10" t="n"/>
      <c r="AW283" s="10" t="n"/>
      <c r="AX283" s="10" t="n"/>
      <c r="AY283" s="10" t="n"/>
      <c r="AZ283" s="10" t="n"/>
    </row>
    <row r="284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  <c r="AL284" s="10" t="n"/>
      <c r="AM284" s="10" t="n"/>
      <c r="AN284" s="10" t="n"/>
      <c r="AO284" s="10" t="n"/>
      <c r="AP284" s="10" t="n"/>
      <c r="AQ284" s="10" t="n"/>
      <c r="AR284" s="10" t="n"/>
      <c r="AS284" s="10" t="n"/>
      <c r="AT284" s="10" t="n"/>
      <c r="AU284" s="10" t="n"/>
      <c r="AV284" s="10" t="n"/>
      <c r="AW284" s="10" t="n"/>
      <c r="AX284" s="10" t="n"/>
      <c r="AY284" s="10" t="n"/>
      <c r="AZ284" s="10" t="n"/>
    </row>
    <row r="285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  <c r="AL285" s="10" t="n"/>
      <c r="AM285" s="10" t="n"/>
      <c r="AN285" s="10" t="n"/>
      <c r="AO285" s="10" t="n"/>
      <c r="AP285" s="10" t="n"/>
      <c r="AQ285" s="10" t="n"/>
      <c r="AR285" s="10" t="n"/>
      <c r="AS285" s="10" t="n"/>
      <c r="AT285" s="10" t="n"/>
      <c r="AU285" s="10" t="n"/>
      <c r="AV285" s="10" t="n"/>
      <c r="AW285" s="10" t="n"/>
      <c r="AX285" s="10" t="n"/>
      <c r="AY285" s="10" t="n"/>
      <c r="AZ285" s="10" t="n"/>
    </row>
    <row r="286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  <c r="AL286" s="10" t="n"/>
      <c r="AM286" s="10" t="n"/>
      <c r="AN286" s="10" t="n"/>
      <c r="AO286" s="10" t="n"/>
      <c r="AP286" s="10" t="n"/>
      <c r="AQ286" s="10" t="n"/>
      <c r="AR286" s="10" t="n"/>
      <c r="AS286" s="10" t="n"/>
      <c r="AT286" s="10" t="n"/>
      <c r="AU286" s="10" t="n"/>
      <c r="AV286" s="10" t="n"/>
      <c r="AW286" s="10" t="n"/>
      <c r="AX286" s="10" t="n"/>
      <c r="AY286" s="10" t="n"/>
      <c r="AZ286" s="10" t="n"/>
    </row>
    <row r="287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  <c r="AL287" s="10" t="n"/>
      <c r="AM287" s="10" t="n"/>
      <c r="AN287" s="10" t="n"/>
      <c r="AO287" s="10" t="n"/>
      <c r="AP287" s="10" t="n"/>
      <c r="AQ287" s="10" t="n"/>
      <c r="AR287" s="10" t="n"/>
      <c r="AS287" s="10" t="n"/>
      <c r="AT287" s="10" t="n"/>
      <c r="AU287" s="10" t="n"/>
      <c r="AV287" s="10" t="n"/>
      <c r="AW287" s="10" t="n"/>
      <c r="AX287" s="10" t="n"/>
      <c r="AY287" s="10" t="n"/>
      <c r="AZ287" s="10" t="n"/>
    </row>
    <row r="288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  <c r="AL288" s="10" t="n"/>
      <c r="AM288" s="10" t="n"/>
      <c r="AN288" s="10" t="n"/>
      <c r="AO288" s="10" t="n"/>
      <c r="AP288" s="10" t="n"/>
      <c r="AQ288" s="10" t="n"/>
      <c r="AR288" s="10" t="n"/>
      <c r="AS288" s="10" t="n"/>
      <c r="AT288" s="10" t="n"/>
      <c r="AU288" s="10" t="n"/>
      <c r="AV288" s="10" t="n"/>
      <c r="AW288" s="10" t="n"/>
      <c r="AX288" s="10" t="n"/>
      <c r="AY288" s="10" t="n"/>
      <c r="AZ288" s="10" t="n"/>
    </row>
    <row r="289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  <c r="AL289" s="10" t="n"/>
      <c r="AM289" s="10" t="n"/>
      <c r="AN289" s="10" t="n"/>
      <c r="AO289" s="10" t="n"/>
      <c r="AP289" s="10" t="n"/>
      <c r="AQ289" s="10" t="n"/>
      <c r="AR289" s="10" t="n"/>
      <c r="AS289" s="10" t="n"/>
      <c r="AT289" s="10" t="n"/>
      <c r="AU289" s="10" t="n"/>
      <c r="AV289" s="10" t="n"/>
      <c r="AW289" s="10" t="n"/>
      <c r="AX289" s="10" t="n"/>
      <c r="AY289" s="10" t="n"/>
      <c r="AZ289" s="10" t="n"/>
    </row>
    <row r="29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  <c r="AL290" s="10" t="n"/>
      <c r="AM290" s="10" t="n"/>
      <c r="AN290" s="10" t="n"/>
      <c r="AO290" s="10" t="n"/>
      <c r="AP290" s="10" t="n"/>
      <c r="AQ290" s="10" t="n"/>
      <c r="AR290" s="10" t="n"/>
      <c r="AS290" s="10" t="n"/>
      <c r="AT290" s="10" t="n"/>
      <c r="AU290" s="10" t="n"/>
      <c r="AV290" s="10" t="n"/>
      <c r="AW290" s="10" t="n"/>
      <c r="AX290" s="10" t="n"/>
      <c r="AY290" s="10" t="n"/>
      <c r="AZ290" s="10" t="n"/>
    </row>
    <row r="291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  <c r="AL291" s="10" t="n"/>
      <c r="AM291" s="10" t="n"/>
      <c r="AN291" s="10" t="n"/>
      <c r="AO291" s="10" t="n"/>
      <c r="AP291" s="10" t="n"/>
      <c r="AQ291" s="10" t="n"/>
      <c r="AR291" s="10" t="n"/>
      <c r="AS291" s="10" t="n"/>
      <c r="AT291" s="10" t="n"/>
      <c r="AU291" s="10" t="n"/>
      <c r="AV291" s="10" t="n"/>
      <c r="AW291" s="10" t="n"/>
      <c r="AX291" s="10" t="n"/>
      <c r="AY291" s="10" t="n"/>
      <c r="AZ291" s="10" t="n"/>
    </row>
    <row r="292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  <c r="AL292" s="10" t="n"/>
      <c r="AM292" s="10" t="n"/>
      <c r="AN292" s="10" t="n"/>
      <c r="AO292" s="10" t="n"/>
      <c r="AP292" s="10" t="n"/>
      <c r="AQ292" s="10" t="n"/>
      <c r="AR292" s="10" t="n"/>
      <c r="AS292" s="10" t="n"/>
      <c r="AT292" s="10" t="n"/>
      <c r="AU292" s="10" t="n"/>
      <c r="AV292" s="10" t="n"/>
      <c r="AW292" s="10" t="n"/>
      <c r="AX292" s="10" t="n"/>
      <c r="AY292" s="10" t="n"/>
      <c r="AZ292" s="10" t="n"/>
    </row>
    <row r="293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  <c r="AL293" s="10" t="n"/>
      <c r="AM293" s="10" t="n"/>
      <c r="AN293" s="10" t="n"/>
      <c r="AO293" s="10" t="n"/>
      <c r="AP293" s="10" t="n"/>
      <c r="AQ293" s="10" t="n"/>
      <c r="AR293" s="10" t="n"/>
      <c r="AS293" s="10" t="n"/>
      <c r="AT293" s="10" t="n"/>
      <c r="AU293" s="10" t="n"/>
      <c r="AV293" s="10" t="n"/>
      <c r="AW293" s="10" t="n"/>
      <c r="AX293" s="10" t="n"/>
      <c r="AY293" s="10" t="n"/>
      <c r="AZ293" s="10" t="n"/>
    </row>
    <row r="294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  <c r="AL294" s="10" t="n"/>
      <c r="AM294" s="10" t="n"/>
      <c r="AN294" s="10" t="n"/>
      <c r="AO294" s="10" t="n"/>
      <c r="AP294" s="10" t="n"/>
      <c r="AQ294" s="10" t="n"/>
      <c r="AR294" s="10" t="n"/>
      <c r="AS294" s="10" t="n"/>
      <c r="AT294" s="10" t="n"/>
      <c r="AU294" s="10" t="n"/>
      <c r="AV294" s="10" t="n"/>
      <c r="AW294" s="10" t="n"/>
      <c r="AX294" s="10" t="n"/>
      <c r="AY294" s="10" t="n"/>
      <c r="AZ294" s="10" t="n"/>
    </row>
    <row r="295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  <c r="AL295" s="10" t="n"/>
      <c r="AM295" s="10" t="n"/>
      <c r="AN295" s="10" t="n"/>
      <c r="AO295" s="10" t="n"/>
      <c r="AP295" s="10" t="n"/>
      <c r="AQ295" s="10" t="n"/>
      <c r="AR295" s="10" t="n"/>
      <c r="AS295" s="10" t="n"/>
      <c r="AT295" s="10" t="n"/>
      <c r="AU295" s="10" t="n"/>
      <c r="AV295" s="10" t="n"/>
      <c r="AW295" s="10" t="n"/>
      <c r="AX295" s="10" t="n"/>
      <c r="AY295" s="10" t="n"/>
      <c r="AZ295" s="10" t="n"/>
    </row>
    <row r="296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  <c r="AL296" s="10" t="n"/>
      <c r="AM296" s="10" t="n"/>
      <c r="AN296" s="10" t="n"/>
      <c r="AO296" s="10" t="n"/>
      <c r="AP296" s="10" t="n"/>
      <c r="AQ296" s="10" t="n"/>
      <c r="AR296" s="10" t="n"/>
      <c r="AS296" s="10" t="n"/>
      <c r="AT296" s="10" t="n"/>
      <c r="AU296" s="10" t="n"/>
      <c r="AV296" s="10" t="n"/>
      <c r="AW296" s="10" t="n"/>
      <c r="AX296" s="10" t="n"/>
      <c r="AY296" s="10" t="n"/>
      <c r="AZ296" s="10" t="n"/>
    </row>
    <row r="297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  <c r="AL297" s="10" t="n"/>
      <c r="AM297" s="10" t="n"/>
      <c r="AN297" s="10" t="n"/>
      <c r="AO297" s="10" t="n"/>
      <c r="AP297" s="10" t="n"/>
      <c r="AQ297" s="10" t="n"/>
      <c r="AR297" s="10" t="n"/>
      <c r="AS297" s="10" t="n"/>
      <c r="AT297" s="10" t="n"/>
      <c r="AU297" s="10" t="n"/>
      <c r="AV297" s="10" t="n"/>
      <c r="AW297" s="10" t="n"/>
      <c r="AX297" s="10" t="n"/>
      <c r="AY297" s="10" t="n"/>
      <c r="AZ297" s="10" t="n"/>
    </row>
    <row r="298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  <c r="AL298" s="10" t="n"/>
      <c r="AM298" s="10" t="n"/>
      <c r="AN298" s="10" t="n"/>
      <c r="AO298" s="10" t="n"/>
      <c r="AP298" s="10" t="n"/>
      <c r="AQ298" s="10" t="n"/>
      <c r="AR298" s="10" t="n"/>
      <c r="AS298" s="10" t="n"/>
      <c r="AT298" s="10" t="n"/>
      <c r="AU298" s="10" t="n"/>
      <c r="AV298" s="10" t="n"/>
      <c r="AW298" s="10" t="n"/>
      <c r="AX298" s="10" t="n"/>
      <c r="AY298" s="10" t="n"/>
      <c r="AZ298" s="10" t="n"/>
    </row>
    <row r="299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  <c r="AL299" s="10" t="n"/>
      <c r="AM299" s="10" t="n"/>
      <c r="AN299" s="10" t="n"/>
      <c r="AO299" s="10" t="n"/>
      <c r="AP299" s="10" t="n"/>
      <c r="AQ299" s="10" t="n"/>
      <c r="AR299" s="10" t="n"/>
      <c r="AS299" s="10" t="n"/>
      <c r="AT299" s="10" t="n"/>
      <c r="AU299" s="10" t="n"/>
      <c r="AV299" s="10" t="n"/>
      <c r="AW299" s="10" t="n"/>
      <c r="AX299" s="10" t="n"/>
      <c r="AY299" s="10" t="n"/>
      <c r="AZ299" s="10" t="n"/>
    </row>
    <row r="30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  <c r="AL300" s="10" t="n"/>
      <c r="AM300" s="10" t="n"/>
      <c r="AN300" s="10" t="n"/>
      <c r="AO300" s="10" t="n"/>
      <c r="AP300" s="10" t="n"/>
      <c r="AQ300" s="10" t="n"/>
      <c r="AR300" s="10" t="n"/>
      <c r="AS300" s="10" t="n"/>
      <c r="AT300" s="10" t="n"/>
      <c r="AU300" s="10" t="n"/>
      <c r="AV300" s="10" t="n"/>
      <c r="AW300" s="10" t="n"/>
      <c r="AX300" s="10" t="n"/>
      <c r="AY300" s="10" t="n"/>
      <c r="AZ300" s="10" t="n"/>
    </row>
    <row r="301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  <c r="AL301" s="10" t="n"/>
      <c r="AM301" s="10" t="n"/>
      <c r="AN301" s="10" t="n"/>
      <c r="AO301" s="10" t="n"/>
      <c r="AP301" s="10" t="n"/>
      <c r="AQ301" s="10" t="n"/>
      <c r="AR301" s="10" t="n"/>
      <c r="AS301" s="10" t="n"/>
      <c r="AT301" s="10" t="n"/>
      <c r="AU301" s="10" t="n"/>
      <c r="AV301" s="10" t="n"/>
      <c r="AW301" s="10" t="n"/>
      <c r="AX301" s="10" t="n"/>
      <c r="AY301" s="10" t="n"/>
      <c r="AZ301" s="10" t="n"/>
    </row>
    <row r="302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  <c r="AL302" s="10" t="n"/>
      <c r="AM302" s="10" t="n"/>
      <c r="AN302" s="10" t="n"/>
      <c r="AO302" s="10" t="n"/>
      <c r="AP302" s="10" t="n"/>
      <c r="AQ302" s="10" t="n"/>
      <c r="AR302" s="10" t="n"/>
      <c r="AS302" s="10" t="n"/>
      <c r="AT302" s="10" t="n"/>
      <c r="AU302" s="10" t="n"/>
      <c r="AV302" s="10" t="n"/>
      <c r="AW302" s="10" t="n"/>
      <c r="AX302" s="10" t="n"/>
      <c r="AY302" s="10" t="n"/>
      <c r="AZ302" s="10" t="n"/>
    </row>
    <row r="303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  <c r="AL303" s="10" t="n"/>
      <c r="AM303" s="10" t="n"/>
      <c r="AN303" s="10" t="n"/>
      <c r="AO303" s="10" t="n"/>
      <c r="AP303" s="10" t="n"/>
      <c r="AQ303" s="10" t="n"/>
      <c r="AR303" s="10" t="n"/>
      <c r="AS303" s="10" t="n"/>
      <c r="AT303" s="10" t="n"/>
      <c r="AU303" s="10" t="n"/>
      <c r="AV303" s="10" t="n"/>
      <c r="AW303" s="10" t="n"/>
      <c r="AX303" s="10" t="n"/>
      <c r="AY303" s="10" t="n"/>
      <c r="AZ303" s="10" t="n"/>
    </row>
    <row r="304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  <c r="AL304" s="10" t="n"/>
      <c r="AM304" s="10" t="n"/>
      <c r="AN304" s="10" t="n"/>
      <c r="AO304" s="10" t="n"/>
      <c r="AP304" s="10" t="n"/>
      <c r="AQ304" s="10" t="n"/>
      <c r="AR304" s="10" t="n"/>
      <c r="AS304" s="10" t="n"/>
      <c r="AT304" s="10" t="n"/>
      <c r="AU304" s="10" t="n"/>
      <c r="AV304" s="10" t="n"/>
      <c r="AW304" s="10" t="n"/>
      <c r="AX304" s="10" t="n"/>
      <c r="AY304" s="10" t="n"/>
      <c r="AZ304" s="10" t="n"/>
    </row>
    <row r="305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  <c r="AL305" s="10" t="n"/>
      <c r="AM305" s="10" t="n"/>
      <c r="AN305" s="10" t="n"/>
      <c r="AO305" s="10" t="n"/>
      <c r="AP305" s="10" t="n"/>
      <c r="AQ305" s="10" t="n"/>
      <c r="AR305" s="10" t="n"/>
      <c r="AS305" s="10" t="n"/>
      <c r="AT305" s="10" t="n"/>
      <c r="AU305" s="10" t="n"/>
      <c r="AV305" s="10" t="n"/>
      <c r="AW305" s="10" t="n"/>
      <c r="AX305" s="10" t="n"/>
      <c r="AY305" s="10" t="n"/>
      <c r="AZ305" s="10" t="n"/>
    </row>
    <row r="306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  <c r="AL306" s="10" t="n"/>
      <c r="AM306" s="10" t="n"/>
      <c r="AN306" s="10" t="n"/>
      <c r="AO306" s="10" t="n"/>
      <c r="AP306" s="10" t="n"/>
      <c r="AQ306" s="10" t="n"/>
      <c r="AR306" s="10" t="n"/>
      <c r="AS306" s="10" t="n"/>
      <c r="AT306" s="10" t="n"/>
      <c r="AU306" s="10" t="n"/>
      <c r="AV306" s="10" t="n"/>
      <c r="AW306" s="10" t="n"/>
      <c r="AX306" s="10" t="n"/>
      <c r="AY306" s="10" t="n"/>
      <c r="AZ306" s="10" t="n"/>
    </row>
    <row r="307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  <c r="AL307" s="10" t="n"/>
      <c r="AM307" s="10" t="n"/>
      <c r="AN307" s="10" t="n"/>
      <c r="AO307" s="10" t="n"/>
      <c r="AP307" s="10" t="n"/>
      <c r="AQ307" s="10" t="n"/>
      <c r="AR307" s="10" t="n"/>
      <c r="AS307" s="10" t="n"/>
      <c r="AT307" s="10" t="n"/>
      <c r="AU307" s="10" t="n"/>
      <c r="AV307" s="10" t="n"/>
      <c r="AW307" s="10" t="n"/>
      <c r="AX307" s="10" t="n"/>
      <c r="AY307" s="10" t="n"/>
      <c r="AZ307" s="10" t="n"/>
    </row>
    <row r="308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  <c r="AL308" s="10" t="n"/>
      <c r="AM308" s="10" t="n"/>
      <c r="AN308" s="10" t="n"/>
      <c r="AO308" s="10" t="n"/>
      <c r="AP308" s="10" t="n"/>
      <c r="AQ308" s="10" t="n"/>
      <c r="AR308" s="10" t="n"/>
      <c r="AS308" s="10" t="n"/>
      <c r="AT308" s="10" t="n"/>
      <c r="AU308" s="10" t="n"/>
      <c r="AV308" s="10" t="n"/>
      <c r="AW308" s="10" t="n"/>
      <c r="AX308" s="10" t="n"/>
      <c r="AY308" s="10" t="n"/>
      <c r="AZ308" s="10" t="n"/>
    </row>
    <row r="309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  <c r="AL309" s="10" t="n"/>
      <c r="AM309" s="10" t="n"/>
      <c r="AN309" s="10" t="n"/>
      <c r="AO309" s="10" t="n"/>
      <c r="AP309" s="10" t="n"/>
      <c r="AQ309" s="10" t="n"/>
      <c r="AR309" s="10" t="n"/>
      <c r="AS309" s="10" t="n"/>
      <c r="AT309" s="10" t="n"/>
      <c r="AU309" s="10" t="n"/>
      <c r="AV309" s="10" t="n"/>
      <c r="AW309" s="10" t="n"/>
      <c r="AX309" s="10" t="n"/>
      <c r="AY309" s="10" t="n"/>
      <c r="AZ309" s="10" t="n"/>
    </row>
    <row r="31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  <c r="AL310" s="10" t="n"/>
      <c r="AM310" s="10" t="n"/>
      <c r="AN310" s="10" t="n"/>
      <c r="AO310" s="10" t="n"/>
      <c r="AP310" s="10" t="n"/>
      <c r="AQ310" s="10" t="n"/>
      <c r="AR310" s="10" t="n"/>
      <c r="AS310" s="10" t="n"/>
      <c r="AT310" s="10" t="n"/>
      <c r="AU310" s="10" t="n"/>
      <c r="AV310" s="10" t="n"/>
      <c r="AW310" s="10" t="n"/>
      <c r="AX310" s="10" t="n"/>
      <c r="AY310" s="10" t="n"/>
      <c r="AZ310" s="10" t="n"/>
    </row>
    <row r="311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  <c r="AL311" s="10" t="n"/>
      <c r="AM311" s="10" t="n"/>
      <c r="AN311" s="10" t="n"/>
      <c r="AO311" s="10" t="n"/>
      <c r="AP311" s="10" t="n"/>
      <c r="AQ311" s="10" t="n"/>
      <c r="AR311" s="10" t="n"/>
      <c r="AS311" s="10" t="n"/>
      <c r="AT311" s="10" t="n"/>
      <c r="AU311" s="10" t="n"/>
      <c r="AV311" s="10" t="n"/>
      <c r="AW311" s="10" t="n"/>
      <c r="AX311" s="10" t="n"/>
      <c r="AY311" s="10" t="n"/>
      <c r="AZ311" s="10" t="n"/>
    </row>
    <row r="312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  <c r="AL312" s="10" t="n"/>
      <c r="AM312" s="10" t="n"/>
      <c r="AN312" s="10" t="n"/>
      <c r="AO312" s="10" t="n"/>
      <c r="AP312" s="10" t="n"/>
      <c r="AQ312" s="10" t="n"/>
      <c r="AR312" s="10" t="n"/>
      <c r="AS312" s="10" t="n"/>
      <c r="AT312" s="10" t="n"/>
      <c r="AU312" s="10" t="n"/>
      <c r="AV312" s="10" t="n"/>
      <c r="AW312" s="10" t="n"/>
      <c r="AX312" s="10" t="n"/>
      <c r="AY312" s="10" t="n"/>
      <c r="AZ312" s="10" t="n"/>
    </row>
    <row r="313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  <c r="AL313" s="10" t="n"/>
      <c r="AM313" s="10" t="n"/>
      <c r="AN313" s="10" t="n"/>
      <c r="AO313" s="10" t="n"/>
      <c r="AP313" s="10" t="n"/>
      <c r="AQ313" s="10" t="n"/>
      <c r="AR313" s="10" t="n"/>
      <c r="AS313" s="10" t="n"/>
      <c r="AT313" s="10" t="n"/>
      <c r="AU313" s="10" t="n"/>
      <c r="AV313" s="10" t="n"/>
      <c r="AW313" s="10" t="n"/>
      <c r="AX313" s="10" t="n"/>
      <c r="AY313" s="10" t="n"/>
      <c r="AZ313" s="10" t="n"/>
    </row>
    <row r="314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  <c r="AL314" s="10" t="n"/>
      <c r="AM314" s="10" t="n"/>
      <c r="AN314" s="10" t="n"/>
      <c r="AO314" s="10" t="n"/>
      <c r="AP314" s="10" t="n"/>
      <c r="AQ314" s="10" t="n"/>
      <c r="AR314" s="10" t="n"/>
      <c r="AS314" s="10" t="n"/>
      <c r="AT314" s="10" t="n"/>
      <c r="AU314" s="10" t="n"/>
      <c r="AV314" s="10" t="n"/>
      <c r="AW314" s="10" t="n"/>
      <c r="AX314" s="10" t="n"/>
      <c r="AY314" s="10" t="n"/>
      <c r="AZ314" s="10" t="n"/>
    </row>
    <row r="315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  <c r="AL315" s="10" t="n"/>
      <c r="AM315" s="10" t="n"/>
      <c r="AN315" s="10" t="n"/>
      <c r="AO315" s="10" t="n"/>
      <c r="AP315" s="10" t="n"/>
      <c r="AQ315" s="10" t="n"/>
      <c r="AR315" s="10" t="n"/>
      <c r="AS315" s="10" t="n"/>
      <c r="AT315" s="10" t="n"/>
      <c r="AU315" s="10" t="n"/>
      <c r="AV315" s="10" t="n"/>
      <c r="AW315" s="10" t="n"/>
      <c r="AX315" s="10" t="n"/>
      <c r="AY315" s="10" t="n"/>
      <c r="AZ315" s="10" t="n"/>
    </row>
    <row r="316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  <c r="AL316" s="10" t="n"/>
      <c r="AM316" s="10" t="n"/>
      <c r="AN316" s="10" t="n"/>
      <c r="AO316" s="10" t="n"/>
      <c r="AP316" s="10" t="n"/>
      <c r="AQ316" s="10" t="n"/>
      <c r="AR316" s="10" t="n"/>
      <c r="AS316" s="10" t="n"/>
      <c r="AT316" s="10" t="n"/>
      <c r="AU316" s="10" t="n"/>
      <c r="AV316" s="10" t="n"/>
      <c r="AW316" s="10" t="n"/>
      <c r="AX316" s="10" t="n"/>
      <c r="AY316" s="10" t="n"/>
      <c r="AZ316" s="10" t="n"/>
    </row>
    <row r="317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  <c r="AL317" s="10" t="n"/>
      <c r="AM317" s="10" t="n"/>
      <c r="AN317" s="10" t="n"/>
      <c r="AO317" s="10" t="n"/>
      <c r="AP317" s="10" t="n"/>
      <c r="AQ317" s="10" t="n"/>
      <c r="AR317" s="10" t="n"/>
      <c r="AS317" s="10" t="n"/>
      <c r="AT317" s="10" t="n"/>
      <c r="AU317" s="10" t="n"/>
      <c r="AV317" s="10" t="n"/>
      <c r="AW317" s="10" t="n"/>
      <c r="AX317" s="10" t="n"/>
      <c r="AY317" s="10" t="n"/>
      <c r="AZ317" s="10" t="n"/>
    </row>
    <row r="318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  <c r="AL318" s="10" t="n"/>
      <c r="AM318" s="10" t="n"/>
      <c r="AN318" s="10" t="n"/>
      <c r="AO318" s="10" t="n"/>
      <c r="AP318" s="10" t="n"/>
      <c r="AQ318" s="10" t="n"/>
      <c r="AR318" s="10" t="n"/>
      <c r="AS318" s="10" t="n"/>
      <c r="AT318" s="10" t="n"/>
      <c r="AU318" s="10" t="n"/>
      <c r="AV318" s="10" t="n"/>
      <c r="AW318" s="10" t="n"/>
      <c r="AX318" s="10" t="n"/>
      <c r="AY318" s="10" t="n"/>
      <c r="AZ318" s="10" t="n"/>
    </row>
    <row r="319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  <c r="AL319" s="10" t="n"/>
      <c r="AM319" s="10" t="n"/>
      <c r="AN319" s="10" t="n"/>
      <c r="AO319" s="10" t="n"/>
      <c r="AP319" s="10" t="n"/>
      <c r="AQ319" s="10" t="n"/>
      <c r="AR319" s="10" t="n"/>
      <c r="AS319" s="10" t="n"/>
      <c r="AT319" s="10" t="n"/>
      <c r="AU319" s="10" t="n"/>
      <c r="AV319" s="10" t="n"/>
      <c r="AW319" s="10" t="n"/>
      <c r="AX319" s="10" t="n"/>
      <c r="AY319" s="10" t="n"/>
      <c r="AZ319" s="10" t="n"/>
    </row>
    <row r="3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  <c r="AL320" s="10" t="n"/>
      <c r="AM320" s="10" t="n"/>
      <c r="AN320" s="10" t="n"/>
      <c r="AO320" s="10" t="n"/>
      <c r="AP320" s="10" t="n"/>
      <c r="AQ320" s="10" t="n"/>
      <c r="AR320" s="10" t="n"/>
      <c r="AS320" s="10" t="n"/>
      <c r="AT320" s="10" t="n"/>
      <c r="AU320" s="10" t="n"/>
      <c r="AV320" s="10" t="n"/>
      <c r="AW320" s="10" t="n"/>
      <c r="AX320" s="10" t="n"/>
      <c r="AY320" s="10" t="n"/>
      <c r="AZ320" s="10" t="n"/>
    </row>
    <row r="321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  <c r="AL321" s="10" t="n"/>
      <c r="AM321" s="10" t="n"/>
      <c r="AN321" s="10" t="n"/>
      <c r="AO321" s="10" t="n"/>
      <c r="AP321" s="10" t="n"/>
      <c r="AQ321" s="10" t="n"/>
      <c r="AR321" s="10" t="n"/>
      <c r="AS321" s="10" t="n"/>
      <c r="AT321" s="10" t="n"/>
      <c r="AU321" s="10" t="n"/>
      <c r="AV321" s="10" t="n"/>
      <c r="AW321" s="10" t="n"/>
      <c r="AX321" s="10" t="n"/>
      <c r="AY321" s="10" t="n"/>
      <c r="AZ321" s="10" t="n"/>
    </row>
    <row r="322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  <c r="AL322" s="10" t="n"/>
      <c r="AM322" s="10" t="n"/>
      <c r="AN322" s="10" t="n"/>
      <c r="AO322" s="10" t="n"/>
      <c r="AP322" s="10" t="n"/>
      <c r="AQ322" s="10" t="n"/>
      <c r="AR322" s="10" t="n"/>
      <c r="AS322" s="10" t="n"/>
      <c r="AT322" s="10" t="n"/>
      <c r="AU322" s="10" t="n"/>
      <c r="AV322" s="10" t="n"/>
      <c r="AW322" s="10" t="n"/>
      <c r="AX322" s="10" t="n"/>
      <c r="AY322" s="10" t="n"/>
      <c r="AZ322" s="10" t="n"/>
    </row>
    <row r="323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  <c r="AL323" s="10" t="n"/>
      <c r="AM323" s="10" t="n"/>
      <c r="AN323" s="10" t="n"/>
      <c r="AO323" s="10" t="n"/>
      <c r="AP323" s="10" t="n"/>
      <c r="AQ323" s="10" t="n"/>
      <c r="AR323" s="10" t="n"/>
      <c r="AS323" s="10" t="n"/>
      <c r="AT323" s="10" t="n"/>
      <c r="AU323" s="10" t="n"/>
      <c r="AV323" s="10" t="n"/>
      <c r="AW323" s="10" t="n"/>
      <c r="AX323" s="10" t="n"/>
      <c r="AY323" s="10" t="n"/>
      <c r="AZ323" s="10" t="n"/>
    </row>
    <row r="324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  <c r="AL324" s="10" t="n"/>
      <c r="AM324" s="10" t="n"/>
      <c r="AN324" s="10" t="n"/>
      <c r="AO324" s="10" t="n"/>
      <c r="AP324" s="10" t="n"/>
      <c r="AQ324" s="10" t="n"/>
      <c r="AR324" s="10" t="n"/>
      <c r="AS324" s="10" t="n"/>
      <c r="AT324" s="10" t="n"/>
      <c r="AU324" s="10" t="n"/>
      <c r="AV324" s="10" t="n"/>
      <c r="AW324" s="10" t="n"/>
      <c r="AX324" s="10" t="n"/>
      <c r="AY324" s="10" t="n"/>
      <c r="AZ324" s="10" t="n"/>
    </row>
    <row r="325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  <c r="AL325" s="10" t="n"/>
      <c r="AM325" s="10" t="n"/>
      <c r="AN325" s="10" t="n"/>
      <c r="AO325" s="10" t="n"/>
      <c r="AP325" s="10" t="n"/>
      <c r="AQ325" s="10" t="n"/>
      <c r="AR325" s="10" t="n"/>
      <c r="AS325" s="10" t="n"/>
      <c r="AT325" s="10" t="n"/>
      <c r="AU325" s="10" t="n"/>
      <c r="AV325" s="10" t="n"/>
      <c r="AW325" s="10" t="n"/>
      <c r="AX325" s="10" t="n"/>
      <c r="AY325" s="10" t="n"/>
      <c r="AZ325" s="10" t="n"/>
    </row>
    <row r="326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  <c r="AL326" s="10" t="n"/>
      <c r="AM326" s="10" t="n"/>
      <c r="AN326" s="10" t="n"/>
      <c r="AO326" s="10" t="n"/>
      <c r="AP326" s="10" t="n"/>
      <c r="AQ326" s="10" t="n"/>
      <c r="AR326" s="10" t="n"/>
      <c r="AS326" s="10" t="n"/>
      <c r="AT326" s="10" t="n"/>
      <c r="AU326" s="10" t="n"/>
      <c r="AV326" s="10" t="n"/>
      <c r="AW326" s="10" t="n"/>
      <c r="AX326" s="10" t="n"/>
      <c r="AY326" s="10" t="n"/>
      <c r="AZ326" s="10" t="n"/>
    </row>
    <row r="327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  <c r="AL327" s="10" t="n"/>
      <c r="AM327" s="10" t="n"/>
      <c r="AN327" s="10" t="n"/>
      <c r="AO327" s="10" t="n"/>
      <c r="AP327" s="10" t="n"/>
      <c r="AQ327" s="10" t="n"/>
      <c r="AR327" s="10" t="n"/>
      <c r="AS327" s="10" t="n"/>
      <c r="AT327" s="10" t="n"/>
      <c r="AU327" s="10" t="n"/>
      <c r="AV327" s="10" t="n"/>
      <c r="AW327" s="10" t="n"/>
      <c r="AX327" s="10" t="n"/>
      <c r="AY327" s="10" t="n"/>
      <c r="AZ327" s="10" t="n"/>
    </row>
    <row r="328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  <c r="AL328" s="10" t="n"/>
      <c r="AM328" s="10" t="n"/>
      <c r="AN328" s="10" t="n"/>
      <c r="AO328" s="10" t="n"/>
      <c r="AP328" s="10" t="n"/>
      <c r="AQ328" s="10" t="n"/>
      <c r="AR328" s="10" t="n"/>
      <c r="AS328" s="10" t="n"/>
      <c r="AT328" s="10" t="n"/>
      <c r="AU328" s="10" t="n"/>
      <c r="AV328" s="10" t="n"/>
      <c r="AW328" s="10" t="n"/>
      <c r="AX328" s="10" t="n"/>
      <c r="AY328" s="10" t="n"/>
      <c r="AZ328" s="10" t="n"/>
    </row>
    <row r="329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  <c r="AL329" s="10" t="n"/>
      <c r="AM329" s="10" t="n"/>
      <c r="AN329" s="10" t="n"/>
      <c r="AO329" s="10" t="n"/>
      <c r="AP329" s="10" t="n"/>
      <c r="AQ329" s="10" t="n"/>
      <c r="AR329" s="10" t="n"/>
      <c r="AS329" s="10" t="n"/>
      <c r="AT329" s="10" t="n"/>
      <c r="AU329" s="10" t="n"/>
      <c r="AV329" s="10" t="n"/>
      <c r="AW329" s="10" t="n"/>
      <c r="AX329" s="10" t="n"/>
      <c r="AY329" s="10" t="n"/>
      <c r="AZ329" s="10" t="n"/>
    </row>
    <row r="33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  <c r="AL330" s="10" t="n"/>
      <c r="AM330" s="10" t="n"/>
      <c r="AN330" s="10" t="n"/>
      <c r="AO330" s="10" t="n"/>
      <c r="AP330" s="10" t="n"/>
      <c r="AQ330" s="10" t="n"/>
      <c r="AR330" s="10" t="n"/>
      <c r="AS330" s="10" t="n"/>
      <c r="AT330" s="10" t="n"/>
      <c r="AU330" s="10" t="n"/>
      <c r="AV330" s="10" t="n"/>
      <c r="AW330" s="10" t="n"/>
      <c r="AX330" s="10" t="n"/>
      <c r="AY330" s="10" t="n"/>
      <c r="AZ330" s="10" t="n"/>
    </row>
    <row r="331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  <c r="AL331" s="10" t="n"/>
      <c r="AM331" s="10" t="n"/>
      <c r="AN331" s="10" t="n"/>
      <c r="AO331" s="10" t="n"/>
      <c r="AP331" s="10" t="n"/>
      <c r="AQ331" s="10" t="n"/>
      <c r="AR331" s="10" t="n"/>
      <c r="AS331" s="10" t="n"/>
      <c r="AT331" s="10" t="n"/>
      <c r="AU331" s="10" t="n"/>
      <c r="AV331" s="10" t="n"/>
      <c r="AW331" s="10" t="n"/>
      <c r="AX331" s="10" t="n"/>
      <c r="AY331" s="10" t="n"/>
      <c r="AZ331" s="10" t="n"/>
    </row>
    <row r="332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  <c r="AL332" s="10" t="n"/>
      <c r="AM332" s="10" t="n"/>
      <c r="AN332" s="10" t="n"/>
      <c r="AO332" s="10" t="n"/>
      <c r="AP332" s="10" t="n"/>
      <c r="AQ332" s="10" t="n"/>
      <c r="AR332" s="10" t="n"/>
      <c r="AS332" s="10" t="n"/>
      <c r="AT332" s="10" t="n"/>
      <c r="AU332" s="10" t="n"/>
      <c r="AV332" s="10" t="n"/>
      <c r="AW332" s="10" t="n"/>
      <c r="AX332" s="10" t="n"/>
      <c r="AY332" s="10" t="n"/>
      <c r="AZ332" s="10" t="n"/>
    </row>
    <row r="333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  <c r="AL333" s="10" t="n"/>
      <c r="AM333" s="10" t="n"/>
      <c r="AN333" s="10" t="n"/>
      <c r="AO333" s="10" t="n"/>
      <c r="AP333" s="10" t="n"/>
      <c r="AQ333" s="10" t="n"/>
      <c r="AR333" s="10" t="n"/>
      <c r="AS333" s="10" t="n"/>
      <c r="AT333" s="10" t="n"/>
      <c r="AU333" s="10" t="n"/>
      <c r="AV333" s="10" t="n"/>
      <c r="AW333" s="10" t="n"/>
      <c r="AX333" s="10" t="n"/>
      <c r="AY333" s="10" t="n"/>
      <c r="AZ333" s="10" t="n"/>
    </row>
    <row r="334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  <c r="AL334" s="10" t="n"/>
      <c r="AM334" s="10" t="n"/>
      <c r="AN334" s="10" t="n"/>
      <c r="AO334" s="10" t="n"/>
      <c r="AP334" s="10" t="n"/>
      <c r="AQ334" s="10" t="n"/>
      <c r="AR334" s="10" t="n"/>
      <c r="AS334" s="10" t="n"/>
      <c r="AT334" s="10" t="n"/>
      <c r="AU334" s="10" t="n"/>
      <c r="AV334" s="10" t="n"/>
      <c r="AW334" s="10" t="n"/>
      <c r="AX334" s="10" t="n"/>
      <c r="AY334" s="10" t="n"/>
      <c r="AZ334" s="10" t="n"/>
    </row>
    <row r="335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  <c r="AL335" s="10" t="n"/>
      <c r="AM335" s="10" t="n"/>
      <c r="AN335" s="10" t="n"/>
      <c r="AO335" s="10" t="n"/>
      <c r="AP335" s="10" t="n"/>
      <c r="AQ335" s="10" t="n"/>
      <c r="AR335" s="10" t="n"/>
      <c r="AS335" s="10" t="n"/>
      <c r="AT335" s="10" t="n"/>
      <c r="AU335" s="10" t="n"/>
      <c r="AV335" s="10" t="n"/>
      <c r="AW335" s="10" t="n"/>
      <c r="AX335" s="10" t="n"/>
      <c r="AY335" s="10" t="n"/>
      <c r="AZ335" s="10" t="n"/>
    </row>
    <row r="336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  <c r="AL336" s="10" t="n"/>
      <c r="AM336" s="10" t="n"/>
      <c r="AN336" s="10" t="n"/>
      <c r="AO336" s="10" t="n"/>
      <c r="AP336" s="10" t="n"/>
      <c r="AQ336" s="10" t="n"/>
      <c r="AR336" s="10" t="n"/>
      <c r="AS336" s="10" t="n"/>
      <c r="AT336" s="10" t="n"/>
      <c r="AU336" s="10" t="n"/>
      <c r="AV336" s="10" t="n"/>
      <c r="AW336" s="10" t="n"/>
      <c r="AX336" s="10" t="n"/>
      <c r="AY336" s="10" t="n"/>
      <c r="AZ336" s="10" t="n"/>
    </row>
    <row r="337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  <c r="AL337" s="10" t="n"/>
      <c r="AM337" s="10" t="n"/>
      <c r="AN337" s="10" t="n"/>
      <c r="AO337" s="10" t="n"/>
      <c r="AP337" s="10" t="n"/>
      <c r="AQ337" s="10" t="n"/>
      <c r="AR337" s="10" t="n"/>
      <c r="AS337" s="10" t="n"/>
      <c r="AT337" s="10" t="n"/>
      <c r="AU337" s="10" t="n"/>
      <c r="AV337" s="10" t="n"/>
      <c r="AW337" s="10" t="n"/>
      <c r="AX337" s="10" t="n"/>
      <c r="AY337" s="10" t="n"/>
      <c r="AZ337" s="10" t="n"/>
    </row>
    <row r="338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  <c r="AL338" s="10" t="n"/>
      <c r="AM338" s="10" t="n"/>
      <c r="AN338" s="10" t="n"/>
      <c r="AO338" s="10" t="n"/>
      <c r="AP338" s="10" t="n"/>
      <c r="AQ338" s="10" t="n"/>
      <c r="AR338" s="10" t="n"/>
      <c r="AS338" s="10" t="n"/>
      <c r="AT338" s="10" t="n"/>
      <c r="AU338" s="10" t="n"/>
      <c r="AV338" s="10" t="n"/>
      <c r="AW338" s="10" t="n"/>
      <c r="AX338" s="10" t="n"/>
      <c r="AY338" s="10" t="n"/>
      <c r="AZ338" s="10" t="n"/>
    </row>
    <row r="339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  <c r="AL339" s="10" t="n"/>
      <c r="AM339" s="10" t="n"/>
      <c r="AN339" s="10" t="n"/>
      <c r="AO339" s="10" t="n"/>
      <c r="AP339" s="10" t="n"/>
      <c r="AQ339" s="10" t="n"/>
      <c r="AR339" s="10" t="n"/>
      <c r="AS339" s="10" t="n"/>
      <c r="AT339" s="10" t="n"/>
      <c r="AU339" s="10" t="n"/>
      <c r="AV339" s="10" t="n"/>
      <c r="AW339" s="10" t="n"/>
      <c r="AX339" s="10" t="n"/>
      <c r="AY339" s="10" t="n"/>
      <c r="AZ339" s="10" t="n"/>
    </row>
    <row r="34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  <c r="AL340" s="10" t="n"/>
      <c r="AM340" s="10" t="n"/>
      <c r="AN340" s="10" t="n"/>
      <c r="AO340" s="10" t="n"/>
      <c r="AP340" s="10" t="n"/>
      <c r="AQ340" s="10" t="n"/>
      <c r="AR340" s="10" t="n"/>
      <c r="AS340" s="10" t="n"/>
      <c r="AT340" s="10" t="n"/>
      <c r="AU340" s="10" t="n"/>
      <c r="AV340" s="10" t="n"/>
      <c r="AW340" s="10" t="n"/>
      <c r="AX340" s="10" t="n"/>
      <c r="AY340" s="10" t="n"/>
      <c r="AZ340" s="10" t="n"/>
    </row>
    <row r="341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  <c r="AL341" s="10" t="n"/>
      <c r="AM341" s="10" t="n"/>
      <c r="AN341" s="10" t="n"/>
      <c r="AO341" s="10" t="n"/>
      <c r="AP341" s="10" t="n"/>
      <c r="AQ341" s="10" t="n"/>
      <c r="AR341" s="10" t="n"/>
      <c r="AS341" s="10" t="n"/>
      <c r="AT341" s="10" t="n"/>
      <c r="AU341" s="10" t="n"/>
      <c r="AV341" s="10" t="n"/>
      <c r="AW341" s="10" t="n"/>
      <c r="AX341" s="10" t="n"/>
      <c r="AY341" s="10" t="n"/>
      <c r="AZ341" s="10" t="n"/>
    </row>
    <row r="342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  <c r="AL342" s="10" t="n"/>
      <c r="AM342" s="10" t="n"/>
      <c r="AN342" s="10" t="n"/>
      <c r="AO342" s="10" t="n"/>
      <c r="AP342" s="10" t="n"/>
      <c r="AQ342" s="10" t="n"/>
      <c r="AR342" s="10" t="n"/>
      <c r="AS342" s="10" t="n"/>
      <c r="AT342" s="10" t="n"/>
      <c r="AU342" s="10" t="n"/>
      <c r="AV342" s="10" t="n"/>
      <c r="AW342" s="10" t="n"/>
      <c r="AX342" s="10" t="n"/>
      <c r="AY342" s="10" t="n"/>
      <c r="AZ342" s="10" t="n"/>
    </row>
    <row r="343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  <c r="AL343" s="10" t="n"/>
      <c r="AM343" s="10" t="n"/>
      <c r="AN343" s="10" t="n"/>
      <c r="AO343" s="10" t="n"/>
      <c r="AP343" s="10" t="n"/>
      <c r="AQ343" s="10" t="n"/>
      <c r="AR343" s="10" t="n"/>
      <c r="AS343" s="10" t="n"/>
      <c r="AT343" s="10" t="n"/>
      <c r="AU343" s="10" t="n"/>
      <c r="AV343" s="10" t="n"/>
      <c r="AW343" s="10" t="n"/>
      <c r="AX343" s="10" t="n"/>
      <c r="AY343" s="10" t="n"/>
      <c r="AZ343" s="10" t="n"/>
    </row>
    <row r="344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  <c r="AL344" s="10" t="n"/>
      <c r="AM344" s="10" t="n"/>
      <c r="AN344" s="10" t="n"/>
      <c r="AO344" s="10" t="n"/>
      <c r="AP344" s="10" t="n"/>
      <c r="AQ344" s="10" t="n"/>
      <c r="AR344" s="10" t="n"/>
      <c r="AS344" s="10" t="n"/>
      <c r="AT344" s="10" t="n"/>
      <c r="AU344" s="10" t="n"/>
      <c r="AV344" s="10" t="n"/>
      <c r="AW344" s="10" t="n"/>
      <c r="AX344" s="10" t="n"/>
      <c r="AY344" s="10" t="n"/>
      <c r="AZ344" s="10" t="n"/>
    </row>
    <row r="345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  <c r="AL345" s="10" t="n"/>
      <c r="AM345" s="10" t="n"/>
      <c r="AN345" s="10" t="n"/>
      <c r="AO345" s="10" t="n"/>
      <c r="AP345" s="10" t="n"/>
      <c r="AQ345" s="10" t="n"/>
      <c r="AR345" s="10" t="n"/>
      <c r="AS345" s="10" t="n"/>
      <c r="AT345" s="10" t="n"/>
      <c r="AU345" s="10" t="n"/>
      <c r="AV345" s="10" t="n"/>
      <c r="AW345" s="10" t="n"/>
      <c r="AX345" s="10" t="n"/>
      <c r="AY345" s="10" t="n"/>
      <c r="AZ345" s="10" t="n"/>
    </row>
    <row r="346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  <c r="AL346" s="10" t="n"/>
      <c r="AM346" s="10" t="n"/>
      <c r="AN346" s="10" t="n"/>
      <c r="AO346" s="10" t="n"/>
      <c r="AP346" s="10" t="n"/>
      <c r="AQ346" s="10" t="n"/>
      <c r="AR346" s="10" t="n"/>
      <c r="AS346" s="10" t="n"/>
      <c r="AT346" s="10" t="n"/>
      <c r="AU346" s="10" t="n"/>
      <c r="AV346" s="10" t="n"/>
      <c r="AW346" s="10" t="n"/>
      <c r="AX346" s="10" t="n"/>
      <c r="AY346" s="10" t="n"/>
      <c r="AZ346" s="10" t="n"/>
    </row>
    <row r="347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  <c r="AL347" s="10" t="n"/>
      <c r="AM347" s="10" t="n"/>
      <c r="AN347" s="10" t="n"/>
      <c r="AO347" s="10" t="n"/>
      <c r="AP347" s="10" t="n"/>
      <c r="AQ347" s="10" t="n"/>
      <c r="AR347" s="10" t="n"/>
      <c r="AS347" s="10" t="n"/>
      <c r="AT347" s="10" t="n"/>
      <c r="AU347" s="10" t="n"/>
      <c r="AV347" s="10" t="n"/>
      <c r="AW347" s="10" t="n"/>
      <c r="AX347" s="10" t="n"/>
      <c r="AY347" s="10" t="n"/>
      <c r="AZ347" s="10" t="n"/>
    </row>
    <row r="348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  <c r="AL348" s="10" t="n"/>
      <c r="AM348" s="10" t="n"/>
      <c r="AN348" s="10" t="n"/>
      <c r="AO348" s="10" t="n"/>
      <c r="AP348" s="10" t="n"/>
      <c r="AQ348" s="10" t="n"/>
      <c r="AR348" s="10" t="n"/>
      <c r="AS348" s="10" t="n"/>
      <c r="AT348" s="10" t="n"/>
      <c r="AU348" s="10" t="n"/>
      <c r="AV348" s="10" t="n"/>
      <c r="AW348" s="10" t="n"/>
      <c r="AX348" s="10" t="n"/>
      <c r="AY348" s="10" t="n"/>
      <c r="AZ348" s="10" t="n"/>
    </row>
    <row r="349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  <c r="AL349" s="10" t="n"/>
      <c r="AM349" s="10" t="n"/>
      <c r="AN349" s="10" t="n"/>
      <c r="AO349" s="10" t="n"/>
      <c r="AP349" s="10" t="n"/>
      <c r="AQ349" s="10" t="n"/>
      <c r="AR349" s="10" t="n"/>
      <c r="AS349" s="10" t="n"/>
      <c r="AT349" s="10" t="n"/>
      <c r="AU349" s="10" t="n"/>
      <c r="AV349" s="10" t="n"/>
      <c r="AW349" s="10" t="n"/>
      <c r="AX349" s="10" t="n"/>
      <c r="AY349" s="10" t="n"/>
      <c r="AZ349" s="10" t="n"/>
    </row>
    <row r="35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  <c r="AL350" s="10" t="n"/>
      <c r="AM350" s="10" t="n"/>
      <c r="AN350" s="10" t="n"/>
      <c r="AO350" s="10" t="n"/>
      <c r="AP350" s="10" t="n"/>
      <c r="AQ350" s="10" t="n"/>
      <c r="AR350" s="10" t="n"/>
      <c r="AS350" s="10" t="n"/>
      <c r="AT350" s="10" t="n"/>
      <c r="AU350" s="10" t="n"/>
      <c r="AV350" s="10" t="n"/>
      <c r="AW350" s="10" t="n"/>
      <c r="AX350" s="10" t="n"/>
      <c r="AY350" s="10" t="n"/>
      <c r="AZ350" s="10" t="n"/>
    </row>
    <row r="351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  <c r="AL351" s="10" t="n"/>
      <c r="AM351" s="10" t="n"/>
      <c r="AN351" s="10" t="n"/>
      <c r="AO351" s="10" t="n"/>
      <c r="AP351" s="10" t="n"/>
      <c r="AQ351" s="10" t="n"/>
      <c r="AR351" s="10" t="n"/>
      <c r="AS351" s="10" t="n"/>
      <c r="AT351" s="10" t="n"/>
      <c r="AU351" s="10" t="n"/>
      <c r="AV351" s="10" t="n"/>
      <c r="AW351" s="10" t="n"/>
      <c r="AX351" s="10" t="n"/>
      <c r="AY351" s="10" t="n"/>
      <c r="AZ351" s="10" t="n"/>
    </row>
    <row r="352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  <c r="AL352" s="10" t="n"/>
      <c r="AM352" s="10" t="n"/>
      <c r="AN352" s="10" t="n"/>
      <c r="AO352" s="10" t="n"/>
      <c r="AP352" s="10" t="n"/>
      <c r="AQ352" s="10" t="n"/>
      <c r="AR352" s="10" t="n"/>
      <c r="AS352" s="10" t="n"/>
      <c r="AT352" s="10" t="n"/>
      <c r="AU352" s="10" t="n"/>
      <c r="AV352" s="10" t="n"/>
      <c r="AW352" s="10" t="n"/>
      <c r="AX352" s="10" t="n"/>
      <c r="AY352" s="10" t="n"/>
      <c r="AZ352" s="10" t="n"/>
    </row>
    <row r="353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  <c r="AL353" s="10" t="n"/>
      <c r="AM353" s="10" t="n"/>
      <c r="AN353" s="10" t="n"/>
      <c r="AO353" s="10" t="n"/>
      <c r="AP353" s="10" t="n"/>
      <c r="AQ353" s="10" t="n"/>
      <c r="AR353" s="10" t="n"/>
      <c r="AS353" s="10" t="n"/>
      <c r="AT353" s="10" t="n"/>
      <c r="AU353" s="10" t="n"/>
      <c r="AV353" s="10" t="n"/>
      <c r="AW353" s="10" t="n"/>
      <c r="AX353" s="10" t="n"/>
      <c r="AY353" s="10" t="n"/>
      <c r="AZ353" s="10" t="n"/>
    </row>
    <row r="354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  <c r="AL354" s="10" t="n"/>
      <c r="AM354" s="10" t="n"/>
      <c r="AN354" s="10" t="n"/>
      <c r="AO354" s="10" t="n"/>
      <c r="AP354" s="10" t="n"/>
      <c r="AQ354" s="10" t="n"/>
      <c r="AR354" s="10" t="n"/>
      <c r="AS354" s="10" t="n"/>
      <c r="AT354" s="10" t="n"/>
      <c r="AU354" s="10" t="n"/>
      <c r="AV354" s="10" t="n"/>
      <c r="AW354" s="10" t="n"/>
      <c r="AX354" s="10" t="n"/>
      <c r="AY354" s="10" t="n"/>
      <c r="AZ354" s="10" t="n"/>
    </row>
    <row r="355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  <c r="AL355" s="10" t="n"/>
      <c r="AM355" s="10" t="n"/>
      <c r="AN355" s="10" t="n"/>
      <c r="AO355" s="10" t="n"/>
      <c r="AP355" s="10" t="n"/>
      <c r="AQ355" s="10" t="n"/>
      <c r="AR355" s="10" t="n"/>
      <c r="AS355" s="10" t="n"/>
      <c r="AT355" s="10" t="n"/>
      <c r="AU355" s="10" t="n"/>
      <c r="AV355" s="10" t="n"/>
      <c r="AW355" s="10" t="n"/>
      <c r="AX355" s="10" t="n"/>
      <c r="AY355" s="10" t="n"/>
      <c r="AZ355" s="10" t="n"/>
    </row>
    <row r="356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  <c r="AL356" s="10" t="n"/>
      <c r="AM356" s="10" t="n"/>
      <c r="AN356" s="10" t="n"/>
      <c r="AO356" s="10" t="n"/>
      <c r="AP356" s="10" t="n"/>
      <c r="AQ356" s="10" t="n"/>
      <c r="AR356" s="10" t="n"/>
      <c r="AS356" s="10" t="n"/>
      <c r="AT356" s="10" t="n"/>
      <c r="AU356" s="10" t="n"/>
      <c r="AV356" s="10" t="n"/>
      <c r="AW356" s="10" t="n"/>
      <c r="AX356" s="10" t="n"/>
      <c r="AY356" s="10" t="n"/>
      <c r="AZ356" s="10" t="n"/>
    </row>
    <row r="357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  <c r="AL357" s="10" t="n"/>
      <c r="AM357" s="10" t="n"/>
      <c r="AN357" s="10" t="n"/>
      <c r="AO357" s="10" t="n"/>
      <c r="AP357" s="10" t="n"/>
      <c r="AQ357" s="10" t="n"/>
      <c r="AR357" s="10" t="n"/>
      <c r="AS357" s="10" t="n"/>
      <c r="AT357" s="10" t="n"/>
      <c r="AU357" s="10" t="n"/>
      <c r="AV357" s="10" t="n"/>
      <c r="AW357" s="10" t="n"/>
      <c r="AX357" s="10" t="n"/>
      <c r="AY357" s="10" t="n"/>
      <c r="AZ357" s="10" t="n"/>
    </row>
    <row r="358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  <c r="AL358" s="10" t="n"/>
      <c r="AM358" s="10" t="n"/>
      <c r="AN358" s="10" t="n"/>
      <c r="AO358" s="10" t="n"/>
      <c r="AP358" s="10" t="n"/>
      <c r="AQ358" s="10" t="n"/>
      <c r="AR358" s="10" t="n"/>
      <c r="AS358" s="10" t="n"/>
      <c r="AT358" s="10" t="n"/>
      <c r="AU358" s="10" t="n"/>
      <c r="AV358" s="10" t="n"/>
      <c r="AW358" s="10" t="n"/>
      <c r="AX358" s="10" t="n"/>
      <c r="AY358" s="10" t="n"/>
      <c r="AZ358" s="10" t="n"/>
    </row>
    <row r="359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  <c r="AL359" s="10" t="n"/>
      <c r="AM359" s="10" t="n"/>
      <c r="AN359" s="10" t="n"/>
      <c r="AO359" s="10" t="n"/>
      <c r="AP359" s="10" t="n"/>
      <c r="AQ359" s="10" t="n"/>
      <c r="AR359" s="10" t="n"/>
      <c r="AS359" s="10" t="n"/>
      <c r="AT359" s="10" t="n"/>
      <c r="AU359" s="10" t="n"/>
      <c r="AV359" s="10" t="n"/>
      <c r="AW359" s="10" t="n"/>
      <c r="AX359" s="10" t="n"/>
      <c r="AY359" s="10" t="n"/>
      <c r="AZ359" s="10" t="n"/>
    </row>
    <row r="36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  <c r="AL360" s="10" t="n"/>
      <c r="AM360" s="10" t="n"/>
      <c r="AN360" s="10" t="n"/>
      <c r="AO360" s="10" t="n"/>
      <c r="AP360" s="10" t="n"/>
      <c r="AQ360" s="10" t="n"/>
      <c r="AR360" s="10" t="n"/>
      <c r="AS360" s="10" t="n"/>
      <c r="AT360" s="10" t="n"/>
      <c r="AU360" s="10" t="n"/>
      <c r="AV360" s="10" t="n"/>
      <c r="AW360" s="10" t="n"/>
      <c r="AX360" s="10" t="n"/>
      <c r="AY360" s="10" t="n"/>
      <c r="AZ360" s="10" t="n"/>
    </row>
    <row r="361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  <c r="AL361" s="10" t="n"/>
      <c r="AM361" s="10" t="n"/>
      <c r="AN361" s="10" t="n"/>
      <c r="AO361" s="10" t="n"/>
      <c r="AP361" s="10" t="n"/>
      <c r="AQ361" s="10" t="n"/>
      <c r="AR361" s="10" t="n"/>
      <c r="AS361" s="10" t="n"/>
      <c r="AT361" s="10" t="n"/>
      <c r="AU361" s="10" t="n"/>
      <c r="AV361" s="10" t="n"/>
      <c r="AW361" s="10" t="n"/>
      <c r="AX361" s="10" t="n"/>
      <c r="AY361" s="10" t="n"/>
      <c r="AZ361" s="10" t="n"/>
    </row>
    <row r="362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  <c r="AL362" s="10" t="n"/>
      <c r="AM362" s="10" t="n"/>
      <c r="AN362" s="10" t="n"/>
      <c r="AO362" s="10" t="n"/>
      <c r="AP362" s="10" t="n"/>
      <c r="AQ362" s="10" t="n"/>
      <c r="AR362" s="10" t="n"/>
      <c r="AS362" s="10" t="n"/>
      <c r="AT362" s="10" t="n"/>
      <c r="AU362" s="10" t="n"/>
      <c r="AV362" s="10" t="n"/>
      <c r="AW362" s="10" t="n"/>
      <c r="AX362" s="10" t="n"/>
      <c r="AY362" s="10" t="n"/>
      <c r="AZ362" s="10" t="n"/>
    </row>
    <row r="363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  <c r="AL363" s="10" t="n"/>
      <c r="AM363" s="10" t="n"/>
      <c r="AN363" s="10" t="n"/>
      <c r="AO363" s="10" t="n"/>
      <c r="AP363" s="10" t="n"/>
      <c r="AQ363" s="10" t="n"/>
      <c r="AR363" s="10" t="n"/>
      <c r="AS363" s="10" t="n"/>
      <c r="AT363" s="10" t="n"/>
      <c r="AU363" s="10" t="n"/>
      <c r="AV363" s="10" t="n"/>
      <c r="AW363" s="10" t="n"/>
      <c r="AX363" s="10" t="n"/>
      <c r="AY363" s="10" t="n"/>
      <c r="AZ363" s="10" t="n"/>
    </row>
    <row r="364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  <c r="AL364" s="10" t="n"/>
      <c r="AM364" s="10" t="n"/>
      <c r="AN364" s="10" t="n"/>
      <c r="AO364" s="10" t="n"/>
      <c r="AP364" s="10" t="n"/>
      <c r="AQ364" s="10" t="n"/>
      <c r="AR364" s="10" t="n"/>
      <c r="AS364" s="10" t="n"/>
      <c r="AT364" s="10" t="n"/>
      <c r="AU364" s="10" t="n"/>
      <c r="AV364" s="10" t="n"/>
      <c r="AW364" s="10" t="n"/>
      <c r="AX364" s="10" t="n"/>
      <c r="AY364" s="10" t="n"/>
      <c r="AZ364" s="10" t="n"/>
    </row>
    <row r="365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  <c r="AL365" s="10" t="n"/>
      <c r="AM365" s="10" t="n"/>
      <c r="AN365" s="10" t="n"/>
      <c r="AO365" s="10" t="n"/>
      <c r="AP365" s="10" t="n"/>
      <c r="AQ365" s="10" t="n"/>
      <c r="AR365" s="10" t="n"/>
      <c r="AS365" s="10" t="n"/>
      <c r="AT365" s="10" t="n"/>
      <c r="AU365" s="10" t="n"/>
      <c r="AV365" s="10" t="n"/>
      <c r="AW365" s="10" t="n"/>
      <c r="AX365" s="10" t="n"/>
      <c r="AY365" s="10" t="n"/>
      <c r="AZ365" s="10" t="n"/>
    </row>
    <row r="366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  <c r="AL366" s="10" t="n"/>
      <c r="AM366" s="10" t="n"/>
      <c r="AN366" s="10" t="n"/>
      <c r="AO366" s="10" t="n"/>
      <c r="AP366" s="10" t="n"/>
      <c r="AQ366" s="10" t="n"/>
      <c r="AR366" s="10" t="n"/>
      <c r="AS366" s="10" t="n"/>
      <c r="AT366" s="10" t="n"/>
      <c r="AU366" s="10" t="n"/>
      <c r="AV366" s="10" t="n"/>
      <c r="AW366" s="10" t="n"/>
      <c r="AX366" s="10" t="n"/>
      <c r="AY366" s="10" t="n"/>
      <c r="AZ366" s="10" t="n"/>
    </row>
    <row r="367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  <c r="AL367" s="10" t="n"/>
      <c r="AM367" s="10" t="n"/>
      <c r="AN367" s="10" t="n"/>
      <c r="AO367" s="10" t="n"/>
      <c r="AP367" s="10" t="n"/>
      <c r="AQ367" s="10" t="n"/>
      <c r="AR367" s="10" t="n"/>
      <c r="AS367" s="10" t="n"/>
      <c r="AT367" s="10" t="n"/>
      <c r="AU367" s="10" t="n"/>
      <c r="AV367" s="10" t="n"/>
      <c r="AW367" s="10" t="n"/>
      <c r="AX367" s="10" t="n"/>
      <c r="AY367" s="10" t="n"/>
      <c r="AZ367" s="10" t="n"/>
    </row>
    <row r="368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  <c r="AL368" s="10" t="n"/>
      <c r="AM368" s="10" t="n"/>
      <c r="AN368" s="10" t="n"/>
      <c r="AO368" s="10" t="n"/>
      <c r="AP368" s="10" t="n"/>
      <c r="AQ368" s="10" t="n"/>
      <c r="AR368" s="10" t="n"/>
      <c r="AS368" s="10" t="n"/>
      <c r="AT368" s="10" t="n"/>
      <c r="AU368" s="10" t="n"/>
      <c r="AV368" s="10" t="n"/>
      <c r="AW368" s="10" t="n"/>
      <c r="AX368" s="10" t="n"/>
      <c r="AY368" s="10" t="n"/>
      <c r="AZ368" s="10" t="n"/>
    </row>
    <row r="369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  <c r="AL369" s="10" t="n"/>
      <c r="AM369" s="10" t="n"/>
      <c r="AN369" s="10" t="n"/>
      <c r="AO369" s="10" t="n"/>
      <c r="AP369" s="10" t="n"/>
      <c r="AQ369" s="10" t="n"/>
      <c r="AR369" s="10" t="n"/>
      <c r="AS369" s="10" t="n"/>
      <c r="AT369" s="10" t="n"/>
      <c r="AU369" s="10" t="n"/>
      <c r="AV369" s="10" t="n"/>
      <c r="AW369" s="10" t="n"/>
      <c r="AX369" s="10" t="n"/>
      <c r="AY369" s="10" t="n"/>
      <c r="AZ369" s="10" t="n"/>
    </row>
    <row r="37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  <c r="AL370" s="10" t="n"/>
      <c r="AM370" s="10" t="n"/>
      <c r="AN370" s="10" t="n"/>
      <c r="AO370" s="10" t="n"/>
      <c r="AP370" s="10" t="n"/>
      <c r="AQ370" s="10" t="n"/>
      <c r="AR370" s="10" t="n"/>
      <c r="AS370" s="10" t="n"/>
      <c r="AT370" s="10" t="n"/>
      <c r="AU370" s="10" t="n"/>
      <c r="AV370" s="10" t="n"/>
      <c r="AW370" s="10" t="n"/>
      <c r="AX370" s="10" t="n"/>
      <c r="AY370" s="10" t="n"/>
      <c r="AZ370" s="10" t="n"/>
    </row>
    <row r="371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  <c r="AL371" s="10" t="n"/>
      <c r="AM371" s="10" t="n"/>
      <c r="AN371" s="10" t="n"/>
      <c r="AO371" s="10" t="n"/>
      <c r="AP371" s="10" t="n"/>
      <c r="AQ371" s="10" t="n"/>
      <c r="AR371" s="10" t="n"/>
      <c r="AS371" s="10" t="n"/>
      <c r="AT371" s="10" t="n"/>
      <c r="AU371" s="10" t="n"/>
      <c r="AV371" s="10" t="n"/>
      <c r="AW371" s="10" t="n"/>
      <c r="AX371" s="10" t="n"/>
      <c r="AY371" s="10" t="n"/>
      <c r="AZ371" s="10" t="n"/>
    </row>
    <row r="372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  <c r="AL372" s="10" t="n"/>
      <c r="AM372" s="10" t="n"/>
      <c r="AN372" s="10" t="n"/>
      <c r="AO372" s="10" t="n"/>
      <c r="AP372" s="10" t="n"/>
      <c r="AQ372" s="10" t="n"/>
      <c r="AR372" s="10" t="n"/>
      <c r="AS372" s="10" t="n"/>
      <c r="AT372" s="10" t="n"/>
      <c r="AU372" s="10" t="n"/>
      <c r="AV372" s="10" t="n"/>
      <c r="AW372" s="10" t="n"/>
      <c r="AX372" s="10" t="n"/>
      <c r="AY372" s="10" t="n"/>
      <c r="AZ372" s="10" t="n"/>
    </row>
    <row r="373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  <c r="AL373" s="10" t="n"/>
      <c r="AM373" s="10" t="n"/>
      <c r="AN373" s="10" t="n"/>
      <c r="AO373" s="10" t="n"/>
      <c r="AP373" s="10" t="n"/>
      <c r="AQ373" s="10" t="n"/>
      <c r="AR373" s="10" t="n"/>
      <c r="AS373" s="10" t="n"/>
      <c r="AT373" s="10" t="n"/>
      <c r="AU373" s="10" t="n"/>
      <c r="AV373" s="10" t="n"/>
      <c r="AW373" s="10" t="n"/>
      <c r="AX373" s="10" t="n"/>
      <c r="AY373" s="10" t="n"/>
      <c r="AZ373" s="10" t="n"/>
    </row>
    <row r="374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  <c r="AL374" s="10" t="n"/>
      <c r="AM374" s="10" t="n"/>
      <c r="AN374" s="10" t="n"/>
      <c r="AO374" s="10" t="n"/>
      <c r="AP374" s="10" t="n"/>
      <c r="AQ374" s="10" t="n"/>
      <c r="AR374" s="10" t="n"/>
      <c r="AS374" s="10" t="n"/>
      <c r="AT374" s="10" t="n"/>
      <c r="AU374" s="10" t="n"/>
      <c r="AV374" s="10" t="n"/>
      <c r="AW374" s="10" t="n"/>
      <c r="AX374" s="10" t="n"/>
      <c r="AY374" s="10" t="n"/>
      <c r="AZ374" s="10" t="n"/>
    </row>
    <row r="375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  <c r="AL375" s="10" t="n"/>
      <c r="AM375" s="10" t="n"/>
      <c r="AN375" s="10" t="n"/>
      <c r="AO375" s="10" t="n"/>
      <c r="AP375" s="10" t="n"/>
      <c r="AQ375" s="10" t="n"/>
      <c r="AR375" s="10" t="n"/>
      <c r="AS375" s="10" t="n"/>
      <c r="AT375" s="10" t="n"/>
      <c r="AU375" s="10" t="n"/>
      <c r="AV375" s="10" t="n"/>
      <c r="AW375" s="10" t="n"/>
      <c r="AX375" s="10" t="n"/>
      <c r="AY375" s="10" t="n"/>
      <c r="AZ375" s="10" t="n"/>
    </row>
    <row r="376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  <c r="AL376" s="10" t="n"/>
      <c r="AM376" s="10" t="n"/>
      <c r="AN376" s="10" t="n"/>
      <c r="AO376" s="10" t="n"/>
      <c r="AP376" s="10" t="n"/>
      <c r="AQ376" s="10" t="n"/>
      <c r="AR376" s="10" t="n"/>
      <c r="AS376" s="10" t="n"/>
      <c r="AT376" s="10" t="n"/>
      <c r="AU376" s="10" t="n"/>
      <c r="AV376" s="10" t="n"/>
      <c r="AW376" s="10" t="n"/>
      <c r="AX376" s="10" t="n"/>
      <c r="AY376" s="10" t="n"/>
      <c r="AZ376" s="10" t="n"/>
    </row>
    <row r="377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  <c r="AL377" s="10" t="n"/>
      <c r="AM377" s="10" t="n"/>
      <c r="AN377" s="10" t="n"/>
      <c r="AO377" s="10" t="n"/>
      <c r="AP377" s="10" t="n"/>
      <c r="AQ377" s="10" t="n"/>
      <c r="AR377" s="10" t="n"/>
      <c r="AS377" s="10" t="n"/>
      <c r="AT377" s="10" t="n"/>
      <c r="AU377" s="10" t="n"/>
      <c r="AV377" s="10" t="n"/>
      <c r="AW377" s="10" t="n"/>
      <c r="AX377" s="10" t="n"/>
      <c r="AY377" s="10" t="n"/>
      <c r="AZ377" s="10" t="n"/>
    </row>
    <row r="378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  <c r="AL378" s="10" t="n"/>
      <c r="AM378" s="10" t="n"/>
      <c r="AN378" s="10" t="n"/>
      <c r="AO378" s="10" t="n"/>
      <c r="AP378" s="10" t="n"/>
      <c r="AQ378" s="10" t="n"/>
      <c r="AR378" s="10" t="n"/>
      <c r="AS378" s="10" t="n"/>
      <c r="AT378" s="10" t="n"/>
      <c r="AU378" s="10" t="n"/>
      <c r="AV378" s="10" t="n"/>
      <c r="AW378" s="10" t="n"/>
      <c r="AX378" s="10" t="n"/>
      <c r="AY378" s="10" t="n"/>
      <c r="AZ378" s="10" t="n"/>
    </row>
    <row r="379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  <c r="AL379" s="10" t="n"/>
      <c r="AM379" s="10" t="n"/>
      <c r="AN379" s="10" t="n"/>
      <c r="AO379" s="10" t="n"/>
      <c r="AP379" s="10" t="n"/>
      <c r="AQ379" s="10" t="n"/>
      <c r="AR379" s="10" t="n"/>
      <c r="AS379" s="10" t="n"/>
      <c r="AT379" s="10" t="n"/>
      <c r="AU379" s="10" t="n"/>
      <c r="AV379" s="10" t="n"/>
      <c r="AW379" s="10" t="n"/>
      <c r="AX379" s="10" t="n"/>
      <c r="AY379" s="10" t="n"/>
      <c r="AZ379" s="10" t="n"/>
    </row>
    <row r="38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  <c r="AL380" s="10" t="n"/>
      <c r="AM380" s="10" t="n"/>
      <c r="AN380" s="10" t="n"/>
      <c r="AO380" s="10" t="n"/>
      <c r="AP380" s="10" t="n"/>
      <c r="AQ380" s="10" t="n"/>
      <c r="AR380" s="10" t="n"/>
      <c r="AS380" s="10" t="n"/>
      <c r="AT380" s="10" t="n"/>
      <c r="AU380" s="10" t="n"/>
      <c r="AV380" s="10" t="n"/>
      <c r="AW380" s="10" t="n"/>
      <c r="AX380" s="10" t="n"/>
      <c r="AY380" s="10" t="n"/>
      <c r="AZ380" s="10" t="n"/>
    </row>
    <row r="381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  <c r="AL381" s="10" t="n"/>
      <c r="AM381" s="10" t="n"/>
      <c r="AN381" s="10" t="n"/>
      <c r="AO381" s="10" t="n"/>
      <c r="AP381" s="10" t="n"/>
      <c r="AQ381" s="10" t="n"/>
      <c r="AR381" s="10" t="n"/>
      <c r="AS381" s="10" t="n"/>
      <c r="AT381" s="10" t="n"/>
      <c r="AU381" s="10" t="n"/>
      <c r="AV381" s="10" t="n"/>
      <c r="AW381" s="10" t="n"/>
      <c r="AX381" s="10" t="n"/>
      <c r="AY381" s="10" t="n"/>
      <c r="AZ381" s="10" t="n"/>
    </row>
    <row r="382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  <c r="AL382" s="10" t="n"/>
      <c r="AM382" s="10" t="n"/>
      <c r="AN382" s="10" t="n"/>
      <c r="AO382" s="10" t="n"/>
      <c r="AP382" s="10" t="n"/>
      <c r="AQ382" s="10" t="n"/>
      <c r="AR382" s="10" t="n"/>
      <c r="AS382" s="10" t="n"/>
      <c r="AT382" s="10" t="n"/>
      <c r="AU382" s="10" t="n"/>
      <c r="AV382" s="10" t="n"/>
      <c r="AW382" s="10" t="n"/>
      <c r="AX382" s="10" t="n"/>
      <c r="AY382" s="10" t="n"/>
      <c r="AZ382" s="10" t="n"/>
    </row>
    <row r="383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  <c r="AL383" s="10" t="n"/>
      <c r="AM383" s="10" t="n"/>
      <c r="AN383" s="10" t="n"/>
      <c r="AO383" s="10" t="n"/>
      <c r="AP383" s="10" t="n"/>
      <c r="AQ383" s="10" t="n"/>
      <c r="AR383" s="10" t="n"/>
      <c r="AS383" s="10" t="n"/>
      <c r="AT383" s="10" t="n"/>
      <c r="AU383" s="10" t="n"/>
      <c r="AV383" s="10" t="n"/>
      <c r="AW383" s="10" t="n"/>
      <c r="AX383" s="10" t="n"/>
      <c r="AY383" s="10" t="n"/>
      <c r="AZ383" s="10" t="n"/>
    </row>
    <row r="384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  <c r="AL384" s="10" t="n"/>
      <c r="AM384" s="10" t="n"/>
      <c r="AN384" s="10" t="n"/>
      <c r="AO384" s="10" t="n"/>
      <c r="AP384" s="10" t="n"/>
      <c r="AQ384" s="10" t="n"/>
      <c r="AR384" s="10" t="n"/>
      <c r="AS384" s="10" t="n"/>
      <c r="AT384" s="10" t="n"/>
      <c r="AU384" s="10" t="n"/>
      <c r="AV384" s="10" t="n"/>
      <c r="AW384" s="10" t="n"/>
      <c r="AX384" s="10" t="n"/>
      <c r="AY384" s="10" t="n"/>
      <c r="AZ384" s="10" t="n"/>
    </row>
    <row r="385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  <c r="AL385" s="10" t="n"/>
      <c r="AM385" s="10" t="n"/>
      <c r="AN385" s="10" t="n"/>
      <c r="AO385" s="10" t="n"/>
      <c r="AP385" s="10" t="n"/>
      <c r="AQ385" s="10" t="n"/>
      <c r="AR385" s="10" t="n"/>
      <c r="AS385" s="10" t="n"/>
      <c r="AT385" s="10" t="n"/>
      <c r="AU385" s="10" t="n"/>
      <c r="AV385" s="10" t="n"/>
      <c r="AW385" s="10" t="n"/>
      <c r="AX385" s="10" t="n"/>
      <c r="AY385" s="10" t="n"/>
      <c r="AZ385" s="10" t="n"/>
    </row>
    <row r="386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  <c r="AL386" s="10" t="n"/>
      <c r="AM386" s="10" t="n"/>
      <c r="AN386" s="10" t="n"/>
      <c r="AO386" s="10" t="n"/>
      <c r="AP386" s="10" t="n"/>
      <c r="AQ386" s="10" t="n"/>
      <c r="AR386" s="10" t="n"/>
      <c r="AS386" s="10" t="n"/>
      <c r="AT386" s="10" t="n"/>
      <c r="AU386" s="10" t="n"/>
      <c r="AV386" s="10" t="n"/>
      <c r="AW386" s="10" t="n"/>
      <c r="AX386" s="10" t="n"/>
      <c r="AY386" s="10" t="n"/>
      <c r="AZ386" s="10" t="n"/>
    </row>
    <row r="387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  <c r="AL387" s="10" t="n"/>
      <c r="AM387" s="10" t="n"/>
      <c r="AN387" s="10" t="n"/>
      <c r="AO387" s="10" t="n"/>
      <c r="AP387" s="10" t="n"/>
      <c r="AQ387" s="10" t="n"/>
      <c r="AR387" s="10" t="n"/>
      <c r="AS387" s="10" t="n"/>
      <c r="AT387" s="10" t="n"/>
      <c r="AU387" s="10" t="n"/>
      <c r="AV387" s="10" t="n"/>
      <c r="AW387" s="10" t="n"/>
      <c r="AX387" s="10" t="n"/>
      <c r="AY387" s="10" t="n"/>
      <c r="AZ387" s="10" t="n"/>
    </row>
    <row r="388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  <c r="AL388" s="10" t="n"/>
      <c r="AM388" s="10" t="n"/>
      <c r="AN388" s="10" t="n"/>
      <c r="AO388" s="10" t="n"/>
      <c r="AP388" s="10" t="n"/>
      <c r="AQ388" s="10" t="n"/>
      <c r="AR388" s="10" t="n"/>
      <c r="AS388" s="10" t="n"/>
      <c r="AT388" s="10" t="n"/>
      <c r="AU388" s="10" t="n"/>
      <c r="AV388" s="10" t="n"/>
      <c r="AW388" s="10" t="n"/>
      <c r="AX388" s="10" t="n"/>
      <c r="AY388" s="10" t="n"/>
      <c r="AZ388" s="10" t="n"/>
    </row>
    <row r="389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  <c r="AL389" s="10" t="n"/>
      <c r="AM389" s="10" t="n"/>
      <c r="AN389" s="10" t="n"/>
      <c r="AO389" s="10" t="n"/>
      <c r="AP389" s="10" t="n"/>
      <c r="AQ389" s="10" t="n"/>
      <c r="AR389" s="10" t="n"/>
      <c r="AS389" s="10" t="n"/>
      <c r="AT389" s="10" t="n"/>
      <c r="AU389" s="10" t="n"/>
      <c r="AV389" s="10" t="n"/>
      <c r="AW389" s="10" t="n"/>
      <c r="AX389" s="10" t="n"/>
      <c r="AY389" s="10" t="n"/>
      <c r="AZ389" s="10" t="n"/>
    </row>
    <row r="39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  <c r="AL390" s="10" t="n"/>
      <c r="AM390" s="10" t="n"/>
      <c r="AN390" s="10" t="n"/>
      <c r="AO390" s="10" t="n"/>
      <c r="AP390" s="10" t="n"/>
      <c r="AQ390" s="10" t="n"/>
      <c r="AR390" s="10" t="n"/>
      <c r="AS390" s="10" t="n"/>
      <c r="AT390" s="10" t="n"/>
      <c r="AU390" s="10" t="n"/>
      <c r="AV390" s="10" t="n"/>
      <c r="AW390" s="10" t="n"/>
      <c r="AX390" s="10" t="n"/>
      <c r="AY390" s="10" t="n"/>
      <c r="AZ390" s="10" t="n"/>
    </row>
    <row r="391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  <c r="AL391" s="10" t="n"/>
      <c r="AM391" s="10" t="n"/>
      <c r="AN391" s="10" t="n"/>
      <c r="AO391" s="10" t="n"/>
      <c r="AP391" s="10" t="n"/>
      <c r="AQ391" s="10" t="n"/>
      <c r="AR391" s="10" t="n"/>
      <c r="AS391" s="10" t="n"/>
      <c r="AT391" s="10" t="n"/>
      <c r="AU391" s="10" t="n"/>
      <c r="AV391" s="10" t="n"/>
      <c r="AW391" s="10" t="n"/>
      <c r="AX391" s="10" t="n"/>
      <c r="AY391" s="10" t="n"/>
      <c r="AZ391" s="10" t="n"/>
    </row>
    <row r="392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  <c r="AL392" s="10" t="n"/>
      <c r="AM392" s="10" t="n"/>
      <c r="AN392" s="10" t="n"/>
      <c r="AO392" s="10" t="n"/>
      <c r="AP392" s="10" t="n"/>
      <c r="AQ392" s="10" t="n"/>
      <c r="AR392" s="10" t="n"/>
      <c r="AS392" s="10" t="n"/>
      <c r="AT392" s="10" t="n"/>
      <c r="AU392" s="10" t="n"/>
      <c r="AV392" s="10" t="n"/>
      <c r="AW392" s="10" t="n"/>
      <c r="AX392" s="10" t="n"/>
      <c r="AY392" s="10" t="n"/>
      <c r="AZ392" s="10" t="n"/>
    </row>
    <row r="393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  <c r="AL393" s="10" t="n"/>
      <c r="AM393" s="10" t="n"/>
      <c r="AN393" s="10" t="n"/>
      <c r="AO393" s="10" t="n"/>
      <c r="AP393" s="10" t="n"/>
      <c r="AQ393" s="10" t="n"/>
      <c r="AR393" s="10" t="n"/>
      <c r="AS393" s="10" t="n"/>
      <c r="AT393" s="10" t="n"/>
      <c r="AU393" s="10" t="n"/>
      <c r="AV393" s="10" t="n"/>
      <c r="AW393" s="10" t="n"/>
      <c r="AX393" s="10" t="n"/>
      <c r="AY393" s="10" t="n"/>
      <c r="AZ393" s="10" t="n"/>
    </row>
    <row r="394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  <c r="AL394" s="10" t="n"/>
      <c r="AM394" s="10" t="n"/>
      <c r="AN394" s="10" t="n"/>
      <c r="AO394" s="10" t="n"/>
      <c r="AP394" s="10" t="n"/>
      <c r="AQ394" s="10" t="n"/>
      <c r="AR394" s="10" t="n"/>
      <c r="AS394" s="10" t="n"/>
      <c r="AT394" s="10" t="n"/>
      <c r="AU394" s="10" t="n"/>
      <c r="AV394" s="10" t="n"/>
      <c r="AW394" s="10" t="n"/>
      <c r="AX394" s="10" t="n"/>
      <c r="AY394" s="10" t="n"/>
      <c r="AZ394" s="10" t="n"/>
    </row>
    <row r="395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  <c r="AL395" s="10" t="n"/>
      <c r="AM395" s="10" t="n"/>
      <c r="AN395" s="10" t="n"/>
      <c r="AO395" s="10" t="n"/>
      <c r="AP395" s="10" t="n"/>
      <c r="AQ395" s="10" t="n"/>
      <c r="AR395" s="10" t="n"/>
      <c r="AS395" s="10" t="n"/>
      <c r="AT395" s="10" t="n"/>
      <c r="AU395" s="10" t="n"/>
      <c r="AV395" s="10" t="n"/>
      <c r="AW395" s="10" t="n"/>
      <c r="AX395" s="10" t="n"/>
      <c r="AY395" s="10" t="n"/>
      <c r="AZ395" s="10" t="n"/>
    </row>
    <row r="396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  <c r="AL396" s="10" t="n"/>
      <c r="AM396" s="10" t="n"/>
      <c r="AN396" s="10" t="n"/>
      <c r="AO396" s="10" t="n"/>
      <c r="AP396" s="10" t="n"/>
      <c r="AQ396" s="10" t="n"/>
      <c r="AR396" s="10" t="n"/>
      <c r="AS396" s="10" t="n"/>
      <c r="AT396" s="10" t="n"/>
      <c r="AU396" s="10" t="n"/>
      <c r="AV396" s="10" t="n"/>
      <c r="AW396" s="10" t="n"/>
      <c r="AX396" s="10" t="n"/>
      <c r="AY396" s="10" t="n"/>
      <c r="AZ396" s="10" t="n"/>
    </row>
    <row r="397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  <c r="AL397" s="10" t="n"/>
      <c r="AM397" s="10" t="n"/>
      <c r="AN397" s="10" t="n"/>
      <c r="AO397" s="10" t="n"/>
      <c r="AP397" s="10" t="n"/>
      <c r="AQ397" s="10" t="n"/>
      <c r="AR397" s="10" t="n"/>
      <c r="AS397" s="10" t="n"/>
      <c r="AT397" s="10" t="n"/>
      <c r="AU397" s="10" t="n"/>
      <c r="AV397" s="10" t="n"/>
      <c r="AW397" s="10" t="n"/>
      <c r="AX397" s="10" t="n"/>
      <c r="AY397" s="10" t="n"/>
      <c r="AZ397" s="10" t="n"/>
    </row>
    <row r="398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  <c r="AL398" s="10" t="n"/>
      <c r="AM398" s="10" t="n"/>
      <c r="AN398" s="10" t="n"/>
      <c r="AO398" s="10" t="n"/>
      <c r="AP398" s="10" t="n"/>
      <c r="AQ398" s="10" t="n"/>
      <c r="AR398" s="10" t="n"/>
      <c r="AS398" s="10" t="n"/>
      <c r="AT398" s="10" t="n"/>
      <c r="AU398" s="10" t="n"/>
      <c r="AV398" s="10" t="n"/>
      <c r="AW398" s="10" t="n"/>
      <c r="AX398" s="10" t="n"/>
      <c r="AY398" s="10" t="n"/>
      <c r="AZ398" s="10" t="n"/>
    </row>
    <row r="399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  <c r="AL399" s="10" t="n"/>
      <c r="AM399" s="10" t="n"/>
      <c r="AN399" s="10" t="n"/>
      <c r="AO399" s="10" t="n"/>
      <c r="AP399" s="10" t="n"/>
      <c r="AQ399" s="10" t="n"/>
      <c r="AR399" s="10" t="n"/>
      <c r="AS399" s="10" t="n"/>
      <c r="AT399" s="10" t="n"/>
      <c r="AU399" s="10" t="n"/>
      <c r="AV399" s="10" t="n"/>
      <c r="AW399" s="10" t="n"/>
      <c r="AX399" s="10" t="n"/>
      <c r="AY399" s="10" t="n"/>
      <c r="AZ399" s="10" t="n"/>
    </row>
    <row r="40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  <c r="AL400" s="10" t="n"/>
      <c r="AM400" s="10" t="n"/>
      <c r="AN400" s="10" t="n"/>
      <c r="AO400" s="10" t="n"/>
      <c r="AP400" s="10" t="n"/>
      <c r="AQ400" s="10" t="n"/>
      <c r="AR400" s="10" t="n"/>
      <c r="AS400" s="10" t="n"/>
      <c r="AT400" s="10" t="n"/>
      <c r="AU400" s="10" t="n"/>
      <c r="AV400" s="10" t="n"/>
      <c r="AW400" s="10" t="n"/>
      <c r="AX400" s="10" t="n"/>
      <c r="AY400" s="10" t="n"/>
      <c r="AZ400" s="10" t="n"/>
    </row>
    <row r="401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  <c r="AL401" s="10" t="n"/>
      <c r="AM401" s="10" t="n"/>
      <c r="AN401" s="10" t="n"/>
      <c r="AO401" s="10" t="n"/>
      <c r="AP401" s="10" t="n"/>
      <c r="AQ401" s="10" t="n"/>
      <c r="AR401" s="10" t="n"/>
      <c r="AS401" s="10" t="n"/>
      <c r="AT401" s="10" t="n"/>
      <c r="AU401" s="10" t="n"/>
      <c r="AV401" s="10" t="n"/>
      <c r="AW401" s="10" t="n"/>
      <c r="AX401" s="10" t="n"/>
      <c r="AY401" s="10" t="n"/>
      <c r="AZ401" s="10" t="n"/>
    </row>
    <row r="402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  <c r="AL402" s="10" t="n"/>
      <c r="AM402" s="10" t="n"/>
      <c r="AN402" s="10" t="n"/>
      <c r="AO402" s="10" t="n"/>
      <c r="AP402" s="10" t="n"/>
      <c r="AQ402" s="10" t="n"/>
      <c r="AR402" s="10" t="n"/>
      <c r="AS402" s="10" t="n"/>
      <c r="AT402" s="10" t="n"/>
      <c r="AU402" s="10" t="n"/>
      <c r="AV402" s="10" t="n"/>
      <c r="AW402" s="10" t="n"/>
      <c r="AX402" s="10" t="n"/>
      <c r="AY402" s="10" t="n"/>
      <c r="AZ402" s="10" t="n"/>
    </row>
    <row r="403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  <c r="AL403" s="10" t="n"/>
      <c r="AM403" s="10" t="n"/>
      <c r="AN403" s="10" t="n"/>
      <c r="AO403" s="10" t="n"/>
      <c r="AP403" s="10" t="n"/>
      <c r="AQ403" s="10" t="n"/>
      <c r="AR403" s="10" t="n"/>
      <c r="AS403" s="10" t="n"/>
      <c r="AT403" s="10" t="n"/>
      <c r="AU403" s="10" t="n"/>
      <c r="AV403" s="10" t="n"/>
      <c r="AW403" s="10" t="n"/>
      <c r="AX403" s="10" t="n"/>
      <c r="AY403" s="10" t="n"/>
      <c r="AZ403" s="10" t="n"/>
    </row>
    <row r="404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  <c r="AL404" s="10" t="n"/>
      <c r="AM404" s="10" t="n"/>
      <c r="AN404" s="10" t="n"/>
      <c r="AO404" s="10" t="n"/>
      <c r="AP404" s="10" t="n"/>
      <c r="AQ404" s="10" t="n"/>
      <c r="AR404" s="10" t="n"/>
      <c r="AS404" s="10" t="n"/>
      <c r="AT404" s="10" t="n"/>
      <c r="AU404" s="10" t="n"/>
      <c r="AV404" s="10" t="n"/>
      <c r="AW404" s="10" t="n"/>
      <c r="AX404" s="10" t="n"/>
      <c r="AY404" s="10" t="n"/>
      <c r="AZ404" s="10" t="n"/>
    </row>
    <row r="405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  <c r="AL405" s="10" t="n"/>
      <c r="AM405" s="10" t="n"/>
      <c r="AN405" s="10" t="n"/>
      <c r="AO405" s="10" t="n"/>
      <c r="AP405" s="10" t="n"/>
      <c r="AQ405" s="10" t="n"/>
      <c r="AR405" s="10" t="n"/>
      <c r="AS405" s="10" t="n"/>
      <c r="AT405" s="10" t="n"/>
      <c r="AU405" s="10" t="n"/>
      <c r="AV405" s="10" t="n"/>
      <c r="AW405" s="10" t="n"/>
      <c r="AX405" s="10" t="n"/>
      <c r="AY405" s="10" t="n"/>
      <c r="AZ405" s="10" t="n"/>
    </row>
    <row r="406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  <c r="AL406" s="10" t="n"/>
      <c r="AM406" s="10" t="n"/>
      <c r="AN406" s="10" t="n"/>
      <c r="AO406" s="10" t="n"/>
      <c r="AP406" s="10" t="n"/>
      <c r="AQ406" s="10" t="n"/>
      <c r="AR406" s="10" t="n"/>
      <c r="AS406" s="10" t="n"/>
      <c r="AT406" s="10" t="n"/>
      <c r="AU406" s="10" t="n"/>
      <c r="AV406" s="10" t="n"/>
      <c r="AW406" s="10" t="n"/>
      <c r="AX406" s="10" t="n"/>
      <c r="AY406" s="10" t="n"/>
      <c r="AZ406" s="10" t="n"/>
    </row>
    <row r="407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  <c r="AL407" s="10" t="n"/>
      <c r="AM407" s="10" t="n"/>
      <c r="AN407" s="10" t="n"/>
      <c r="AO407" s="10" t="n"/>
      <c r="AP407" s="10" t="n"/>
      <c r="AQ407" s="10" t="n"/>
      <c r="AR407" s="10" t="n"/>
      <c r="AS407" s="10" t="n"/>
      <c r="AT407" s="10" t="n"/>
      <c r="AU407" s="10" t="n"/>
      <c r="AV407" s="10" t="n"/>
      <c r="AW407" s="10" t="n"/>
      <c r="AX407" s="10" t="n"/>
      <c r="AY407" s="10" t="n"/>
      <c r="AZ407" s="10" t="n"/>
    </row>
    <row r="408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  <c r="AL408" s="10" t="n"/>
      <c r="AM408" s="10" t="n"/>
      <c r="AN408" s="10" t="n"/>
      <c r="AO408" s="10" t="n"/>
      <c r="AP408" s="10" t="n"/>
      <c r="AQ408" s="10" t="n"/>
      <c r="AR408" s="10" t="n"/>
      <c r="AS408" s="10" t="n"/>
      <c r="AT408" s="10" t="n"/>
      <c r="AU408" s="10" t="n"/>
      <c r="AV408" s="10" t="n"/>
      <c r="AW408" s="10" t="n"/>
      <c r="AX408" s="10" t="n"/>
      <c r="AY408" s="10" t="n"/>
      <c r="AZ408" s="10" t="n"/>
    </row>
    <row r="409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  <c r="AL409" s="10" t="n"/>
      <c r="AM409" s="10" t="n"/>
      <c r="AN409" s="10" t="n"/>
      <c r="AO409" s="10" t="n"/>
      <c r="AP409" s="10" t="n"/>
      <c r="AQ409" s="10" t="n"/>
      <c r="AR409" s="10" t="n"/>
      <c r="AS409" s="10" t="n"/>
      <c r="AT409" s="10" t="n"/>
      <c r="AU409" s="10" t="n"/>
      <c r="AV409" s="10" t="n"/>
      <c r="AW409" s="10" t="n"/>
      <c r="AX409" s="10" t="n"/>
      <c r="AY409" s="10" t="n"/>
      <c r="AZ409" s="10" t="n"/>
    </row>
    <row r="41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  <c r="AL410" s="10" t="n"/>
      <c r="AM410" s="10" t="n"/>
      <c r="AN410" s="10" t="n"/>
      <c r="AO410" s="10" t="n"/>
      <c r="AP410" s="10" t="n"/>
      <c r="AQ410" s="10" t="n"/>
      <c r="AR410" s="10" t="n"/>
      <c r="AS410" s="10" t="n"/>
      <c r="AT410" s="10" t="n"/>
      <c r="AU410" s="10" t="n"/>
      <c r="AV410" s="10" t="n"/>
      <c r="AW410" s="10" t="n"/>
      <c r="AX410" s="10" t="n"/>
      <c r="AY410" s="10" t="n"/>
      <c r="AZ410" s="10" t="n"/>
    </row>
    <row r="411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  <c r="AL411" s="10" t="n"/>
      <c r="AM411" s="10" t="n"/>
      <c r="AN411" s="10" t="n"/>
      <c r="AO411" s="10" t="n"/>
      <c r="AP411" s="10" t="n"/>
      <c r="AQ411" s="10" t="n"/>
      <c r="AR411" s="10" t="n"/>
      <c r="AS411" s="10" t="n"/>
      <c r="AT411" s="10" t="n"/>
      <c r="AU411" s="10" t="n"/>
      <c r="AV411" s="10" t="n"/>
      <c r="AW411" s="10" t="n"/>
      <c r="AX411" s="10" t="n"/>
      <c r="AY411" s="10" t="n"/>
      <c r="AZ411" s="10" t="n"/>
    </row>
    <row r="412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  <c r="AL412" s="10" t="n"/>
      <c r="AM412" s="10" t="n"/>
      <c r="AN412" s="10" t="n"/>
      <c r="AO412" s="10" t="n"/>
      <c r="AP412" s="10" t="n"/>
      <c r="AQ412" s="10" t="n"/>
      <c r="AR412" s="10" t="n"/>
      <c r="AS412" s="10" t="n"/>
      <c r="AT412" s="10" t="n"/>
      <c r="AU412" s="10" t="n"/>
      <c r="AV412" s="10" t="n"/>
      <c r="AW412" s="10" t="n"/>
      <c r="AX412" s="10" t="n"/>
      <c r="AY412" s="10" t="n"/>
      <c r="AZ412" s="10" t="n"/>
    </row>
    <row r="413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  <c r="AL413" s="10" t="n"/>
      <c r="AM413" s="10" t="n"/>
      <c r="AN413" s="10" t="n"/>
      <c r="AO413" s="10" t="n"/>
      <c r="AP413" s="10" t="n"/>
      <c r="AQ413" s="10" t="n"/>
      <c r="AR413" s="10" t="n"/>
      <c r="AS413" s="10" t="n"/>
      <c r="AT413" s="10" t="n"/>
      <c r="AU413" s="10" t="n"/>
      <c r="AV413" s="10" t="n"/>
      <c r="AW413" s="10" t="n"/>
      <c r="AX413" s="10" t="n"/>
      <c r="AY413" s="10" t="n"/>
      <c r="AZ413" s="10" t="n"/>
    </row>
    <row r="414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  <c r="AL414" s="10" t="n"/>
      <c r="AM414" s="10" t="n"/>
      <c r="AN414" s="10" t="n"/>
      <c r="AO414" s="10" t="n"/>
      <c r="AP414" s="10" t="n"/>
      <c r="AQ414" s="10" t="n"/>
      <c r="AR414" s="10" t="n"/>
      <c r="AS414" s="10" t="n"/>
      <c r="AT414" s="10" t="n"/>
      <c r="AU414" s="10" t="n"/>
      <c r="AV414" s="10" t="n"/>
      <c r="AW414" s="10" t="n"/>
      <c r="AX414" s="10" t="n"/>
      <c r="AY414" s="10" t="n"/>
      <c r="AZ414" s="10" t="n"/>
    </row>
    <row r="415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  <c r="AL415" s="10" t="n"/>
      <c r="AM415" s="10" t="n"/>
      <c r="AN415" s="10" t="n"/>
      <c r="AO415" s="10" t="n"/>
      <c r="AP415" s="10" t="n"/>
      <c r="AQ415" s="10" t="n"/>
      <c r="AR415" s="10" t="n"/>
      <c r="AS415" s="10" t="n"/>
      <c r="AT415" s="10" t="n"/>
      <c r="AU415" s="10" t="n"/>
      <c r="AV415" s="10" t="n"/>
      <c r="AW415" s="10" t="n"/>
      <c r="AX415" s="10" t="n"/>
      <c r="AY415" s="10" t="n"/>
      <c r="AZ415" s="10" t="n"/>
    </row>
    <row r="416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  <c r="AL416" s="10" t="n"/>
      <c r="AM416" s="10" t="n"/>
      <c r="AN416" s="10" t="n"/>
      <c r="AO416" s="10" t="n"/>
      <c r="AP416" s="10" t="n"/>
      <c r="AQ416" s="10" t="n"/>
      <c r="AR416" s="10" t="n"/>
      <c r="AS416" s="10" t="n"/>
      <c r="AT416" s="10" t="n"/>
      <c r="AU416" s="10" t="n"/>
      <c r="AV416" s="10" t="n"/>
      <c r="AW416" s="10" t="n"/>
      <c r="AX416" s="10" t="n"/>
      <c r="AY416" s="10" t="n"/>
      <c r="AZ416" s="10" t="n"/>
    </row>
    <row r="417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  <c r="AL417" s="10" t="n"/>
      <c r="AM417" s="10" t="n"/>
      <c r="AN417" s="10" t="n"/>
      <c r="AO417" s="10" t="n"/>
      <c r="AP417" s="10" t="n"/>
      <c r="AQ417" s="10" t="n"/>
      <c r="AR417" s="10" t="n"/>
      <c r="AS417" s="10" t="n"/>
      <c r="AT417" s="10" t="n"/>
      <c r="AU417" s="10" t="n"/>
      <c r="AV417" s="10" t="n"/>
      <c r="AW417" s="10" t="n"/>
      <c r="AX417" s="10" t="n"/>
      <c r="AY417" s="10" t="n"/>
      <c r="AZ417" s="10" t="n"/>
    </row>
    <row r="418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  <c r="AL418" s="10" t="n"/>
      <c r="AM418" s="10" t="n"/>
      <c r="AN418" s="10" t="n"/>
      <c r="AO418" s="10" t="n"/>
      <c r="AP418" s="10" t="n"/>
      <c r="AQ418" s="10" t="n"/>
      <c r="AR418" s="10" t="n"/>
      <c r="AS418" s="10" t="n"/>
      <c r="AT418" s="10" t="n"/>
      <c r="AU418" s="10" t="n"/>
      <c r="AV418" s="10" t="n"/>
      <c r="AW418" s="10" t="n"/>
      <c r="AX418" s="10" t="n"/>
      <c r="AY418" s="10" t="n"/>
      <c r="AZ418" s="10" t="n"/>
    </row>
    <row r="419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  <c r="AL419" s="10" t="n"/>
      <c r="AM419" s="10" t="n"/>
      <c r="AN419" s="10" t="n"/>
      <c r="AO419" s="10" t="n"/>
      <c r="AP419" s="10" t="n"/>
      <c r="AQ419" s="10" t="n"/>
      <c r="AR419" s="10" t="n"/>
      <c r="AS419" s="10" t="n"/>
      <c r="AT419" s="10" t="n"/>
      <c r="AU419" s="10" t="n"/>
      <c r="AV419" s="10" t="n"/>
      <c r="AW419" s="10" t="n"/>
      <c r="AX419" s="10" t="n"/>
      <c r="AY419" s="10" t="n"/>
      <c r="AZ419" s="10" t="n"/>
    </row>
    <row r="4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  <c r="AL420" s="10" t="n"/>
      <c r="AM420" s="10" t="n"/>
      <c r="AN420" s="10" t="n"/>
      <c r="AO420" s="10" t="n"/>
      <c r="AP420" s="10" t="n"/>
      <c r="AQ420" s="10" t="n"/>
      <c r="AR420" s="10" t="n"/>
      <c r="AS420" s="10" t="n"/>
      <c r="AT420" s="10" t="n"/>
      <c r="AU420" s="10" t="n"/>
      <c r="AV420" s="10" t="n"/>
      <c r="AW420" s="10" t="n"/>
      <c r="AX420" s="10" t="n"/>
      <c r="AY420" s="10" t="n"/>
      <c r="AZ420" s="10" t="n"/>
    </row>
    <row r="421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  <c r="AL421" s="10" t="n"/>
      <c r="AM421" s="10" t="n"/>
      <c r="AN421" s="10" t="n"/>
      <c r="AO421" s="10" t="n"/>
      <c r="AP421" s="10" t="n"/>
      <c r="AQ421" s="10" t="n"/>
      <c r="AR421" s="10" t="n"/>
      <c r="AS421" s="10" t="n"/>
      <c r="AT421" s="10" t="n"/>
      <c r="AU421" s="10" t="n"/>
      <c r="AV421" s="10" t="n"/>
      <c r="AW421" s="10" t="n"/>
      <c r="AX421" s="10" t="n"/>
      <c r="AY421" s="10" t="n"/>
      <c r="AZ421" s="10" t="n"/>
    </row>
    <row r="422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  <c r="AL422" s="10" t="n"/>
      <c r="AM422" s="10" t="n"/>
      <c r="AN422" s="10" t="n"/>
      <c r="AO422" s="10" t="n"/>
      <c r="AP422" s="10" t="n"/>
      <c r="AQ422" s="10" t="n"/>
      <c r="AR422" s="10" t="n"/>
      <c r="AS422" s="10" t="n"/>
      <c r="AT422" s="10" t="n"/>
      <c r="AU422" s="10" t="n"/>
      <c r="AV422" s="10" t="n"/>
      <c r="AW422" s="10" t="n"/>
      <c r="AX422" s="10" t="n"/>
      <c r="AY422" s="10" t="n"/>
      <c r="AZ422" s="10" t="n"/>
    </row>
    <row r="423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  <c r="AL423" s="10" t="n"/>
      <c r="AM423" s="10" t="n"/>
      <c r="AN423" s="10" t="n"/>
      <c r="AO423" s="10" t="n"/>
      <c r="AP423" s="10" t="n"/>
      <c r="AQ423" s="10" t="n"/>
      <c r="AR423" s="10" t="n"/>
      <c r="AS423" s="10" t="n"/>
      <c r="AT423" s="10" t="n"/>
      <c r="AU423" s="10" t="n"/>
      <c r="AV423" s="10" t="n"/>
      <c r="AW423" s="10" t="n"/>
      <c r="AX423" s="10" t="n"/>
      <c r="AY423" s="10" t="n"/>
      <c r="AZ423" s="10" t="n"/>
    </row>
    <row r="424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  <c r="AL424" s="10" t="n"/>
      <c r="AM424" s="10" t="n"/>
      <c r="AN424" s="10" t="n"/>
      <c r="AO424" s="10" t="n"/>
      <c r="AP424" s="10" t="n"/>
      <c r="AQ424" s="10" t="n"/>
      <c r="AR424" s="10" t="n"/>
      <c r="AS424" s="10" t="n"/>
      <c r="AT424" s="10" t="n"/>
      <c r="AU424" s="10" t="n"/>
      <c r="AV424" s="10" t="n"/>
      <c r="AW424" s="10" t="n"/>
      <c r="AX424" s="10" t="n"/>
      <c r="AY424" s="10" t="n"/>
      <c r="AZ424" s="10" t="n"/>
    </row>
    <row r="425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  <c r="AL425" s="10" t="n"/>
      <c r="AM425" s="10" t="n"/>
      <c r="AN425" s="10" t="n"/>
      <c r="AO425" s="10" t="n"/>
      <c r="AP425" s="10" t="n"/>
      <c r="AQ425" s="10" t="n"/>
      <c r="AR425" s="10" t="n"/>
      <c r="AS425" s="10" t="n"/>
      <c r="AT425" s="10" t="n"/>
      <c r="AU425" s="10" t="n"/>
      <c r="AV425" s="10" t="n"/>
      <c r="AW425" s="10" t="n"/>
      <c r="AX425" s="10" t="n"/>
      <c r="AY425" s="10" t="n"/>
      <c r="AZ425" s="10" t="n"/>
    </row>
    <row r="426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  <c r="AL426" s="10" t="n"/>
      <c r="AM426" s="10" t="n"/>
      <c r="AN426" s="10" t="n"/>
      <c r="AO426" s="10" t="n"/>
      <c r="AP426" s="10" t="n"/>
      <c r="AQ426" s="10" t="n"/>
      <c r="AR426" s="10" t="n"/>
      <c r="AS426" s="10" t="n"/>
      <c r="AT426" s="10" t="n"/>
      <c r="AU426" s="10" t="n"/>
      <c r="AV426" s="10" t="n"/>
      <c r="AW426" s="10" t="n"/>
      <c r="AX426" s="10" t="n"/>
      <c r="AY426" s="10" t="n"/>
      <c r="AZ426" s="10" t="n"/>
    </row>
    <row r="427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  <c r="AL427" s="10" t="n"/>
      <c r="AM427" s="10" t="n"/>
      <c r="AN427" s="10" t="n"/>
      <c r="AO427" s="10" t="n"/>
      <c r="AP427" s="10" t="n"/>
      <c r="AQ427" s="10" t="n"/>
      <c r="AR427" s="10" t="n"/>
      <c r="AS427" s="10" t="n"/>
      <c r="AT427" s="10" t="n"/>
      <c r="AU427" s="10" t="n"/>
      <c r="AV427" s="10" t="n"/>
      <c r="AW427" s="10" t="n"/>
      <c r="AX427" s="10" t="n"/>
      <c r="AY427" s="10" t="n"/>
      <c r="AZ427" s="10" t="n"/>
    </row>
    <row r="428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  <c r="AL428" s="10" t="n"/>
      <c r="AM428" s="10" t="n"/>
      <c r="AN428" s="10" t="n"/>
      <c r="AO428" s="10" t="n"/>
      <c r="AP428" s="10" t="n"/>
      <c r="AQ428" s="10" t="n"/>
      <c r="AR428" s="10" t="n"/>
      <c r="AS428" s="10" t="n"/>
      <c r="AT428" s="10" t="n"/>
      <c r="AU428" s="10" t="n"/>
      <c r="AV428" s="10" t="n"/>
      <c r="AW428" s="10" t="n"/>
      <c r="AX428" s="10" t="n"/>
      <c r="AY428" s="10" t="n"/>
      <c r="AZ428" s="10" t="n"/>
    </row>
    <row r="429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  <c r="AL429" s="10" t="n"/>
      <c r="AM429" s="10" t="n"/>
      <c r="AN429" s="10" t="n"/>
      <c r="AO429" s="10" t="n"/>
      <c r="AP429" s="10" t="n"/>
      <c r="AQ429" s="10" t="n"/>
      <c r="AR429" s="10" t="n"/>
      <c r="AS429" s="10" t="n"/>
      <c r="AT429" s="10" t="n"/>
      <c r="AU429" s="10" t="n"/>
      <c r="AV429" s="10" t="n"/>
      <c r="AW429" s="10" t="n"/>
      <c r="AX429" s="10" t="n"/>
      <c r="AY429" s="10" t="n"/>
      <c r="AZ429" s="10" t="n"/>
    </row>
    <row r="43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  <c r="AL430" s="10" t="n"/>
      <c r="AM430" s="10" t="n"/>
      <c r="AN430" s="10" t="n"/>
      <c r="AO430" s="10" t="n"/>
      <c r="AP430" s="10" t="n"/>
      <c r="AQ430" s="10" t="n"/>
      <c r="AR430" s="10" t="n"/>
      <c r="AS430" s="10" t="n"/>
      <c r="AT430" s="10" t="n"/>
      <c r="AU430" s="10" t="n"/>
      <c r="AV430" s="10" t="n"/>
      <c r="AW430" s="10" t="n"/>
      <c r="AX430" s="10" t="n"/>
      <c r="AY430" s="10" t="n"/>
      <c r="AZ430" s="10" t="n"/>
    </row>
    <row r="431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  <c r="AL431" s="10" t="n"/>
      <c r="AM431" s="10" t="n"/>
      <c r="AN431" s="10" t="n"/>
      <c r="AO431" s="10" t="n"/>
      <c r="AP431" s="10" t="n"/>
      <c r="AQ431" s="10" t="n"/>
      <c r="AR431" s="10" t="n"/>
      <c r="AS431" s="10" t="n"/>
      <c r="AT431" s="10" t="n"/>
      <c r="AU431" s="10" t="n"/>
      <c r="AV431" s="10" t="n"/>
      <c r="AW431" s="10" t="n"/>
      <c r="AX431" s="10" t="n"/>
      <c r="AY431" s="10" t="n"/>
      <c r="AZ431" s="10" t="n"/>
    </row>
    <row r="432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  <c r="AL432" s="10" t="n"/>
      <c r="AM432" s="10" t="n"/>
      <c r="AN432" s="10" t="n"/>
      <c r="AO432" s="10" t="n"/>
      <c r="AP432" s="10" t="n"/>
      <c r="AQ432" s="10" t="n"/>
      <c r="AR432" s="10" t="n"/>
      <c r="AS432" s="10" t="n"/>
      <c r="AT432" s="10" t="n"/>
      <c r="AU432" s="10" t="n"/>
      <c r="AV432" s="10" t="n"/>
      <c r="AW432" s="10" t="n"/>
      <c r="AX432" s="10" t="n"/>
      <c r="AY432" s="10" t="n"/>
      <c r="AZ432" s="10" t="n"/>
    </row>
    <row r="433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  <c r="AL433" s="10" t="n"/>
      <c r="AM433" s="10" t="n"/>
      <c r="AN433" s="10" t="n"/>
      <c r="AO433" s="10" t="n"/>
      <c r="AP433" s="10" t="n"/>
      <c r="AQ433" s="10" t="n"/>
      <c r="AR433" s="10" t="n"/>
      <c r="AS433" s="10" t="n"/>
      <c r="AT433" s="10" t="n"/>
      <c r="AU433" s="10" t="n"/>
      <c r="AV433" s="10" t="n"/>
      <c r="AW433" s="10" t="n"/>
      <c r="AX433" s="10" t="n"/>
      <c r="AY433" s="10" t="n"/>
      <c r="AZ433" s="10" t="n"/>
    </row>
    <row r="434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  <c r="AL434" s="10" t="n"/>
      <c r="AM434" s="10" t="n"/>
      <c r="AN434" s="10" t="n"/>
      <c r="AO434" s="10" t="n"/>
      <c r="AP434" s="10" t="n"/>
      <c r="AQ434" s="10" t="n"/>
      <c r="AR434" s="10" t="n"/>
      <c r="AS434" s="10" t="n"/>
      <c r="AT434" s="10" t="n"/>
      <c r="AU434" s="10" t="n"/>
      <c r="AV434" s="10" t="n"/>
      <c r="AW434" s="10" t="n"/>
      <c r="AX434" s="10" t="n"/>
      <c r="AY434" s="10" t="n"/>
      <c r="AZ434" s="10" t="n"/>
    </row>
    <row r="435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  <c r="AL435" s="10" t="n"/>
      <c r="AM435" s="10" t="n"/>
      <c r="AN435" s="10" t="n"/>
      <c r="AO435" s="10" t="n"/>
      <c r="AP435" s="10" t="n"/>
      <c r="AQ435" s="10" t="n"/>
      <c r="AR435" s="10" t="n"/>
      <c r="AS435" s="10" t="n"/>
      <c r="AT435" s="10" t="n"/>
      <c r="AU435" s="10" t="n"/>
      <c r="AV435" s="10" t="n"/>
      <c r="AW435" s="10" t="n"/>
      <c r="AX435" s="10" t="n"/>
      <c r="AY435" s="10" t="n"/>
      <c r="AZ435" s="10" t="n"/>
    </row>
    <row r="436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  <c r="AL436" s="10" t="n"/>
      <c r="AM436" s="10" t="n"/>
      <c r="AN436" s="10" t="n"/>
      <c r="AO436" s="10" t="n"/>
      <c r="AP436" s="10" t="n"/>
      <c r="AQ436" s="10" t="n"/>
      <c r="AR436" s="10" t="n"/>
      <c r="AS436" s="10" t="n"/>
      <c r="AT436" s="10" t="n"/>
      <c r="AU436" s="10" t="n"/>
      <c r="AV436" s="10" t="n"/>
      <c r="AW436" s="10" t="n"/>
      <c r="AX436" s="10" t="n"/>
      <c r="AY436" s="10" t="n"/>
      <c r="AZ436" s="10" t="n"/>
    </row>
    <row r="437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  <c r="AL437" s="10" t="n"/>
      <c r="AM437" s="10" t="n"/>
      <c r="AN437" s="10" t="n"/>
      <c r="AO437" s="10" t="n"/>
      <c r="AP437" s="10" t="n"/>
      <c r="AQ437" s="10" t="n"/>
      <c r="AR437" s="10" t="n"/>
      <c r="AS437" s="10" t="n"/>
      <c r="AT437" s="10" t="n"/>
      <c r="AU437" s="10" t="n"/>
      <c r="AV437" s="10" t="n"/>
      <c r="AW437" s="10" t="n"/>
      <c r="AX437" s="10" t="n"/>
      <c r="AY437" s="10" t="n"/>
      <c r="AZ437" s="10" t="n"/>
    </row>
    <row r="438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  <c r="AL438" s="10" t="n"/>
      <c r="AM438" s="10" t="n"/>
      <c r="AN438" s="10" t="n"/>
      <c r="AO438" s="10" t="n"/>
      <c r="AP438" s="10" t="n"/>
      <c r="AQ438" s="10" t="n"/>
      <c r="AR438" s="10" t="n"/>
      <c r="AS438" s="10" t="n"/>
      <c r="AT438" s="10" t="n"/>
      <c r="AU438" s="10" t="n"/>
      <c r="AV438" s="10" t="n"/>
      <c r="AW438" s="10" t="n"/>
      <c r="AX438" s="10" t="n"/>
      <c r="AY438" s="10" t="n"/>
      <c r="AZ438" s="10" t="n"/>
    </row>
    <row r="439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  <c r="AL439" s="10" t="n"/>
      <c r="AM439" s="10" t="n"/>
      <c r="AN439" s="10" t="n"/>
      <c r="AO439" s="10" t="n"/>
      <c r="AP439" s="10" t="n"/>
      <c r="AQ439" s="10" t="n"/>
      <c r="AR439" s="10" t="n"/>
      <c r="AS439" s="10" t="n"/>
      <c r="AT439" s="10" t="n"/>
      <c r="AU439" s="10" t="n"/>
      <c r="AV439" s="10" t="n"/>
      <c r="AW439" s="10" t="n"/>
      <c r="AX439" s="10" t="n"/>
      <c r="AY439" s="10" t="n"/>
      <c r="AZ439" s="10" t="n"/>
    </row>
    <row r="44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  <c r="AL440" s="10" t="n"/>
      <c r="AM440" s="10" t="n"/>
      <c r="AN440" s="10" t="n"/>
      <c r="AO440" s="10" t="n"/>
      <c r="AP440" s="10" t="n"/>
      <c r="AQ440" s="10" t="n"/>
      <c r="AR440" s="10" t="n"/>
      <c r="AS440" s="10" t="n"/>
      <c r="AT440" s="10" t="n"/>
      <c r="AU440" s="10" t="n"/>
      <c r="AV440" s="10" t="n"/>
      <c r="AW440" s="10" t="n"/>
      <c r="AX440" s="10" t="n"/>
      <c r="AY440" s="10" t="n"/>
      <c r="AZ440" s="10" t="n"/>
    </row>
    <row r="441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  <c r="AL441" s="10" t="n"/>
      <c r="AM441" s="10" t="n"/>
      <c r="AN441" s="10" t="n"/>
      <c r="AO441" s="10" t="n"/>
      <c r="AP441" s="10" t="n"/>
      <c r="AQ441" s="10" t="n"/>
      <c r="AR441" s="10" t="n"/>
      <c r="AS441" s="10" t="n"/>
      <c r="AT441" s="10" t="n"/>
      <c r="AU441" s="10" t="n"/>
      <c r="AV441" s="10" t="n"/>
      <c r="AW441" s="10" t="n"/>
      <c r="AX441" s="10" t="n"/>
      <c r="AY441" s="10" t="n"/>
      <c r="AZ441" s="10" t="n"/>
    </row>
    <row r="442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  <c r="AL442" s="10" t="n"/>
      <c r="AM442" s="10" t="n"/>
      <c r="AN442" s="10" t="n"/>
      <c r="AO442" s="10" t="n"/>
      <c r="AP442" s="10" t="n"/>
      <c r="AQ442" s="10" t="n"/>
      <c r="AR442" s="10" t="n"/>
      <c r="AS442" s="10" t="n"/>
      <c r="AT442" s="10" t="n"/>
      <c r="AU442" s="10" t="n"/>
      <c r="AV442" s="10" t="n"/>
      <c r="AW442" s="10" t="n"/>
      <c r="AX442" s="10" t="n"/>
      <c r="AY442" s="10" t="n"/>
      <c r="AZ442" s="10" t="n"/>
    </row>
    <row r="443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  <c r="AL443" s="10" t="n"/>
      <c r="AM443" s="10" t="n"/>
      <c r="AN443" s="10" t="n"/>
      <c r="AO443" s="10" t="n"/>
      <c r="AP443" s="10" t="n"/>
      <c r="AQ443" s="10" t="n"/>
      <c r="AR443" s="10" t="n"/>
      <c r="AS443" s="10" t="n"/>
      <c r="AT443" s="10" t="n"/>
      <c r="AU443" s="10" t="n"/>
      <c r="AV443" s="10" t="n"/>
      <c r="AW443" s="10" t="n"/>
      <c r="AX443" s="10" t="n"/>
      <c r="AY443" s="10" t="n"/>
      <c r="AZ443" s="10" t="n"/>
    </row>
    <row r="444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  <c r="AL444" s="10" t="n"/>
      <c r="AM444" s="10" t="n"/>
      <c r="AN444" s="10" t="n"/>
      <c r="AO444" s="10" t="n"/>
      <c r="AP444" s="10" t="n"/>
      <c r="AQ444" s="10" t="n"/>
      <c r="AR444" s="10" t="n"/>
      <c r="AS444" s="10" t="n"/>
      <c r="AT444" s="10" t="n"/>
      <c r="AU444" s="10" t="n"/>
      <c r="AV444" s="10" t="n"/>
      <c r="AW444" s="10" t="n"/>
      <c r="AX444" s="10" t="n"/>
      <c r="AY444" s="10" t="n"/>
      <c r="AZ444" s="10" t="n"/>
    </row>
    <row r="445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  <c r="AL445" s="10" t="n"/>
      <c r="AM445" s="10" t="n"/>
      <c r="AN445" s="10" t="n"/>
      <c r="AO445" s="10" t="n"/>
      <c r="AP445" s="10" t="n"/>
      <c r="AQ445" s="10" t="n"/>
      <c r="AR445" s="10" t="n"/>
      <c r="AS445" s="10" t="n"/>
      <c r="AT445" s="10" t="n"/>
      <c r="AU445" s="10" t="n"/>
      <c r="AV445" s="10" t="n"/>
      <c r="AW445" s="10" t="n"/>
      <c r="AX445" s="10" t="n"/>
      <c r="AY445" s="10" t="n"/>
      <c r="AZ445" s="10" t="n"/>
    </row>
    <row r="446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  <c r="AL446" s="10" t="n"/>
      <c r="AM446" s="10" t="n"/>
      <c r="AN446" s="10" t="n"/>
      <c r="AO446" s="10" t="n"/>
      <c r="AP446" s="10" t="n"/>
      <c r="AQ446" s="10" t="n"/>
      <c r="AR446" s="10" t="n"/>
      <c r="AS446" s="10" t="n"/>
      <c r="AT446" s="10" t="n"/>
      <c r="AU446" s="10" t="n"/>
      <c r="AV446" s="10" t="n"/>
      <c r="AW446" s="10" t="n"/>
      <c r="AX446" s="10" t="n"/>
      <c r="AY446" s="10" t="n"/>
      <c r="AZ446" s="10" t="n"/>
    </row>
    <row r="447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  <c r="AL447" s="10" t="n"/>
      <c r="AM447" s="10" t="n"/>
      <c r="AN447" s="10" t="n"/>
      <c r="AO447" s="10" t="n"/>
      <c r="AP447" s="10" t="n"/>
      <c r="AQ447" s="10" t="n"/>
      <c r="AR447" s="10" t="n"/>
      <c r="AS447" s="10" t="n"/>
      <c r="AT447" s="10" t="n"/>
      <c r="AU447" s="10" t="n"/>
      <c r="AV447" s="10" t="n"/>
      <c r="AW447" s="10" t="n"/>
      <c r="AX447" s="10" t="n"/>
      <c r="AY447" s="10" t="n"/>
      <c r="AZ447" s="10" t="n"/>
    </row>
    <row r="448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  <c r="AL448" s="10" t="n"/>
      <c r="AM448" s="10" t="n"/>
      <c r="AN448" s="10" t="n"/>
      <c r="AO448" s="10" t="n"/>
      <c r="AP448" s="10" t="n"/>
      <c r="AQ448" s="10" t="n"/>
      <c r="AR448" s="10" t="n"/>
      <c r="AS448" s="10" t="n"/>
      <c r="AT448" s="10" t="n"/>
      <c r="AU448" s="10" t="n"/>
      <c r="AV448" s="10" t="n"/>
      <c r="AW448" s="10" t="n"/>
      <c r="AX448" s="10" t="n"/>
      <c r="AY448" s="10" t="n"/>
      <c r="AZ448" s="10" t="n"/>
    </row>
    <row r="449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  <c r="AL449" s="10" t="n"/>
      <c r="AM449" s="10" t="n"/>
      <c r="AN449" s="10" t="n"/>
      <c r="AO449" s="10" t="n"/>
      <c r="AP449" s="10" t="n"/>
      <c r="AQ449" s="10" t="n"/>
      <c r="AR449" s="10" t="n"/>
      <c r="AS449" s="10" t="n"/>
      <c r="AT449" s="10" t="n"/>
      <c r="AU449" s="10" t="n"/>
      <c r="AV449" s="10" t="n"/>
      <c r="AW449" s="10" t="n"/>
      <c r="AX449" s="10" t="n"/>
      <c r="AY449" s="10" t="n"/>
      <c r="AZ449" s="10" t="n"/>
    </row>
    <row r="45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  <c r="AL450" s="10" t="n"/>
      <c r="AM450" s="10" t="n"/>
      <c r="AN450" s="10" t="n"/>
      <c r="AO450" s="10" t="n"/>
      <c r="AP450" s="10" t="n"/>
      <c r="AQ450" s="10" t="n"/>
      <c r="AR450" s="10" t="n"/>
      <c r="AS450" s="10" t="n"/>
      <c r="AT450" s="10" t="n"/>
      <c r="AU450" s="10" t="n"/>
      <c r="AV450" s="10" t="n"/>
      <c r="AW450" s="10" t="n"/>
      <c r="AX450" s="10" t="n"/>
      <c r="AY450" s="10" t="n"/>
      <c r="AZ450" s="10" t="n"/>
    </row>
    <row r="451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  <c r="AL451" s="10" t="n"/>
      <c r="AM451" s="10" t="n"/>
      <c r="AN451" s="10" t="n"/>
      <c r="AO451" s="10" t="n"/>
      <c r="AP451" s="10" t="n"/>
      <c r="AQ451" s="10" t="n"/>
      <c r="AR451" s="10" t="n"/>
      <c r="AS451" s="10" t="n"/>
      <c r="AT451" s="10" t="n"/>
      <c r="AU451" s="10" t="n"/>
      <c r="AV451" s="10" t="n"/>
      <c r="AW451" s="10" t="n"/>
      <c r="AX451" s="10" t="n"/>
      <c r="AY451" s="10" t="n"/>
      <c r="AZ451" s="10" t="n"/>
    </row>
    <row r="452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  <c r="AL452" s="10" t="n"/>
      <c r="AM452" s="10" t="n"/>
      <c r="AN452" s="10" t="n"/>
      <c r="AO452" s="10" t="n"/>
      <c r="AP452" s="10" t="n"/>
      <c r="AQ452" s="10" t="n"/>
      <c r="AR452" s="10" t="n"/>
      <c r="AS452" s="10" t="n"/>
      <c r="AT452" s="10" t="n"/>
      <c r="AU452" s="10" t="n"/>
      <c r="AV452" s="10" t="n"/>
      <c r="AW452" s="10" t="n"/>
      <c r="AX452" s="10" t="n"/>
      <c r="AY452" s="10" t="n"/>
      <c r="AZ452" s="10" t="n"/>
    </row>
    <row r="453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  <c r="AL453" s="10" t="n"/>
      <c r="AM453" s="10" t="n"/>
      <c r="AN453" s="10" t="n"/>
      <c r="AO453" s="10" t="n"/>
      <c r="AP453" s="10" t="n"/>
      <c r="AQ453" s="10" t="n"/>
      <c r="AR453" s="10" t="n"/>
      <c r="AS453" s="10" t="n"/>
      <c r="AT453" s="10" t="n"/>
      <c r="AU453" s="10" t="n"/>
      <c r="AV453" s="10" t="n"/>
      <c r="AW453" s="10" t="n"/>
      <c r="AX453" s="10" t="n"/>
      <c r="AY453" s="10" t="n"/>
      <c r="AZ453" s="10" t="n"/>
    </row>
    <row r="454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  <c r="AL454" s="10" t="n"/>
      <c r="AM454" s="10" t="n"/>
      <c r="AN454" s="10" t="n"/>
      <c r="AO454" s="10" t="n"/>
      <c r="AP454" s="10" t="n"/>
      <c r="AQ454" s="10" t="n"/>
      <c r="AR454" s="10" t="n"/>
      <c r="AS454" s="10" t="n"/>
      <c r="AT454" s="10" t="n"/>
      <c r="AU454" s="10" t="n"/>
      <c r="AV454" s="10" t="n"/>
      <c r="AW454" s="10" t="n"/>
      <c r="AX454" s="10" t="n"/>
      <c r="AY454" s="10" t="n"/>
      <c r="AZ454" s="10" t="n"/>
    </row>
    <row r="455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  <c r="AL455" s="10" t="n"/>
      <c r="AM455" s="10" t="n"/>
      <c r="AN455" s="10" t="n"/>
      <c r="AO455" s="10" t="n"/>
      <c r="AP455" s="10" t="n"/>
      <c r="AQ455" s="10" t="n"/>
      <c r="AR455" s="10" t="n"/>
      <c r="AS455" s="10" t="n"/>
      <c r="AT455" s="10" t="n"/>
      <c r="AU455" s="10" t="n"/>
      <c r="AV455" s="10" t="n"/>
      <c r="AW455" s="10" t="n"/>
      <c r="AX455" s="10" t="n"/>
      <c r="AY455" s="10" t="n"/>
      <c r="AZ455" s="10" t="n"/>
    </row>
    <row r="456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  <c r="AL456" s="10" t="n"/>
      <c r="AM456" s="10" t="n"/>
      <c r="AN456" s="10" t="n"/>
      <c r="AO456" s="10" t="n"/>
      <c r="AP456" s="10" t="n"/>
      <c r="AQ456" s="10" t="n"/>
      <c r="AR456" s="10" t="n"/>
      <c r="AS456" s="10" t="n"/>
      <c r="AT456" s="10" t="n"/>
      <c r="AU456" s="10" t="n"/>
      <c r="AV456" s="10" t="n"/>
      <c r="AW456" s="10" t="n"/>
      <c r="AX456" s="10" t="n"/>
      <c r="AY456" s="10" t="n"/>
      <c r="AZ456" s="10" t="n"/>
    </row>
    <row r="457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  <c r="AL457" s="10" t="n"/>
      <c r="AM457" s="10" t="n"/>
      <c r="AN457" s="10" t="n"/>
      <c r="AO457" s="10" t="n"/>
      <c r="AP457" s="10" t="n"/>
      <c r="AQ457" s="10" t="n"/>
      <c r="AR457" s="10" t="n"/>
      <c r="AS457" s="10" t="n"/>
      <c r="AT457" s="10" t="n"/>
      <c r="AU457" s="10" t="n"/>
      <c r="AV457" s="10" t="n"/>
      <c r="AW457" s="10" t="n"/>
      <c r="AX457" s="10" t="n"/>
      <c r="AY457" s="10" t="n"/>
      <c r="AZ457" s="10" t="n"/>
    </row>
    <row r="458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  <c r="AL458" s="10" t="n"/>
      <c r="AM458" s="10" t="n"/>
      <c r="AN458" s="10" t="n"/>
      <c r="AO458" s="10" t="n"/>
      <c r="AP458" s="10" t="n"/>
      <c r="AQ458" s="10" t="n"/>
      <c r="AR458" s="10" t="n"/>
      <c r="AS458" s="10" t="n"/>
      <c r="AT458" s="10" t="n"/>
      <c r="AU458" s="10" t="n"/>
      <c r="AV458" s="10" t="n"/>
      <c r="AW458" s="10" t="n"/>
      <c r="AX458" s="10" t="n"/>
      <c r="AY458" s="10" t="n"/>
      <c r="AZ458" s="10" t="n"/>
    </row>
    <row r="459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  <c r="AL459" s="10" t="n"/>
      <c r="AM459" s="10" t="n"/>
      <c r="AN459" s="10" t="n"/>
      <c r="AO459" s="10" t="n"/>
      <c r="AP459" s="10" t="n"/>
      <c r="AQ459" s="10" t="n"/>
      <c r="AR459" s="10" t="n"/>
      <c r="AS459" s="10" t="n"/>
      <c r="AT459" s="10" t="n"/>
      <c r="AU459" s="10" t="n"/>
      <c r="AV459" s="10" t="n"/>
      <c r="AW459" s="10" t="n"/>
      <c r="AX459" s="10" t="n"/>
      <c r="AY459" s="10" t="n"/>
      <c r="AZ459" s="10" t="n"/>
    </row>
    <row r="46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  <c r="AL460" s="10" t="n"/>
      <c r="AM460" s="10" t="n"/>
      <c r="AN460" s="10" t="n"/>
      <c r="AO460" s="10" t="n"/>
      <c r="AP460" s="10" t="n"/>
      <c r="AQ460" s="10" t="n"/>
      <c r="AR460" s="10" t="n"/>
      <c r="AS460" s="10" t="n"/>
      <c r="AT460" s="10" t="n"/>
      <c r="AU460" s="10" t="n"/>
      <c r="AV460" s="10" t="n"/>
      <c r="AW460" s="10" t="n"/>
      <c r="AX460" s="10" t="n"/>
      <c r="AY460" s="10" t="n"/>
      <c r="AZ460" s="10" t="n"/>
    </row>
    <row r="461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  <c r="AL461" s="10" t="n"/>
      <c r="AM461" s="10" t="n"/>
      <c r="AN461" s="10" t="n"/>
      <c r="AO461" s="10" t="n"/>
      <c r="AP461" s="10" t="n"/>
      <c r="AQ461" s="10" t="n"/>
      <c r="AR461" s="10" t="n"/>
      <c r="AS461" s="10" t="n"/>
      <c r="AT461" s="10" t="n"/>
      <c r="AU461" s="10" t="n"/>
      <c r="AV461" s="10" t="n"/>
      <c r="AW461" s="10" t="n"/>
      <c r="AX461" s="10" t="n"/>
      <c r="AY461" s="10" t="n"/>
      <c r="AZ461" s="10" t="n"/>
    </row>
    <row r="462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  <c r="AL462" s="10" t="n"/>
      <c r="AM462" s="10" t="n"/>
      <c r="AN462" s="10" t="n"/>
      <c r="AO462" s="10" t="n"/>
      <c r="AP462" s="10" t="n"/>
      <c r="AQ462" s="10" t="n"/>
      <c r="AR462" s="10" t="n"/>
      <c r="AS462" s="10" t="n"/>
      <c r="AT462" s="10" t="n"/>
      <c r="AU462" s="10" t="n"/>
      <c r="AV462" s="10" t="n"/>
      <c r="AW462" s="10" t="n"/>
      <c r="AX462" s="10" t="n"/>
      <c r="AY462" s="10" t="n"/>
      <c r="AZ462" s="10" t="n"/>
    </row>
    <row r="463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  <c r="AL463" s="10" t="n"/>
      <c r="AM463" s="10" t="n"/>
      <c r="AN463" s="10" t="n"/>
      <c r="AO463" s="10" t="n"/>
      <c r="AP463" s="10" t="n"/>
      <c r="AQ463" s="10" t="n"/>
      <c r="AR463" s="10" t="n"/>
      <c r="AS463" s="10" t="n"/>
      <c r="AT463" s="10" t="n"/>
      <c r="AU463" s="10" t="n"/>
      <c r="AV463" s="10" t="n"/>
      <c r="AW463" s="10" t="n"/>
      <c r="AX463" s="10" t="n"/>
      <c r="AY463" s="10" t="n"/>
      <c r="AZ463" s="10" t="n"/>
    </row>
    <row r="464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  <c r="AL464" s="10" t="n"/>
      <c r="AM464" s="10" t="n"/>
      <c r="AN464" s="10" t="n"/>
      <c r="AO464" s="10" t="n"/>
      <c r="AP464" s="10" t="n"/>
      <c r="AQ464" s="10" t="n"/>
      <c r="AR464" s="10" t="n"/>
      <c r="AS464" s="10" t="n"/>
      <c r="AT464" s="10" t="n"/>
      <c r="AU464" s="10" t="n"/>
      <c r="AV464" s="10" t="n"/>
      <c r="AW464" s="10" t="n"/>
      <c r="AX464" s="10" t="n"/>
      <c r="AY464" s="10" t="n"/>
      <c r="AZ464" s="10" t="n"/>
    </row>
    <row r="465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  <c r="AL465" s="10" t="n"/>
      <c r="AM465" s="10" t="n"/>
      <c r="AN465" s="10" t="n"/>
      <c r="AO465" s="10" t="n"/>
      <c r="AP465" s="10" t="n"/>
      <c r="AQ465" s="10" t="n"/>
      <c r="AR465" s="10" t="n"/>
      <c r="AS465" s="10" t="n"/>
      <c r="AT465" s="10" t="n"/>
      <c r="AU465" s="10" t="n"/>
      <c r="AV465" s="10" t="n"/>
      <c r="AW465" s="10" t="n"/>
      <c r="AX465" s="10" t="n"/>
      <c r="AY465" s="10" t="n"/>
      <c r="AZ465" s="10" t="n"/>
    </row>
    <row r="466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  <c r="AL466" s="10" t="n"/>
      <c r="AM466" s="10" t="n"/>
      <c r="AN466" s="10" t="n"/>
      <c r="AO466" s="10" t="n"/>
      <c r="AP466" s="10" t="n"/>
      <c r="AQ466" s="10" t="n"/>
      <c r="AR466" s="10" t="n"/>
      <c r="AS466" s="10" t="n"/>
      <c r="AT466" s="10" t="n"/>
      <c r="AU466" s="10" t="n"/>
      <c r="AV466" s="10" t="n"/>
      <c r="AW466" s="10" t="n"/>
      <c r="AX466" s="10" t="n"/>
      <c r="AY466" s="10" t="n"/>
      <c r="AZ466" s="10" t="n"/>
    </row>
    <row r="467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  <c r="AL467" s="10" t="n"/>
      <c r="AM467" s="10" t="n"/>
      <c r="AN467" s="10" t="n"/>
      <c r="AO467" s="10" t="n"/>
      <c r="AP467" s="10" t="n"/>
      <c r="AQ467" s="10" t="n"/>
      <c r="AR467" s="10" t="n"/>
      <c r="AS467" s="10" t="n"/>
      <c r="AT467" s="10" t="n"/>
      <c r="AU467" s="10" t="n"/>
      <c r="AV467" s="10" t="n"/>
      <c r="AW467" s="10" t="n"/>
      <c r="AX467" s="10" t="n"/>
      <c r="AY467" s="10" t="n"/>
      <c r="AZ467" s="10" t="n"/>
    </row>
    <row r="468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  <c r="AL468" s="10" t="n"/>
      <c r="AM468" s="10" t="n"/>
      <c r="AN468" s="10" t="n"/>
      <c r="AO468" s="10" t="n"/>
      <c r="AP468" s="10" t="n"/>
      <c r="AQ468" s="10" t="n"/>
      <c r="AR468" s="10" t="n"/>
      <c r="AS468" s="10" t="n"/>
      <c r="AT468" s="10" t="n"/>
      <c r="AU468" s="10" t="n"/>
      <c r="AV468" s="10" t="n"/>
      <c r="AW468" s="10" t="n"/>
      <c r="AX468" s="10" t="n"/>
      <c r="AY468" s="10" t="n"/>
      <c r="AZ468" s="10" t="n"/>
    </row>
    <row r="469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  <c r="AL469" s="10" t="n"/>
      <c r="AM469" s="10" t="n"/>
      <c r="AN469" s="10" t="n"/>
      <c r="AO469" s="10" t="n"/>
      <c r="AP469" s="10" t="n"/>
      <c r="AQ469" s="10" t="n"/>
      <c r="AR469" s="10" t="n"/>
      <c r="AS469" s="10" t="n"/>
      <c r="AT469" s="10" t="n"/>
      <c r="AU469" s="10" t="n"/>
      <c r="AV469" s="10" t="n"/>
      <c r="AW469" s="10" t="n"/>
      <c r="AX469" s="10" t="n"/>
      <c r="AY469" s="10" t="n"/>
      <c r="AZ469" s="10" t="n"/>
    </row>
    <row r="47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  <c r="AL470" s="10" t="n"/>
      <c r="AM470" s="10" t="n"/>
      <c r="AN470" s="10" t="n"/>
      <c r="AO470" s="10" t="n"/>
      <c r="AP470" s="10" t="n"/>
      <c r="AQ470" s="10" t="n"/>
      <c r="AR470" s="10" t="n"/>
      <c r="AS470" s="10" t="n"/>
      <c r="AT470" s="10" t="n"/>
      <c r="AU470" s="10" t="n"/>
      <c r="AV470" s="10" t="n"/>
      <c r="AW470" s="10" t="n"/>
      <c r="AX470" s="10" t="n"/>
      <c r="AY470" s="10" t="n"/>
      <c r="AZ470" s="10" t="n"/>
    </row>
    <row r="471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  <c r="AL471" s="10" t="n"/>
      <c r="AM471" s="10" t="n"/>
      <c r="AN471" s="10" t="n"/>
      <c r="AO471" s="10" t="n"/>
      <c r="AP471" s="10" t="n"/>
      <c r="AQ471" s="10" t="n"/>
      <c r="AR471" s="10" t="n"/>
      <c r="AS471" s="10" t="n"/>
      <c r="AT471" s="10" t="n"/>
      <c r="AU471" s="10" t="n"/>
      <c r="AV471" s="10" t="n"/>
      <c r="AW471" s="10" t="n"/>
      <c r="AX471" s="10" t="n"/>
      <c r="AY471" s="10" t="n"/>
      <c r="AZ471" s="10" t="n"/>
    </row>
    <row r="472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  <c r="AL472" s="10" t="n"/>
      <c r="AM472" s="10" t="n"/>
      <c r="AN472" s="10" t="n"/>
      <c r="AO472" s="10" t="n"/>
      <c r="AP472" s="10" t="n"/>
      <c r="AQ472" s="10" t="n"/>
      <c r="AR472" s="10" t="n"/>
      <c r="AS472" s="10" t="n"/>
      <c r="AT472" s="10" t="n"/>
      <c r="AU472" s="10" t="n"/>
      <c r="AV472" s="10" t="n"/>
      <c r="AW472" s="10" t="n"/>
      <c r="AX472" s="10" t="n"/>
      <c r="AY472" s="10" t="n"/>
      <c r="AZ472" s="10" t="n"/>
    </row>
    <row r="473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  <c r="AL473" s="10" t="n"/>
      <c r="AM473" s="10" t="n"/>
      <c r="AN473" s="10" t="n"/>
      <c r="AO473" s="10" t="n"/>
      <c r="AP473" s="10" t="n"/>
      <c r="AQ473" s="10" t="n"/>
      <c r="AR473" s="10" t="n"/>
      <c r="AS473" s="10" t="n"/>
      <c r="AT473" s="10" t="n"/>
      <c r="AU473" s="10" t="n"/>
      <c r="AV473" s="10" t="n"/>
      <c r="AW473" s="10" t="n"/>
      <c r="AX473" s="10" t="n"/>
      <c r="AY473" s="10" t="n"/>
      <c r="AZ473" s="10" t="n"/>
    </row>
    <row r="474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  <c r="AL474" s="10" t="n"/>
      <c r="AM474" s="10" t="n"/>
      <c r="AN474" s="10" t="n"/>
      <c r="AO474" s="10" t="n"/>
      <c r="AP474" s="10" t="n"/>
      <c r="AQ474" s="10" t="n"/>
      <c r="AR474" s="10" t="n"/>
      <c r="AS474" s="10" t="n"/>
      <c r="AT474" s="10" t="n"/>
      <c r="AU474" s="10" t="n"/>
      <c r="AV474" s="10" t="n"/>
      <c r="AW474" s="10" t="n"/>
      <c r="AX474" s="10" t="n"/>
      <c r="AY474" s="10" t="n"/>
      <c r="AZ474" s="10" t="n"/>
    </row>
    <row r="475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  <c r="AL475" s="10" t="n"/>
      <c r="AM475" s="10" t="n"/>
      <c r="AN475" s="10" t="n"/>
      <c r="AO475" s="10" t="n"/>
      <c r="AP475" s="10" t="n"/>
      <c r="AQ475" s="10" t="n"/>
      <c r="AR475" s="10" t="n"/>
      <c r="AS475" s="10" t="n"/>
      <c r="AT475" s="10" t="n"/>
      <c r="AU475" s="10" t="n"/>
      <c r="AV475" s="10" t="n"/>
      <c r="AW475" s="10" t="n"/>
      <c r="AX475" s="10" t="n"/>
      <c r="AY475" s="10" t="n"/>
      <c r="AZ475" s="10" t="n"/>
    </row>
    <row r="476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  <c r="AL476" s="10" t="n"/>
      <c r="AM476" s="10" t="n"/>
      <c r="AN476" s="10" t="n"/>
      <c r="AO476" s="10" t="n"/>
      <c r="AP476" s="10" t="n"/>
      <c r="AQ476" s="10" t="n"/>
      <c r="AR476" s="10" t="n"/>
      <c r="AS476" s="10" t="n"/>
      <c r="AT476" s="10" t="n"/>
      <c r="AU476" s="10" t="n"/>
      <c r="AV476" s="10" t="n"/>
      <c r="AW476" s="10" t="n"/>
      <c r="AX476" s="10" t="n"/>
      <c r="AY476" s="10" t="n"/>
      <c r="AZ476" s="10" t="n"/>
    </row>
    <row r="477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  <c r="AL477" s="10" t="n"/>
      <c r="AM477" s="10" t="n"/>
      <c r="AN477" s="10" t="n"/>
      <c r="AO477" s="10" t="n"/>
      <c r="AP477" s="10" t="n"/>
      <c r="AQ477" s="10" t="n"/>
      <c r="AR477" s="10" t="n"/>
      <c r="AS477" s="10" t="n"/>
      <c r="AT477" s="10" t="n"/>
      <c r="AU477" s="10" t="n"/>
      <c r="AV477" s="10" t="n"/>
      <c r="AW477" s="10" t="n"/>
      <c r="AX477" s="10" t="n"/>
      <c r="AY477" s="10" t="n"/>
      <c r="AZ477" s="10" t="n"/>
    </row>
    <row r="478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  <c r="AL478" s="10" t="n"/>
      <c r="AM478" s="10" t="n"/>
      <c r="AN478" s="10" t="n"/>
      <c r="AO478" s="10" t="n"/>
      <c r="AP478" s="10" t="n"/>
      <c r="AQ478" s="10" t="n"/>
      <c r="AR478" s="10" t="n"/>
      <c r="AS478" s="10" t="n"/>
      <c r="AT478" s="10" t="n"/>
      <c r="AU478" s="10" t="n"/>
      <c r="AV478" s="10" t="n"/>
      <c r="AW478" s="10" t="n"/>
      <c r="AX478" s="10" t="n"/>
      <c r="AY478" s="10" t="n"/>
      <c r="AZ478" s="10" t="n"/>
    </row>
    <row r="479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  <c r="AL479" s="10" t="n"/>
      <c r="AM479" s="10" t="n"/>
      <c r="AN479" s="10" t="n"/>
      <c r="AO479" s="10" t="n"/>
      <c r="AP479" s="10" t="n"/>
      <c r="AQ479" s="10" t="n"/>
      <c r="AR479" s="10" t="n"/>
      <c r="AS479" s="10" t="n"/>
      <c r="AT479" s="10" t="n"/>
      <c r="AU479" s="10" t="n"/>
      <c r="AV479" s="10" t="n"/>
      <c r="AW479" s="10" t="n"/>
      <c r="AX479" s="10" t="n"/>
      <c r="AY479" s="10" t="n"/>
      <c r="AZ479" s="10" t="n"/>
    </row>
    <row r="48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  <c r="AL480" s="10" t="n"/>
      <c r="AM480" s="10" t="n"/>
      <c r="AN480" s="10" t="n"/>
      <c r="AO480" s="10" t="n"/>
      <c r="AP480" s="10" t="n"/>
      <c r="AQ480" s="10" t="n"/>
      <c r="AR480" s="10" t="n"/>
      <c r="AS480" s="10" t="n"/>
      <c r="AT480" s="10" t="n"/>
      <c r="AU480" s="10" t="n"/>
      <c r="AV480" s="10" t="n"/>
      <c r="AW480" s="10" t="n"/>
      <c r="AX480" s="10" t="n"/>
      <c r="AY480" s="10" t="n"/>
      <c r="AZ480" s="10" t="n"/>
    </row>
    <row r="481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  <c r="AL481" s="10" t="n"/>
      <c r="AM481" s="10" t="n"/>
      <c r="AN481" s="10" t="n"/>
      <c r="AO481" s="10" t="n"/>
      <c r="AP481" s="10" t="n"/>
      <c r="AQ481" s="10" t="n"/>
      <c r="AR481" s="10" t="n"/>
      <c r="AS481" s="10" t="n"/>
      <c r="AT481" s="10" t="n"/>
      <c r="AU481" s="10" t="n"/>
      <c r="AV481" s="10" t="n"/>
      <c r="AW481" s="10" t="n"/>
      <c r="AX481" s="10" t="n"/>
      <c r="AY481" s="10" t="n"/>
      <c r="AZ481" s="10" t="n"/>
    </row>
    <row r="482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  <c r="AL482" s="10" t="n"/>
      <c r="AM482" s="10" t="n"/>
      <c r="AN482" s="10" t="n"/>
      <c r="AO482" s="10" t="n"/>
      <c r="AP482" s="10" t="n"/>
      <c r="AQ482" s="10" t="n"/>
      <c r="AR482" s="10" t="n"/>
      <c r="AS482" s="10" t="n"/>
      <c r="AT482" s="10" t="n"/>
      <c r="AU482" s="10" t="n"/>
      <c r="AV482" s="10" t="n"/>
      <c r="AW482" s="10" t="n"/>
      <c r="AX482" s="10" t="n"/>
      <c r="AY482" s="10" t="n"/>
      <c r="AZ482" s="10" t="n"/>
    </row>
    <row r="483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  <c r="AL483" s="10" t="n"/>
      <c r="AM483" s="10" t="n"/>
      <c r="AN483" s="10" t="n"/>
      <c r="AO483" s="10" t="n"/>
      <c r="AP483" s="10" t="n"/>
      <c r="AQ483" s="10" t="n"/>
      <c r="AR483" s="10" t="n"/>
      <c r="AS483" s="10" t="n"/>
      <c r="AT483" s="10" t="n"/>
      <c r="AU483" s="10" t="n"/>
      <c r="AV483" s="10" t="n"/>
      <c r="AW483" s="10" t="n"/>
      <c r="AX483" s="10" t="n"/>
      <c r="AY483" s="10" t="n"/>
      <c r="AZ483" s="10" t="n"/>
    </row>
    <row r="484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  <c r="AL484" s="10" t="n"/>
      <c r="AM484" s="10" t="n"/>
      <c r="AN484" s="10" t="n"/>
      <c r="AO484" s="10" t="n"/>
      <c r="AP484" s="10" t="n"/>
      <c r="AQ484" s="10" t="n"/>
      <c r="AR484" s="10" t="n"/>
      <c r="AS484" s="10" t="n"/>
      <c r="AT484" s="10" t="n"/>
      <c r="AU484" s="10" t="n"/>
      <c r="AV484" s="10" t="n"/>
      <c r="AW484" s="10" t="n"/>
      <c r="AX484" s="10" t="n"/>
      <c r="AY484" s="10" t="n"/>
      <c r="AZ484" s="10" t="n"/>
    </row>
    <row r="485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  <c r="AL485" s="10" t="n"/>
      <c r="AM485" s="10" t="n"/>
      <c r="AN485" s="10" t="n"/>
      <c r="AO485" s="10" t="n"/>
      <c r="AP485" s="10" t="n"/>
      <c r="AQ485" s="10" t="n"/>
      <c r="AR485" s="10" t="n"/>
      <c r="AS485" s="10" t="n"/>
      <c r="AT485" s="10" t="n"/>
      <c r="AU485" s="10" t="n"/>
      <c r="AV485" s="10" t="n"/>
      <c r="AW485" s="10" t="n"/>
      <c r="AX485" s="10" t="n"/>
      <c r="AY485" s="10" t="n"/>
      <c r="AZ485" s="10" t="n"/>
    </row>
    <row r="486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  <c r="AL486" s="10" t="n"/>
      <c r="AM486" s="10" t="n"/>
      <c r="AN486" s="10" t="n"/>
      <c r="AO486" s="10" t="n"/>
      <c r="AP486" s="10" t="n"/>
      <c r="AQ486" s="10" t="n"/>
      <c r="AR486" s="10" t="n"/>
      <c r="AS486" s="10" t="n"/>
      <c r="AT486" s="10" t="n"/>
      <c r="AU486" s="10" t="n"/>
      <c r="AV486" s="10" t="n"/>
      <c r="AW486" s="10" t="n"/>
      <c r="AX486" s="10" t="n"/>
      <c r="AY486" s="10" t="n"/>
      <c r="AZ486" s="10" t="n"/>
    </row>
    <row r="487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  <c r="AL487" s="10" t="n"/>
      <c r="AM487" s="10" t="n"/>
      <c r="AN487" s="10" t="n"/>
      <c r="AO487" s="10" t="n"/>
      <c r="AP487" s="10" t="n"/>
      <c r="AQ487" s="10" t="n"/>
      <c r="AR487" s="10" t="n"/>
      <c r="AS487" s="10" t="n"/>
      <c r="AT487" s="10" t="n"/>
      <c r="AU487" s="10" t="n"/>
      <c r="AV487" s="10" t="n"/>
      <c r="AW487" s="10" t="n"/>
      <c r="AX487" s="10" t="n"/>
      <c r="AY487" s="10" t="n"/>
      <c r="AZ487" s="10" t="n"/>
    </row>
    <row r="488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  <c r="AL488" s="10" t="n"/>
      <c r="AM488" s="10" t="n"/>
      <c r="AN488" s="10" t="n"/>
      <c r="AO488" s="10" t="n"/>
      <c r="AP488" s="10" t="n"/>
      <c r="AQ488" s="10" t="n"/>
      <c r="AR488" s="10" t="n"/>
      <c r="AS488" s="10" t="n"/>
      <c r="AT488" s="10" t="n"/>
      <c r="AU488" s="10" t="n"/>
      <c r="AV488" s="10" t="n"/>
      <c r="AW488" s="10" t="n"/>
      <c r="AX488" s="10" t="n"/>
      <c r="AY488" s="10" t="n"/>
      <c r="AZ488" s="10" t="n"/>
    </row>
    <row r="489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  <c r="AL489" s="10" t="n"/>
      <c r="AM489" s="10" t="n"/>
      <c r="AN489" s="10" t="n"/>
      <c r="AO489" s="10" t="n"/>
      <c r="AP489" s="10" t="n"/>
      <c r="AQ489" s="10" t="n"/>
      <c r="AR489" s="10" t="n"/>
      <c r="AS489" s="10" t="n"/>
      <c r="AT489" s="10" t="n"/>
      <c r="AU489" s="10" t="n"/>
      <c r="AV489" s="10" t="n"/>
      <c r="AW489" s="10" t="n"/>
      <c r="AX489" s="10" t="n"/>
      <c r="AY489" s="10" t="n"/>
      <c r="AZ489" s="10" t="n"/>
    </row>
    <row r="49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  <c r="AL490" s="10" t="n"/>
      <c r="AM490" s="10" t="n"/>
      <c r="AN490" s="10" t="n"/>
      <c r="AO490" s="10" t="n"/>
      <c r="AP490" s="10" t="n"/>
      <c r="AQ490" s="10" t="n"/>
      <c r="AR490" s="10" t="n"/>
      <c r="AS490" s="10" t="n"/>
      <c r="AT490" s="10" t="n"/>
      <c r="AU490" s="10" t="n"/>
      <c r="AV490" s="10" t="n"/>
      <c r="AW490" s="10" t="n"/>
      <c r="AX490" s="10" t="n"/>
      <c r="AY490" s="10" t="n"/>
      <c r="AZ490" s="10" t="n"/>
    </row>
    <row r="491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  <c r="AL491" s="10" t="n"/>
      <c r="AM491" s="10" t="n"/>
      <c r="AN491" s="10" t="n"/>
      <c r="AO491" s="10" t="n"/>
      <c r="AP491" s="10" t="n"/>
      <c r="AQ491" s="10" t="n"/>
      <c r="AR491" s="10" t="n"/>
      <c r="AS491" s="10" t="n"/>
      <c r="AT491" s="10" t="n"/>
      <c r="AU491" s="10" t="n"/>
      <c r="AV491" s="10" t="n"/>
      <c r="AW491" s="10" t="n"/>
      <c r="AX491" s="10" t="n"/>
      <c r="AY491" s="10" t="n"/>
      <c r="AZ491" s="10" t="n"/>
    </row>
    <row r="492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  <c r="AL492" s="10" t="n"/>
      <c r="AM492" s="10" t="n"/>
      <c r="AN492" s="10" t="n"/>
      <c r="AO492" s="10" t="n"/>
      <c r="AP492" s="10" t="n"/>
      <c r="AQ492" s="10" t="n"/>
      <c r="AR492" s="10" t="n"/>
      <c r="AS492" s="10" t="n"/>
      <c r="AT492" s="10" t="n"/>
      <c r="AU492" s="10" t="n"/>
      <c r="AV492" s="10" t="n"/>
      <c r="AW492" s="10" t="n"/>
      <c r="AX492" s="10" t="n"/>
      <c r="AY492" s="10" t="n"/>
      <c r="AZ492" s="10" t="n"/>
    </row>
    <row r="493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  <c r="AL493" s="10" t="n"/>
      <c r="AM493" s="10" t="n"/>
      <c r="AN493" s="10" t="n"/>
      <c r="AO493" s="10" t="n"/>
      <c r="AP493" s="10" t="n"/>
      <c r="AQ493" s="10" t="n"/>
      <c r="AR493" s="10" t="n"/>
      <c r="AS493" s="10" t="n"/>
      <c r="AT493" s="10" t="n"/>
      <c r="AU493" s="10" t="n"/>
      <c r="AV493" s="10" t="n"/>
      <c r="AW493" s="10" t="n"/>
      <c r="AX493" s="10" t="n"/>
      <c r="AY493" s="10" t="n"/>
      <c r="AZ493" s="10" t="n"/>
    </row>
    <row r="494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  <c r="AL494" s="10" t="n"/>
      <c r="AM494" s="10" t="n"/>
      <c r="AN494" s="10" t="n"/>
      <c r="AO494" s="10" t="n"/>
      <c r="AP494" s="10" t="n"/>
      <c r="AQ494" s="10" t="n"/>
      <c r="AR494" s="10" t="n"/>
      <c r="AS494" s="10" t="n"/>
      <c r="AT494" s="10" t="n"/>
      <c r="AU494" s="10" t="n"/>
      <c r="AV494" s="10" t="n"/>
      <c r="AW494" s="10" t="n"/>
      <c r="AX494" s="10" t="n"/>
      <c r="AY494" s="10" t="n"/>
      <c r="AZ494" s="10" t="n"/>
    </row>
    <row r="495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  <c r="AL495" s="10" t="n"/>
      <c r="AM495" s="10" t="n"/>
      <c r="AN495" s="10" t="n"/>
      <c r="AO495" s="10" t="n"/>
      <c r="AP495" s="10" t="n"/>
      <c r="AQ495" s="10" t="n"/>
      <c r="AR495" s="10" t="n"/>
      <c r="AS495" s="10" t="n"/>
      <c r="AT495" s="10" t="n"/>
      <c r="AU495" s="10" t="n"/>
      <c r="AV495" s="10" t="n"/>
      <c r="AW495" s="10" t="n"/>
      <c r="AX495" s="10" t="n"/>
      <c r="AY495" s="10" t="n"/>
      <c r="AZ495" s="10" t="n"/>
    </row>
    <row r="496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  <c r="AL496" s="10" t="n"/>
      <c r="AM496" s="10" t="n"/>
      <c r="AN496" s="10" t="n"/>
      <c r="AO496" s="10" t="n"/>
      <c r="AP496" s="10" t="n"/>
      <c r="AQ496" s="10" t="n"/>
      <c r="AR496" s="10" t="n"/>
      <c r="AS496" s="10" t="n"/>
      <c r="AT496" s="10" t="n"/>
      <c r="AU496" s="10" t="n"/>
      <c r="AV496" s="10" t="n"/>
      <c r="AW496" s="10" t="n"/>
      <c r="AX496" s="10" t="n"/>
      <c r="AY496" s="10" t="n"/>
      <c r="AZ496" s="10" t="n"/>
    </row>
    <row r="497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  <c r="AL497" s="10" t="n"/>
      <c r="AM497" s="10" t="n"/>
      <c r="AN497" s="10" t="n"/>
      <c r="AO497" s="10" t="n"/>
      <c r="AP497" s="10" t="n"/>
      <c r="AQ497" s="10" t="n"/>
      <c r="AR497" s="10" t="n"/>
      <c r="AS497" s="10" t="n"/>
      <c r="AT497" s="10" t="n"/>
      <c r="AU497" s="10" t="n"/>
      <c r="AV497" s="10" t="n"/>
      <c r="AW497" s="10" t="n"/>
      <c r="AX497" s="10" t="n"/>
      <c r="AY497" s="10" t="n"/>
      <c r="AZ497" s="10" t="n"/>
    </row>
    <row r="498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  <c r="AL498" s="10" t="n"/>
      <c r="AM498" s="10" t="n"/>
      <c r="AN498" s="10" t="n"/>
      <c r="AO498" s="10" t="n"/>
      <c r="AP498" s="10" t="n"/>
      <c r="AQ498" s="10" t="n"/>
      <c r="AR498" s="10" t="n"/>
      <c r="AS498" s="10" t="n"/>
      <c r="AT498" s="10" t="n"/>
      <c r="AU498" s="10" t="n"/>
      <c r="AV498" s="10" t="n"/>
      <c r="AW498" s="10" t="n"/>
      <c r="AX498" s="10" t="n"/>
      <c r="AY498" s="10" t="n"/>
      <c r="AZ498" s="10" t="n"/>
    </row>
    <row r="499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  <c r="AL499" s="10" t="n"/>
      <c r="AM499" s="10" t="n"/>
      <c r="AN499" s="10" t="n"/>
      <c r="AO499" s="10" t="n"/>
      <c r="AP499" s="10" t="n"/>
      <c r="AQ499" s="10" t="n"/>
      <c r="AR499" s="10" t="n"/>
      <c r="AS499" s="10" t="n"/>
      <c r="AT499" s="10" t="n"/>
      <c r="AU499" s="10" t="n"/>
      <c r="AV499" s="10" t="n"/>
      <c r="AW499" s="10" t="n"/>
      <c r="AX499" s="10" t="n"/>
      <c r="AY499" s="10" t="n"/>
      <c r="AZ499" s="10" t="n"/>
    </row>
    <row r="50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  <c r="AL500" s="10" t="n"/>
      <c r="AM500" s="10" t="n"/>
      <c r="AN500" s="10" t="n"/>
      <c r="AO500" s="10" t="n"/>
      <c r="AP500" s="10" t="n"/>
      <c r="AQ500" s="10" t="n"/>
      <c r="AR500" s="10" t="n"/>
      <c r="AS500" s="10" t="n"/>
      <c r="AT500" s="10" t="n"/>
      <c r="AU500" s="10" t="n"/>
      <c r="AV500" s="10" t="n"/>
      <c r="AW500" s="10" t="n"/>
      <c r="AX500" s="10" t="n"/>
      <c r="AY500" s="10" t="n"/>
      <c r="AZ500" s="10" t="n"/>
    </row>
    <row r="501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  <c r="AL501" s="10" t="n"/>
      <c r="AM501" s="10" t="n"/>
      <c r="AN501" s="10" t="n"/>
      <c r="AO501" s="10" t="n"/>
      <c r="AP501" s="10" t="n"/>
      <c r="AQ501" s="10" t="n"/>
      <c r="AR501" s="10" t="n"/>
      <c r="AS501" s="10" t="n"/>
      <c r="AT501" s="10" t="n"/>
      <c r="AU501" s="10" t="n"/>
      <c r="AV501" s="10" t="n"/>
      <c r="AW501" s="10" t="n"/>
      <c r="AX501" s="10" t="n"/>
      <c r="AY501" s="10" t="n"/>
      <c r="AZ501" s="10" t="n"/>
    </row>
    <row r="502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  <c r="AL502" s="10" t="n"/>
      <c r="AM502" s="10" t="n"/>
      <c r="AN502" s="10" t="n"/>
      <c r="AO502" s="10" t="n"/>
      <c r="AP502" s="10" t="n"/>
      <c r="AQ502" s="10" t="n"/>
      <c r="AR502" s="10" t="n"/>
      <c r="AS502" s="10" t="n"/>
      <c r="AT502" s="10" t="n"/>
      <c r="AU502" s="10" t="n"/>
      <c r="AV502" s="10" t="n"/>
      <c r="AW502" s="10" t="n"/>
      <c r="AX502" s="10" t="n"/>
      <c r="AY502" s="10" t="n"/>
      <c r="AZ502" s="10" t="n"/>
    </row>
    <row r="503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  <c r="AL503" s="10" t="n"/>
      <c r="AM503" s="10" t="n"/>
      <c r="AN503" s="10" t="n"/>
      <c r="AO503" s="10" t="n"/>
      <c r="AP503" s="10" t="n"/>
      <c r="AQ503" s="10" t="n"/>
      <c r="AR503" s="10" t="n"/>
      <c r="AS503" s="10" t="n"/>
      <c r="AT503" s="10" t="n"/>
      <c r="AU503" s="10" t="n"/>
      <c r="AV503" s="10" t="n"/>
      <c r="AW503" s="10" t="n"/>
      <c r="AX503" s="10" t="n"/>
      <c r="AY503" s="10" t="n"/>
      <c r="AZ503" s="10" t="n"/>
    </row>
    <row r="504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  <c r="AL504" s="10" t="n"/>
      <c r="AM504" s="10" t="n"/>
      <c r="AN504" s="10" t="n"/>
      <c r="AO504" s="10" t="n"/>
      <c r="AP504" s="10" t="n"/>
      <c r="AQ504" s="10" t="n"/>
      <c r="AR504" s="10" t="n"/>
      <c r="AS504" s="10" t="n"/>
      <c r="AT504" s="10" t="n"/>
      <c r="AU504" s="10" t="n"/>
      <c r="AV504" s="10" t="n"/>
      <c r="AW504" s="10" t="n"/>
      <c r="AX504" s="10" t="n"/>
      <c r="AY504" s="10" t="n"/>
      <c r="AZ504" s="10" t="n"/>
    </row>
    <row r="505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  <c r="AL505" s="10" t="n"/>
      <c r="AM505" s="10" t="n"/>
      <c r="AN505" s="10" t="n"/>
      <c r="AO505" s="10" t="n"/>
      <c r="AP505" s="10" t="n"/>
      <c r="AQ505" s="10" t="n"/>
      <c r="AR505" s="10" t="n"/>
      <c r="AS505" s="10" t="n"/>
      <c r="AT505" s="10" t="n"/>
      <c r="AU505" s="10" t="n"/>
      <c r="AV505" s="10" t="n"/>
      <c r="AW505" s="10" t="n"/>
      <c r="AX505" s="10" t="n"/>
      <c r="AY505" s="10" t="n"/>
      <c r="AZ505" s="10" t="n"/>
    </row>
    <row r="506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  <c r="AL506" s="10" t="n"/>
      <c r="AM506" s="10" t="n"/>
      <c r="AN506" s="10" t="n"/>
      <c r="AO506" s="10" t="n"/>
      <c r="AP506" s="10" t="n"/>
      <c r="AQ506" s="10" t="n"/>
      <c r="AR506" s="10" t="n"/>
      <c r="AS506" s="10" t="n"/>
      <c r="AT506" s="10" t="n"/>
      <c r="AU506" s="10" t="n"/>
      <c r="AV506" s="10" t="n"/>
      <c r="AW506" s="10" t="n"/>
      <c r="AX506" s="10" t="n"/>
      <c r="AY506" s="10" t="n"/>
      <c r="AZ506" s="10" t="n"/>
    </row>
    <row r="507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  <c r="AL507" s="10" t="n"/>
      <c r="AM507" s="10" t="n"/>
      <c r="AN507" s="10" t="n"/>
      <c r="AO507" s="10" t="n"/>
      <c r="AP507" s="10" t="n"/>
      <c r="AQ507" s="10" t="n"/>
      <c r="AR507" s="10" t="n"/>
      <c r="AS507" s="10" t="n"/>
      <c r="AT507" s="10" t="n"/>
      <c r="AU507" s="10" t="n"/>
      <c r="AV507" s="10" t="n"/>
      <c r="AW507" s="10" t="n"/>
      <c r="AX507" s="10" t="n"/>
      <c r="AY507" s="10" t="n"/>
      <c r="AZ507" s="10" t="n"/>
    </row>
    <row r="508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  <c r="AL508" s="10" t="n"/>
      <c r="AM508" s="10" t="n"/>
      <c r="AN508" s="10" t="n"/>
      <c r="AO508" s="10" t="n"/>
      <c r="AP508" s="10" t="n"/>
      <c r="AQ508" s="10" t="n"/>
      <c r="AR508" s="10" t="n"/>
      <c r="AS508" s="10" t="n"/>
      <c r="AT508" s="10" t="n"/>
      <c r="AU508" s="10" t="n"/>
      <c r="AV508" s="10" t="n"/>
      <c r="AW508" s="10" t="n"/>
      <c r="AX508" s="10" t="n"/>
      <c r="AY508" s="10" t="n"/>
      <c r="AZ508" s="10" t="n"/>
    </row>
    <row r="509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  <c r="AL509" s="10" t="n"/>
      <c r="AM509" s="10" t="n"/>
      <c r="AN509" s="10" t="n"/>
      <c r="AO509" s="10" t="n"/>
      <c r="AP509" s="10" t="n"/>
      <c r="AQ509" s="10" t="n"/>
      <c r="AR509" s="10" t="n"/>
      <c r="AS509" s="10" t="n"/>
      <c r="AT509" s="10" t="n"/>
      <c r="AU509" s="10" t="n"/>
      <c r="AV509" s="10" t="n"/>
      <c r="AW509" s="10" t="n"/>
      <c r="AX509" s="10" t="n"/>
      <c r="AY509" s="10" t="n"/>
      <c r="AZ509" s="10" t="n"/>
    </row>
    <row r="51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  <c r="AL510" s="10" t="n"/>
      <c r="AM510" s="10" t="n"/>
      <c r="AN510" s="10" t="n"/>
      <c r="AO510" s="10" t="n"/>
      <c r="AP510" s="10" t="n"/>
      <c r="AQ510" s="10" t="n"/>
      <c r="AR510" s="10" t="n"/>
      <c r="AS510" s="10" t="n"/>
      <c r="AT510" s="10" t="n"/>
      <c r="AU510" s="10" t="n"/>
      <c r="AV510" s="10" t="n"/>
      <c r="AW510" s="10" t="n"/>
      <c r="AX510" s="10" t="n"/>
      <c r="AY510" s="10" t="n"/>
      <c r="AZ510" s="10" t="n"/>
    </row>
    <row r="511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  <c r="AL511" s="10" t="n"/>
      <c r="AM511" s="10" t="n"/>
      <c r="AN511" s="10" t="n"/>
      <c r="AO511" s="10" t="n"/>
      <c r="AP511" s="10" t="n"/>
      <c r="AQ511" s="10" t="n"/>
      <c r="AR511" s="10" t="n"/>
      <c r="AS511" s="10" t="n"/>
      <c r="AT511" s="10" t="n"/>
      <c r="AU511" s="10" t="n"/>
      <c r="AV511" s="10" t="n"/>
      <c r="AW511" s="10" t="n"/>
      <c r="AX511" s="10" t="n"/>
      <c r="AY511" s="10" t="n"/>
      <c r="AZ511" s="10" t="n"/>
    </row>
    <row r="512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  <c r="AL512" s="10" t="n"/>
      <c r="AM512" s="10" t="n"/>
      <c r="AN512" s="10" t="n"/>
      <c r="AO512" s="10" t="n"/>
      <c r="AP512" s="10" t="n"/>
      <c r="AQ512" s="10" t="n"/>
      <c r="AR512" s="10" t="n"/>
      <c r="AS512" s="10" t="n"/>
      <c r="AT512" s="10" t="n"/>
      <c r="AU512" s="10" t="n"/>
      <c r="AV512" s="10" t="n"/>
      <c r="AW512" s="10" t="n"/>
      <c r="AX512" s="10" t="n"/>
      <c r="AY512" s="10" t="n"/>
      <c r="AZ512" s="10" t="n"/>
    </row>
    <row r="513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  <c r="AL513" s="10" t="n"/>
      <c r="AM513" s="10" t="n"/>
      <c r="AN513" s="10" t="n"/>
      <c r="AO513" s="10" t="n"/>
      <c r="AP513" s="10" t="n"/>
      <c r="AQ513" s="10" t="n"/>
      <c r="AR513" s="10" t="n"/>
      <c r="AS513" s="10" t="n"/>
      <c r="AT513" s="10" t="n"/>
      <c r="AU513" s="10" t="n"/>
      <c r="AV513" s="10" t="n"/>
      <c r="AW513" s="10" t="n"/>
      <c r="AX513" s="10" t="n"/>
      <c r="AY513" s="10" t="n"/>
      <c r="AZ513" s="10" t="n"/>
    </row>
    <row r="514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  <c r="AL514" s="10" t="n"/>
      <c r="AM514" s="10" t="n"/>
      <c r="AN514" s="10" t="n"/>
      <c r="AO514" s="10" t="n"/>
      <c r="AP514" s="10" t="n"/>
      <c r="AQ514" s="10" t="n"/>
      <c r="AR514" s="10" t="n"/>
      <c r="AS514" s="10" t="n"/>
      <c r="AT514" s="10" t="n"/>
      <c r="AU514" s="10" t="n"/>
      <c r="AV514" s="10" t="n"/>
      <c r="AW514" s="10" t="n"/>
      <c r="AX514" s="10" t="n"/>
      <c r="AY514" s="10" t="n"/>
      <c r="AZ514" s="10" t="n"/>
    </row>
    <row r="515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  <c r="AL515" s="10" t="n"/>
      <c r="AM515" s="10" t="n"/>
      <c r="AN515" s="10" t="n"/>
      <c r="AO515" s="10" t="n"/>
      <c r="AP515" s="10" t="n"/>
      <c r="AQ515" s="10" t="n"/>
      <c r="AR515" s="10" t="n"/>
      <c r="AS515" s="10" t="n"/>
      <c r="AT515" s="10" t="n"/>
      <c r="AU515" s="10" t="n"/>
      <c r="AV515" s="10" t="n"/>
      <c r="AW515" s="10" t="n"/>
      <c r="AX515" s="10" t="n"/>
      <c r="AY515" s="10" t="n"/>
      <c r="AZ515" s="10" t="n"/>
    </row>
    <row r="516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  <c r="AL516" s="10" t="n"/>
      <c r="AM516" s="10" t="n"/>
      <c r="AN516" s="10" t="n"/>
      <c r="AO516" s="10" t="n"/>
      <c r="AP516" s="10" t="n"/>
      <c r="AQ516" s="10" t="n"/>
      <c r="AR516" s="10" t="n"/>
      <c r="AS516" s="10" t="n"/>
      <c r="AT516" s="10" t="n"/>
      <c r="AU516" s="10" t="n"/>
      <c r="AV516" s="10" t="n"/>
      <c r="AW516" s="10" t="n"/>
      <c r="AX516" s="10" t="n"/>
      <c r="AY516" s="10" t="n"/>
      <c r="AZ516" s="10" t="n"/>
    </row>
    <row r="517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  <c r="AL517" s="10" t="n"/>
      <c r="AM517" s="10" t="n"/>
      <c r="AN517" s="10" t="n"/>
      <c r="AO517" s="10" t="n"/>
      <c r="AP517" s="10" t="n"/>
      <c r="AQ517" s="10" t="n"/>
      <c r="AR517" s="10" t="n"/>
      <c r="AS517" s="10" t="n"/>
      <c r="AT517" s="10" t="n"/>
      <c r="AU517" s="10" t="n"/>
      <c r="AV517" s="10" t="n"/>
      <c r="AW517" s="10" t="n"/>
      <c r="AX517" s="10" t="n"/>
      <c r="AY517" s="10" t="n"/>
      <c r="AZ517" s="10" t="n"/>
    </row>
    <row r="518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  <c r="AL518" s="10" t="n"/>
      <c r="AM518" s="10" t="n"/>
      <c r="AN518" s="10" t="n"/>
      <c r="AO518" s="10" t="n"/>
      <c r="AP518" s="10" t="n"/>
      <c r="AQ518" s="10" t="n"/>
      <c r="AR518" s="10" t="n"/>
      <c r="AS518" s="10" t="n"/>
      <c r="AT518" s="10" t="n"/>
      <c r="AU518" s="10" t="n"/>
      <c r="AV518" s="10" t="n"/>
      <c r="AW518" s="10" t="n"/>
      <c r="AX518" s="10" t="n"/>
      <c r="AY518" s="10" t="n"/>
      <c r="AZ518" s="10" t="n"/>
    </row>
    <row r="519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  <c r="AL519" s="10" t="n"/>
      <c r="AM519" s="10" t="n"/>
      <c r="AN519" s="10" t="n"/>
      <c r="AO519" s="10" t="n"/>
      <c r="AP519" s="10" t="n"/>
      <c r="AQ519" s="10" t="n"/>
      <c r="AR519" s="10" t="n"/>
      <c r="AS519" s="10" t="n"/>
      <c r="AT519" s="10" t="n"/>
      <c r="AU519" s="10" t="n"/>
      <c r="AV519" s="10" t="n"/>
      <c r="AW519" s="10" t="n"/>
      <c r="AX519" s="10" t="n"/>
      <c r="AY519" s="10" t="n"/>
      <c r="AZ519" s="10" t="n"/>
    </row>
    <row r="5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  <c r="AL520" s="10" t="n"/>
      <c r="AM520" s="10" t="n"/>
      <c r="AN520" s="10" t="n"/>
      <c r="AO520" s="10" t="n"/>
      <c r="AP520" s="10" t="n"/>
      <c r="AQ520" s="10" t="n"/>
      <c r="AR520" s="10" t="n"/>
      <c r="AS520" s="10" t="n"/>
      <c r="AT520" s="10" t="n"/>
      <c r="AU520" s="10" t="n"/>
      <c r="AV520" s="10" t="n"/>
      <c r="AW520" s="10" t="n"/>
      <c r="AX520" s="10" t="n"/>
      <c r="AY520" s="10" t="n"/>
      <c r="AZ520" s="10" t="n"/>
    </row>
    <row r="521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  <c r="AL521" s="10" t="n"/>
      <c r="AM521" s="10" t="n"/>
      <c r="AN521" s="10" t="n"/>
      <c r="AO521" s="10" t="n"/>
      <c r="AP521" s="10" t="n"/>
      <c r="AQ521" s="10" t="n"/>
      <c r="AR521" s="10" t="n"/>
      <c r="AS521" s="10" t="n"/>
      <c r="AT521" s="10" t="n"/>
      <c r="AU521" s="10" t="n"/>
      <c r="AV521" s="10" t="n"/>
      <c r="AW521" s="10" t="n"/>
      <c r="AX521" s="10" t="n"/>
      <c r="AY521" s="10" t="n"/>
      <c r="AZ521" s="10" t="n"/>
    </row>
    <row r="522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  <c r="AL522" s="10" t="n"/>
      <c r="AM522" s="10" t="n"/>
      <c r="AN522" s="10" t="n"/>
      <c r="AO522" s="10" t="n"/>
      <c r="AP522" s="10" t="n"/>
      <c r="AQ522" s="10" t="n"/>
      <c r="AR522" s="10" t="n"/>
      <c r="AS522" s="10" t="n"/>
      <c r="AT522" s="10" t="n"/>
      <c r="AU522" s="10" t="n"/>
      <c r="AV522" s="10" t="n"/>
      <c r="AW522" s="10" t="n"/>
      <c r="AX522" s="10" t="n"/>
      <c r="AY522" s="10" t="n"/>
      <c r="AZ522" s="10" t="n"/>
    </row>
    <row r="523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  <c r="AL523" s="10" t="n"/>
      <c r="AM523" s="10" t="n"/>
      <c r="AN523" s="10" t="n"/>
      <c r="AO523" s="10" t="n"/>
      <c r="AP523" s="10" t="n"/>
      <c r="AQ523" s="10" t="n"/>
      <c r="AR523" s="10" t="n"/>
      <c r="AS523" s="10" t="n"/>
      <c r="AT523" s="10" t="n"/>
      <c r="AU523" s="10" t="n"/>
      <c r="AV523" s="10" t="n"/>
      <c r="AW523" s="10" t="n"/>
      <c r="AX523" s="10" t="n"/>
      <c r="AY523" s="10" t="n"/>
      <c r="AZ523" s="10" t="n"/>
    </row>
    <row r="524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  <c r="AL524" s="10" t="n"/>
      <c r="AM524" s="10" t="n"/>
      <c r="AN524" s="10" t="n"/>
      <c r="AO524" s="10" t="n"/>
      <c r="AP524" s="10" t="n"/>
      <c r="AQ524" s="10" t="n"/>
      <c r="AR524" s="10" t="n"/>
      <c r="AS524" s="10" t="n"/>
      <c r="AT524" s="10" t="n"/>
      <c r="AU524" s="10" t="n"/>
      <c r="AV524" s="10" t="n"/>
      <c r="AW524" s="10" t="n"/>
      <c r="AX524" s="10" t="n"/>
      <c r="AY524" s="10" t="n"/>
      <c r="AZ524" s="10" t="n"/>
    </row>
    <row r="525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  <c r="AL525" s="10" t="n"/>
      <c r="AM525" s="10" t="n"/>
      <c r="AN525" s="10" t="n"/>
      <c r="AO525" s="10" t="n"/>
      <c r="AP525" s="10" t="n"/>
      <c r="AQ525" s="10" t="n"/>
      <c r="AR525" s="10" t="n"/>
      <c r="AS525" s="10" t="n"/>
      <c r="AT525" s="10" t="n"/>
      <c r="AU525" s="10" t="n"/>
      <c r="AV525" s="10" t="n"/>
      <c r="AW525" s="10" t="n"/>
      <c r="AX525" s="10" t="n"/>
      <c r="AY525" s="10" t="n"/>
      <c r="AZ525" s="10" t="n"/>
    </row>
    <row r="526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  <c r="AL526" s="10" t="n"/>
      <c r="AM526" s="10" t="n"/>
      <c r="AN526" s="10" t="n"/>
      <c r="AO526" s="10" t="n"/>
      <c r="AP526" s="10" t="n"/>
      <c r="AQ526" s="10" t="n"/>
      <c r="AR526" s="10" t="n"/>
      <c r="AS526" s="10" t="n"/>
      <c r="AT526" s="10" t="n"/>
      <c r="AU526" s="10" t="n"/>
      <c r="AV526" s="10" t="n"/>
      <c r="AW526" s="10" t="n"/>
      <c r="AX526" s="10" t="n"/>
      <c r="AY526" s="10" t="n"/>
      <c r="AZ526" s="10" t="n"/>
    </row>
    <row r="527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  <c r="AL527" s="10" t="n"/>
      <c r="AM527" s="10" t="n"/>
      <c r="AN527" s="10" t="n"/>
      <c r="AO527" s="10" t="n"/>
      <c r="AP527" s="10" t="n"/>
      <c r="AQ527" s="10" t="n"/>
      <c r="AR527" s="10" t="n"/>
      <c r="AS527" s="10" t="n"/>
      <c r="AT527" s="10" t="n"/>
      <c r="AU527" s="10" t="n"/>
      <c r="AV527" s="10" t="n"/>
      <c r="AW527" s="10" t="n"/>
      <c r="AX527" s="10" t="n"/>
      <c r="AY527" s="10" t="n"/>
      <c r="AZ527" s="10" t="n"/>
    </row>
    <row r="528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  <c r="AL528" s="10" t="n"/>
      <c r="AM528" s="10" t="n"/>
      <c r="AN528" s="10" t="n"/>
      <c r="AO528" s="10" t="n"/>
      <c r="AP528" s="10" t="n"/>
      <c r="AQ528" s="10" t="n"/>
      <c r="AR528" s="10" t="n"/>
      <c r="AS528" s="10" t="n"/>
      <c r="AT528" s="10" t="n"/>
      <c r="AU528" s="10" t="n"/>
      <c r="AV528" s="10" t="n"/>
      <c r="AW528" s="10" t="n"/>
      <c r="AX528" s="10" t="n"/>
      <c r="AY528" s="10" t="n"/>
      <c r="AZ528" s="10" t="n"/>
    </row>
    <row r="529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  <c r="AL529" s="10" t="n"/>
      <c r="AM529" s="10" t="n"/>
      <c r="AN529" s="10" t="n"/>
      <c r="AO529" s="10" t="n"/>
      <c r="AP529" s="10" t="n"/>
      <c r="AQ529" s="10" t="n"/>
      <c r="AR529" s="10" t="n"/>
      <c r="AS529" s="10" t="n"/>
      <c r="AT529" s="10" t="n"/>
      <c r="AU529" s="10" t="n"/>
      <c r="AV529" s="10" t="n"/>
      <c r="AW529" s="10" t="n"/>
      <c r="AX529" s="10" t="n"/>
      <c r="AY529" s="10" t="n"/>
      <c r="AZ529" s="10" t="n"/>
    </row>
    <row r="53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  <c r="AL530" s="10" t="n"/>
      <c r="AM530" s="10" t="n"/>
      <c r="AN530" s="10" t="n"/>
      <c r="AO530" s="10" t="n"/>
      <c r="AP530" s="10" t="n"/>
      <c r="AQ530" s="10" t="n"/>
      <c r="AR530" s="10" t="n"/>
      <c r="AS530" s="10" t="n"/>
      <c r="AT530" s="10" t="n"/>
      <c r="AU530" s="10" t="n"/>
      <c r="AV530" s="10" t="n"/>
      <c r="AW530" s="10" t="n"/>
      <c r="AX530" s="10" t="n"/>
      <c r="AY530" s="10" t="n"/>
      <c r="AZ530" s="10" t="n"/>
    </row>
    <row r="531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  <c r="AL531" s="10" t="n"/>
      <c r="AM531" s="10" t="n"/>
      <c r="AN531" s="10" t="n"/>
      <c r="AO531" s="10" t="n"/>
      <c r="AP531" s="10" t="n"/>
      <c r="AQ531" s="10" t="n"/>
      <c r="AR531" s="10" t="n"/>
      <c r="AS531" s="10" t="n"/>
      <c r="AT531" s="10" t="n"/>
      <c r="AU531" s="10" t="n"/>
      <c r="AV531" s="10" t="n"/>
      <c r="AW531" s="10" t="n"/>
      <c r="AX531" s="10" t="n"/>
      <c r="AY531" s="10" t="n"/>
      <c r="AZ531" s="10" t="n"/>
    </row>
    <row r="532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  <c r="AL532" s="10" t="n"/>
      <c r="AM532" s="10" t="n"/>
      <c r="AN532" s="10" t="n"/>
      <c r="AO532" s="10" t="n"/>
      <c r="AP532" s="10" t="n"/>
      <c r="AQ532" s="10" t="n"/>
      <c r="AR532" s="10" t="n"/>
      <c r="AS532" s="10" t="n"/>
      <c r="AT532" s="10" t="n"/>
      <c r="AU532" s="10" t="n"/>
      <c r="AV532" s="10" t="n"/>
      <c r="AW532" s="10" t="n"/>
      <c r="AX532" s="10" t="n"/>
      <c r="AY532" s="10" t="n"/>
      <c r="AZ532" s="10" t="n"/>
    </row>
    <row r="533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  <c r="AL533" s="10" t="n"/>
      <c r="AM533" s="10" t="n"/>
      <c r="AN533" s="10" t="n"/>
      <c r="AO533" s="10" t="n"/>
      <c r="AP533" s="10" t="n"/>
      <c r="AQ533" s="10" t="n"/>
      <c r="AR533" s="10" t="n"/>
      <c r="AS533" s="10" t="n"/>
      <c r="AT533" s="10" t="n"/>
      <c r="AU533" s="10" t="n"/>
      <c r="AV533" s="10" t="n"/>
      <c r="AW533" s="10" t="n"/>
      <c r="AX533" s="10" t="n"/>
      <c r="AY533" s="10" t="n"/>
      <c r="AZ533" s="10" t="n"/>
    </row>
    <row r="534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  <c r="AL534" s="10" t="n"/>
      <c r="AM534" s="10" t="n"/>
      <c r="AN534" s="10" t="n"/>
      <c r="AO534" s="10" t="n"/>
      <c r="AP534" s="10" t="n"/>
      <c r="AQ534" s="10" t="n"/>
      <c r="AR534" s="10" t="n"/>
      <c r="AS534" s="10" t="n"/>
      <c r="AT534" s="10" t="n"/>
      <c r="AU534" s="10" t="n"/>
      <c r="AV534" s="10" t="n"/>
      <c r="AW534" s="10" t="n"/>
      <c r="AX534" s="10" t="n"/>
      <c r="AY534" s="10" t="n"/>
      <c r="AZ534" s="10" t="n"/>
    </row>
    <row r="535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  <c r="AL535" s="10" t="n"/>
      <c r="AM535" s="10" t="n"/>
      <c r="AN535" s="10" t="n"/>
      <c r="AO535" s="10" t="n"/>
      <c r="AP535" s="10" t="n"/>
      <c r="AQ535" s="10" t="n"/>
      <c r="AR535" s="10" t="n"/>
      <c r="AS535" s="10" t="n"/>
      <c r="AT535" s="10" t="n"/>
      <c r="AU535" s="10" t="n"/>
      <c r="AV535" s="10" t="n"/>
      <c r="AW535" s="10" t="n"/>
      <c r="AX535" s="10" t="n"/>
      <c r="AY535" s="10" t="n"/>
      <c r="AZ535" s="10" t="n"/>
    </row>
    <row r="536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  <c r="AL536" s="10" t="n"/>
      <c r="AM536" s="10" t="n"/>
      <c r="AN536" s="10" t="n"/>
      <c r="AO536" s="10" t="n"/>
      <c r="AP536" s="10" t="n"/>
      <c r="AQ536" s="10" t="n"/>
      <c r="AR536" s="10" t="n"/>
      <c r="AS536" s="10" t="n"/>
      <c r="AT536" s="10" t="n"/>
      <c r="AU536" s="10" t="n"/>
      <c r="AV536" s="10" t="n"/>
      <c r="AW536" s="10" t="n"/>
      <c r="AX536" s="10" t="n"/>
      <c r="AY536" s="10" t="n"/>
      <c r="AZ536" s="10" t="n"/>
    </row>
    <row r="537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  <c r="AL537" s="10" t="n"/>
      <c r="AM537" s="10" t="n"/>
      <c r="AN537" s="10" t="n"/>
      <c r="AO537" s="10" t="n"/>
      <c r="AP537" s="10" t="n"/>
      <c r="AQ537" s="10" t="n"/>
      <c r="AR537" s="10" t="n"/>
      <c r="AS537" s="10" t="n"/>
      <c r="AT537" s="10" t="n"/>
      <c r="AU537" s="10" t="n"/>
      <c r="AV537" s="10" t="n"/>
      <c r="AW537" s="10" t="n"/>
      <c r="AX537" s="10" t="n"/>
      <c r="AY537" s="10" t="n"/>
      <c r="AZ537" s="10" t="n"/>
    </row>
    <row r="538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  <c r="AL538" s="10" t="n"/>
      <c r="AM538" s="10" t="n"/>
      <c r="AN538" s="10" t="n"/>
      <c r="AO538" s="10" t="n"/>
      <c r="AP538" s="10" t="n"/>
      <c r="AQ538" s="10" t="n"/>
      <c r="AR538" s="10" t="n"/>
      <c r="AS538" s="10" t="n"/>
      <c r="AT538" s="10" t="n"/>
      <c r="AU538" s="10" t="n"/>
      <c r="AV538" s="10" t="n"/>
      <c r="AW538" s="10" t="n"/>
      <c r="AX538" s="10" t="n"/>
      <c r="AY538" s="10" t="n"/>
      <c r="AZ538" s="10" t="n"/>
    </row>
    <row r="539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  <c r="AL539" s="10" t="n"/>
      <c r="AM539" s="10" t="n"/>
      <c r="AN539" s="10" t="n"/>
      <c r="AO539" s="10" t="n"/>
      <c r="AP539" s="10" t="n"/>
      <c r="AQ539" s="10" t="n"/>
      <c r="AR539" s="10" t="n"/>
      <c r="AS539" s="10" t="n"/>
      <c r="AT539" s="10" t="n"/>
      <c r="AU539" s="10" t="n"/>
      <c r="AV539" s="10" t="n"/>
      <c r="AW539" s="10" t="n"/>
      <c r="AX539" s="10" t="n"/>
      <c r="AY539" s="10" t="n"/>
      <c r="AZ539" s="10" t="n"/>
    </row>
    <row r="54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  <c r="AL540" s="10" t="n"/>
      <c r="AM540" s="10" t="n"/>
      <c r="AN540" s="10" t="n"/>
      <c r="AO540" s="10" t="n"/>
      <c r="AP540" s="10" t="n"/>
      <c r="AQ540" s="10" t="n"/>
      <c r="AR540" s="10" t="n"/>
      <c r="AS540" s="10" t="n"/>
      <c r="AT540" s="10" t="n"/>
      <c r="AU540" s="10" t="n"/>
      <c r="AV540" s="10" t="n"/>
      <c r="AW540" s="10" t="n"/>
      <c r="AX540" s="10" t="n"/>
      <c r="AY540" s="10" t="n"/>
      <c r="AZ540" s="10" t="n"/>
    </row>
    <row r="541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  <c r="AL541" s="10" t="n"/>
      <c r="AM541" s="10" t="n"/>
      <c r="AN541" s="10" t="n"/>
      <c r="AO541" s="10" t="n"/>
      <c r="AP541" s="10" t="n"/>
      <c r="AQ541" s="10" t="n"/>
      <c r="AR541" s="10" t="n"/>
      <c r="AS541" s="10" t="n"/>
      <c r="AT541" s="10" t="n"/>
      <c r="AU541" s="10" t="n"/>
      <c r="AV541" s="10" t="n"/>
      <c r="AW541" s="10" t="n"/>
      <c r="AX541" s="10" t="n"/>
      <c r="AY541" s="10" t="n"/>
      <c r="AZ541" s="10" t="n"/>
    </row>
    <row r="542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  <c r="AL542" s="10" t="n"/>
      <c r="AM542" s="10" t="n"/>
      <c r="AN542" s="10" t="n"/>
      <c r="AO542" s="10" t="n"/>
      <c r="AP542" s="10" t="n"/>
      <c r="AQ542" s="10" t="n"/>
      <c r="AR542" s="10" t="n"/>
      <c r="AS542" s="10" t="n"/>
      <c r="AT542" s="10" t="n"/>
      <c r="AU542" s="10" t="n"/>
      <c r="AV542" s="10" t="n"/>
      <c r="AW542" s="10" t="n"/>
      <c r="AX542" s="10" t="n"/>
      <c r="AY542" s="10" t="n"/>
      <c r="AZ542" s="10" t="n"/>
    </row>
    <row r="543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  <c r="AL543" s="10" t="n"/>
      <c r="AM543" s="10" t="n"/>
      <c r="AN543" s="10" t="n"/>
      <c r="AO543" s="10" t="n"/>
      <c r="AP543" s="10" t="n"/>
      <c r="AQ543" s="10" t="n"/>
      <c r="AR543" s="10" t="n"/>
      <c r="AS543" s="10" t="n"/>
      <c r="AT543" s="10" t="n"/>
      <c r="AU543" s="10" t="n"/>
      <c r="AV543" s="10" t="n"/>
      <c r="AW543" s="10" t="n"/>
      <c r="AX543" s="10" t="n"/>
      <c r="AY543" s="10" t="n"/>
      <c r="AZ543" s="10" t="n"/>
    </row>
    <row r="544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  <c r="AL544" s="10" t="n"/>
      <c r="AM544" s="10" t="n"/>
      <c r="AN544" s="10" t="n"/>
      <c r="AO544" s="10" t="n"/>
      <c r="AP544" s="10" t="n"/>
      <c r="AQ544" s="10" t="n"/>
      <c r="AR544" s="10" t="n"/>
      <c r="AS544" s="10" t="n"/>
      <c r="AT544" s="10" t="n"/>
      <c r="AU544" s="10" t="n"/>
      <c r="AV544" s="10" t="n"/>
      <c r="AW544" s="10" t="n"/>
      <c r="AX544" s="10" t="n"/>
      <c r="AY544" s="10" t="n"/>
      <c r="AZ544" s="10" t="n"/>
    </row>
    <row r="545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  <c r="AL545" s="10" t="n"/>
      <c r="AM545" s="10" t="n"/>
      <c r="AN545" s="10" t="n"/>
      <c r="AO545" s="10" t="n"/>
      <c r="AP545" s="10" t="n"/>
      <c r="AQ545" s="10" t="n"/>
      <c r="AR545" s="10" t="n"/>
      <c r="AS545" s="10" t="n"/>
      <c r="AT545" s="10" t="n"/>
      <c r="AU545" s="10" t="n"/>
      <c r="AV545" s="10" t="n"/>
      <c r="AW545" s="10" t="n"/>
      <c r="AX545" s="10" t="n"/>
      <c r="AY545" s="10" t="n"/>
      <c r="AZ545" s="10" t="n"/>
    </row>
    <row r="546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  <c r="AL546" s="10" t="n"/>
      <c r="AM546" s="10" t="n"/>
      <c r="AN546" s="10" t="n"/>
      <c r="AO546" s="10" t="n"/>
      <c r="AP546" s="10" t="n"/>
      <c r="AQ546" s="10" t="n"/>
      <c r="AR546" s="10" t="n"/>
      <c r="AS546" s="10" t="n"/>
      <c r="AT546" s="10" t="n"/>
      <c r="AU546" s="10" t="n"/>
      <c r="AV546" s="10" t="n"/>
      <c r="AW546" s="10" t="n"/>
      <c r="AX546" s="10" t="n"/>
      <c r="AY546" s="10" t="n"/>
      <c r="AZ546" s="10" t="n"/>
    </row>
    <row r="547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  <c r="AL547" s="10" t="n"/>
      <c r="AM547" s="10" t="n"/>
      <c r="AN547" s="10" t="n"/>
      <c r="AO547" s="10" t="n"/>
      <c r="AP547" s="10" t="n"/>
      <c r="AQ547" s="10" t="n"/>
      <c r="AR547" s="10" t="n"/>
      <c r="AS547" s="10" t="n"/>
      <c r="AT547" s="10" t="n"/>
      <c r="AU547" s="10" t="n"/>
      <c r="AV547" s="10" t="n"/>
      <c r="AW547" s="10" t="n"/>
      <c r="AX547" s="10" t="n"/>
      <c r="AY547" s="10" t="n"/>
      <c r="AZ547" s="10" t="n"/>
    </row>
    <row r="548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  <c r="AL548" s="10" t="n"/>
      <c r="AM548" s="10" t="n"/>
      <c r="AN548" s="10" t="n"/>
      <c r="AO548" s="10" t="n"/>
      <c r="AP548" s="10" t="n"/>
      <c r="AQ548" s="10" t="n"/>
      <c r="AR548" s="10" t="n"/>
      <c r="AS548" s="10" t="n"/>
      <c r="AT548" s="10" t="n"/>
      <c r="AU548" s="10" t="n"/>
      <c r="AV548" s="10" t="n"/>
      <c r="AW548" s="10" t="n"/>
      <c r="AX548" s="10" t="n"/>
      <c r="AY548" s="10" t="n"/>
      <c r="AZ548" s="10" t="n"/>
    </row>
    <row r="549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  <c r="AL549" s="10" t="n"/>
      <c r="AM549" s="10" t="n"/>
      <c r="AN549" s="10" t="n"/>
      <c r="AO549" s="10" t="n"/>
      <c r="AP549" s="10" t="n"/>
      <c r="AQ549" s="10" t="n"/>
      <c r="AR549" s="10" t="n"/>
      <c r="AS549" s="10" t="n"/>
      <c r="AT549" s="10" t="n"/>
      <c r="AU549" s="10" t="n"/>
      <c r="AV549" s="10" t="n"/>
      <c r="AW549" s="10" t="n"/>
      <c r="AX549" s="10" t="n"/>
      <c r="AY549" s="10" t="n"/>
      <c r="AZ549" s="10" t="n"/>
    </row>
    <row r="55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  <c r="AL550" s="10" t="n"/>
      <c r="AM550" s="10" t="n"/>
      <c r="AN550" s="10" t="n"/>
      <c r="AO550" s="10" t="n"/>
      <c r="AP550" s="10" t="n"/>
      <c r="AQ550" s="10" t="n"/>
      <c r="AR550" s="10" t="n"/>
      <c r="AS550" s="10" t="n"/>
      <c r="AT550" s="10" t="n"/>
      <c r="AU550" s="10" t="n"/>
      <c r="AV550" s="10" t="n"/>
      <c r="AW550" s="10" t="n"/>
      <c r="AX550" s="10" t="n"/>
      <c r="AY550" s="10" t="n"/>
      <c r="AZ550" s="10" t="n"/>
    </row>
    <row r="551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  <c r="AL551" s="10" t="n"/>
      <c r="AM551" s="10" t="n"/>
      <c r="AN551" s="10" t="n"/>
      <c r="AO551" s="10" t="n"/>
      <c r="AP551" s="10" t="n"/>
      <c r="AQ551" s="10" t="n"/>
      <c r="AR551" s="10" t="n"/>
      <c r="AS551" s="10" t="n"/>
      <c r="AT551" s="10" t="n"/>
      <c r="AU551" s="10" t="n"/>
      <c r="AV551" s="10" t="n"/>
      <c r="AW551" s="10" t="n"/>
      <c r="AX551" s="10" t="n"/>
      <c r="AY551" s="10" t="n"/>
      <c r="AZ551" s="10" t="n"/>
    </row>
    <row r="552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  <c r="AL552" s="10" t="n"/>
      <c r="AM552" s="10" t="n"/>
      <c r="AN552" s="10" t="n"/>
      <c r="AO552" s="10" t="n"/>
      <c r="AP552" s="10" t="n"/>
      <c r="AQ552" s="10" t="n"/>
      <c r="AR552" s="10" t="n"/>
      <c r="AS552" s="10" t="n"/>
      <c r="AT552" s="10" t="n"/>
      <c r="AU552" s="10" t="n"/>
      <c r="AV552" s="10" t="n"/>
      <c r="AW552" s="10" t="n"/>
      <c r="AX552" s="10" t="n"/>
      <c r="AY552" s="10" t="n"/>
      <c r="AZ552" s="10" t="n"/>
    </row>
    <row r="553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  <c r="AL553" s="10" t="n"/>
      <c r="AM553" s="10" t="n"/>
      <c r="AN553" s="10" t="n"/>
      <c r="AO553" s="10" t="n"/>
      <c r="AP553" s="10" t="n"/>
      <c r="AQ553" s="10" t="n"/>
      <c r="AR553" s="10" t="n"/>
      <c r="AS553" s="10" t="n"/>
      <c r="AT553" s="10" t="n"/>
      <c r="AU553" s="10" t="n"/>
      <c r="AV553" s="10" t="n"/>
      <c r="AW553" s="10" t="n"/>
      <c r="AX553" s="10" t="n"/>
      <c r="AY553" s="10" t="n"/>
      <c r="AZ553" s="10" t="n"/>
    </row>
    <row r="554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  <c r="AL554" s="10" t="n"/>
      <c r="AM554" s="10" t="n"/>
      <c r="AN554" s="10" t="n"/>
      <c r="AO554" s="10" t="n"/>
      <c r="AP554" s="10" t="n"/>
      <c r="AQ554" s="10" t="n"/>
      <c r="AR554" s="10" t="n"/>
      <c r="AS554" s="10" t="n"/>
      <c r="AT554" s="10" t="n"/>
      <c r="AU554" s="10" t="n"/>
      <c r="AV554" s="10" t="n"/>
      <c r="AW554" s="10" t="n"/>
      <c r="AX554" s="10" t="n"/>
      <c r="AY554" s="10" t="n"/>
      <c r="AZ554" s="10" t="n"/>
    </row>
    <row r="555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  <c r="AL555" s="10" t="n"/>
      <c r="AM555" s="10" t="n"/>
      <c r="AN555" s="10" t="n"/>
      <c r="AO555" s="10" t="n"/>
      <c r="AP555" s="10" t="n"/>
      <c r="AQ555" s="10" t="n"/>
      <c r="AR555" s="10" t="n"/>
      <c r="AS555" s="10" t="n"/>
      <c r="AT555" s="10" t="n"/>
      <c r="AU555" s="10" t="n"/>
      <c r="AV555" s="10" t="n"/>
      <c r="AW555" s="10" t="n"/>
      <c r="AX555" s="10" t="n"/>
      <c r="AY555" s="10" t="n"/>
      <c r="AZ555" s="10" t="n"/>
    </row>
    <row r="556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  <c r="AL556" s="10" t="n"/>
      <c r="AM556" s="10" t="n"/>
      <c r="AN556" s="10" t="n"/>
      <c r="AO556" s="10" t="n"/>
      <c r="AP556" s="10" t="n"/>
      <c r="AQ556" s="10" t="n"/>
      <c r="AR556" s="10" t="n"/>
      <c r="AS556" s="10" t="n"/>
      <c r="AT556" s="10" t="n"/>
      <c r="AU556" s="10" t="n"/>
      <c r="AV556" s="10" t="n"/>
      <c r="AW556" s="10" t="n"/>
      <c r="AX556" s="10" t="n"/>
      <c r="AY556" s="10" t="n"/>
      <c r="AZ556" s="10" t="n"/>
    </row>
    <row r="557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  <c r="AL557" s="10" t="n"/>
      <c r="AM557" s="10" t="n"/>
      <c r="AN557" s="10" t="n"/>
      <c r="AO557" s="10" t="n"/>
      <c r="AP557" s="10" t="n"/>
      <c r="AQ557" s="10" t="n"/>
      <c r="AR557" s="10" t="n"/>
      <c r="AS557" s="10" t="n"/>
      <c r="AT557" s="10" t="n"/>
      <c r="AU557" s="10" t="n"/>
      <c r="AV557" s="10" t="n"/>
      <c r="AW557" s="10" t="n"/>
      <c r="AX557" s="10" t="n"/>
      <c r="AY557" s="10" t="n"/>
      <c r="AZ557" s="10" t="n"/>
    </row>
    <row r="558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  <c r="AL558" s="10" t="n"/>
      <c r="AM558" s="10" t="n"/>
      <c r="AN558" s="10" t="n"/>
      <c r="AO558" s="10" t="n"/>
      <c r="AP558" s="10" t="n"/>
      <c r="AQ558" s="10" t="n"/>
      <c r="AR558" s="10" t="n"/>
      <c r="AS558" s="10" t="n"/>
      <c r="AT558" s="10" t="n"/>
      <c r="AU558" s="10" t="n"/>
      <c r="AV558" s="10" t="n"/>
      <c r="AW558" s="10" t="n"/>
      <c r="AX558" s="10" t="n"/>
      <c r="AY558" s="10" t="n"/>
      <c r="AZ558" s="10" t="n"/>
    </row>
    <row r="559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  <c r="AL559" s="10" t="n"/>
      <c r="AM559" s="10" t="n"/>
      <c r="AN559" s="10" t="n"/>
      <c r="AO559" s="10" t="n"/>
      <c r="AP559" s="10" t="n"/>
      <c r="AQ559" s="10" t="n"/>
      <c r="AR559" s="10" t="n"/>
      <c r="AS559" s="10" t="n"/>
      <c r="AT559" s="10" t="n"/>
      <c r="AU559" s="10" t="n"/>
      <c r="AV559" s="10" t="n"/>
      <c r="AW559" s="10" t="n"/>
      <c r="AX559" s="10" t="n"/>
      <c r="AY559" s="10" t="n"/>
      <c r="AZ559" s="10" t="n"/>
    </row>
    <row r="56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  <c r="AL560" s="10" t="n"/>
      <c r="AM560" s="10" t="n"/>
      <c r="AN560" s="10" t="n"/>
      <c r="AO560" s="10" t="n"/>
      <c r="AP560" s="10" t="n"/>
      <c r="AQ560" s="10" t="n"/>
      <c r="AR560" s="10" t="n"/>
      <c r="AS560" s="10" t="n"/>
      <c r="AT560" s="10" t="n"/>
      <c r="AU560" s="10" t="n"/>
      <c r="AV560" s="10" t="n"/>
      <c r="AW560" s="10" t="n"/>
      <c r="AX560" s="10" t="n"/>
      <c r="AY560" s="10" t="n"/>
      <c r="AZ560" s="10" t="n"/>
    </row>
    <row r="561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  <c r="AL561" s="10" t="n"/>
      <c r="AM561" s="10" t="n"/>
      <c r="AN561" s="10" t="n"/>
      <c r="AO561" s="10" t="n"/>
      <c r="AP561" s="10" t="n"/>
      <c r="AQ561" s="10" t="n"/>
      <c r="AR561" s="10" t="n"/>
      <c r="AS561" s="10" t="n"/>
      <c r="AT561" s="10" t="n"/>
      <c r="AU561" s="10" t="n"/>
      <c r="AV561" s="10" t="n"/>
      <c r="AW561" s="10" t="n"/>
      <c r="AX561" s="10" t="n"/>
      <c r="AY561" s="10" t="n"/>
      <c r="AZ561" s="10" t="n"/>
    </row>
    <row r="562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  <c r="AL562" s="10" t="n"/>
      <c r="AM562" s="10" t="n"/>
      <c r="AN562" s="10" t="n"/>
      <c r="AO562" s="10" t="n"/>
      <c r="AP562" s="10" t="n"/>
      <c r="AQ562" s="10" t="n"/>
      <c r="AR562" s="10" t="n"/>
      <c r="AS562" s="10" t="n"/>
      <c r="AT562" s="10" t="n"/>
      <c r="AU562" s="10" t="n"/>
      <c r="AV562" s="10" t="n"/>
      <c r="AW562" s="10" t="n"/>
      <c r="AX562" s="10" t="n"/>
      <c r="AY562" s="10" t="n"/>
      <c r="AZ562" s="10" t="n"/>
    </row>
    <row r="563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  <c r="AL563" s="10" t="n"/>
      <c r="AM563" s="10" t="n"/>
      <c r="AN563" s="10" t="n"/>
      <c r="AO563" s="10" t="n"/>
      <c r="AP563" s="10" t="n"/>
      <c r="AQ563" s="10" t="n"/>
      <c r="AR563" s="10" t="n"/>
      <c r="AS563" s="10" t="n"/>
      <c r="AT563" s="10" t="n"/>
      <c r="AU563" s="10" t="n"/>
      <c r="AV563" s="10" t="n"/>
      <c r="AW563" s="10" t="n"/>
      <c r="AX563" s="10" t="n"/>
      <c r="AY563" s="10" t="n"/>
      <c r="AZ563" s="10" t="n"/>
    </row>
    <row r="564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  <c r="AL564" s="10" t="n"/>
      <c r="AM564" s="10" t="n"/>
      <c r="AN564" s="10" t="n"/>
      <c r="AO564" s="10" t="n"/>
      <c r="AP564" s="10" t="n"/>
      <c r="AQ564" s="10" t="n"/>
      <c r="AR564" s="10" t="n"/>
      <c r="AS564" s="10" t="n"/>
      <c r="AT564" s="10" t="n"/>
      <c r="AU564" s="10" t="n"/>
      <c r="AV564" s="10" t="n"/>
      <c r="AW564" s="10" t="n"/>
      <c r="AX564" s="10" t="n"/>
      <c r="AY564" s="10" t="n"/>
      <c r="AZ564" s="10" t="n"/>
    </row>
    <row r="565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  <c r="AL565" s="10" t="n"/>
      <c r="AM565" s="10" t="n"/>
      <c r="AN565" s="10" t="n"/>
      <c r="AO565" s="10" t="n"/>
      <c r="AP565" s="10" t="n"/>
      <c r="AQ565" s="10" t="n"/>
      <c r="AR565" s="10" t="n"/>
      <c r="AS565" s="10" t="n"/>
      <c r="AT565" s="10" t="n"/>
      <c r="AU565" s="10" t="n"/>
      <c r="AV565" s="10" t="n"/>
      <c r="AW565" s="10" t="n"/>
      <c r="AX565" s="10" t="n"/>
      <c r="AY565" s="10" t="n"/>
      <c r="AZ565" s="10" t="n"/>
    </row>
    <row r="566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  <c r="AL566" s="10" t="n"/>
      <c r="AM566" s="10" t="n"/>
      <c r="AN566" s="10" t="n"/>
      <c r="AO566" s="10" t="n"/>
      <c r="AP566" s="10" t="n"/>
      <c r="AQ566" s="10" t="n"/>
      <c r="AR566" s="10" t="n"/>
      <c r="AS566" s="10" t="n"/>
      <c r="AT566" s="10" t="n"/>
      <c r="AU566" s="10" t="n"/>
      <c r="AV566" s="10" t="n"/>
      <c r="AW566" s="10" t="n"/>
      <c r="AX566" s="10" t="n"/>
      <c r="AY566" s="10" t="n"/>
      <c r="AZ566" s="10" t="n"/>
    </row>
    <row r="567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  <c r="AL567" s="10" t="n"/>
      <c r="AM567" s="10" t="n"/>
      <c r="AN567" s="10" t="n"/>
      <c r="AO567" s="10" t="n"/>
      <c r="AP567" s="10" t="n"/>
      <c r="AQ567" s="10" t="n"/>
      <c r="AR567" s="10" t="n"/>
      <c r="AS567" s="10" t="n"/>
      <c r="AT567" s="10" t="n"/>
      <c r="AU567" s="10" t="n"/>
      <c r="AV567" s="10" t="n"/>
      <c r="AW567" s="10" t="n"/>
      <c r="AX567" s="10" t="n"/>
      <c r="AY567" s="10" t="n"/>
      <c r="AZ567" s="10" t="n"/>
    </row>
    <row r="568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  <c r="AL568" s="10" t="n"/>
      <c r="AM568" s="10" t="n"/>
      <c r="AN568" s="10" t="n"/>
      <c r="AO568" s="10" t="n"/>
      <c r="AP568" s="10" t="n"/>
      <c r="AQ568" s="10" t="n"/>
      <c r="AR568" s="10" t="n"/>
      <c r="AS568" s="10" t="n"/>
      <c r="AT568" s="10" t="n"/>
      <c r="AU568" s="10" t="n"/>
      <c r="AV568" s="10" t="n"/>
      <c r="AW568" s="10" t="n"/>
      <c r="AX568" s="10" t="n"/>
      <c r="AY568" s="10" t="n"/>
      <c r="AZ568" s="10" t="n"/>
    </row>
    <row r="569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  <c r="AL569" s="10" t="n"/>
      <c r="AM569" s="10" t="n"/>
      <c r="AN569" s="10" t="n"/>
      <c r="AO569" s="10" t="n"/>
      <c r="AP569" s="10" t="n"/>
      <c r="AQ569" s="10" t="n"/>
      <c r="AR569" s="10" t="n"/>
      <c r="AS569" s="10" t="n"/>
      <c r="AT569" s="10" t="n"/>
      <c r="AU569" s="10" t="n"/>
      <c r="AV569" s="10" t="n"/>
      <c r="AW569" s="10" t="n"/>
      <c r="AX569" s="10" t="n"/>
      <c r="AY569" s="10" t="n"/>
      <c r="AZ569" s="10" t="n"/>
    </row>
    <row r="57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  <c r="AL570" s="10" t="n"/>
      <c r="AM570" s="10" t="n"/>
      <c r="AN570" s="10" t="n"/>
      <c r="AO570" s="10" t="n"/>
      <c r="AP570" s="10" t="n"/>
      <c r="AQ570" s="10" t="n"/>
      <c r="AR570" s="10" t="n"/>
      <c r="AS570" s="10" t="n"/>
      <c r="AT570" s="10" t="n"/>
      <c r="AU570" s="10" t="n"/>
      <c r="AV570" s="10" t="n"/>
      <c r="AW570" s="10" t="n"/>
      <c r="AX570" s="10" t="n"/>
      <c r="AY570" s="10" t="n"/>
      <c r="AZ570" s="10" t="n"/>
    </row>
    <row r="571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  <c r="AL571" s="10" t="n"/>
      <c r="AM571" s="10" t="n"/>
      <c r="AN571" s="10" t="n"/>
      <c r="AO571" s="10" t="n"/>
      <c r="AP571" s="10" t="n"/>
      <c r="AQ571" s="10" t="n"/>
      <c r="AR571" s="10" t="n"/>
      <c r="AS571" s="10" t="n"/>
      <c r="AT571" s="10" t="n"/>
      <c r="AU571" s="10" t="n"/>
      <c r="AV571" s="10" t="n"/>
      <c r="AW571" s="10" t="n"/>
      <c r="AX571" s="10" t="n"/>
      <c r="AY571" s="10" t="n"/>
      <c r="AZ571" s="10" t="n"/>
    </row>
    <row r="572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  <c r="AL572" s="10" t="n"/>
      <c r="AM572" s="10" t="n"/>
      <c r="AN572" s="10" t="n"/>
      <c r="AO572" s="10" t="n"/>
      <c r="AP572" s="10" t="n"/>
      <c r="AQ572" s="10" t="n"/>
      <c r="AR572" s="10" t="n"/>
      <c r="AS572" s="10" t="n"/>
      <c r="AT572" s="10" t="n"/>
      <c r="AU572" s="10" t="n"/>
      <c r="AV572" s="10" t="n"/>
      <c r="AW572" s="10" t="n"/>
      <c r="AX572" s="10" t="n"/>
      <c r="AY572" s="10" t="n"/>
      <c r="AZ572" s="10" t="n"/>
    </row>
    <row r="573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  <c r="AL573" s="10" t="n"/>
      <c r="AM573" s="10" t="n"/>
      <c r="AN573" s="10" t="n"/>
      <c r="AO573" s="10" t="n"/>
      <c r="AP573" s="10" t="n"/>
      <c r="AQ573" s="10" t="n"/>
      <c r="AR573" s="10" t="n"/>
      <c r="AS573" s="10" t="n"/>
      <c r="AT573" s="10" t="n"/>
      <c r="AU573" s="10" t="n"/>
      <c r="AV573" s="10" t="n"/>
      <c r="AW573" s="10" t="n"/>
      <c r="AX573" s="10" t="n"/>
      <c r="AY573" s="10" t="n"/>
      <c r="AZ573" s="10" t="n"/>
    </row>
    <row r="574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  <c r="AL574" s="10" t="n"/>
      <c r="AM574" s="10" t="n"/>
      <c r="AN574" s="10" t="n"/>
      <c r="AO574" s="10" t="n"/>
      <c r="AP574" s="10" t="n"/>
      <c r="AQ574" s="10" t="n"/>
      <c r="AR574" s="10" t="n"/>
      <c r="AS574" s="10" t="n"/>
      <c r="AT574" s="10" t="n"/>
      <c r="AU574" s="10" t="n"/>
      <c r="AV574" s="10" t="n"/>
      <c r="AW574" s="10" t="n"/>
      <c r="AX574" s="10" t="n"/>
      <c r="AY574" s="10" t="n"/>
      <c r="AZ574" s="10" t="n"/>
    </row>
    <row r="575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  <c r="AL575" s="10" t="n"/>
      <c r="AM575" s="10" t="n"/>
      <c r="AN575" s="10" t="n"/>
      <c r="AO575" s="10" t="n"/>
      <c r="AP575" s="10" t="n"/>
      <c r="AQ575" s="10" t="n"/>
      <c r="AR575" s="10" t="n"/>
      <c r="AS575" s="10" t="n"/>
      <c r="AT575" s="10" t="n"/>
      <c r="AU575" s="10" t="n"/>
      <c r="AV575" s="10" t="n"/>
      <c r="AW575" s="10" t="n"/>
      <c r="AX575" s="10" t="n"/>
      <c r="AY575" s="10" t="n"/>
      <c r="AZ575" s="10" t="n"/>
    </row>
    <row r="576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  <c r="AL576" s="10" t="n"/>
      <c r="AM576" s="10" t="n"/>
      <c r="AN576" s="10" t="n"/>
      <c r="AO576" s="10" t="n"/>
      <c r="AP576" s="10" t="n"/>
      <c r="AQ576" s="10" t="n"/>
      <c r="AR576" s="10" t="n"/>
      <c r="AS576" s="10" t="n"/>
      <c r="AT576" s="10" t="n"/>
      <c r="AU576" s="10" t="n"/>
      <c r="AV576" s="10" t="n"/>
      <c r="AW576" s="10" t="n"/>
      <c r="AX576" s="10" t="n"/>
      <c r="AY576" s="10" t="n"/>
      <c r="AZ576" s="10" t="n"/>
    </row>
    <row r="577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  <c r="AL577" s="10" t="n"/>
      <c r="AM577" s="10" t="n"/>
      <c r="AN577" s="10" t="n"/>
      <c r="AO577" s="10" t="n"/>
      <c r="AP577" s="10" t="n"/>
      <c r="AQ577" s="10" t="n"/>
      <c r="AR577" s="10" t="n"/>
      <c r="AS577" s="10" t="n"/>
      <c r="AT577" s="10" t="n"/>
      <c r="AU577" s="10" t="n"/>
      <c r="AV577" s="10" t="n"/>
      <c r="AW577" s="10" t="n"/>
      <c r="AX577" s="10" t="n"/>
      <c r="AY577" s="10" t="n"/>
      <c r="AZ577" s="10" t="n"/>
    </row>
    <row r="578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  <c r="AL578" s="10" t="n"/>
      <c r="AM578" s="10" t="n"/>
      <c r="AN578" s="10" t="n"/>
      <c r="AO578" s="10" t="n"/>
      <c r="AP578" s="10" t="n"/>
      <c r="AQ578" s="10" t="n"/>
      <c r="AR578" s="10" t="n"/>
      <c r="AS578" s="10" t="n"/>
      <c r="AT578" s="10" t="n"/>
      <c r="AU578" s="10" t="n"/>
      <c r="AV578" s="10" t="n"/>
      <c r="AW578" s="10" t="n"/>
      <c r="AX578" s="10" t="n"/>
      <c r="AY578" s="10" t="n"/>
      <c r="AZ578" s="10" t="n"/>
    </row>
    <row r="579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  <c r="AL579" s="10" t="n"/>
      <c r="AM579" s="10" t="n"/>
      <c r="AN579" s="10" t="n"/>
      <c r="AO579" s="10" t="n"/>
      <c r="AP579" s="10" t="n"/>
      <c r="AQ579" s="10" t="n"/>
      <c r="AR579" s="10" t="n"/>
      <c r="AS579" s="10" t="n"/>
      <c r="AT579" s="10" t="n"/>
      <c r="AU579" s="10" t="n"/>
      <c r="AV579" s="10" t="n"/>
      <c r="AW579" s="10" t="n"/>
      <c r="AX579" s="10" t="n"/>
      <c r="AY579" s="10" t="n"/>
      <c r="AZ579" s="10" t="n"/>
    </row>
    <row r="58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  <c r="AL580" s="10" t="n"/>
      <c r="AM580" s="10" t="n"/>
      <c r="AN580" s="10" t="n"/>
      <c r="AO580" s="10" t="n"/>
      <c r="AP580" s="10" t="n"/>
      <c r="AQ580" s="10" t="n"/>
      <c r="AR580" s="10" t="n"/>
      <c r="AS580" s="10" t="n"/>
      <c r="AT580" s="10" t="n"/>
      <c r="AU580" s="10" t="n"/>
      <c r="AV580" s="10" t="n"/>
      <c r="AW580" s="10" t="n"/>
      <c r="AX580" s="10" t="n"/>
      <c r="AY580" s="10" t="n"/>
      <c r="AZ580" s="10" t="n"/>
    </row>
    <row r="581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  <c r="AL581" s="10" t="n"/>
      <c r="AM581" s="10" t="n"/>
      <c r="AN581" s="10" t="n"/>
      <c r="AO581" s="10" t="n"/>
      <c r="AP581" s="10" t="n"/>
      <c r="AQ581" s="10" t="n"/>
      <c r="AR581" s="10" t="n"/>
      <c r="AS581" s="10" t="n"/>
      <c r="AT581" s="10" t="n"/>
      <c r="AU581" s="10" t="n"/>
      <c r="AV581" s="10" t="n"/>
      <c r="AW581" s="10" t="n"/>
      <c r="AX581" s="10" t="n"/>
      <c r="AY581" s="10" t="n"/>
      <c r="AZ581" s="10" t="n"/>
    </row>
    <row r="582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  <c r="AL582" s="10" t="n"/>
      <c r="AM582" s="10" t="n"/>
      <c r="AN582" s="10" t="n"/>
      <c r="AO582" s="10" t="n"/>
      <c r="AP582" s="10" t="n"/>
      <c r="AQ582" s="10" t="n"/>
      <c r="AR582" s="10" t="n"/>
      <c r="AS582" s="10" t="n"/>
      <c r="AT582" s="10" t="n"/>
      <c r="AU582" s="10" t="n"/>
      <c r="AV582" s="10" t="n"/>
      <c r="AW582" s="10" t="n"/>
      <c r="AX582" s="10" t="n"/>
      <c r="AY582" s="10" t="n"/>
      <c r="AZ582" s="10" t="n"/>
    </row>
    <row r="583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  <c r="AL583" s="10" t="n"/>
      <c r="AM583" s="10" t="n"/>
      <c r="AN583" s="10" t="n"/>
      <c r="AO583" s="10" t="n"/>
      <c r="AP583" s="10" t="n"/>
      <c r="AQ583" s="10" t="n"/>
      <c r="AR583" s="10" t="n"/>
      <c r="AS583" s="10" t="n"/>
      <c r="AT583" s="10" t="n"/>
      <c r="AU583" s="10" t="n"/>
      <c r="AV583" s="10" t="n"/>
      <c r="AW583" s="10" t="n"/>
      <c r="AX583" s="10" t="n"/>
      <c r="AY583" s="10" t="n"/>
      <c r="AZ583" s="10" t="n"/>
    </row>
    <row r="584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  <c r="AL584" s="10" t="n"/>
      <c r="AM584" s="10" t="n"/>
      <c r="AN584" s="10" t="n"/>
      <c r="AO584" s="10" t="n"/>
      <c r="AP584" s="10" t="n"/>
      <c r="AQ584" s="10" t="n"/>
      <c r="AR584" s="10" t="n"/>
      <c r="AS584" s="10" t="n"/>
      <c r="AT584" s="10" t="n"/>
      <c r="AU584" s="10" t="n"/>
      <c r="AV584" s="10" t="n"/>
      <c r="AW584" s="10" t="n"/>
      <c r="AX584" s="10" t="n"/>
      <c r="AY584" s="10" t="n"/>
      <c r="AZ584" s="10" t="n"/>
    </row>
    <row r="585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  <c r="AL585" s="10" t="n"/>
      <c r="AM585" s="10" t="n"/>
      <c r="AN585" s="10" t="n"/>
      <c r="AO585" s="10" t="n"/>
      <c r="AP585" s="10" t="n"/>
      <c r="AQ585" s="10" t="n"/>
      <c r="AR585" s="10" t="n"/>
      <c r="AS585" s="10" t="n"/>
      <c r="AT585" s="10" t="n"/>
      <c r="AU585" s="10" t="n"/>
      <c r="AV585" s="10" t="n"/>
      <c r="AW585" s="10" t="n"/>
      <c r="AX585" s="10" t="n"/>
      <c r="AY585" s="10" t="n"/>
      <c r="AZ585" s="10" t="n"/>
    </row>
    <row r="586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  <c r="AL586" s="10" t="n"/>
      <c r="AM586" s="10" t="n"/>
      <c r="AN586" s="10" t="n"/>
      <c r="AO586" s="10" t="n"/>
      <c r="AP586" s="10" t="n"/>
      <c r="AQ586" s="10" t="n"/>
      <c r="AR586" s="10" t="n"/>
      <c r="AS586" s="10" t="n"/>
      <c r="AT586" s="10" t="n"/>
      <c r="AU586" s="10" t="n"/>
      <c r="AV586" s="10" t="n"/>
      <c r="AW586" s="10" t="n"/>
      <c r="AX586" s="10" t="n"/>
      <c r="AY586" s="10" t="n"/>
      <c r="AZ586" s="10" t="n"/>
    </row>
    <row r="587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  <c r="AL587" s="10" t="n"/>
      <c r="AM587" s="10" t="n"/>
      <c r="AN587" s="10" t="n"/>
      <c r="AO587" s="10" t="n"/>
      <c r="AP587" s="10" t="n"/>
      <c r="AQ587" s="10" t="n"/>
      <c r="AR587" s="10" t="n"/>
      <c r="AS587" s="10" t="n"/>
      <c r="AT587" s="10" t="n"/>
      <c r="AU587" s="10" t="n"/>
      <c r="AV587" s="10" t="n"/>
      <c r="AW587" s="10" t="n"/>
      <c r="AX587" s="10" t="n"/>
      <c r="AY587" s="10" t="n"/>
      <c r="AZ587" s="10" t="n"/>
    </row>
    <row r="588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  <c r="AL588" s="10" t="n"/>
      <c r="AM588" s="10" t="n"/>
      <c r="AN588" s="10" t="n"/>
      <c r="AO588" s="10" t="n"/>
      <c r="AP588" s="10" t="n"/>
      <c r="AQ588" s="10" t="n"/>
      <c r="AR588" s="10" t="n"/>
      <c r="AS588" s="10" t="n"/>
      <c r="AT588" s="10" t="n"/>
      <c r="AU588" s="10" t="n"/>
      <c r="AV588" s="10" t="n"/>
      <c r="AW588" s="10" t="n"/>
      <c r="AX588" s="10" t="n"/>
      <c r="AY588" s="10" t="n"/>
      <c r="AZ588" s="10" t="n"/>
    </row>
    <row r="589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  <c r="AL589" s="10" t="n"/>
      <c r="AM589" s="10" t="n"/>
      <c r="AN589" s="10" t="n"/>
      <c r="AO589" s="10" t="n"/>
      <c r="AP589" s="10" t="n"/>
      <c r="AQ589" s="10" t="n"/>
      <c r="AR589" s="10" t="n"/>
      <c r="AS589" s="10" t="n"/>
      <c r="AT589" s="10" t="n"/>
      <c r="AU589" s="10" t="n"/>
      <c r="AV589" s="10" t="n"/>
      <c r="AW589" s="10" t="n"/>
      <c r="AX589" s="10" t="n"/>
      <c r="AY589" s="10" t="n"/>
      <c r="AZ589" s="10" t="n"/>
    </row>
    <row r="59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  <c r="AL590" s="10" t="n"/>
      <c r="AM590" s="10" t="n"/>
      <c r="AN590" s="10" t="n"/>
      <c r="AO590" s="10" t="n"/>
      <c r="AP590" s="10" t="n"/>
      <c r="AQ590" s="10" t="n"/>
      <c r="AR590" s="10" t="n"/>
      <c r="AS590" s="10" t="n"/>
      <c r="AT590" s="10" t="n"/>
      <c r="AU590" s="10" t="n"/>
      <c r="AV590" s="10" t="n"/>
      <c r="AW590" s="10" t="n"/>
      <c r="AX590" s="10" t="n"/>
      <c r="AY590" s="10" t="n"/>
      <c r="AZ590" s="10" t="n"/>
    </row>
    <row r="591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  <c r="AL591" s="10" t="n"/>
      <c r="AM591" s="10" t="n"/>
      <c r="AN591" s="10" t="n"/>
      <c r="AO591" s="10" t="n"/>
      <c r="AP591" s="10" t="n"/>
      <c r="AQ591" s="10" t="n"/>
      <c r="AR591" s="10" t="n"/>
      <c r="AS591" s="10" t="n"/>
      <c r="AT591" s="10" t="n"/>
      <c r="AU591" s="10" t="n"/>
      <c r="AV591" s="10" t="n"/>
      <c r="AW591" s="10" t="n"/>
      <c r="AX591" s="10" t="n"/>
      <c r="AY591" s="10" t="n"/>
      <c r="AZ591" s="10" t="n"/>
    </row>
    <row r="592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  <c r="AL592" s="10" t="n"/>
      <c r="AM592" s="10" t="n"/>
      <c r="AN592" s="10" t="n"/>
      <c r="AO592" s="10" t="n"/>
      <c r="AP592" s="10" t="n"/>
      <c r="AQ592" s="10" t="n"/>
      <c r="AR592" s="10" t="n"/>
      <c r="AS592" s="10" t="n"/>
      <c r="AT592" s="10" t="n"/>
      <c r="AU592" s="10" t="n"/>
      <c r="AV592" s="10" t="n"/>
      <c r="AW592" s="10" t="n"/>
      <c r="AX592" s="10" t="n"/>
      <c r="AY592" s="10" t="n"/>
      <c r="AZ592" s="10" t="n"/>
    </row>
    <row r="593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  <c r="AL593" s="10" t="n"/>
      <c r="AM593" s="10" t="n"/>
      <c r="AN593" s="10" t="n"/>
      <c r="AO593" s="10" t="n"/>
      <c r="AP593" s="10" t="n"/>
      <c r="AQ593" s="10" t="n"/>
      <c r="AR593" s="10" t="n"/>
      <c r="AS593" s="10" t="n"/>
      <c r="AT593" s="10" t="n"/>
      <c r="AU593" s="10" t="n"/>
      <c r="AV593" s="10" t="n"/>
      <c r="AW593" s="10" t="n"/>
      <c r="AX593" s="10" t="n"/>
      <c r="AY593" s="10" t="n"/>
      <c r="AZ593" s="10" t="n"/>
    </row>
    <row r="594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  <c r="AL594" s="10" t="n"/>
      <c r="AM594" s="10" t="n"/>
      <c r="AN594" s="10" t="n"/>
      <c r="AO594" s="10" t="n"/>
      <c r="AP594" s="10" t="n"/>
      <c r="AQ594" s="10" t="n"/>
      <c r="AR594" s="10" t="n"/>
      <c r="AS594" s="10" t="n"/>
      <c r="AT594" s="10" t="n"/>
      <c r="AU594" s="10" t="n"/>
      <c r="AV594" s="10" t="n"/>
      <c r="AW594" s="10" t="n"/>
      <c r="AX594" s="10" t="n"/>
      <c r="AY594" s="10" t="n"/>
      <c r="AZ594" s="10" t="n"/>
    </row>
    <row r="595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  <c r="AL595" s="10" t="n"/>
      <c r="AM595" s="10" t="n"/>
      <c r="AN595" s="10" t="n"/>
      <c r="AO595" s="10" t="n"/>
      <c r="AP595" s="10" t="n"/>
      <c r="AQ595" s="10" t="n"/>
      <c r="AR595" s="10" t="n"/>
      <c r="AS595" s="10" t="n"/>
      <c r="AT595" s="10" t="n"/>
      <c r="AU595" s="10" t="n"/>
      <c r="AV595" s="10" t="n"/>
      <c r="AW595" s="10" t="n"/>
      <c r="AX595" s="10" t="n"/>
      <c r="AY595" s="10" t="n"/>
      <c r="AZ595" s="10" t="n"/>
    </row>
    <row r="596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  <c r="AL596" s="10" t="n"/>
      <c r="AM596" s="10" t="n"/>
      <c r="AN596" s="10" t="n"/>
      <c r="AO596" s="10" t="n"/>
      <c r="AP596" s="10" t="n"/>
      <c r="AQ596" s="10" t="n"/>
      <c r="AR596" s="10" t="n"/>
      <c r="AS596" s="10" t="n"/>
      <c r="AT596" s="10" t="n"/>
      <c r="AU596" s="10" t="n"/>
      <c r="AV596" s="10" t="n"/>
      <c r="AW596" s="10" t="n"/>
      <c r="AX596" s="10" t="n"/>
      <c r="AY596" s="10" t="n"/>
      <c r="AZ596" s="10" t="n"/>
    </row>
    <row r="597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  <c r="AL597" s="10" t="n"/>
      <c r="AM597" s="10" t="n"/>
      <c r="AN597" s="10" t="n"/>
      <c r="AO597" s="10" t="n"/>
      <c r="AP597" s="10" t="n"/>
      <c r="AQ597" s="10" t="n"/>
      <c r="AR597" s="10" t="n"/>
      <c r="AS597" s="10" t="n"/>
      <c r="AT597" s="10" t="n"/>
      <c r="AU597" s="10" t="n"/>
      <c r="AV597" s="10" t="n"/>
      <c r="AW597" s="10" t="n"/>
      <c r="AX597" s="10" t="n"/>
      <c r="AY597" s="10" t="n"/>
      <c r="AZ597" s="10" t="n"/>
    </row>
    <row r="598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  <c r="AL598" s="10" t="n"/>
      <c r="AM598" s="10" t="n"/>
      <c r="AN598" s="10" t="n"/>
      <c r="AO598" s="10" t="n"/>
      <c r="AP598" s="10" t="n"/>
      <c r="AQ598" s="10" t="n"/>
      <c r="AR598" s="10" t="n"/>
      <c r="AS598" s="10" t="n"/>
      <c r="AT598" s="10" t="n"/>
      <c r="AU598" s="10" t="n"/>
      <c r="AV598" s="10" t="n"/>
      <c r="AW598" s="10" t="n"/>
      <c r="AX598" s="10" t="n"/>
      <c r="AY598" s="10" t="n"/>
      <c r="AZ598" s="10" t="n"/>
    </row>
    <row r="599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  <c r="AL599" s="10" t="n"/>
      <c r="AM599" s="10" t="n"/>
      <c r="AN599" s="10" t="n"/>
      <c r="AO599" s="10" t="n"/>
      <c r="AP599" s="10" t="n"/>
      <c r="AQ599" s="10" t="n"/>
      <c r="AR599" s="10" t="n"/>
      <c r="AS599" s="10" t="n"/>
      <c r="AT599" s="10" t="n"/>
      <c r="AU599" s="10" t="n"/>
      <c r="AV599" s="10" t="n"/>
      <c r="AW599" s="10" t="n"/>
      <c r="AX599" s="10" t="n"/>
      <c r="AY599" s="10" t="n"/>
      <c r="AZ599" s="10" t="n"/>
    </row>
    <row r="60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  <c r="AL600" s="10" t="n"/>
      <c r="AM600" s="10" t="n"/>
      <c r="AN600" s="10" t="n"/>
      <c r="AO600" s="10" t="n"/>
      <c r="AP600" s="10" t="n"/>
      <c r="AQ600" s="10" t="n"/>
      <c r="AR600" s="10" t="n"/>
      <c r="AS600" s="10" t="n"/>
      <c r="AT600" s="10" t="n"/>
      <c r="AU600" s="10" t="n"/>
      <c r="AV600" s="10" t="n"/>
      <c r="AW600" s="10" t="n"/>
      <c r="AX600" s="10" t="n"/>
      <c r="AY600" s="10" t="n"/>
      <c r="AZ600" s="10" t="n"/>
    </row>
    <row r="601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  <c r="AL601" s="10" t="n"/>
      <c r="AM601" s="10" t="n"/>
      <c r="AN601" s="10" t="n"/>
      <c r="AO601" s="10" t="n"/>
      <c r="AP601" s="10" t="n"/>
      <c r="AQ601" s="10" t="n"/>
      <c r="AR601" s="10" t="n"/>
      <c r="AS601" s="10" t="n"/>
      <c r="AT601" s="10" t="n"/>
      <c r="AU601" s="10" t="n"/>
      <c r="AV601" s="10" t="n"/>
      <c r="AW601" s="10" t="n"/>
      <c r="AX601" s="10" t="n"/>
      <c r="AY601" s="10" t="n"/>
      <c r="AZ601" s="10" t="n"/>
    </row>
    <row r="602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  <c r="AL602" s="10" t="n"/>
      <c r="AM602" s="10" t="n"/>
      <c r="AN602" s="10" t="n"/>
      <c r="AO602" s="10" t="n"/>
      <c r="AP602" s="10" t="n"/>
      <c r="AQ602" s="10" t="n"/>
      <c r="AR602" s="10" t="n"/>
      <c r="AS602" s="10" t="n"/>
      <c r="AT602" s="10" t="n"/>
      <c r="AU602" s="10" t="n"/>
      <c r="AV602" s="10" t="n"/>
      <c r="AW602" s="10" t="n"/>
      <c r="AX602" s="10" t="n"/>
      <c r="AY602" s="10" t="n"/>
      <c r="AZ602" s="10" t="n"/>
    </row>
    <row r="603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  <c r="AL603" s="10" t="n"/>
      <c r="AM603" s="10" t="n"/>
      <c r="AN603" s="10" t="n"/>
      <c r="AO603" s="10" t="n"/>
      <c r="AP603" s="10" t="n"/>
      <c r="AQ603" s="10" t="n"/>
      <c r="AR603" s="10" t="n"/>
      <c r="AS603" s="10" t="n"/>
      <c r="AT603" s="10" t="n"/>
      <c r="AU603" s="10" t="n"/>
      <c r="AV603" s="10" t="n"/>
      <c r="AW603" s="10" t="n"/>
      <c r="AX603" s="10" t="n"/>
      <c r="AY603" s="10" t="n"/>
      <c r="AZ603" s="10" t="n"/>
    </row>
    <row r="604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  <c r="AL604" s="10" t="n"/>
      <c r="AM604" s="10" t="n"/>
      <c r="AN604" s="10" t="n"/>
      <c r="AO604" s="10" t="n"/>
      <c r="AP604" s="10" t="n"/>
      <c r="AQ604" s="10" t="n"/>
      <c r="AR604" s="10" t="n"/>
      <c r="AS604" s="10" t="n"/>
      <c r="AT604" s="10" t="n"/>
      <c r="AU604" s="10" t="n"/>
      <c r="AV604" s="10" t="n"/>
      <c r="AW604" s="10" t="n"/>
      <c r="AX604" s="10" t="n"/>
      <c r="AY604" s="10" t="n"/>
      <c r="AZ604" s="10" t="n"/>
    </row>
    <row r="605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  <c r="AL605" s="10" t="n"/>
      <c r="AM605" s="10" t="n"/>
      <c r="AN605" s="10" t="n"/>
      <c r="AO605" s="10" t="n"/>
      <c r="AP605" s="10" t="n"/>
      <c r="AQ605" s="10" t="n"/>
      <c r="AR605" s="10" t="n"/>
      <c r="AS605" s="10" t="n"/>
      <c r="AT605" s="10" t="n"/>
      <c r="AU605" s="10" t="n"/>
      <c r="AV605" s="10" t="n"/>
      <c r="AW605" s="10" t="n"/>
      <c r="AX605" s="10" t="n"/>
      <c r="AY605" s="10" t="n"/>
      <c r="AZ605" s="10" t="n"/>
    </row>
    <row r="606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  <c r="AL606" s="10" t="n"/>
      <c r="AM606" s="10" t="n"/>
      <c r="AN606" s="10" t="n"/>
      <c r="AO606" s="10" t="n"/>
      <c r="AP606" s="10" t="n"/>
      <c r="AQ606" s="10" t="n"/>
      <c r="AR606" s="10" t="n"/>
      <c r="AS606" s="10" t="n"/>
      <c r="AT606" s="10" t="n"/>
      <c r="AU606" s="10" t="n"/>
      <c r="AV606" s="10" t="n"/>
      <c r="AW606" s="10" t="n"/>
      <c r="AX606" s="10" t="n"/>
      <c r="AY606" s="10" t="n"/>
      <c r="AZ606" s="10" t="n"/>
    </row>
    <row r="607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  <c r="AL607" s="10" t="n"/>
      <c r="AM607" s="10" t="n"/>
      <c r="AN607" s="10" t="n"/>
      <c r="AO607" s="10" t="n"/>
      <c r="AP607" s="10" t="n"/>
      <c r="AQ607" s="10" t="n"/>
      <c r="AR607" s="10" t="n"/>
      <c r="AS607" s="10" t="n"/>
      <c r="AT607" s="10" t="n"/>
      <c r="AU607" s="10" t="n"/>
      <c r="AV607" s="10" t="n"/>
      <c r="AW607" s="10" t="n"/>
      <c r="AX607" s="10" t="n"/>
      <c r="AY607" s="10" t="n"/>
      <c r="AZ607" s="10" t="n"/>
    </row>
    <row r="608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  <c r="AL608" s="10" t="n"/>
      <c r="AM608" s="10" t="n"/>
      <c r="AN608" s="10" t="n"/>
      <c r="AO608" s="10" t="n"/>
      <c r="AP608" s="10" t="n"/>
      <c r="AQ608" s="10" t="n"/>
      <c r="AR608" s="10" t="n"/>
      <c r="AS608" s="10" t="n"/>
      <c r="AT608" s="10" t="n"/>
      <c r="AU608" s="10" t="n"/>
      <c r="AV608" s="10" t="n"/>
      <c r="AW608" s="10" t="n"/>
      <c r="AX608" s="10" t="n"/>
      <c r="AY608" s="10" t="n"/>
      <c r="AZ608" s="10" t="n"/>
    </row>
    <row r="609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  <c r="AL609" s="10" t="n"/>
      <c r="AM609" s="10" t="n"/>
      <c r="AN609" s="10" t="n"/>
      <c r="AO609" s="10" t="n"/>
      <c r="AP609" s="10" t="n"/>
      <c r="AQ609" s="10" t="n"/>
      <c r="AR609" s="10" t="n"/>
      <c r="AS609" s="10" t="n"/>
      <c r="AT609" s="10" t="n"/>
      <c r="AU609" s="10" t="n"/>
      <c r="AV609" s="10" t="n"/>
      <c r="AW609" s="10" t="n"/>
      <c r="AX609" s="10" t="n"/>
      <c r="AY609" s="10" t="n"/>
      <c r="AZ609" s="10" t="n"/>
    </row>
    <row r="61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  <c r="AL610" s="10" t="n"/>
      <c r="AM610" s="10" t="n"/>
      <c r="AN610" s="10" t="n"/>
      <c r="AO610" s="10" t="n"/>
      <c r="AP610" s="10" t="n"/>
      <c r="AQ610" s="10" t="n"/>
      <c r="AR610" s="10" t="n"/>
      <c r="AS610" s="10" t="n"/>
      <c r="AT610" s="10" t="n"/>
      <c r="AU610" s="10" t="n"/>
      <c r="AV610" s="10" t="n"/>
      <c r="AW610" s="10" t="n"/>
      <c r="AX610" s="10" t="n"/>
      <c r="AY610" s="10" t="n"/>
      <c r="AZ610" s="10" t="n"/>
    </row>
    <row r="611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  <c r="AL611" s="10" t="n"/>
      <c r="AM611" s="10" t="n"/>
      <c r="AN611" s="10" t="n"/>
      <c r="AO611" s="10" t="n"/>
      <c r="AP611" s="10" t="n"/>
      <c r="AQ611" s="10" t="n"/>
      <c r="AR611" s="10" t="n"/>
      <c r="AS611" s="10" t="n"/>
      <c r="AT611" s="10" t="n"/>
      <c r="AU611" s="10" t="n"/>
      <c r="AV611" s="10" t="n"/>
      <c r="AW611" s="10" t="n"/>
      <c r="AX611" s="10" t="n"/>
      <c r="AY611" s="10" t="n"/>
      <c r="AZ611" s="10" t="n"/>
    </row>
    <row r="612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  <c r="AL612" s="10" t="n"/>
      <c r="AM612" s="10" t="n"/>
      <c r="AN612" s="10" t="n"/>
      <c r="AO612" s="10" t="n"/>
      <c r="AP612" s="10" t="n"/>
      <c r="AQ612" s="10" t="n"/>
      <c r="AR612" s="10" t="n"/>
      <c r="AS612" s="10" t="n"/>
      <c r="AT612" s="10" t="n"/>
      <c r="AU612" s="10" t="n"/>
      <c r="AV612" s="10" t="n"/>
      <c r="AW612" s="10" t="n"/>
      <c r="AX612" s="10" t="n"/>
      <c r="AY612" s="10" t="n"/>
      <c r="AZ612" s="10" t="n"/>
    </row>
    <row r="613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  <c r="AL613" s="10" t="n"/>
      <c r="AM613" s="10" t="n"/>
      <c r="AN613" s="10" t="n"/>
      <c r="AO613" s="10" t="n"/>
      <c r="AP613" s="10" t="n"/>
      <c r="AQ613" s="10" t="n"/>
      <c r="AR613" s="10" t="n"/>
      <c r="AS613" s="10" t="n"/>
      <c r="AT613" s="10" t="n"/>
      <c r="AU613" s="10" t="n"/>
      <c r="AV613" s="10" t="n"/>
      <c r="AW613" s="10" t="n"/>
      <c r="AX613" s="10" t="n"/>
      <c r="AY613" s="10" t="n"/>
      <c r="AZ613" s="10" t="n"/>
    </row>
    <row r="614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  <c r="AL614" s="10" t="n"/>
      <c r="AM614" s="10" t="n"/>
      <c r="AN614" s="10" t="n"/>
      <c r="AO614" s="10" t="n"/>
      <c r="AP614" s="10" t="n"/>
      <c r="AQ614" s="10" t="n"/>
      <c r="AR614" s="10" t="n"/>
      <c r="AS614" s="10" t="n"/>
      <c r="AT614" s="10" t="n"/>
      <c r="AU614" s="10" t="n"/>
      <c r="AV614" s="10" t="n"/>
      <c r="AW614" s="10" t="n"/>
      <c r="AX614" s="10" t="n"/>
      <c r="AY614" s="10" t="n"/>
      <c r="AZ614" s="10" t="n"/>
    </row>
    <row r="615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  <c r="AL615" s="10" t="n"/>
      <c r="AM615" s="10" t="n"/>
      <c r="AN615" s="10" t="n"/>
      <c r="AO615" s="10" t="n"/>
      <c r="AP615" s="10" t="n"/>
      <c r="AQ615" s="10" t="n"/>
      <c r="AR615" s="10" t="n"/>
      <c r="AS615" s="10" t="n"/>
      <c r="AT615" s="10" t="n"/>
      <c r="AU615" s="10" t="n"/>
      <c r="AV615" s="10" t="n"/>
      <c r="AW615" s="10" t="n"/>
      <c r="AX615" s="10" t="n"/>
      <c r="AY615" s="10" t="n"/>
      <c r="AZ615" s="10" t="n"/>
    </row>
    <row r="616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  <c r="AL616" s="10" t="n"/>
      <c r="AM616" s="10" t="n"/>
      <c r="AN616" s="10" t="n"/>
      <c r="AO616" s="10" t="n"/>
      <c r="AP616" s="10" t="n"/>
      <c r="AQ616" s="10" t="n"/>
      <c r="AR616" s="10" t="n"/>
      <c r="AS616" s="10" t="n"/>
      <c r="AT616" s="10" t="n"/>
      <c r="AU616" s="10" t="n"/>
      <c r="AV616" s="10" t="n"/>
      <c r="AW616" s="10" t="n"/>
      <c r="AX616" s="10" t="n"/>
      <c r="AY616" s="10" t="n"/>
      <c r="AZ616" s="10" t="n"/>
    </row>
    <row r="617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  <c r="AL617" s="10" t="n"/>
      <c r="AM617" s="10" t="n"/>
      <c r="AN617" s="10" t="n"/>
      <c r="AO617" s="10" t="n"/>
      <c r="AP617" s="10" t="n"/>
      <c r="AQ617" s="10" t="n"/>
      <c r="AR617" s="10" t="n"/>
      <c r="AS617" s="10" t="n"/>
      <c r="AT617" s="10" t="n"/>
      <c r="AU617" s="10" t="n"/>
      <c r="AV617" s="10" t="n"/>
      <c r="AW617" s="10" t="n"/>
      <c r="AX617" s="10" t="n"/>
      <c r="AY617" s="10" t="n"/>
      <c r="AZ617" s="10" t="n"/>
    </row>
    <row r="618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  <c r="AL618" s="10" t="n"/>
      <c r="AM618" s="10" t="n"/>
      <c r="AN618" s="10" t="n"/>
      <c r="AO618" s="10" t="n"/>
      <c r="AP618" s="10" t="n"/>
      <c r="AQ618" s="10" t="n"/>
      <c r="AR618" s="10" t="n"/>
      <c r="AS618" s="10" t="n"/>
      <c r="AT618" s="10" t="n"/>
      <c r="AU618" s="10" t="n"/>
      <c r="AV618" s="10" t="n"/>
      <c r="AW618" s="10" t="n"/>
      <c r="AX618" s="10" t="n"/>
      <c r="AY618" s="10" t="n"/>
      <c r="AZ618" s="10" t="n"/>
    </row>
    <row r="619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  <c r="AL619" s="10" t="n"/>
      <c r="AM619" s="10" t="n"/>
      <c r="AN619" s="10" t="n"/>
      <c r="AO619" s="10" t="n"/>
      <c r="AP619" s="10" t="n"/>
      <c r="AQ619" s="10" t="n"/>
      <c r="AR619" s="10" t="n"/>
      <c r="AS619" s="10" t="n"/>
      <c r="AT619" s="10" t="n"/>
      <c r="AU619" s="10" t="n"/>
      <c r="AV619" s="10" t="n"/>
      <c r="AW619" s="10" t="n"/>
      <c r="AX619" s="10" t="n"/>
      <c r="AY619" s="10" t="n"/>
      <c r="AZ619" s="10" t="n"/>
    </row>
    <row r="6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  <c r="AL620" s="10" t="n"/>
      <c r="AM620" s="10" t="n"/>
      <c r="AN620" s="10" t="n"/>
      <c r="AO620" s="10" t="n"/>
      <c r="AP620" s="10" t="n"/>
      <c r="AQ620" s="10" t="n"/>
      <c r="AR620" s="10" t="n"/>
      <c r="AS620" s="10" t="n"/>
      <c r="AT620" s="10" t="n"/>
      <c r="AU620" s="10" t="n"/>
      <c r="AV620" s="10" t="n"/>
      <c r="AW620" s="10" t="n"/>
      <c r="AX620" s="10" t="n"/>
      <c r="AY620" s="10" t="n"/>
      <c r="AZ620" s="10" t="n"/>
    </row>
    <row r="621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  <c r="AL621" s="10" t="n"/>
      <c r="AM621" s="10" t="n"/>
      <c r="AN621" s="10" t="n"/>
      <c r="AO621" s="10" t="n"/>
      <c r="AP621" s="10" t="n"/>
      <c r="AQ621" s="10" t="n"/>
      <c r="AR621" s="10" t="n"/>
      <c r="AS621" s="10" t="n"/>
      <c r="AT621" s="10" t="n"/>
      <c r="AU621" s="10" t="n"/>
      <c r="AV621" s="10" t="n"/>
      <c r="AW621" s="10" t="n"/>
      <c r="AX621" s="10" t="n"/>
      <c r="AY621" s="10" t="n"/>
      <c r="AZ621" s="10" t="n"/>
    </row>
    <row r="622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  <c r="AL622" s="10" t="n"/>
      <c r="AM622" s="10" t="n"/>
      <c r="AN622" s="10" t="n"/>
      <c r="AO622" s="10" t="n"/>
      <c r="AP622" s="10" t="n"/>
      <c r="AQ622" s="10" t="n"/>
      <c r="AR622" s="10" t="n"/>
      <c r="AS622" s="10" t="n"/>
      <c r="AT622" s="10" t="n"/>
      <c r="AU622" s="10" t="n"/>
      <c r="AV622" s="10" t="n"/>
      <c r="AW622" s="10" t="n"/>
      <c r="AX622" s="10" t="n"/>
      <c r="AY622" s="10" t="n"/>
      <c r="AZ622" s="10" t="n"/>
    </row>
    <row r="623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  <c r="AL623" s="10" t="n"/>
      <c r="AM623" s="10" t="n"/>
      <c r="AN623" s="10" t="n"/>
      <c r="AO623" s="10" t="n"/>
      <c r="AP623" s="10" t="n"/>
      <c r="AQ623" s="10" t="n"/>
      <c r="AR623" s="10" t="n"/>
      <c r="AS623" s="10" t="n"/>
      <c r="AT623" s="10" t="n"/>
      <c r="AU623" s="10" t="n"/>
      <c r="AV623" s="10" t="n"/>
      <c r="AW623" s="10" t="n"/>
      <c r="AX623" s="10" t="n"/>
      <c r="AY623" s="10" t="n"/>
      <c r="AZ623" s="10" t="n"/>
    </row>
    <row r="624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  <c r="AL624" s="10" t="n"/>
      <c r="AM624" s="10" t="n"/>
      <c r="AN624" s="10" t="n"/>
      <c r="AO624" s="10" t="n"/>
      <c r="AP624" s="10" t="n"/>
      <c r="AQ624" s="10" t="n"/>
      <c r="AR624" s="10" t="n"/>
      <c r="AS624" s="10" t="n"/>
      <c r="AT624" s="10" t="n"/>
      <c r="AU624" s="10" t="n"/>
      <c r="AV624" s="10" t="n"/>
      <c r="AW624" s="10" t="n"/>
      <c r="AX624" s="10" t="n"/>
      <c r="AY624" s="10" t="n"/>
      <c r="AZ624" s="10" t="n"/>
    </row>
    <row r="625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  <c r="AL625" s="10" t="n"/>
      <c r="AM625" s="10" t="n"/>
      <c r="AN625" s="10" t="n"/>
      <c r="AO625" s="10" t="n"/>
      <c r="AP625" s="10" t="n"/>
      <c r="AQ625" s="10" t="n"/>
      <c r="AR625" s="10" t="n"/>
      <c r="AS625" s="10" t="n"/>
      <c r="AT625" s="10" t="n"/>
      <c r="AU625" s="10" t="n"/>
      <c r="AV625" s="10" t="n"/>
      <c r="AW625" s="10" t="n"/>
      <c r="AX625" s="10" t="n"/>
      <c r="AY625" s="10" t="n"/>
      <c r="AZ625" s="10" t="n"/>
    </row>
    <row r="626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  <c r="AL626" s="10" t="n"/>
      <c r="AM626" s="10" t="n"/>
      <c r="AN626" s="10" t="n"/>
      <c r="AO626" s="10" t="n"/>
      <c r="AP626" s="10" t="n"/>
      <c r="AQ626" s="10" t="n"/>
      <c r="AR626" s="10" t="n"/>
      <c r="AS626" s="10" t="n"/>
      <c r="AT626" s="10" t="n"/>
      <c r="AU626" s="10" t="n"/>
      <c r="AV626" s="10" t="n"/>
      <c r="AW626" s="10" t="n"/>
      <c r="AX626" s="10" t="n"/>
      <c r="AY626" s="10" t="n"/>
      <c r="AZ626" s="10" t="n"/>
    </row>
    <row r="627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  <c r="AL627" s="10" t="n"/>
      <c r="AM627" s="10" t="n"/>
      <c r="AN627" s="10" t="n"/>
      <c r="AO627" s="10" t="n"/>
      <c r="AP627" s="10" t="n"/>
      <c r="AQ627" s="10" t="n"/>
      <c r="AR627" s="10" t="n"/>
      <c r="AS627" s="10" t="n"/>
      <c r="AT627" s="10" t="n"/>
      <c r="AU627" s="10" t="n"/>
      <c r="AV627" s="10" t="n"/>
      <c r="AW627" s="10" t="n"/>
      <c r="AX627" s="10" t="n"/>
      <c r="AY627" s="10" t="n"/>
      <c r="AZ627" s="10" t="n"/>
    </row>
    <row r="628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  <c r="AL628" s="10" t="n"/>
      <c r="AM628" s="10" t="n"/>
      <c r="AN628" s="10" t="n"/>
      <c r="AO628" s="10" t="n"/>
      <c r="AP628" s="10" t="n"/>
      <c r="AQ628" s="10" t="n"/>
      <c r="AR628" s="10" t="n"/>
      <c r="AS628" s="10" t="n"/>
      <c r="AT628" s="10" t="n"/>
      <c r="AU628" s="10" t="n"/>
      <c r="AV628" s="10" t="n"/>
      <c r="AW628" s="10" t="n"/>
      <c r="AX628" s="10" t="n"/>
      <c r="AY628" s="10" t="n"/>
      <c r="AZ628" s="10" t="n"/>
    </row>
    <row r="629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  <c r="AL629" s="10" t="n"/>
      <c r="AM629" s="10" t="n"/>
      <c r="AN629" s="10" t="n"/>
      <c r="AO629" s="10" t="n"/>
      <c r="AP629" s="10" t="n"/>
      <c r="AQ629" s="10" t="n"/>
      <c r="AR629" s="10" t="n"/>
      <c r="AS629" s="10" t="n"/>
      <c r="AT629" s="10" t="n"/>
      <c r="AU629" s="10" t="n"/>
      <c r="AV629" s="10" t="n"/>
      <c r="AW629" s="10" t="n"/>
      <c r="AX629" s="10" t="n"/>
      <c r="AY629" s="10" t="n"/>
      <c r="AZ629" s="10" t="n"/>
    </row>
    <row r="63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  <c r="AL630" s="10" t="n"/>
      <c r="AM630" s="10" t="n"/>
      <c r="AN630" s="10" t="n"/>
      <c r="AO630" s="10" t="n"/>
      <c r="AP630" s="10" t="n"/>
      <c r="AQ630" s="10" t="n"/>
      <c r="AR630" s="10" t="n"/>
      <c r="AS630" s="10" t="n"/>
      <c r="AT630" s="10" t="n"/>
      <c r="AU630" s="10" t="n"/>
      <c r="AV630" s="10" t="n"/>
      <c r="AW630" s="10" t="n"/>
      <c r="AX630" s="10" t="n"/>
      <c r="AY630" s="10" t="n"/>
      <c r="AZ630" s="10" t="n"/>
    </row>
    <row r="631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  <c r="AL631" s="10" t="n"/>
      <c r="AM631" s="10" t="n"/>
      <c r="AN631" s="10" t="n"/>
      <c r="AO631" s="10" t="n"/>
      <c r="AP631" s="10" t="n"/>
      <c r="AQ631" s="10" t="n"/>
      <c r="AR631" s="10" t="n"/>
      <c r="AS631" s="10" t="n"/>
      <c r="AT631" s="10" t="n"/>
      <c r="AU631" s="10" t="n"/>
      <c r="AV631" s="10" t="n"/>
      <c r="AW631" s="10" t="n"/>
      <c r="AX631" s="10" t="n"/>
      <c r="AY631" s="10" t="n"/>
      <c r="AZ631" s="10" t="n"/>
    </row>
    <row r="632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  <c r="AL632" s="10" t="n"/>
      <c r="AM632" s="10" t="n"/>
      <c r="AN632" s="10" t="n"/>
      <c r="AO632" s="10" t="n"/>
      <c r="AP632" s="10" t="n"/>
      <c r="AQ632" s="10" t="n"/>
      <c r="AR632" s="10" t="n"/>
      <c r="AS632" s="10" t="n"/>
      <c r="AT632" s="10" t="n"/>
      <c r="AU632" s="10" t="n"/>
      <c r="AV632" s="10" t="n"/>
      <c r="AW632" s="10" t="n"/>
      <c r="AX632" s="10" t="n"/>
      <c r="AY632" s="10" t="n"/>
      <c r="AZ632" s="10" t="n"/>
    </row>
    <row r="633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  <c r="AL633" s="10" t="n"/>
      <c r="AM633" s="10" t="n"/>
      <c r="AN633" s="10" t="n"/>
      <c r="AO633" s="10" t="n"/>
      <c r="AP633" s="10" t="n"/>
      <c r="AQ633" s="10" t="n"/>
      <c r="AR633" s="10" t="n"/>
      <c r="AS633" s="10" t="n"/>
      <c r="AT633" s="10" t="n"/>
      <c r="AU633" s="10" t="n"/>
      <c r="AV633" s="10" t="n"/>
      <c r="AW633" s="10" t="n"/>
      <c r="AX633" s="10" t="n"/>
      <c r="AY633" s="10" t="n"/>
      <c r="AZ633" s="10" t="n"/>
    </row>
    <row r="634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  <c r="AL634" s="10" t="n"/>
      <c r="AM634" s="10" t="n"/>
      <c r="AN634" s="10" t="n"/>
      <c r="AO634" s="10" t="n"/>
      <c r="AP634" s="10" t="n"/>
      <c r="AQ634" s="10" t="n"/>
      <c r="AR634" s="10" t="n"/>
      <c r="AS634" s="10" t="n"/>
      <c r="AT634" s="10" t="n"/>
      <c r="AU634" s="10" t="n"/>
      <c r="AV634" s="10" t="n"/>
      <c r="AW634" s="10" t="n"/>
      <c r="AX634" s="10" t="n"/>
      <c r="AY634" s="10" t="n"/>
      <c r="AZ634" s="10" t="n"/>
    </row>
    <row r="635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  <c r="AL635" s="10" t="n"/>
      <c r="AM635" s="10" t="n"/>
      <c r="AN635" s="10" t="n"/>
      <c r="AO635" s="10" t="n"/>
      <c r="AP635" s="10" t="n"/>
      <c r="AQ635" s="10" t="n"/>
      <c r="AR635" s="10" t="n"/>
      <c r="AS635" s="10" t="n"/>
      <c r="AT635" s="10" t="n"/>
      <c r="AU635" s="10" t="n"/>
      <c r="AV635" s="10" t="n"/>
      <c r="AW635" s="10" t="n"/>
      <c r="AX635" s="10" t="n"/>
      <c r="AY635" s="10" t="n"/>
      <c r="AZ635" s="10" t="n"/>
    </row>
    <row r="636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  <c r="AL636" s="10" t="n"/>
      <c r="AM636" s="10" t="n"/>
      <c r="AN636" s="10" t="n"/>
      <c r="AO636" s="10" t="n"/>
      <c r="AP636" s="10" t="n"/>
      <c r="AQ636" s="10" t="n"/>
      <c r="AR636" s="10" t="n"/>
      <c r="AS636" s="10" t="n"/>
      <c r="AT636" s="10" t="n"/>
      <c r="AU636" s="10" t="n"/>
      <c r="AV636" s="10" t="n"/>
      <c r="AW636" s="10" t="n"/>
      <c r="AX636" s="10" t="n"/>
      <c r="AY636" s="10" t="n"/>
      <c r="AZ636" s="10" t="n"/>
    </row>
    <row r="637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  <c r="AL637" s="10" t="n"/>
      <c r="AM637" s="10" t="n"/>
      <c r="AN637" s="10" t="n"/>
      <c r="AO637" s="10" t="n"/>
      <c r="AP637" s="10" t="n"/>
      <c r="AQ637" s="10" t="n"/>
      <c r="AR637" s="10" t="n"/>
      <c r="AS637" s="10" t="n"/>
      <c r="AT637" s="10" t="n"/>
      <c r="AU637" s="10" t="n"/>
      <c r="AV637" s="10" t="n"/>
      <c r="AW637" s="10" t="n"/>
      <c r="AX637" s="10" t="n"/>
      <c r="AY637" s="10" t="n"/>
      <c r="AZ637" s="10" t="n"/>
    </row>
    <row r="638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  <c r="AL638" s="10" t="n"/>
      <c r="AM638" s="10" t="n"/>
      <c r="AN638" s="10" t="n"/>
      <c r="AO638" s="10" t="n"/>
      <c r="AP638" s="10" t="n"/>
      <c r="AQ638" s="10" t="n"/>
      <c r="AR638" s="10" t="n"/>
      <c r="AS638" s="10" t="n"/>
      <c r="AT638" s="10" t="n"/>
      <c r="AU638" s="10" t="n"/>
      <c r="AV638" s="10" t="n"/>
      <c r="AW638" s="10" t="n"/>
      <c r="AX638" s="10" t="n"/>
      <c r="AY638" s="10" t="n"/>
      <c r="AZ638" s="10" t="n"/>
    </row>
    <row r="639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  <c r="AL639" s="10" t="n"/>
      <c r="AM639" s="10" t="n"/>
      <c r="AN639" s="10" t="n"/>
      <c r="AO639" s="10" t="n"/>
      <c r="AP639" s="10" t="n"/>
      <c r="AQ639" s="10" t="n"/>
      <c r="AR639" s="10" t="n"/>
      <c r="AS639" s="10" t="n"/>
      <c r="AT639" s="10" t="n"/>
      <c r="AU639" s="10" t="n"/>
      <c r="AV639" s="10" t="n"/>
      <c r="AW639" s="10" t="n"/>
      <c r="AX639" s="10" t="n"/>
      <c r="AY639" s="10" t="n"/>
      <c r="AZ639" s="10" t="n"/>
    </row>
    <row r="64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  <c r="AL640" s="10" t="n"/>
      <c r="AM640" s="10" t="n"/>
      <c r="AN640" s="10" t="n"/>
      <c r="AO640" s="10" t="n"/>
      <c r="AP640" s="10" t="n"/>
      <c r="AQ640" s="10" t="n"/>
      <c r="AR640" s="10" t="n"/>
      <c r="AS640" s="10" t="n"/>
      <c r="AT640" s="10" t="n"/>
      <c r="AU640" s="10" t="n"/>
      <c r="AV640" s="10" t="n"/>
      <c r="AW640" s="10" t="n"/>
      <c r="AX640" s="10" t="n"/>
      <c r="AY640" s="10" t="n"/>
      <c r="AZ640" s="10" t="n"/>
    </row>
    <row r="641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  <c r="AL641" s="10" t="n"/>
      <c r="AM641" s="10" t="n"/>
      <c r="AN641" s="10" t="n"/>
      <c r="AO641" s="10" t="n"/>
      <c r="AP641" s="10" t="n"/>
      <c r="AQ641" s="10" t="n"/>
      <c r="AR641" s="10" t="n"/>
      <c r="AS641" s="10" t="n"/>
      <c r="AT641" s="10" t="n"/>
      <c r="AU641" s="10" t="n"/>
      <c r="AV641" s="10" t="n"/>
      <c r="AW641" s="10" t="n"/>
      <c r="AX641" s="10" t="n"/>
      <c r="AY641" s="10" t="n"/>
      <c r="AZ641" s="10" t="n"/>
    </row>
    <row r="642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  <c r="AL642" s="10" t="n"/>
      <c r="AM642" s="10" t="n"/>
      <c r="AN642" s="10" t="n"/>
      <c r="AO642" s="10" t="n"/>
      <c r="AP642" s="10" t="n"/>
      <c r="AQ642" s="10" t="n"/>
      <c r="AR642" s="10" t="n"/>
      <c r="AS642" s="10" t="n"/>
      <c r="AT642" s="10" t="n"/>
      <c r="AU642" s="10" t="n"/>
      <c r="AV642" s="10" t="n"/>
      <c r="AW642" s="10" t="n"/>
      <c r="AX642" s="10" t="n"/>
      <c r="AY642" s="10" t="n"/>
      <c r="AZ642" s="10" t="n"/>
    </row>
    <row r="643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  <c r="AL643" s="10" t="n"/>
      <c r="AM643" s="10" t="n"/>
      <c r="AN643" s="10" t="n"/>
      <c r="AO643" s="10" t="n"/>
      <c r="AP643" s="10" t="n"/>
      <c r="AQ643" s="10" t="n"/>
      <c r="AR643" s="10" t="n"/>
      <c r="AS643" s="10" t="n"/>
      <c r="AT643" s="10" t="n"/>
      <c r="AU643" s="10" t="n"/>
      <c r="AV643" s="10" t="n"/>
      <c r="AW643" s="10" t="n"/>
      <c r="AX643" s="10" t="n"/>
      <c r="AY643" s="10" t="n"/>
      <c r="AZ643" s="10" t="n"/>
    </row>
    <row r="644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  <c r="AL644" s="10" t="n"/>
      <c r="AM644" s="10" t="n"/>
      <c r="AN644" s="10" t="n"/>
      <c r="AO644" s="10" t="n"/>
      <c r="AP644" s="10" t="n"/>
      <c r="AQ644" s="10" t="n"/>
      <c r="AR644" s="10" t="n"/>
      <c r="AS644" s="10" t="n"/>
      <c r="AT644" s="10" t="n"/>
      <c r="AU644" s="10" t="n"/>
      <c r="AV644" s="10" t="n"/>
      <c r="AW644" s="10" t="n"/>
      <c r="AX644" s="10" t="n"/>
      <c r="AY644" s="10" t="n"/>
      <c r="AZ644" s="10" t="n"/>
    </row>
    <row r="645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  <c r="AL645" s="10" t="n"/>
      <c r="AM645" s="10" t="n"/>
      <c r="AN645" s="10" t="n"/>
      <c r="AO645" s="10" t="n"/>
      <c r="AP645" s="10" t="n"/>
      <c r="AQ645" s="10" t="n"/>
      <c r="AR645" s="10" t="n"/>
      <c r="AS645" s="10" t="n"/>
      <c r="AT645" s="10" t="n"/>
      <c r="AU645" s="10" t="n"/>
      <c r="AV645" s="10" t="n"/>
      <c r="AW645" s="10" t="n"/>
      <c r="AX645" s="10" t="n"/>
      <c r="AY645" s="10" t="n"/>
      <c r="AZ645" s="10" t="n"/>
    </row>
    <row r="646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  <c r="AL646" s="10" t="n"/>
      <c r="AM646" s="10" t="n"/>
      <c r="AN646" s="10" t="n"/>
      <c r="AO646" s="10" t="n"/>
      <c r="AP646" s="10" t="n"/>
      <c r="AQ646" s="10" t="n"/>
      <c r="AR646" s="10" t="n"/>
      <c r="AS646" s="10" t="n"/>
      <c r="AT646" s="10" t="n"/>
      <c r="AU646" s="10" t="n"/>
      <c r="AV646" s="10" t="n"/>
      <c r="AW646" s="10" t="n"/>
      <c r="AX646" s="10" t="n"/>
      <c r="AY646" s="10" t="n"/>
      <c r="AZ646" s="10" t="n"/>
    </row>
    <row r="647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  <c r="AL647" s="10" t="n"/>
      <c r="AM647" s="10" t="n"/>
      <c r="AN647" s="10" t="n"/>
      <c r="AO647" s="10" t="n"/>
      <c r="AP647" s="10" t="n"/>
      <c r="AQ647" s="10" t="n"/>
      <c r="AR647" s="10" t="n"/>
      <c r="AS647" s="10" t="n"/>
      <c r="AT647" s="10" t="n"/>
      <c r="AU647" s="10" t="n"/>
      <c r="AV647" s="10" t="n"/>
      <c r="AW647" s="10" t="n"/>
      <c r="AX647" s="10" t="n"/>
      <c r="AY647" s="10" t="n"/>
      <c r="AZ647" s="10" t="n"/>
    </row>
    <row r="648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  <c r="AL648" s="10" t="n"/>
      <c r="AM648" s="10" t="n"/>
      <c r="AN648" s="10" t="n"/>
      <c r="AO648" s="10" t="n"/>
      <c r="AP648" s="10" t="n"/>
      <c r="AQ648" s="10" t="n"/>
      <c r="AR648" s="10" t="n"/>
      <c r="AS648" s="10" t="n"/>
      <c r="AT648" s="10" t="n"/>
      <c r="AU648" s="10" t="n"/>
      <c r="AV648" s="10" t="n"/>
      <c r="AW648" s="10" t="n"/>
      <c r="AX648" s="10" t="n"/>
      <c r="AY648" s="10" t="n"/>
      <c r="AZ648" s="10" t="n"/>
    </row>
    <row r="649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  <c r="AL649" s="10" t="n"/>
      <c r="AM649" s="10" t="n"/>
      <c r="AN649" s="10" t="n"/>
      <c r="AO649" s="10" t="n"/>
      <c r="AP649" s="10" t="n"/>
      <c r="AQ649" s="10" t="n"/>
      <c r="AR649" s="10" t="n"/>
      <c r="AS649" s="10" t="n"/>
      <c r="AT649" s="10" t="n"/>
      <c r="AU649" s="10" t="n"/>
      <c r="AV649" s="10" t="n"/>
      <c r="AW649" s="10" t="n"/>
      <c r="AX649" s="10" t="n"/>
      <c r="AY649" s="10" t="n"/>
      <c r="AZ649" s="10" t="n"/>
    </row>
    <row r="65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  <c r="AL650" s="10" t="n"/>
      <c r="AM650" s="10" t="n"/>
      <c r="AN650" s="10" t="n"/>
      <c r="AO650" s="10" t="n"/>
      <c r="AP650" s="10" t="n"/>
      <c r="AQ650" s="10" t="n"/>
      <c r="AR650" s="10" t="n"/>
      <c r="AS650" s="10" t="n"/>
      <c r="AT650" s="10" t="n"/>
      <c r="AU650" s="10" t="n"/>
      <c r="AV650" s="10" t="n"/>
      <c r="AW650" s="10" t="n"/>
      <c r="AX650" s="10" t="n"/>
      <c r="AY650" s="10" t="n"/>
      <c r="AZ650" s="10" t="n"/>
    </row>
    <row r="651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  <c r="AL651" s="10" t="n"/>
      <c r="AM651" s="10" t="n"/>
      <c r="AN651" s="10" t="n"/>
      <c r="AO651" s="10" t="n"/>
      <c r="AP651" s="10" t="n"/>
      <c r="AQ651" s="10" t="n"/>
      <c r="AR651" s="10" t="n"/>
      <c r="AS651" s="10" t="n"/>
      <c r="AT651" s="10" t="n"/>
      <c r="AU651" s="10" t="n"/>
      <c r="AV651" s="10" t="n"/>
      <c r="AW651" s="10" t="n"/>
      <c r="AX651" s="10" t="n"/>
      <c r="AY651" s="10" t="n"/>
      <c r="AZ651" s="10" t="n"/>
    </row>
    <row r="652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  <c r="AL652" s="10" t="n"/>
      <c r="AM652" s="10" t="n"/>
      <c r="AN652" s="10" t="n"/>
      <c r="AO652" s="10" t="n"/>
      <c r="AP652" s="10" t="n"/>
      <c r="AQ652" s="10" t="n"/>
      <c r="AR652" s="10" t="n"/>
      <c r="AS652" s="10" t="n"/>
      <c r="AT652" s="10" t="n"/>
      <c r="AU652" s="10" t="n"/>
      <c r="AV652" s="10" t="n"/>
      <c r="AW652" s="10" t="n"/>
      <c r="AX652" s="10" t="n"/>
      <c r="AY652" s="10" t="n"/>
      <c r="AZ652" s="10" t="n"/>
    </row>
    <row r="653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  <c r="AL653" s="10" t="n"/>
      <c r="AM653" s="10" t="n"/>
      <c r="AN653" s="10" t="n"/>
      <c r="AO653" s="10" t="n"/>
      <c r="AP653" s="10" t="n"/>
      <c r="AQ653" s="10" t="n"/>
      <c r="AR653" s="10" t="n"/>
      <c r="AS653" s="10" t="n"/>
      <c r="AT653" s="10" t="n"/>
      <c r="AU653" s="10" t="n"/>
      <c r="AV653" s="10" t="n"/>
      <c r="AW653" s="10" t="n"/>
      <c r="AX653" s="10" t="n"/>
      <c r="AY653" s="10" t="n"/>
      <c r="AZ653" s="10" t="n"/>
    </row>
    <row r="654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  <c r="AL654" s="10" t="n"/>
      <c r="AM654" s="10" t="n"/>
      <c r="AN654" s="10" t="n"/>
      <c r="AO654" s="10" t="n"/>
      <c r="AP654" s="10" t="n"/>
      <c r="AQ654" s="10" t="n"/>
      <c r="AR654" s="10" t="n"/>
      <c r="AS654" s="10" t="n"/>
      <c r="AT654" s="10" t="n"/>
      <c r="AU654" s="10" t="n"/>
      <c r="AV654" s="10" t="n"/>
      <c r="AW654" s="10" t="n"/>
      <c r="AX654" s="10" t="n"/>
      <c r="AY654" s="10" t="n"/>
      <c r="AZ654" s="10" t="n"/>
    </row>
    <row r="655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  <c r="AL655" s="10" t="n"/>
      <c r="AM655" s="10" t="n"/>
      <c r="AN655" s="10" t="n"/>
      <c r="AO655" s="10" t="n"/>
      <c r="AP655" s="10" t="n"/>
      <c r="AQ655" s="10" t="n"/>
      <c r="AR655" s="10" t="n"/>
      <c r="AS655" s="10" t="n"/>
      <c r="AT655" s="10" t="n"/>
      <c r="AU655" s="10" t="n"/>
      <c r="AV655" s="10" t="n"/>
      <c r="AW655" s="10" t="n"/>
      <c r="AX655" s="10" t="n"/>
      <c r="AY655" s="10" t="n"/>
      <c r="AZ655" s="10" t="n"/>
    </row>
    <row r="656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  <c r="AL656" s="10" t="n"/>
      <c r="AM656" s="10" t="n"/>
      <c r="AN656" s="10" t="n"/>
      <c r="AO656" s="10" t="n"/>
      <c r="AP656" s="10" t="n"/>
      <c r="AQ656" s="10" t="n"/>
      <c r="AR656" s="10" t="n"/>
      <c r="AS656" s="10" t="n"/>
      <c r="AT656" s="10" t="n"/>
      <c r="AU656" s="10" t="n"/>
      <c r="AV656" s="10" t="n"/>
      <c r="AW656" s="10" t="n"/>
      <c r="AX656" s="10" t="n"/>
      <c r="AY656" s="10" t="n"/>
      <c r="AZ656" s="10" t="n"/>
    </row>
    <row r="657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  <c r="AL657" s="10" t="n"/>
      <c r="AM657" s="10" t="n"/>
      <c r="AN657" s="10" t="n"/>
      <c r="AO657" s="10" t="n"/>
      <c r="AP657" s="10" t="n"/>
      <c r="AQ657" s="10" t="n"/>
      <c r="AR657" s="10" t="n"/>
      <c r="AS657" s="10" t="n"/>
      <c r="AT657" s="10" t="n"/>
      <c r="AU657" s="10" t="n"/>
      <c r="AV657" s="10" t="n"/>
      <c r="AW657" s="10" t="n"/>
      <c r="AX657" s="10" t="n"/>
      <c r="AY657" s="10" t="n"/>
      <c r="AZ657" s="10" t="n"/>
    </row>
    <row r="658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  <c r="AL658" s="10" t="n"/>
      <c r="AM658" s="10" t="n"/>
      <c r="AN658" s="10" t="n"/>
      <c r="AO658" s="10" t="n"/>
      <c r="AP658" s="10" t="n"/>
      <c r="AQ658" s="10" t="n"/>
      <c r="AR658" s="10" t="n"/>
      <c r="AS658" s="10" t="n"/>
      <c r="AT658" s="10" t="n"/>
      <c r="AU658" s="10" t="n"/>
      <c r="AV658" s="10" t="n"/>
      <c r="AW658" s="10" t="n"/>
      <c r="AX658" s="10" t="n"/>
      <c r="AY658" s="10" t="n"/>
      <c r="AZ658" s="10" t="n"/>
    </row>
    <row r="659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  <c r="AL659" s="10" t="n"/>
      <c r="AM659" s="10" t="n"/>
      <c r="AN659" s="10" t="n"/>
      <c r="AO659" s="10" t="n"/>
      <c r="AP659" s="10" t="n"/>
      <c r="AQ659" s="10" t="n"/>
      <c r="AR659" s="10" t="n"/>
      <c r="AS659" s="10" t="n"/>
      <c r="AT659" s="10" t="n"/>
      <c r="AU659" s="10" t="n"/>
      <c r="AV659" s="10" t="n"/>
      <c r="AW659" s="10" t="n"/>
      <c r="AX659" s="10" t="n"/>
      <c r="AY659" s="10" t="n"/>
      <c r="AZ659" s="10" t="n"/>
    </row>
    <row r="66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  <c r="AL660" s="10" t="n"/>
      <c r="AM660" s="10" t="n"/>
      <c r="AN660" s="10" t="n"/>
      <c r="AO660" s="10" t="n"/>
      <c r="AP660" s="10" t="n"/>
      <c r="AQ660" s="10" t="n"/>
      <c r="AR660" s="10" t="n"/>
      <c r="AS660" s="10" t="n"/>
      <c r="AT660" s="10" t="n"/>
      <c r="AU660" s="10" t="n"/>
      <c r="AV660" s="10" t="n"/>
      <c r="AW660" s="10" t="n"/>
      <c r="AX660" s="10" t="n"/>
      <c r="AY660" s="10" t="n"/>
      <c r="AZ660" s="10" t="n"/>
    </row>
    <row r="661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  <c r="AL661" s="10" t="n"/>
      <c r="AM661" s="10" t="n"/>
      <c r="AN661" s="10" t="n"/>
      <c r="AO661" s="10" t="n"/>
      <c r="AP661" s="10" t="n"/>
      <c r="AQ661" s="10" t="n"/>
      <c r="AR661" s="10" t="n"/>
      <c r="AS661" s="10" t="n"/>
      <c r="AT661" s="10" t="n"/>
      <c r="AU661" s="10" t="n"/>
      <c r="AV661" s="10" t="n"/>
      <c r="AW661" s="10" t="n"/>
      <c r="AX661" s="10" t="n"/>
      <c r="AY661" s="10" t="n"/>
      <c r="AZ661" s="10" t="n"/>
    </row>
    <row r="662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  <c r="AL662" s="10" t="n"/>
      <c r="AM662" s="10" t="n"/>
      <c r="AN662" s="10" t="n"/>
      <c r="AO662" s="10" t="n"/>
      <c r="AP662" s="10" t="n"/>
      <c r="AQ662" s="10" t="n"/>
      <c r="AR662" s="10" t="n"/>
      <c r="AS662" s="10" t="n"/>
      <c r="AT662" s="10" t="n"/>
      <c r="AU662" s="10" t="n"/>
      <c r="AV662" s="10" t="n"/>
      <c r="AW662" s="10" t="n"/>
      <c r="AX662" s="10" t="n"/>
      <c r="AY662" s="10" t="n"/>
      <c r="AZ662" s="10" t="n"/>
    </row>
    <row r="663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  <c r="AL663" s="10" t="n"/>
      <c r="AM663" s="10" t="n"/>
      <c r="AN663" s="10" t="n"/>
      <c r="AO663" s="10" t="n"/>
      <c r="AP663" s="10" t="n"/>
      <c r="AQ663" s="10" t="n"/>
      <c r="AR663" s="10" t="n"/>
      <c r="AS663" s="10" t="n"/>
      <c r="AT663" s="10" t="n"/>
      <c r="AU663" s="10" t="n"/>
      <c r="AV663" s="10" t="n"/>
      <c r="AW663" s="10" t="n"/>
      <c r="AX663" s="10" t="n"/>
      <c r="AY663" s="10" t="n"/>
      <c r="AZ663" s="10" t="n"/>
    </row>
    <row r="664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  <c r="AL664" s="10" t="n"/>
      <c r="AM664" s="10" t="n"/>
      <c r="AN664" s="10" t="n"/>
      <c r="AO664" s="10" t="n"/>
      <c r="AP664" s="10" t="n"/>
      <c r="AQ664" s="10" t="n"/>
      <c r="AR664" s="10" t="n"/>
      <c r="AS664" s="10" t="n"/>
      <c r="AT664" s="10" t="n"/>
      <c r="AU664" s="10" t="n"/>
      <c r="AV664" s="10" t="n"/>
      <c r="AW664" s="10" t="n"/>
      <c r="AX664" s="10" t="n"/>
      <c r="AY664" s="10" t="n"/>
      <c r="AZ664" s="10" t="n"/>
    </row>
    <row r="665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  <c r="AL665" s="10" t="n"/>
      <c r="AM665" s="10" t="n"/>
      <c r="AN665" s="10" t="n"/>
      <c r="AO665" s="10" t="n"/>
      <c r="AP665" s="10" t="n"/>
      <c r="AQ665" s="10" t="n"/>
      <c r="AR665" s="10" t="n"/>
      <c r="AS665" s="10" t="n"/>
      <c r="AT665" s="10" t="n"/>
      <c r="AU665" s="10" t="n"/>
      <c r="AV665" s="10" t="n"/>
      <c r="AW665" s="10" t="n"/>
      <c r="AX665" s="10" t="n"/>
      <c r="AY665" s="10" t="n"/>
      <c r="AZ665" s="10" t="n"/>
    </row>
    <row r="666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  <c r="AL666" s="10" t="n"/>
      <c r="AM666" s="10" t="n"/>
      <c r="AN666" s="10" t="n"/>
      <c r="AO666" s="10" t="n"/>
      <c r="AP666" s="10" t="n"/>
      <c r="AQ666" s="10" t="n"/>
      <c r="AR666" s="10" t="n"/>
      <c r="AS666" s="10" t="n"/>
      <c r="AT666" s="10" t="n"/>
      <c r="AU666" s="10" t="n"/>
      <c r="AV666" s="10" t="n"/>
      <c r="AW666" s="10" t="n"/>
      <c r="AX666" s="10" t="n"/>
      <c r="AY666" s="10" t="n"/>
      <c r="AZ666" s="10" t="n"/>
    </row>
    <row r="667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  <c r="AL667" s="10" t="n"/>
      <c r="AM667" s="10" t="n"/>
      <c r="AN667" s="10" t="n"/>
      <c r="AO667" s="10" t="n"/>
      <c r="AP667" s="10" t="n"/>
      <c r="AQ667" s="10" t="n"/>
      <c r="AR667" s="10" t="n"/>
      <c r="AS667" s="10" t="n"/>
      <c r="AT667" s="10" t="n"/>
      <c r="AU667" s="10" t="n"/>
      <c r="AV667" s="10" t="n"/>
      <c r="AW667" s="10" t="n"/>
      <c r="AX667" s="10" t="n"/>
      <c r="AY667" s="10" t="n"/>
      <c r="AZ667" s="10" t="n"/>
    </row>
    <row r="668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  <c r="AL668" s="10" t="n"/>
      <c r="AM668" s="10" t="n"/>
      <c r="AN668" s="10" t="n"/>
      <c r="AO668" s="10" t="n"/>
      <c r="AP668" s="10" t="n"/>
      <c r="AQ668" s="10" t="n"/>
      <c r="AR668" s="10" t="n"/>
      <c r="AS668" s="10" t="n"/>
      <c r="AT668" s="10" t="n"/>
      <c r="AU668" s="10" t="n"/>
      <c r="AV668" s="10" t="n"/>
      <c r="AW668" s="10" t="n"/>
      <c r="AX668" s="10" t="n"/>
      <c r="AY668" s="10" t="n"/>
      <c r="AZ668" s="10" t="n"/>
    </row>
    <row r="669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  <c r="AL669" s="10" t="n"/>
      <c r="AM669" s="10" t="n"/>
      <c r="AN669" s="10" t="n"/>
      <c r="AO669" s="10" t="n"/>
      <c r="AP669" s="10" t="n"/>
      <c r="AQ669" s="10" t="n"/>
      <c r="AR669" s="10" t="n"/>
      <c r="AS669" s="10" t="n"/>
      <c r="AT669" s="10" t="n"/>
      <c r="AU669" s="10" t="n"/>
      <c r="AV669" s="10" t="n"/>
      <c r="AW669" s="10" t="n"/>
      <c r="AX669" s="10" t="n"/>
      <c r="AY669" s="10" t="n"/>
      <c r="AZ669" s="10" t="n"/>
    </row>
    <row r="67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  <c r="AL670" s="10" t="n"/>
      <c r="AM670" s="10" t="n"/>
      <c r="AN670" s="10" t="n"/>
      <c r="AO670" s="10" t="n"/>
      <c r="AP670" s="10" t="n"/>
      <c r="AQ670" s="10" t="n"/>
      <c r="AR670" s="10" t="n"/>
      <c r="AS670" s="10" t="n"/>
      <c r="AT670" s="10" t="n"/>
      <c r="AU670" s="10" t="n"/>
      <c r="AV670" s="10" t="n"/>
      <c r="AW670" s="10" t="n"/>
      <c r="AX670" s="10" t="n"/>
      <c r="AY670" s="10" t="n"/>
      <c r="AZ670" s="10" t="n"/>
    </row>
    <row r="671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  <c r="AL671" s="10" t="n"/>
      <c r="AM671" s="10" t="n"/>
      <c r="AN671" s="10" t="n"/>
      <c r="AO671" s="10" t="n"/>
      <c r="AP671" s="10" t="n"/>
      <c r="AQ671" s="10" t="n"/>
      <c r="AR671" s="10" t="n"/>
      <c r="AS671" s="10" t="n"/>
      <c r="AT671" s="10" t="n"/>
      <c r="AU671" s="10" t="n"/>
      <c r="AV671" s="10" t="n"/>
      <c r="AW671" s="10" t="n"/>
      <c r="AX671" s="10" t="n"/>
      <c r="AY671" s="10" t="n"/>
      <c r="AZ671" s="10" t="n"/>
    </row>
    <row r="672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  <c r="AL672" s="10" t="n"/>
      <c r="AM672" s="10" t="n"/>
      <c r="AN672" s="10" t="n"/>
      <c r="AO672" s="10" t="n"/>
      <c r="AP672" s="10" t="n"/>
      <c r="AQ672" s="10" t="n"/>
      <c r="AR672" s="10" t="n"/>
      <c r="AS672" s="10" t="n"/>
      <c r="AT672" s="10" t="n"/>
      <c r="AU672" s="10" t="n"/>
      <c r="AV672" s="10" t="n"/>
      <c r="AW672" s="10" t="n"/>
      <c r="AX672" s="10" t="n"/>
      <c r="AY672" s="10" t="n"/>
      <c r="AZ672" s="10" t="n"/>
    </row>
    <row r="673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  <c r="AL673" s="10" t="n"/>
      <c r="AM673" s="10" t="n"/>
      <c r="AN673" s="10" t="n"/>
      <c r="AO673" s="10" t="n"/>
      <c r="AP673" s="10" t="n"/>
      <c r="AQ673" s="10" t="n"/>
      <c r="AR673" s="10" t="n"/>
      <c r="AS673" s="10" t="n"/>
      <c r="AT673" s="10" t="n"/>
      <c r="AU673" s="10" t="n"/>
      <c r="AV673" s="10" t="n"/>
      <c r="AW673" s="10" t="n"/>
      <c r="AX673" s="10" t="n"/>
      <c r="AY673" s="10" t="n"/>
      <c r="AZ673" s="10" t="n"/>
    </row>
    <row r="674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  <c r="AL674" s="10" t="n"/>
      <c r="AM674" s="10" t="n"/>
      <c r="AN674" s="10" t="n"/>
      <c r="AO674" s="10" t="n"/>
      <c r="AP674" s="10" t="n"/>
      <c r="AQ674" s="10" t="n"/>
      <c r="AR674" s="10" t="n"/>
      <c r="AS674" s="10" t="n"/>
      <c r="AT674" s="10" t="n"/>
      <c r="AU674" s="10" t="n"/>
      <c r="AV674" s="10" t="n"/>
      <c r="AW674" s="10" t="n"/>
      <c r="AX674" s="10" t="n"/>
      <c r="AY674" s="10" t="n"/>
      <c r="AZ674" s="10" t="n"/>
    </row>
    <row r="675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  <c r="AL675" s="10" t="n"/>
      <c r="AM675" s="10" t="n"/>
      <c r="AN675" s="10" t="n"/>
      <c r="AO675" s="10" t="n"/>
      <c r="AP675" s="10" t="n"/>
      <c r="AQ675" s="10" t="n"/>
      <c r="AR675" s="10" t="n"/>
      <c r="AS675" s="10" t="n"/>
      <c r="AT675" s="10" t="n"/>
      <c r="AU675" s="10" t="n"/>
      <c r="AV675" s="10" t="n"/>
      <c r="AW675" s="10" t="n"/>
      <c r="AX675" s="10" t="n"/>
      <c r="AY675" s="10" t="n"/>
      <c r="AZ675" s="10" t="n"/>
    </row>
    <row r="676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  <c r="AL676" s="10" t="n"/>
      <c r="AM676" s="10" t="n"/>
      <c r="AN676" s="10" t="n"/>
      <c r="AO676" s="10" t="n"/>
      <c r="AP676" s="10" t="n"/>
      <c r="AQ676" s="10" t="n"/>
      <c r="AR676" s="10" t="n"/>
      <c r="AS676" s="10" t="n"/>
      <c r="AT676" s="10" t="n"/>
      <c r="AU676" s="10" t="n"/>
      <c r="AV676" s="10" t="n"/>
      <c r="AW676" s="10" t="n"/>
      <c r="AX676" s="10" t="n"/>
      <c r="AY676" s="10" t="n"/>
      <c r="AZ676" s="10" t="n"/>
    </row>
    <row r="677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  <c r="AL677" s="10" t="n"/>
      <c r="AM677" s="10" t="n"/>
      <c r="AN677" s="10" t="n"/>
      <c r="AO677" s="10" t="n"/>
      <c r="AP677" s="10" t="n"/>
      <c r="AQ677" s="10" t="n"/>
      <c r="AR677" s="10" t="n"/>
      <c r="AS677" s="10" t="n"/>
      <c r="AT677" s="10" t="n"/>
      <c r="AU677" s="10" t="n"/>
      <c r="AV677" s="10" t="n"/>
      <c r="AW677" s="10" t="n"/>
      <c r="AX677" s="10" t="n"/>
      <c r="AY677" s="10" t="n"/>
      <c r="AZ677" s="10" t="n"/>
    </row>
    <row r="678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  <c r="AL678" s="10" t="n"/>
      <c r="AM678" s="10" t="n"/>
      <c r="AN678" s="10" t="n"/>
      <c r="AO678" s="10" t="n"/>
      <c r="AP678" s="10" t="n"/>
      <c r="AQ678" s="10" t="n"/>
      <c r="AR678" s="10" t="n"/>
      <c r="AS678" s="10" t="n"/>
      <c r="AT678" s="10" t="n"/>
      <c r="AU678" s="10" t="n"/>
      <c r="AV678" s="10" t="n"/>
      <c r="AW678" s="10" t="n"/>
      <c r="AX678" s="10" t="n"/>
      <c r="AY678" s="10" t="n"/>
      <c r="AZ678" s="10" t="n"/>
    </row>
    <row r="679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  <c r="AL679" s="10" t="n"/>
      <c r="AM679" s="10" t="n"/>
      <c r="AN679" s="10" t="n"/>
      <c r="AO679" s="10" t="n"/>
      <c r="AP679" s="10" t="n"/>
      <c r="AQ679" s="10" t="n"/>
      <c r="AR679" s="10" t="n"/>
      <c r="AS679" s="10" t="n"/>
      <c r="AT679" s="10" t="n"/>
      <c r="AU679" s="10" t="n"/>
      <c r="AV679" s="10" t="n"/>
      <c r="AW679" s="10" t="n"/>
      <c r="AX679" s="10" t="n"/>
      <c r="AY679" s="10" t="n"/>
      <c r="AZ679" s="10" t="n"/>
    </row>
    <row r="68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  <c r="AL680" s="10" t="n"/>
      <c r="AM680" s="10" t="n"/>
      <c r="AN680" s="10" t="n"/>
      <c r="AO680" s="10" t="n"/>
      <c r="AP680" s="10" t="n"/>
      <c r="AQ680" s="10" t="n"/>
      <c r="AR680" s="10" t="n"/>
      <c r="AS680" s="10" t="n"/>
      <c r="AT680" s="10" t="n"/>
      <c r="AU680" s="10" t="n"/>
      <c r="AV680" s="10" t="n"/>
      <c r="AW680" s="10" t="n"/>
      <c r="AX680" s="10" t="n"/>
      <c r="AY680" s="10" t="n"/>
      <c r="AZ680" s="10" t="n"/>
    </row>
    <row r="681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  <c r="AL681" s="10" t="n"/>
      <c r="AM681" s="10" t="n"/>
      <c r="AN681" s="10" t="n"/>
      <c r="AO681" s="10" t="n"/>
      <c r="AP681" s="10" t="n"/>
      <c r="AQ681" s="10" t="n"/>
      <c r="AR681" s="10" t="n"/>
      <c r="AS681" s="10" t="n"/>
      <c r="AT681" s="10" t="n"/>
      <c r="AU681" s="10" t="n"/>
      <c r="AV681" s="10" t="n"/>
      <c r="AW681" s="10" t="n"/>
      <c r="AX681" s="10" t="n"/>
      <c r="AY681" s="10" t="n"/>
      <c r="AZ681" s="10" t="n"/>
    </row>
    <row r="682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  <c r="AL682" s="10" t="n"/>
      <c r="AM682" s="10" t="n"/>
      <c r="AN682" s="10" t="n"/>
      <c r="AO682" s="10" t="n"/>
      <c r="AP682" s="10" t="n"/>
      <c r="AQ682" s="10" t="n"/>
      <c r="AR682" s="10" t="n"/>
      <c r="AS682" s="10" t="n"/>
      <c r="AT682" s="10" t="n"/>
      <c r="AU682" s="10" t="n"/>
      <c r="AV682" s="10" t="n"/>
      <c r="AW682" s="10" t="n"/>
      <c r="AX682" s="10" t="n"/>
      <c r="AY682" s="10" t="n"/>
      <c r="AZ682" s="10" t="n"/>
    </row>
    <row r="683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  <c r="AL683" s="10" t="n"/>
      <c r="AM683" s="10" t="n"/>
      <c r="AN683" s="10" t="n"/>
      <c r="AO683" s="10" t="n"/>
      <c r="AP683" s="10" t="n"/>
      <c r="AQ683" s="10" t="n"/>
      <c r="AR683" s="10" t="n"/>
      <c r="AS683" s="10" t="n"/>
      <c r="AT683" s="10" t="n"/>
      <c r="AU683" s="10" t="n"/>
      <c r="AV683" s="10" t="n"/>
      <c r="AW683" s="10" t="n"/>
      <c r="AX683" s="10" t="n"/>
      <c r="AY683" s="10" t="n"/>
      <c r="AZ683" s="10" t="n"/>
    </row>
    <row r="684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  <c r="AL684" s="10" t="n"/>
      <c r="AM684" s="10" t="n"/>
      <c r="AN684" s="10" t="n"/>
      <c r="AO684" s="10" t="n"/>
      <c r="AP684" s="10" t="n"/>
      <c r="AQ684" s="10" t="n"/>
      <c r="AR684" s="10" t="n"/>
      <c r="AS684" s="10" t="n"/>
      <c r="AT684" s="10" t="n"/>
      <c r="AU684" s="10" t="n"/>
      <c r="AV684" s="10" t="n"/>
      <c r="AW684" s="10" t="n"/>
      <c r="AX684" s="10" t="n"/>
      <c r="AY684" s="10" t="n"/>
      <c r="AZ684" s="10" t="n"/>
    </row>
    <row r="685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  <c r="AL685" s="10" t="n"/>
      <c r="AM685" s="10" t="n"/>
      <c r="AN685" s="10" t="n"/>
      <c r="AO685" s="10" t="n"/>
      <c r="AP685" s="10" t="n"/>
      <c r="AQ685" s="10" t="n"/>
      <c r="AR685" s="10" t="n"/>
      <c r="AS685" s="10" t="n"/>
      <c r="AT685" s="10" t="n"/>
      <c r="AU685" s="10" t="n"/>
      <c r="AV685" s="10" t="n"/>
      <c r="AW685" s="10" t="n"/>
      <c r="AX685" s="10" t="n"/>
      <c r="AY685" s="10" t="n"/>
      <c r="AZ685" s="10" t="n"/>
    </row>
    <row r="686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  <c r="AL686" s="10" t="n"/>
      <c r="AM686" s="10" t="n"/>
      <c r="AN686" s="10" t="n"/>
      <c r="AO686" s="10" t="n"/>
      <c r="AP686" s="10" t="n"/>
      <c r="AQ686" s="10" t="n"/>
      <c r="AR686" s="10" t="n"/>
      <c r="AS686" s="10" t="n"/>
      <c r="AT686" s="10" t="n"/>
      <c r="AU686" s="10" t="n"/>
      <c r="AV686" s="10" t="n"/>
      <c r="AW686" s="10" t="n"/>
      <c r="AX686" s="10" t="n"/>
      <c r="AY686" s="10" t="n"/>
      <c r="AZ686" s="10" t="n"/>
    </row>
    <row r="687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  <c r="AL687" s="10" t="n"/>
      <c r="AM687" s="10" t="n"/>
      <c r="AN687" s="10" t="n"/>
      <c r="AO687" s="10" t="n"/>
      <c r="AP687" s="10" t="n"/>
      <c r="AQ687" s="10" t="n"/>
      <c r="AR687" s="10" t="n"/>
      <c r="AS687" s="10" t="n"/>
      <c r="AT687" s="10" t="n"/>
      <c r="AU687" s="10" t="n"/>
      <c r="AV687" s="10" t="n"/>
      <c r="AW687" s="10" t="n"/>
      <c r="AX687" s="10" t="n"/>
      <c r="AY687" s="10" t="n"/>
      <c r="AZ687" s="10" t="n"/>
    </row>
    <row r="688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  <c r="AL688" s="10" t="n"/>
      <c r="AM688" s="10" t="n"/>
      <c r="AN688" s="10" t="n"/>
      <c r="AO688" s="10" t="n"/>
      <c r="AP688" s="10" t="n"/>
      <c r="AQ688" s="10" t="n"/>
      <c r="AR688" s="10" t="n"/>
      <c r="AS688" s="10" t="n"/>
      <c r="AT688" s="10" t="n"/>
      <c r="AU688" s="10" t="n"/>
      <c r="AV688" s="10" t="n"/>
      <c r="AW688" s="10" t="n"/>
      <c r="AX688" s="10" t="n"/>
      <c r="AY688" s="10" t="n"/>
      <c r="AZ688" s="10" t="n"/>
    </row>
    <row r="689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  <c r="AL689" s="10" t="n"/>
      <c r="AM689" s="10" t="n"/>
      <c r="AN689" s="10" t="n"/>
      <c r="AO689" s="10" t="n"/>
      <c r="AP689" s="10" t="n"/>
      <c r="AQ689" s="10" t="n"/>
      <c r="AR689" s="10" t="n"/>
      <c r="AS689" s="10" t="n"/>
      <c r="AT689" s="10" t="n"/>
      <c r="AU689" s="10" t="n"/>
      <c r="AV689" s="10" t="n"/>
      <c r="AW689" s="10" t="n"/>
      <c r="AX689" s="10" t="n"/>
      <c r="AY689" s="10" t="n"/>
      <c r="AZ689" s="10" t="n"/>
    </row>
    <row r="69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  <c r="AL690" s="10" t="n"/>
      <c r="AM690" s="10" t="n"/>
      <c r="AN690" s="10" t="n"/>
      <c r="AO690" s="10" t="n"/>
      <c r="AP690" s="10" t="n"/>
      <c r="AQ690" s="10" t="n"/>
      <c r="AR690" s="10" t="n"/>
      <c r="AS690" s="10" t="n"/>
      <c r="AT690" s="10" t="n"/>
      <c r="AU690" s="10" t="n"/>
      <c r="AV690" s="10" t="n"/>
      <c r="AW690" s="10" t="n"/>
      <c r="AX690" s="10" t="n"/>
      <c r="AY690" s="10" t="n"/>
      <c r="AZ690" s="10" t="n"/>
    </row>
    <row r="691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  <c r="AL691" s="10" t="n"/>
      <c r="AM691" s="10" t="n"/>
      <c r="AN691" s="10" t="n"/>
      <c r="AO691" s="10" t="n"/>
      <c r="AP691" s="10" t="n"/>
      <c r="AQ691" s="10" t="n"/>
      <c r="AR691" s="10" t="n"/>
      <c r="AS691" s="10" t="n"/>
      <c r="AT691" s="10" t="n"/>
      <c r="AU691" s="10" t="n"/>
      <c r="AV691" s="10" t="n"/>
      <c r="AW691" s="10" t="n"/>
      <c r="AX691" s="10" t="n"/>
      <c r="AY691" s="10" t="n"/>
      <c r="AZ691" s="10" t="n"/>
    </row>
    <row r="692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  <c r="AL692" s="10" t="n"/>
      <c r="AM692" s="10" t="n"/>
      <c r="AN692" s="10" t="n"/>
      <c r="AO692" s="10" t="n"/>
      <c r="AP692" s="10" t="n"/>
      <c r="AQ692" s="10" t="n"/>
      <c r="AR692" s="10" t="n"/>
      <c r="AS692" s="10" t="n"/>
      <c r="AT692" s="10" t="n"/>
      <c r="AU692" s="10" t="n"/>
      <c r="AV692" s="10" t="n"/>
      <c r="AW692" s="10" t="n"/>
      <c r="AX692" s="10" t="n"/>
      <c r="AY692" s="10" t="n"/>
      <c r="AZ692" s="10" t="n"/>
    </row>
    <row r="693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  <c r="AL693" s="10" t="n"/>
      <c r="AM693" s="10" t="n"/>
      <c r="AN693" s="10" t="n"/>
      <c r="AO693" s="10" t="n"/>
      <c r="AP693" s="10" t="n"/>
      <c r="AQ693" s="10" t="n"/>
      <c r="AR693" s="10" t="n"/>
      <c r="AS693" s="10" t="n"/>
      <c r="AT693" s="10" t="n"/>
      <c r="AU693" s="10" t="n"/>
      <c r="AV693" s="10" t="n"/>
      <c r="AW693" s="10" t="n"/>
      <c r="AX693" s="10" t="n"/>
      <c r="AY693" s="10" t="n"/>
      <c r="AZ693" s="10" t="n"/>
    </row>
    <row r="694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  <c r="AL694" s="10" t="n"/>
      <c r="AM694" s="10" t="n"/>
      <c r="AN694" s="10" t="n"/>
      <c r="AO694" s="10" t="n"/>
      <c r="AP694" s="10" t="n"/>
      <c r="AQ694" s="10" t="n"/>
      <c r="AR694" s="10" t="n"/>
      <c r="AS694" s="10" t="n"/>
      <c r="AT694" s="10" t="n"/>
      <c r="AU694" s="10" t="n"/>
      <c r="AV694" s="10" t="n"/>
      <c r="AW694" s="10" t="n"/>
      <c r="AX694" s="10" t="n"/>
      <c r="AY694" s="10" t="n"/>
      <c r="AZ694" s="10" t="n"/>
    </row>
    <row r="695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  <c r="AL695" s="10" t="n"/>
      <c r="AM695" s="10" t="n"/>
      <c r="AN695" s="10" t="n"/>
      <c r="AO695" s="10" t="n"/>
      <c r="AP695" s="10" t="n"/>
      <c r="AQ695" s="10" t="n"/>
      <c r="AR695" s="10" t="n"/>
      <c r="AS695" s="10" t="n"/>
      <c r="AT695" s="10" t="n"/>
      <c r="AU695" s="10" t="n"/>
      <c r="AV695" s="10" t="n"/>
      <c r="AW695" s="10" t="n"/>
      <c r="AX695" s="10" t="n"/>
      <c r="AY695" s="10" t="n"/>
      <c r="AZ695" s="10" t="n"/>
    </row>
    <row r="696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  <c r="AL696" s="10" t="n"/>
      <c r="AM696" s="10" t="n"/>
      <c r="AN696" s="10" t="n"/>
      <c r="AO696" s="10" t="n"/>
      <c r="AP696" s="10" t="n"/>
      <c r="AQ696" s="10" t="n"/>
      <c r="AR696" s="10" t="n"/>
      <c r="AS696" s="10" t="n"/>
      <c r="AT696" s="10" t="n"/>
      <c r="AU696" s="10" t="n"/>
      <c r="AV696" s="10" t="n"/>
      <c r="AW696" s="10" t="n"/>
      <c r="AX696" s="10" t="n"/>
      <c r="AY696" s="10" t="n"/>
      <c r="AZ696" s="10" t="n"/>
    </row>
    <row r="697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  <c r="AL697" s="10" t="n"/>
      <c r="AM697" s="10" t="n"/>
      <c r="AN697" s="10" t="n"/>
      <c r="AO697" s="10" t="n"/>
      <c r="AP697" s="10" t="n"/>
      <c r="AQ697" s="10" t="n"/>
      <c r="AR697" s="10" t="n"/>
      <c r="AS697" s="10" t="n"/>
      <c r="AT697" s="10" t="n"/>
      <c r="AU697" s="10" t="n"/>
      <c r="AV697" s="10" t="n"/>
      <c r="AW697" s="10" t="n"/>
      <c r="AX697" s="10" t="n"/>
      <c r="AY697" s="10" t="n"/>
      <c r="AZ697" s="10" t="n"/>
    </row>
    <row r="698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  <c r="AL698" s="10" t="n"/>
      <c r="AM698" s="10" t="n"/>
      <c r="AN698" s="10" t="n"/>
      <c r="AO698" s="10" t="n"/>
      <c r="AP698" s="10" t="n"/>
      <c r="AQ698" s="10" t="n"/>
      <c r="AR698" s="10" t="n"/>
      <c r="AS698" s="10" t="n"/>
      <c r="AT698" s="10" t="n"/>
      <c r="AU698" s="10" t="n"/>
      <c r="AV698" s="10" t="n"/>
      <c r="AW698" s="10" t="n"/>
      <c r="AX698" s="10" t="n"/>
      <c r="AY698" s="10" t="n"/>
      <c r="AZ698" s="10" t="n"/>
    </row>
    <row r="699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  <c r="AL699" s="10" t="n"/>
      <c r="AM699" s="10" t="n"/>
      <c r="AN699" s="10" t="n"/>
      <c r="AO699" s="10" t="n"/>
      <c r="AP699" s="10" t="n"/>
      <c r="AQ699" s="10" t="n"/>
      <c r="AR699" s="10" t="n"/>
      <c r="AS699" s="10" t="n"/>
      <c r="AT699" s="10" t="n"/>
      <c r="AU699" s="10" t="n"/>
      <c r="AV699" s="10" t="n"/>
      <c r="AW699" s="10" t="n"/>
      <c r="AX699" s="10" t="n"/>
      <c r="AY699" s="10" t="n"/>
      <c r="AZ699" s="10" t="n"/>
    </row>
    <row r="70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  <c r="AL700" s="10" t="n"/>
      <c r="AM700" s="10" t="n"/>
      <c r="AN700" s="10" t="n"/>
      <c r="AO700" s="10" t="n"/>
      <c r="AP700" s="10" t="n"/>
      <c r="AQ700" s="10" t="n"/>
      <c r="AR700" s="10" t="n"/>
      <c r="AS700" s="10" t="n"/>
      <c r="AT700" s="10" t="n"/>
      <c r="AU700" s="10" t="n"/>
      <c r="AV700" s="10" t="n"/>
      <c r="AW700" s="10" t="n"/>
      <c r="AX700" s="10" t="n"/>
      <c r="AY700" s="10" t="n"/>
      <c r="AZ700" s="10" t="n"/>
    </row>
    <row r="701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  <c r="AL701" s="10" t="n"/>
      <c r="AM701" s="10" t="n"/>
      <c r="AN701" s="10" t="n"/>
      <c r="AO701" s="10" t="n"/>
      <c r="AP701" s="10" t="n"/>
      <c r="AQ701" s="10" t="n"/>
      <c r="AR701" s="10" t="n"/>
      <c r="AS701" s="10" t="n"/>
      <c r="AT701" s="10" t="n"/>
      <c r="AU701" s="10" t="n"/>
      <c r="AV701" s="10" t="n"/>
      <c r="AW701" s="10" t="n"/>
      <c r="AX701" s="10" t="n"/>
      <c r="AY701" s="10" t="n"/>
      <c r="AZ701" s="10" t="n"/>
    </row>
    <row r="702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  <c r="AL702" s="10" t="n"/>
      <c r="AM702" s="10" t="n"/>
      <c r="AN702" s="10" t="n"/>
      <c r="AO702" s="10" t="n"/>
      <c r="AP702" s="10" t="n"/>
      <c r="AQ702" s="10" t="n"/>
      <c r="AR702" s="10" t="n"/>
      <c r="AS702" s="10" t="n"/>
      <c r="AT702" s="10" t="n"/>
      <c r="AU702" s="10" t="n"/>
      <c r="AV702" s="10" t="n"/>
      <c r="AW702" s="10" t="n"/>
      <c r="AX702" s="10" t="n"/>
      <c r="AY702" s="10" t="n"/>
      <c r="AZ702" s="10" t="n"/>
    </row>
    <row r="703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  <c r="AL703" s="10" t="n"/>
      <c r="AM703" s="10" t="n"/>
      <c r="AN703" s="10" t="n"/>
      <c r="AO703" s="10" t="n"/>
      <c r="AP703" s="10" t="n"/>
      <c r="AQ703" s="10" t="n"/>
      <c r="AR703" s="10" t="n"/>
      <c r="AS703" s="10" t="n"/>
      <c r="AT703" s="10" t="n"/>
      <c r="AU703" s="10" t="n"/>
      <c r="AV703" s="10" t="n"/>
      <c r="AW703" s="10" t="n"/>
      <c r="AX703" s="10" t="n"/>
      <c r="AY703" s="10" t="n"/>
      <c r="AZ703" s="10" t="n"/>
    </row>
    <row r="704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  <c r="AL704" s="10" t="n"/>
      <c r="AM704" s="10" t="n"/>
      <c r="AN704" s="10" t="n"/>
      <c r="AO704" s="10" t="n"/>
      <c r="AP704" s="10" t="n"/>
      <c r="AQ704" s="10" t="n"/>
      <c r="AR704" s="10" t="n"/>
      <c r="AS704" s="10" t="n"/>
      <c r="AT704" s="10" t="n"/>
      <c r="AU704" s="10" t="n"/>
      <c r="AV704" s="10" t="n"/>
      <c r="AW704" s="10" t="n"/>
      <c r="AX704" s="10" t="n"/>
      <c r="AY704" s="10" t="n"/>
      <c r="AZ704" s="10" t="n"/>
    </row>
    <row r="705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  <c r="AL705" s="10" t="n"/>
      <c r="AM705" s="10" t="n"/>
      <c r="AN705" s="10" t="n"/>
      <c r="AO705" s="10" t="n"/>
      <c r="AP705" s="10" t="n"/>
      <c r="AQ705" s="10" t="n"/>
      <c r="AR705" s="10" t="n"/>
      <c r="AS705" s="10" t="n"/>
      <c r="AT705" s="10" t="n"/>
      <c r="AU705" s="10" t="n"/>
      <c r="AV705" s="10" t="n"/>
      <c r="AW705" s="10" t="n"/>
      <c r="AX705" s="10" t="n"/>
      <c r="AY705" s="10" t="n"/>
      <c r="AZ705" s="10" t="n"/>
    </row>
    <row r="706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  <c r="AL706" s="10" t="n"/>
      <c r="AM706" s="10" t="n"/>
      <c r="AN706" s="10" t="n"/>
      <c r="AO706" s="10" t="n"/>
      <c r="AP706" s="10" t="n"/>
      <c r="AQ706" s="10" t="n"/>
      <c r="AR706" s="10" t="n"/>
      <c r="AS706" s="10" t="n"/>
      <c r="AT706" s="10" t="n"/>
      <c r="AU706" s="10" t="n"/>
      <c r="AV706" s="10" t="n"/>
      <c r="AW706" s="10" t="n"/>
      <c r="AX706" s="10" t="n"/>
      <c r="AY706" s="10" t="n"/>
      <c r="AZ706" s="10" t="n"/>
    </row>
    <row r="707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  <c r="AL707" s="10" t="n"/>
      <c r="AM707" s="10" t="n"/>
      <c r="AN707" s="10" t="n"/>
      <c r="AO707" s="10" t="n"/>
      <c r="AP707" s="10" t="n"/>
      <c r="AQ707" s="10" t="n"/>
      <c r="AR707" s="10" t="n"/>
      <c r="AS707" s="10" t="n"/>
      <c r="AT707" s="10" t="n"/>
      <c r="AU707" s="10" t="n"/>
      <c r="AV707" s="10" t="n"/>
      <c r="AW707" s="10" t="n"/>
      <c r="AX707" s="10" t="n"/>
      <c r="AY707" s="10" t="n"/>
      <c r="AZ707" s="10" t="n"/>
    </row>
    <row r="708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  <c r="AL708" s="10" t="n"/>
      <c r="AM708" s="10" t="n"/>
      <c r="AN708" s="10" t="n"/>
      <c r="AO708" s="10" t="n"/>
      <c r="AP708" s="10" t="n"/>
      <c r="AQ708" s="10" t="n"/>
      <c r="AR708" s="10" t="n"/>
      <c r="AS708" s="10" t="n"/>
      <c r="AT708" s="10" t="n"/>
      <c r="AU708" s="10" t="n"/>
      <c r="AV708" s="10" t="n"/>
      <c r="AW708" s="10" t="n"/>
      <c r="AX708" s="10" t="n"/>
      <c r="AY708" s="10" t="n"/>
      <c r="AZ708" s="10" t="n"/>
    </row>
    <row r="709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  <c r="AL709" s="10" t="n"/>
      <c r="AM709" s="10" t="n"/>
      <c r="AN709" s="10" t="n"/>
      <c r="AO709" s="10" t="n"/>
      <c r="AP709" s="10" t="n"/>
      <c r="AQ709" s="10" t="n"/>
      <c r="AR709" s="10" t="n"/>
      <c r="AS709" s="10" t="n"/>
      <c r="AT709" s="10" t="n"/>
      <c r="AU709" s="10" t="n"/>
      <c r="AV709" s="10" t="n"/>
      <c r="AW709" s="10" t="n"/>
      <c r="AX709" s="10" t="n"/>
      <c r="AY709" s="10" t="n"/>
      <c r="AZ709" s="10" t="n"/>
    </row>
    <row r="71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  <c r="AL710" s="10" t="n"/>
      <c r="AM710" s="10" t="n"/>
      <c r="AN710" s="10" t="n"/>
      <c r="AO710" s="10" t="n"/>
      <c r="AP710" s="10" t="n"/>
      <c r="AQ710" s="10" t="n"/>
      <c r="AR710" s="10" t="n"/>
      <c r="AS710" s="10" t="n"/>
      <c r="AT710" s="10" t="n"/>
      <c r="AU710" s="10" t="n"/>
      <c r="AV710" s="10" t="n"/>
      <c r="AW710" s="10" t="n"/>
      <c r="AX710" s="10" t="n"/>
      <c r="AY710" s="10" t="n"/>
      <c r="AZ710" s="10" t="n"/>
    </row>
    <row r="711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  <c r="AL711" s="10" t="n"/>
      <c r="AM711" s="10" t="n"/>
      <c r="AN711" s="10" t="n"/>
      <c r="AO711" s="10" t="n"/>
      <c r="AP711" s="10" t="n"/>
      <c r="AQ711" s="10" t="n"/>
      <c r="AR711" s="10" t="n"/>
      <c r="AS711" s="10" t="n"/>
      <c r="AT711" s="10" t="n"/>
      <c r="AU711" s="10" t="n"/>
      <c r="AV711" s="10" t="n"/>
      <c r="AW711" s="10" t="n"/>
      <c r="AX711" s="10" t="n"/>
      <c r="AY711" s="10" t="n"/>
      <c r="AZ711" s="10" t="n"/>
    </row>
    <row r="712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  <c r="AL712" s="10" t="n"/>
      <c r="AM712" s="10" t="n"/>
      <c r="AN712" s="10" t="n"/>
      <c r="AO712" s="10" t="n"/>
      <c r="AP712" s="10" t="n"/>
      <c r="AQ712" s="10" t="n"/>
      <c r="AR712" s="10" t="n"/>
      <c r="AS712" s="10" t="n"/>
      <c r="AT712" s="10" t="n"/>
      <c r="AU712" s="10" t="n"/>
      <c r="AV712" s="10" t="n"/>
      <c r="AW712" s="10" t="n"/>
      <c r="AX712" s="10" t="n"/>
      <c r="AY712" s="10" t="n"/>
      <c r="AZ712" s="10" t="n"/>
    </row>
    <row r="713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  <c r="AL713" s="10" t="n"/>
      <c r="AM713" s="10" t="n"/>
      <c r="AN713" s="10" t="n"/>
      <c r="AO713" s="10" t="n"/>
      <c r="AP713" s="10" t="n"/>
      <c r="AQ713" s="10" t="n"/>
      <c r="AR713" s="10" t="n"/>
      <c r="AS713" s="10" t="n"/>
      <c r="AT713" s="10" t="n"/>
      <c r="AU713" s="10" t="n"/>
      <c r="AV713" s="10" t="n"/>
      <c r="AW713" s="10" t="n"/>
      <c r="AX713" s="10" t="n"/>
      <c r="AY713" s="10" t="n"/>
      <c r="AZ713" s="10" t="n"/>
    </row>
    <row r="714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  <c r="AL714" s="10" t="n"/>
      <c r="AM714" s="10" t="n"/>
      <c r="AN714" s="10" t="n"/>
      <c r="AO714" s="10" t="n"/>
      <c r="AP714" s="10" t="n"/>
      <c r="AQ714" s="10" t="n"/>
      <c r="AR714" s="10" t="n"/>
      <c r="AS714" s="10" t="n"/>
      <c r="AT714" s="10" t="n"/>
      <c r="AU714" s="10" t="n"/>
      <c r="AV714" s="10" t="n"/>
      <c r="AW714" s="10" t="n"/>
      <c r="AX714" s="10" t="n"/>
      <c r="AY714" s="10" t="n"/>
      <c r="AZ714" s="10" t="n"/>
    </row>
    <row r="715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  <c r="AL715" s="10" t="n"/>
      <c r="AM715" s="10" t="n"/>
      <c r="AN715" s="10" t="n"/>
      <c r="AO715" s="10" t="n"/>
      <c r="AP715" s="10" t="n"/>
      <c r="AQ715" s="10" t="n"/>
      <c r="AR715" s="10" t="n"/>
      <c r="AS715" s="10" t="n"/>
      <c r="AT715" s="10" t="n"/>
      <c r="AU715" s="10" t="n"/>
      <c r="AV715" s="10" t="n"/>
      <c r="AW715" s="10" t="n"/>
      <c r="AX715" s="10" t="n"/>
      <c r="AY715" s="10" t="n"/>
      <c r="AZ715" s="10" t="n"/>
    </row>
    <row r="716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  <c r="AL716" s="10" t="n"/>
      <c r="AM716" s="10" t="n"/>
      <c r="AN716" s="10" t="n"/>
      <c r="AO716" s="10" t="n"/>
      <c r="AP716" s="10" t="n"/>
      <c r="AQ716" s="10" t="n"/>
      <c r="AR716" s="10" t="n"/>
      <c r="AS716" s="10" t="n"/>
      <c r="AT716" s="10" t="n"/>
      <c r="AU716" s="10" t="n"/>
      <c r="AV716" s="10" t="n"/>
      <c r="AW716" s="10" t="n"/>
      <c r="AX716" s="10" t="n"/>
      <c r="AY716" s="10" t="n"/>
      <c r="AZ716" s="10" t="n"/>
    </row>
    <row r="717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  <c r="AL717" s="10" t="n"/>
      <c r="AM717" s="10" t="n"/>
      <c r="AN717" s="10" t="n"/>
      <c r="AO717" s="10" t="n"/>
      <c r="AP717" s="10" t="n"/>
      <c r="AQ717" s="10" t="n"/>
      <c r="AR717" s="10" t="n"/>
      <c r="AS717" s="10" t="n"/>
      <c r="AT717" s="10" t="n"/>
      <c r="AU717" s="10" t="n"/>
      <c r="AV717" s="10" t="n"/>
      <c r="AW717" s="10" t="n"/>
      <c r="AX717" s="10" t="n"/>
      <c r="AY717" s="10" t="n"/>
      <c r="AZ717" s="10" t="n"/>
    </row>
    <row r="718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  <c r="AL718" s="10" t="n"/>
      <c r="AM718" s="10" t="n"/>
      <c r="AN718" s="10" t="n"/>
      <c r="AO718" s="10" t="n"/>
      <c r="AP718" s="10" t="n"/>
      <c r="AQ718" s="10" t="n"/>
      <c r="AR718" s="10" t="n"/>
      <c r="AS718" s="10" t="n"/>
      <c r="AT718" s="10" t="n"/>
      <c r="AU718" s="10" t="n"/>
      <c r="AV718" s="10" t="n"/>
      <c r="AW718" s="10" t="n"/>
      <c r="AX718" s="10" t="n"/>
      <c r="AY718" s="10" t="n"/>
      <c r="AZ718" s="10" t="n"/>
    </row>
    <row r="719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  <c r="AL719" s="10" t="n"/>
      <c r="AM719" s="10" t="n"/>
      <c r="AN719" s="10" t="n"/>
      <c r="AO719" s="10" t="n"/>
      <c r="AP719" s="10" t="n"/>
      <c r="AQ719" s="10" t="n"/>
      <c r="AR719" s="10" t="n"/>
      <c r="AS719" s="10" t="n"/>
      <c r="AT719" s="10" t="n"/>
      <c r="AU719" s="10" t="n"/>
      <c r="AV719" s="10" t="n"/>
      <c r="AW719" s="10" t="n"/>
      <c r="AX719" s="10" t="n"/>
      <c r="AY719" s="10" t="n"/>
      <c r="AZ719" s="10" t="n"/>
    </row>
    <row r="7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  <c r="AL720" s="10" t="n"/>
      <c r="AM720" s="10" t="n"/>
      <c r="AN720" s="10" t="n"/>
      <c r="AO720" s="10" t="n"/>
      <c r="AP720" s="10" t="n"/>
      <c r="AQ720" s="10" t="n"/>
      <c r="AR720" s="10" t="n"/>
      <c r="AS720" s="10" t="n"/>
      <c r="AT720" s="10" t="n"/>
      <c r="AU720" s="10" t="n"/>
      <c r="AV720" s="10" t="n"/>
      <c r="AW720" s="10" t="n"/>
      <c r="AX720" s="10" t="n"/>
      <c r="AY720" s="10" t="n"/>
      <c r="AZ720" s="10" t="n"/>
    </row>
    <row r="721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  <c r="AL721" s="10" t="n"/>
      <c r="AM721" s="10" t="n"/>
      <c r="AN721" s="10" t="n"/>
      <c r="AO721" s="10" t="n"/>
      <c r="AP721" s="10" t="n"/>
      <c r="AQ721" s="10" t="n"/>
      <c r="AR721" s="10" t="n"/>
      <c r="AS721" s="10" t="n"/>
      <c r="AT721" s="10" t="n"/>
      <c r="AU721" s="10" t="n"/>
      <c r="AV721" s="10" t="n"/>
      <c r="AW721" s="10" t="n"/>
      <c r="AX721" s="10" t="n"/>
      <c r="AY721" s="10" t="n"/>
      <c r="AZ721" s="10" t="n"/>
    </row>
    <row r="722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  <c r="AL722" s="10" t="n"/>
      <c r="AM722" s="10" t="n"/>
      <c r="AN722" s="10" t="n"/>
      <c r="AO722" s="10" t="n"/>
      <c r="AP722" s="10" t="n"/>
      <c r="AQ722" s="10" t="n"/>
      <c r="AR722" s="10" t="n"/>
      <c r="AS722" s="10" t="n"/>
      <c r="AT722" s="10" t="n"/>
      <c r="AU722" s="10" t="n"/>
      <c r="AV722" s="10" t="n"/>
      <c r="AW722" s="10" t="n"/>
      <c r="AX722" s="10" t="n"/>
      <c r="AY722" s="10" t="n"/>
      <c r="AZ722" s="10" t="n"/>
    </row>
    <row r="723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  <c r="AL723" s="10" t="n"/>
      <c r="AM723" s="10" t="n"/>
      <c r="AN723" s="10" t="n"/>
      <c r="AO723" s="10" t="n"/>
      <c r="AP723" s="10" t="n"/>
      <c r="AQ723" s="10" t="n"/>
      <c r="AR723" s="10" t="n"/>
      <c r="AS723" s="10" t="n"/>
      <c r="AT723" s="10" t="n"/>
      <c r="AU723" s="10" t="n"/>
      <c r="AV723" s="10" t="n"/>
      <c r="AW723" s="10" t="n"/>
      <c r="AX723" s="10" t="n"/>
      <c r="AY723" s="10" t="n"/>
      <c r="AZ723" s="10" t="n"/>
    </row>
    <row r="724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  <c r="AL724" s="10" t="n"/>
      <c r="AM724" s="10" t="n"/>
      <c r="AN724" s="10" t="n"/>
      <c r="AO724" s="10" t="n"/>
      <c r="AP724" s="10" t="n"/>
      <c r="AQ724" s="10" t="n"/>
      <c r="AR724" s="10" t="n"/>
      <c r="AS724" s="10" t="n"/>
      <c r="AT724" s="10" t="n"/>
      <c r="AU724" s="10" t="n"/>
      <c r="AV724" s="10" t="n"/>
      <c r="AW724" s="10" t="n"/>
      <c r="AX724" s="10" t="n"/>
      <c r="AY724" s="10" t="n"/>
      <c r="AZ724" s="10" t="n"/>
    </row>
    <row r="725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  <c r="AL725" s="10" t="n"/>
      <c r="AM725" s="10" t="n"/>
      <c r="AN725" s="10" t="n"/>
      <c r="AO725" s="10" t="n"/>
      <c r="AP725" s="10" t="n"/>
      <c r="AQ725" s="10" t="n"/>
      <c r="AR725" s="10" t="n"/>
      <c r="AS725" s="10" t="n"/>
      <c r="AT725" s="10" t="n"/>
      <c r="AU725" s="10" t="n"/>
      <c r="AV725" s="10" t="n"/>
      <c r="AW725" s="10" t="n"/>
      <c r="AX725" s="10" t="n"/>
      <c r="AY725" s="10" t="n"/>
      <c r="AZ725" s="10" t="n"/>
    </row>
    <row r="726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  <c r="AL726" s="10" t="n"/>
      <c r="AM726" s="10" t="n"/>
      <c r="AN726" s="10" t="n"/>
      <c r="AO726" s="10" t="n"/>
      <c r="AP726" s="10" t="n"/>
      <c r="AQ726" s="10" t="n"/>
      <c r="AR726" s="10" t="n"/>
      <c r="AS726" s="10" t="n"/>
      <c r="AT726" s="10" t="n"/>
      <c r="AU726" s="10" t="n"/>
      <c r="AV726" s="10" t="n"/>
      <c r="AW726" s="10" t="n"/>
      <c r="AX726" s="10" t="n"/>
      <c r="AY726" s="10" t="n"/>
      <c r="AZ726" s="10" t="n"/>
    </row>
    <row r="727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  <c r="AL727" s="10" t="n"/>
      <c r="AM727" s="10" t="n"/>
      <c r="AN727" s="10" t="n"/>
      <c r="AO727" s="10" t="n"/>
      <c r="AP727" s="10" t="n"/>
      <c r="AQ727" s="10" t="n"/>
      <c r="AR727" s="10" t="n"/>
      <c r="AS727" s="10" t="n"/>
      <c r="AT727" s="10" t="n"/>
      <c r="AU727" s="10" t="n"/>
      <c r="AV727" s="10" t="n"/>
      <c r="AW727" s="10" t="n"/>
      <c r="AX727" s="10" t="n"/>
      <c r="AY727" s="10" t="n"/>
      <c r="AZ727" s="10" t="n"/>
    </row>
    <row r="728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  <c r="AL728" s="10" t="n"/>
      <c r="AM728" s="10" t="n"/>
      <c r="AN728" s="10" t="n"/>
      <c r="AO728" s="10" t="n"/>
      <c r="AP728" s="10" t="n"/>
      <c r="AQ728" s="10" t="n"/>
      <c r="AR728" s="10" t="n"/>
      <c r="AS728" s="10" t="n"/>
      <c r="AT728" s="10" t="n"/>
      <c r="AU728" s="10" t="n"/>
      <c r="AV728" s="10" t="n"/>
      <c r="AW728" s="10" t="n"/>
      <c r="AX728" s="10" t="n"/>
      <c r="AY728" s="10" t="n"/>
      <c r="AZ728" s="10" t="n"/>
    </row>
    <row r="729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  <c r="AL729" s="10" t="n"/>
      <c r="AM729" s="10" t="n"/>
      <c r="AN729" s="10" t="n"/>
      <c r="AO729" s="10" t="n"/>
      <c r="AP729" s="10" t="n"/>
      <c r="AQ729" s="10" t="n"/>
      <c r="AR729" s="10" t="n"/>
      <c r="AS729" s="10" t="n"/>
      <c r="AT729" s="10" t="n"/>
      <c r="AU729" s="10" t="n"/>
      <c r="AV729" s="10" t="n"/>
      <c r="AW729" s="10" t="n"/>
      <c r="AX729" s="10" t="n"/>
      <c r="AY729" s="10" t="n"/>
      <c r="AZ729" s="10" t="n"/>
    </row>
    <row r="73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  <c r="AL730" s="10" t="n"/>
      <c r="AM730" s="10" t="n"/>
      <c r="AN730" s="10" t="n"/>
      <c r="AO730" s="10" t="n"/>
      <c r="AP730" s="10" t="n"/>
      <c r="AQ730" s="10" t="n"/>
      <c r="AR730" s="10" t="n"/>
      <c r="AS730" s="10" t="n"/>
      <c r="AT730" s="10" t="n"/>
      <c r="AU730" s="10" t="n"/>
      <c r="AV730" s="10" t="n"/>
      <c r="AW730" s="10" t="n"/>
      <c r="AX730" s="10" t="n"/>
      <c r="AY730" s="10" t="n"/>
      <c r="AZ730" s="10" t="n"/>
    </row>
    <row r="731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  <c r="AL731" s="10" t="n"/>
      <c r="AM731" s="10" t="n"/>
      <c r="AN731" s="10" t="n"/>
      <c r="AO731" s="10" t="n"/>
      <c r="AP731" s="10" t="n"/>
      <c r="AQ731" s="10" t="n"/>
      <c r="AR731" s="10" t="n"/>
      <c r="AS731" s="10" t="n"/>
      <c r="AT731" s="10" t="n"/>
      <c r="AU731" s="10" t="n"/>
      <c r="AV731" s="10" t="n"/>
      <c r="AW731" s="10" t="n"/>
      <c r="AX731" s="10" t="n"/>
      <c r="AY731" s="10" t="n"/>
      <c r="AZ731" s="10" t="n"/>
    </row>
    <row r="732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  <c r="AL732" s="10" t="n"/>
      <c r="AM732" s="10" t="n"/>
      <c r="AN732" s="10" t="n"/>
      <c r="AO732" s="10" t="n"/>
      <c r="AP732" s="10" t="n"/>
      <c r="AQ732" s="10" t="n"/>
      <c r="AR732" s="10" t="n"/>
      <c r="AS732" s="10" t="n"/>
      <c r="AT732" s="10" t="n"/>
      <c r="AU732" s="10" t="n"/>
      <c r="AV732" s="10" t="n"/>
      <c r="AW732" s="10" t="n"/>
      <c r="AX732" s="10" t="n"/>
      <c r="AY732" s="10" t="n"/>
      <c r="AZ732" s="10" t="n"/>
    </row>
    <row r="733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  <c r="AL733" s="10" t="n"/>
      <c r="AM733" s="10" t="n"/>
      <c r="AN733" s="10" t="n"/>
      <c r="AO733" s="10" t="n"/>
      <c r="AP733" s="10" t="n"/>
      <c r="AQ733" s="10" t="n"/>
      <c r="AR733" s="10" t="n"/>
      <c r="AS733" s="10" t="n"/>
      <c r="AT733" s="10" t="n"/>
      <c r="AU733" s="10" t="n"/>
      <c r="AV733" s="10" t="n"/>
      <c r="AW733" s="10" t="n"/>
      <c r="AX733" s="10" t="n"/>
      <c r="AY733" s="10" t="n"/>
      <c r="AZ733" s="10" t="n"/>
    </row>
    <row r="734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  <c r="AL734" s="10" t="n"/>
      <c r="AM734" s="10" t="n"/>
      <c r="AN734" s="10" t="n"/>
      <c r="AO734" s="10" t="n"/>
      <c r="AP734" s="10" t="n"/>
      <c r="AQ734" s="10" t="n"/>
      <c r="AR734" s="10" t="n"/>
      <c r="AS734" s="10" t="n"/>
      <c r="AT734" s="10" t="n"/>
      <c r="AU734" s="10" t="n"/>
      <c r="AV734" s="10" t="n"/>
      <c r="AW734" s="10" t="n"/>
      <c r="AX734" s="10" t="n"/>
      <c r="AY734" s="10" t="n"/>
      <c r="AZ734" s="10" t="n"/>
    </row>
    <row r="735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  <c r="AL735" s="10" t="n"/>
      <c r="AM735" s="10" t="n"/>
      <c r="AN735" s="10" t="n"/>
      <c r="AO735" s="10" t="n"/>
      <c r="AP735" s="10" t="n"/>
      <c r="AQ735" s="10" t="n"/>
      <c r="AR735" s="10" t="n"/>
      <c r="AS735" s="10" t="n"/>
      <c r="AT735" s="10" t="n"/>
      <c r="AU735" s="10" t="n"/>
      <c r="AV735" s="10" t="n"/>
      <c r="AW735" s="10" t="n"/>
      <c r="AX735" s="10" t="n"/>
      <c r="AY735" s="10" t="n"/>
      <c r="AZ735" s="10" t="n"/>
    </row>
    <row r="736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  <c r="AL736" s="10" t="n"/>
      <c r="AM736" s="10" t="n"/>
      <c r="AN736" s="10" t="n"/>
      <c r="AO736" s="10" t="n"/>
      <c r="AP736" s="10" t="n"/>
      <c r="AQ736" s="10" t="n"/>
      <c r="AR736" s="10" t="n"/>
      <c r="AS736" s="10" t="n"/>
      <c r="AT736" s="10" t="n"/>
      <c r="AU736" s="10" t="n"/>
      <c r="AV736" s="10" t="n"/>
      <c r="AW736" s="10" t="n"/>
      <c r="AX736" s="10" t="n"/>
      <c r="AY736" s="10" t="n"/>
      <c r="AZ736" s="10" t="n"/>
    </row>
    <row r="737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  <c r="AL737" s="10" t="n"/>
      <c r="AM737" s="10" t="n"/>
      <c r="AN737" s="10" t="n"/>
      <c r="AO737" s="10" t="n"/>
      <c r="AP737" s="10" t="n"/>
      <c r="AQ737" s="10" t="n"/>
      <c r="AR737" s="10" t="n"/>
      <c r="AS737" s="10" t="n"/>
      <c r="AT737" s="10" t="n"/>
      <c r="AU737" s="10" t="n"/>
      <c r="AV737" s="10" t="n"/>
      <c r="AW737" s="10" t="n"/>
      <c r="AX737" s="10" t="n"/>
      <c r="AY737" s="10" t="n"/>
      <c r="AZ737" s="10" t="n"/>
    </row>
    <row r="738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  <c r="AL738" s="10" t="n"/>
      <c r="AM738" s="10" t="n"/>
      <c r="AN738" s="10" t="n"/>
      <c r="AO738" s="10" t="n"/>
      <c r="AP738" s="10" t="n"/>
      <c r="AQ738" s="10" t="n"/>
      <c r="AR738" s="10" t="n"/>
      <c r="AS738" s="10" t="n"/>
      <c r="AT738" s="10" t="n"/>
      <c r="AU738" s="10" t="n"/>
      <c r="AV738" s="10" t="n"/>
      <c r="AW738" s="10" t="n"/>
      <c r="AX738" s="10" t="n"/>
      <c r="AY738" s="10" t="n"/>
      <c r="AZ738" s="10" t="n"/>
    </row>
    <row r="739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  <c r="AL739" s="10" t="n"/>
      <c r="AM739" s="10" t="n"/>
      <c r="AN739" s="10" t="n"/>
      <c r="AO739" s="10" t="n"/>
      <c r="AP739" s="10" t="n"/>
      <c r="AQ739" s="10" t="n"/>
      <c r="AR739" s="10" t="n"/>
      <c r="AS739" s="10" t="n"/>
      <c r="AT739" s="10" t="n"/>
      <c r="AU739" s="10" t="n"/>
      <c r="AV739" s="10" t="n"/>
      <c r="AW739" s="10" t="n"/>
      <c r="AX739" s="10" t="n"/>
      <c r="AY739" s="10" t="n"/>
      <c r="AZ739" s="10" t="n"/>
    </row>
    <row r="74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  <c r="AL740" s="10" t="n"/>
      <c r="AM740" s="10" t="n"/>
      <c r="AN740" s="10" t="n"/>
      <c r="AO740" s="10" t="n"/>
      <c r="AP740" s="10" t="n"/>
      <c r="AQ740" s="10" t="n"/>
      <c r="AR740" s="10" t="n"/>
      <c r="AS740" s="10" t="n"/>
      <c r="AT740" s="10" t="n"/>
      <c r="AU740" s="10" t="n"/>
      <c r="AV740" s="10" t="n"/>
      <c r="AW740" s="10" t="n"/>
      <c r="AX740" s="10" t="n"/>
      <c r="AY740" s="10" t="n"/>
      <c r="AZ740" s="10" t="n"/>
    </row>
    <row r="741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  <c r="AL741" s="10" t="n"/>
      <c r="AM741" s="10" t="n"/>
      <c r="AN741" s="10" t="n"/>
      <c r="AO741" s="10" t="n"/>
      <c r="AP741" s="10" t="n"/>
      <c r="AQ741" s="10" t="n"/>
      <c r="AR741" s="10" t="n"/>
      <c r="AS741" s="10" t="n"/>
      <c r="AT741" s="10" t="n"/>
      <c r="AU741" s="10" t="n"/>
      <c r="AV741" s="10" t="n"/>
      <c r="AW741" s="10" t="n"/>
      <c r="AX741" s="10" t="n"/>
      <c r="AY741" s="10" t="n"/>
      <c r="AZ741" s="10" t="n"/>
    </row>
    <row r="742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  <c r="AL742" s="10" t="n"/>
      <c r="AM742" s="10" t="n"/>
      <c r="AN742" s="10" t="n"/>
      <c r="AO742" s="10" t="n"/>
      <c r="AP742" s="10" t="n"/>
      <c r="AQ742" s="10" t="n"/>
      <c r="AR742" s="10" t="n"/>
      <c r="AS742" s="10" t="n"/>
      <c r="AT742" s="10" t="n"/>
      <c r="AU742" s="10" t="n"/>
      <c r="AV742" s="10" t="n"/>
      <c r="AW742" s="10" t="n"/>
      <c r="AX742" s="10" t="n"/>
      <c r="AY742" s="10" t="n"/>
      <c r="AZ742" s="10" t="n"/>
    </row>
    <row r="743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  <c r="AL743" s="10" t="n"/>
      <c r="AM743" s="10" t="n"/>
      <c r="AN743" s="10" t="n"/>
      <c r="AO743" s="10" t="n"/>
      <c r="AP743" s="10" t="n"/>
      <c r="AQ743" s="10" t="n"/>
      <c r="AR743" s="10" t="n"/>
      <c r="AS743" s="10" t="n"/>
      <c r="AT743" s="10" t="n"/>
      <c r="AU743" s="10" t="n"/>
      <c r="AV743" s="10" t="n"/>
      <c r="AW743" s="10" t="n"/>
      <c r="AX743" s="10" t="n"/>
      <c r="AY743" s="10" t="n"/>
      <c r="AZ743" s="10" t="n"/>
    </row>
    <row r="744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  <c r="AL744" s="10" t="n"/>
      <c r="AM744" s="10" t="n"/>
      <c r="AN744" s="10" t="n"/>
      <c r="AO744" s="10" t="n"/>
      <c r="AP744" s="10" t="n"/>
      <c r="AQ744" s="10" t="n"/>
      <c r="AR744" s="10" t="n"/>
      <c r="AS744" s="10" t="n"/>
      <c r="AT744" s="10" t="n"/>
      <c r="AU744" s="10" t="n"/>
      <c r="AV744" s="10" t="n"/>
      <c r="AW744" s="10" t="n"/>
      <c r="AX744" s="10" t="n"/>
      <c r="AY744" s="10" t="n"/>
      <c r="AZ744" s="10" t="n"/>
    </row>
    <row r="745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  <c r="AL745" s="10" t="n"/>
      <c r="AM745" s="10" t="n"/>
      <c r="AN745" s="10" t="n"/>
      <c r="AO745" s="10" t="n"/>
      <c r="AP745" s="10" t="n"/>
      <c r="AQ745" s="10" t="n"/>
      <c r="AR745" s="10" t="n"/>
      <c r="AS745" s="10" t="n"/>
      <c r="AT745" s="10" t="n"/>
      <c r="AU745" s="10" t="n"/>
      <c r="AV745" s="10" t="n"/>
      <c r="AW745" s="10" t="n"/>
      <c r="AX745" s="10" t="n"/>
      <c r="AY745" s="10" t="n"/>
      <c r="AZ745" s="10" t="n"/>
    </row>
    <row r="746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  <c r="AL746" s="10" t="n"/>
      <c r="AM746" s="10" t="n"/>
      <c r="AN746" s="10" t="n"/>
      <c r="AO746" s="10" t="n"/>
      <c r="AP746" s="10" t="n"/>
      <c r="AQ746" s="10" t="n"/>
      <c r="AR746" s="10" t="n"/>
      <c r="AS746" s="10" t="n"/>
      <c r="AT746" s="10" t="n"/>
      <c r="AU746" s="10" t="n"/>
      <c r="AV746" s="10" t="n"/>
      <c r="AW746" s="10" t="n"/>
      <c r="AX746" s="10" t="n"/>
      <c r="AY746" s="10" t="n"/>
      <c r="AZ746" s="10" t="n"/>
    </row>
    <row r="747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  <c r="AL747" s="10" t="n"/>
      <c r="AM747" s="10" t="n"/>
      <c r="AN747" s="10" t="n"/>
      <c r="AO747" s="10" t="n"/>
      <c r="AP747" s="10" t="n"/>
      <c r="AQ747" s="10" t="n"/>
      <c r="AR747" s="10" t="n"/>
      <c r="AS747" s="10" t="n"/>
      <c r="AT747" s="10" t="n"/>
      <c r="AU747" s="10" t="n"/>
      <c r="AV747" s="10" t="n"/>
      <c r="AW747" s="10" t="n"/>
      <c r="AX747" s="10" t="n"/>
      <c r="AY747" s="10" t="n"/>
      <c r="AZ747" s="10" t="n"/>
    </row>
    <row r="748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  <c r="AL748" s="10" t="n"/>
      <c r="AM748" s="10" t="n"/>
      <c r="AN748" s="10" t="n"/>
      <c r="AO748" s="10" t="n"/>
      <c r="AP748" s="10" t="n"/>
      <c r="AQ748" s="10" t="n"/>
      <c r="AR748" s="10" t="n"/>
      <c r="AS748" s="10" t="n"/>
      <c r="AT748" s="10" t="n"/>
      <c r="AU748" s="10" t="n"/>
      <c r="AV748" s="10" t="n"/>
      <c r="AW748" s="10" t="n"/>
      <c r="AX748" s="10" t="n"/>
      <c r="AY748" s="10" t="n"/>
      <c r="AZ748" s="10" t="n"/>
    </row>
    <row r="749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  <c r="AL749" s="10" t="n"/>
      <c r="AM749" s="10" t="n"/>
      <c r="AN749" s="10" t="n"/>
      <c r="AO749" s="10" t="n"/>
      <c r="AP749" s="10" t="n"/>
      <c r="AQ749" s="10" t="n"/>
      <c r="AR749" s="10" t="n"/>
      <c r="AS749" s="10" t="n"/>
      <c r="AT749" s="10" t="n"/>
      <c r="AU749" s="10" t="n"/>
      <c r="AV749" s="10" t="n"/>
      <c r="AW749" s="10" t="n"/>
      <c r="AX749" s="10" t="n"/>
      <c r="AY749" s="10" t="n"/>
      <c r="AZ749" s="10" t="n"/>
    </row>
    <row r="75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  <c r="AL750" s="10" t="n"/>
      <c r="AM750" s="10" t="n"/>
      <c r="AN750" s="10" t="n"/>
      <c r="AO750" s="10" t="n"/>
      <c r="AP750" s="10" t="n"/>
      <c r="AQ750" s="10" t="n"/>
      <c r="AR750" s="10" t="n"/>
      <c r="AS750" s="10" t="n"/>
      <c r="AT750" s="10" t="n"/>
      <c r="AU750" s="10" t="n"/>
      <c r="AV750" s="10" t="n"/>
      <c r="AW750" s="10" t="n"/>
      <c r="AX750" s="10" t="n"/>
      <c r="AY750" s="10" t="n"/>
      <c r="AZ750" s="10" t="n"/>
    </row>
    <row r="751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  <c r="AL751" s="10" t="n"/>
      <c r="AM751" s="10" t="n"/>
      <c r="AN751" s="10" t="n"/>
      <c r="AO751" s="10" t="n"/>
      <c r="AP751" s="10" t="n"/>
      <c r="AQ751" s="10" t="n"/>
      <c r="AR751" s="10" t="n"/>
      <c r="AS751" s="10" t="n"/>
      <c r="AT751" s="10" t="n"/>
      <c r="AU751" s="10" t="n"/>
      <c r="AV751" s="10" t="n"/>
      <c r="AW751" s="10" t="n"/>
      <c r="AX751" s="10" t="n"/>
      <c r="AY751" s="10" t="n"/>
      <c r="AZ751" s="10" t="n"/>
    </row>
    <row r="752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  <c r="AL752" s="10" t="n"/>
      <c r="AM752" s="10" t="n"/>
      <c r="AN752" s="10" t="n"/>
      <c r="AO752" s="10" t="n"/>
      <c r="AP752" s="10" t="n"/>
      <c r="AQ752" s="10" t="n"/>
      <c r="AR752" s="10" t="n"/>
      <c r="AS752" s="10" t="n"/>
      <c r="AT752" s="10" t="n"/>
      <c r="AU752" s="10" t="n"/>
      <c r="AV752" s="10" t="n"/>
      <c r="AW752" s="10" t="n"/>
      <c r="AX752" s="10" t="n"/>
      <c r="AY752" s="10" t="n"/>
      <c r="AZ752" s="10" t="n"/>
    </row>
    <row r="753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  <c r="AL753" s="10" t="n"/>
      <c r="AM753" s="10" t="n"/>
      <c r="AN753" s="10" t="n"/>
      <c r="AO753" s="10" t="n"/>
      <c r="AP753" s="10" t="n"/>
      <c r="AQ753" s="10" t="n"/>
      <c r="AR753" s="10" t="n"/>
      <c r="AS753" s="10" t="n"/>
      <c r="AT753" s="10" t="n"/>
      <c r="AU753" s="10" t="n"/>
      <c r="AV753" s="10" t="n"/>
      <c r="AW753" s="10" t="n"/>
      <c r="AX753" s="10" t="n"/>
      <c r="AY753" s="10" t="n"/>
      <c r="AZ753" s="10" t="n"/>
    </row>
    <row r="754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  <c r="AL754" s="10" t="n"/>
      <c r="AM754" s="10" t="n"/>
      <c r="AN754" s="10" t="n"/>
      <c r="AO754" s="10" t="n"/>
      <c r="AP754" s="10" t="n"/>
      <c r="AQ754" s="10" t="n"/>
      <c r="AR754" s="10" t="n"/>
      <c r="AS754" s="10" t="n"/>
      <c r="AT754" s="10" t="n"/>
      <c r="AU754" s="10" t="n"/>
      <c r="AV754" s="10" t="n"/>
      <c r="AW754" s="10" t="n"/>
      <c r="AX754" s="10" t="n"/>
      <c r="AY754" s="10" t="n"/>
      <c r="AZ754" s="10" t="n"/>
    </row>
    <row r="755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  <c r="AL755" s="10" t="n"/>
      <c r="AM755" s="10" t="n"/>
      <c r="AN755" s="10" t="n"/>
      <c r="AO755" s="10" t="n"/>
      <c r="AP755" s="10" t="n"/>
      <c r="AQ755" s="10" t="n"/>
      <c r="AR755" s="10" t="n"/>
      <c r="AS755" s="10" t="n"/>
      <c r="AT755" s="10" t="n"/>
      <c r="AU755" s="10" t="n"/>
      <c r="AV755" s="10" t="n"/>
      <c r="AW755" s="10" t="n"/>
      <c r="AX755" s="10" t="n"/>
      <c r="AY755" s="10" t="n"/>
      <c r="AZ755" s="10" t="n"/>
    </row>
    <row r="756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  <c r="AL756" s="10" t="n"/>
      <c r="AM756" s="10" t="n"/>
      <c r="AN756" s="10" t="n"/>
      <c r="AO756" s="10" t="n"/>
      <c r="AP756" s="10" t="n"/>
      <c r="AQ756" s="10" t="n"/>
      <c r="AR756" s="10" t="n"/>
      <c r="AS756" s="10" t="n"/>
      <c r="AT756" s="10" t="n"/>
      <c r="AU756" s="10" t="n"/>
      <c r="AV756" s="10" t="n"/>
      <c r="AW756" s="10" t="n"/>
      <c r="AX756" s="10" t="n"/>
      <c r="AY756" s="10" t="n"/>
      <c r="AZ756" s="10" t="n"/>
    </row>
    <row r="757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  <c r="AL757" s="10" t="n"/>
      <c r="AM757" s="10" t="n"/>
      <c r="AN757" s="10" t="n"/>
      <c r="AO757" s="10" t="n"/>
      <c r="AP757" s="10" t="n"/>
      <c r="AQ757" s="10" t="n"/>
      <c r="AR757" s="10" t="n"/>
      <c r="AS757" s="10" t="n"/>
      <c r="AT757" s="10" t="n"/>
      <c r="AU757" s="10" t="n"/>
      <c r="AV757" s="10" t="n"/>
      <c r="AW757" s="10" t="n"/>
      <c r="AX757" s="10" t="n"/>
      <c r="AY757" s="10" t="n"/>
      <c r="AZ757" s="10" t="n"/>
    </row>
    <row r="758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  <c r="AL758" s="10" t="n"/>
      <c r="AM758" s="10" t="n"/>
      <c r="AN758" s="10" t="n"/>
      <c r="AO758" s="10" t="n"/>
      <c r="AP758" s="10" t="n"/>
      <c r="AQ758" s="10" t="n"/>
      <c r="AR758" s="10" t="n"/>
      <c r="AS758" s="10" t="n"/>
      <c r="AT758" s="10" t="n"/>
      <c r="AU758" s="10" t="n"/>
      <c r="AV758" s="10" t="n"/>
      <c r="AW758" s="10" t="n"/>
      <c r="AX758" s="10" t="n"/>
      <c r="AY758" s="10" t="n"/>
      <c r="AZ758" s="10" t="n"/>
    </row>
    <row r="759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  <c r="AL759" s="10" t="n"/>
      <c r="AM759" s="10" t="n"/>
      <c r="AN759" s="10" t="n"/>
      <c r="AO759" s="10" t="n"/>
      <c r="AP759" s="10" t="n"/>
      <c r="AQ759" s="10" t="n"/>
      <c r="AR759" s="10" t="n"/>
      <c r="AS759" s="10" t="n"/>
      <c r="AT759" s="10" t="n"/>
      <c r="AU759" s="10" t="n"/>
      <c r="AV759" s="10" t="n"/>
      <c r="AW759" s="10" t="n"/>
      <c r="AX759" s="10" t="n"/>
      <c r="AY759" s="10" t="n"/>
      <c r="AZ759" s="10" t="n"/>
    </row>
    <row r="76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  <c r="AL760" s="10" t="n"/>
      <c r="AM760" s="10" t="n"/>
      <c r="AN760" s="10" t="n"/>
      <c r="AO760" s="10" t="n"/>
      <c r="AP760" s="10" t="n"/>
      <c r="AQ760" s="10" t="n"/>
      <c r="AR760" s="10" t="n"/>
      <c r="AS760" s="10" t="n"/>
      <c r="AT760" s="10" t="n"/>
      <c r="AU760" s="10" t="n"/>
      <c r="AV760" s="10" t="n"/>
      <c r="AW760" s="10" t="n"/>
      <c r="AX760" s="10" t="n"/>
      <c r="AY760" s="10" t="n"/>
      <c r="AZ760" s="10" t="n"/>
    </row>
    <row r="761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  <c r="AL761" s="10" t="n"/>
      <c r="AM761" s="10" t="n"/>
      <c r="AN761" s="10" t="n"/>
      <c r="AO761" s="10" t="n"/>
      <c r="AP761" s="10" t="n"/>
      <c r="AQ761" s="10" t="n"/>
      <c r="AR761" s="10" t="n"/>
      <c r="AS761" s="10" t="n"/>
      <c r="AT761" s="10" t="n"/>
      <c r="AU761" s="10" t="n"/>
      <c r="AV761" s="10" t="n"/>
      <c r="AW761" s="10" t="n"/>
      <c r="AX761" s="10" t="n"/>
      <c r="AY761" s="10" t="n"/>
      <c r="AZ761" s="10" t="n"/>
    </row>
    <row r="762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  <c r="AL762" s="10" t="n"/>
      <c r="AM762" s="10" t="n"/>
      <c r="AN762" s="10" t="n"/>
      <c r="AO762" s="10" t="n"/>
      <c r="AP762" s="10" t="n"/>
      <c r="AQ762" s="10" t="n"/>
      <c r="AR762" s="10" t="n"/>
      <c r="AS762" s="10" t="n"/>
      <c r="AT762" s="10" t="n"/>
      <c r="AU762" s="10" t="n"/>
      <c r="AV762" s="10" t="n"/>
      <c r="AW762" s="10" t="n"/>
      <c r="AX762" s="10" t="n"/>
      <c r="AY762" s="10" t="n"/>
      <c r="AZ762" s="10" t="n"/>
    </row>
    <row r="763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  <c r="AL763" s="10" t="n"/>
      <c r="AM763" s="10" t="n"/>
      <c r="AN763" s="10" t="n"/>
      <c r="AO763" s="10" t="n"/>
      <c r="AP763" s="10" t="n"/>
      <c r="AQ763" s="10" t="n"/>
      <c r="AR763" s="10" t="n"/>
      <c r="AS763" s="10" t="n"/>
      <c r="AT763" s="10" t="n"/>
      <c r="AU763" s="10" t="n"/>
      <c r="AV763" s="10" t="n"/>
      <c r="AW763" s="10" t="n"/>
      <c r="AX763" s="10" t="n"/>
      <c r="AY763" s="10" t="n"/>
      <c r="AZ763" s="10" t="n"/>
    </row>
    <row r="764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  <c r="AL764" s="10" t="n"/>
      <c r="AM764" s="10" t="n"/>
      <c r="AN764" s="10" t="n"/>
      <c r="AO764" s="10" t="n"/>
      <c r="AP764" s="10" t="n"/>
      <c r="AQ764" s="10" t="n"/>
      <c r="AR764" s="10" t="n"/>
      <c r="AS764" s="10" t="n"/>
      <c r="AT764" s="10" t="n"/>
      <c r="AU764" s="10" t="n"/>
      <c r="AV764" s="10" t="n"/>
      <c r="AW764" s="10" t="n"/>
      <c r="AX764" s="10" t="n"/>
      <c r="AY764" s="10" t="n"/>
      <c r="AZ764" s="10" t="n"/>
    </row>
    <row r="765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  <c r="AL765" s="10" t="n"/>
      <c r="AM765" s="10" t="n"/>
      <c r="AN765" s="10" t="n"/>
      <c r="AO765" s="10" t="n"/>
      <c r="AP765" s="10" t="n"/>
      <c r="AQ765" s="10" t="n"/>
      <c r="AR765" s="10" t="n"/>
      <c r="AS765" s="10" t="n"/>
      <c r="AT765" s="10" t="n"/>
      <c r="AU765" s="10" t="n"/>
      <c r="AV765" s="10" t="n"/>
      <c r="AW765" s="10" t="n"/>
      <c r="AX765" s="10" t="n"/>
      <c r="AY765" s="10" t="n"/>
      <c r="AZ765" s="10" t="n"/>
    </row>
    <row r="766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  <c r="AL766" s="10" t="n"/>
      <c r="AM766" s="10" t="n"/>
      <c r="AN766" s="10" t="n"/>
      <c r="AO766" s="10" t="n"/>
      <c r="AP766" s="10" t="n"/>
      <c r="AQ766" s="10" t="n"/>
      <c r="AR766" s="10" t="n"/>
      <c r="AS766" s="10" t="n"/>
      <c r="AT766" s="10" t="n"/>
      <c r="AU766" s="10" t="n"/>
      <c r="AV766" s="10" t="n"/>
      <c r="AW766" s="10" t="n"/>
      <c r="AX766" s="10" t="n"/>
      <c r="AY766" s="10" t="n"/>
      <c r="AZ766" s="10" t="n"/>
    </row>
    <row r="767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  <c r="AL767" s="10" t="n"/>
      <c r="AM767" s="10" t="n"/>
      <c r="AN767" s="10" t="n"/>
      <c r="AO767" s="10" t="n"/>
      <c r="AP767" s="10" t="n"/>
      <c r="AQ767" s="10" t="n"/>
      <c r="AR767" s="10" t="n"/>
      <c r="AS767" s="10" t="n"/>
      <c r="AT767" s="10" t="n"/>
      <c r="AU767" s="10" t="n"/>
      <c r="AV767" s="10" t="n"/>
      <c r="AW767" s="10" t="n"/>
      <c r="AX767" s="10" t="n"/>
      <c r="AY767" s="10" t="n"/>
      <c r="AZ767" s="10" t="n"/>
    </row>
    <row r="768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  <c r="AL768" s="10" t="n"/>
      <c r="AM768" s="10" t="n"/>
      <c r="AN768" s="10" t="n"/>
      <c r="AO768" s="10" t="n"/>
      <c r="AP768" s="10" t="n"/>
      <c r="AQ768" s="10" t="n"/>
      <c r="AR768" s="10" t="n"/>
      <c r="AS768" s="10" t="n"/>
      <c r="AT768" s="10" t="n"/>
      <c r="AU768" s="10" t="n"/>
      <c r="AV768" s="10" t="n"/>
      <c r="AW768" s="10" t="n"/>
      <c r="AX768" s="10" t="n"/>
      <c r="AY768" s="10" t="n"/>
      <c r="AZ768" s="10" t="n"/>
    </row>
    <row r="769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  <c r="AL769" s="10" t="n"/>
      <c r="AM769" s="10" t="n"/>
      <c r="AN769" s="10" t="n"/>
      <c r="AO769" s="10" t="n"/>
      <c r="AP769" s="10" t="n"/>
      <c r="AQ769" s="10" t="n"/>
      <c r="AR769" s="10" t="n"/>
      <c r="AS769" s="10" t="n"/>
      <c r="AT769" s="10" t="n"/>
      <c r="AU769" s="10" t="n"/>
      <c r="AV769" s="10" t="n"/>
      <c r="AW769" s="10" t="n"/>
      <c r="AX769" s="10" t="n"/>
      <c r="AY769" s="10" t="n"/>
      <c r="AZ769" s="10" t="n"/>
    </row>
    <row r="77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  <c r="AL770" s="10" t="n"/>
      <c r="AM770" s="10" t="n"/>
      <c r="AN770" s="10" t="n"/>
      <c r="AO770" s="10" t="n"/>
      <c r="AP770" s="10" t="n"/>
      <c r="AQ770" s="10" t="n"/>
      <c r="AR770" s="10" t="n"/>
      <c r="AS770" s="10" t="n"/>
      <c r="AT770" s="10" t="n"/>
      <c r="AU770" s="10" t="n"/>
      <c r="AV770" s="10" t="n"/>
      <c r="AW770" s="10" t="n"/>
      <c r="AX770" s="10" t="n"/>
      <c r="AY770" s="10" t="n"/>
      <c r="AZ770" s="10" t="n"/>
    </row>
    <row r="771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  <c r="AL771" s="10" t="n"/>
      <c r="AM771" s="10" t="n"/>
      <c r="AN771" s="10" t="n"/>
      <c r="AO771" s="10" t="n"/>
      <c r="AP771" s="10" t="n"/>
      <c r="AQ771" s="10" t="n"/>
      <c r="AR771" s="10" t="n"/>
      <c r="AS771" s="10" t="n"/>
      <c r="AT771" s="10" t="n"/>
      <c r="AU771" s="10" t="n"/>
      <c r="AV771" s="10" t="n"/>
      <c r="AW771" s="10" t="n"/>
      <c r="AX771" s="10" t="n"/>
      <c r="AY771" s="10" t="n"/>
      <c r="AZ771" s="10" t="n"/>
    </row>
    <row r="772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  <c r="AL772" s="10" t="n"/>
      <c r="AM772" s="10" t="n"/>
      <c r="AN772" s="10" t="n"/>
      <c r="AO772" s="10" t="n"/>
      <c r="AP772" s="10" t="n"/>
      <c r="AQ772" s="10" t="n"/>
      <c r="AR772" s="10" t="n"/>
      <c r="AS772" s="10" t="n"/>
      <c r="AT772" s="10" t="n"/>
      <c r="AU772" s="10" t="n"/>
      <c r="AV772" s="10" t="n"/>
      <c r="AW772" s="10" t="n"/>
      <c r="AX772" s="10" t="n"/>
      <c r="AY772" s="10" t="n"/>
      <c r="AZ772" s="10" t="n"/>
    </row>
    <row r="773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  <c r="AL773" s="10" t="n"/>
      <c r="AM773" s="10" t="n"/>
      <c r="AN773" s="10" t="n"/>
      <c r="AO773" s="10" t="n"/>
      <c r="AP773" s="10" t="n"/>
      <c r="AQ773" s="10" t="n"/>
      <c r="AR773" s="10" t="n"/>
      <c r="AS773" s="10" t="n"/>
      <c r="AT773" s="10" t="n"/>
      <c r="AU773" s="10" t="n"/>
      <c r="AV773" s="10" t="n"/>
      <c r="AW773" s="10" t="n"/>
      <c r="AX773" s="10" t="n"/>
      <c r="AY773" s="10" t="n"/>
      <c r="AZ773" s="10" t="n"/>
    </row>
    <row r="774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  <c r="AL774" s="10" t="n"/>
      <c r="AM774" s="10" t="n"/>
      <c r="AN774" s="10" t="n"/>
      <c r="AO774" s="10" t="n"/>
      <c r="AP774" s="10" t="n"/>
      <c r="AQ774" s="10" t="n"/>
      <c r="AR774" s="10" t="n"/>
      <c r="AS774" s="10" t="n"/>
      <c r="AT774" s="10" t="n"/>
      <c r="AU774" s="10" t="n"/>
      <c r="AV774" s="10" t="n"/>
      <c r="AW774" s="10" t="n"/>
      <c r="AX774" s="10" t="n"/>
      <c r="AY774" s="10" t="n"/>
      <c r="AZ774" s="10" t="n"/>
    </row>
    <row r="775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  <c r="AL775" s="10" t="n"/>
      <c r="AM775" s="10" t="n"/>
      <c r="AN775" s="10" t="n"/>
      <c r="AO775" s="10" t="n"/>
      <c r="AP775" s="10" t="n"/>
      <c r="AQ775" s="10" t="n"/>
      <c r="AR775" s="10" t="n"/>
      <c r="AS775" s="10" t="n"/>
      <c r="AT775" s="10" t="n"/>
      <c r="AU775" s="10" t="n"/>
      <c r="AV775" s="10" t="n"/>
      <c r="AW775" s="10" t="n"/>
      <c r="AX775" s="10" t="n"/>
      <c r="AY775" s="10" t="n"/>
      <c r="AZ775" s="10" t="n"/>
    </row>
    <row r="776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  <c r="AL776" s="10" t="n"/>
      <c r="AM776" s="10" t="n"/>
      <c r="AN776" s="10" t="n"/>
      <c r="AO776" s="10" t="n"/>
      <c r="AP776" s="10" t="n"/>
      <c r="AQ776" s="10" t="n"/>
      <c r="AR776" s="10" t="n"/>
      <c r="AS776" s="10" t="n"/>
      <c r="AT776" s="10" t="n"/>
      <c r="AU776" s="10" t="n"/>
      <c r="AV776" s="10" t="n"/>
      <c r="AW776" s="10" t="n"/>
      <c r="AX776" s="10" t="n"/>
      <c r="AY776" s="10" t="n"/>
      <c r="AZ776" s="10" t="n"/>
    </row>
    <row r="777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  <c r="AL777" s="10" t="n"/>
      <c r="AM777" s="10" t="n"/>
      <c r="AN777" s="10" t="n"/>
      <c r="AO777" s="10" t="n"/>
      <c r="AP777" s="10" t="n"/>
      <c r="AQ777" s="10" t="n"/>
      <c r="AR777" s="10" t="n"/>
      <c r="AS777" s="10" t="n"/>
      <c r="AT777" s="10" t="n"/>
      <c r="AU777" s="10" t="n"/>
      <c r="AV777" s="10" t="n"/>
      <c r="AW777" s="10" t="n"/>
      <c r="AX777" s="10" t="n"/>
      <c r="AY777" s="10" t="n"/>
      <c r="AZ777" s="10" t="n"/>
    </row>
    <row r="778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  <c r="AL778" s="10" t="n"/>
      <c r="AM778" s="10" t="n"/>
      <c r="AN778" s="10" t="n"/>
      <c r="AO778" s="10" t="n"/>
      <c r="AP778" s="10" t="n"/>
      <c r="AQ778" s="10" t="n"/>
      <c r="AR778" s="10" t="n"/>
      <c r="AS778" s="10" t="n"/>
      <c r="AT778" s="10" t="n"/>
      <c r="AU778" s="10" t="n"/>
      <c r="AV778" s="10" t="n"/>
      <c r="AW778" s="10" t="n"/>
      <c r="AX778" s="10" t="n"/>
      <c r="AY778" s="10" t="n"/>
      <c r="AZ778" s="10" t="n"/>
    </row>
    <row r="779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  <c r="AL779" s="10" t="n"/>
      <c r="AM779" s="10" t="n"/>
      <c r="AN779" s="10" t="n"/>
      <c r="AO779" s="10" t="n"/>
      <c r="AP779" s="10" t="n"/>
      <c r="AQ779" s="10" t="n"/>
      <c r="AR779" s="10" t="n"/>
      <c r="AS779" s="10" t="n"/>
      <c r="AT779" s="10" t="n"/>
      <c r="AU779" s="10" t="n"/>
      <c r="AV779" s="10" t="n"/>
      <c r="AW779" s="10" t="n"/>
      <c r="AX779" s="10" t="n"/>
      <c r="AY779" s="10" t="n"/>
      <c r="AZ779" s="10" t="n"/>
    </row>
    <row r="78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  <c r="AL780" s="10" t="n"/>
      <c r="AM780" s="10" t="n"/>
      <c r="AN780" s="10" t="n"/>
      <c r="AO780" s="10" t="n"/>
      <c r="AP780" s="10" t="n"/>
      <c r="AQ780" s="10" t="n"/>
      <c r="AR780" s="10" t="n"/>
      <c r="AS780" s="10" t="n"/>
      <c r="AT780" s="10" t="n"/>
      <c r="AU780" s="10" t="n"/>
      <c r="AV780" s="10" t="n"/>
      <c r="AW780" s="10" t="n"/>
      <c r="AX780" s="10" t="n"/>
      <c r="AY780" s="10" t="n"/>
      <c r="AZ780" s="10" t="n"/>
    </row>
    <row r="781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  <c r="AL781" s="10" t="n"/>
      <c r="AM781" s="10" t="n"/>
      <c r="AN781" s="10" t="n"/>
      <c r="AO781" s="10" t="n"/>
      <c r="AP781" s="10" t="n"/>
      <c r="AQ781" s="10" t="n"/>
      <c r="AR781" s="10" t="n"/>
      <c r="AS781" s="10" t="n"/>
      <c r="AT781" s="10" t="n"/>
      <c r="AU781" s="10" t="n"/>
      <c r="AV781" s="10" t="n"/>
      <c r="AW781" s="10" t="n"/>
      <c r="AX781" s="10" t="n"/>
      <c r="AY781" s="10" t="n"/>
      <c r="AZ781" s="10" t="n"/>
    </row>
    <row r="782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  <c r="AL782" s="10" t="n"/>
      <c r="AM782" s="10" t="n"/>
      <c r="AN782" s="10" t="n"/>
      <c r="AO782" s="10" t="n"/>
      <c r="AP782" s="10" t="n"/>
      <c r="AQ782" s="10" t="n"/>
      <c r="AR782" s="10" t="n"/>
      <c r="AS782" s="10" t="n"/>
      <c r="AT782" s="10" t="n"/>
      <c r="AU782" s="10" t="n"/>
      <c r="AV782" s="10" t="n"/>
      <c r="AW782" s="10" t="n"/>
      <c r="AX782" s="10" t="n"/>
      <c r="AY782" s="10" t="n"/>
      <c r="AZ782" s="10" t="n"/>
    </row>
    <row r="783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  <c r="AL783" s="10" t="n"/>
      <c r="AM783" s="10" t="n"/>
      <c r="AN783" s="10" t="n"/>
      <c r="AO783" s="10" t="n"/>
      <c r="AP783" s="10" t="n"/>
      <c r="AQ783" s="10" t="n"/>
      <c r="AR783" s="10" t="n"/>
      <c r="AS783" s="10" t="n"/>
      <c r="AT783" s="10" t="n"/>
      <c r="AU783" s="10" t="n"/>
      <c r="AV783" s="10" t="n"/>
      <c r="AW783" s="10" t="n"/>
      <c r="AX783" s="10" t="n"/>
      <c r="AY783" s="10" t="n"/>
      <c r="AZ783" s="10" t="n"/>
    </row>
    <row r="784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  <c r="AL784" s="10" t="n"/>
      <c r="AM784" s="10" t="n"/>
      <c r="AN784" s="10" t="n"/>
      <c r="AO784" s="10" t="n"/>
      <c r="AP784" s="10" t="n"/>
      <c r="AQ784" s="10" t="n"/>
      <c r="AR784" s="10" t="n"/>
      <c r="AS784" s="10" t="n"/>
      <c r="AT784" s="10" t="n"/>
      <c r="AU784" s="10" t="n"/>
      <c r="AV784" s="10" t="n"/>
      <c r="AW784" s="10" t="n"/>
      <c r="AX784" s="10" t="n"/>
      <c r="AY784" s="10" t="n"/>
      <c r="AZ784" s="10" t="n"/>
    </row>
    <row r="785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  <c r="AL785" s="10" t="n"/>
      <c r="AM785" s="10" t="n"/>
      <c r="AN785" s="10" t="n"/>
      <c r="AO785" s="10" t="n"/>
      <c r="AP785" s="10" t="n"/>
      <c r="AQ785" s="10" t="n"/>
      <c r="AR785" s="10" t="n"/>
      <c r="AS785" s="10" t="n"/>
      <c r="AT785" s="10" t="n"/>
      <c r="AU785" s="10" t="n"/>
      <c r="AV785" s="10" t="n"/>
      <c r="AW785" s="10" t="n"/>
      <c r="AX785" s="10" t="n"/>
      <c r="AY785" s="10" t="n"/>
      <c r="AZ785" s="10" t="n"/>
    </row>
    <row r="786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  <c r="AL786" s="10" t="n"/>
      <c r="AM786" s="10" t="n"/>
      <c r="AN786" s="10" t="n"/>
      <c r="AO786" s="10" t="n"/>
      <c r="AP786" s="10" t="n"/>
      <c r="AQ786" s="10" t="n"/>
      <c r="AR786" s="10" t="n"/>
      <c r="AS786" s="10" t="n"/>
      <c r="AT786" s="10" t="n"/>
      <c r="AU786" s="10" t="n"/>
      <c r="AV786" s="10" t="n"/>
      <c r="AW786" s="10" t="n"/>
      <c r="AX786" s="10" t="n"/>
      <c r="AY786" s="10" t="n"/>
      <c r="AZ786" s="10" t="n"/>
    </row>
    <row r="787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  <c r="AL787" s="10" t="n"/>
      <c r="AM787" s="10" t="n"/>
      <c r="AN787" s="10" t="n"/>
      <c r="AO787" s="10" t="n"/>
      <c r="AP787" s="10" t="n"/>
      <c r="AQ787" s="10" t="n"/>
      <c r="AR787" s="10" t="n"/>
      <c r="AS787" s="10" t="n"/>
      <c r="AT787" s="10" t="n"/>
      <c r="AU787" s="10" t="n"/>
      <c r="AV787" s="10" t="n"/>
      <c r="AW787" s="10" t="n"/>
      <c r="AX787" s="10" t="n"/>
      <c r="AY787" s="10" t="n"/>
      <c r="AZ787" s="10" t="n"/>
    </row>
    <row r="788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  <c r="AL788" s="10" t="n"/>
      <c r="AM788" s="10" t="n"/>
      <c r="AN788" s="10" t="n"/>
      <c r="AO788" s="10" t="n"/>
      <c r="AP788" s="10" t="n"/>
      <c r="AQ788" s="10" t="n"/>
      <c r="AR788" s="10" t="n"/>
      <c r="AS788" s="10" t="n"/>
      <c r="AT788" s="10" t="n"/>
      <c r="AU788" s="10" t="n"/>
      <c r="AV788" s="10" t="n"/>
      <c r="AW788" s="10" t="n"/>
      <c r="AX788" s="10" t="n"/>
      <c r="AY788" s="10" t="n"/>
      <c r="AZ788" s="10" t="n"/>
    </row>
    <row r="789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  <c r="AL789" s="10" t="n"/>
      <c r="AM789" s="10" t="n"/>
      <c r="AN789" s="10" t="n"/>
      <c r="AO789" s="10" t="n"/>
      <c r="AP789" s="10" t="n"/>
      <c r="AQ789" s="10" t="n"/>
      <c r="AR789" s="10" t="n"/>
      <c r="AS789" s="10" t="n"/>
      <c r="AT789" s="10" t="n"/>
      <c r="AU789" s="10" t="n"/>
      <c r="AV789" s="10" t="n"/>
      <c r="AW789" s="10" t="n"/>
      <c r="AX789" s="10" t="n"/>
      <c r="AY789" s="10" t="n"/>
      <c r="AZ789" s="10" t="n"/>
    </row>
    <row r="79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  <c r="AL790" s="10" t="n"/>
      <c r="AM790" s="10" t="n"/>
      <c r="AN790" s="10" t="n"/>
      <c r="AO790" s="10" t="n"/>
      <c r="AP790" s="10" t="n"/>
      <c r="AQ790" s="10" t="n"/>
      <c r="AR790" s="10" t="n"/>
      <c r="AS790" s="10" t="n"/>
      <c r="AT790" s="10" t="n"/>
      <c r="AU790" s="10" t="n"/>
      <c r="AV790" s="10" t="n"/>
      <c r="AW790" s="10" t="n"/>
      <c r="AX790" s="10" t="n"/>
      <c r="AY790" s="10" t="n"/>
      <c r="AZ790" s="10" t="n"/>
    </row>
    <row r="791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  <c r="AL791" s="10" t="n"/>
      <c r="AM791" s="10" t="n"/>
      <c r="AN791" s="10" t="n"/>
      <c r="AO791" s="10" t="n"/>
      <c r="AP791" s="10" t="n"/>
      <c r="AQ791" s="10" t="n"/>
      <c r="AR791" s="10" t="n"/>
      <c r="AS791" s="10" t="n"/>
      <c r="AT791" s="10" t="n"/>
      <c r="AU791" s="10" t="n"/>
      <c r="AV791" s="10" t="n"/>
      <c r="AW791" s="10" t="n"/>
      <c r="AX791" s="10" t="n"/>
      <c r="AY791" s="10" t="n"/>
      <c r="AZ791" s="10" t="n"/>
    </row>
    <row r="792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  <c r="AL792" s="10" t="n"/>
      <c r="AM792" s="10" t="n"/>
      <c r="AN792" s="10" t="n"/>
      <c r="AO792" s="10" t="n"/>
      <c r="AP792" s="10" t="n"/>
      <c r="AQ792" s="10" t="n"/>
      <c r="AR792" s="10" t="n"/>
      <c r="AS792" s="10" t="n"/>
      <c r="AT792" s="10" t="n"/>
      <c r="AU792" s="10" t="n"/>
      <c r="AV792" s="10" t="n"/>
      <c r="AW792" s="10" t="n"/>
      <c r="AX792" s="10" t="n"/>
      <c r="AY792" s="10" t="n"/>
      <c r="AZ792" s="10" t="n"/>
    </row>
    <row r="793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  <c r="AL793" s="10" t="n"/>
      <c r="AM793" s="10" t="n"/>
      <c r="AN793" s="10" t="n"/>
      <c r="AO793" s="10" t="n"/>
      <c r="AP793" s="10" t="n"/>
      <c r="AQ793" s="10" t="n"/>
      <c r="AR793" s="10" t="n"/>
      <c r="AS793" s="10" t="n"/>
      <c r="AT793" s="10" t="n"/>
      <c r="AU793" s="10" t="n"/>
      <c r="AV793" s="10" t="n"/>
      <c r="AW793" s="10" t="n"/>
      <c r="AX793" s="10" t="n"/>
      <c r="AY793" s="10" t="n"/>
      <c r="AZ793" s="10" t="n"/>
    </row>
    <row r="794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  <c r="AL794" s="10" t="n"/>
      <c r="AM794" s="10" t="n"/>
      <c r="AN794" s="10" t="n"/>
      <c r="AO794" s="10" t="n"/>
      <c r="AP794" s="10" t="n"/>
      <c r="AQ794" s="10" t="n"/>
      <c r="AR794" s="10" t="n"/>
      <c r="AS794" s="10" t="n"/>
      <c r="AT794" s="10" t="n"/>
      <c r="AU794" s="10" t="n"/>
      <c r="AV794" s="10" t="n"/>
      <c r="AW794" s="10" t="n"/>
      <c r="AX794" s="10" t="n"/>
      <c r="AY794" s="10" t="n"/>
      <c r="AZ794" s="10" t="n"/>
    </row>
    <row r="795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  <c r="AL795" s="10" t="n"/>
      <c r="AM795" s="10" t="n"/>
      <c r="AN795" s="10" t="n"/>
      <c r="AO795" s="10" t="n"/>
      <c r="AP795" s="10" t="n"/>
      <c r="AQ795" s="10" t="n"/>
      <c r="AR795" s="10" t="n"/>
      <c r="AS795" s="10" t="n"/>
      <c r="AT795" s="10" t="n"/>
      <c r="AU795" s="10" t="n"/>
      <c r="AV795" s="10" t="n"/>
      <c r="AW795" s="10" t="n"/>
      <c r="AX795" s="10" t="n"/>
      <c r="AY795" s="10" t="n"/>
      <c r="AZ795" s="10" t="n"/>
    </row>
    <row r="796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  <c r="AL796" s="10" t="n"/>
      <c r="AM796" s="10" t="n"/>
      <c r="AN796" s="10" t="n"/>
      <c r="AO796" s="10" t="n"/>
      <c r="AP796" s="10" t="n"/>
      <c r="AQ796" s="10" t="n"/>
      <c r="AR796" s="10" t="n"/>
      <c r="AS796" s="10" t="n"/>
      <c r="AT796" s="10" t="n"/>
      <c r="AU796" s="10" t="n"/>
      <c r="AV796" s="10" t="n"/>
      <c r="AW796" s="10" t="n"/>
      <c r="AX796" s="10" t="n"/>
      <c r="AY796" s="10" t="n"/>
      <c r="AZ796" s="10" t="n"/>
    </row>
    <row r="797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  <c r="AL797" s="10" t="n"/>
      <c r="AM797" s="10" t="n"/>
      <c r="AN797" s="10" t="n"/>
      <c r="AO797" s="10" t="n"/>
      <c r="AP797" s="10" t="n"/>
      <c r="AQ797" s="10" t="n"/>
      <c r="AR797" s="10" t="n"/>
      <c r="AS797" s="10" t="n"/>
      <c r="AT797" s="10" t="n"/>
      <c r="AU797" s="10" t="n"/>
      <c r="AV797" s="10" t="n"/>
      <c r="AW797" s="10" t="n"/>
      <c r="AX797" s="10" t="n"/>
      <c r="AY797" s="10" t="n"/>
      <c r="AZ797" s="10" t="n"/>
    </row>
    <row r="798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  <c r="AL798" s="10" t="n"/>
      <c r="AM798" s="10" t="n"/>
      <c r="AN798" s="10" t="n"/>
      <c r="AO798" s="10" t="n"/>
      <c r="AP798" s="10" t="n"/>
      <c r="AQ798" s="10" t="n"/>
      <c r="AR798" s="10" t="n"/>
      <c r="AS798" s="10" t="n"/>
      <c r="AT798" s="10" t="n"/>
      <c r="AU798" s="10" t="n"/>
      <c r="AV798" s="10" t="n"/>
      <c r="AW798" s="10" t="n"/>
      <c r="AX798" s="10" t="n"/>
      <c r="AY798" s="10" t="n"/>
      <c r="AZ798" s="10" t="n"/>
    </row>
    <row r="799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  <c r="AL799" s="10" t="n"/>
      <c r="AM799" s="10" t="n"/>
      <c r="AN799" s="10" t="n"/>
      <c r="AO799" s="10" t="n"/>
      <c r="AP799" s="10" t="n"/>
      <c r="AQ799" s="10" t="n"/>
      <c r="AR799" s="10" t="n"/>
      <c r="AS799" s="10" t="n"/>
      <c r="AT799" s="10" t="n"/>
      <c r="AU799" s="10" t="n"/>
      <c r="AV799" s="10" t="n"/>
      <c r="AW799" s="10" t="n"/>
      <c r="AX799" s="10" t="n"/>
      <c r="AY799" s="10" t="n"/>
      <c r="AZ799" s="10" t="n"/>
    </row>
    <row r="80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  <c r="AL800" s="10" t="n"/>
      <c r="AM800" s="10" t="n"/>
      <c r="AN800" s="10" t="n"/>
      <c r="AO800" s="10" t="n"/>
      <c r="AP800" s="10" t="n"/>
      <c r="AQ800" s="10" t="n"/>
      <c r="AR800" s="10" t="n"/>
      <c r="AS800" s="10" t="n"/>
      <c r="AT800" s="10" t="n"/>
      <c r="AU800" s="10" t="n"/>
      <c r="AV800" s="10" t="n"/>
      <c r="AW800" s="10" t="n"/>
      <c r="AX800" s="10" t="n"/>
      <c r="AY800" s="10" t="n"/>
      <c r="AZ800" s="10" t="n"/>
    </row>
    <row r="801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  <c r="AL801" s="10" t="n"/>
      <c r="AM801" s="10" t="n"/>
      <c r="AN801" s="10" t="n"/>
      <c r="AO801" s="10" t="n"/>
      <c r="AP801" s="10" t="n"/>
      <c r="AQ801" s="10" t="n"/>
      <c r="AR801" s="10" t="n"/>
      <c r="AS801" s="10" t="n"/>
      <c r="AT801" s="10" t="n"/>
      <c r="AU801" s="10" t="n"/>
      <c r="AV801" s="10" t="n"/>
      <c r="AW801" s="10" t="n"/>
      <c r="AX801" s="10" t="n"/>
      <c r="AY801" s="10" t="n"/>
      <c r="AZ801" s="10" t="n"/>
    </row>
    <row r="802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  <c r="AL802" s="10" t="n"/>
      <c r="AM802" s="10" t="n"/>
      <c r="AN802" s="10" t="n"/>
      <c r="AO802" s="10" t="n"/>
      <c r="AP802" s="10" t="n"/>
      <c r="AQ802" s="10" t="n"/>
      <c r="AR802" s="10" t="n"/>
      <c r="AS802" s="10" t="n"/>
      <c r="AT802" s="10" t="n"/>
      <c r="AU802" s="10" t="n"/>
      <c r="AV802" s="10" t="n"/>
      <c r="AW802" s="10" t="n"/>
      <c r="AX802" s="10" t="n"/>
      <c r="AY802" s="10" t="n"/>
      <c r="AZ802" s="10" t="n"/>
    </row>
    <row r="803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  <c r="AL803" s="10" t="n"/>
      <c r="AM803" s="10" t="n"/>
      <c r="AN803" s="10" t="n"/>
      <c r="AO803" s="10" t="n"/>
      <c r="AP803" s="10" t="n"/>
      <c r="AQ803" s="10" t="n"/>
      <c r="AR803" s="10" t="n"/>
      <c r="AS803" s="10" t="n"/>
      <c r="AT803" s="10" t="n"/>
      <c r="AU803" s="10" t="n"/>
      <c r="AV803" s="10" t="n"/>
      <c r="AW803" s="10" t="n"/>
      <c r="AX803" s="10" t="n"/>
      <c r="AY803" s="10" t="n"/>
      <c r="AZ803" s="10" t="n"/>
    </row>
    <row r="804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  <c r="AL804" s="10" t="n"/>
      <c r="AM804" s="10" t="n"/>
      <c r="AN804" s="10" t="n"/>
      <c r="AO804" s="10" t="n"/>
      <c r="AP804" s="10" t="n"/>
      <c r="AQ804" s="10" t="n"/>
      <c r="AR804" s="10" t="n"/>
      <c r="AS804" s="10" t="n"/>
      <c r="AT804" s="10" t="n"/>
      <c r="AU804" s="10" t="n"/>
      <c r="AV804" s="10" t="n"/>
      <c r="AW804" s="10" t="n"/>
      <c r="AX804" s="10" t="n"/>
      <c r="AY804" s="10" t="n"/>
      <c r="AZ804" s="10" t="n"/>
    </row>
    <row r="805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  <c r="AL805" s="10" t="n"/>
      <c r="AM805" s="10" t="n"/>
      <c r="AN805" s="10" t="n"/>
      <c r="AO805" s="10" t="n"/>
      <c r="AP805" s="10" t="n"/>
      <c r="AQ805" s="10" t="n"/>
      <c r="AR805" s="10" t="n"/>
      <c r="AS805" s="10" t="n"/>
      <c r="AT805" s="10" t="n"/>
      <c r="AU805" s="10" t="n"/>
      <c r="AV805" s="10" t="n"/>
      <c r="AW805" s="10" t="n"/>
      <c r="AX805" s="10" t="n"/>
      <c r="AY805" s="10" t="n"/>
      <c r="AZ805" s="10" t="n"/>
    </row>
    <row r="806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  <c r="AL806" s="10" t="n"/>
      <c r="AM806" s="10" t="n"/>
      <c r="AN806" s="10" t="n"/>
      <c r="AO806" s="10" t="n"/>
      <c r="AP806" s="10" t="n"/>
      <c r="AQ806" s="10" t="n"/>
      <c r="AR806" s="10" t="n"/>
      <c r="AS806" s="10" t="n"/>
      <c r="AT806" s="10" t="n"/>
      <c r="AU806" s="10" t="n"/>
      <c r="AV806" s="10" t="n"/>
      <c r="AW806" s="10" t="n"/>
      <c r="AX806" s="10" t="n"/>
      <c r="AY806" s="10" t="n"/>
      <c r="AZ806" s="10" t="n"/>
    </row>
    <row r="807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  <c r="AL807" s="10" t="n"/>
      <c r="AM807" s="10" t="n"/>
      <c r="AN807" s="10" t="n"/>
      <c r="AO807" s="10" t="n"/>
      <c r="AP807" s="10" t="n"/>
      <c r="AQ807" s="10" t="n"/>
      <c r="AR807" s="10" t="n"/>
      <c r="AS807" s="10" t="n"/>
      <c r="AT807" s="10" t="n"/>
      <c r="AU807" s="10" t="n"/>
      <c r="AV807" s="10" t="n"/>
      <c r="AW807" s="10" t="n"/>
      <c r="AX807" s="10" t="n"/>
      <c r="AY807" s="10" t="n"/>
      <c r="AZ807" s="10" t="n"/>
    </row>
    <row r="808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  <c r="AL808" s="10" t="n"/>
      <c r="AM808" s="10" t="n"/>
      <c r="AN808" s="10" t="n"/>
      <c r="AO808" s="10" t="n"/>
      <c r="AP808" s="10" t="n"/>
      <c r="AQ808" s="10" t="n"/>
      <c r="AR808" s="10" t="n"/>
      <c r="AS808" s="10" t="n"/>
      <c r="AT808" s="10" t="n"/>
      <c r="AU808" s="10" t="n"/>
      <c r="AV808" s="10" t="n"/>
      <c r="AW808" s="10" t="n"/>
      <c r="AX808" s="10" t="n"/>
      <c r="AY808" s="10" t="n"/>
      <c r="AZ808" s="10" t="n"/>
    </row>
    <row r="809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  <c r="AL809" s="10" t="n"/>
      <c r="AM809" s="10" t="n"/>
      <c r="AN809" s="10" t="n"/>
      <c r="AO809" s="10" t="n"/>
      <c r="AP809" s="10" t="n"/>
      <c r="AQ809" s="10" t="n"/>
      <c r="AR809" s="10" t="n"/>
      <c r="AS809" s="10" t="n"/>
      <c r="AT809" s="10" t="n"/>
      <c r="AU809" s="10" t="n"/>
      <c r="AV809" s="10" t="n"/>
      <c r="AW809" s="10" t="n"/>
      <c r="AX809" s="10" t="n"/>
      <c r="AY809" s="10" t="n"/>
      <c r="AZ809" s="10" t="n"/>
    </row>
    <row r="81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  <c r="AL810" s="10" t="n"/>
      <c r="AM810" s="10" t="n"/>
      <c r="AN810" s="10" t="n"/>
      <c r="AO810" s="10" t="n"/>
      <c r="AP810" s="10" t="n"/>
      <c r="AQ810" s="10" t="n"/>
      <c r="AR810" s="10" t="n"/>
      <c r="AS810" s="10" t="n"/>
      <c r="AT810" s="10" t="n"/>
      <c r="AU810" s="10" t="n"/>
      <c r="AV810" s="10" t="n"/>
      <c r="AW810" s="10" t="n"/>
      <c r="AX810" s="10" t="n"/>
      <c r="AY810" s="10" t="n"/>
      <c r="AZ810" s="10" t="n"/>
    </row>
    <row r="811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  <c r="AL811" s="10" t="n"/>
      <c r="AM811" s="10" t="n"/>
      <c r="AN811" s="10" t="n"/>
      <c r="AO811" s="10" t="n"/>
      <c r="AP811" s="10" t="n"/>
      <c r="AQ811" s="10" t="n"/>
      <c r="AR811" s="10" t="n"/>
      <c r="AS811" s="10" t="n"/>
      <c r="AT811" s="10" t="n"/>
      <c r="AU811" s="10" t="n"/>
      <c r="AV811" s="10" t="n"/>
      <c r="AW811" s="10" t="n"/>
      <c r="AX811" s="10" t="n"/>
      <c r="AY811" s="10" t="n"/>
      <c r="AZ811" s="10" t="n"/>
    </row>
    <row r="812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  <c r="AL812" s="10" t="n"/>
      <c r="AM812" s="10" t="n"/>
      <c r="AN812" s="10" t="n"/>
      <c r="AO812" s="10" t="n"/>
      <c r="AP812" s="10" t="n"/>
      <c r="AQ812" s="10" t="n"/>
      <c r="AR812" s="10" t="n"/>
      <c r="AS812" s="10" t="n"/>
      <c r="AT812" s="10" t="n"/>
      <c r="AU812" s="10" t="n"/>
      <c r="AV812" s="10" t="n"/>
      <c r="AW812" s="10" t="n"/>
      <c r="AX812" s="10" t="n"/>
      <c r="AY812" s="10" t="n"/>
      <c r="AZ812" s="10" t="n"/>
    </row>
    <row r="813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  <c r="AL813" s="10" t="n"/>
      <c r="AM813" s="10" t="n"/>
      <c r="AN813" s="10" t="n"/>
      <c r="AO813" s="10" t="n"/>
      <c r="AP813" s="10" t="n"/>
      <c r="AQ813" s="10" t="n"/>
      <c r="AR813" s="10" t="n"/>
      <c r="AS813" s="10" t="n"/>
      <c r="AT813" s="10" t="n"/>
      <c r="AU813" s="10" t="n"/>
      <c r="AV813" s="10" t="n"/>
      <c r="AW813" s="10" t="n"/>
      <c r="AX813" s="10" t="n"/>
      <c r="AY813" s="10" t="n"/>
      <c r="AZ813" s="10" t="n"/>
    </row>
    <row r="814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  <c r="AL814" s="10" t="n"/>
      <c r="AM814" s="10" t="n"/>
      <c r="AN814" s="10" t="n"/>
      <c r="AO814" s="10" t="n"/>
      <c r="AP814" s="10" t="n"/>
      <c r="AQ814" s="10" t="n"/>
      <c r="AR814" s="10" t="n"/>
      <c r="AS814" s="10" t="n"/>
      <c r="AT814" s="10" t="n"/>
      <c r="AU814" s="10" t="n"/>
      <c r="AV814" s="10" t="n"/>
      <c r="AW814" s="10" t="n"/>
      <c r="AX814" s="10" t="n"/>
      <c r="AY814" s="10" t="n"/>
      <c r="AZ814" s="10" t="n"/>
    </row>
    <row r="815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  <c r="AL815" s="10" t="n"/>
      <c r="AM815" s="10" t="n"/>
      <c r="AN815" s="10" t="n"/>
      <c r="AO815" s="10" t="n"/>
      <c r="AP815" s="10" t="n"/>
      <c r="AQ815" s="10" t="n"/>
      <c r="AR815" s="10" t="n"/>
      <c r="AS815" s="10" t="n"/>
      <c r="AT815" s="10" t="n"/>
      <c r="AU815" s="10" t="n"/>
      <c r="AV815" s="10" t="n"/>
      <c r="AW815" s="10" t="n"/>
      <c r="AX815" s="10" t="n"/>
      <c r="AY815" s="10" t="n"/>
      <c r="AZ815" s="10" t="n"/>
    </row>
    <row r="816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  <c r="AL816" s="10" t="n"/>
      <c r="AM816" s="10" t="n"/>
      <c r="AN816" s="10" t="n"/>
      <c r="AO816" s="10" t="n"/>
      <c r="AP816" s="10" t="n"/>
      <c r="AQ816" s="10" t="n"/>
      <c r="AR816" s="10" t="n"/>
      <c r="AS816" s="10" t="n"/>
      <c r="AT816" s="10" t="n"/>
      <c r="AU816" s="10" t="n"/>
      <c r="AV816" s="10" t="n"/>
      <c r="AW816" s="10" t="n"/>
      <c r="AX816" s="10" t="n"/>
      <c r="AY816" s="10" t="n"/>
      <c r="AZ816" s="10" t="n"/>
    </row>
    <row r="817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  <c r="AL817" s="10" t="n"/>
      <c r="AM817" s="10" t="n"/>
      <c r="AN817" s="10" t="n"/>
      <c r="AO817" s="10" t="n"/>
      <c r="AP817" s="10" t="n"/>
      <c r="AQ817" s="10" t="n"/>
      <c r="AR817" s="10" t="n"/>
      <c r="AS817" s="10" t="n"/>
      <c r="AT817" s="10" t="n"/>
      <c r="AU817" s="10" t="n"/>
      <c r="AV817" s="10" t="n"/>
      <c r="AW817" s="10" t="n"/>
      <c r="AX817" s="10" t="n"/>
      <c r="AY817" s="10" t="n"/>
      <c r="AZ817" s="10" t="n"/>
    </row>
    <row r="818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  <c r="AL818" s="10" t="n"/>
      <c r="AM818" s="10" t="n"/>
      <c r="AN818" s="10" t="n"/>
      <c r="AO818" s="10" t="n"/>
      <c r="AP818" s="10" t="n"/>
      <c r="AQ818" s="10" t="n"/>
      <c r="AR818" s="10" t="n"/>
      <c r="AS818" s="10" t="n"/>
      <c r="AT818" s="10" t="n"/>
      <c r="AU818" s="10" t="n"/>
      <c r="AV818" s="10" t="n"/>
      <c r="AW818" s="10" t="n"/>
      <c r="AX818" s="10" t="n"/>
      <c r="AY818" s="10" t="n"/>
      <c r="AZ818" s="10" t="n"/>
    </row>
    <row r="819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  <c r="AL819" s="10" t="n"/>
      <c r="AM819" s="10" t="n"/>
      <c r="AN819" s="10" t="n"/>
      <c r="AO819" s="10" t="n"/>
      <c r="AP819" s="10" t="n"/>
      <c r="AQ819" s="10" t="n"/>
      <c r="AR819" s="10" t="n"/>
      <c r="AS819" s="10" t="n"/>
      <c r="AT819" s="10" t="n"/>
      <c r="AU819" s="10" t="n"/>
      <c r="AV819" s="10" t="n"/>
      <c r="AW819" s="10" t="n"/>
      <c r="AX819" s="10" t="n"/>
      <c r="AY819" s="10" t="n"/>
      <c r="AZ819" s="10" t="n"/>
    </row>
    <row r="8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  <c r="AL820" s="10" t="n"/>
      <c r="AM820" s="10" t="n"/>
      <c r="AN820" s="10" t="n"/>
      <c r="AO820" s="10" t="n"/>
      <c r="AP820" s="10" t="n"/>
      <c r="AQ820" s="10" t="n"/>
      <c r="AR820" s="10" t="n"/>
      <c r="AS820" s="10" t="n"/>
      <c r="AT820" s="10" t="n"/>
      <c r="AU820" s="10" t="n"/>
      <c r="AV820" s="10" t="n"/>
      <c r="AW820" s="10" t="n"/>
      <c r="AX820" s="10" t="n"/>
      <c r="AY820" s="10" t="n"/>
      <c r="AZ820" s="10" t="n"/>
    </row>
    <row r="821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  <c r="AL821" s="10" t="n"/>
      <c r="AM821" s="10" t="n"/>
      <c r="AN821" s="10" t="n"/>
      <c r="AO821" s="10" t="n"/>
      <c r="AP821" s="10" t="n"/>
      <c r="AQ821" s="10" t="n"/>
      <c r="AR821" s="10" t="n"/>
      <c r="AS821" s="10" t="n"/>
      <c r="AT821" s="10" t="n"/>
      <c r="AU821" s="10" t="n"/>
      <c r="AV821" s="10" t="n"/>
      <c r="AW821" s="10" t="n"/>
      <c r="AX821" s="10" t="n"/>
      <c r="AY821" s="10" t="n"/>
      <c r="AZ821" s="10" t="n"/>
    </row>
    <row r="822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  <c r="AL822" s="10" t="n"/>
      <c r="AM822" s="10" t="n"/>
      <c r="AN822" s="10" t="n"/>
      <c r="AO822" s="10" t="n"/>
      <c r="AP822" s="10" t="n"/>
      <c r="AQ822" s="10" t="n"/>
      <c r="AR822" s="10" t="n"/>
      <c r="AS822" s="10" t="n"/>
      <c r="AT822" s="10" t="n"/>
      <c r="AU822" s="10" t="n"/>
      <c r="AV822" s="10" t="n"/>
      <c r="AW822" s="10" t="n"/>
      <c r="AX822" s="10" t="n"/>
      <c r="AY822" s="10" t="n"/>
      <c r="AZ822" s="10" t="n"/>
    </row>
    <row r="823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  <c r="AL823" s="10" t="n"/>
      <c r="AM823" s="10" t="n"/>
      <c r="AN823" s="10" t="n"/>
      <c r="AO823" s="10" t="n"/>
      <c r="AP823" s="10" t="n"/>
      <c r="AQ823" s="10" t="n"/>
      <c r="AR823" s="10" t="n"/>
      <c r="AS823" s="10" t="n"/>
      <c r="AT823" s="10" t="n"/>
      <c r="AU823" s="10" t="n"/>
      <c r="AV823" s="10" t="n"/>
      <c r="AW823" s="10" t="n"/>
      <c r="AX823" s="10" t="n"/>
      <c r="AY823" s="10" t="n"/>
      <c r="AZ823" s="10" t="n"/>
    </row>
    <row r="824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  <c r="AL824" s="10" t="n"/>
      <c r="AM824" s="10" t="n"/>
      <c r="AN824" s="10" t="n"/>
      <c r="AO824" s="10" t="n"/>
      <c r="AP824" s="10" t="n"/>
      <c r="AQ824" s="10" t="n"/>
      <c r="AR824" s="10" t="n"/>
      <c r="AS824" s="10" t="n"/>
      <c r="AT824" s="10" t="n"/>
      <c r="AU824" s="10" t="n"/>
      <c r="AV824" s="10" t="n"/>
      <c r="AW824" s="10" t="n"/>
      <c r="AX824" s="10" t="n"/>
      <c r="AY824" s="10" t="n"/>
      <c r="AZ824" s="10" t="n"/>
    </row>
    <row r="825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  <c r="AL825" s="10" t="n"/>
      <c r="AM825" s="10" t="n"/>
      <c r="AN825" s="10" t="n"/>
      <c r="AO825" s="10" t="n"/>
      <c r="AP825" s="10" t="n"/>
      <c r="AQ825" s="10" t="n"/>
      <c r="AR825" s="10" t="n"/>
      <c r="AS825" s="10" t="n"/>
      <c r="AT825" s="10" t="n"/>
      <c r="AU825" s="10" t="n"/>
      <c r="AV825" s="10" t="n"/>
      <c r="AW825" s="10" t="n"/>
      <c r="AX825" s="10" t="n"/>
      <c r="AY825" s="10" t="n"/>
      <c r="AZ825" s="10" t="n"/>
    </row>
    <row r="826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  <c r="AL826" s="10" t="n"/>
      <c r="AM826" s="10" t="n"/>
      <c r="AN826" s="10" t="n"/>
      <c r="AO826" s="10" t="n"/>
      <c r="AP826" s="10" t="n"/>
      <c r="AQ826" s="10" t="n"/>
      <c r="AR826" s="10" t="n"/>
      <c r="AS826" s="10" t="n"/>
      <c r="AT826" s="10" t="n"/>
      <c r="AU826" s="10" t="n"/>
      <c r="AV826" s="10" t="n"/>
      <c r="AW826" s="10" t="n"/>
      <c r="AX826" s="10" t="n"/>
      <c r="AY826" s="10" t="n"/>
      <c r="AZ826" s="10" t="n"/>
    </row>
    <row r="827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  <c r="AL827" s="10" t="n"/>
      <c r="AM827" s="10" t="n"/>
      <c r="AN827" s="10" t="n"/>
      <c r="AO827" s="10" t="n"/>
      <c r="AP827" s="10" t="n"/>
      <c r="AQ827" s="10" t="n"/>
      <c r="AR827" s="10" t="n"/>
      <c r="AS827" s="10" t="n"/>
      <c r="AT827" s="10" t="n"/>
      <c r="AU827" s="10" t="n"/>
      <c r="AV827" s="10" t="n"/>
      <c r="AW827" s="10" t="n"/>
      <c r="AX827" s="10" t="n"/>
      <c r="AY827" s="10" t="n"/>
      <c r="AZ827" s="10" t="n"/>
    </row>
    <row r="828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  <c r="AL828" s="10" t="n"/>
      <c r="AM828" s="10" t="n"/>
      <c r="AN828" s="10" t="n"/>
      <c r="AO828" s="10" t="n"/>
      <c r="AP828" s="10" t="n"/>
      <c r="AQ828" s="10" t="n"/>
      <c r="AR828" s="10" t="n"/>
      <c r="AS828" s="10" t="n"/>
      <c r="AT828" s="10" t="n"/>
      <c r="AU828" s="10" t="n"/>
      <c r="AV828" s="10" t="n"/>
      <c r="AW828" s="10" t="n"/>
      <c r="AX828" s="10" t="n"/>
      <c r="AY828" s="10" t="n"/>
      <c r="AZ828" s="10" t="n"/>
    </row>
    <row r="829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  <c r="AL829" s="10" t="n"/>
      <c r="AM829" s="10" t="n"/>
      <c r="AN829" s="10" t="n"/>
      <c r="AO829" s="10" t="n"/>
      <c r="AP829" s="10" t="n"/>
      <c r="AQ829" s="10" t="n"/>
      <c r="AR829" s="10" t="n"/>
      <c r="AS829" s="10" t="n"/>
      <c r="AT829" s="10" t="n"/>
      <c r="AU829" s="10" t="n"/>
      <c r="AV829" s="10" t="n"/>
      <c r="AW829" s="10" t="n"/>
      <c r="AX829" s="10" t="n"/>
      <c r="AY829" s="10" t="n"/>
      <c r="AZ829" s="10" t="n"/>
    </row>
    <row r="83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  <c r="AL830" s="10" t="n"/>
      <c r="AM830" s="10" t="n"/>
      <c r="AN830" s="10" t="n"/>
      <c r="AO830" s="10" t="n"/>
      <c r="AP830" s="10" t="n"/>
      <c r="AQ830" s="10" t="n"/>
      <c r="AR830" s="10" t="n"/>
      <c r="AS830" s="10" t="n"/>
      <c r="AT830" s="10" t="n"/>
      <c r="AU830" s="10" t="n"/>
      <c r="AV830" s="10" t="n"/>
      <c r="AW830" s="10" t="n"/>
      <c r="AX830" s="10" t="n"/>
      <c r="AY830" s="10" t="n"/>
      <c r="AZ830" s="10" t="n"/>
    </row>
    <row r="831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  <c r="AL831" s="10" t="n"/>
      <c r="AM831" s="10" t="n"/>
      <c r="AN831" s="10" t="n"/>
      <c r="AO831" s="10" t="n"/>
      <c r="AP831" s="10" t="n"/>
      <c r="AQ831" s="10" t="n"/>
      <c r="AR831" s="10" t="n"/>
      <c r="AS831" s="10" t="n"/>
      <c r="AT831" s="10" t="n"/>
      <c r="AU831" s="10" t="n"/>
      <c r="AV831" s="10" t="n"/>
      <c r="AW831" s="10" t="n"/>
      <c r="AX831" s="10" t="n"/>
      <c r="AY831" s="10" t="n"/>
      <c r="AZ831" s="10" t="n"/>
    </row>
    <row r="832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  <c r="AL832" s="10" t="n"/>
      <c r="AM832" s="10" t="n"/>
      <c r="AN832" s="10" t="n"/>
      <c r="AO832" s="10" t="n"/>
      <c r="AP832" s="10" t="n"/>
      <c r="AQ832" s="10" t="n"/>
      <c r="AR832" s="10" t="n"/>
      <c r="AS832" s="10" t="n"/>
      <c r="AT832" s="10" t="n"/>
      <c r="AU832" s="10" t="n"/>
      <c r="AV832" s="10" t="n"/>
      <c r="AW832" s="10" t="n"/>
      <c r="AX832" s="10" t="n"/>
      <c r="AY832" s="10" t="n"/>
      <c r="AZ832" s="10" t="n"/>
    </row>
    <row r="833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  <c r="AL833" s="10" t="n"/>
      <c r="AM833" s="10" t="n"/>
      <c r="AN833" s="10" t="n"/>
      <c r="AO833" s="10" t="n"/>
      <c r="AP833" s="10" t="n"/>
      <c r="AQ833" s="10" t="n"/>
      <c r="AR833" s="10" t="n"/>
      <c r="AS833" s="10" t="n"/>
      <c r="AT833" s="10" t="n"/>
      <c r="AU833" s="10" t="n"/>
      <c r="AV833" s="10" t="n"/>
      <c r="AW833" s="10" t="n"/>
      <c r="AX833" s="10" t="n"/>
      <c r="AY833" s="10" t="n"/>
      <c r="AZ833" s="10" t="n"/>
    </row>
    <row r="834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  <c r="AL834" s="10" t="n"/>
      <c r="AM834" s="10" t="n"/>
      <c r="AN834" s="10" t="n"/>
      <c r="AO834" s="10" t="n"/>
      <c r="AP834" s="10" t="n"/>
      <c r="AQ834" s="10" t="n"/>
      <c r="AR834" s="10" t="n"/>
      <c r="AS834" s="10" t="n"/>
      <c r="AT834" s="10" t="n"/>
      <c r="AU834" s="10" t="n"/>
      <c r="AV834" s="10" t="n"/>
      <c r="AW834" s="10" t="n"/>
      <c r="AX834" s="10" t="n"/>
      <c r="AY834" s="10" t="n"/>
      <c r="AZ834" s="10" t="n"/>
    </row>
    <row r="835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  <c r="AL835" s="10" t="n"/>
      <c r="AM835" s="10" t="n"/>
      <c r="AN835" s="10" t="n"/>
      <c r="AO835" s="10" t="n"/>
      <c r="AP835" s="10" t="n"/>
      <c r="AQ835" s="10" t="n"/>
      <c r="AR835" s="10" t="n"/>
      <c r="AS835" s="10" t="n"/>
      <c r="AT835" s="10" t="n"/>
      <c r="AU835" s="10" t="n"/>
      <c r="AV835" s="10" t="n"/>
      <c r="AW835" s="10" t="n"/>
      <c r="AX835" s="10" t="n"/>
      <c r="AY835" s="10" t="n"/>
      <c r="AZ835" s="10" t="n"/>
    </row>
    <row r="836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  <c r="AL836" s="10" t="n"/>
      <c r="AM836" s="10" t="n"/>
      <c r="AN836" s="10" t="n"/>
      <c r="AO836" s="10" t="n"/>
      <c r="AP836" s="10" t="n"/>
      <c r="AQ836" s="10" t="n"/>
      <c r="AR836" s="10" t="n"/>
      <c r="AS836" s="10" t="n"/>
      <c r="AT836" s="10" t="n"/>
      <c r="AU836" s="10" t="n"/>
      <c r="AV836" s="10" t="n"/>
      <c r="AW836" s="10" t="n"/>
      <c r="AX836" s="10" t="n"/>
      <c r="AY836" s="10" t="n"/>
      <c r="AZ836" s="10" t="n"/>
    </row>
    <row r="837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  <c r="AL837" s="10" t="n"/>
      <c r="AM837" s="10" t="n"/>
      <c r="AN837" s="10" t="n"/>
      <c r="AO837" s="10" t="n"/>
      <c r="AP837" s="10" t="n"/>
      <c r="AQ837" s="10" t="n"/>
      <c r="AR837" s="10" t="n"/>
      <c r="AS837" s="10" t="n"/>
      <c r="AT837" s="10" t="n"/>
      <c r="AU837" s="10" t="n"/>
      <c r="AV837" s="10" t="n"/>
      <c r="AW837" s="10" t="n"/>
      <c r="AX837" s="10" t="n"/>
      <c r="AY837" s="10" t="n"/>
      <c r="AZ837" s="10" t="n"/>
    </row>
    <row r="838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  <c r="AL838" s="10" t="n"/>
      <c r="AM838" s="10" t="n"/>
      <c r="AN838" s="10" t="n"/>
      <c r="AO838" s="10" t="n"/>
      <c r="AP838" s="10" t="n"/>
      <c r="AQ838" s="10" t="n"/>
      <c r="AR838" s="10" t="n"/>
      <c r="AS838" s="10" t="n"/>
      <c r="AT838" s="10" t="n"/>
      <c r="AU838" s="10" t="n"/>
      <c r="AV838" s="10" t="n"/>
      <c r="AW838" s="10" t="n"/>
      <c r="AX838" s="10" t="n"/>
      <c r="AY838" s="10" t="n"/>
      <c r="AZ838" s="10" t="n"/>
    </row>
    <row r="839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  <c r="AL839" s="10" t="n"/>
      <c r="AM839" s="10" t="n"/>
      <c r="AN839" s="10" t="n"/>
      <c r="AO839" s="10" t="n"/>
      <c r="AP839" s="10" t="n"/>
      <c r="AQ839" s="10" t="n"/>
      <c r="AR839" s="10" t="n"/>
      <c r="AS839" s="10" t="n"/>
      <c r="AT839" s="10" t="n"/>
      <c r="AU839" s="10" t="n"/>
      <c r="AV839" s="10" t="n"/>
      <c r="AW839" s="10" t="n"/>
      <c r="AX839" s="10" t="n"/>
      <c r="AY839" s="10" t="n"/>
      <c r="AZ839" s="10" t="n"/>
    </row>
    <row r="84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  <c r="AL840" s="10" t="n"/>
      <c r="AM840" s="10" t="n"/>
      <c r="AN840" s="10" t="n"/>
      <c r="AO840" s="10" t="n"/>
      <c r="AP840" s="10" t="n"/>
      <c r="AQ840" s="10" t="n"/>
      <c r="AR840" s="10" t="n"/>
      <c r="AS840" s="10" t="n"/>
      <c r="AT840" s="10" t="n"/>
      <c r="AU840" s="10" t="n"/>
      <c r="AV840" s="10" t="n"/>
      <c r="AW840" s="10" t="n"/>
      <c r="AX840" s="10" t="n"/>
      <c r="AY840" s="10" t="n"/>
      <c r="AZ840" s="10" t="n"/>
    </row>
    <row r="841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  <c r="AL841" s="10" t="n"/>
      <c r="AM841" s="10" t="n"/>
      <c r="AN841" s="10" t="n"/>
      <c r="AO841" s="10" t="n"/>
      <c r="AP841" s="10" t="n"/>
      <c r="AQ841" s="10" t="n"/>
      <c r="AR841" s="10" t="n"/>
      <c r="AS841" s="10" t="n"/>
      <c r="AT841" s="10" t="n"/>
      <c r="AU841" s="10" t="n"/>
      <c r="AV841" s="10" t="n"/>
      <c r="AW841" s="10" t="n"/>
      <c r="AX841" s="10" t="n"/>
      <c r="AY841" s="10" t="n"/>
      <c r="AZ841" s="10" t="n"/>
    </row>
    <row r="842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  <c r="AL842" s="10" t="n"/>
      <c r="AM842" s="10" t="n"/>
      <c r="AN842" s="10" t="n"/>
      <c r="AO842" s="10" t="n"/>
      <c r="AP842" s="10" t="n"/>
      <c r="AQ842" s="10" t="n"/>
      <c r="AR842" s="10" t="n"/>
      <c r="AS842" s="10" t="n"/>
      <c r="AT842" s="10" t="n"/>
      <c r="AU842" s="10" t="n"/>
      <c r="AV842" s="10" t="n"/>
      <c r="AW842" s="10" t="n"/>
      <c r="AX842" s="10" t="n"/>
      <c r="AY842" s="10" t="n"/>
      <c r="AZ842" s="10" t="n"/>
    </row>
    <row r="843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  <c r="AL843" s="10" t="n"/>
      <c r="AM843" s="10" t="n"/>
      <c r="AN843" s="10" t="n"/>
      <c r="AO843" s="10" t="n"/>
      <c r="AP843" s="10" t="n"/>
      <c r="AQ843" s="10" t="n"/>
      <c r="AR843" s="10" t="n"/>
      <c r="AS843" s="10" t="n"/>
      <c r="AT843" s="10" t="n"/>
      <c r="AU843" s="10" t="n"/>
      <c r="AV843" s="10" t="n"/>
      <c r="AW843" s="10" t="n"/>
      <c r="AX843" s="10" t="n"/>
      <c r="AY843" s="10" t="n"/>
      <c r="AZ843" s="10" t="n"/>
    </row>
    <row r="844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  <c r="AL844" s="10" t="n"/>
      <c r="AM844" s="10" t="n"/>
      <c r="AN844" s="10" t="n"/>
      <c r="AO844" s="10" t="n"/>
      <c r="AP844" s="10" t="n"/>
      <c r="AQ844" s="10" t="n"/>
      <c r="AR844" s="10" t="n"/>
      <c r="AS844" s="10" t="n"/>
      <c r="AT844" s="10" t="n"/>
      <c r="AU844" s="10" t="n"/>
      <c r="AV844" s="10" t="n"/>
      <c r="AW844" s="10" t="n"/>
      <c r="AX844" s="10" t="n"/>
      <c r="AY844" s="10" t="n"/>
      <c r="AZ844" s="10" t="n"/>
    </row>
    <row r="845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  <c r="AL845" s="10" t="n"/>
      <c r="AM845" s="10" t="n"/>
      <c r="AN845" s="10" t="n"/>
      <c r="AO845" s="10" t="n"/>
      <c r="AP845" s="10" t="n"/>
      <c r="AQ845" s="10" t="n"/>
      <c r="AR845" s="10" t="n"/>
      <c r="AS845" s="10" t="n"/>
      <c r="AT845" s="10" t="n"/>
      <c r="AU845" s="10" t="n"/>
      <c r="AV845" s="10" t="n"/>
      <c r="AW845" s="10" t="n"/>
      <c r="AX845" s="10" t="n"/>
      <c r="AY845" s="10" t="n"/>
      <c r="AZ845" s="10" t="n"/>
    </row>
    <row r="846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  <c r="AL846" s="10" t="n"/>
      <c r="AM846" s="10" t="n"/>
      <c r="AN846" s="10" t="n"/>
      <c r="AO846" s="10" t="n"/>
      <c r="AP846" s="10" t="n"/>
      <c r="AQ846" s="10" t="n"/>
      <c r="AR846" s="10" t="n"/>
      <c r="AS846" s="10" t="n"/>
      <c r="AT846" s="10" t="n"/>
      <c r="AU846" s="10" t="n"/>
      <c r="AV846" s="10" t="n"/>
      <c r="AW846" s="10" t="n"/>
      <c r="AX846" s="10" t="n"/>
      <c r="AY846" s="10" t="n"/>
      <c r="AZ846" s="10" t="n"/>
    </row>
    <row r="847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  <c r="AL847" s="10" t="n"/>
      <c r="AM847" s="10" t="n"/>
      <c r="AN847" s="10" t="n"/>
      <c r="AO847" s="10" t="n"/>
      <c r="AP847" s="10" t="n"/>
      <c r="AQ847" s="10" t="n"/>
      <c r="AR847" s="10" t="n"/>
      <c r="AS847" s="10" t="n"/>
      <c r="AT847" s="10" t="n"/>
      <c r="AU847" s="10" t="n"/>
      <c r="AV847" s="10" t="n"/>
      <c r="AW847" s="10" t="n"/>
      <c r="AX847" s="10" t="n"/>
      <c r="AY847" s="10" t="n"/>
      <c r="AZ847" s="10" t="n"/>
    </row>
    <row r="848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  <c r="AL848" s="10" t="n"/>
      <c r="AM848" s="10" t="n"/>
      <c r="AN848" s="10" t="n"/>
      <c r="AO848" s="10" t="n"/>
      <c r="AP848" s="10" t="n"/>
      <c r="AQ848" s="10" t="n"/>
      <c r="AR848" s="10" t="n"/>
      <c r="AS848" s="10" t="n"/>
      <c r="AT848" s="10" t="n"/>
      <c r="AU848" s="10" t="n"/>
      <c r="AV848" s="10" t="n"/>
      <c r="AW848" s="10" t="n"/>
      <c r="AX848" s="10" t="n"/>
      <c r="AY848" s="10" t="n"/>
      <c r="AZ848" s="10" t="n"/>
    </row>
    <row r="849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  <c r="AL849" s="10" t="n"/>
      <c r="AM849" s="10" t="n"/>
      <c r="AN849" s="10" t="n"/>
      <c r="AO849" s="10" t="n"/>
      <c r="AP849" s="10" t="n"/>
      <c r="AQ849" s="10" t="n"/>
      <c r="AR849" s="10" t="n"/>
      <c r="AS849" s="10" t="n"/>
      <c r="AT849" s="10" t="n"/>
      <c r="AU849" s="10" t="n"/>
      <c r="AV849" s="10" t="n"/>
      <c r="AW849" s="10" t="n"/>
      <c r="AX849" s="10" t="n"/>
      <c r="AY849" s="10" t="n"/>
      <c r="AZ849" s="10" t="n"/>
    </row>
    <row r="85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  <c r="AL850" s="10" t="n"/>
      <c r="AM850" s="10" t="n"/>
      <c r="AN850" s="10" t="n"/>
      <c r="AO850" s="10" t="n"/>
      <c r="AP850" s="10" t="n"/>
      <c r="AQ850" s="10" t="n"/>
      <c r="AR850" s="10" t="n"/>
      <c r="AS850" s="10" t="n"/>
      <c r="AT850" s="10" t="n"/>
      <c r="AU850" s="10" t="n"/>
      <c r="AV850" s="10" t="n"/>
      <c r="AW850" s="10" t="n"/>
      <c r="AX850" s="10" t="n"/>
      <c r="AY850" s="10" t="n"/>
      <c r="AZ850" s="10" t="n"/>
    </row>
    <row r="851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  <c r="AL851" s="10" t="n"/>
      <c r="AM851" s="10" t="n"/>
      <c r="AN851" s="10" t="n"/>
      <c r="AO851" s="10" t="n"/>
      <c r="AP851" s="10" t="n"/>
      <c r="AQ851" s="10" t="n"/>
      <c r="AR851" s="10" t="n"/>
      <c r="AS851" s="10" t="n"/>
      <c r="AT851" s="10" t="n"/>
      <c r="AU851" s="10" t="n"/>
      <c r="AV851" s="10" t="n"/>
      <c r="AW851" s="10" t="n"/>
      <c r="AX851" s="10" t="n"/>
      <c r="AY851" s="10" t="n"/>
      <c r="AZ851" s="10" t="n"/>
    </row>
    <row r="852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  <c r="AL852" s="10" t="n"/>
      <c r="AM852" s="10" t="n"/>
      <c r="AN852" s="10" t="n"/>
      <c r="AO852" s="10" t="n"/>
      <c r="AP852" s="10" t="n"/>
      <c r="AQ852" s="10" t="n"/>
      <c r="AR852" s="10" t="n"/>
      <c r="AS852" s="10" t="n"/>
      <c r="AT852" s="10" t="n"/>
      <c r="AU852" s="10" t="n"/>
      <c r="AV852" s="10" t="n"/>
      <c r="AW852" s="10" t="n"/>
      <c r="AX852" s="10" t="n"/>
      <c r="AY852" s="10" t="n"/>
      <c r="AZ852" s="10" t="n"/>
    </row>
    <row r="853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  <c r="AL853" s="10" t="n"/>
      <c r="AM853" s="10" t="n"/>
      <c r="AN853" s="10" t="n"/>
      <c r="AO853" s="10" t="n"/>
      <c r="AP853" s="10" t="n"/>
      <c r="AQ853" s="10" t="n"/>
      <c r="AR853" s="10" t="n"/>
      <c r="AS853" s="10" t="n"/>
      <c r="AT853" s="10" t="n"/>
      <c r="AU853" s="10" t="n"/>
      <c r="AV853" s="10" t="n"/>
      <c r="AW853" s="10" t="n"/>
      <c r="AX853" s="10" t="n"/>
      <c r="AY853" s="10" t="n"/>
      <c r="AZ853" s="10" t="n"/>
    </row>
    <row r="854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  <c r="AL854" s="10" t="n"/>
      <c r="AM854" s="10" t="n"/>
      <c r="AN854" s="10" t="n"/>
      <c r="AO854" s="10" t="n"/>
      <c r="AP854" s="10" t="n"/>
      <c r="AQ854" s="10" t="n"/>
      <c r="AR854" s="10" t="n"/>
      <c r="AS854" s="10" t="n"/>
      <c r="AT854" s="10" t="n"/>
      <c r="AU854" s="10" t="n"/>
      <c r="AV854" s="10" t="n"/>
      <c r="AW854" s="10" t="n"/>
      <c r="AX854" s="10" t="n"/>
      <c r="AY854" s="10" t="n"/>
      <c r="AZ854" s="10" t="n"/>
    </row>
    <row r="855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  <c r="AL855" s="10" t="n"/>
      <c r="AM855" s="10" t="n"/>
      <c r="AN855" s="10" t="n"/>
      <c r="AO855" s="10" t="n"/>
      <c r="AP855" s="10" t="n"/>
      <c r="AQ855" s="10" t="n"/>
      <c r="AR855" s="10" t="n"/>
      <c r="AS855" s="10" t="n"/>
      <c r="AT855" s="10" t="n"/>
      <c r="AU855" s="10" t="n"/>
      <c r="AV855" s="10" t="n"/>
      <c r="AW855" s="10" t="n"/>
      <c r="AX855" s="10" t="n"/>
      <c r="AY855" s="10" t="n"/>
      <c r="AZ855" s="10" t="n"/>
    </row>
    <row r="856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  <c r="AL856" s="10" t="n"/>
      <c r="AM856" s="10" t="n"/>
      <c r="AN856" s="10" t="n"/>
      <c r="AO856" s="10" t="n"/>
      <c r="AP856" s="10" t="n"/>
      <c r="AQ856" s="10" t="n"/>
      <c r="AR856" s="10" t="n"/>
      <c r="AS856" s="10" t="n"/>
      <c r="AT856" s="10" t="n"/>
      <c r="AU856" s="10" t="n"/>
      <c r="AV856" s="10" t="n"/>
      <c r="AW856" s="10" t="n"/>
      <c r="AX856" s="10" t="n"/>
      <c r="AY856" s="10" t="n"/>
      <c r="AZ856" s="10" t="n"/>
    </row>
    <row r="857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  <c r="AL857" s="10" t="n"/>
      <c r="AM857" s="10" t="n"/>
      <c r="AN857" s="10" t="n"/>
      <c r="AO857" s="10" t="n"/>
      <c r="AP857" s="10" t="n"/>
      <c r="AQ857" s="10" t="n"/>
      <c r="AR857" s="10" t="n"/>
      <c r="AS857" s="10" t="n"/>
      <c r="AT857" s="10" t="n"/>
      <c r="AU857" s="10" t="n"/>
      <c r="AV857" s="10" t="n"/>
      <c r="AW857" s="10" t="n"/>
      <c r="AX857" s="10" t="n"/>
      <c r="AY857" s="10" t="n"/>
      <c r="AZ857" s="10" t="n"/>
    </row>
    <row r="858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  <c r="AL858" s="10" t="n"/>
      <c r="AM858" s="10" t="n"/>
      <c r="AN858" s="10" t="n"/>
      <c r="AO858" s="10" t="n"/>
      <c r="AP858" s="10" t="n"/>
      <c r="AQ858" s="10" t="n"/>
      <c r="AR858" s="10" t="n"/>
      <c r="AS858" s="10" t="n"/>
      <c r="AT858" s="10" t="n"/>
      <c r="AU858" s="10" t="n"/>
      <c r="AV858" s="10" t="n"/>
      <c r="AW858" s="10" t="n"/>
      <c r="AX858" s="10" t="n"/>
      <c r="AY858" s="10" t="n"/>
      <c r="AZ858" s="10" t="n"/>
    </row>
    <row r="859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  <c r="AL859" s="10" t="n"/>
      <c r="AM859" s="10" t="n"/>
      <c r="AN859" s="10" t="n"/>
      <c r="AO859" s="10" t="n"/>
      <c r="AP859" s="10" t="n"/>
      <c r="AQ859" s="10" t="n"/>
      <c r="AR859" s="10" t="n"/>
      <c r="AS859" s="10" t="n"/>
      <c r="AT859" s="10" t="n"/>
      <c r="AU859" s="10" t="n"/>
      <c r="AV859" s="10" t="n"/>
      <c r="AW859" s="10" t="n"/>
      <c r="AX859" s="10" t="n"/>
      <c r="AY859" s="10" t="n"/>
      <c r="AZ859" s="10" t="n"/>
    </row>
    <row r="86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  <c r="AL860" s="10" t="n"/>
      <c r="AM860" s="10" t="n"/>
      <c r="AN860" s="10" t="n"/>
      <c r="AO860" s="10" t="n"/>
      <c r="AP860" s="10" t="n"/>
      <c r="AQ860" s="10" t="n"/>
      <c r="AR860" s="10" t="n"/>
      <c r="AS860" s="10" t="n"/>
      <c r="AT860" s="10" t="n"/>
      <c r="AU860" s="10" t="n"/>
      <c r="AV860" s="10" t="n"/>
      <c r="AW860" s="10" t="n"/>
      <c r="AX860" s="10" t="n"/>
      <c r="AY860" s="10" t="n"/>
      <c r="AZ860" s="10" t="n"/>
    </row>
    <row r="861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  <c r="AL861" s="10" t="n"/>
      <c r="AM861" s="10" t="n"/>
      <c r="AN861" s="10" t="n"/>
      <c r="AO861" s="10" t="n"/>
      <c r="AP861" s="10" t="n"/>
      <c r="AQ861" s="10" t="n"/>
      <c r="AR861" s="10" t="n"/>
      <c r="AS861" s="10" t="n"/>
      <c r="AT861" s="10" t="n"/>
      <c r="AU861" s="10" t="n"/>
      <c r="AV861" s="10" t="n"/>
      <c r="AW861" s="10" t="n"/>
      <c r="AX861" s="10" t="n"/>
      <c r="AY861" s="10" t="n"/>
      <c r="AZ861" s="10" t="n"/>
    </row>
    <row r="862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  <c r="AL862" s="10" t="n"/>
      <c r="AM862" s="10" t="n"/>
      <c r="AN862" s="10" t="n"/>
      <c r="AO862" s="10" t="n"/>
      <c r="AP862" s="10" t="n"/>
      <c r="AQ862" s="10" t="n"/>
      <c r="AR862" s="10" t="n"/>
      <c r="AS862" s="10" t="n"/>
      <c r="AT862" s="10" t="n"/>
      <c r="AU862" s="10" t="n"/>
      <c r="AV862" s="10" t="n"/>
      <c r="AW862" s="10" t="n"/>
      <c r="AX862" s="10" t="n"/>
      <c r="AY862" s="10" t="n"/>
      <c r="AZ862" s="10" t="n"/>
    </row>
    <row r="863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  <c r="AL863" s="10" t="n"/>
      <c r="AM863" s="10" t="n"/>
      <c r="AN863" s="10" t="n"/>
      <c r="AO863" s="10" t="n"/>
      <c r="AP863" s="10" t="n"/>
      <c r="AQ863" s="10" t="n"/>
      <c r="AR863" s="10" t="n"/>
      <c r="AS863" s="10" t="n"/>
      <c r="AT863" s="10" t="n"/>
      <c r="AU863" s="10" t="n"/>
      <c r="AV863" s="10" t="n"/>
      <c r="AW863" s="10" t="n"/>
      <c r="AX863" s="10" t="n"/>
      <c r="AY863" s="10" t="n"/>
      <c r="AZ863" s="10" t="n"/>
    </row>
    <row r="864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  <c r="AL864" s="10" t="n"/>
      <c r="AM864" s="10" t="n"/>
      <c r="AN864" s="10" t="n"/>
      <c r="AO864" s="10" t="n"/>
      <c r="AP864" s="10" t="n"/>
      <c r="AQ864" s="10" t="n"/>
      <c r="AR864" s="10" t="n"/>
      <c r="AS864" s="10" t="n"/>
      <c r="AT864" s="10" t="n"/>
      <c r="AU864" s="10" t="n"/>
      <c r="AV864" s="10" t="n"/>
      <c r="AW864" s="10" t="n"/>
      <c r="AX864" s="10" t="n"/>
      <c r="AY864" s="10" t="n"/>
      <c r="AZ864" s="10" t="n"/>
    </row>
    <row r="865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  <c r="AL865" s="10" t="n"/>
      <c r="AM865" s="10" t="n"/>
      <c r="AN865" s="10" t="n"/>
      <c r="AO865" s="10" t="n"/>
      <c r="AP865" s="10" t="n"/>
      <c r="AQ865" s="10" t="n"/>
      <c r="AR865" s="10" t="n"/>
      <c r="AS865" s="10" t="n"/>
      <c r="AT865" s="10" t="n"/>
      <c r="AU865" s="10" t="n"/>
      <c r="AV865" s="10" t="n"/>
      <c r="AW865" s="10" t="n"/>
      <c r="AX865" s="10" t="n"/>
      <c r="AY865" s="10" t="n"/>
      <c r="AZ865" s="10" t="n"/>
    </row>
    <row r="866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  <c r="AL866" s="10" t="n"/>
      <c r="AM866" s="10" t="n"/>
      <c r="AN866" s="10" t="n"/>
      <c r="AO866" s="10" t="n"/>
      <c r="AP866" s="10" t="n"/>
      <c r="AQ866" s="10" t="n"/>
      <c r="AR866" s="10" t="n"/>
      <c r="AS866" s="10" t="n"/>
      <c r="AT866" s="10" t="n"/>
      <c r="AU866" s="10" t="n"/>
      <c r="AV866" s="10" t="n"/>
      <c r="AW866" s="10" t="n"/>
      <c r="AX866" s="10" t="n"/>
      <c r="AY866" s="10" t="n"/>
      <c r="AZ866" s="10" t="n"/>
    </row>
    <row r="867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  <c r="AL867" s="10" t="n"/>
      <c r="AM867" s="10" t="n"/>
      <c r="AN867" s="10" t="n"/>
      <c r="AO867" s="10" t="n"/>
      <c r="AP867" s="10" t="n"/>
      <c r="AQ867" s="10" t="n"/>
      <c r="AR867" s="10" t="n"/>
      <c r="AS867" s="10" t="n"/>
      <c r="AT867" s="10" t="n"/>
      <c r="AU867" s="10" t="n"/>
      <c r="AV867" s="10" t="n"/>
      <c r="AW867" s="10" t="n"/>
      <c r="AX867" s="10" t="n"/>
      <c r="AY867" s="10" t="n"/>
      <c r="AZ867" s="10" t="n"/>
    </row>
    <row r="868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  <c r="AL868" s="10" t="n"/>
      <c r="AM868" s="10" t="n"/>
      <c r="AN868" s="10" t="n"/>
      <c r="AO868" s="10" t="n"/>
      <c r="AP868" s="10" t="n"/>
      <c r="AQ868" s="10" t="n"/>
      <c r="AR868" s="10" t="n"/>
      <c r="AS868" s="10" t="n"/>
      <c r="AT868" s="10" t="n"/>
      <c r="AU868" s="10" t="n"/>
      <c r="AV868" s="10" t="n"/>
      <c r="AW868" s="10" t="n"/>
      <c r="AX868" s="10" t="n"/>
      <c r="AY868" s="10" t="n"/>
      <c r="AZ868" s="10" t="n"/>
    </row>
    <row r="869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  <c r="AL869" s="10" t="n"/>
      <c r="AM869" s="10" t="n"/>
      <c r="AN869" s="10" t="n"/>
      <c r="AO869" s="10" t="n"/>
      <c r="AP869" s="10" t="n"/>
      <c r="AQ869" s="10" t="n"/>
      <c r="AR869" s="10" t="n"/>
      <c r="AS869" s="10" t="n"/>
      <c r="AT869" s="10" t="n"/>
      <c r="AU869" s="10" t="n"/>
      <c r="AV869" s="10" t="n"/>
      <c r="AW869" s="10" t="n"/>
      <c r="AX869" s="10" t="n"/>
      <c r="AY869" s="10" t="n"/>
      <c r="AZ869" s="10" t="n"/>
    </row>
    <row r="87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  <c r="AL870" s="10" t="n"/>
      <c r="AM870" s="10" t="n"/>
      <c r="AN870" s="10" t="n"/>
      <c r="AO870" s="10" t="n"/>
      <c r="AP870" s="10" t="n"/>
      <c r="AQ870" s="10" t="n"/>
      <c r="AR870" s="10" t="n"/>
      <c r="AS870" s="10" t="n"/>
      <c r="AT870" s="10" t="n"/>
      <c r="AU870" s="10" t="n"/>
      <c r="AV870" s="10" t="n"/>
      <c r="AW870" s="10" t="n"/>
      <c r="AX870" s="10" t="n"/>
      <c r="AY870" s="10" t="n"/>
      <c r="AZ870" s="10" t="n"/>
    </row>
    <row r="871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  <c r="AL871" s="10" t="n"/>
      <c r="AM871" s="10" t="n"/>
      <c r="AN871" s="10" t="n"/>
      <c r="AO871" s="10" t="n"/>
      <c r="AP871" s="10" t="n"/>
      <c r="AQ871" s="10" t="n"/>
      <c r="AR871" s="10" t="n"/>
      <c r="AS871" s="10" t="n"/>
      <c r="AT871" s="10" t="n"/>
      <c r="AU871" s="10" t="n"/>
      <c r="AV871" s="10" t="n"/>
      <c r="AW871" s="10" t="n"/>
      <c r="AX871" s="10" t="n"/>
      <c r="AY871" s="10" t="n"/>
      <c r="AZ871" s="10" t="n"/>
    </row>
    <row r="872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  <c r="AL872" s="10" t="n"/>
      <c r="AM872" s="10" t="n"/>
      <c r="AN872" s="10" t="n"/>
      <c r="AO872" s="10" t="n"/>
      <c r="AP872" s="10" t="n"/>
      <c r="AQ872" s="10" t="n"/>
      <c r="AR872" s="10" t="n"/>
      <c r="AS872" s="10" t="n"/>
      <c r="AT872" s="10" t="n"/>
      <c r="AU872" s="10" t="n"/>
      <c r="AV872" s="10" t="n"/>
      <c r="AW872" s="10" t="n"/>
      <c r="AX872" s="10" t="n"/>
      <c r="AY872" s="10" t="n"/>
      <c r="AZ872" s="10" t="n"/>
    </row>
    <row r="873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  <c r="AL873" s="10" t="n"/>
      <c r="AM873" s="10" t="n"/>
      <c r="AN873" s="10" t="n"/>
      <c r="AO873" s="10" t="n"/>
      <c r="AP873" s="10" t="n"/>
      <c r="AQ873" s="10" t="n"/>
      <c r="AR873" s="10" t="n"/>
      <c r="AS873" s="10" t="n"/>
      <c r="AT873" s="10" t="n"/>
      <c r="AU873" s="10" t="n"/>
      <c r="AV873" s="10" t="n"/>
      <c r="AW873" s="10" t="n"/>
      <c r="AX873" s="10" t="n"/>
      <c r="AY873" s="10" t="n"/>
      <c r="AZ873" s="10" t="n"/>
    </row>
    <row r="874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  <c r="AL874" s="10" t="n"/>
      <c r="AM874" s="10" t="n"/>
      <c r="AN874" s="10" t="n"/>
      <c r="AO874" s="10" t="n"/>
      <c r="AP874" s="10" t="n"/>
      <c r="AQ874" s="10" t="n"/>
      <c r="AR874" s="10" t="n"/>
      <c r="AS874" s="10" t="n"/>
      <c r="AT874" s="10" t="n"/>
      <c r="AU874" s="10" t="n"/>
      <c r="AV874" s="10" t="n"/>
      <c r="AW874" s="10" t="n"/>
      <c r="AX874" s="10" t="n"/>
      <c r="AY874" s="10" t="n"/>
      <c r="AZ874" s="10" t="n"/>
    </row>
    <row r="875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  <c r="AL875" s="10" t="n"/>
      <c r="AM875" s="10" t="n"/>
      <c r="AN875" s="10" t="n"/>
      <c r="AO875" s="10" t="n"/>
      <c r="AP875" s="10" t="n"/>
      <c r="AQ875" s="10" t="n"/>
      <c r="AR875" s="10" t="n"/>
      <c r="AS875" s="10" t="n"/>
      <c r="AT875" s="10" t="n"/>
      <c r="AU875" s="10" t="n"/>
      <c r="AV875" s="10" t="n"/>
      <c r="AW875" s="10" t="n"/>
      <c r="AX875" s="10" t="n"/>
      <c r="AY875" s="10" t="n"/>
      <c r="AZ875" s="10" t="n"/>
    </row>
    <row r="876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  <c r="AL876" s="10" t="n"/>
      <c r="AM876" s="10" t="n"/>
      <c r="AN876" s="10" t="n"/>
      <c r="AO876" s="10" t="n"/>
      <c r="AP876" s="10" t="n"/>
      <c r="AQ876" s="10" t="n"/>
      <c r="AR876" s="10" t="n"/>
      <c r="AS876" s="10" t="n"/>
      <c r="AT876" s="10" t="n"/>
      <c r="AU876" s="10" t="n"/>
      <c r="AV876" s="10" t="n"/>
      <c r="AW876" s="10" t="n"/>
      <c r="AX876" s="10" t="n"/>
      <c r="AY876" s="10" t="n"/>
      <c r="AZ876" s="10" t="n"/>
    </row>
    <row r="877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  <c r="AL877" s="10" t="n"/>
      <c r="AM877" s="10" t="n"/>
      <c r="AN877" s="10" t="n"/>
      <c r="AO877" s="10" t="n"/>
      <c r="AP877" s="10" t="n"/>
      <c r="AQ877" s="10" t="n"/>
      <c r="AR877" s="10" t="n"/>
      <c r="AS877" s="10" t="n"/>
      <c r="AT877" s="10" t="n"/>
      <c r="AU877" s="10" t="n"/>
      <c r="AV877" s="10" t="n"/>
      <c r="AW877" s="10" t="n"/>
      <c r="AX877" s="10" t="n"/>
      <c r="AY877" s="10" t="n"/>
      <c r="AZ877" s="10" t="n"/>
    </row>
    <row r="878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  <c r="AL878" s="10" t="n"/>
      <c r="AM878" s="10" t="n"/>
      <c r="AN878" s="10" t="n"/>
      <c r="AO878" s="10" t="n"/>
      <c r="AP878" s="10" t="n"/>
      <c r="AQ878" s="10" t="n"/>
      <c r="AR878" s="10" t="n"/>
      <c r="AS878" s="10" t="n"/>
      <c r="AT878" s="10" t="n"/>
      <c r="AU878" s="10" t="n"/>
      <c r="AV878" s="10" t="n"/>
      <c r="AW878" s="10" t="n"/>
      <c r="AX878" s="10" t="n"/>
      <c r="AY878" s="10" t="n"/>
      <c r="AZ878" s="10" t="n"/>
    </row>
    <row r="879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  <c r="AL879" s="10" t="n"/>
      <c r="AM879" s="10" t="n"/>
      <c r="AN879" s="10" t="n"/>
      <c r="AO879" s="10" t="n"/>
      <c r="AP879" s="10" t="n"/>
      <c r="AQ879" s="10" t="n"/>
      <c r="AR879" s="10" t="n"/>
      <c r="AS879" s="10" t="n"/>
      <c r="AT879" s="10" t="n"/>
      <c r="AU879" s="10" t="n"/>
      <c r="AV879" s="10" t="n"/>
      <c r="AW879" s="10" t="n"/>
      <c r="AX879" s="10" t="n"/>
      <c r="AY879" s="10" t="n"/>
      <c r="AZ879" s="10" t="n"/>
    </row>
    <row r="88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  <c r="AL880" s="10" t="n"/>
      <c r="AM880" s="10" t="n"/>
      <c r="AN880" s="10" t="n"/>
      <c r="AO880" s="10" t="n"/>
      <c r="AP880" s="10" t="n"/>
      <c r="AQ880" s="10" t="n"/>
      <c r="AR880" s="10" t="n"/>
      <c r="AS880" s="10" t="n"/>
      <c r="AT880" s="10" t="n"/>
      <c r="AU880" s="10" t="n"/>
      <c r="AV880" s="10" t="n"/>
      <c r="AW880" s="10" t="n"/>
      <c r="AX880" s="10" t="n"/>
      <c r="AY880" s="10" t="n"/>
      <c r="AZ880" s="10" t="n"/>
    </row>
    <row r="881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  <c r="AL881" s="10" t="n"/>
      <c r="AM881" s="10" t="n"/>
      <c r="AN881" s="10" t="n"/>
      <c r="AO881" s="10" t="n"/>
      <c r="AP881" s="10" t="n"/>
      <c r="AQ881" s="10" t="n"/>
      <c r="AR881" s="10" t="n"/>
      <c r="AS881" s="10" t="n"/>
      <c r="AT881" s="10" t="n"/>
      <c r="AU881" s="10" t="n"/>
      <c r="AV881" s="10" t="n"/>
      <c r="AW881" s="10" t="n"/>
      <c r="AX881" s="10" t="n"/>
      <c r="AY881" s="10" t="n"/>
      <c r="AZ881" s="10" t="n"/>
    </row>
    <row r="882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  <c r="AL882" s="10" t="n"/>
      <c r="AM882" s="10" t="n"/>
      <c r="AN882" s="10" t="n"/>
      <c r="AO882" s="10" t="n"/>
      <c r="AP882" s="10" t="n"/>
      <c r="AQ882" s="10" t="n"/>
      <c r="AR882" s="10" t="n"/>
      <c r="AS882" s="10" t="n"/>
      <c r="AT882" s="10" t="n"/>
      <c r="AU882" s="10" t="n"/>
      <c r="AV882" s="10" t="n"/>
      <c r="AW882" s="10" t="n"/>
      <c r="AX882" s="10" t="n"/>
      <c r="AY882" s="10" t="n"/>
      <c r="AZ882" s="10" t="n"/>
    </row>
    <row r="883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  <c r="AL883" s="10" t="n"/>
      <c r="AM883" s="10" t="n"/>
      <c r="AN883" s="10" t="n"/>
      <c r="AO883" s="10" t="n"/>
      <c r="AP883" s="10" t="n"/>
      <c r="AQ883" s="10" t="n"/>
      <c r="AR883" s="10" t="n"/>
      <c r="AS883" s="10" t="n"/>
      <c r="AT883" s="10" t="n"/>
      <c r="AU883" s="10" t="n"/>
      <c r="AV883" s="10" t="n"/>
      <c r="AW883" s="10" t="n"/>
      <c r="AX883" s="10" t="n"/>
      <c r="AY883" s="10" t="n"/>
      <c r="AZ883" s="10" t="n"/>
    </row>
    <row r="884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  <c r="AL884" s="10" t="n"/>
      <c r="AM884" s="10" t="n"/>
      <c r="AN884" s="10" t="n"/>
      <c r="AO884" s="10" t="n"/>
      <c r="AP884" s="10" t="n"/>
      <c r="AQ884" s="10" t="n"/>
      <c r="AR884" s="10" t="n"/>
      <c r="AS884" s="10" t="n"/>
      <c r="AT884" s="10" t="n"/>
      <c r="AU884" s="10" t="n"/>
      <c r="AV884" s="10" t="n"/>
      <c r="AW884" s="10" t="n"/>
      <c r="AX884" s="10" t="n"/>
      <c r="AY884" s="10" t="n"/>
      <c r="AZ884" s="10" t="n"/>
    </row>
    <row r="885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  <c r="AL885" s="10" t="n"/>
      <c r="AM885" s="10" t="n"/>
      <c r="AN885" s="10" t="n"/>
      <c r="AO885" s="10" t="n"/>
      <c r="AP885" s="10" t="n"/>
      <c r="AQ885" s="10" t="n"/>
      <c r="AR885" s="10" t="n"/>
      <c r="AS885" s="10" t="n"/>
      <c r="AT885" s="10" t="n"/>
      <c r="AU885" s="10" t="n"/>
      <c r="AV885" s="10" t="n"/>
      <c r="AW885" s="10" t="n"/>
      <c r="AX885" s="10" t="n"/>
      <c r="AY885" s="10" t="n"/>
      <c r="AZ885" s="10" t="n"/>
    </row>
    <row r="886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  <c r="AL886" s="10" t="n"/>
      <c r="AM886" s="10" t="n"/>
      <c r="AN886" s="10" t="n"/>
      <c r="AO886" s="10" t="n"/>
      <c r="AP886" s="10" t="n"/>
      <c r="AQ886" s="10" t="n"/>
      <c r="AR886" s="10" t="n"/>
      <c r="AS886" s="10" t="n"/>
      <c r="AT886" s="10" t="n"/>
      <c r="AU886" s="10" t="n"/>
      <c r="AV886" s="10" t="n"/>
      <c r="AW886" s="10" t="n"/>
      <c r="AX886" s="10" t="n"/>
      <c r="AY886" s="10" t="n"/>
      <c r="AZ886" s="10" t="n"/>
    </row>
    <row r="887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  <c r="AL887" s="10" t="n"/>
      <c r="AM887" s="10" t="n"/>
      <c r="AN887" s="10" t="n"/>
      <c r="AO887" s="10" t="n"/>
      <c r="AP887" s="10" t="n"/>
      <c r="AQ887" s="10" t="n"/>
      <c r="AR887" s="10" t="n"/>
      <c r="AS887" s="10" t="n"/>
      <c r="AT887" s="10" t="n"/>
      <c r="AU887" s="10" t="n"/>
      <c r="AV887" s="10" t="n"/>
      <c r="AW887" s="10" t="n"/>
      <c r="AX887" s="10" t="n"/>
      <c r="AY887" s="10" t="n"/>
      <c r="AZ887" s="10" t="n"/>
    </row>
    <row r="888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  <c r="AL888" s="10" t="n"/>
      <c r="AM888" s="10" t="n"/>
      <c r="AN888" s="10" t="n"/>
      <c r="AO888" s="10" t="n"/>
      <c r="AP888" s="10" t="n"/>
      <c r="AQ888" s="10" t="n"/>
      <c r="AR888" s="10" t="n"/>
      <c r="AS888" s="10" t="n"/>
      <c r="AT888" s="10" t="n"/>
      <c r="AU888" s="10" t="n"/>
      <c r="AV888" s="10" t="n"/>
      <c r="AW888" s="10" t="n"/>
      <c r="AX888" s="10" t="n"/>
      <c r="AY888" s="10" t="n"/>
      <c r="AZ888" s="10" t="n"/>
    </row>
    <row r="889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  <c r="AL889" s="10" t="n"/>
      <c r="AM889" s="10" t="n"/>
      <c r="AN889" s="10" t="n"/>
      <c r="AO889" s="10" t="n"/>
      <c r="AP889" s="10" t="n"/>
      <c r="AQ889" s="10" t="n"/>
      <c r="AR889" s="10" t="n"/>
      <c r="AS889" s="10" t="n"/>
      <c r="AT889" s="10" t="n"/>
      <c r="AU889" s="10" t="n"/>
      <c r="AV889" s="10" t="n"/>
      <c r="AW889" s="10" t="n"/>
      <c r="AX889" s="10" t="n"/>
      <c r="AY889" s="10" t="n"/>
      <c r="AZ889" s="10" t="n"/>
    </row>
    <row r="89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  <c r="AL890" s="10" t="n"/>
      <c r="AM890" s="10" t="n"/>
      <c r="AN890" s="10" t="n"/>
      <c r="AO890" s="10" t="n"/>
      <c r="AP890" s="10" t="n"/>
      <c r="AQ890" s="10" t="n"/>
      <c r="AR890" s="10" t="n"/>
      <c r="AS890" s="10" t="n"/>
      <c r="AT890" s="10" t="n"/>
      <c r="AU890" s="10" t="n"/>
      <c r="AV890" s="10" t="n"/>
      <c r="AW890" s="10" t="n"/>
      <c r="AX890" s="10" t="n"/>
      <c r="AY890" s="10" t="n"/>
      <c r="AZ890" s="10" t="n"/>
    </row>
    <row r="891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  <c r="AL891" s="10" t="n"/>
      <c r="AM891" s="10" t="n"/>
      <c r="AN891" s="10" t="n"/>
      <c r="AO891" s="10" t="n"/>
      <c r="AP891" s="10" t="n"/>
      <c r="AQ891" s="10" t="n"/>
      <c r="AR891" s="10" t="n"/>
      <c r="AS891" s="10" t="n"/>
      <c r="AT891" s="10" t="n"/>
      <c r="AU891" s="10" t="n"/>
      <c r="AV891" s="10" t="n"/>
      <c r="AW891" s="10" t="n"/>
      <c r="AX891" s="10" t="n"/>
      <c r="AY891" s="10" t="n"/>
      <c r="AZ891" s="10" t="n"/>
    </row>
    <row r="892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  <c r="AL892" s="10" t="n"/>
      <c r="AM892" s="10" t="n"/>
      <c r="AN892" s="10" t="n"/>
      <c r="AO892" s="10" t="n"/>
      <c r="AP892" s="10" t="n"/>
      <c r="AQ892" s="10" t="n"/>
      <c r="AR892" s="10" t="n"/>
      <c r="AS892" s="10" t="n"/>
      <c r="AT892" s="10" t="n"/>
      <c r="AU892" s="10" t="n"/>
      <c r="AV892" s="10" t="n"/>
      <c r="AW892" s="10" t="n"/>
      <c r="AX892" s="10" t="n"/>
      <c r="AY892" s="10" t="n"/>
      <c r="AZ892" s="10" t="n"/>
    </row>
    <row r="893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  <c r="AL893" s="10" t="n"/>
      <c r="AM893" s="10" t="n"/>
      <c r="AN893" s="10" t="n"/>
      <c r="AO893" s="10" t="n"/>
      <c r="AP893" s="10" t="n"/>
      <c r="AQ893" s="10" t="n"/>
      <c r="AR893" s="10" t="n"/>
      <c r="AS893" s="10" t="n"/>
      <c r="AT893" s="10" t="n"/>
      <c r="AU893" s="10" t="n"/>
      <c r="AV893" s="10" t="n"/>
      <c r="AW893" s="10" t="n"/>
      <c r="AX893" s="10" t="n"/>
      <c r="AY893" s="10" t="n"/>
      <c r="AZ893" s="10" t="n"/>
    </row>
    <row r="894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  <c r="AL894" s="10" t="n"/>
      <c r="AM894" s="10" t="n"/>
      <c r="AN894" s="10" t="n"/>
      <c r="AO894" s="10" t="n"/>
      <c r="AP894" s="10" t="n"/>
      <c r="AQ894" s="10" t="n"/>
      <c r="AR894" s="10" t="n"/>
      <c r="AS894" s="10" t="n"/>
      <c r="AT894" s="10" t="n"/>
      <c r="AU894" s="10" t="n"/>
      <c r="AV894" s="10" t="n"/>
      <c r="AW894" s="10" t="n"/>
      <c r="AX894" s="10" t="n"/>
      <c r="AY894" s="10" t="n"/>
      <c r="AZ894" s="10" t="n"/>
    </row>
    <row r="895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  <c r="AL895" s="10" t="n"/>
      <c r="AM895" s="10" t="n"/>
      <c r="AN895" s="10" t="n"/>
      <c r="AO895" s="10" t="n"/>
      <c r="AP895" s="10" t="n"/>
      <c r="AQ895" s="10" t="n"/>
      <c r="AR895" s="10" t="n"/>
      <c r="AS895" s="10" t="n"/>
      <c r="AT895" s="10" t="n"/>
      <c r="AU895" s="10" t="n"/>
      <c r="AV895" s="10" t="n"/>
      <c r="AW895" s="10" t="n"/>
      <c r="AX895" s="10" t="n"/>
      <c r="AY895" s="10" t="n"/>
      <c r="AZ895" s="10" t="n"/>
    </row>
    <row r="896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  <c r="AL896" s="10" t="n"/>
      <c r="AM896" s="10" t="n"/>
      <c r="AN896" s="10" t="n"/>
      <c r="AO896" s="10" t="n"/>
      <c r="AP896" s="10" t="n"/>
      <c r="AQ896" s="10" t="n"/>
      <c r="AR896" s="10" t="n"/>
      <c r="AS896" s="10" t="n"/>
      <c r="AT896" s="10" t="n"/>
      <c r="AU896" s="10" t="n"/>
      <c r="AV896" s="10" t="n"/>
      <c r="AW896" s="10" t="n"/>
      <c r="AX896" s="10" t="n"/>
      <c r="AY896" s="10" t="n"/>
      <c r="AZ896" s="10" t="n"/>
    </row>
    <row r="897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  <c r="AL897" s="10" t="n"/>
      <c r="AM897" s="10" t="n"/>
      <c r="AN897" s="10" t="n"/>
      <c r="AO897" s="10" t="n"/>
      <c r="AP897" s="10" t="n"/>
      <c r="AQ897" s="10" t="n"/>
      <c r="AR897" s="10" t="n"/>
      <c r="AS897" s="10" t="n"/>
      <c r="AT897" s="10" t="n"/>
      <c r="AU897" s="10" t="n"/>
      <c r="AV897" s="10" t="n"/>
      <c r="AW897" s="10" t="n"/>
      <c r="AX897" s="10" t="n"/>
      <c r="AY897" s="10" t="n"/>
      <c r="AZ897" s="10" t="n"/>
    </row>
    <row r="898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  <c r="AL898" s="10" t="n"/>
      <c r="AM898" s="10" t="n"/>
      <c r="AN898" s="10" t="n"/>
      <c r="AO898" s="10" t="n"/>
      <c r="AP898" s="10" t="n"/>
      <c r="AQ898" s="10" t="n"/>
      <c r="AR898" s="10" t="n"/>
      <c r="AS898" s="10" t="n"/>
      <c r="AT898" s="10" t="n"/>
      <c r="AU898" s="10" t="n"/>
      <c r="AV898" s="10" t="n"/>
      <c r="AW898" s="10" t="n"/>
      <c r="AX898" s="10" t="n"/>
      <c r="AY898" s="10" t="n"/>
      <c r="AZ898" s="10" t="n"/>
    </row>
    <row r="899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  <c r="AL899" s="10" t="n"/>
      <c r="AM899" s="10" t="n"/>
      <c r="AN899" s="10" t="n"/>
      <c r="AO899" s="10" t="n"/>
      <c r="AP899" s="10" t="n"/>
      <c r="AQ899" s="10" t="n"/>
      <c r="AR899" s="10" t="n"/>
      <c r="AS899" s="10" t="n"/>
      <c r="AT899" s="10" t="n"/>
      <c r="AU899" s="10" t="n"/>
      <c r="AV899" s="10" t="n"/>
      <c r="AW899" s="10" t="n"/>
      <c r="AX899" s="10" t="n"/>
      <c r="AY899" s="10" t="n"/>
      <c r="AZ899" s="10" t="n"/>
    </row>
    <row r="90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  <c r="AL900" s="10" t="n"/>
      <c r="AM900" s="10" t="n"/>
      <c r="AN900" s="10" t="n"/>
      <c r="AO900" s="10" t="n"/>
      <c r="AP900" s="10" t="n"/>
      <c r="AQ900" s="10" t="n"/>
      <c r="AR900" s="10" t="n"/>
      <c r="AS900" s="10" t="n"/>
      <c r="AT900" s="10" t="n"/>
      <c r="AU900" s="10" t="n"/>
      <c r="AV900" s="10" t="n"/>
      <c r="AW900" s="10" t="n"/>
      <c r="AX900" s="10" t="n"/>
      <c r="AY900" s="10" t="n"/>
      <c r="AZ900" s="10" t="n"/>
    </row>
    <row r="901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  <c r="AL901" s="10" t="n"/>
      <c r="AM901" s="10" t="n"/>
      <c r="AN901" s="10" t="n"/>
      <c r="AO901" s="10" t="n"/>
      <c r="AP901" s="10" t="n"/>
      <c r="AQ901" s="10" t="n"/>
      <c r="AR901" s="10" t="n"/>
      <c r="AS901" s="10" t="n"/>
      <c r="AT901" s="10" t="n"/>
      <c r="AU901" s="10" t="n"/>
      <c r="AV901" s="10" t="n"/>
      <c r="AW901" s="10" t="n"/>
      <c r="AX901" s="10" t="n"/>
      <c r="AY901" s="10" t="n"/>
      <c r="AZ901" s="10" t="n"/>
    </row>
    <row r="902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  <c r="AL902" s="10" t="n"/>
      <c r="AM902" s="10" t="n"/>
      <c r="AN902" s="10" t="n"/>
      <c r="AO902" s="10" t="n"/>
      <c r="AP902" s="10" t="n"/>
      <c r="AQ902" s="10" t="n"/>
      <c r="AR902" s="10" t="n"/>
      <c r="AS902" s="10" t="n"/>
      <c r="AT902" s="10" t="n"/>
      <c r="AU902" s="10" t="n"/>
      <c r="AV902" s="10" t="n"/>
      <c r="AW902" s="10" t="n"/>
      <c r="AX902" s="10" t="n"/>
      <c r="AY902" s="10" t="n"/>
      <c r="AZ902" s="10" t="n"/>
    </row>
    <row r="903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  <c r="AL903" s="10" t="n"/>
      <c r="AM903" s="10" t="n"/>
      <c r="AN903" s="10" t="n"/>
      <c r="AO903" s="10" t="n"/>
      <c r="AP903" s="10" t="n"/>
      <c r="AQ903" s="10" t="n"/>
      <c r="AR903" s="10" t="n"/>
      <c r="AS903" s="10" t="n"/>
      <c r="AT903" s="10" t="n"/>
      <c r="AU903" s="10" t="n"/>
      <c r="AV903" s="10" t="n"/>
      <c r="AW903" s="10" t="n"/>
      <c r="AX903" s="10" t="n"/>
      <c r="AY903" s="10" t="n"/>
      <c r="AZ903" s="10" t="n"/>
    </row>
    <row r="904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  <c r="AL904" s="10" t="n"/>
      <c r="AM904" s="10" t="n"/>
      <c r="AN904" s="10" t="n"/>
      <c r="AO904" s="10" t="n"/>
      <c r="AP904" s="10" t="n"/>
      <c r="AQ904" s="10" t="n"/>
      <c r="AR904" s="10" t="n"/>
      <c r="AS904" s="10" t="n"/>
      <c r="AT904" s="10" t="n"/>
      <c r="AU904" s="10" t="n"/>
      <c r="AV904" s="10" t="n"/>
      <c r="AW904" s="10" t="n"/>
      <c r="AX904" s="10" t="n"/>
      <c r="AY904" s="10" t="n"/>
      <c r="AZ904" s="10" t="n"/>
    </row>
    <row r="905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  <c r="AL905" s="10" t="n"/>
      <c r="AM905" s="10" t="n"/>
      <c r="AN905" s="10" t="n"/>
      <c r="AO905" s="10" t="n"/>
      <c r="AP905" s="10" t="n"/>
      <c r="AQ905" s="10" t="n"/>
      <c r="AR905" s="10" t="n"/>
      <c r="AS905" s="10" t="n"/>
      <c r="AT905" s="10" t="n"/>
      <c r="AU905" s="10" t="n"/>
      <c r="AV905" s="10" t="n"/>
      <c r="AW905" s="10" t="n"/>
      <c r="AX905" s="10" t="n"/>
      <c r="AY905" s="10" t="n"/>
      <c r="AZ905" s="10" t="n"/>
    </row>
    <row r="906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  <c r="AL906" s="10" t="n"/>
      <c r="AM906" s="10" t="n"/>
      <c r="AN906" s="10" t="n"/>
      <c r="AO906" s="10" t="n"/>
      <c r="AP906" s="10" t="n"/>
      <c r="AQ906" s="10" t="n"/>
      <c r="AR906" s="10" t="n"/>
      <c r="AS906" s="10" t="n"/>
      <c r="AT906" s="10" t="n"/>
      <c r="AU906" s="10" t="n"/>
      <c r="AV906" s="10" t="n"/>
      <c r="AW906" s="10" t="n"/>
      <c r="AX906" s="10" t="n"/>
      <c r="AY906" s="10" t="n"/>
      <c r="AZ906" s="10" t="n"/>
    </row>
    <row r="907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  <c r="AL907" s="10" t="n"/>
      <c r="AM907" s="10" t="n"/>
      <c r="AN907" s="10" t="n"/>
      <c r="AO907" s="10" t="n"/>
      <c r="AP907" s="10" t="n"/>
      <c r="AQ907" s="10" t="n"/>
      <c r="AR907" s="10" t="n"/>
      <c r="AS907" s="10" t="n"/>
      <c r="AT907" s="10" t="n"/>
      <c r="AU907" s="10" t="n"/>
      <c r="AV907" s="10" t="n"/>
      <c r="AW907" s="10" t="n"/>
      <c r="AX907" s="10" t="n"/>
      <c r="AY907" s="10" t="n"/>
      <c r="AZ907" s="10" t="n"/>
    </row>
    <row r="908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  <c r="AL908" s="10" t="n"/>
      <c r="AM908" s="10" t="n"/>
      <c r="AN908" s="10" t="n"/>
      <c r="AO908" s="10" t="n"/>
      <c r="AP908" s="10" t="n"/>
      <c r="AQ908" s="10" t="n"/>
      <c r="AR908" s="10" t="n"/>
      <c r="AS908" s="10" t="n"/>
      <c r="AT908" s="10" t="n"/>
      <c r="AU908" s="10" t="n"/>
      <c r="AV908" s="10" t="n"/>
      <c r="AW908" s="10" t="n"/>
      <c r="AX908" s="10" t="n"/>
      <c r="AY908" s="10" t="n"/>
      <c r="AZ908" s="10" t="n"/>
    </row>
    <row r="909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  <c r="AL909" s="10" t="n"/>
      <c r="AM909" s="10" t="n"/>
      <c r="AN909" s="10" t="n"/>
      <c r="AO909" s="10" t="n"/>
      <c r="AP909" s="10" t="n"/>
      <c r="AQ909" s="10" t="n"/>
      <c r="AR909" s="10" t="n"/>
      <c r="AS909" s="10" t="n"/>
      <c r="AT909" s="10" t="n"/>
      <c r="AU909" s="10" t="n"/>
      <c r="AV909" s="10" t="n"/>
      <c r="AW909" s="10" t="n"/>
      <c r="AX909" s="10" t="n"/>
      <c r="AY909" s="10" t="n"/>
      <c r="AZ909" s="10" t="n"/>
    </row>
    <row r="91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  <c r="AL910" s="10" t="n"/>
      <c r="AM910" s="10" t="n"/>
      <c r="AN910" s="10" t="n"/>
      <c r="AO910" s="10" t="n"/>
      <c r="AP910" s="10" t="n"/>
      <c r="AQ910" s="10" t="n"/>
      <c r="AR910" s="10" t="n"/>
      <c r="AS910" s="10" t="n"/>
      <c r="AT910" s="10" t="n"/>
      <c r="AU910" s="10" t="n"/>
      <c r="AV910" s="10" t="n"/>
      <c r="AW910" s="10" t="n"/>
      <c r="AX910" s="10" t="n"/>
      <c r="AY910" s="10" t="n"/>
      <c r="AZ910" s="10" t="n"/>
    </row>
    <row r="911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  <c r="AL911" s="10" t="n"/>
      <c r="AM911" s="10" t="n"/>
      <c r="AN911" s="10" t="n"/>
      <c r="AO911" s="10" t="n"/>
      <c r="AP911" s="10" t="n"/>
      <c r="AQ911" s="10" t="n"/>
      <c r="AR911" s="10" t="n"/>
      <c r="AS911" s="10" t="n"/>
      <c r="AT911" s="10" t="n"/>
      <c r="AU911" s="10" t="n"/>
      <c r="AV911" s="10" t="n"/>
      <c r="AW911" s="10" t="n"/>
      <c r="AX911" s="10" t="n"/>
      <c r="AY911" s="10" t="n"/>
      <c r="AZ911" s="10" t="n"/>
    </row>
    <row r="912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  <c r="AL912" s="10" t="n"/>
      <c r="AM912" s="10" t="n"/>
      <c r="AN912" s="10" t="n"/>
      <c r="AO912" s="10" t="n"/>
      <c r="AP912" s="10" t="n"/>
      <c r="AQ912" s="10" t="n"/>
      <c r="AR912" s="10" t="n"/>
      <c r="AS912" s="10" t="n"/>
      <c r="AT912" s="10" t="n"/>
      <c r="AU912" s="10" t="n"/>
      <c r="AV912" s="10" t="n"/>
      <c r="AW912" s="10" t="n"/>
      <c r="AX912" s="10" t="n"/>
      <c r="AY912" s="10" t="n"/>
      <c r="AZ912" s="10" t="n"/>
    </row>
    <row r="913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  <c r="AL913" s="10" t="n"/>
      <c r="AM913" s="10" t="n"/>
      <c r="AN913" s="10" t="n"/>
      <c r="AO913" s="10" t="n"/>
      <c r="AP913" s="10" t="n"/>
      <c r="AQ913" s="10" t="n"/>
      <c r="AR913" s="10" t="n"/>
      <c r="AS913" s="10" t="n"/>
      <c r="AT913" s="10" t="n"/>
      <c r="AU913" s="10" t="n"/>
      <c r="AV913" s="10" t="n"/>
      <c r="AW913" s="10" t="n"/>
      <c r="AX913" s="10" t="n"/>
      <c r="AY913" s="10" t="n"/>
      <c r="AZ913" s="10" t="n"/>
    </row>
    <row r="914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  <c r="AL914" s="10" t="n"/>
      <c r="AM914" s="10" t="n"/>
      <c r="AN914" s="10" t="n"/>
      <c r="AO914" s="10" t="n"/>
      <c r="AP914" s="10" t="n"/>
      <c r="AQ914" s="10" t="n"/>
      <c r="AR914" s="10" t="n"/>
      <c r="AS914" s="10" t="n"/>
      <c r="AT914" s="10" t="n"/>
      <c r="AU914" s="10" t="n"/>
      <c r="AV914" s="10" t="n"/>
      <c r="AW914" s="10" t="n"/>
      <c r="AX914" s="10" t="n"/>
      <c r="AY914" s="10" t="n"/>
      <c r="AZ914" s="10" t="n"/>
    </row>
    <row r="915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  <c r="AL915" s="10" t="n"/>
      <c r="AM915" s="10" t="n"/>
      <c r="AN915" s="10" t="n"/>
      <c r="AO915" s="10" t="n"/>
      <c r="AP915" s="10" t="n"/>
      <c r="AQ915" s="10" t="n"/>
      <c r="AR915" s="10" t="n"/>
      <c r="AS915" s="10" t="n"/>
      <c r="AT915" s="10" t="n"/>
      <c r="AU915" s="10" t="n"/>
      <c r="AV915" s="10" t="n"/>
      <c r="AW915" s="10" t="n"/>
      <c r="AX915" s="10" t="n"/>
      <c r="AY915" s="10" t="n"/>
      <c r="AZ915" s="10" t="n"/>
    </row>
    <row r="916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  <c r="AL916" s="10" t="n"/>
      <c r="AM916" s="10" t="n"/>
      <c r="AN916" s="10" t="n"/>
      <c r="AO916" s="10" t="n"/>
      <c r="AP916" s="10" t="n"/>
      <c r="AQ916" s="10" t="n"/>
      <c r="AR916" s="10" t="n"/>
      <c r="AS916" s="10" t="n"/>
      <c r="AT916" s="10" t="n"/>
      <c r="AU916" s="10" t="n"/>
      <c r="AV916" s="10" t="n"/>
      <c r="AW916" s="10" t="n"/>
      <c r="AX916" s="10" t="n"/>
      <c r="AY916" s="10" t="n"/>
      <c r="AZ916" s="10" t="n"/>
    </row>
    <row r="917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  <c r="AL917" s="10" t="n"/>
      <c r="AM917" s="10" t="n"/>
      <c r="AN917" s="10" t="n"/>
      <c r="AO917" s="10" t="n"/>
      <c r="AP917" s="10" t="n"/>
      <c r="AQ917" s="10" t="n"/>
      <c r="AR917" s="10" t="n"/>
      <c r="AS917" s="10" t="n"/>
      <c r="AT917" s="10" t="n"/>
      <c r="AU917" s="10" t="n"/>
      <c r="AV917" s="10" t="n"/>
      <c r="AW917" s="10" t="n"/>
      <c r="AX917" s="10" t="n"/>
      <c r="AY917" s="10" t="n"/>
      <c r="AZ917" s="10" t="n"/>
    </row>
    <row r="918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  <c r="AL918" s="10" t="n"/>
      <c r="AM918" s="10" t="n"/>
      <c r="AN918" s="10" t="n"/>
      <c r="AO918" s="10" t="n"/>
      <c r="AP918" s="10" t="n"/>
      <c r="AQ918" s="10" t="n"/>
      <c r="AR918" s="10" t="n"/>
      <c r="AS918" s="10" t="n"/>
      <c r="AT918" s="10" t="n"/>
      <c r="AU918" s="10" t="n"/>
      <c r="AV918" s="10" t="n"/>
      <c r="AW918" s="10" t="n"/>
      <c r="AX918" s="10" t="n"/>
      <c r="AY918" s="10" t="n"/>
      <c r="AZ918" s="10" t="n"/>
    </row>
    <row r="919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  <c r="AL919" s="10" t="n"/>
      <c r="AM919" s="10" t="n"/>
      <c r="AN919" s="10" t="n"/>
      <c r="AO919" s="10" t="n"/>
      <c r="AP919" s="10" t="n"/>
      <c r="AQ919" s="10" t="n"/>
      <c r="AR919" s="10" t="n"/>
      <c r="AS919" s="10" t="n"/>
      <c r="AT919" s="10" t="n"/>
      <c r="AU919" s="10" t="n"/>
      <c r="AV919" s="10" t="n"/>
      <c r="AW919" s="10" t="n"/>
      <c r="AX919" s="10" t="n"/>
      <c r="AY919" s="10" t="n"/>
      <c r="AZ919" s="10" t="n"/>
    </row>
    <row r="9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  <c r="AL920" s="10" t="n"/>
      <c r="AM920" s="10" t="n"/>
      <c r="AN920" s="10" t="n"/>
      <c r="AO920" s="10" t="n"/>
      <c r="AP920" s="10" t="n"/>
      <c r="AQ920" s="10" t="n"/>
      <c r="AR920" s="10" t="n"/>
      <c r="AS920" s="10" t="n"/>
      <c r="AT920" s="10" t="n"/>
      <c r="AU920" s="10" t="n"/>
      <c r="AV920" s="10" t="n"/>
      <c r="AW920" s="10" t="n"/>
      <c r="AX920" s="10" t="n"/>
      <c r="AY920" s="10" t="n"/>
      <c r="AZ920" s="10" t="n"/>
    </row>
    <row r="921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  <c r="AL921" s="10" t="n"/>
      <c r="AM921" s="10" t="n"/>
      <c r="AN921" s="10" t="n"/>
      <c r="AO921" s="10" t="n"/>
      <c r="AP921" s="10" t="n"/>
      <c r="AQ921" s="10" t="n"/>
      <c r="AR921" s="10" t="n"/>
      <c r="AS921" s="10" t="n"/>
      <c r="AT921" s="10" t="n"/>
      <c r="AU921" s="10" t="n"/>
      <c r="AV921" s="10" t="n"/>
      <c r="AW921" s="10" t="n"/>
      <c r="AX921" s="10" t="n"/>
      <c r="AY921" s="10" t="n"/>
      <c r="AZ921" s="10" t="n"/>
    </row>
    <row r="922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  <c r="AL922" s="10" t="n"/>
      <c r="AM922" s="10" t="n"/>
      <c r="AN922" s="10" t="n"/>
      <c r="AO922" s="10" t="n"/>
      <c r="AP922" s="10" t="n"/>
      <c r="AQ922" s="10" t="n"/>
      <c r="AR922" s="10" t="n"/>
      <c r="AS922" s="10" t="n"/>
      <c r="AT922" s="10" t="n"/>
      <c r="AU922" s="10" t="n"/>
      <c r="AV922" s="10" t="n"/>
      <c r="AW922" s="10" t="n"/>
      <c r="AX922" s="10" t="n"/>
      <c r="AY922" s="10" t="n"/>
      <c r="AZ922" s="10" t="n"/>
    </row>
    <row r="923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  <c r="AL923" s="10" t="n"/>
      <c r="AM923" s="10" t="n"/>
      <c r="AN923" s="10" t="n"/>
      <c r="AO923" s="10" t="n"/>
      <c r="AP923" s="10" t="n"/>
      <c r="AQ923" s="10" t="n"/>
      <c r="AR923" s="10" t="n"/>
      <c r="AS923" s="10" t="n"/>
      <c r="AT923" s="10" t="n"/>
      <c r="AU923" s="10" t="n"/>
      <c r="AV923" s="10" t="n"/>
      <c r="AW923" s="10" t="n"/>
      <c r="AX923" s="10" t="n"/>
      <c r="AY923" s="10" t="n"/>
      <c r="AZ923" s="10" t="n"/>
    </row>
    <row r="924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  <c r="AL924" s="10" t="n"/>
      <c r="AM924" s="10" t="n"/>
      <c r="AN924" s="10" t="n"/>
      <c r="AO924" s="10" t="n"/>
      <c r="AP924" s="10" t="n"/>
      <c r="AQ924" s="10" t="n"/>
      <c r="AR924" s="10" t="n"/>
      <c r="AS924" s="10" t="n"/>
      <c r="AT924" s="10" t="n"/>
      <c r="AU924" s="10" t="n"/>
      <c r="AV924" s="10" t="n"/>
      <c r="AW924" s="10" t="n"/>
      <c r="AX924" s="10" t="n"/>
      <c r="AY924" s="10" t="n"/>
      <c r="AZ924" s="10" t="n"/>
    </row>
    <row r="925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  <c r="AL925" s="10" t="n"/>
      <c r="AM925" s="10" t="n"/>
      <c r="AN925" s="10" t="n"/>
      <c r="AO925" s="10" t="n"/>
      <c r="AP925" s="10" t="n"/>
      <c r="AQ925" s="10" t="n"/>
      <c r="AR925" s="10" t="n"/>
      <c r="AS925" s="10" t="n"/>
      <c r="AT925" s="10" t="n"/>
      <c r="AU925" s="10" t="n"/>
      <c r="AV925" s="10" t="n"/>
      <c r="AW925" s="10" t="n"/>
      <c r="AX925" s="10" t="n"/>
      <c r="AY925" s="10" t="n"/>
      <c r="AZ925" s="10" t="n"/>
    </row>
    <row r="926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  <c r="AL926" s="10" t="n"/>
      <c r="AM926" s="10" t="n"/>
      <c r="AN926" s="10" t="n"/>
      <c r="AO926" s="10" t="n"/>
      <c r="AP926" s="10" t="n"/>
      <c r="AQ926" s="10" t="n"/>
      <c r="AR926" s="10" t="n"/>
      <c r="AS926" s="10" t="n"/>
      <c r="AT926" s="10" t="n"/>
      <c r="AU926" s="10" t="n"/>
      <c r="AV926" s="10" t="n"/>
      <c r="AW926" s="10" t="n"/>
      <c r="AX926" s="10" t="n"/>
      <c r="AY926" s="10" t="n"/>
      <c r="AZ926" s="10" t="n"/>
    </row>
    <row r="927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  <c r="AL927" s="10" t="n"/>
      <c r="AM927" s="10" t="n"/>
      <c r="AN927" s="10" t="n"/>
      <c r="AO927" s="10" t="n"/>
      <c r="AP927" s="10" t="n"/>
      <c r="AQ927" s="10" t="n"/>
      <c r="AR927" s="10" t="n"/>
      <c r="AS927" s="10" t="n"/>
      <c r="AT927" s="10" t="n"/>
      <c r="AU927" s="10" t="n"/>
      <c r="AV927" s="10" t="n"/>
      <c r="AW927" s="10" t="n"/>
      <c r="AX927" s="10" t="n"/>
      <c r="AY927" s="10" t="n"/>
      <c r="AZ927" s="10" t="n"/>
    </row>
    <row r="928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  <c r="AL928" s="10" t="n"/>
      <c r="AM928" s="10" t="n"/>
      <c r="AN928" s="10" t="n"/>
      <c r="AO928" s="10" t="n"/>
      <c r="AP928" s="10" t="n"/>
      <c r="AQ928" s="10" t="n"/>
      <c r="AR928" s="10" t="n"/>
      <c r="AS928" s="10" t="n"/>
      <c r="AT928" s="10" t="n"/>
      <c r="AU928" s="10" t="n"/>
      <c r="AV928" s="10" t="n"/>
      <c r="AW928" s="10" t="n"/>
      <c r="AX928" s="10" t="n"/>
      <c r="AY928" s="10" t="n"/>
      <c r="AZ928" s="10" t="n"/>
    </row>
    <row r="929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  <c r="AL929" s="10" t="n"/>
      <c r="AM929" s="10" t="n"/>
      <c r="AN929" s="10" t="n"/>
      <c r="AO929" s="10" t="n"/>
      <c r="AP929" s="10" t="n"/>
      <c r="AQ929" s="10" t="n"/>
      <c r="AR929" s="10" t="n"/>
      <c r="AS929" s="10" t="n"/>
      <c r="AT929" s="10" t="n"/>
      <c r="AU929" s="10" t="n"/>
      <c r="AV929" s="10" t="n"/>
      <c r="AW929" s="10" t="n"/>
      <c r="AX929" s="10" t="n"/>
      <c r="AY929" s="10" t="n"/>
      <c r="AZ929" s="10" t="n"/>
    </row>
    <row r="93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  <c r="AL930" s="10" t="n"/>
      <c r="AM930" s="10" t="n"/>
      <c r="AN930" s="10" t="n"/>
      <c r="AO930" s="10" t="n"/>
      <c r="AP930" s="10" t="n"/>
      <c r="AQ930" s="10" t="n"/>
      <c r="AR930" s="10" t="n"/>
      <c r="AS930" s="10" t="n"/>
      <c r="AT930" s="10" t="n"/>
      <c r="AU930" s="10" t="n"/>
      <c r="AV930" s="10" t="n"/>
      <c r="AW930" s="10" t="n"/>
      <c r="AX930" s="10" t="n"/>
      <c r="AY930" s="10" t="n"/>
      <c r="AZ930" s="10" t="n"/>
    </row>
    <row r="931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  <c r="AL931" s="10" t="n"/>
      <c r="AM931" s="10" t="n"/>
      <c r="AN931" s="10" t="n"/>
      <c r="AO931" s="10" t="n"/>
      <c r="AP931" s="10" t="n"/>
      <c r="AQ931" s="10" t="n"/>
      <c r="AR931" s="10" t="n"/>
      <c r="AS931" s="10" t="n"/>
      <c r="AT931" s="10" t="n"/>
      <c r="AU931" s="10" t="n"/>
      <c r="AV931" s="10" t="n"/>
      <c r="AW931" s="10" t="n"/>
      <c r="AX931" s="10" t="n"/>
      <c r="AY931" s="10" t="n"/>
      <c r="AZ931" s="10" t="n"/>
    </row>
    <row r="932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  <c r="AL932" s="10" t="n"/>
      <c r="AM932" s="10" t="n"/>
      <c r="AN932" s="10" t="n"/>
      <c r="AO932" s="10" t="n"/>
      <c r="AP932" s="10" t="n"/>
      <c r="AQ932" s="10" t="n"/>
      <c r="AR932" s="10" t="n"/>
      <c r="AS932" s="10" t="n"/>
      <c r="AT932" s="10" t="n"/>
      <c r="AU932" s="10" t="n"/>
      <c r="AV932" s="10" t="n"/>
      <c r="AW932" s="10" t="n"/>
      <c r="AX932" s="10" t="n"/>
      <c r="AY932" s="10" t="n"/>
      <c r="AZ932" s="10" t="n"/>
    </row>
    <row r="933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  <c r="AL933" s="10" t="n"/>
      <c r="AM933" s="10" t="n"/>
      <c r="AN933" s="10" t="n"/>
      <c r="AO933" s="10" t="n"/>
      <c r="AP933" s="10" t="n"/>
      <c r="AQ933" s="10" t="n"/>
      <c r="AR933" s="10" t="n"/>
      <c r="AS933" s="10" t="n"/>
      <c r="AT933" s="10" t="n"/>
      <c r="AU933" s="10" t="n"/>
      <c r="AV933" s="10" t="n"/>
      <c r="AW933" s="10" t="n"/>
      <c r="AX933" s="10" t="n"/>
      <c r="AY933" s="10" t="n"/>
      <c r="AZ933" s="10" t="n"/>
    </row>
    <row r="934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  <c r="AL934" s="10" t="n"/>
      <c r="AM934" s="10" t="n"/>
      <c r="AN934" s="10" t="n"/>
      <c r="AO934" s="10" t="n"/>
      <c r="AP934" s="10" t="n"/>
      <c r="AQ934" s="10" t="n"/>
      <c r="AR934" s="10" t="n"/>
      <c r="AS934" s="10" t="n"/>
      <c r="AT934" s="10" t="n"/>
      <c r="AU934" s="10" t="n"/>
      <c r="AV934" s="10" t="n"/>
      <c r="AW934" s="10" t="n"/>
      <c r="AX934" s="10" t="n"/>
      <c r="AY934" s="10" t="n"/>
      <c r="AZ934" s="10" t="n"/>
    </row>
    <row r="935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  <c r="AL935" s="10" t="n"/>
      <c r="AM935" s="10" t="n"/>
      <c r="AN935" s="10" t="n"/>
      <c r="AO935" s="10" t="n"/>
      <c r="AP935" s="10" t="n"/>
      <c r="AQ935" s="10" t="n"/>
      <c r="AR935" s="10" t="n"/>
      <c r="AS935" s="10" t="n"/>
      <c r="AT935" s="10" t="n"/>
      <c r="AU935" s="10" t="n"/>
      <c r="AV935" s="10" t="n"/>
      <c r="AW935" s="10" t="n"/>
      <c r="AX935" s="10" t="n"/>
      <c r="AY935" s="10" t="n"/>
      <c r="AZ935" s="10" t="n"/>
    </row>
    <row r="936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  <c r="AL936" s="10" t="n"/>
      <c r="AM936" s="10" t="n"/>
      <c r="AN936" s="10" t="n"/>
      <c r="AO936" s="10" t="n"/>
      <c r="AP936" s="10" t="n"/>
      <c r="AQ936" s="10" t="n"/>
      <c r="AR936" s="10" t="n"/>
      <c r="AS936" s="10" t="n"/>
      <c r="AT936" s="10" t="n"/>
      <c r="AU936" s="10" t="n"/>
      <c r="AV936" s="10" t="n"/>
      <c r="AW936" s="10" t="n"/>
      <c r="AX936" s="10" t="n"/>
      <c r="AY936" s="10" t="n"/>
      <c r="AZ936" s="10" t="n"/>
    </row>
    <row r="937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  <c r="AL937" s="10" t="n"/>
      <c r="AM937" s="10" t="n"/>
      <c r="AN937" s="10" t="n"/>
      <c r="AO937" s="10" t="n"/>
      <c r="AP937" s="10" t="n"/>
      <c r="AQ937" s="10" t="n"/>
      <c r="AR937" s="10" t="n"/>
      <c r="AS937" s="10" t="n"/>
      <c r="AT937" s="10" t="n"/>
      <c r="AU937" s="10" t="n"/>
      <c r="AV937" s="10" t="n"/>
      <c r="AW937" s="10" t="n"/>
      <c r="AX937" s="10" t="n"/>
      <c r="AY937" s="10" t="n"/>
      <c r="AZ937" s="10" t="n"/>
    </row>
    <row r="938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  <c r="AL938" s="10" t="n"/>
      <c r="AM938" s="10" t="n"/>
      <c r="AN938" s="10" t="n"/>
      <c r="AO938" s="10" t="n"/>
      <c r="AP938" s="10" t="n"/>
      <c r="AQ938" s="10" t="n"/>
      <c r="AR938" s="10" t="n"/>
      <c r="AS938" s="10" t="n"/>
      <c r="AT938" s="10" t="n"/>
      <c r="AU938" s="10" t="n"/>
      <c r="AV938" s="10" t="n"/>
      <c r="AW938" s="10" t="n"/>
      <c r="AX938" s="10" t="n"/>
      <c r="AY938" s="10" t="n"/>
      <c r="AZ938" s="10" t="n"/>
    </row>
    <row r="939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  <c r="AL939" s="10" t="n"/>
      <c r="AM939" s="10" t="n"/>
      <c r="AN939" s="10" t="n"/>
      <c r="AO939" s="10" t="n"/>
      <c r="AP939" s="10" t="n"/>
      <c r="AQ939" s="10" t="n"/>
      <c r="AR939" s="10" t="n"/>
      <c r="AS939" s="10" t="n"/>
      <c r="AT939" s="10" t="n"/>
      <c r="AU939" s="10" t="n"/>
      <c r="AV939" s="10" t="n"/>
      <c r="AW939" s="10" t="n"/>
      <c r="AX939" s="10" t="n"/>
      <c r="AY939" s="10" t="n"/>
      <c r="AZ939" s="10" t="n"/>
    </row>
    <row r="94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  <c r="AL940" s="10" t="n"/>
      <c r="AM940" s="10" t="n"/>
      <c r="AN940" s="10" t="n"/>
      <c r="AO940" s="10" t="n"/>
      <c r="AP940" s="10" t="n"/>
      <c r="AQ940" s="10" t="n"/>
      <c r="AR940" s="10" t="n"/>
      <c r="AS940" s="10" t="n"/>
      <c r="AT940" s="10" t="n"/>
      <c r="AU940" s="10" t="n"/>
      <c r="AV940" s="10" t="n"/>
      <c r="AW940" s="10" t="n"/>
      <c r="AX940" s="10" t="n"/>
      <c r="AY940" s="10" t="n"/>
      <c r="AZ940" s="10" t="n"/>
    </row>
    <row r="941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  <c r="AL941" s="10" t="n"/>
      <c r="AM941" s="10" t="n"/>
      <c r="AN941" s="10" t="n"/>
      <c r="AO941" s="10" t="n"/>
      <c r="AP941" s="10" t="n"/>
      <c r="AQ941" s="10" t="n"/>
      <c r="AR941" s="10" t="n"/>
      <c r="AS941" s="10" t="n"/>
      <c r="AT941" s="10" t="n"/>
      <c r="AU941" s="10" t="n"/>
      <c r="AV941" s="10" t="n"/>
      <c r="AW941" s="10" t="n"/>
      <c r="AX941" s="10" t="n"/>
      <c r="AY941" s="10" t="n"/>
      <c r="AZ941" s="10" t="n"/>
    </row>
    <row r="942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  <c r="AL942" s="10" t="n"/>
      <c r="AM942" s="10" t="n"/>
      <c r="AN942" s="10" t="n"/>
      <c r="AO942" s="10" t="n"/>
      <c r="AP942" s="10" t="n"/>
      <c r="AQ942" s="10" t="n"/>
      <c r="AR942" s="10" t="n"/>
      <c r="AS942" s="10" t="n"/>
      <c r="AT942" s="10" t="n"/>
      <c r="AU942" s="10" t="n"/>
      <c r="AV942" s="10" t="n"/>
      <c r="AW942" s="10" t="n"/>
      <c r="AX942" s="10" t="n"/>
      <c r="AY942" s="10" t="n"/>
      <c r="AZ942" s="10" t="n"/>
    </row>
    <row r="943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  <c r="AL943" s="10" t="n"/>
      <c r="AM943" s="10" t="n"/>
      <c r="AN943" s="10" t="n"/>
      <c r="AO943" s="10" t="n"/>
      <c r="AP943" s="10" t="n"/>
      <c r="AQ943" s="10" t="n"/>
      <c r="AR943" s="10" t="n"/>
      <c r="AS943" s="10" t="n"/>
      <c r="AT943" s="10" t="n"/>
      <c r="AU943" s="10" t="n"/>
      <c r="AV943" s="10" t="n"/>
      <c r="AW943" s="10" t="n"/>
      <c r="AX943" s="10" t="n"/>
      <c r="AY943" s="10" t="n"/>
      <c r="AZ943" s="10" t="n"/>
    </row>
    <row r="944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  <c r="AL944" s="10" t="n"/>
      <c r="AM944" s="10" t="n"/>
      <c r="AN944" s="10" t="n"/>
      <c r="AO944" s="10" t="n"/>
      <c r="AP944" s="10" t="n"/>
      <c r="AQ944" s="10" t="n"/>
      <c r="AR944" s="10" t="n"/>
      <c r="AS944" s="10" t="n"/>
      <c r="AT944" s="10" t="n"/>
      <c r="AU944" s="10" t="n"/>
      <c r="AV944" s="10" t="n"/>
      <c r="AW944" s="10" t="n"/>
      <c r="AX944" s="10" t="n"/>
      <c r="AY944" s="10" t="n"/>
      <c r="AZ944" s="10" t="n"/>
    </row>
    <row r="945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  <c r="AL945" s="10" t="n"/>
      <c r="AM945" s="10" t="n"/>
      <c r="AN945" s="10" t="n"/>
      <c r="AO945" s="10" t="n"/>
      <c r="AP945" s="10" t="n"/>
      <c r="AQ945" s="10" t="n"/>
      <c r="AR945" s="10" t="n"/>
      <c r="AS945" s="10" t="n"/>
      <c r="AT945" s="10" t="n"/>
      <c r="AU945" s="10" t="n"/>
      <c r="AV945" s="10" t="n"/>
      <c r="AW945" s="10" t="n"/>
      <c r="AX945" s="10" t="n"/>
      <c r="AY945" s="10" t="n"/>
      <c r="AZ945" s="10" t="n"/>
    </row>
    <row r="946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  <c r="AL946" s="10" t="n"/>
      <c r="AM946" s="10" t="n"/>
      <c r="AN946" s="10" t="n"/>
      <c r="AO946" s="10" t="n"/>
      <c r="AP946" s="10" t="n"/>
      <c r="AQ946" s="10" t="n"/>
      <c r="AR946" s="10" t="n"/>
      <c r="AS946" s="10" t="n"/>
      <c r="AT946" s="10" t="n"/>
      <c r="AU946" s="10" t="n"/>
      <c r="AV946" s="10" t="n"/>
      <c r="AW946" s="10" t="n"/>
      <c r="AX946" s="10" t="n"/>
      <c r="AY946" s="10" t="n"/>
      <c r="AZ946" s="10" t="n"/>
    </row>
    <row r="947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  <c r="AL947" s="10" t="n"/>
      <c r="AM947" s="10" t="n"/>
      <c r="AN947" s="10" t="n"/>
      <c r="AO947" s="10" t="n"/>
      <c r="AP947" s="10" t="n"/>
      <c r="AQ947" s="10" t="n"/>
      <c r="AR947" s="10" t="n"/>
      <c r="AS947" s="10" t="n"/>
      <c r="AT947" s="10" t="n"/>
      <c r="AU947" s="10" t="n"/>
      <c r="AV947" s="10" t="n"/>
      <c r="AW947" s="10" t="n"/>
      <c r="AX947" s="10" t="n"/>
      <c r="AY947" s="10" t="n"/>
      <c r="AZ947" s="10" t="n"/>
    </row>
    <row r="948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  <c r="AL948" s="10" t="n"/>
      <c r="AM948" s="10" t="n"/>
      <c r="AN948" s="10" t="n"/>
      <c r="AO948" s="10" t="n"/>
      <c r="AP948" s="10" t="n"/>
      <c r="AQ948" s="10" t="n"/>
      <c r="AR948" s="10" t="n"/>
      <c r="AS948" s="10" t="n"/>
      <c r="AT948" s="10" t="n"/>
      <c r="AU948" s="10" t="n"/>
      <c r="AV948" s="10" t="n"/>
      <c r="AW948" s="10" t="n"/>
      <c r="AX948" s="10" t="n"/>
      <c r="AY948" s="10" t="n"/>
      <c r="AZ948" s="10" t="n"/>
    </row>
    <row r="949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  <c r="AL949" s="10" t="n"/>
      <c r="AM949" s="10" t="n"/>
      <c r="AN949" s="10" t="n"/>
      <c r="AO949" s="10" t="n"/>
      <c r="AP949" s="10" t="n"/>
      <c r="AQ949" s="10" t="n"/>
      <c r="AR949" s="10" t="n"/>
      <c r="AS949" s="10" t="n"/>
      <c r="AT949" s="10" t="n"/>
      <c r="AU949" s="10" t="n"/>
      <c r="AV949" s="10" t="n"/>
      <c r="AW949" s="10" t="n"/>
      <c r="AX949" s="10" t="n"/>
      <c r="AY949" s="10" t="n"/>
      <c r="AZ949" s="10" t="n"/>
    </row>
    <row r="95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  <c r="AL950" s="10" t="n"/>
      <c r="AM950" s="10" t="n"/>
      <c r="AN950" s="10" t="n"/>
      <c r="AO950" s="10" t="n"/>
      <c r="AP950" s="10" t="n"/>
      <c r="AQ950" s="10" t="n"/>
      <c r="AR950" s="10" t="n"/>
      <c r="AS950" s="10" t="n"/>
      <c r="AT950" s="10" t="n"/>
      <c r="AU950" s="10" t="n"/>
      <c r="AV950" s="10" t="n"/>
      <c r="AW950" s="10" t="n"/>
      <c r="AX950" s="10" t="n"/>
      <c r="AY950" s="10" t="n"/>
      <c r="AZ950" s="10" t="n"/>
    </row>
    <row r="951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  <c r="AL951" s="10" t="n"/>
      <c r="AM951" s="10" t="n"/>
      <c r="AN951" s="10" t="n"/>
      <c r="AO951" s="10" t="n"/>
      <c r="AP951" s="10" t="n"/>
      <c r="AQ951" s="10" t="n"/>
      <c r="AR951" s="10" t="n"/>
      <c r="AS951" s="10" t="n"/>
      <c r="AT951" s="10" t="n"/>
      <c r="AU951" s="10" t="n"/>
      <c r="AV951" s="10" t="n"/>
      <c r="AW951" s="10" t="n"/>
      <c r="AX951" s="10" t="n"/>
      <c r="AY951" s="10" t="n"/>
      <c r="AZ951" s="10" t="n"/>
    </row>
    <row r="952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  <c r="AL952" s="10" t="n"/>
      <c r="AM952" s="10" t="n"/>
      <c r="AN952" s="10" t="n"/>
      <c r="AO952" s="10" t="n"/>
      <c r="AP952" s="10" t="n"/>
      <c r="AQ952" s="10" t="n"/>
      <c r="AR952" s="10" t="n"/>
      <c r="AS952" s="10" t="n"/>
      <c r="AT952" s="10" t="n"/>
      <c r="AU952" s="10" t="n"/>
      <c r="AV952" s="10" t="n"/>
      <c r="AW952" s="10" t="n"/>
      <c r="AX952" s="10" t="n"/>
      <c r="AY952" s="10" t="n"/>
      <c r="AZ952" s="10" t="n"/>
    </row>
    <row r="953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  <c r="AL953" s="10" t="n"/>
      <c r="AM953" s="10" t="n"/>
      <c r="AN953" s="10" t="n"/>
      <c r="AO953" s="10" t="n"/>
      <c r="AP953" s="10" t="n"/>
      <c r="AQ953" s="10" t="n"/>
      <c r="AR953" s="10" t="n"/>
      <c r="AS953" s="10" t="n"/>
      <c r="AT953" s="10" t="n"/>
      <c r="AU953" s="10" t="n"/>
      <c r="AV953" s="10" t="n"/>
      <c r="AW953" s="10" t="n"/>
      <c r="AX953" s="10" t="n"/>
      <c r="AY953" s="10" t="n"/>
      <c r="AZ953" s="10" t="n"/>
    </row>
    <row r="954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  <c r="AL954" s="10" t="n"/>
      <c r="AM954" s="10" t="n"/>
      <c r="AN954" s="10" t="n"/>
      <c r="AO954" s="10" t="n"/>
      <c r="AP954" s="10" t="n"/>
      <c r="AQ954" s="10" t="n"/>
      <c r="AR954" s="10" t="n"/>
      <c r="AS954" s="10" t="n"/>
      <c r="AT954" s="10" t="n"/>
      <c r="AU954" s="10" t="n"/>
      <c r="AV954" s="10" t="n"/>
      <c r="AW954" s="10" t="n"/>
      <c r="AX954" s="10" t="n"/>
      <c r="AY954" s="10" t="n"/>
      <c r="AZ954" s="10" t="n"/>
    </row>
    <row r="955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  <c r="AL955" s="10" t="n"/>
      <c r="AM955" s="10" t="n"/>
      <c r="AN955" s="10" t="n"/>
      <c r="AO955" s="10" t="n"/>
      <c r="AP955" s="10" t="n"/>
      <c r="AQ955" s="10" t="n"/>
      <c r="AR955" s="10" t="n"/>
      <c r="AS955" s="10" t="n"/>
      <c r="AT955" s="10" t="n"/>
      <c r="AU955" s="10" t="n"/>
      <c r="AV955" s="10" t="n"/>
      <c r="AW955" s="10" t="n"/>
      <c r="AX955" s="10" t="n"/>
      <c r="AY955" s="10" t="n"/>
      <c r="AZ955" s="10" t="n"/>
    </row>
    <row r="956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  <c r="AL956" s="10" t="n"/>
      <c r="AM956" s="10" t="n"/>
      <c r="AN956" s="10" t="n"/>
      <c r="AO956" s="10" t="n"/>
      <c r="AP956" s="10" t="n"/>
      <c r="AQ956" s="10" t="n"/>
      <c r="AR956" s="10" t="n"/>
      <c r="AS956" s="10" t="n"/>
      <c r="AT956" s="10" t="n"/>
      <c r="AU956" s="10" t="n"/>
      <c r="AV956" s="10" t="n"/>
      <c r="AW956" s="10" t="n"/>
      <c r="AX956" s="10" t="n"/>
      <c r="AY956" s="10" t="n"/>
      <c r="AZ956" s="10" t="n"/>
    </row>
    <row r="957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  <c r="AL957" s="10" t="n"/>
      <c r="AM957" s="10" t="n"/>
      <c r="AN957" s="10" t="n"/>
      <c r="AO957" s="10" t="n"/>
      <c r="AP957" s="10" t="n"/>
      <c r="AQ957" s="10" t="n"/>
      <c r="AR957" s="10" t="n"/>
      <c r="AS957" s="10" t="n"/>
      <c r="AT957" s="10" t="n"/>
      <c r="AU957" s="10" t="n"/>
      <c r="AV957" s="10" t="n"/>
      <c r="AW957" s="10" t="n"/>
      <c r="AX957" s="10" t="n"/>
      <c r="AY957" s="10" t="n"/>
      <c r="AZ957" s="10" t="n"/>
    </row>
    <row r="958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  <c r="AL958" s="10" t="n"/>
      <c r="AM958" s="10" t="n"/>
      <c r="AN958" s="10" t="n"/>
      <c r="AO958" s="10" t="n"/>
      <c r="AP958" s="10" t="n"/>
      <c r="AQ958" s="10" t="n"/>
      <c r="AR958" s="10" t="n"/>
      <c r="AS958" s="10" t="n"/>
      <c r="AT958" s="10" t="n"/>
      <c r="AU958" s="10" t="n"/>
      <c r="AV958" s="10" t="n"/>
      <c r="AW958" s="10" t="n"/>
      <c r="AX958" s="10" t="n"/>
      <c r="AY958" s="10" t="n"/>
      <c r="AZ958" s="10" t="n"/>
    </row>
    <row r="959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  <c r="AL959" s="10" t="n"/>
      <c r="AM959" s="10" t="n"/>
      <c r="AN959" s="10" t="n"/>
      <c r="AO959" s="10" t="n"/>
      <c r="AP959" s="10" t="n"/>
      <c r="AQ959" s="10" t="n"/>
      <c r="AR959" s="10" t="n"/>
      <c r="AS959" s="10" t="n"/>
      <c r="AT959" s="10" t="n"/>
      <c r="AU959" s="10" t="n"/>
      <c r="AV959" s="10" t="n"/>
      <c r="AW959" s="10" t="n"/>
      <c r="AX959" s="10" t="n"/>
      <c r="AY959" s="10" t="n"/>
      <c r="AZ959" s="10" t="n"/>
    </row>
    <row r="96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  <c r="AL960" s="10" t="n"/>
      <c r="AM960" s="10" t="n"/>
      <c r="AN960" s="10" t="n"/>
      <c r="AO960" s="10" t="n"/>
      <c r="AP960" s="10" t="n"/>
      <c r="AQ960" s="10" t="n"/>
      <c r="AR960" s="10" t="n"/>
      <c r="AS960" s="10" t="n"/>
      <c r="AT960" s="10" t="n"/>
      <c r="AU960" s="10" t="n"/>
      <c r="AV960" s="10" t="n"/>
      <c r="AW960" s="10" t="n"/>
      <c r="AX960" s="10" t="n"/>
      <c r="AY960" s="10" t="n"/>
      <c r="AZ960" s="10" t="n"/>
    </row>
    <row r="961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  <c r="AL961" s="10" t="n"/>
      <c r="AM961" s="10" t="n"/>
      <c r="AN961" s="10" t="n"/>
      <c r="AO961" s="10" t="n"/>
      <c r="AP961" s="10" t="n"/>
      <c r="AQ961" s="10" t="n"/>
      <c r="AR961" s="10" t="n"/>
      <c r="AS961" s="10" t="n"/>
      <c r="AT961" s="10" t="n"/>
      <c r="AU961" s="10" t="n"/>
      <c r="AV961" s="10" t="n"/>
      <c r="AW961" s="10" t="n"/>
      <c r="AX961" s="10" t="n"/>
      <c r="AY961" s="10" t="n"/>
      <c r="AZ961" s="10" t="n"/>
    </row>
    <row r="962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  <c r="AL962" s="10" t="n"/>
      <c r="AM962" s="10" t="n"/>
      <c r="AN962" s="10" t="n"/>
      <c r="AO962" s="10" t="n"/>
      <c r="AP962" s="10" t="n"/>
      <c r="AQ962" s="10" t="n"/>
      <c r="AR962" s="10" t="n"/>
      <c r="AS962" s="10" t="n"/>
      <c r="AT962" s="10" t="n"/>
      <c r="AU962" s="10" t="n"/>
      <c r="AV962" s="10" t="n"/>
      <c r="AW962" s="10" t="n"/>
      <c r="AX962" s="10" t="n"/>
      <c r="AY962" s="10" t="n"/>
      <c r="AZ962" s="10" t="n"/>
    </row>
    <row r="963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  <c r="AL963" s="10" t="n"/>
      <c r="AM963" s="10" t="n"/>
      <c r="AN963" s="10" t="n"/>
      <c r="AO963" s="10" t="n"/>
      <c r="AP963" s="10" t="n"/>
      <c r="AQ963" s="10" t="n"/>
      <c r="AR963" s="10" t="n"/>
      <c r="AS963" s="10" t="n"/>
      <c r="AT963" s="10" t="n"/>
      <c r="AU963" s="10" t="n"/>
      <c r="AV963" s="10" t="n"/>
      <c r="AW963" s="10" t="n"/>
      <c r="AX963" s="10" t="n"/>
      <c r="AY963" s="10" t="n"/>
      <c r="AZ963" s="10" t="n"/>
    </row>
    <row r="964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  <c r="AL964" s="10" t="n"/>
      <c r="AM964" s="10" t="n"/>
      <c r="AN964" s="10" t="n"/>
      <c r="AO964" s="10" t="n"/>
      <c r="AP964" s="10" t="n"/>
      <c r="AQ964" s="10" t="n"/>
      <c r="AR964" s="10" t="n"/>
      <c r="AS964" s="10" t="n"/>
      <c r="AT964" s="10" t="n"/>
      <c r="AU964" s="10" t="n"/>
      <c r="AV964" s="10" t="n"/>
      <c r="AW964" s="10" t="n"/>
      <c r="AX964" s="10" t="n"/>
      <c r="AY964" s="10" t="n"/>
      <c r="AZ964" s="10" t="n"/>
    </row>
    <row r="965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  <c r="AL965" s="10" t="n"/>
      <c r="AM965" s="10" t="n"/>
      <c r="AN965" s="10" t="n"/>
      <c r="AO965" s="10" t="n"/>
      <c r="AP965" s="10" t="n"/>
      <c r="AQ965" s="10" t="n"/>
      <c r="AR965" s="10" t="n"/>
      <c r="AS965" s="10" t="n"/>
      <c r="AT965" s="10" t="n"/>
      <c r="AU965" s="10" t="n"/>
      <c r="AV965" s="10" t="n"/>
      <c r="AW965" s="10" t="n"/>
      <c r="AX965" s="10" t="n"/>
      <c r="AY965" s="10" t="n"/>
      <c r="AZ965" s="10" t="n"/>
    </row>
    <row r="966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  <c r="AL966" s="10" t="n"/>
      <c r="AM966" s="10" t="n"/>
      <c r="AN966" s="10" t="n"/>
      <c r="AO966" s="10" t="n"/>
      <c r="AP966" s="10" t="n"/>
      <c r="AQ966" s="10" t="n"/>
      <c r="AR966" s="10" t="n"/>
      <c r="AS966" s="10" t="n"/>
      <c r="AT966" s="10" t="n"/>
      <c r="AU966" s="10" t="n"/>
      <c r="AV966" s="10" t="n"/>
      <c r="AW966" s="10" t="n"/>
      <c r="AX966" s="10" t="n"/>
      <c r="AY966" s="10" t="n"/>
      <c r="AZ966" s="10" t="n"/>
    </row>
    <row r="967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  <c r="AL967" s="10" t="n"/>
      <c r="AM967" s="10" t="n"/>
      <c r="AN967" s="10" t="n"/>
      <c r="AO967" s="10" t="n"/>
      <c r="AP967" s="10" t="n"/>
      <c r="AQ967" s="10" t="n"/>
      <c r="AR967" s="10" t="n"/>
      <c r="AS967" s="10" t="n"/>
      <c r="AT967" s="10" t="n"/>
      <c r="AU967" s="10" t="n"/>
      <c r="AV967" s="10" t="n"/>
      <c r="AW967" s="10" t="n"/>
      <c r="AX967" s="10" t="n"/>
      <c r="AY967" s="10" t="n"/>
      <c r="AZ967" s="10" t="n"/>
    </row>
    <row r="968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  <c r="AL968" s="10" t="n"/>
      <c r="AM968" s="10" t="n"/>
      <c r="AN968" s="10" t="n"/>
      <c r="AO968" s="10" t="n"/>
      <c r="AP968" s="10" t="n"/>
      <c r="AQ968" s="10" t="n"/>
      <c r="AR968" s="10" t="n"/>
      <c r="AS968" s="10" t="n"/>
      <c r="AT968" s="10" t="n"/>
      <c r="AU968" s="10" t="n"/>
      <c r="AV968" s="10" t="n"/>
      <c r="AW968" s="10" t="n"/>
      <c r="AX968" s="10" t="n"/>
      <c r="AY968" s="10" t="n"/>
      <c r="AZ968" s="10" t="n"/>
    </row>
    <row r="969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  <c r="AL969" s="10" t="n"/>
      <c r="AM969" s="10" t="n"/>
      <c r="AN969" s="10" t="n"/>
      <c r="AO969" s="10" t="n"/>
      <c r="AP969" s="10" t="n"/>
      <c r="AQ969" s="10" t="n"/>
      <c r="AR969" s="10" t="n"/>
      <c r="AS969" s="10" t="n"/>
      <c r="AT969" s="10" t="n"/>
      <c r="AU969" s="10" t="n"/>
      <c r="AV969" s="10" t="n"/>
      <c r="AW969" s="10" t="n"/>
      <c r="AX969" s="10" t="n"/>
      <c r="AY969" s="10" t="n"/>
      <c r="AZ969" s="10" t="n"/>
    </row>
    <row r="97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  <c r="AL970" s="10" t="n"/>
      <c r="AM970" s="10" t="n"/>
      <c r="AN970" s="10" t="n"/>
      <c r="AO970" s="10" t="n"/>
      <c r="AP970" s="10" t="n"/>
      <c r="AQ970" s="10" t="n"/>
      <c r="AR970" s="10" t="n"/>
      <c r="AS970" s="10" t="n"/>
      <c r="AT970" s="10" t="n"/>
      <c r="AU970" s="10" t="n"/>
      <c r="AV970" s="10" t="n"/>
      <c r="AW970" s="10" t="n"/>
      <c r="AX970" s="10" t="n"/>
      <c r="AY970" s="10" t="n"/>
      <c r="AZ970" s="10" t="n"/>
    </row>
    <row r="971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  <c r="AL971" s="10" t="n"/>
      <c r="AM971" s="10" t="n"/>
      <c r="AN971" s="10" t="n"/>
      <c r="AO971" s="10" t="n"/>
      <c r="AP971" s="10" t="n"/>
      <c r="AQ971" s="10" t="n"/>
      <c r="AR971" s="10" t="n"/>
      <c r="AS971" s="10" t="n"/>
      <c r="AT971" s="10" t="n"/>
      <c r="AU971" s="10" t="n"/>
      <c r="AV971" s="10" t="n"/>
      <c r="AW971" s="10" t="n"/>
      <c r="AX971" s="10" t="n"/>
      <c r="AY971" s="10" t="n"/>
      <c r="AZ971" s="10" t="n"/>
    </row>
    <row r="972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  <c r="AL972" s="10" t="n"/>
      <c r="AM972" s="10" t="n"/>
      <c r="AN972" s="10" t="n"/>
      <c r="AO972" s="10" t="n"/>
      <c r="AP972" s="10" t="n"/>
      <c r="AQ972" s="10" t="n"/>
      <c r="AR972" s="10" t="n"/>
      <c r="AS972" s="10" t="n"/>
      <c r="AT972" s="10" t="n"/>
      <c r="AU972" s="10" t="n"/>
      <c r="AV972" s="10" t="n"/>
      <c r="AW972" s="10" t="n"/>
      <c r="AX972" s="10" t="n"/>
      <c r="AY972" s="10" t="n"/>
      <c r="AZ972" s="10" t="n"/>
    </row>
    <row r="973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  <c r="AL973" s="10" t="n"/>
      <c r="AM973" s="10" t="n"/>
      <c r="AN973" s="10" t="n"/>
      <c r="AO973" s="10" t="n"/>
      <c r="AP973" s="10" t="n"/>
      <c r="AQ973" s="10" t="n"/>
      <c r="AR973" s="10" t="n"/>
      <c r="AS973" s="10" t="n"/>
      <c r="AT973" s="10" t="n"/>
      <c r="AU973" s="10" t="n"/>
      <c r="AV973" s="10" t="n"/>
      <c r="AW973" s="10" t="n"/>
      <c r="AX973" s="10" t="n"/>
      <c r="AY973" s="10" t="n"/>
      <c r="AZ973" s="10" t="n"/>
    </row>
    <row r="974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  <c r="AL974" s="10" t="n"/>
      <c r="AM974" s="10" t="n"/>
      <c r="AN974" s="10" t="n"/>
      <c r="AO974" s="10" t="n"/>
      <c r="AP974" s="10" t="n"/>
      <c r="AQ974" s="10" t="n"/>
      <c r="AR974" s="10" t="n"/>
      <c r="AS974" s="10" t="n"/>
      <c r="AT974" s="10" t="n"/>
      <c r="AU974" s="10" t="n"/>
      <c r="AV974" s="10" t="n"/>
      <c r="AW974" s="10" t="n"/>
      <c r="AX974" s="10" t="n"/>
      <c r="AY974" s="10" t="n"/>
      <c r="AZ974" s="10" t="n"/>
    </row>
    <row r="975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  <c r="AL975" s="10" t="n"/>
      <c r="AM975" s="10" t="n"/>
      <c r="AN975" s="10" t="n"/>
      <c r="AO975" s="10" t="n"/>
      <c r="AP975" s="10" t="n"/>
      <c r="AQ975" s="10" t="n"/>
      <c r="AR975" s="10" t="n"/>
      <c r="AS975" s="10" t="n"/>
      <c r="AT975" s="10" t="n"/>
      <c r="AU975" s="10" t="n"/>
      <c r="AV975" s="10" t="n"/>
      <c r="AW975" s="10" t="n"/>
      <c r="AX975" s="10" t="n"/>
      <c r="AY975" s="10" t="n"/>
      <c r="AZ975" s="10" t="n"/>
    </row>
    <row r="976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  <c r="AL976" s="10" t="n"/>
      <c r="AM976" s="10" t="n"/>
      <c r="AN976" s="10" t="n"/>
      <c r="AO976" s="10" t="n"/>
      <c r="AP976" s="10" t="n"/>
      <c r="AQ976" s="10" t="n"/>
      <c r="AR976" s="10" t="n"/>
      <c r="AS976" s="10" t="n"/>
      <c r="AT976" s="10" t="n"/>
      <c r="AU976" s="10" t="n"/>
      <c r="AV976" s="10" t="n"/>
      <c r="AW976" s="10" t="n"/>
      <c r="AX976" s="10" t="n"/>
      <c r="AY976" s="10" t="n"/>
      <c r="AZ976" s="10" t="n"/>
    </row>
    <row r="977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  <c r="AL977" s="10" t="n"/>
      <c r="AM977" s="10" t="n"/>
      <c r="AN977" s="10" t="n"/>
      <c r="AO977" s="10" t="n"/>
      <c r="AP977" s="10" t="n"/>
      <c r="AQ977" s="10" t="n"/>
      <c r="AR977" s="10" t="n"/>
      <c r="AS977" s="10" t="n"/>
      <c r="AT977" s="10" t="n"/>
      <c r="AU977" s="10" t="n"/>
      <c r="AV977" s="10" t="n"/>
      <c r="AW977" s="10" t="n"/>
      <c r="AX977" s="10" t="n"/>
      <c r="AY977" s="10" t="n"/>
      <c r="AZ977" s="10" t="n"/>
    </row>
    <row r="978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  <c r="AL978" s="10" t="n"/>
      <c r="AM978" s="10" t="n"/>
      <c r="AN978" s="10" t="n"/>
      <c r="AO978" s="10" t="n"/>
      <c r="AP978" s="10" t="n"/>
      <c r="AQ978" s="10" t="n"/>
      <c r="AR978" s="10" t="n"/>
      <c r="AS978" s="10" t="n"/>
      <c r="AT978" s="10" t="n"/>
      <c r="AU978" s="10" t="n"/>
      <c r="AV978" s="10" t="n"/>
      <c r="AW978" s="10" t="n"/>
      <c r="AX978" s="10" t="n"/>
      <c r="AY978" s="10" t="n"/>
      <c r="AZ978" s="10" t="n"/>
    </row>
    <row r="979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  <c r="AL979" s="10" t="n"/>
      <c r="AM979" s="10" t="n"/>
      <c r="AN979" s="10" t="n"/>
      <c r="AO979" s="10" t="n"/>
      <c r="AP979" s="10" t="n"/>
      <c r="AQ979" s="10" t="n"/>
      <c r="AR979" s="10" t="n"/>
      <c r="AS979" s="10" t="n"/>
      <c r="AT979" s="10" t="n"/>
      <c r="AU979" s="10" t="n"/>
      <c r="AV979" s="10" t="n"/>
      <c r="AW979" s="10" t="n"/>
      <c r="AX979" s="10" t="n"/>
      <c r="AY979" s="10" t="n"/>
      <c r="AZ979" s="10" t="n"/>
    </row>
    <row r="98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  <c r="AL980" s="10" t="n"/>
      <c r="AM980" s="10" t="n"/>
      <c r="AN980" s="10" t="n"/>
      <c r="AO980" s="10" t="n"/>
      <c r="AP980" s="10" t="n"/>
      <c r="AQ980" s="10" t="n"/>
      <c r="AR980" s="10" t="n"/>
      <c r="AS980" s="10" t="n"/>
      <c r="AT980" s="10" t="n"/>
      <c r="AU980" s="10" t="n"/>
      <c r="AV980" s="10" t="n"/>
      <c r="AW980" s="10" t="n"/>
      <c r="AX980" s="10" t="n"/>
      <c r="AY980" s="10" t="n"/>
      <c r="AZ980" s="10" t="n"/>
    </row>
    <row r="981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  <c r="AL981" s="10" t="n"/>
      <c r="AM981" s="10" t="n"/>
      <c r="AN981" s="10" t="n"/>
      <c r="AO981" s="10" t="n"/>
      <c r="AP981" s="10" t="n"/>
      <c r="AQ981" s="10" t="n"/>
      <c r="AR981" s="10" t="n"/>
      <c r="AS981" s="10" t="n"/>
      <c r="AT981" s="10" t="n"/>
      <c r="AU981" s="10" t="n"/>
      <c r="AV981" s="10" t="n"/>
      <c r="AW981" s="10" t="n"/>
      <c r="AX981" s="10" t="n"/>
      <c r="AY981" s="10" t="n"/>
      <c r="AZ981" s="10" t="n"/>
    </row>
    <row r="982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  <c r="AL982" s="10" t="n"/>
      <c r="AM982" s="10" t="n"/>
      <c r="AN982" s="10" t="n"/>
      <c r="AO982" s="10" t="n"/>
      <c r="AP982" s="10" t="n"/>
      <c r="AQ982" s="10" t="n"/>
      <c r="AR982" s="10" t="n"/>
      <c r="AS982" s="10" t="n"/>
      <c r="AT982" s="10" t="n"/>
      <c r="AU982" s="10" t="n"/>
      <c r="AV982" s="10" t="n"/>
      <c r="AW982" s="10" t="n"/>
      <c r="AX982" s="10" t="n"/>
      <c r="AY982" s="10" t="n"/>
      <c r="AZ982" s="10" t="n"/>
    </row>
    <row r="983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  <c r="AL983" s="10" t="n"/>
      <c r="AM983" s="10" t="n"/>
      <c r="AN983" s="10" t="n"/>
      <c r="AO983" s="10" t="n"/>
      <c r="AP983" s="10" t="n"/>
      <c r="AQ983" s="10" t="n"/>
      <c r="AR983" s="10" t="n"/>
      <c r="AS983" s="10" t="n"/>
      <c r="AT983" s="10" t="n"/>
      <c r="AU983" s="10" t="n"/>
      <c r="AV983" s="10" t="n"/>
      <c r="AW983" s="10" t="n"/>
      <c r="AX983" s="10" t="n"/>
      <c r="AY983" s="10" t="n"/>
      <c r="AZ983" s="10" t="n"/>
    </row>
    <row r="984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  <c r="AL984" s="10" t="n"/>
      <c r="AM984" s="10" t="n"/>
      <c r="AN984" s="10" t="n"/>
      <c r="AO984" s="10" t="n"/>
      <c r="AP984" s="10" t="n"/>
      <c r="AQ984" s="10" t="n"/>
      <c r="AR984" s="10" t="n"/>
      <c r="AS984" s="10" t="n"/>
      <c r="AT984" s="10" t="n"/>
      <c r="AU984" s="10" t="n"/>
      <c r="AV984" s="10" t="n"/>
      <c r="AW984" s="10" t="n"/>
      <c r="AX984" s="10" t="n"/>
      <c r="AY984" s="10" t="n"/>
      <c r="AZ984" s="10" t="n"/>
    </row>
    <row r="985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  <c r="AL985" s="10" t="n"/>
      <c r="AM985" s="10" t="n"/>
      <c r="AN985" s="10" t="n"/>
      <c r="AO985" s="10" t="n"/>
      <c r="AP985" s="10" t="n"/>
      <c r="AQ985" s="10" t="n"/>
      <c r="AR985" s="10" t="n"/>
      <c r="AS985" s="10" t="n"/>
      <c r="AT985" s="10" t="n"/>
      <c r="AU985" s="10" t="n"/>
      <c r="AV985" s="10" t="n"/>
      <c r="AW985" s="10" t="n"/>
      <c r="AX985" s="10" t="n"/>
      <c r="AY985" s="10" t="n"/>
      <c r="AZ985" s="10" t="n"/>
    </row>
    <row r="986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  <c r="AL986" s="10" t="n"/>
      <c r="AM986" s="10" t="n"/>
      <c r="AN986" s="10" t="n"/>
      <c r="AO986" s="10" t="n"/>
      <c r="AP986" s="10" t="n"/>
      <c r="AQ986" s="10" t="n"/>
      <c r="AR986" s="10" t="n"/>
      <c r="AS986" s="10" t="n"/>
      <c r="AT986" s="10" t="n"/>
      <c r="AU986" s="10" t="n"/>
      <c r="AV986" s="10" t="n"/>
      <c r="AW986" s="10" t="n"/>
      <c r="AX986" s="10" t="n"/>
      <c r="AY986" s="10" t="n"/>
      <c r="AZ986" s="10" t="n"/>
    </row>
    <row r="987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  <c r="AL987" s="10" t="n"/>
      <c r="AM987" s="10" t="n"/>
      <c r="AN987" s="10" t="n"/>
      <c r="AO987" s="10" t="n"/>
      <c r="AP987" s="10" t="n"/>
      <c r="AQ987" s="10" t="n"/>
      <c r="AR987" s="10" t="n"/>
      <c r="AS987" s="10" t="n"/>
      <c r="AT987" s="10" t="n"/>
      <c r="AU987" s="10" t="n"/>
      <c r="AV987" s="10" t="n"/>
      <c r="AW987" s="10" t="n"/>
      <c r="AX987" s="10" t="n"/>
      <c r="AY987" s="10" t="n"/>
      <c r="AZ987" s="10" t="n"/>
    </row>
    <row r="988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  <c r="AL988" s="10" t="n"/>
      <c r="AM988" s="10" t="n"/>
      <c r="AN988" s="10" t="n"/>
      <c r="AO988" s="10" t="n"/>
      <c r="AP988" s="10" t="n"/>
      <c r="AQ988" s="10" t="n"/>
      <c r="AR988" s="10" t="n"/>
      <c r="AS988" s="10" t="n"/>
      <c r="AT988" s="10" t="n"/>
      <c r="AU988" s="10" t="n"/>
      <c r="AV988" s="10" t="n"/>
      <c r="AW988" s="10" t="n"/>
      <c r="AX988" s="10" t="n"/>
      <c r="AY988" s="10" t="n"/>
      <c r="AZ988" s="10" t="n"/>
    </row>
    <row r="989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  <c r="AL989" s="10" t="n"/>
      <c r="AM989" s="10" t="n"/>
      <c r="AN989" s="10" t="n"/>
      <c r="AO989" s="10" t="n"/>
      <c r="AP989" s="10" t="n"/>
      <c r="AQ989" s="10" t="n"/>
      <c r="AR989" s="10" t="n"/>
      <c r="AS989" s="10" t="n"/>
      <c r="AT989" s="10" t="n"/>
      <c r="AU989" s="10" t="n"/>
      <c r="AV989" s="10" t="n"/>
      <c r="AW989" s="10" t="n"/>
      <c r="AX989" s="10" t="n"/>
      <c r="AY989" s="10" t="n"/>
      <c r="AZ989" s="10" t="n"/>
    </row>
    <row r="99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  <c r="AL990" s="10" t="n"/>
      <c r="AM990" s="10" t="n"/>
      <c r="AN990" s="10" t="n"/>
      <c r="AO990" s="10" t="n"/>
      <c r="AP990" s="10" t="n"/>
      <c r="AQ990" s="10" t="n"/>
      <c r="AR990" s="10" t="n"/>
      <c r="AS990" s="10" t="n"/>
      <c r="AT990" s="10" t="n"/>
      <c r="AU990" s="10" t="n"/>
      <c r="AV990" s="10" t="n"/>
      <c r="AW990" s="10" t="n"/>
      <c r="AX990" s="10" t="n"/>
      <c r="AY990" s="10" t="n"/>
      <c r="AZ990" s="10" t="n"/>
    </row>
    <row r="991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  <c r="AL991" s="10" t="n"/>
      <c r="AM991" s="10" t="n"/>
      <c r="AN991" s="10" t="n"/>
      <c r="AO991" s="10" t="n"/>
      <c r="AP991" s="10" t="n"/>
      <c r="AQ991" s="10" t="n"/>
      <c r="AR991" s="10" t="n"/>
      <c r="AS991" s="10" t="n"/>
      <c r="AT991" s="10" t="n"/>
      <c r="AU991" s="10" t="n"/>
      <c r="AV991" s="10" t="n"/>
      <c r="AW991" s="10" t="n"/>
      <c r="AX991" s="10" t="n"/>
      <c r="AY991" s="10" t="n"/>
      <c r="AZ991" s="10" t="n"/>
    </row>
    <row r="992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  <c r="AL992" s="10" t="n"/>
      <c r="AM992" s="10" t="n"/>
      <c r="AN992" s="10" t="n"/>
      <c r="AO992" s="10" t="n"/>
      <c r="AP992" s="10" t="n"/>
      <c r="AQ992" s="10" t="n"/>
      <c r="AR992" s="10" t="n"/>
      <c r="AS992" s="10" t="n"/>
      <c r="AT992" s="10" t="n"/>
      <c r="AU992" s="10" t="n"/>
      <c r="AV992" s="10" t="n"/>
      <c r="AW992" s="10" t="n"/>
      <c r="AX992" s="10" t="n"/>
      <c r="AY992" s="10" t="n"/>
      <c r="AZ992" s="10" t="n"/>
    </row>
    <row r="993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  <c r="AL993" s="10" t="n"/>
      <c r="AM993" s="10" t="n"/>
      <c r="AN993" s="10" t="n"/>
      <c r="AO993" s="10" t="n"/>
      <c r="AP993" s="10" t="n"/>
      <c r="AQ993" s="10" t="n"/>
      <c r="AR993" s="10" t="n"/>
      <c r="AS993" s="10" t="n"/>
      <c r="AT993" s="10" t="n"/>
      <c r="AU993" s="10" t="n"/>
      <c r="AV993" s="10" t="n"/>
      <c r="AW993" s="10" t="n"/>
      <c r="AX993" s="10" t="n"/>
      <c r="AY993" s="10" t="n"/>
      <c r="AZ993" s="10" t="n"/>
    </row>
    <row r="994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  <c r="AL994" s="10" t="n"/>
      <c r="AM994" s="10" t="n"/>
      <c r="AN994" s="10" t="n"/>
      <c r="AO994" s="10" t="n"/>
      <c r="AP994" s="10" t="n"/>
      <c r="AQ994" s="10" t="n"/>
      <c r="AR994" s="10" t="n"/>
      <c r="AS994" s="10" t="n"/>
      <c r="AT994" s="10" t="n"/>
      <c r="AU994" s="10" t="n"/>
      <c r="AV994" s="10" t="n"/>
      <c r="AW994" s="10" t="n"/>
      <c r="AX994" s="10" t="n"/>
      <c r="AY994" s="10" t="n"/>
      <c r="AZ994" s="10" t="n"/>
    </row>
    <row r="995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  <c r="AL995" s="10" t="n"/>
      <c r="AM995" s="10" t="n"/>
      <c r="AN995" s="10" t="n"/>
      <c r="AO995" s="10" t="n"/>
      <c r="AP995" s="10" t="n"/>
      <c r="AQ995" s="10" t="n"/>
      <c r="AR995" s="10" t="n"/>
      <c r="AS995" s="10" t="n"/>
      <c r="AT995" s="10" t="n"/>
      <c r="AU995" s="10" t="n"/>
      <c r="AV995" s="10" t="n"/>
      <c r="AW995" s="10" t="n"/>
      <c r="AX995" s="10" t="n"/>
      <c r="AY995" s="10" t="n"/>
      <c r="AZ995" s="10" t="n"/>
    </row>
    <row r="996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  <c r="AL996" s="10" t="n"/>
      <c r="AM996" s="10" t="n"/>
      <c r="AN996" s="10" t="n"/>
      <c r="AO996" s="10" t="n"/>
      <c r="AP996" s="10" t="n"/>
      <c r="AQ996" s="10" t="n"/>
      <c r="AR996" s="10" t="n"/>
      <c r="AS996" s="10" t="n"/>
      <c r="AT996" s="10" t="n"/>
      <c r="AU996" s="10" t="n"/>
      <c r="AV996" s="10" t="n"/>
      <c r="AW996" s="10" t="n"/>
      <c r="AX996" s="10" t="n"/>
      <c r="AY996" s="10" t="n"/>
      <c r="AZ996" s="10" t="n"/>
    </row>
    <row r="997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  <c r="AL997" s="10" t="n"/>
      <c r="AM997" s="10" t="n"/>
      <c r="AN997" s="10" t="n"/>
      <c r="AO997" s="10" t="n"/>
      <c r="AP997" s="10" t="n"/>
      <c r="AQ997" s="10" t="n"/>
      <c r="AR997" s="10" t="n"/>
      <c r="AS997" s="10" t="n"/>
      <c r="AT997" s="10" t="n"/>
      <c r="AU997" s="10" t="n"/>
      <c r="AV997" s="10" t="n"/>
      <c r="AW997" s="10" t="n"/>
      <c r="AX997" s="10" t="n"/>
      <c r="AY997" s="10" t="n"/>
      <c r="AZ997" s="10" t="n"/>
    </row>
    <row r="998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  <c r="AL998" s="10" t="n"/>
      <c r="AM998" s="10" t="n"/>
      <c r="AN998" s="10" t="n"/>
      <c r="AO998" s="10" t="n"/>
      <c r="AP998" s="10" t="n"/>
      <c r="AQ998" s="10" t="n"/>
      <c r="AR998" s="10" t="n"/>
      <c r="AS998" s="10" t="n"/>
      <c r="AT998" s="10" t="n"/>
      <c r="AU998" s="10" t="n"/>
      <c r="AV998" s="10" t="n"/>
      <c r="AW998" s="10" t="n"/>
      <c r="AX998" s="10" t="n"/>
      <c r="AY998" s="10" t="n"/>
      <c r="AZ998" s="10" t="n"/>
    </row>
    <row r="999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  <c r="AL999" s="10" t="n"/>
      <c r="AM999" s="10" t="n"/>
      <c r="AN999" s="10" t="n"/>
      <c r="AO999" s="10" t="n"/>
      <c r="AP999" s="10" t="n"/>
      <c r="AQ999" s="10" t="n"/>
      <c r="AR999" s="10" t="n"/>
      <c r="AS999" s="10" t="n"/>
      <c r="AT999" s="10" t="n"/>
      <c r="AU999" s="10" t="n"/>
      <c r="AV999" s="10" t="n"/>
      <c r="AW999" s="10" t="n"/>
      <c r="AX999" s="10" t="n"/>
      <c r="AY999" s="10" t="n"/>
      <c r="AZ999" s="10" t="n"/>
    </row>
    <row r="100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  <c r="AL1000" s="10" t="n"/>
      <c r="AM1000" s="10" t="n"/>
      <c r="AN1000" s="10" t="n"/>
      <c r="AO1000" s="10" t="n"/>
      <c r="AP1000" s="10" t="n"/>
      <c r="AQ1000" s="10" t="n"/>
      <c r="AR1000" s="10" t="n"/>
      <c r="AS1000" s="10" t="n"/>
      <c r="AT1000" s="10" t="n"/>
      <c r="AU1000" s="10" t="n"/>
      <c r="AV1000" s="10" t="n"/>
      <c r="AW1000" s="10" t="n"/>
      <c r="AX1000" s="10" t="n"/>
      <c r="AY1000" s="10" t="n"/>
      <c r="AZ1000" s="10" t="n"/>
    </row>
  </sheetData>
  <mergeCells count="3">
    <mergeCell ref="B6:C6"/>
    <mergeCell ref="B13:C13"/>
    <mergeCell ref="B14:C14"/>
  </mergeCells>
  <dataValidations count="4">
    <dataValidation allowBlank="0" showErrorMessage="1" showInputMessage="1" sqref="B8" type="list">
      <formula1>=Options!A2:A251</formula1>
    </dataValidation>
    <dataValidation allowBlank="0" showErrorMessage="1" showInputMessage="1" sqref="B9" type="list">
      <formula1>=Options!A2:A251</formula1>
    </dataValidation>
    <dataValidation allowBlank="0" showErrorMessage="1" showInputMessage="1" sqref="B10" type="list">
      <formula1>=Options!A2:A251</formula1>
    </dataValidation>
    <dataValidation allowBlank="0" showErrorMessage="1" showInputMessage="1" sqref="B11" type="list">
      <formula1>=Options!A2:A251</formula1>
    </dataValidation>
  </dataValidation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9" t="n"/>
      <c r="B2" s="9" t="n"/>
      <c r="C2" s="9" t="n"/>
      <c r="D2" s="9" t="n"/>
      <c r="E2" s="9" t="n"/>
      <c r="F2" s="9" t="n"/>
      <c r="G2" s="9" t="n"/>
      <c r="H2" s="9" t="n"/>
      <c r="I2" s="9" t="n"/>
      <c r="J2" s="9" t="n"/>
      <c r="K2" s="9" t="n"/>
      <c r="L2" s="9" t="n"/>
      <c r="M2" s="9" t="n"/>
      <c r="N2" s="9" t="n"/>
      <c r="O2" s="9" t="n"/>
      <c r="P2" s="9" t="n"/>
      <c r="Q2" s="9" t="n"/>
      <c r="R2" s="9" t="n"/>
      <c r="S2" s="9" t="n"/>
      <c r="T2" s="9" t="n"/>
      <c r="U2" s="9" t="n"/>
      <c r="V2" s="9" t="n"/>
      <c r="W2" s="9" t="n"/>
      <c r="X2" s="9" t="n"/>
      <c r="Y2" s="9" t="n"/>
      <c r="Z2" s="9" t="n"/>
      <c r="AA2" s="9" t="n"/>
      <c r="AB2" s="9" t="n"/>
      <c r="AC2" s="9" t="n"/>
      <c r="AD2" s="9" t="n"/>
      <c r="AE2" s="9" t="n"/>
      <c r="AF2" s="9" t="n"/>
      <c r="AG2" s="9" t="n"/>
      <c r="AH2" s="9" t="n"/>
      <c r="AI2" s="9" t="n"/>
      <c r="AJ2" s="9" t="n"/>
      <c r="AK2" s="9" t="n"/>
      <c r="AL2" s="9" t="n"/>
      <c r="AM2" s="9" t="n"/>
      <c r="AN2" s="9" t="n"/>
      <c r="AO2" s="9" t="n"/>
      <c r="AP2" s="9" t="n"/>
      <c r="AQ2" s="9" t="n"/>
      <c r="AR2" s="9" t="n"/>
      <c r="AS2" s="9" t="n"/>
      <c r="AT2" s="9" t="n"/>
      <c r="AU2" s="9" t="n"/>
      <c r="AV2" s="9" t="n"/>
      <c r="AW2" s="9" t="n"/>
      <c r="AX2" s="9" t="n"/>
      <c r="AY2" s="9" t="n"/>
      <c r="AZ2" s="9" t="n"/>
    </row>
    <row r="3">
      <c r="A3" s="10" t="n"/>
      <c r="B3" s="10" t="n"/>
      <c r="C3" s="10" t="n"/>
      <c r="D3" s="10" t="n"/>
      <c r="E3" s="10" t="n"/>
      <c r="F3" s="10" t="n"/>
      <c r="G3" s="10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  <c r="AL3" s="10" t="n"/>
      <c r="AM3" s="10" t="n"/>
      <c r="AN3" s="10" t="n"/>
      <c r="AO3" s="10" t="n"/>
      <c r="AP3" s="10" t="n"/>
      <c r="AQ3" s="10" t="n"/>
      <c r="AR3" s="10" t="n"/>
      <c r="AS3" s="10" t="n"/>
      <c r="AT3" s="10" t="n"/>
      <c r="AU3" s="10" t="n"/>
      <c r="AV3" s="10" t="n"/>
      <c r="AW3" s="10" t="n"/>
      <c r="AX3" s="10" t="n"/>
      <c r="AY3" s="10" t="n"/>
      <c r="AZ3" s="10" t="n"/>
    </row>
    <row r="4">
      <c r="A4" s="10" t="n"/>
      <c r="B4" s="10" t="n"/>
      <c r="C4" s="10" t="n"/>
      <c r="D4" s="10" t="n"/>
      <c r="E4" s="10" t="n"/>
      <c r="F4" s="10" t="n"/>
      <c r="G4" s="10" t="n"/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  <c r="AL4" s="10" t="n"/>
      <c r="AM4" s="10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  <c r="AY4" s="10" t="n"/>
      <c r="AZ4" s="10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  <c r="AL5" s="10" t="n"/>
      <c r="AM5" s="10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  <c r="AY5" s="10" t="n"/>
      <c r="AZ5" s="10" t="n"/>
    </row>
    <row r="6">
      <c r="A6" s="10" t="n"/>
      <c r="B6" s="11" t="inlineStr">
        <is>
          <t>Time Parameters</t>
        </is>
      </c>
      <c r="C6" s="14" t="n"/>
      <c r="D6" s="10" t="n"/>
      <c r="E6" s="10" t="n"/>
      <c r="F6" s="10" t="n"/>
      <c r="G6" s="10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  <c r="AL6" s="10" t="n"/>
      <c r="AM6" s="10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  <c r="AY6" s="10" t="n"/>
      <c r="AZ6" s="10" t="n"/>
    </row>
    <row r="7">
      <c r="A7" s="10" t="n"/>
      <c r="B7" s="11" t="inlineStr">
        <is>
          <t>Parameter</t>
        </is>
      </c>
      <c r="C7" s="11" t="inlineStr">
        <is>
          <t>Option</t>
        </is>
      </c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  <c r="AL7" s="10" t="n"/>
      <c r="AM7" s="10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  <c r="AY7" s="10" t="n"/>
      <c r="AZ7" s="10" t="n"/>
    </row>
    <row r="8">
      <c r="A8" s="10" t="n"/>
      <c r="B8" s="14" t="inlineStr">
        <is>
          <t>Start Year</t>
        </is>
      </c>
      <c r="C8" s="13" t="n">
        <v>2022</v>
      </c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  <c r="AY8" s="10" t="n"/>
      <c r="AZ8" s="10" t="n"/>
    </row>
    <row r="9">
      <c r="A9" s="10" t="n"/>
      <c r="B9" s="14" t="inlineStr">
        <is>
          <t>End Year</t>
        </is>
      </c>
      <c r="C9" s="13" t="n">
        <v>2030</v>
      </c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  <c r="AL9" s="10" t="n"/>
      <c r="AM9" s="10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  <c r="AY9" s="10" t="n"/>
      <c r="AZ9" s="10" t="n"/>
    </row>
    <row r="10">
      <c r="A10" s="10" t="n"/>
      <c r="B10" s="14" t="inlineStr">
        <is>
          <t>Total Years</t>
        </is>
      </c>
      <c r="C10" s="13">
        <f>C9-C8</f>
        <v/>
      </c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  <c r="AL10" s="10" t="n"/>
      <c r="AM10" s="10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  <c r="AY10" s="10" t="n"/>
      <c r="AZ10" s="10" t="n"/>
    </row>
    <row r="11">
      <c r="A11" s="10" t="n"/>
      <c r="B11" s="14" t="inlineStr">
        <is>
          <t>Depreciation</t>
        </is>
      </c>
      <c r="C11" s="17">
        <f>0.08</f>
        <v/>
      </c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  <c r="AL11" s="10" t="n"/>
      <c r="AM11" s="10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  <c r="AY11" s="10" t="n"/>
      <c r="AZ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  <c r="AJ12" s="10" t="n"/>
      <c r="AK12" s="10" t="n"/>
      <c r="AL12" s="10" t="n"/>
      <c r="AM12" s="10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  <c r="AY12" s="10" t="n"/>
      <c r="AZ12" s="10" t="n"/>
    </row>
    <row r="13">
      <c r="A13" s="10" t="n"/>
      <c r="B13" s="11" t="inlineStr">
        <is>
          <t>Demand Parameters</t>
        </is>
      </c>
      <c r="C13" s="14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  <c r="AJ13" s="10" t="n"/>
      <c r="AK13" s="10" t="n"/>
      <c r="AL13" s="10" t="n"/>
      <c r="AM13" s="10" t="n"/>
      <c r="AN13" s="10" t="n"/>
      <c r="AO13" s="10" t="n"/>
      <c r="AP13" s="10" t="n"/>
      <c r="AQ13" s="10" t="n"/>
      <c r="AR13" s="10" t="n"/>
      <c r="AS13" s="10" t="n"/>
      <c r="AT13" s="10" t="n"/>
      <c r="AU13" s="10" t="n"/>
      <c r="AV13" s="10" t="n"/>
      <c r="AW13" s="10" t="n"/>
      <c r="AX13" s="10" t="n"/>
      <c r="AY13" s="10" t="n"/>
      <c r="AZ13" s="10" t="n"/>
    </row>
    <row r="14">
      <c r="A14" s="10" t="n"/>
      <c r="B14" s="11" t="inlineStr">
        <is>
          <t>Parameter</t>
        </is>
      </c>
      <c r="C14" s="11" t="inlineStr">
        <is>
          <t>Option</t>
        </is>
      </c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  <c r="AL14" s="10" t="n"/>
      <c r="AM14" s="10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  <c r="AY14" s="10" t="n"/>
      <c r="AZ14" s="10" t="n"/>
    </row>
    <row r="15">
      <c r="A15" s="10" t="n"/>
      <c r="B15" s="14" t="inlineStr">
        <is>
          <t>Smartphone adoption (%)</t>
        </is>
      </c>
      <c r="C15" s="13" t="n">
        <v>95</v>
      </c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  <c r="AJ15" s="10" t="n"/>
      <c r="AK15" s="10" t="n"/>
      <c r="AL15" s="10" t="n"/>
      <c r="AM15" s="10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  <c r="AY15" s="10" t="n"/>
      <c r="AZ15" s="10" t="n"/>
    </row>
    <row r="16">
      <c r="A16" s="10" t="n"/>
      <c r="B16" s="14" t="inlineStr">
        <is>
          <t>Market Share (%)</t>
        </is>
      </c>
      <c r="C16" s="13" t="n">
        <v>25</v>
      </c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  <c r="AJ16" s="10" t="n"/>
      <c r="AK16" s="10" t="n"/>
      <c r="AL16" s="10" t="n"/>
      <c r="AM16" s="10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  <c r="AY16" s="10" t="n"/>
      <c r="AZ16" s="10" t="n"/>
    </row>
    <row r="17">
      <c r="A17" s="10" t="n"/>
      <c r="B17" s="14" t="inlineStr">
        <is>
          <t>Active Users (%)</t>
        </is>
      </c>
      <c r="C17" s="13" t="n">
        <v>5</v>
      </c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  <c r="AJ17" s="10" t="n"/>
      <c r="AK17" s="10" t="n"/>
      <c r="AL17" s="10" t="n"/>
      <c r="AM17" s="10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  <c r="AY17" s="10" t="n"/>
      <c r="AZ17" s="10" t="n"/>
    </row>
    <row r="18">
      <c r="A18" s="10" t="n"/>
      <c r="B18" s="14" t="inlineStr">
        <is>
          <t>Minimum capacity per user (Mbps)</t>
        </is>
      </c>
      <c r="C18" s="13" t="n">
        <v>1</v>
      </c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  <c r="AJ18" s="10" t="n"/>
      <c r="AK18" s="10" t="n"/>
      <c r="AL18" s="10" t="n"/>
      <c r="AM18" s="10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  <c r="AY18" s="10" t="n"/>
      <c r="AZ18" s="10" t="n"/>
    </row>
    <row r="19">
      <c r="A19" s="10" t="n"/>
      <c r="B19" s="14" t="inlineStr">
        <is>
          <t>Data demand per month (GB)</t>
        </is>
      </c>
      <c r="C19" s="13" t="n">
        <v>90</v>
      </c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  <c r="AK19" s="10" t="n"/>
      <c r="AL19" s="10" t="n"/>
      <c r="AM19" s="10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  <c r="AY19" s="10" t="n"/>
      <c r="AZ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  <c r="AJ20" s="10" t="n"/>
      <c r="AK20" s="10" t="n"/>
      <c r="AL20" s="10" t="n"/>
      <c r="AM20" s="10" t="n"/>
      <c r="AN20" s="10" t="n"/>
      <c r="AO20" s="10" t="n"/>
      <c r="AP20" s="10" t="n"/>
      <c r="AQ20" s="10" t="n"/>
      <c r="AR20" s="10" t="n"/>
      <c r="AS20" s="10" t="n"/>
      <c r="AT20" s="10" t="n"/>
      <c r="AU20" s="10" t="n"/>
      <c r="AV20" s="10" t="n"/>
      <c r="AW20" s="10" t="n"/>
      <c r="AX20" s="10" t="n"/>
      <c r="AY20" s="10" t="n"/>
      <c r="AZ20" s="10" t="n"/>
    </row>
    <row r="21">
      <c r="A21" s="10" t="n"/>
      <c r="B21" s="11" t="inlineStr">
        <is>
          <t>Supply Parameters</t>
        </is>
      </c>
      <c r="C21" s="14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  <c r="AJ21" s="10" t="n"/>
      <c r="AK21" s="10" t="n"/>
      <c r="AL21" s="10" t="n"/>
      <c r="AM21" s="10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  <c r="AY21" s="10" t="n"/>
      <c r="AZ21" s="10" t="n"/>
    </row>
    <row r="22">
      <c r="A22" s="10" t="n"/>
      <c r="B22" s="11" t="inlineStr">
        <is>
          <t>Parameter</t>
        </is>
      </c>
      <c r="C22" s="11" t="inlineStr">
        <is>
          <t>Option</t>
        </is>
      </c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  <c r="AJ22" s="10" t="n"/>
      <c r="AK22" s="10" t="n"/>
      <c r="AL22" s="10" t="n"/>
      <c r="AM22" s="10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  <c r="AY22" s="10" t="n"/>
      <c r="AZ22" s="10" t="n"/>
    </row>
    <row r="23">
      <c r="A23" s="10" t="n"/>
      <c r="B23" s="14" t="inlineStr">
        <is>
          <t>Infrastructure Strategy</t>
        </is>
      </c>
      <c r="C23" s="13" t="inlineStr">
        <is>
          <t>4G</t>
        </is>
      </c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  <c r="AL23" s="10" t="n"/>
      <c r="AM23" s="10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  <c r="AY23" s="10" t="n"/>
      <c r="AZ23" s="10" t="n"/>
    </row>
    <row r="24">
      <c r="A24" s="10" t="n"/>
      <c r="B24" s="14" t="inlineStr">
        <is>
          <t>Existing Spectrum Availability</t>
        </is>
      </c>
      <c r="C24" s="13" t="inlineStr">
        <is>
          <t>Baseline</t>
        </is>
      </c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  <c r="AJ24" s="10" t="n"/>
      <c r="AK24" s="10" t="n"/>
      <c r="AL24" s="10" t="n"/>
      <c r="AM24" s="10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  <c r="AY24" s="10" t="n"/>
      <c r="AZ24" s="10" t="n"/>
    </row>
    <row r="25">
      <c r="A25" s="10" t="n"/>
      <c r="B25" s="14" t="inlineStr">
        <is>
          <t>Future Spectrum Availability</t>
        </is>
      </c>
      <c r="C25" s="13" t="inlineStr">
        <is>
          <t>Baseline</t>
        </is>
      </c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  <c r="AJ25" s="10" t="n"/>
      <c r="AK25" s="10" t="n"/>
      <c r="AL25" s="10" t="n"/>
      <c r="AM25" s="10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  <c r="AY25" s="10" t="n"/>
      <c r="AZ25" s="10" t="n"/>
    </row>
    <row r="26">
      <c r="A26" s="10" t="n"/>
      <c r="B26" s="14" t="inlineStr">
        <is>
          <t>Minimum Pop.Density to Serve (km^2)</t>
        </is>
      </c>
      <c r="C26" s="13" t="n">
        <v>0</v>
      </c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  <c r="AL26" s="10" t="n"/>
      <c r="AM26" s="10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  <c r="AY26" s="10" t="n"/>
      <c r="AZ26" s="10" t="n"/>
    </row>
    <row r="27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  <c r="AL27" s="10" t="n"/>
      <c r="AM27" s="10" t="n"/>
      <c r="AN27" s="10" t="n"/>
      <c r="AO27" s="10" t="n"/>
      <c r="AP27" s="10" t="n"/>
      <c r="AQ27" s="10" t="n"/>
      <c r="AR27" s="10" t="n"/>
      <c r="AS27" s="10" t="n"/>
      <c r="AT27" s="10" t="n"/>
      <c r="AU27" s="10" t="n"/>
      <c r="AV27" s="10" t="n"/>
      <c r="AW27" s="10" t="n"/>
      <c r="AX27" s="10" t="n"/>
      <c r="AY27" s="10" t="n"/>
      <c r="AZ27" s="10" t="n"/>
    </row>
    <row r="28">
      <c r="A28" s="10" t="n"/>
      <c r="B28" s="16" t="inlineStr">
        <is>
          <t>Yellow cells are capable of user-defined specification.</t>
        </is>
      </c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  <c r="AJ28" s="10" t="n"/>
      <c r="AK28" s="10" t="n"/>
      <c r="AL28" s="10" t="n"/>
      <c r="AM28" s="10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  <c r="AY28" s="10" t="n"/>
      <c r="AZ28" s="10" t="n"/>
    </row>
    <row r="29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  <c r="AL29" s="10" t="n"/>
      <c r="AM29" s="10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  <c r="AY29" s="10" t="n"/>
      <c r="AZ29" s="10" t="n"/>
    </row>
    <row r="3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  <c r="AL30" s="10" t="n"/>
      <c r="AM30" s="10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  <c r="AY30" s="10" t="n"/>
      <c r="AZ30" s="10" t="n"/>
    </row>
    <row r="31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  <c r="AL31" s="10" t="n"/>
      <c r="AM31" s="10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  <c r="AY31" s="10" t="n"/>
      <c r="AZ31" s="10" t="n"/>
    </row>
    <row r="32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  <c r="AL32" s="10" t="n"/>
      <c r="AM32" s="10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  <c r="AY32" s="10" t="n"/>
      <c r="AZ32" s="10" t="n"/>
    </row>
    <row r="33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  <c r="AJ33" s="10" t="n"/>
      <c r="AK33" s="10" t="n"/>
      <c r="AL33" s="10" t="n"/>
      <c r="AM33" s="10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  <c r="AY33" s="10" t="n"/>
      <c r="AZ33" s="10" t="n"/>
    </row>
    <row r="34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  <c r="AJ34" s="10" t="n"/>
      <c r="AK34" s="10" t="n"/>
      <c r="AL34" s="10" t="n"/>
      <c r="AM34" s="10" t="n"/>
      <c r="AN34" s="10" t="n"/>
      <c r="AO34" s="10" t="n"/>
      <c r="AP34" s="10" t="n"/>
      <c r="AQ34" s="10" t="n"/>
      <c r="AR34" s="10" t="n"/>
      <c r="AS34" s="10" t="n"/>
      <c r="AT34" s="10" t="n"/>
      <c r="AU34" s="10" t="n"/>
      <c r="AV34" s="10" t="n"/>
      <c r="AW34" s="10" t="n"/>
      <c r="AX34" s="10" t="n"/>
      <c r="AY34" s="10" t="n"/>
      <c r="AZ34" s="10" t="n"/>
    </row>
    <row r="35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  <c r="AJ35" s="10" t="n"/>
      <c r="AK35" s="10" t="n"/>
      <c r="AL35" s="10" t="n"/>
      <c r="AM35" s="10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  <c r="AY35" s="10" t="n"/>
      <c r="AZ35" s="10" t="n"/>
    </row>
    <row r="36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  <c r="AJ36" s="10" t="n"/>
      <c r="AK36" s="10" t="n"/>
      <c r="AL36" s="10" t="n"/>
      <c r="AM36" s="10" t="n"/>
      <c r="AN36" s="10" t="n"/>
      <c r="AO36" s="10" t="n"/>
      <c r="AP36" s="10" t="n"/>
      <c r="AQ36" s="10" t="n"/>
      <c r="AR36" s="10" t="n"/>
      <c r="AS36" s="10" t="n"/>
      <c r="AT36" s="10" t="n"/>
      <c r="AU36" s="10" t="n"/>
      <c r="AV36" s="10" t="n"/>
      <c r="AW36" s="10" t="n"/>
      <c r="AX36" s="10" t="n"/>
      <c r="AY36" s="10" t="n"/>
      <c r="AZ36" s="10" t="n"/>
    </row>
    <row r="37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  <c r="AJ37" s="10" t="n"/>
      <c r="AK37" s="10" t="n"/>
      <c r="AL37" s="10" t="n"/>
      <c r="AM37" s="10" t="n"/>
      <c r="AN37" s="10" t="n"/>
      <c r="AO37" s="10" t="n"/>
      <c r="AP37" s="10" t="n"/>
      <c r="AQ37" s="10" t="n"/>
      <c r="AR37" s="10" t="n"/>
      <c r="AS37" s="10" t="n"/>
      <c r="AT37" s="10" t="n"/>
      <c r="AU37" s="10" t="n"/>
      <c r="AV37" s="10" t="n"/>
      <c r="AW37" s="10" t="n"/>
      <c r="AX37" s="10" t="n"/>
      <c r="AY37" s="10" t="n"/>
      <c r="AZ37" s="10" t="n"/>
    </row>
    <row r="38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  <c r="AJ38" s="10" t="n"/>
      <c r="AK38" s="10" t="n"/>
      <c r="AL38" s="10" t="n"/>
      <c r="AM38" s="10" t="n"/>
      <c r="AN38" s="10" t="n"/>
      <c r="AO38" s="10" t="n"/>
      <c r="AP38" s="10" t="n"/>
      <c r="AQ38" s="10" t="n"/>
      <c r="AR38" s="10" t="n"/>
      <c r="AS38" s="10" t="n"/>
      <c r="AT38" s="10" t="n"/>
      <c r="AU38" s="10" t="n"/>
      <c r="AV38" s="10" t="n"/>
      <c r="AW38" s="10" t="n"/>
      <c r="AX38" s="10" t="n"/>
      <c r="AY38" s="10" t="n"/>
      <c r="AZ38" s="10" t="n"/>
    </row>
    <row r="39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  <c r="AJ39" s="10" t="n"/>
      <c r="AK39" s="10" t="n"/>
      <c r="AL39" s="10" t="n"/>
      <c r="AM39" s="10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  <c r="AY39" s="10" t="n"/>
      <c r="AZ39" s="10" t="n"/>
    </row>
    <row r="4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  <c r="AJ40" s="10" t="n"/>
      <c r="AK40" s="10" t="n"/>
      <c r="AL40" s="10" t="n"/>
      <c r="AM40" s="10" t="n"/>
      <c r="AN40" s="10" t="n"/>
      <c r="AO40" s="10" t="n"/>
      <c r="AP40" s="10" t="n"/>
      <c r="AQ40" s="10" t="n"/>
      <c r="AR40" s="10" t="n"/>
      <c r="AS40" s="10" t="n"/>
      <c r="AT40" s="10" t="n"/>
      <c r="AU40" s="10" t="n"/>
      <c r="AV40" s="10" t="n"/>
      <c r="AW40" s="10" t="n"/>
      <c r="AX40" s="10" t="n"/>
      <c r="AY40" s="10" t="n"/>
      <c r="AZ40" s="10" t="n"/>
    </row>
    <row r="41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  <c r="AL41" s="10" t="n"/>
      <c r="AM41" s="10" t="n"/>
      <c r="AN41" s="10" t="n"/>
      <c r="AO41" s="10" t="n"/>
      <c r="AP41" s="10" t="n"/>
      <c r="AQ41" s="10" t="n"/>
      <c r="AR41" s="10" t="n"/>
      <c r="AS41" s="10" t="n"/>
      <c r="AT41" s="10" t="n"/>
      <c r="AU41" s="10" t="n"/>
      <c r="AV41" s="10" t="n"/>
      <c r="AW41" s="10" t="n"/>
      <c r="AX41" s="10" t="n"/>
      <c r="AY41" s="10" t="n"/>
      <c r="AZ41" s="10" t="n"/>
    </row>
    <row r="42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  <c r="AL42" s="10" t="n"/>
      <c r="AM42" s="10" t="n"/>
      <c r="AN42" s="10" t="n"/>
      <c r="AO42" s="10" t="n"/>
      <c r="AP42" s="10" t="n"/>
      <c r="AQ42" s="10" t="n"/>
      <c r="AR42" s="10" t="n"/>
      <c r="AS42" s="10" t="n"/>
      <c r="AT42" s="10" t="n"/>
      <c r="AU42" s="10" t="n"/>
      <c r="AV42" s="10" t="n"/>
      <c r="AW42" s="10" t="n"/>
      <c r="AX42" s="10" t="n"/>
      <c r="AY42" s="10" t="n"/>
      <c r="AZ42" s="10" t="n"/>
    </row>
    <row r="43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  <c r="AL43" s="10" t="n"/>
      <c r="AM43" s="10" t="n"/>
      <c r="AN43" s="10" t="n"/>
      <c r="AO43" s="10" t="n"/>
      <c r="AP43" s="10" t="n"/>
      <c r="AQ43" s="10" t="n"/>
      <c r="AR43" s="10" t="n"/>
      <c r="AS43" s="10" t="n"/>
      <c r="AT43" s="10" t="n"/>
      <c r="AU43" s="10" t="n"/>
      <c r="AV43" s="10" t="n"/>
      <c r="AW43" s="10" t="n"/>
      <c r="AX43" s="10" t="n"/>
      <c r="AY43" s="10" t="n"/>
      <c r="AZ43" s="10" t="n"/>
    </row>
    <row r="44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  <c r="AL44" s="10" t="n"/>
      <c r="AM44" s="10" t="n"/>
      <c r="AN44" s="10" t="n"/>
      <c r="AO44" s="10" t="n"/>
      <c r="AP44" s="10" t="n"/>
      <c r="AQ44" s="10" t="n"/>
      <c r="AR44" s="10" t="n"/>
      <c r="AS44" s="10" t="n"/>
      <c r="AT44" s="10" t="n"/>
      <c r="AU44" s="10" t="n"/>
      <c r="AV44" s="10" t="n"/>
      <c r="AW44" s="10" t="n"/>
      <c r="AX44" s="10" t="n"/>
      <c r="AY44" s="10" t="n"/>
      <c r="AZ44" s="10" t="n"/>
    </row>
    <row r="45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  <c r="AJ45" s="10" t="n"/>
      <c r="AK45" s="10" t="n"/>
      <c r="AL45" s="10" t="n"/>
      <c r="AM45" s="10" t="n"/>
      <c r="AN45" s="10" t="n"/>
      <c r="AO45" s="10" t="n"/>
      <c r="AP45" s="10" t="n"/>
      <c r="AQ45" s="10" t="n"/>
      <c r="AR45" s="10" t="n"/>
      <c r="AS45" s="10" t="n"/>
      <c r="AT45" s="10" t="n"/>
      <c r="AU45" s="10" t="n"/>
      <c r="AV45" s="10" t="n"/>
      <c r="AW45" s="10" t="n"/>
      <c r="AX45" s="10" t="n"/>
      <c r="AY45" s="10" t="n"/>
      <c r="AZ45" s="10" t="n"/>
    </row>
    <row r="46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  <c r="AL46" s="10" t="n"/>
      <c r="AM46" s="10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  <c r="AY46" s="10" t="n"/>
      <c r="AZ46" s="10" t="n"/>
    </row>
    <row r="47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  <c r="AL47" s="10" t="n"/>
      <c r="AM47" s="10" t="n"/>
      <c r="AN47" s="10" t="n"/>
      <c r="AO47" s="10" t="n"/>
      <c r="AP47" s="10" t="n"/>
      <c r="AQ47" s="10" t="n"/>
      <c r="AR47" s="10" t="n"/>
      <c r="AS47" s="10" t="n"/>
      <c r="AT47" s="10" t="n"/>
      <c r="AU47" s="10" t="n"/>
      <c r="AV47" s="10" t="n"/>
      <c r="AW47" s="10" t="n"/>
      <c r="AX47" s="10" t="n"/>
      <c r="AY47" s="10" t="n"/>
      <c r="AZ47" s="10" t="n"/>
    </row>
    <row r="48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  <c r="AL48" s="10" t="n"/>
      <c r="AM48" s="10" t="n"/>
      <c r="AN48" s="10" t="n"/>
      <c r="AO48" s="10" t="n"/>
      <c r="AP48" s="10" t="n"/>
      <c r="AQ48" s="10" t="n"/>
      <c r="AR48" s="10" t="n"/>
      <c r="AS48" s="10" t="n"/>
      <c r="AT48" s="10" t="n"/>
      <c r="AU48" s="10" t="n"/>
      <c r="AV48" s="10" t="n"/>
      <c r="AW48" s="10" t="n"/>
      <c r="AX48" s="10" t="n"/>
      <c r="AY48" s="10" t="n"/>
      <c r="AZ48" s="10" t="n"/>
    </row>
    <row r="49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  <c r="AL49" s="10" t="n"/>
      <c r="AM49" s="10" t="n"/>
      <c r="AN49" s="10" t="n"/>
      <c r="AO49" s="10" t="n"/>
      <c r="AP49" s="10" t="n"/>
      <c r="AQ49" s="10" t="n"/>
      <c r="AR49" s="10" t="n"/>
      <c r="AS49" s="10" t="n"/>
      <c r="AT49" s="10" t="n"/>
      <c r="AU49" s="10" t="n"/>
      <c r="AV49" s="10" t="n"/>
      <c r="AW49" s="10" t="n"/>
      <c r="AX49" s="10" t="n"/>
      <c r="AY49" s="10" t="n"/>
      <c r="AZ49" s="10" t="n"/>
    </row>
    <row r="5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  <c r="AJ50" s="10" t="n"/>
      <c r="AK50" s="10" t="n"/>
      <c r="AL50" s="10" t="n"/>
      <c r="AM50" s="10" t="n"/>
      <c r="AN50" s="10" t="n"/>
      <c r="AO50" s="10" t="n"/>
      <c r="AP50" s="10" t="n"/>
      <c r="AQ50" s="10" t="n"/>
      <c r="AR50" s="10" t="n"/>
      <c r="AS50" s="10" t="n"/>
      <c r="AT50" s="10" t="n"/>
      <c r="AU50" s="10" t="n"/>
      <c r="AV50" s="10" t="n"/>
      <c r="AW50" s="10" t="n"/>
      <c r="AX50" s="10" t="n"/>
      <c r="AY50" s="10" t="n"/>
      <c r="AZ50" s="10" t="n"/>
    </row>
    <row r="51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  <c r="AJ51" s="10" t="n"/>
      <c r="AK51" s="10" t="n"/>
      <c r="AL51" s="10" t="n"/>
      <c r="AM51" s="10" t="n"/>
      <c r="AN51" s="10" t="n"/>
      <c r="AO51" s="10" t="n"/>
      <c r="AP51" s="10" t="n"/>
      <c r="AQ51" s="10" t="n"/>
      <c r="AR51" s="10" t="n"/>
      <c r="AS51" s="10" t="n"/>
      <c r="AT51" s="10" t="n"/>
      <c r="AU51" s="10" t="n"/>
      <c r="AV51" s="10" t="n"/>
      <c r="AW51" s="10" t="n"/>
      <c r="AX51" s="10" t="n"/>
      <c r="AY51" s="10" t="n"/>
      <c r="AZ51" s="10" t="n"/>
    </row>
    <row r="52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  <c r="AJ52" s="10" t="n"/>
      <c r="AK52" s="10" t="n"/>
      <c r="AL52" s="10" t="n"/>
      <c r="AM52" s="10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  <c r="AY52" s="10" t="n"/>
      <c r="AZ52" s="10" t="n"/>
    </row>
    <row r="53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  <c r="AJ53" s="10" t="n"/>
      <c r="AK53" s="10" t="n"/>
      <c r="AL53" s="10" t="n"/>
      <c r="AM53" s="10" t="n"/>
      <c r="AN53" s="10" t="n"/>
      <c r="AO53" s="10" t="n"/>
      <c r="AP53" s="10" t="n"/>
      <c r="AQ53" s="10" t="n"/>
      <c r="AR53" s="10" t="n"/>
      <c r="AS53" s="10" t="n"/>
      <c r="AT53" s="10" t="n"/>
      <c r="AU53" s="10" t="n"/>
      <c r="AV53" s="10" t="n"/>
      <c r="AW53" s="10" t="n"/>
      <c r="AX53" s="10" t="n"/>
      <c r="AY53" s="10" t="n"/>
      <c r="AZ53" s="10" t="n"/>
    </row>
    <row r="54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  <c r="AL54" s="10" t="n"/>
      <c r="AM54" s="10" t="n"/>
      <c r="AN54" s="10" t="n"/>
      <c r="AO54" s="10" t="n"/>
      <c r="AP54" s="10" t="n"/>
      <c r="AQ54" s="10" t="n"/>
      <c r="AR54" s="10" t="n"/>
      <c r="AS54" s="10" t="n"/>
      <c r="AT54" s="10" t="n"/>
      <c r="AU54" s="10" t="n"/>
      <c r="AV54" s="10" t="n"/>
      <c r="AW54" s="10" t="n"/>
      <c r="AX54" s="10" t="n"/>
      <c r="AY54" s="10" t="n"/>
      <c r="AZ54" s="10" t="n"/>
    </row>
    <row r="55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  <c r="AJ55" s="10" t="n"/>
      <c r="AK55" s="10" t="n"/>
      <c r="AL55" s="10" t="n"/>
      <c r="AM55" s="10" t="n"/>
      <c r="AN55" s="10" t="n"/>
      <c r="AO55" s="10" t="n"/>
      <c r="AP55" s="10" t="n"/>
      <c r="AQ55" s="10" t="n"/>
      <c r="AR55" s="10" t="n"/>
      <c r="AS55" s="10" t="n"/>
      <c r="AT55" s="10" t="n"/>
      <c r="AU55" s="10" t="n"/>
      <c r="AV55" s="10" t="n"/>
      <c r="AW55" s="10" t="n"/>
      <c r="AX55" s="10" t="n"/>
      <c r="AY55" s="10" t="n"/>
      <c r="AZ55" s="10" t="n"/>
    </row>
    <row r="56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  <c r="AJ56" s="10" t="n"/>
      <c r="AK56" s="10" t="n"/>
      <c r="AL56" s="10" t="n"/>
      <c r="AM56" s="10" t="n"/>
      <c r="AN56" s="10" t="n"/>
      <c r="AO56" s="10" t="n"/>
      <c r="AP56" s="10" t="n"/>
      <c r="AQ56" s="10" t="n"/>
      <c r="AR56" s="10" t="n"/>
      <c r="AS56" s="10" t="n"/>
      <c r="AT56" s="10" t="n"/>
      <c r="AU56" s="10" t="n"/>
      <c r="AV56" s="10" t="n"/>
      <c r="AW56" s="10" t="n"/>
      <c r="AX56" s="10" t="n"/>
      <c r="AY56" s="10" t="n"/>
      <c r="AZ56" s="10" t="n"/>
    </row>
    <row r="57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  <c r="AJ57" s="10" t="n"/>
      <c r="AK57" s="10" t="n"/>
      <c r="AL57" s="10" t="n"/>
      <c r="AM57" s="10" t="n"/>
      <c r="AN57" s="10" t="n"/>
      <c r="AO57" s="10" t="n"/>
      <c r="AP57" s="10" t="n"/>
      <c r="AQ57" s="10" t="n"/>
      <c r="AR57" s="10" t="n"/>
      <c r="AS57" s="10" t="n"/>
      <c r="AT57" s="10" t="n"/>
      <c r="AU57" s="10" t="n"/>
      <c r="AV57" s="10" t="n"/>
      <c r="AW57" s="10" t="n"/>
      <c r="AX57" s="10" t="n"/>
      <c r="AY57" s="10" t="n"/>
      <c r="AZ57" s="10" t="n"/>
    </row>
    <row r="58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  <c r="AJ58" s="10" t="n"/>
      <c r="AK58" s="10" t="n"/>
      <c r="AL58" s="10" t="n"/>
      <c r="AM58" s="10" t="n"/>
      <c r="AN58" s="10" t="n"/>
      <c r="AO58" s="10" t="n"/>
      <c r="AP58" s="10" t="n"/>
      <c r="AQ58" s="10" t="n"/>
      <c r="AR58" s="10" t="n"/>
      <c r="AS58" s="10" t="n"/>
      <c r="AT58" s="10" t="n"/>
      <c r="AU58" s="10" t="n"/>
      <c r="AV58" s="10" t="n"/>
      <c r="AW58" s="10" t="n"/>
      <c r="AX58" s="10" t="n"/>
      <c r="AY58" s="10" t="n"/>
      <c r="AZ58" s="10" t="n"/>
    </row>
    <row r="59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  <c r="AJ59" s="10" t="n"/>
      <c r="AK59" s="10" t="n"/>
      <c r="AL59" s="10" t="n"/>
      <c r="AM59" s="10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  <c r="AY59" s="10" t="n"/>
      <c r="AZ59" s="10" t="n"/>
    </row>
    <row r="6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  <c r="AL60" s="10" t="n"/>
      <c r="AM60" s="10" t="n"/>
      <c r="AN60" s="10" t="n"/>
      <c r="AO60" s="10" t="n"/>
      <c r="AP60" s="10" t="n"/>
      <c r="AQ60" s="10" t="n"/>
      <c r="AR60" s="10" t="n"/>
      <c r="AS60" s="10" t="n"/>
      <c r="AT60" s="10" t="n"/>
      <c r="AU60" s="10" t="n"/>
      <c r="AV60" s="10" t="n"/>
      <c r="AW60" s="10" t="n"/>
      <c r="AX60" s="10" t="n"/>
      <c r="AY60" s="10" t="n"/>
      <c r="AZ60" s="10" t="n"/>
    </row>
    <row r="61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  <c r="AL61" s="10" t="n"/>
      <c r="AM61" s="10" t="n"/>
      <c r="AN61" s="10" t="n"/>
      <c r="AO61" s="10" t="n"/>
      <c r="AP61" s="10" t="n"/>
      <c r="AQ61" s="10" t="n"/>
      <c r="AR61" s="10" t="n"/>
      <c r="AS61" s="10" t="n"/>
      <c r="AT61" s="10" t="n"/>
      <c r="AU61" s="10" t="n"/>
      <c r="AV61" s="10" t="n"/>
      <c r="AW61" s="10" t="n"/>
      <c r="AX61" s="10" t="n"/>
      <c r="AY61" s="10" t="n"/>
      <c r="AZ61" s="10" t="n"/>
    </row>
    <row r="62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  <c r="AL62" s="10" t="n"/>
      <c r="AM62" s="10" t="n"/>
      <c r="AN62" s="10" t="n"/>
      <c r="AO62" s="10" t="n"/>
      <c r="AP62" s="10" t="n"/>
      <c r="AQ62" s="10" t="n"/>
      <c r="AR62" s="10" t="n"/>
      <c r="AS62" s="10" t="n"/>
      <c r="AT62" s="10" t="n"/>
      <c r="AU62" s="10" t="n"/>
      <c r="AV62" s="10" t="n"/>
      <c r="AW62" s="10" t="n"/>
      <c r="AX62" s="10" t="n"/>
      <c r="AY62" s="10" t="n"/>
      <c r="AZ62" s="10" t="n"/>
    </row>
    <row r="63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  <c r="AL63" s="10" t="n"/>
      <c r="AM63" s="10" t="n"/>
      <c r="AN63" s="10" t="n"/>
      <c r="AO63" s="10" t="n"/>
      <c r="AP63" s="10" t="n"/>
      <c r="AQ63" s="10" t="n"/>
      <c r="AR63" s="10" t="n"/>
      <c r="AS63" s="10" t="n"/>
      <c r="AT63" s="10" t="n"/>
      <c r="AU63" s="10" t="n"/>
      <c r="AV63" s="10" t="n"/>
      <c r="AW63" s="10" t="n"/>
      <c r="AX63" s="10" t="n"/>
      <c r="AY63" s="10" t="n"/>
      <c r="AZ63" s="10" t="n"/>
    </row>
    <row r="64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  <c r="AL64" s="10" t="n"/>
      <c r="AM64" s="10" t="n"/>
      <c r="AN64" s="10" t="n"/>
      <c r="AO64" s="10" t="n"/>
      <c r="AP64" s="10" t="n"/>
      <c r="AQ64" s="10" t="n"/>
      <c r="AR64" s="10" t="n"/>
      <c r="AS64" s="10" t="n"/>
      <c r="AT64" s="10" t="n"/>
      <c r="AU64" s="10" t="n"/>
      <c r="AV64" s="10" t="n"/>
      <c r="AW64" s="10" t="n"/>
      <c r="AX64" s="10" t="n"/>
      <c r="AY64" s="10" t="n"/>
      <c r="AZ64" s="10" t="n"/>
    </row>
    <row r="65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  <c r="AJ65" s="10" t="n"/>
      <c r="AK65" s="10" t="n"/>
      <c r="AL65" s="10" t="n"/>
      <c r="AM65" s="10" t="n"/>
      <c r="AN65" s="10" t="n"/>
      <c r="AO65" s="10" t="n"/>
      <c r="AP65" s="10" t="n"/>
      <c r="AQ65" s="10" t="n"/>
      <c r="AR65" s="10" t="n"/>
      <c r="AS65" s="10" t="n"/>
      <c r="AT65" s="10" t="n"/>
      <c r="AU65" s="10" t="n"/>
      <c r="AV65" s="10" t="n"/>
      <c r="AW65" s="10" t="n"/>
      <c r="AX65" s="10" t="n"/>
      <c r="AY65" s="10" t="n"/>
      <c r="AZ65" s="10" t="n"/>
    </row>
    <row r="66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  <c r="AJ66" s="10" t="n"/>
      <c r="AK66" s="10" t="n"/>
      <c r="AL66" s="10" t="n"/>
      <c r="AM66" s="10" t="n"/>
      <c r="AN66" s="10" t="n"/>
      <c r="AO66" s="10" t="n"/>
      <c r="AP66" s="10" t="n"/>
      <c r="AQ66" s="10" t="n"/>
      <c r="AR66" s="10" t="n"/>
      <c r="AS66" s="10" t="n"/>
      <c r="AT66" s="10" t="n"/>
      <c r="AU66" s="10" t="n"/>
      <c r="AV66" s="10" t="n"/>
      <c r="AW66" s="10" t="n"/>
      <c r="AX66" s="10" t="n"/>
      <c r="AY66" s="10" t="n"/>
      <c r="AZ66" s="10" t="n"/>
    </row>
    <row r="67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  <c r="AJ67" s="10" t="n"/>
      <c r="AK67" s="10" t="n"/>
      <c r="AL67" s="10" t="n"/>
      <c r="AM67" s="10" t="n"/>
      <c r="AN67" s="10" t="n"/>
      <c r="AO67" s="10" t="n"/>
      <c r="AP67" s="10" t="n"/>
      <c r="AQ67" s="10" t="n"/>
      <c r="AR67" s="10" t="n"/>
      <c r="AS67" s="10" t="n"/>
      <c r="AT67" s="10" t="n"/>
      <c r="AU67" s="10" t="n"/>
      <c r="AV67" s="10" t="n"/>
      <c r="AW67" s="10" t="n"/>
      <c r="AX67" s="10" t="n"/>
      <c r="AY67" s="10" t="n"/>
      <c r="AZ67" s="10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</row>
    <row r="7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  <c r="AJ70" s="10" t="n"/>
      <c r="AK70" s="10" t="n"/>
      <c r="AL70" s="10" t="n"/>
      <c r="AM70" s="10" t="n"/>
      <c r="AN70" s="10" t="n"/>
      <c r="AO70" s="10" t="n"/>
      <c r="AP70" s="10" t="n"/>
      <c r="AQ70" s="10" t="n"/>
      <c r="AR70" s="10" t="n"/>
      <c r="AS70" s="10" t="n"/>
      <c r="AT70" s="10" t="n"/>
      <c r="AU70" s="10" t="n"/>
      <c r="AV70" s="10" t="n"/>
      <c r="AW70" s="10" t="n"/>
      <c r="AX70" s="10" t="n"/>
      <c r="AY70" s="10" t="n"/>
      <c r="AZ70" s="10" t="n"/>
    </row>
    <row r="71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  <c r="AJ71" s="10" t="n"/>
      <c r="AK71" s="10" t="n"/>
      <c r="AL71" s="10" t="n"/>
      <c r="AM71" s="10" t="n"/>
      <c r="AN71" s="10" t="n"/>
      <c r="AO71" s="10" t="n"/>
      <c r="AP71" s="10" t="n"/>
      <c r="AQ71" s="10" t="n"/>
      <c r="AR71" s="10" t="n"/>
      <c r="AS71" s="10" t="n"/>
      <c r="AT71" s="10" t="n"/>
      <c r="AU71" s="10" t="n"/>
      <c r="AV71" s="10" t="n"/>
      <c r="AW71" s="10" t="n"/>
      <c r="AX71" s="10" t="n"/>
      <c r="AY71" s="10" t="n"/>
      <c r="AZ71" s="10" t="n"/>
    </row>
    <row r="72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  <c r="AJ72" s="10" t="n"/>
      <c r="AK72" s="10" t="n"/>
      <c r="AL72" s="10" t="n"/>
      <c r="AM72" s="10" t="n"/>
      <c r="AN72" s="10" t="n"/>
      <c r="AO72" s="10" t="n"/>
      <c r="AP72" s="10" t="n"/>
      <c r="AQ72" s="10" t="n"/>
      <c r="AR72" s="10" t="n"/>
      <c r="AS72" s="10" t="n"/>
      <c r="AT72" s="10" t="n"/>
      <c r="AU72" s="10" t="n"/>
      <c r="AV72" s="10" t="n"/>
      <c r="AW72" s="10" t="n"/>
      <c r="AX72" s="10" t="n"/>
      <c r="AY72" s="10" t="n"/>
      <c r="AZ72" s="10" t="n"/>
    </row>
    <row r="73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  <c r="AJ73" s="10" t="n"/>
      <c r="AK73" s="10" t="n"/>
      <c r="AL73" s="10" t="n"/>
      <c r="AM73" s="10" t="n"/>
      <c r="AN73" s="10" t="n"/>
      <c r="AO73" s="10" t="n"/>
      <c r="AP73" s="10" t="n"/>
      <c r="AQ73" s="10" t="n"/>
      <c r="AR73" s="10" t="n"/>
      <c r="AS73" s="10" t="n"/>
      <c r="AT73" s="10" t="n"/>
      <c r="AU73" s="10" t="n"/>
      <c r="AV73" s="10" t="n"/>
      <c r="AW73" s="10" t="n"/>
      <c r="AX73" s="10" t="n"/>
      <c r="AY73" s="10" t="n"/>
      <c r="AZ73" s="10" t="n"/>
    </row>
    <row r="74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  <c r="AJ74" s="10" t="n"/>
      <c r="AK74" s="10" t="n"/>
      <c r="AL74" s="10" t="n"/>
      <c r="AM74" s="10" t="n"/>
      <c r="AN74" s="10" t="n"/>
      <c r="AO74" s="10" t="n"/>
      <c r="AP74" s="10" t="n"/>
      <c r="AQ74" s="10" t="n"/>
      <c r="AR74" s="10" t="n"/>
      <c r="AS74" s="10" t="n"/>
      <c r="AT74" s="10" t="n"/>
      <c r="AU74" s="10" t="n"/>
      <c r="AV74" s="10" t="n"/>
      <c r="AW74" s="10" t="n"/>
      <c r="AX74" s="10" t="n"/>
      <c r="AY74" s="10" t="n"/>
      <c r="AZ74" s="10" t="n"/>
    </row>
    <row r="75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  <c r="AL75" s="10" t="n"/>
      <c r="AM75" s="10" t="n"/>
      <c r="AN75" s="10" t="n"/>
      <c r="AO75" s="10" t="n"/>
      <c r="AP75" s="10" t="n"/>
      <c r="AQ75" s="10" t="n"/>
      <c r="AR75" s="10" t="n"/>
      <c r="AS75" s="10" t="n"/>
      <c r="AT75" s="10" t="n"/>
      <c r="AU75" s="10" t="n"/>
      <c r="AV75" s="10" t="n"/>
      <c r="AW75" s="10" t="n"/>
      <c r="AX75" s="10" t="n"/>
      <c r="AY75" s="10" t="n"/>
      <c r="AZ75" s="10" t="n"/>
    </row>
    <row r="76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  <c r="AJ76" s="10" t="n"/>
      <c r="AK76" s="10" t="n"/>
      <c r="AL76" s="10" t="n"/>
      <c r="AM76" s="10" t="n"/>
      <c r="AN76" s="10" t="n"/>
      <c r="AO76" s="10" t="n"/>
      <c r="AP76" s="10" t="n"/>
      <c r="AQ76" s="10" t="n"/>
      <c r="AR76" s="10" t="n"/>
      <c r="AS76" s="10" t="n"/>
      <c r="AT76" s="10" t="n"/>
      <c r="AU76" s="10" t="n"/>
      <c r="AV76" s="10" t="n"/>
      <c r="AW76" s="10" t="n"/>
      <c r="AX76" s="10" t="n"/>
      <c r="AY76" s="10" t="n"/>
      <c r="AZ76" s="10" t="n"/>
    </row>
    <row r="77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  <c r="AJ77" s="10" t="n"/>
      <c r="AK77" s="10" t="n"/>
      <c r="AL77" s="10" t="n"/>
      <c r="AM77" s="10" t="n"/>
      <c r="AN77" s="10" t="n"/>
      <c r="AO77" s="10" t="n"/>
      <c r="AP77" s="10" t="n"/>
      <c r="AQ77" s="10" t="n"/>
      <c r="AR77" s="10" t="n"/>
      <c r="AS77" s="10" t="n"/>
      <c r="AT77" s="10" t="n"/>
      <c r="AU77" s="10" t="n"/>
      <c r="AV77" s="10" t="n"/>
      <c r="AW77" s="10" t="n"/>
      <c r="AX77" s="10" t="n"/>
      <c r="AY77" s="10" t="n"/>
      <c r="AZ77" s="10" t="n"/>
    </row>
    <row r="78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  <c r="AL78" s="10" t="n"/>
      <c r="AM78" s="10" t="n"/>
      <c r="AN78" s="10" t="n"/>
      <c r="AO78" s="10" t="n"/>
      <c r="AP78" s="10" t="n"/>
      <c r="AQ78" s="10" t="n"/>
      <c r="AR78" s="10" t="n"/>
      <c r="AS78" s="10" t="n"/>
      <c r="AT78" s="10" t="n"/>
      <c r="AU78" s="10" t="n"/>
      <c r="AV78" s="10" t="n"/>
      <c r="AW78" s="10" t="n"/>
      <c r="AX78" s="10" t="n"/>
      <c r="AY78" s="10" t="n"/>
      <c r="AZ78" s="10" t="n"/>
    </row>
    <row r="79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  <c r="AL79" s="10" t="n"/>
      <c r="AM79" s="10" t="n"/>
      <c r="AN79" s="10" t="n"/>
      <c r="AO79" s="10" t="n"/>
      <c r="AP79" s="10" t="n"/>
      <c r="AQ79" s="10" t="n"/>
      <c r="AR79" s="10" t="n"/>
      <c r="AS79" s="10" t="n"/>
      <c r="AT79" s="10" t="n"/>
      <c r="AU79" s="10" t="n"/>
      <c r="AV79" s="10" t="n"/>
      <c r="AW79" s="10" t="n"/>
      <c r="AX79" s="10" t="n"/>
      <c r="AY79" s="10" t="n"/>
      <c r="AZ79" s="10" t="n"/>
    </row>
    <row r="8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  <c r="AL80" s="10" t="n"/>
      <c r="AM80" s="10" t="n"/>
      <c r="AN80" s="10" t="n"/>
      <c r="AO80" s="10" t="n"/>
      <c r="AP80" s="10" t="n"/>
      <c r="AQ80" s="10" t="n"/>
      <c r="AR80" s="10" t="n"/>
      <c r="AS80" s="10" t="n"/>
      <c r="AT80" s="10" t="n"/>
      <c r="AU80" s="10" t="n"/>
      <c r="AV80" s="10" t="n"/>
      <c r="AW80" s="10" t="n"/>
      <c r="AX80" s="10" t="n"/>
      <c r="AY80" s="10" t="n"/>
      <c r="AZ80" s="10" t="n"/>
    </row>
    <row r="81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  <c r="AJ81" s="10" t="n"/>
      <c r="AK81" s="10" t="n"/>
      <c r="AL81" s="10" t="n"/>
      <c r="AM81" s="10" t="n"/>
      <c r="AN81" s="10" t="n"/>
      <c r="AO81" s="10" t="n"/>
      <c r="AP81" s="10" t="n"/>
      <c r="AQ81" s="10" t="n"/>
      <c r="AR81" s="10" t="n"/>
      <c r="AS81" s="10" t="n"/>
      <c r="AT81" s="10" t="n"/>
      <c r="AU81" s="10" t="n"/>
      <c r="AV81" s="10" t="n"/>
      <c r="AW81" s="10" t="n"/>
      <c r="AX81" s="10" t="n"/>
      <c r="AY81" s="10" t="n"/>
      <c r="AZ81" s="10" t="n"/>
    </row>
    <row r="82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  <c r="AJ82" s="10" t="n"/>
      <c r="AK82" s="10" t="n"/>
      <c r="AL82" s="10" t="n"/>
      <c r="AM82" s="10" t="n"/>
      <c r="AN82" s="10" t="n"/>
      <c r="AO82" s="10" t="n"/>
      <c r="AP82" s="10" t="n"/>
      <c r="AQ82" s="10" t="n"/>
      <c r="AR82" s="10" t="n"/>
      <c r="AS82" s="10" t="n"/>
      <c r="AT82" s="10" t="n"/>
      <c r="AU82" s="10" t="n"/>
      <c r="AV82" s="10" t="n"/>
      <c r="AW82" s="10" t="n"/>
      <c r="AX82" s="10" t="n"/>
      <c r="AY82" s="10" t="n"/>
      <c r="AZ82" s="10" t="n"/>
    </row>
    <row r="83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  <c r="AJ83" s="10" t="n"/>
      <c r="AK83" s="10" t="n"/>
      <c r="AL83" s="10" t="n"/>
      <c r="AM83" s="10" t="n"/>
      <c r="AN83" s="10" t="n"/>
      <c r="AO83" s="10" t="n"/>
      <c r="AP83" s="10" t="n"/>
      <c r="AQ83" s="10" t="n"/>
      <c r="AR83" s="10" t="n"/>
      <c r="AS83" s="10" t="n"/>
      <c r="AT83" s="10" t="n"/>
      <c r="AU83" s="10" t="n"/>
      <c r="AV83" s="10" t="n"/>
      <c r="AW83" s="10" t="n"/>
      <c r="AX83" s="10" t="n"/>
      <c r="AY83" s="10" t="n"/>
      <c r="AZ83" s="10" t="n"/>
    </row>
    <row r="84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  <c r="AJ84" s="10" t="n"/>
      <c r="AK84" s="10" t="n"/>
      <c r="AL84" s="10" t="n"/>
      <c r="AM84" s="10" t="n"/>
      <c r="AN84" s="10" t="n"/>
      <c r="AO84" s="10" t="n"/>
      <c r="AP84" s="10" t="n"/>
      <c r="AQ84" s="10" t="n"/>
      <c r="AR84" s="10" t="n"/>
      <c r="AS84" s="10" t="n"/>
      <c r="AT84" s="10" t="n"/>
      <c r="AU84" s="10" t="n"/>
      <c r="AV84" s="10" t="n"/>
      <c r="AW84" s="10" t="n"/>
      <c r="AX84" s="10" t="n"/>
      <c r="AY84" s="10" t="n"/>
      <c r="AZ84" s="10" t="n"/>
    </row>
    <row r="85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  <c r="AL85" s="10" t="n"/>
      <c r="AM85" s="10" t="n"/>
      <c r="AN85" s="10" t="n"/>
      <c r="AO85" s="10" t="n"/>
      <c r="AP85" s="10" t="n"/>
      <c r="AQ85" s="10" t="n"/>
      <c r="AR85" s="10" t="n"/>
      <c r="AS85" s="10" t="n"/>
      <c r="AT85" s="10" t="n"/>
      <c r="AU85" s="10" t="n"/>
      <c r="AV85" s="10" t="n"/>
      <c r="AW85" s="10" t="n"/>
      <c r="AX85" s="10" t="n"/>
      <c r="AY85" s="10" t="n"/>
      <c r="AZ85" s="10" t="n"/>
    </row>
    <row r="86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  <c r="AL86" s="10" t="n"/>
      <c r="AM86" s="10" t="n"/>
      <c r="AN86" s="10" t="n"/>
      <c r="AO86" s="10" t="n"/>
      <c r="AP86" s="10" t="n"/>
      <c r="AQ86" s="10" t="n"/>
      <c r="AR86" s="10" t="n"/>
      <c r="AS86" s="10" t="n"/>
      <c r="AT86" s="10" t="n"/>
      <c r="AU86" s="10" t="n"/>
      <c r="AV86" s="10" t="n"/>
      <c r="AW86" s="10" t="n"/>
      <c r="AX86" s="10" t="n"/>
      <c r="AY86" s="10" t="n"/>
      <c r="AZ86" s="10" t="n"/>
    </row>
    <row r="87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  <c r="AL87" s="10" t="n"/>
      <c r="AM87" s="10" t="n"/>
      <c r="AN87" s="10" t="n"/>
      <c r="AO87" s="10" t="n"/>
      <c r="AP87" s="10" t="n"/>
      <c r="AQ87" s="10" t="n"/>
      <c r="AR87" s="10" t="n"/>
      <c r="AS87" s="10" t="n"/>
      <c r="AT87" s="10" t="n"/>
      <c r="AU87" s="10" t="n"/>
      <c r="AV87" s="10" t="n"/>
      <c r="AW87" s="10" t="n"/>
      <c r="AX87" s="10" t="n"/>
      <c r="AY87" s="10" t="n"/>
      <c r="AZ87" s="10" t="n"/>
    </row>
    <row r="88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  <c r="AL88" s="10" t="n"/>
      <c r="AM88" s="10" t="n"/>
      <c r="AN88" s="10" t="n"/>
      <c r="AO88" s="10" t="n"/>
      <c r="AP88" s="10" t="n"/>
      <c r="AQ88" s="10" t="n"/>
      <c r="AR88" s="10" t="n"/>
      <c r="AS88" s="10" t="n"/>
      <c r="AT88" s="10" t="n"/>
      <c r="AU88" s="10" t="n"/>
      <c r="AV88" s="10" t="n"/>
      <c r="AW88" s="10" t="n"/>
      <c r="AX88" s="10" t="n"/>
      <c r="AY88" s="10" t="n"/>
      <c r="AZ88" s="10" t="n"/>
    </row>
    <row r="89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  <c r="AJ89" s="10" t="n"/>
      <c r="AK89" s="10" t="n"/>
      <c r="AL89" s="10" t="n"/>
      <c r="AM89" s="10" t="n"/>
      <c r="AN89" s="10" t="n"/>
      <c r="AO89" s="10" t="n"/>
      <c r="AP89" s="10" t="n"/>
      <c r="AQ89" s="10" t="n"/>
      <c r="AR89" s="10" t="n"/>
      <c r="AS89" s="10" t="n"/>
      <c r="AT89" s="10" t="n"/>
      <c r="AU89" s="10" t="n"/>
      <c r="AV89" s="10" t="n"/>
      <c r="AW89" s="10" t="n"/>
      <c r="AX89" s="10" t="n"/>
      <c r="AY89" s="10" t="n"/>
      <c r="AZ89" s="10" t="n"/>
    </row>
    <row r="9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  <c r="AJ90" s="10" t="n"/>
      <c r="AK90" s="10" t="n"/>
      <c r="AL90" s="10" t="n"/>
      <c r="AM90" s="10" t="n"/>
      <c r="AN90" s="10" t="n"/>
      <c r="AO90" s="10" t="n"/>
      <c r="AP90" s="10" t="n"/>
      <c r="AQ90" s="10" t="n"/>
      <c r="AR90" s="10" t="n"/>
      <c r="AS90" s="10" t="n"/>
      <c r="AT90" s="10" t="n"/>
      <c r="AU90" s="10" t="n"/>
      <c r="AV90" s="10" t="n"/>
      <c r="AW90" s="10" t="n"/>
      <c r="AX90" s="10" t="n"/>
      <c r="AY90" s="10" t="n"/>
      <c r="AZ90" s="10" t="n"/>
    </row>
    <row r="91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  <c r="AL91" s="10" t="n"/>
      <c r="AM91" s="10" t="n"/>
      <c r="AN91" s="10" t="n"/>
      <c r="AO91" s="10" t="n"/>
      <c r="AP91" s="10" t="n"/>
      <c r="AQ91" s="10" t="n"/>
      <c r="AR91" s="10" t="n"/>
      <c r="AS91" s="10" t="n"/>
      <c r="AT91" s="10" t="n"/>
      <c r="AU91" s="10" t="n"/>
      <c r="AV91" s="10" t="n"/>
      <c r="AW91" s="10" t="n"/>
      <c r="AX91" s="10" t="n"/>
      <c r="AY91" s="10" t="n"/>
      <c r="AZ91" s="10" t="n"/>
    </row>
    <row r="92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  <c r="AL92" s="10" t="n"/>
      <c r="AM92" s="10" t="n"/>
      <c r="AN92" s="10" t="n"/>
      <c r="AO92" s="10" t="n"/>
      <c r="AP92" s="10" t="n"/>
      <c r="AQ92" s="10" t="n"/>
      <c r="AR92" s="10" t="n"/>
      <c r="AS92" s="10" t="n"/>
      <c r="AT92" s="10" t="n"/>
      <c r="AU92" s="10" t="n"/>
      <c r="AV92" s="10" t="n"/>
      <c r="AW92" s="10" t="n"/>
      <c r="AX92" s="10" t="n"/>
      <c r="AY92" s="10" t="n"/>
      <c r="AZ92" s="10" t="n"/>
    </row>
    <row r="93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  <c r="AJ93" s="10" t="n"/>
      <c r="AK93" s="10" t="n"/>
      <c r="AL93" s="10" t="n"/>
      <c r="AM93" s="10" t="n"/>
      <c r="AN93" s="10" t="n"/>
      <c r="AO93" s="10" t="n"/>
      <c r="AP93" s="10" t="n"/>
      <c r="AQ93" s="10" t="n"/>
      <c r="AR93" s="10" t="n"/>
      <c r="AS93" s="10" t="n"/>
      <c r="AT93" s="10" t="n"/>
      <c r="AU93" s="10" t="n"/>
      <c r="AV93" s="10" t="n"/>
      <c r="AW93" s="10" t="n"/>
      <c r="AX93" s="10" t="n"/>
      <c r="AY93" s="10" t="n"/>
      <c r="AZ93" s="10" t="n"/>
    </row>
    <row r="94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  <c r="AJ94" s="10" t="n"/>
      <c r="AK94" s="10" t="n"/>
      <c r="AL94" s="10" t="n"/>
      <c r="AM94" s="10" t="n"/>
      <c r="AN94" s="10" t="n"/>
      <c r="AO94" s="10" t="n"/>
      <c r="AP94" s="10" t="n"/>
      <c r="AQ94" s="10" t="n"/>
      <c r="AR94" s="10" t="n"/>
      <c r="AS94" s="10" t="n"/>
      <c r="AT94" s="10" t="n"/>
      <c r="AU94" s="10" t="n"/>
      <c r="AV94" s="10" t="n"/>
      <c r="AW94" s="10" t="n"/>
      <c r="AX94" s="10" t="n"/>
      <c r="AY94" s="10" t="n"/>
      <c r="AZ94" s="10" t="n"/>
    </row>
    <row r="95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  <c r="AJ95" s="10" t="n"/>
      <c r="AK95" s="10" t="n"/>
      <c r="AL95" s="10" t="n"/>
      <c r="AM95" s="10" t="n"/>
      <c r="AN95" s="10" t="n"/>
      <c r="AO95" s="10" t="n"/>
      <c r="AP95" s="10" t="n"/>
      <c r="AQ95" s="10" t="n"/>
      <c r="AR95" s="10" t="n"/>
      <c r="AS95" s="10" t="n"/>
      <c r="AT95" s="10" t="n"/>
      <c r="AU95" s="10" t="n"/>
      <c r="AV95" s="10" t="n"/>
      <c r="AW95" s="10" t="n"/>
      <c r="AX95" s="10" t="n"/>
      <c r="AY95" s="10" t="n"/>
      <c r="AZ95" s="10" t="n"/>
    </row>
    <row r="96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  <c r="AJ96" s="10" t="n"/>
      <c r="AK96" s="10" t="n"/>
      <c r="AL96" s="10" t="n"/>
      <c r="AM96" s="10" t="n"/>
      <c r="AN96" s="10" t="n"/>
      <c r="AO96" s="10" t="n"/>
      <c r="AP96" s="10" t="n"/>
      <c r="AQ96" s="10" t="n"/>
      <c r="AR96" s="10" t="n"/>
      <c r="AS96" s="10" t="n"/>
      <c r="AT96" s="10" t="n"/>
      <c r="AU96" s="10" t="n"/>
      <c r="AV96" s="10" t="n"/>
      <c r="AW96" s="10" t="n"/>
      <c r="AX96" s="10" t="n"/>
      <c r="AY96" s="10" t="n"/>
      <c r="AZ96" s="10" t="n"/>
    </row>
    <row r="97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  <c r="AJ97" s="10" t="n"/>
      <c r="AK97" s="10" t="n"/>
      <c r="AL97" s="10" t="n"/>
      <c r="AM97" s="10" t="n"/>
      <c r="AN97" s="10" t="n"/>
      <c r="AO97" s="10" t="n"/>
      <c r="AP97" s="10" t="n"/>
      <c r="AQ97" s="10" t="n"/>
      <c r="AR97" s="10" t="n"/>
      <c r="AS97" s="10" t="n"/>
      <c r="AT97" s="10" t="n"/>
      <c r="AU97" s="10" t="n"/>
      <c r="AV97" s="10" t="n"/>
      <c r="AW97" s="10" t="n"/>
      <c r="AX97" s="10" t="n"/>
      <c r="AY97" s="10" t="n"/>
      <c r="AZ97" s="10" t="n"/>
    </row>
    <row r="98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  <c r="AJ98" s="10" t="n"/>
      <c r="AK98" s="10" t="n"/>
      <c r="AL98" s="10" t="n"/>
      <c r="AM98" s="10" t="n"/>
      <c r="AN98" s="10" t="n"/>
      <c r="AO98" s="10" t="n"/>
      <c r="AP98" s="10" t="n"/>
      <c r="AQ98" s="10" t="n"/>
      <c r="AR98" s="10" t="n"/>
      <c r="AS98" s="10" t="n"/>
      <c r="AT98" s="10" t="n"/>
      <c r="AU98" s="10" t="n"/>
      <c r="AV98" s="10" t="n"/>
      <c r="AW98" s="10" t="n"/>
      <c r="AX98" s="10" t="n"/>
      <c r="AY98" s="10" t="n"/>
      <c r="AZ98" s="10" t="n"/>
    </row>
    <row r="99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  <c r="AJ99" s="10" t="n"/>
      <c r="AK99" s="10" t="n"/>
      <c r="AL99" s="10" t="n"/>
      <c r="AM99" s="10" t="n"/>
      <c r="AN99" s="10" t="n"/>
      <c r="AO99" s="10" t="n"/>
      <c r="AP99" s="10" t="n"/>
      <c r="AQ99" s="10" t="n"/>
      <c r="AR99" s="10" t="n"/>
      <c r="AS99" s="10" t="n"/>
      <c r="AT99" s="10" t="n"/>
      <c r="AU99" s="10" t="n"/>
      <c r="AV99" s="10" t="n"/>
      <c r="AW99" s="10" t="n"/>
      <c r="AX99" s="10" t="n"/>
      <c r="AY99" s="10" t="n"/>
      <c r="AZ99" s="10" t="n"/>
    </row>
    <row r="10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  <c r="AJ100" s="10" t="n"/>
      <c r="AK100" s="10" t="n"/>
      <c r="AL100" s="10" t="n"/>
      <c r="AM100" s="10" t="n"/>
      <c r="AN100" s="10" t="n"/>
      <c r="AO100" s="10" t="n"/>
      <c r="AP100" s="10" t="n"/>
      <c r="AQ100" s="10" t="n"/>
      <c r="AR100" s="10" t="n"/>
      <c r="AS100" s="10" t="n"/>
      <c r="AT100" s="10" t="n"/>
      <c r="AU100" s="10" t="n"/>
      <c r="AV100" s="10" t="n"/>
      <c r="AW100" s="10" t="n"/>
      <c r="AX100" s="10" t="n"/>
      <c r="AY100" s="10" t="n"/>
      <c r="AZ100" s="10" t="n"/>
    </row>
    <row r="101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  <c r="AL101" s="10" t="n"/>
      <c r="AM101" s="10" t="n"/>
      <c r="AN101" s="10" t="n"/>
      <c r="AO101" s="10" t="n"/>
      <c r="AP101" s="10" t="n"/>
      <c r="AQ101" s="10" t="n"/>
      <c r="AR101" s="10" t="n"/>
      <c r="AS101" s="10" t="n"/>
      <c r="AT101" s="10" t="n"/>
      <c r="AU101" s="10" t="n"/>
      <c r="AV101" s="10" t="n"/>
      <c r="AW101" s="10" t="n"/>
      <c r="AX101" s="10" t="n"/>
      <c r="AY101" s="10" t="n"/>
      <c r="AZ101" s="10" t="n"/>
    </row>
    <row r="102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  <c r="AL102" s="10" t="n"/>
      <c r="AM102" s="10" t="n"/>
      <c r="AN102" s="10" t="n"/>
      <c r="AO102" s="10" t="n"/>
      <c r="AP102" s="10" t="n"/>
      <c r="AQ102" s="10" t="n"/>
      <c r="AR102" s="10" t="n"/>
      <c r="AS102" s="10" t="n"/>
      <c r="AT102" s="10" t="n"/>
      <c r="AU102" s="10" t="n"/>
      <c r="AV102" s="10" t="n"/>
      <c r="AW102" s="10" t="n"/>
      <c r="AX102" s="10" t="n"/>
      <c r="AY102" s="10" t="n"/>
      <c r="AZ102" s="10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  <c r="AJ103" s="10" t="n"/>
      <c r="AK103" s="10" t="n"/>
      <c r="AL103" s="10" t="n"/>
      <c r="AM103" s="10" t="n"/>
      <c r="AN103" s="10" t="n"/>
      <c r="AO103" s="10" t="n"/>
      <c r="AP103" s="10" t="n"/>
      <c r="AQ103" s="10" t="n"/>
      <c r="AR103" s="10" t="n"/>
      <c r="AS103" s="10" t="n"/>
      <c r="AT103" s="10" t="n"/>
      <c r="AU103" s="10" t="n"/>
      <c r="AV103" s="10" t="n"/>
      <c r="AW103" s="10" t="n"/>
      <c r="AX103" s="10" t="n"/>
      <c r="AY103" s="10" t="n"/>
      <c r="AZ103" s="10" t="n"/>
    </row>
    <row r="104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  <c r="AJ104" s="10" t="n"/>
      <c r="AK104" s="10" t="n"/>
      <c r="AL104" s="10" t="n"/>
      <c r="AM104" s="10" t="n"/>
      <c r="AN104" s="10" t="n"/>
      <c r="AO104" s="10" t="n"/>
      <c r="AP104" s="10" t="n"/>
      <c r="AQ104" s="10" t="n"/>
      <c r="AR104" s="10" t="n"/>
      <c r="AS104" s="10" t="n"/>
      <c r="AT104" s="10" t="n"/>
      <c r="AU104" s="10" t="n"/>
      <c r="AV104" s="10" t="n"/>
      <c r="AW104" s="10" t="n"/>
      <c r="AX104" s="10" t="n"/>
      <c r="AY104" s="10" t="n"/>
      <c r="AZ104" s="10" t="n"/>
    </row>
    <row r="105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  <c r="AJ105" s="10" t="n"/>
      <c r="AK105" s="10" t="n"/>
      <c r="AL105" s="10" t="n"/>
      <c r="AM105" s="10" t="n"/>
      <c r="AN105" s="10" t="n"/>
      <c r="AO105" s="10" t="n"/>
      <c r="AP105" s="10" t="n"/>
      <c r="AQ105" s="10" t="n"/>
      <c r="AR105" s="10" t="n"/>
      <c r="AS105" s="10" t="n"/>
      <c r="AT105" s="10" t="n"/>
      <c r="AU105" s="10" t="n"/>
      <c r="AV105" s="10" t="n"/>
      <c r="AW105" s="10" t="n"/>
      <c r="AX105" s="10" t="n"/>
      <c r="AY105" s="10" t="n"/>
      <c r="AZ105" s="10" t="n"/>
    </row>
    <row r="106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  <c r="AJ106" s="10" t="n"/>
      <c r="AK106" s="10" t="n"/>
      <c r="AL106" s="10" t="n"/>
      <c r="AM106" s="10" t="n"/>
      <c r="AN106" s="10" t="n"/>
      <c r="AO106" s="10" t="n"/>
      <c r="AP106" s="10" t="n"/>
      <c r="AQ106" s="10" t="n"/>
      <c r="AR106" s="10" t="n"/>
      <c r="AS106" s="10" t="n"/>
      <c r="AT106" s="10" t="n"/>
      <c r="AU106" s="10" t="n"/>
      <c r="AV106" s="10" t="n"/>
      <c r="AW106" s="10" t="n"/>
      <c r="AX106" s="10" t="n"/>
      <c r="AY106" s="10" t="n"/>
      <c r="AZ106" s="10" t="n"/>
    </row>
    <row r="107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  <c r="AJ107" s="10" t="n"/>
      <c r="AK107" s="10" t="n"/>
      <c r="AL107" s="10" t="n"/>
      <c r="AM107" s="10" t="n"/>
      <c r="AN107" s="10" t="n"/>
      <c r="AO107" s="10" t="n"/>
      <c r="AP107" s="10" t="n"/>
      <c r="AQ107" s="10" t="n"/>
      <c r="AR107" s="10" t="n"/>
      <c r="AS107" s="10" t="n"/>
      <c r="AT107" s="10" t="n"/>
      <c r="AU107" s="10" t="n"/>
      <c r="AV107" s="10" t="n"/>
      <c r="AW107" s="10" t="n"/>
      <c r="AX107" s="10" t="n"/>
      <c r="AY107" s="10" t="n"/>
      <c r="AZ107" s="10" t="n"/>
    </row>
    <row r="108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  <c r="AL108" s="10" t="n"/>
      <c r="AM108" s="10" t="n"/>
      <c r="AN108" s="10" t="n"/>
      <c r="AO108" s="10" t="n"/>
      <c r="AP108" s="10" t="n"/>
      <c r="AQ108" s="10" t="n"/>
      <c r="AR108" s="10" t="n"/>
      <c r="AS108" s="10" t="n"/>
      <c r="AT108" s="10" t="n"/>
      <c r="AU108" s="10" t="n"/>
      <c r="AV108" s="10" t="n"/>
      <c r="AW108" s="10" t="n"/>
      <c r="AX108" s="10" t="n"/>
      <c r="AY108" s="10" t="n"/>
      <c r="AZ108" s="10" t="n"/>
    </row>
    <row r="109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  <c r="AJ109" s="10" t="n"/>
      <c r="AK109" s="10" t="n"/>
      <c r="AL109" s="10" t="n"/>
      <c r="AM109" s="10" t="n"/>
      <c r="AN109" s="10" t="n"/>
      <c r="AO109" s="10" t="n"/>
      <c r="AP109" s="10" t="n"/>
      <c r="AQ109" s="10" t="n"/>
      <c r="AR109" s="10" t="n"/>
      <c r="AS109" s="10" t="n"/>
      <c r="AT109" s="10" t="n"/>
      <c r="AU109" s="10" t="n"/>
      <c r="AV109" s="10" t="n"/>
      <c r="AW109" s="10" t="n"/>
      <c r="AX109" s="10" t="n"/>
      <c r="AY109" s="10" t="n"/>
      <c r="AZ109" s="10" t="n"/>
    </row>
    <row r="11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  <c r="AJ110" s="10" t="n"/>
      <c r="AK110" s="10" t="n"/>
      <c r="AL110" s="10" t="n"/>
      <c r="AM110" s="10" t="n"/>
      <c r="AN110" s="10" t="n"/>
      <c r="AO110" s="10" t="n"/>
      <c r="AP110" s="10" t="n"/>
      <c r="AQ110" s="10" t="n"/>
      <c r="AR110" s="10" t="n"/>
      <c r="AS110" s="10" t="n"/>
      <c r="AT110" s="10" t="n"/>
      <c r="AU110" s="10" t="n"/>
      <c r="AV110" s="10" t="n"/>
      <c r="AW110" s="10" t="n"/>
      <c r="AX110" s="10" t="n"/>
      <c r="AY110" s="10" t="n"/>
      <c r="AZ110" s="10" t="n"/>
    </row>
    <row r="111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  <c r="AL111" s="10" t="n"/>
      <c r="AM111" s="10" t="n"/>
      <c r="AN111" s="10" t="n"/>
      <c r="AO111" s="10" t="n"/>
      <c r="AP111" s="10" t="n"/>
      <c r="AQ111" s="10" t="n"/>
      <c r="AR111" s="10" t="n"/>
      <c r="AS111" s="10" t="n"/>
      <c r="AT111" s="10" t="n"/>
      <c r="AU111" s="10" t="n"/>
      <c r="AV111" s="10" t="n"/>
      <c r="AW111" s="10" t="n"/>
      <c r="AX111" s="10" t="n"/>
      <c r="AY111" s="10" t="n"/>
      <c r="AZ111" s="10" t="n"/>
    </row>
    <row r="112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  <c r="AL112" s="10" t="n"/>
      <c r="AM112" s="10" t="n"/>
      <c r="AN112" s="10" t="n"/>
      <c r="AO112" s="10" t="n"/>
      <c r="AP112" s="10" t="n"/>
      <c r="AQ112" s="10" t="n"/>
      <c r="AR112" s="10" t="n"/>
      <c r="AS112" s="10" t="n"/>
      <c r="AT112" s="10" t="n"/>
      <c r="AU112" s="10" t="n"/>
      <c r="AV112" s="10" t="n"/>
      <c r="AW112" s="10" t="n"/>
      <c r="AX112" s="10" t="n"/>
      <c r="AY112" s="10" t="n"/>
      <c r="AZ112" s="10" t="n"/>
    </row>
    <row r="113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  <c r="AL113" s="10" t="n"/>
      <c r="AM113" s="10" t="n"/>
      <c r="AN113" s="10" t="n"/>
      <c r="AO113" s="10" t="n"/>
      <c r="AP113" s="10" t="n"/>
      <c r="AQ113" s="10" t="n"/>
      <c r="AR113" s="10" t="n"/>
      <c r="AS113" s="10" t="n"/>
      <c r="AT113" s="10" t="n"/>
      <c r="AU113" s="10" t="n"/>
      <c r="AV113" s="10" t="n"/>
      <c r="AW113" s="10" t="n"/>
      <c r="AX113" s="10" t="n"/>
      <c r="AY113" s="10" t="n"/>
      <c r="AZ113" s="10" t="n"/>
    </row>
    <row r="114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  <c r="AL114" s="10" t="n"/>
      <c r="AM114" s="10" t="n"/>
      <c r="AN114" s="10" t="n"/>
      <c r="AO114" s="10" t="n"/>
      <c r="AP114" s="10" t="n"/>
      <c r="AQ114" s="10" t="n"/>
      <c r="AR114" s="10" t="n"/>
      <c r="AS114" s="10" t="n"/>
      <c r="AT114" s="10" t="n"/>
      <c r="AU114" s="10" t="n"/>
      <c r="AV114" s="10" t="n"/>
      <c r="AW114" s="10" t="n"/>
      <c r="AX114" s="10" t="n"/>
      <c r="AY114" s="10" t="n"/>
      <c r="AZ114" s="10" t="n"/>
    </row>
    <row r="115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  <c r="AL115" s="10" t="n"/>
      <c r="AM115" s="10" t="n"/>
      <c r="AN115" s="10" t="n"/>
      <c r="AO115" s="10" t="n"/>
      <c r="AP115" s="10" t="n"/>
      <c r="AQ115" s="10" t="n"/>
      <c r="AR115" s="10" t="n"/>
      <c r="AS115" s="10" t="n"/>
      <c r="AT115" s="10" t="n"/>
      <c r="AU115" s="10" t="n"/>
      <c r="AV115" s="10" t="n"/>
      <c r="AW115" s="10" t="n"/>
      <c r="AX115" s="10" t="n"/>
      <c r="AY115" s="10" t="n"/>
      <c r="AZ115" s="10" t="n"/>
    </row>
    <row r="116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  <c r="AL116" s="10" t="n"/>
      <c r="AM116" s="10" t="n"/>
      <c r="AN116" s="10" t="n"/>
      <c r="AO116" s="10" t="n"/>
      <c r="AP116" s="10" t="n"/>
      <c r="AQ116" s="10" t="n"/>
      <c r="AR116" s="10" t="n"/>
      <c r="AS116" s="10" t="n"/>
      <c r="AT116" s="10" t="n"/>
      <c r="AU116" s="10" t="n"/>
      <c r="AV116" s="10" t="n"/>
      <c r="AW116" s="10" t="n"/>
      <c r="AX116" s="10" t="n"/>
      <c r="AY116" s="10" t="n"/>
      <c r="AZ116" s="10" t="n"/>
    </row>
    <row r="117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  <c r="AL117" s="10" t="n"/>
      <c r="AM117" s="10" t="n"/>
      <c r="AN117" s="10" t="n"/>
      <c r="AO117" s="10" t="n"/>
      <c r="AP117" s="10" t="n"/>
      <c r="AQ117" s="10" t="n"/>
      <c r="AR117" s="10" t="n"/>
      <c r="AS117" s="10" t="n"/>
      <c r="AT117" s="10" t="n"/>
      <c r="AU117" s="10" t="n"/>
      <c r="AV117" s="10" t="n"/>
      <c r="AW117" s="10" t="n"/>
      <c r="AX117" s="10" t="n"/>
      <c r="AY117" s="10" t="n"/>
      <c r="AZ117" s="10" t="n"/>
    </row>
    <row r="118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  <c r="AL118" s="10" t="n"/>
      <c r="AM118" s="10" t="n"/>
      <c r="AN118" s="10" t="n"/>
      <c r="AO118" s="10" t="n"/>
      <c r="AP118" s="10" t="n"/>
      <c r="AQ118" s="10" t="n"/>
      <c r="AR118" s="10" t="n"/>
      <c r="AS118" s="10" t="n"/>
      <c r="AT118" s="10" t="n"/>
      <c r="AU118" s="10" t="n"/>
      <c r="AV118" s="10" t="n"/>
      <c r="AW118" s="10" t="n"/>
      <c r="AX118" s="10" t="n"/>
      <c r="AY118" s="10" t="n"/>
      <c r="AZ118" s="10" t="n"/>
    </row>
    <row r="119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  <c r="AL119" s="10" t="n"/>
      <c r="AM119" s="10" t="n"/>
      <c r="AN119" s="10" t="n"/>
      <c r="AO119" s="10" t="n"/>
      <c r="AP119" s="10" t="n"/>
      <c r="AQ119" s="10" t="n"/>
      <c r="AR119" s="10" t="n"/>
      <c r="AS119" s="10" t="n"/>
      <c r="AT119" s="10" t="n"/>
      <c r="AU119" s="10" t="n"/>
      <c r="AV119" s="10" t="n"/>
      <c r="AW119" s="10" t="n"/>
      <c r="AX119" s="10" t="n"/>
      <c r="AY119" s="10" t="n"/>
      <c r="AZ119" s="10" t="n"/>
    </row>
    <row r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  <c r="AL120" s="10" t="n"/>
      <c r="AM120" s="10" t="n"/>
      <c r="AN120" s="10" t="n"/>
      <c r="AO120" s="10" t="n"/>
      <c r="AP120" s="10" t="n"/>
      <c r="AQ120" s="10" t="n"/>
      <c r="AR120" s="10" t="n"/>
      <c r="AS120" s="10" t="n"/>
      <c r="AT120" s="10" t="n"/>
      <c r="AU120" s="10" t="n"/>
      <c r="AV120" s="10" t="n"/>
      <c r="AW120" s="10" t="n"/>
      <c r="AX120" s="10" t="n"/>
      <c r="AY120" s="10" t="n"/>
      <c r="AZ120" s="10" t="n"/>
    </row>
    <row r="121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  <c r="AL121" s="10" t="n"/>
      <c r="AM121" s="10" t="n"/>
      <c r="AN121" s="10" t="n"/>
      <c r="AO121" s="10" t="n"/>
      <c r="AP121" s="10" t="n"/>
      <c r="AQ121" s="10" t="n"/>
      <c r="AR121" s="10" t="n"/>
      <c r="AS121" s="10" t="n"/>
      <c r="AT121" s="10" t="n"/>
      <c r="AU121" s="10" t="n"/>
      <c r="AV121" s="10" t="n"/>
      <c r="AW121" s="10" t="n"/>
      <c r="AX121" s="10" t="n"/>
      <c r="AY121" s="10" t="n"/>
      <c r="AZ121" s="10" t="n"/>
    </row>
    <row r="122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  <c r="AL122" s="10" t="n"/>
      <c r="AM122" s="10" t="n"/>
      <c r="AN122" s="10" t="n"/>
      <c r="AO122" s="10" t="n"/>
      <c r="AP122" s="10" t="n"/>
      <c r="AQ122" s="10" t="n"/>
      <c r="AR122" s="10" t="n"/>
      <c r="AS122" s="10" t="n"/>
      <c r="AT122" s="10" t="n"/>
      <c r="AU122" s="10" t="n"/>
      <c r="AV122" s="10" t="n"/>
      <c r="AW122" s="10" t="n"/>
      <c r="AX122" s="10" t="n"/>
      <c r="AY122" s="10" t="n"/>
      <c r="AZ122" s="10" t="n"/>
    </row>
    <row r="123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  <c r="AL123" s="10" t="n"/>
      <c r="AM123" s="10" t="n"/>
      <c r="AN123" s="10" t="n"/>
      <c r="AO123" s="10" t="n"/>
      <c r="AP123" s="10" t="n"/>
      <c r="AQ123" s="10" t="n"/>
      <c r="AR123" s="10" t="n"/>
      <c r="AS123" s="10" t="n"/>
      <c r="AT123" s="10" t="n"/>
      <c r="AU123" s="10" t="n"/>
      <c r="AV123" s="10" t="n"/>
      <c r="AW123" s="10" t="n"/>
      <c r="AX123" s="10" t="n"/>
      <c r="AY123" s="10" t="n"/>
      <c r="AZ123" s="10" t="n"/>
    </row>
    <row r="124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  <c r="AL124" s="10" t="n"/>
      <c r="AM124" s="10" t="n"/>
      <c r="AN124" s="10" t="n"/>
      <c r="AO124" s="10" t="n"/>
      <c r="AP124" s="10" t="n"/>
      <c r="AQ124" s="10" t="n"/>
      <c r="AR124" s="10" t="n"/>
      <c r="AS124" s="10" t="n"/>
      <c r="AT124" s="10" t="n"/>
      <c r="AU124" s="10" t="n"/>
      <c r="AV124" s="10" t="n"/>
      <c r="AW124" s="10" t="n"/>
      <c r="AX124" s="10" t="n"/>
      <c r="AY124" s="10" t="n"/>
      <c r="AZ124" s="10" t="n"/>
    </row>
    <row r="125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  <c r="AL125" s="10" t="n"/>
      <c r="AM125" s="10" t="n"/>
      <c r="AN125" s="10" t="n"/>
      <c r="AO125" s="10" t="n"/>
      <c r="AP125" s="10" t="n"/>
      <c r="AQ125" s="10" t="n"/>
      <c r="AR125" s="10" t="n"/>
      <c r="AS125" s="10" t="n"/>
      <c r="AT125" s="10" t="n"/>
      <c r="AU125" s="10" t="n"/>
      <c r="AV125" s="10" t="n"/>
      <c r="AW125" s="10" t="n"/>
      <c r="AX125" s="10" t="n"/>
      <c r="AY125" s="10" t="n"/>
      <c r="AZ125" s="10" t="n"/>
    </row>
    <row r="126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  <c r="AL126" s="10" t="n"/>
      <c r="AM126" s="10" t="n"/>
      <c r="AN126" s="10" t="n"/>
      <c r="AO126" s="10" t="n"/>
      <c r="AP126" s="10" t="n"/>
      <c r="AQ126" s="10" t="n"/>
      <c r="AR126" s="10" t="n"/>
      <c r="AS126" s="10" t="n"/>
      <c r="AT126" s="10" t="n"/>
      <c r="AU126" s="10" t="n"/>
      <c r="AV126" s="10" t="n"/>
      <c r="AW126" s="10" t="n"/>
      <c r="AX126" s="10" t="n"/>
      <c r="AY126" s="10" t="n"/>
      <c r="AZ126" s="10" t="n"/>
    </row>
    <row r="127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  <c r="AL127" s="10" t="n"/>
      <c r="AM127" s="10" t="n"/>
      <c r="AN127" s="10" t="n"/>
      <c r="AO127" s="10" t="n"/>
      <c r="AP127" s="10" t="n"/>
      <c r="AQ127" s="10" t="n"/>
      <c r="AR127" s="10" t="n"/>
      <c r="AS127" s="10" t="n"/>
      <c r="AT127" s="10" t="n"/>
      <c r="AU127" s="10" t="n"/>
      <c r="AV127" s="10" t="n"/>
      <c r="AW127" s="10" t="n"/>
      <c r="AX127" s="10" t="n"/>
      <c r="AY127" s="10" t="n"/>
      <c r="AZ127" s="10" t="n"/>
    </row>
    <row r="128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  <c r="AL128" s="10" t="n"/>
      <c r="AM128" s="10" t="n"/>
      <c r="AN128" s="10" t="n"/>
      <c r="AO128" s="10" t="n"/>
      <c r="AP128" s="10" t="n"/>
      <c r="AQ128" s="10" t="n"/>
      <c r="AR128" s="10" t="n"/>
      <c r="AS128" s="10" t="n"/>
      <c r="AT128" s="10" t="n"/>
      <c r="AU128" s="10" t="n"/>
      <c r="AV128" s="10" t="n"/>
      <c r="AW128" s="10" t="n"/>
      <c r="AX128" s="10" t="n"/>
      <c r="AY128" s="10" t="n"/>
      <c r="AZ128" s="10" t="n"/>
    </row>
    <row r="129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  <c r="AL129" s="10" t="n"/>
      <c r="AM129" s="10" t="n"/>
      <c r="AN129" s="10" t="n"/>
      <c r="AO129" s="10" t="n"/>
      <c r="AP129" s="10" t="n"/>
      <c r="AQ129" s="10" t="n"/>
      <c r="AR129" s="10" t="n"/>
      <c r="AS129" s="10" t="n"/>
      <c r="AT129" s="10" t="n"/>
      <c r="AU129" s="10" t="n"/>
      <c r="AV129" s="10" t="n"/>
      <c r="AW129" s="10" t="n"/>
      <c r="AX129" s="10" t="n"/>
      <c r="AY129" s="10" t="n"/>
      <c r="AZ129" s="10" t="n"/>
    </row>
    <row r="13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  <c r="AL130" s="10" t="n"/>
      <c r="AM130" s="10" t="n"/>
      <c r="AN130" s="10" t="n"/>
      <c r="AO130" s="10" t="n"/>
      <c r="AP130" s="10" t="n"/>
      <c r="AQ130" s="10" t="n"/>
      <c r="AR130" s="10" t="n"/>
      <c r="AS130" s="10" t="n"/>
      <c r="AT130" s="10" t="n"/>
      <c r="AU130" s="10" t="n"/>
      <c r="AV130" s="10" t="n"/>
      <c r="AW130" s="10" t="n"/>
      <c r="AX130" s="10" t="n"/>
      <c r="AY130" s="10" t="n"/>
      <c r="AZ130" s="10" t="n"/>
    </row>
    <row r="131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  <c r="AL131" s="10" t="n"/>
      <c r="AM131" s="10" t="n"/>
      <c r="AN131" s="10" t="n"/>
      <c r="AO131" s="10" t="n"/>
      <c r="AP131" s="10" t="n"/>
      <c r="AQ131" s="10" t="n"/>
      <c r="AR131" s="10" t="n"/>
      <c r="AS131" s="10" t="n"/>
      <c r="AT131" s="10" t="n"/>
      <c r="AU131" s="10" t="n"/>
      <c r="AV131" s="10" t="n"/>
      <c r="AW131" s="10" t="n"/>
      <c r="AX131" s="10" t="n"/>
      <c r="AY131" s="10" t="n"/>
      <c r="AZ131" s="10" t="n"/>
    </row>
    <row r="132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  <c r="AL132" s="10" t="n"/>
      <c r="AM132" s="10" t="n"/>
      <c r="AN132" s="10" t="n"/>
      <c r="AO132" s="10" t="n"/>
      <c r="AP132" s="10" t="n"/>
      <c r="AQ132" s="10" t="n"/>
      <c r="AR132" s="10" t="n"/>
      <c r="AS132" s="10" t="n"/>
      <c r="AT132" s="10" t="n"/>
      <c r="AU132" s="10" t="n"/>
      <c r="AV132" s="10" t="n"/>
      <c r="AW132" s="10" t="n"/>
      <c r="AX132" s="10" t="n"/>
      <c r="AY132" s="10" t="n"/>
      <c r="AZ132" s="10" t="n"/>
    </row>
    <row r="133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  <c r="AL133" s="10" t="n"/>
      <c r="AM133" s="10" t="n"/>
      <c r="AN133" s="10" t="n"/>
      <c r="AO133" s="10" t="n"/>
      <c r="AP133" s="10" t="n"/>
      <c r="AQ133" s="10" t="n"/>
      <c r="AR133" s="10" t="n"/>
      <c r="AS133" s="10" t="n"/>
      <c r="AT133" s="10" t="n"/>
      <c r="AU133" s="10" t="n"/>
      <c r="AV133" s="10" t="n"/>
      <c r="AW133" s="10" t="n"/>
      <c r="AX133" s="10" t="n"/>
      <c r="AY133" s="10" t="n"/>
      <c r="AZ133" s="10" t="n"/>
    </row>
    <row r="134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  <c r="AL134" s="10" t="n"/>
      <c r="AM134" s="10" t="n"/>
      <c r="AN134" s="10" t="n"/>
      <c r="AO134" s="10" t="n"/>
      <c r="AP134" s="10" t="n"/>
      <c r="AQ134" s="10" t="n"/>
      <c r="AR134" s="10" t="n"/>
      <c r="AS134" s="10" t="n"/>
      <c r="AT134" s="10" t="n"/>
      <c r="AU134" s="10" t="n"/>
      <c r="AV134" s="10" t="n"/>
      <c r="AW134" s="10" t="n"/>
      <c r="AX134" s="10" t="n"/>
      <c r="AY134" s="10" t="n"/>
      <c r="AZ134" s="10" t="n"/>
    </row>
    <row r="135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  <c r="AL135" s="10" t="n"/>
      <c r="AM135" s="10" t="n"/>
      <c r="AN135" s="10" t="n"/>
      <c r="AO135" s="10" t="n"/>
      <c r="AP135" s="10" t="n"/>
      <c r="AQ135" s="10" t="n"/>
      <c r="AR135" s="10" t="n"/>
      <c r="AS135" s="10" t="n"/>
      <c r="AT135" s="10" t="n"/>
      <c r="AU135" s="10" t="n"/>
      <c r="AV135" s="10" t="n"/>
      <c r="AW135" s="10" t="n"/>
      <c r="AX135" s="10" t="n"/>
      <c r="AY135" s="10" t="n"/>
      <c r="AZ135" s="10" t="n"/>
    </row>
    <row r="136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  <c r="AL136" s="10" t="n"/>
      <c r="AM136" s="10" t="n"/>
      <c r="AN136" s="10" t="n"/>
      <c r="AO136" s="10" t="n"/>
      <c r="AP136" s="10" t="n"/>
      <c r="AQ136" s="10" t="n"/>
      <c r="AR136" s="10" t="n"/>
      <c r="AS136" s="10" t="n"/>
      <c r="AT136" s="10" t="n"/>
      <c r="AU136" s="10" t="n"/>
      <c r="AV136" s="10" t="n"/>
      <c r="AW136" s="10" t="n"/>
      <c r="AX136" s="10" t="n"/>
      <c r="AY136" s="10" t="n"/>
      <c r="AZ136" s="10" t="n"/>
    </row>
    <row r="137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  <c r="AL137" s="10" t="n"/>
      <c r="AM137" s="10" t="n"/>
      <c r="AN137" s="10" t="n"/>
      <c r="AO137" s="10" t="n"/>
      <c r="AP137" s="10" t="n"/>
      <c r="AQ137" s="10" t="n"/>
      <c r="AR137" s="10" t="n"/>
      <c r="AS137" s="10" t="n"/>
      <c r="AT137" s="10" t="n"/>
      <c r="AU137" s="10" t="n"/>
      <c r="AV137" s="10" t="n"/>
      <c r="AW137" s="10" t="n"/>
      <c r="AX137" s="10" t="n"/>
      <c r="AY137" s="10" t="n"/>
      <c r="AZ137" s="10" t="n"/>
    </row>
    <row r="138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  <c r="AL138" s="10" t="n"/>
      <c r="AM138" s="10" t="n"/>
      <c r="AN138" s="10" t="n"/>
      <c r="AO138" s="10" t="n"/>
      <c r="AP138" s="10" t="n"/>
      <c r="AQ138" s="10" t="n"/>
      <c r="AR138" s="10" t="n"/>
      <c r="AS138" s="10" t="n"/>
      <c r="AT138" s="10" t="n"/>
      <c r="AU138" s="10" t="n"/>
      <c r="AV138" s="10" t="n"/>
      <c r="AW138" s="10" t="n"/>
      <c r="AX138" s="10" t="n"/>
      <c r="AY138" s="10" t="n"/>
      <c r="AZ138" s="10" t="n"/>
    </row>
    <row r="139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  <c r="AL139" s="10" t="n"/>
      <c r="AM139" s="10" t="n"/>
      <c r="AN139" s="10" t="n"/>
      <c r="AO139" s="10" t="n"/>
      <c r="AP139" s="10" t="n"/>
      <c r="AQ139" s="10" t="n"/>
      <c r="AR139" s="10" t="n"/>
      <c r="AS139" s="10" t="n"/>
      <c r="AT139" s="10" t="n"/>
      <c r="AU139" s="10" t="n"/>
      <c r="AV139" s="10" t="n"/>
      <c r="AW139" s="10" t="n"/>
      <c r="AX139" s="10" t="n"/>
      <c r="AY139" s="10" t="n"/>
      <c r="AZ139" s="10" t="n"/>
    </row>
    <row r="14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  <c r="AL140" s="10" t="n"/>
      <c r="AM140" s="10" t="n"/>
      <c r="AN140" s="10" t="n"/>
      <c r="AO140" s="10" t="n"/>
      <c r="AP140" s="10" t="n"/>
      <c r="AQ140" s="10" t="n"/>
      <c r="AR140" s="10" t="n"/>
      <c r="AS140" s="10" t="n"/>
      <c r="AT140" s="10" t="n"/>
      <c r="AU140" s="10" t="n"/>
      <c r="AV140" s="10" t="n"/>
      <c r="AW140" s="10" t="n"/>
      <c r="AX140" s="10" t="n"/>
      <c r="AY140" s="10" t="n"/>
      <c r="AZ140" s="10" t="n"/>
    </row>
    <row r="141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  <c r="AL141" s="10" t="n"/>
      <c r="AM141" s="10" t="n"/>
      <c r="AN141" s="10" t="n"/>
      <c r="AO141" s="10" t="n"/>
      <c r="AP141" s="10" t="n"/>
      <c r="AQ141" s="10" t="n"/>
      <c r="AR141" s="10" t="n"/>
      <c r="AS141" s="10" t="n"/>
      <c r="AT141" s="10" t="n"/>
      <c r="AU141" s="10" t="n"/>
      <c r="AV141" s="10" t="n"/>
      <c r="AW141" s="10" t="n"/>
      <c r="AX141" s="10" t="n"/>
      <c r="AY141" s="10" t="n"/>
      <c r="AZ141" s="10" t="n"/>
    </row>
    <row r="142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  <c r="AL142" s="10" t="n"/>
      <c r="AM142" s="10" t="n"/>
      <c r="AN142" s="10" t="n"/>
      <c r="AO142" s="10" t="n"/>
      <c r="AP142" s="10" t="n"/>
      <c r="AQ142" s="10" t="n"/>
      <c r="AR142" s="10" t="n"/>
      <c r="AS142" s="10" t="n"/>
      <c r="AT142" s="10" t="n"/>
      <c r="AU142" s="10" t="n"/>
      <c r="AV142" s="10" t="n"/>
      <c r="AW142" s="10" t="n"/>
      <c r="AX142" s="10" t="n"/>
      <c r="AY142" s="10" t="n"/>
      <c r="AZ142" s="10" t="n"/>
    </row>
    <row r="143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  <c r="AL143" s="10" t="n"/>
      <c r="AM143" s="10" t="n"/>
      <c r="AN143" s="10" t="n"/>
      <c r="AO143" s="10" t="n"/>
      <c r="AP143" s="10" t="n"/>
      <c r="AQ143" s="10" t="n"/>
      <c r="AR143" s="10" t="n"/>
      <c r="AS143" s="10" t="n"/>
      <c r="AT143" s="10" t="n"/>
      <c r="AU143" s="10" t="n"/>
      <c r="AV143" s="10" t="n"/>
      <c r="AW143" s="10" t="n"/>
      <c r="AX143" s="10" t="n"/>
      <c r="AY143" s="10" t="n"/>
      <c r="AZ143" s="10" t="n"/>
    </row>
    <row r="144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  <c r="AL144" s="10" t="n"/>
      <c r="AM144" s="10" t="n"/>
      <c r="AN144" s="10" t="n"/>
      <c r="AO144" s="10" t="n"/>
      <c r="AP144" s="10" t="n"/>
      <c r="AQ144" s="10" t="n"/>
      <c r="AR144" s="10" t="n"/>
      <c r="AS144" s="10" t="n"/>
      <c r="AT144" s="10" t="n"/>
      <c r="AU144" s="10" t="n"/>
      <c r="AV144" s="10" t="n"/>
      <c r="AW144" s="10" t="n"/>
      <c r="AX144" s="10" t="n"/>
      <c r="AY144" s="10" t="n"/>
      <c r="AZ144" s="10" t="n"/>
    </row>
    <row r="145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  <c r="AL145" s="10" t="n"/>
      <c r="AM145" s="10" t="n"/>
      <c r="AN145" s="10" t="n"/>
      <c r="AO145" s="10" t="n"/>
      <c r="AP145" s="10" t="n"/>
      <c r="AQ145" s="10" t="n"/>
      <c r="AR145" s="10" t="n"/>
      <c r="AS145" s="10" t="n"/>
      <c r="AT145" s="10" t="n"/>
      <c r="AU145" s="10" t="n"/>
      <c r="AV145" s="10" t="n"/>
      <c r="AW145" s="10" t="n"/>
      <c r="AX145" s="10" t="n"/>
      <c r="AY145" s="10" t="n"/>
      <c r="AZ145" s="10" t="n"/>
    </row>
    <row r="146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  <c r="AL146" s="10" t="n"/>
      <c r="AM146" s="10" t="n"/>
      <c r="AN146" s="10" t="n"/>
      <c r="AO146" s="10" t="n"/>
      <c r="AP146" s="10" t="n"/>
      <c r="AQ146" s="10" t="n"/>
      <c r="AR146" s="10" t="n"/>
      <c r="AS146" s="10" t="n"/>
      <c r="AT146" s="10" t="n"/>
      <c r="AU146" s="10" t="n"/>
      <c r="AV146" s="10" t="n"/>
      <c r="AW146" s="10" t="n"/>
      <c r="AX146" s="10" t="n"/>
      <c r="AY146" s="10" t="n"/>
      <c r="AZ146" s="10" t="n"/>
    </row>
    <row r="147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  <c r="AL147" s="10" t="n"/>
      <c r="AM147" s="10" t="n"/>
      <c r="AN147" s="10" t="n"/>
      <c r="AO147" s="10" t="n"/>
      <c r="AP147" s="10" t="n"/>
      <c r="AQ147" s="10" t="n"/>
      <c r="AR147" s="10" t="n"/>
      <c r="AS147" s="10" t="n"/>
      <c r="AT147" s="10" t="n"/>
      <c r="AU147" s="10" t="n"/>
      <c r="AV147" s="10" t="n"/>
      <c r="AW147" s="10" t="n"/>
      <c r="AX147" s="10" t="n"/>
      <c r="AY147" s="10" t="n"/>
      <c r="AZ147" s="10" t="n"/>
    </row>
    <row r="148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  <c r="AL148" s="10" t="n"/>
      <c r="AM148" s="10" t="n"/>
      <c r="AN148" s="10" t="n"/>
      <c r="AO148" s="10" t="n"/>
      <c r="AP148" s="10" t="n"/>
      <c r="AQ148" s="10" t="n"/>
      <c r="AR148" s="10" t="n"/>
      <c r="AS148" s="10" t="n"/>
      <c r="AT148" s="10" t="n"/>
      <c r="AU148" s="10" t="n"/>
      <c r="AV148" s="10" t="n"/>
      <c r="AW148" s="10" t="n"/>
      <c r="AX148" s="10" t="n"/>
      <c r="AY148" s="10" t="n"/>
      <c r="AZ148" s="10" t="n"/>
    </row>
    <row r="149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  <c r="AL149" s="10" t="n"/>
      <c r="AM149" s="10" t="n"/>
      <c r="AN149" s="10" t="n"/>
      <c r="AO149" s="10" t="n"/>
      <c r="AP149" s="10" t="n"/>
      <c r="AQ149" s="10" t="n"/>
      <c r="AR149" s="10" t="n"/>
      <c r="AS149" s="10" t="n"/>
      <c r="AT149" s="10" t="n"/>
      <c r="AU149" s="10" t="n"/>
      <c r="AV149" s="10" t="n"/>
      <c r="AW149" s="10" t="n"/>
      <c r="AX149" s="10" t="n"/>
      <c r="AY149" s="10" t="n"/>
      <c r="AZ149" s="10" t="n"/>
    </row>
    <row r="15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  <c r="AL150" s="10" t="n"/>
      <c r="AM150" s="10" t="n"/>
      <c r="AN150" s="10" t="n"/>
      <c r="AO150" s="10" t="n"/>
      <c r="AP150" s="10" t="n"/>
      <c r="AQ150" s="10" t="n"/>
      <c r="AR150" s="10" t="n"/>
      <c r="AS150" s="10" t="n"/>
      <c r="AT150" s="10" t="n"/>
      <c r="AU150" s="10" t="n"/>
      <c r="AV150" s="10" t="n"/>
      <c r="AW150" s="10" t="n"/>
      <c r="AX150" s="10" t="n"/>
      <c r="AY150" s="10" t="n"/>
      <c r="AZ150" s="10" t="n"/>
    </row>
    <row r="151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  <c r="AL151" s="10" t="n"/>
      <c r="AM151" s="10" t="n"/>
      <c r="AN151" s="10" t="n"/>
      <c r="AO151" s="10" t="n"/>
      <c r="AP151" s="10" t="n"/>
      <c r="AQ151" s="10" t="n"/>
      <c r="AR151" s="10" t="n"/>
      <c r="AS151" s="10" t="n"/>
      <c r="AT151" s="10" t="n"/>
      <c r="AU151" s="10" t="n"/>
      <c r="AV151" s="10" t="n"/>
      <c r="AW151" s="10" t="n"/>
      <c r="AX151" s="10" t="n"/>
      <c r="AY151" s="10" t="n"/>
      <c r="AZ151" s="10" t="n"/>
    </row>
    <row r="152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  <c r="AL152" s="10" t="n"/>
      <c r="AM152" s="10" t="n"/>
      <c r="AN152" s="10" t="n"/>
      <c r="AO152" s="10" t="n"/>
      <c r="AP152" s="10" t="n"/>
      <c r="AQ152" s="10" t="n"/>
      <c r="AR152" s="10" t="n"/>
      <c r="AS152" s="10" t="n"/>
      <c r="AT152" s="10" t="n"/>
      <c r="AU152" s="10" t="n"/>
      <c r="AV152" s="10" t="n"/>
      <c r="AW152" s="10" t="n"/>
      <c r="AX152" s="10" t="n"/>
      <c r="AY152" s="10" t="n"/>
      <c r="AZ152" s="10" t="n"/>
    </row>
    <row r="153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  <c r="AL153" s="10" t="n"/>
      <c r="AM153" s="10" t="n"/>
      <c r="AN153" s="10" t="n"/>
      <c r="AO153" s="10" t="n"/>
      <c r="AP153" s="10" t="n"/>
      <c r="AQ153" s="10" t="n"/>
      <c r="AR153" s="10" t="n"/>
      <c r="AS153" s="10" t="n"/>
      <c r="AT153" s="10" t="n"/>
      <c r="AU153" s="10" t="n"/>
      <c r="AV153" s="10" t="n"/>
      <c r="AW153" s="10" t="n"/>
      <c r="AX153" s="10" t="n"/>
      <c r="AY153" s="10" t="n"/>
      <c r="AZ153" s="10" t="n"/>
    </row>
    <row r="154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  <c r="AL154" s="10" t="n"/>
      <c r="AM154" s="10" t="n"/>
      <c r="AN154" s="10" t="n"/>
      <c r="AO154" s="10" t="n"/>
      <c r="AP154" s="10" t="n"/>
      <c r="AQ154" s="10" t="n"/>
      <c r="AR154" s="10" t="n"/>
      <c r="AS154" s="10" t="n"/>
      <c r="AT154" s="10" t="n"/>
      <c r="AU154" s="10" t="n"/>
      <c r="AV154" s="10" t="n"/>
      <c r="AW154" s="10" t="n"/>
      <c r="AX154" s="10" t="n"/>
      <c r="AY154" s="10" t="n"/>
      <c r="AZ154" s="10" t="n"/>
    </row>
    <row r="155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  <c r="AL155" s="10" t="n"/>
      <c r="AM155" s="10" t="n"/>
      <c r="AN155" s="10" t="n"/>
      <c r="AO155" s="10" t="n"/>
      <c r="AP155" s="10" t="n"/>
      <c r="AQ155" s="10" t="n"/>
      <c r="AR155" s="10" t="n"/>
      <c r="AS155" s="10" t="n"/>
      <c r="AT155" s="10" t="n"/>
      <c r="AU155" s="10" t="n"/>
      <c r="AV155" s="10" t="n"/>
      <c r="AW155" s="10" t="n"/>
      <c r="AX155" s="10" t="n"/>
      <c r="AY155" s="10" t="n"/>
      <c r="AZ155" s="10" t="n"/>
    </row>
    <row r="156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  <c r="AL156" s="10" t="n"/>
      <c r="AM156" s="10" t="n"/>
      <c r="AN156" s="10" t="n"/>
      <c r="AO156" s="10" t="n"/>
      <c r="AP156" s="10" t="n"/>
      <c r="AQ156" s="10" t="n"/>
      <c r="AR156" s="10" t="n"/>
      <c r="AS156" s="10" t="n"/>
      <c r="AT156" s="10" t="n"/>
      <c r="AU156" s="10" t="n"/>
      <c r="AV156" s="10" t="n"/>
      <c r="AW156" s="10" t="n"/>
      <c r="AX156" s="10" t="n"/>
      <c r="AY156" s="10" t="n"/>
      <c r="AZ156" s="10" t="n"/>
    </row>
    <row r="157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  <c r="AL157" s="10" t="n"/>
      <c r="AM157" s="10" t="n"/>
      <c r="AN157" s="10" t="n"/>
      <c r="AO157" s="10" t="n"/>
      <c r="AP157" s="10" t="n"/>
      <c r="AQ157" s="10" t="n"/>
      <c r="AR157" s="10" t="n"/>
      <c r="AS157" s="10" t="n"/>
      <c r="AT157" s="10" t="n"/>
      <c r="AU157" s="10" t="n"/>
      <c r="AV157" s="10" t="n"/>
      <c r="AW157" s="10" t="n"/>
      <c r="AX157" s="10" t="n"/>
      <c r="AY157" s="10" t="n"/>
      <c r="AZ157" s="10" t="n"/>
    </row>
    <row r="158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  <c r="AL158" s="10" t="n"/>
      <c r="AM158" s="10" t="n"/>
      <c r="AN158" s="10" t="n"/>
      <c r="AO158" s="10" t="n"/>
      <c r="AP158" s="10" t="n"/>
      <c r="AQ158" s="10" t="n"/>
      <c r="AR158" s="10" t="n"/>
      <c r="AS158" s="10" t="n"/>
      <c r="AT158" s="10" t="n"/>
      <c r="AU158" s="10" t="n"/>
      <c r="AV158" s="10" t="n"/>
      <c r="AW158" s="10" t="n"/>
      <c r="AX158" s="10" t="n"/>
      <c r="AY158" s="10" t="n"/>
      <c r="AZ158" s="10" t="n"/>
    </row>
    <row r="159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  <c r="AL159" s="10" t="n"/>
      <c r="AM159" s="10" t="n"/>
      <c r="AN159" s="10" t="n"/>
      <c r="AO159" s="10" t="n"/>
      <c r="AP159" s="10" t="n"/>
      <c r="AQ159" s="10" t="n"/>
      <c r="AR159" s="10" t="n"/>
      <c r="AS159" s="10" t="n"/>
      <c r="AT159" s="10" t="n"/>
      <c r="AU159" s="10" t="n"/>
      <c r="AV159" s="10" t="n"/>
      <c r="AW159" s="10" t="n"/>
      <c r="AX159" s="10" t="n"/>
      <c r="AY159" s="10" t="n"/>
      <c r="AZ159" s="10" t="n"/>
    </row>
    <row r="16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  <c r="AL160" s="10" t="n"/>
      <c r="AM160" s="10" t="n"/>
      <c r="AN160" s="10" t="n"/>
      <c r="AO160" s="10" t="n"/>
      <c r="AP160" s="10" t="n"/>
      <c r="AQ160" s="10" t="n"/>
      <c r="AR160" s="10" t="n"/>
      <c r="AS160" s="10" t="n"/>
      <c r="AT160" s="10" t="n"/>
      <c r="AU160" s="10" t="n"/>
      <c r="AV160" s="10" t="n"/>
      <c r="AW160" s="10" t="n"/>
      <c r="AX160" s="10" t="n"/>
      <c r="AY160" s="10" t="n"/>
      <c r="AZ160" s="10" t="n"/>
    </row>
    <row r="161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  <c r="AL161" s="10" t="n"/>
      <c r="AM161" s="10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  <c r="AY161" s="10" t="n"/>
      <c r="AZ161" s="10" t="n"/>
    </row>
    <row r="162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  <c r="AL162" s="10" t="n"/>
      <c r="AM162" s="10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  <c r="AY162" s="10" t="n"/>
      <c r="AZ162" s="10" t="n"/>
    </row>
    <row r="163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  <c r="AL163" s="10" t="n"/>
      <c r="AM163" s="10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  <c r="AY163" s="10" t="n"/>
      <c r="AZ163" s="10" t="n"/>
    </row>
    <row r="164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  <c r="AL164" s="10" t="n"/>
      <c r="AM164" s="10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  <c r="AY164" s="10" t="n"/>
      <c r="AZ164" s="10" t="n"/>
    </row>
    <row r="165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  <c r="AL165" s="10" t="n"/>
      <c r="AM165" s="10" t="n"/>
      <c r="AN165" s="10" t="n"/>
      <c r="AO165" s="10" t="n"/>
      <c r="AP165" s="10" t="n"/>
      <c r="AQ165" s="10" t="n"/>
      <c r="AR165" s="10" t="n"/>
      <c r="AS165" s="10" t="n"/>
      <c r="AT165" s="10" t="n"/>
      <c r="AU165" s="10" t="n"/>
      <c r="AV165" s="10" t="n"/>
      <c r="AW165" s="10" t="n"/>
      <c r="AX165" s="10" t="n"/>
      <c r="AY165" s="10" t="n"/>
      <c r="AZ165" s="10" t="n"/>
    </row>
    <row r="166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  <c r="AL166" s="10" t="n"/>
      <c r="AM166" s="10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  <c r="AY166" s="10" t="n"/>
      <c r="AZ166" s="10" t="n"/>
    </row>
    <row r="167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  <c r="AL167" s="10" t="n"/>
      <c r="AM167" s="10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  <c r="AY167" s="10" t="n"/>
      <c r="AZ167" s="10" t="n"/>
    </row>
    <row r="168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  <c r="AL168" s="10" t="n"/>
      <c r="AM168" s="10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  <c r="AY168" s="10" t="n"/>
      <c r="AZ168" s="10" t="n"/>
    </row>
    <row r="169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  <c r="AL169" s="10" t="n"/>
      <c r="AM169" s="10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  <c r="AY169" s="10" t="n"/>
      <c r="AZ169" s="10" t="n"/>
    </row>
    <row r="17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  <c r="AL170" s="10" t="n"/>
      <c r="AM170" s="10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  <c r="AY170" s="10" t="n"/>
      <c r="AZ170" s="10" t="n"/>
    </row>
    <row r="171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  <c r="AL171" s="10" t="n"/>
      <c r="AM171" s="10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  <c r="AY171" s="10" t="n"/>
      <c r="AZ171" s="10" t="n"/>
    </row>
    <row r="172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  <c r="AL172" s="10" t="n"/>
      <c r="AM172" s="10" t="n"/>
      <c r="AN172" s="10" t="n"/>
      <c r="AO172" s="10" t="n"/>
      <c r="AP172" s="10" t="n"/>
      <c r="AQ172" s="10" t="n"/>
      <c r="AR172" s="10" t="n"/>
      <c r="AS172" s="10" t="n"/>
      <c r="AT172" s="10" t="n"/>
      <c r="AU172" s="10" t="n"/>
      <c r="AV172" s="10" t="n"/>
      <c r="AW172" s="10" t="n"/>
      <c r="AX172" s="10" t="n"/>
      <c r="AY172" s="10" t="n"/>
      <c r="AZ172" s="10" t="n"/>
    </row>
    <row r="173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  <c r="AL173" s="10" t="n"/>
      <c r="AM173" s="10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  <c r="AY173" s="10" t="n"/>
      <c r="AZ173" s="10" t="n"/>
    </row>
    <row r="174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  <c r="AL174" s="10" t="n"/>
      <c r="AM174" s="10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  <c r="AY174" s="10" t="n"/>
      <c r="AZ174" s="10" t="n"/>
    </row>
    <row r="175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  <c r="AL175" s="10" t="n"/>
      <c r="AM175" s="10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  <c r="AY175" s="10" t="n"/>
      <c r="AZ175" s="10" t="n"/>
    </row>
    <row r="176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  <c r="AL176" s="10" t="n"/>
      <c r="AM176" s="10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  <c r="AY176" s="10" t="n"/>
      <c r="AZ176" s="10" t="n"/>
    </row>
    <row r="177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  <c r="AL177" s="10" t="n"/>
      <c r="AM177" s="10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  <c r="AY177" s="10" t="n"/>
      <c r="AZ177" s="10" t="n"/>
    </row>
    <row r="178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  <c r="AL178" s="10" t="n"/>
      <c r="AM178" s="10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  <c r="AY178" s="10" t="n"/>
      <c r="AZ178" s="10" t="n"/>
    </row>
    <row r="179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  <c r="AL179" s="10" t="n"/>
      <c r="AM179" s="10" t="n"/>
      <c r="AN179" s="10" t="n"/>
      <c r="AO179" s="10" t="n"/>
      <c r="AP179" s="10" t="n"/>
      <c r="AQ179" s="10" t="n"/>
      <c r="AR179" s="10" t="n"/>
      <c r="AS179" s="10" t="n"/>
      <c r="AT179" s="10" t="n"/>
      <c r="AU179" s="10" t="n"/>
      <c r="AV179" s="10" t="n"/>
      <c r="AW179" s="10" t="n"/>
      <c r="AX179" s="10" t="n"/>
      <c r="AY179" s="10" t="n"/>
      <c r="AZ179" s="10" t="n"/>
    </row>
    <row r="18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  <c r="AL180" s="10" t="n"/>
      <c r="AM180" s="10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  <c r="AY180" s="10" t="n"/>
      <c r="AZ180" s="10" t="n"/>
    </row>
    <row r="181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  <c r="AL181" s="10" t="n"/>
      <c r="AM181" s="10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  <c r="AY181" s="10" t="n"/>
      <c r="AZ181" s="10" t="n"/>
    </row>
    <row r="182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  <c r="AL182" s="10" t="n"/>
      <c r="AM182" s="10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  <c r="AY182" s="10" t="n"/>
      <c r="AZ182" s="10" t="n"/>
    </row>
    <row r="183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  <c r="AL183" s="10" t="n"/>
      <c r="AM183" s="10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  <c r="AY183" s="10" t="n"/>
      <c r="AZ183" s="10" t="n"/>
    </row>
    <row r="184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  <c r="AL184" s="10" t="n"/>
      <c r="AM184" s="10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  <c r="AY184" s="10" t="n"/>
      <c r="AZ184" s="10" t="n"/>
    </row>
    <row r="185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  <c r="AL185" s="10" t="n"/>
      <c r="AM185" s="10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  <c r="AY185" s="10" t="n"/>
      <c r="AZ185" s="10" t="n"/>
    </row>
    <row r="186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  <c r="AL186" s="10" t="n"/>
      <c r="AM186" s="10" t="n"/>
      <c r="AN186" s="10" t="n"/>
      <c r="AO186" s="10" t="n"/>
      <c r="AP186" s="10" t="n"/>
      <c r="AQ186" s="10" t="n"/>
      <c r="AR186" s="10" t="n"/>
      <c r="AS186" s="10" t="n"/>
      <c r="AT186" s="10" t="n"/>
      <c r="AU186" s="10" t="n"/>
      <c r="AV186" s="10" t="n"/>
      <c r="AW186" s="10" t="n"/>
      <c r="AX186" s="10" t="n"/>
      <c r="AY186" s="10" t="n"/>
      <c r="AZ186" s="10" t="n"/>
    </row>
    <row r="187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  <c r="AL187" s="10" t="n"/>
      <c r="AM187" s="10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  <c r="AY187" s="10" t="n"/>
      <c r="AZ187" s="10" t="n"/>
    </row>
    <row r="188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  <c r="AL188" s="10" t="n"/>
      <c r="AM188" s="10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  <c r="AY188" s="10" t="n"/>
      <c r="AZ188" s="10" t="n"/>
    </row>
    <row r="189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  <c r="AL189" s="10" t="n"/>
      <c r="AM189" s="10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  <c r="AY189" s="10" t="n"/>
      <c r="AZ189" s="10" t="n"/>
    </row>
    <row r="19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  <c r="AL190" s="10" t="n"/>
      <c r="AM190" s="10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  <c r="AY190" s="10" t="n"/>
      <c r="AZ190" s="10" t="n"/>
    </row>
    <row r="191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  <c r="AL191" s="10" t="n"/>
      <c r="AM191" s="10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  <c r="AY191" s="10" t="n"/>
      <c r="AZ191" s="10" t="n"/>
    </row>
    <row r="192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  <c r="AL192" s="10" t="n"/>
      <c r="AM192" s="10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  <c r="AY192" s="10" t="n"/>
      <c r="AZ192" s="10" t="n"/>
    </row>
    <row r="193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  <c r="AL193" s="10" t="n"/>
      <c r="AM193" s="10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  <c r="AY193" s="10" t="n"/>
      <c r="AZ193" s="10" t="n"/>
    </row>
    <row r="194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  <c r="AL194" s="10" t="n"/>
      <c r="AM194" s="10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  <c r="AY194" s="10" t="n"/>
      <c r="AZ194" s="10" t="n"/>
    </row>
    <row r="195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  <c r="AL195" s="10" t="n"/>
      <c r="AM195" s="10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  <c r="AY195" s="10" t="n"/>
      <c r="AZ195" s="10" t="n"/>
    </row>
    <row r="196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  <c r="AL196" s="10" t="n"/>
      <c r="AM196" s="10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  <c r="AY196" s="10" t="n"/>
      <c r="AZ196" s="10" t="n"/>
    </row>
    <row r="197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  <c r="AL197" s="10" t="n"/>
      <c r="AM197" s="10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  <c r="AY197" s="10" t="n"/>
      <c r="AZ197" s="10" t="n"/>
    </row>
    <row r="198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  <c r="AL198" s="10" t="n"/>
      <c r="AM198" s="10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  <c r="AY198" s="10" t="n"/>
      <c r="AZ198" s="10" t="n"/>
    </row>
    <row r="199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  <c r="AL199" s="10" t="n"/>
      <c r="AM199" s="10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  <c r="AY199" s="10" t="n"/>
      <c r="AZ199" s="10" t="n"/>
    </row>
    <row r="20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  <c r="AL200" s="10" t="n"/>
      <c r="AM200" s="10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  <c r="AY200" s="10" t="n"/>
      <c r="AZ200" s="10" t="n"/>
    </row>
    <row r="201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  <c r="AL201" s="10" t="n"/>
      <c r="AM201" s="10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  <c r="AY201" s="10" t="n"/>
      <c r="AZ201" s="10" t="n"/>
    </row>
    <row r="202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  <c r="AL202" s="10" t="n"/>
      <c r="AM202" s="10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  <c r="AY202" s="10" t="n"/>
      <c r="AZ202" s="10" t="n"/>
    </row>
    <row r="203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  <c r="AL203" s="10" t="n"/>
      <c r="AM203" s="10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  <c r="AY203" s="10" t="n"/>
      <c r="AZ203" s="10" t="n"/>
    </row>
    <row r="204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  <c r="AL204" s="10" t="n"/>
      <c r="AM204" s="10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  <c r="AY204" s="10" t="n"/>
      <c r="AZ204" s="10" t="n"/>
    </row>
    <row r="205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  <c r="AL205" s="10" t="n"/>
      <c r="AM205" s="10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  <c r="AY205" s="10" t="n"/>
      <c r="AZ205" s="10" t="n"/>
    </row>
    <row r="206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  <c r="AL206" s="10" t="n"/>
      <c r="AM206" s="10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  <c r="AY206" s="10" t="n"/>
      <c r="AZ206" s="10" t="n"/>
    </row>
    <row r="207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  <c r="AL207" s="10" t="n"/>
      <c r="AM207" s="10" t="n"/>
      <c r="AN207" s="10" t="n"/>
      <c r="AO207" s="10" t="n"/>
      <c r="AP207" s="10" t="n"/>
      <c r="AQ207" s="10" t="n"/>
      <c r="AR207" s="10" t="n"/>
      <c r="AS207" s="10" t="n"/>
      <c r="AT207" s="10" t="n"/>
      <c r="AU207" s="10" t="n"/>
      <c r="AV207" s="10" t="n"/>
      <c r="AW207" s="10" t="n"/>
      <c r="AX207" s="10" t="n"/>
      <c r="AY207" s="10" t="n"/>
      <c r="AZ207" s="10" t="n"/>
    </row>
    <row r="208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  <c r="AL208" s="10" t="n"/>
      <c r="AM208" s="10" t="n"/>
      <c r="AN208" s="10" t="n"/>
      <c r="AO208" s="10" t="n"/>
      <c r="AP208" s="10" t="n"/>
      <c r="AQ208" s="10" t="n"/>
      <c r="AR208" s="10" t="n"/>
      <c r="AS208" s="10" t="n"/>
      <c r="AT208" s="10" t="n"/>
      <c r="AU208" s="10" t="n"/>
      <c r="AV208" s="10" t="n"/>
      <c r="AW208" s="10" t="n"/>
      <c r="AX208" s="10" t="n"/>
      <c r="AY208" s="10" t="n"/>
      <c r="AZ208" s="10" t="n"/>
    </row>
    <row r="209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  <c r="AL209" s="10" t="n"/>
      <c r="AM209" s="10" t="n"/>
      <c r="AN209" s="10" t="n"/>
      <c r="AO209" s="10" t="n"/>
      <c r="AP209" s="10" t="n"/>
      <c r="AQ209" s="10" t="n"/>
      <c r="AR209" s="10" t="n"/>
      <c r="AS209" s="10" t="n"/>
      <c r="AT209" s="10" t="n"/>
      <c r="AU209" s="10" t="n"/>
      <c r="AV209" s="10" t="n"/>
      <c r="AW209" s="10" t="n"/>
      <c r="AX209" s="10" t="n"/>
      <c r="AY209" s="10" t="n"/>
      <c r="AZ209" s="10" t="n"/>
    </row>
    <row r="21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  <c r="AL210" s="10" t="n"/>
      <c r="AM210" s="10" t="n"/>
      <c r="AN210" s="10" t="n"/>
      <c r="AO210" s="10" t="n"/>
      <c r="AP210" s="10" t="n"/>
      <c r="AQ210" s="10" t="n"/>
      <c r="AR210" s="10" t="n"/>
      <c r="AS210" s="10" t="n"/>
      <c r="AT210" s="10" t="n"/>
      <c r="AU210" s="10" t="n"/>
      <c r="AV210" s="10" t="n"/>
      <c r="AW210" s="10" t="n"/>
      <c r="AX210" s="10" t="n"/>
      <c r="AY210" s="10" t="n"/>
      <c r="AZ210" s="10" t="n"/>
    </row>
    <row r="211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  <c r="AL211" s="10" t="n"/>
      <c r="AM211" s="10" t="n"/>
      <c r="AN211" s="10" t="n"/>
      <c r="AO211" s="10" t="n"/>
      <c r="AP211" s="10" t="n"/>
      <c r="AQ211" s="10" t="n"/>
      <c r="AR211" s="10" t="n"/>
      <c r="AS211" s="10" t="n"/>
      <c r="AT211" s="10" t="n"/>
      <c r="AU211" s="10" t="n"/>
      <c r="AV211" s="10" t="n"/>
      <c r="AW211" s="10" t="n"/>
      <c r="AX211" s="10" t="n"/>
      <c r="AY211" s="10" t="n"/>
      <c r="AZ211" s="10" t="n"/>
    </row>
    <row r="212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  <c r="AL212" s="10" t="n"/>
      <c r="AM212" s="10" t="n"/>
      <c r="AN212" s="10" t="n"/>
      <c r="AO212" s="10" t="n"/>
      <c r="AP212" s="10" t="n"/>
      <c r="AQ212" s="10" t="n"/>
      <c r="AR212" s="10" t="n"/>
      <c r="AS212" s="10" t="n"/>
      <c r="AT212" s="10" t="n"/>
      <c r="AU212" s="10" t="n"/>
      <c r="AV212" s="10" t="n"/>
      <c r="AW212" s="10" t="n"/>
      <c r="AX212" s="10" t="n"/>
      <c r="AY212" s="10" t="n"/>
      <c r="AZ212" s="10" t="n"/>
    </row>
    <row r="213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  <c r="AL213" s="10" t="n"/>
      <c r="AM213" s="10" t="n"/>
      <c r="AN213" s="10" t="n"/>
      <c r="AO213" s="10" t="n"/>
      <c r="AP213" s="10" t="n"/>
      <c r="AQ213" s="10" t="n"/>
      <c r="AR213" s="10" t="n"/>
      <c r="AS213" s="10" t="n"/>
      <c r="AT213" s="10" t="n"/>
      <c r="AU213" s="10" t="n"/>
      <c r="AV213" s="10" t="n"/>
      <c r="AW213" s="10" t="n"/>
      <c r="AX213" s="10" t="n"/>
      <c r="AY213" s="10" t="n"/>
      <c r="AZ213" s="10" t="n"/>
    </row>
    <row r="214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  <c r="AL214" s="10" t="n"/>
      <c r="AM214" s="10" t="n"/>
      <c r="AN214" s="10" t="n"/>
      <c r="AO214" s="10" t="n"/>
      <c r="AP214" s="10" t="n"/>
      <c r="AQ214" s="10" t="n"/>
      <c r="AR214" s="10" t="n"/>
      <c r="AS214" s="10" t="n"/>
      <c r="AT214" s="10" t="n"/>
      <c r="AU214" s="10" t="n"/>
      <c r="AV214" s="10" t="n"/>
      <c r="AW214" s="10" t="n"/>
      <c r="AX214" s="10" t="n"/>
      <c r="AY214" s="10" t="n"/>
      <c r="AZ214" s="10" t="n"/>
    </row>
    <row r="215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  <c r="AL215" s="10" t="n"/>
      <c r="AM215" s="10" t="n"/>
      <c r="AN215" s="10" t="n"/>
      <c r="AO215" s="10" t="n"/>
      <c r="AP215" s="10" t="n"/>
      <c r="AQ215" s="10" t="n"/>
      <c r="AR215" s="10" t="n"/>
      <c r="AS215" s="10" t="n"/>
      <c r="AT215" s="10" t="n"/>
      <c r="AU215" s="10" t="n"/>
      <c r="AV215" s="10" t="n"/>
      <c r="AW215" s="10" t="n"/>
      <c r="AX215" s="10" t="n"/>
      <c r="AY215" s="10" t="n"/>
      <c r="AZ215" s="10" t="n"/>
    </row>
    <row r="216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  <c r="AL216" s="10" t="n"/>
      <c r="AM216" s="10" t="n"/>
      <c r="AN216" s="10" t="n"/>
      <c r="AO216" s="10" t="n"/>
      <c r="AP216" s="10" t="n"/>
      <c r="AQ216" s="10" t="n"/>
      <c r="AR216" s="10" t="n"/>
      <c r="AS216" s="10" t="n"/>
      <c r="AT216" s="10" t="n"/>
      <c r="AU216" s="10" t="n"/>
      <c r="AV216" s="10" t="n"/>
      <c r="AW216" s="10" t="n"/>
      <c r="AX216" s="10" t="n"/>
      <c r="AY216" s="10" t="n"/>
      <c r="AZ216" s="10" t="n"/>
    </row>
    <row r="217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  <c r="AL217" s="10" t="n"/>
      <c r="AM217" s="10" t="n"/>
      <c r="AN217" s="10" t="n"/>
      <c r="AO217" s="10" t="n"/>
      <c r="AP217" s="10" t="n"/>
      <c r="AQ217" s="10" t="n"/>
      <c r="AR217" s="10" t="n"/>
      <c r="AS217" s="10" t="n"/>
      <c r="AT217" s="10" t="n"/>
      <c r="AU217" s="10" t="n"/>
      <c r="AV217" s="10" t="n"/>
      <c r="AW217" s="10" t="n"/>
      <c r="AX217" s="10" t="n"/>
      <c r="AY217" s="10" t="n"/>
      <c r="AZ217" s="10" t="n"/>
    </row>
    <row r="218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  <c r="AL218" s="10" t="n"/>
      <c r="AM218" s="10" t="n"/>
      <c r="AN218" s="10" t="n"/>
      <c r="AO218" s="10" t="n"/>
      <c r="AP218" s="10" t="n"/>
      <c r="AQ218" s="10" t="n"/>
      <c r="AR218" s="10" t="n"/>
      <c r="AS218" s="10" t="n"/>
      <c r="AT218" s="10" t="n"/>
      <c r="AU218" s="10" t="n"/>
      <c r="AV218" s="10" t="n"/>
      <c r="AW218" s="10" t="n"/>
      <c r="AX218" s="10" t="n"/>
      <c r="AY218" s="10" t="n"/>
      <c r="AZ218" s="10" t="n"/>
    </row>
    <row r="219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  <c r="AL219" s="10" t="n"/>
      <c r="AM219" s="10" t="n"/>
      <c r="AN219" s="10" t="n"/>
      <c r="AO219" s="10" t="n"/>
      <c r="AP219" s="10" t="n"/>
      <c r="AQ219" s="10" t="n"/>
      <c r="AR219" s="10" t="n"/>
      <c r="AS219" s="10" t="n"/>
      <c r="AT219" s="10" t="n"/>
      <c r="AU219" s="10" t="n"/>
      <c r="AV219" s="10" t="n"/>
      <c r="AW219" s="10" t="n"/>
      <c r="AX219" s="10" t="n"/>
      <c r="AY219" s="10" t="n"/>
      <c r="AZ219" s="10" t="n"/>
    </row>
    <row r="2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  <c r="AL220" s="10" t="n"/>
      <c r="AM220" s="10" t="n"/>
      <c r="AN220" s="10" t="n"/>
      <c r="AO220" s="10" t="n"/>
      <c r="AP220" s="10" t="n"/>
      <c r="AQ220" s="10" t="n"/>
      <c r="AR220" s="10" t="n"/>
      <c r="AS220" s="10" t="n"/>
      <c r="AT220" s="10" t="n"/>
      <c r="AU220" s="10" t="n"/>
      <c r="AV220" s="10" t="n"/>
      <c r="AW220" s="10" t="n"/>
      <c r="AX220" s="10" t="n"/>
      <c r="AY220" s="10" t="n"/>
      <c r="AZ220" s="10" t="n"/>
    </row>
    <row r="221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  <c r="AL221" s="10" t="n"/>
      <c r="AM221" s="10" t="n"/>
      <c r="AN221" s="10" t="n"/>
      <c r="AO221" s="10" t="n"/>
      <c r="AP221" s="10" t="n"/>
      <c r="AQ221" s="10" t="n"/>
      <c r="AR221" s="10" t="n"/>
      <c r="AS221" s="10" t="n"/>
      <c r="AT221" s="10" t="n"/>
      <c r="AU221" s="10" t="n"/>
      <c r="AV221" s="10" t="n"/>
      <c r="AW221" s="10" t="n"/>
      <c r="AX221" s="10" t="n"/>
      <c r="AY221" s="10" t="n"/>
      <c r="AZ221" s="10" t="n"/>
    </row>
    <row r="222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  <c r="AL222" s="10" t="n"/>
      <c r="AM222" s="10" t="n"/>
      <c r="AN222" s="10" t="n"/>
      <c r="AO222" s="10" t="n"/>
      <c r="AP222" s="10" t="n"/>
      <c r="AQ222" s="10" t="n"/>
      <c r="AR222" s="10" t="n"/>
      <c r="AS222" s="10" t="n"/>
      <c r="AT222" s="10" t="n"/>
      <c r="AU222" s="10" t="n"/>
      <c r="AV222" s="10" t="n"/>
      <c r="AW222" s="10" t="n"/>
      <c r="AX222" s="10" t="n"/>
      <c r="AY222" s="10" t="n"/>
      <c r="AZ222" s="10" t="n"/>
    </row>
    <row r="223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  <c r="AL223" s="10" t="n"/>
      <c r="AM223" s="10" t="n"/>
      <c r="AN223" s="10" t="n"/>
      <c r="AO223" s="10" t="n"/>
      <c r="AP223" s="10" t="n"/>
      <c r="AQ223" s="10" t="n"/>
      <c r="AR223" s="10" t="n"/>
      <c r="AS223" s="10" t="n"/>
      <c r="AT223" s="10" t="n"/>
      <c r="AU223" s="10" t="n"/>
      <c r="AV223" s="10" t="n"/>
      <c r="AW223" s="10" t="n"/>
      <c r="AX223" s="10" t="n"/>
      <c r="AY223" s="10" t="n"/>
      <c r="AZ223" s="10" t="n"/>
    </row>
    <row r="224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  <c r="AL224" s="10" t="n"/>
      <c r="AM224" s="10" t="n"/>
      <c r="AN224" s="10" t="n"/>
      <c r="AO224" s="10" t="n"/>
      <c r="AP224" s="10" t="n"/>
      <c r="AQ224" s="10" t="n"/>
      <c r="AR224" s="10" t="n"/>
      <c r="AS224" s="10" t="n"/>
      <c r="AT224" s="10" t="n"/>
      <c r="AU224" s="10" t="n"/>
      <c r="AV224" s="10" t="n"/>
      <c r="AW224" s="10" t="n"/>
      <c r="AX224" s="10" t="n"/>
      <c r="AY224" s="10" t="n"/>
      <c r="AZ224" s="10" t="n"/>
    </row>
    <row r="225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  <c r="AL225" s="10" t="n"/>
      <c r="AM225" s="10" t="n"/>
      <c r="AN225" s="10" t="n"/>
      <c r="AO225" s="10" t="n"/>
      <c r="AP225" s="10" t="n"/>
      <c r="AQ225" s="10" t="n"/>
      <c r="AR225" s="10" t="n"/>
      <c r="AS225" s="10" t="n"/>
      <c r="AT225" s="10" t="n"/>
      <c r="AU225" s="10" t="n"/>
      <c r="AV225" s="10" t="n"/>
      <c r="AW225" s="10" t="n"/>
      <c r="AX225" s="10" t="n"/>
      <c r="AY225" s="10" t="n"/>
      <c r="AZ225" s="10" t="n"/>
    </row>
    <row r="226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  <c r="AL226" s="10" t="n"/>
      <c r="AM226" s="10" t="n"/>
      <c r="AN226" s="10" t="n"/>
      <c r="AO226" s="10" t="n"/>
      <c r="AP226" s="10" t="n"/>
      <c r="AQ226" s="10" t="n"/>
      <c r="AR226" s="10" t="n"/>
      <c r="AS226" s="10" t="n"/>
      <c r="AT226" s="10" t="n"/>
      <c r="AU226" s="10" t="n"/>
      <c r="AV226" s="10" t="n"/>
      <c r="AW226" s="10" t="n"/>
      <c r="AX226" s="10" t="n"/>
      <c r="AY226" s="10" t="n"/>
      <c r="AZ226" s="10" t="n"/>
    </row>
    <row r="227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  <c r="AL227" s="10" t="n"/>
      <c r="AM227" s="10" t="n"/>
      <c r="AN227" s="10" t="n"/>
      <c r="AO227" s="10" t="n"/>
      <c r="AP227" s="10" t="n"/>
      <c r="AQ227" s="10" t="n"/>
      <c r="AR227" s="10" t="n"/>
      <c r="AS227" s="10" t="n"/>
      <c r="AT227" s="10" t="n"/>
      <c r="AU227" s="10" t="n"/>
      <c r="AV227" s="10" t="n"/>
      <c r="AW227" s="10" t="n"/>
      <c r="AX227" s="10" t="n"/>
      <c r="AY227" s="10" t="n"/>
      <c r="AZ227" s="10" t="n"/>
    </row>
    <row r="228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  <c r="AL228" s="10" t="n"/>
      <c r="AM228" s="10" t="n"/>
      <c r="AN228" s="10" t="n"/>
      <c r="AO228" s="10" t="n"/>
      <c r="AP228" s="10" t="n"/>
      <c r="AQ228" s="10" t="n"/>
      <c r="AR228" s="10" t="n"/>
      <c r="AS228" s="10" t="n"/>
      <c r="AT228" s="10" t="n"/>
      <c r="AU228" s="10" t="n"/>
      <c r="AV228" s="10" t="n"/>
      <c r="AW228" s="10" t="n"/>
      <c r="AX228" s="10" t="n"/>
      <c r="AY228" s="10" t="n"/>
      <c r="AZ228" s="10" t="n"/>
    </row>
    <row r="229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  <c r="AL229" s="10" t="n"/>
      <c r="AM229" s="10" t="n"/>
      <c r="AN229" s="10" t="n"/>
      <c r="AO229" s="10" t="n"/>
      <c r="AP229" s="10" t="n"/>
      <c r="AQ229" s="10" t="n"/>
      <c r="AR229" s="10" t="n"/>
      <c r="AS229" s="10" t="n"/>
      <c r="AT229" s="10" t="n"/>
      <c r="AU229" s="10" t="n"/>
      <c r="AV229" s="10" t="n"/>
      <c r="AW229" s="10" t="n"/>
      <c r="AX229" s="10" t="n"/>
      <c r="AY229" s="10" t="n"/>
      <c r="AZ229" s="10" t="n"/>
    </row>
    <row r="23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  <c r="AL230" s="10" t="n"/>
      <c r="AM230" s="10" t="n"/>
      <c r="AN230" s="10" t="n"/>
      <c r="AO230" s="10" t="n"/>
      <c r="AP230" s="10" t="n"/>
      <c r="AQ230" s="10" t="n"/>
      <c r="AR230" s="10" t="n"/>
      <c r="AS230" s="10" t="n"/>
      <c r="AT230" s="10" t="n"/>
      <c r="AU230" s="10" t="n"/>
      <c r="AV230" s="10" t="n"/>
      <c r="AW230" s="10" t="n"/>
      <c r="AX230" s="10" t="n"/>
      <c r="AY230" s="10" t="n"/>
      <c r="AZ230" s="10" t="n"/>
    </row>
    <row r="231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  <c r="AL231" s="10" t="n"/>
      <c r="AM231" s="10" t="n"/>
      <c r="AN231" s="10" t="n"/>
      <c r="AO231" s="10" t="n"/>
      <c r="AP231" s="10" t="n"/>
      <c r="AQ231" s="10" t="n"/>
      <c r="AR231" s="10" t="n"/>
      <c r="AS231" s="10" t="n"/>
      <c r="AT231" s="10" t="n"/>
      <c r="AU231" s="10" t="n"/>
      <c r="AV231" s="10" t="n"/>
      <c r="AW231" s="10" t="n"/>
      <c r="AX231" s="10" t="n"/>
      <c r="AY231" s="10" t="n"/>
      <c r="AZ231" s="10" t="n"/>
    </row>
    <row r="232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  <c r="AL232" s="10" t="n"/>
      <c r="AM232" s="10" t="n"/>
      <c r="AN232" s="10" t="n"/>
      <c r="AO232" s="10" t="n"/>
      <c r="AP232" s="10" t="n"/>
      <c r="AQ232" s="10" t="n"/>
      <c r="AR232" s="10" t="n"/>
      <c r="AS232" s="10" t="n"/>
      <c r="AT232" s="10" t="n"/>
      <c r="AU232" s="10" t="n"/>
      <c r="AV232" s="10" t="n"/>
      <c r="AW232" s="10" t="n"/>
      <c r="AX232" s="10" t="n"/>
      <c r="AY232" s="10" t="n"/>
      <c r="AZ232" s="10" t="n"/>
    </row>
    <row r="233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  <c r="AL233" s="10" t="n"/>
      <c r="AM233" s="10" t="n"/>
      <c r="AN233" s="10" t="n"/>
      <c r="AO233" s="10" t="n"/>
      <c r="AP233" s="10" t="n"/>
      <c r="AQ233" s="10" t="n"/>
      <c r="AR233" s="10" t="n"/>
      <c r="AS233" s="10" t="n"/>
      <c r="AT233" s="10" t="n"/>
      <c r="AU233" s="10" t="n"/>
      <c r="AV233" s="10" t="n"/>
      <c r="AW233" s="10" t="n"/>
      <c r="AX233" s="10" t="n"/>
      <c r="AY233" s="10" t="n"/>
      <c r="AZ233" s="10" t="n"/>
    </row>
    <row r="234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  <c r="AL234" s="10" t="n"/>
      <c r="AM234" s="10" t="n"/>
      <c r="AN234" s="10" t="n"/>
      <c r="AO234" s="10" t="n"/>
      <c r="AP234" s="10" t="n"/>
      <c r="AQ234" s="10" t="n"/>
      <c r="AR234" s="10" t="n"/>
      <c r="AS234" s="10" t="n"/>
      <c r="AT234" s="10" t="n"/>
      <c r="AU234" s="10" t="n"/>
      <c r="AV234" s="10" t="n"/>
      <c r="AW234" s="10" t="n"/>
      <c r="AX234" s="10" t="n"/>
      <c r="AY234" s="10" t="n"/>
      <c r="AZ234" s="10" t="n"/>
    </row>
    <row r="235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  <c r="AL235" s="10" t="n"/>
      <c r="AM235" s="10" t="n"/>
      <c r="AN235" s="10" t="n"/>
      <c r="AO235" s="10" t="n"/>
      <c r="AP235" s="10" t="n"/>
      <c r="AQ235" s="10" t="n"/>
      <c r="AR235" s="10" t="n"/>
      <c r="AS235" s="10" t="n"/>
      <c r="AT235" s="10" t="n"/>
      <c r="AU235" s="10" t="n"/>
      <c r="AV235" s="10" t="n"/>
      <c r="AW235" s="10" t="n"/>
      <c r="AX235" s="10" t="n"/>
      <c r="AY235" s="10" t="n"/>
      <c r="AZ235" s="10" t="n"/>
    </row>
    <row r="236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  <c r="AL236" s="10" t="n"/>
      <c r="AM236" s="10" t="n"/>
      <c r="AN236" s="10" t="n"/>
      <c r="AO236" s="10" t="n"/>
      <c r="AP236" s="10" t="n"/>
      <c r="AQ236" s="10" t="n"/>
      <c r="AR236" s="10" t="n"/>
      <c r="AS236" s="10" t="n"/>
      <c r="AT236" s="10" t="n"/>
      <c r="AU236" s="10" t="n"/>
      <c r="AV236" s="10" t="n"/>
      <c r="AW236" s="10" t="n"/>
      <c r="AX236" s="10" t="n"/>
      <c r="AY236" s="10" t="n"/>
      <c r="AZ236" s="10" t="n"/>
    </row>
    <row r="237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  <c r="AL237" s="10" t="n"/>
      <c r="AM237" s="10" t="n"/>
      <c r="AN237" s="10" t="n"/>
      <c r="AO237" s="10" t="n"/>
      <c r="AP237" s="10" t="n"/>
      <c r="AQ237" s="10" t="n"/>
      <c r="AR237" s="10" t="n"/>
      <c r="AS237" s="10" t="n"/>
      <c r="AT237" s="10" t="n"/>
      <c r="AU237" s="10" t="n"/>
      <c r="AV237" s="10" t="n"/>
      <c r="AW237" s="10" t="n"/>
      <c r="AX237" s="10" t="n"/>
      <c r="AY237" s="10" t="n"/>
      <c r="AZ237" s="10" t="n"/>
    </row>
    <row r="238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  <c r="AL238" s="10" t="n"/>
      <c r="AM238" s="10" t="n"/>
      <c r="AN238" s="10" t="n"/>
      <c r="AO238" s="10" t="n"/>
      <c r="AP238" s="10" t="n"/>
      <c r="AQ238" s="10" t="n"/>
      <c r="AR238" s="10" t="n"/>
      <c r="AS238" s="10" t="n"/>
      <c r="AT238" s="10" t="n"/>
      <c r="AU238" s="10" t="n"/>
      <c r="AV238" s="10" t="n"/>
      <c r="AW238" s="10" t="n"/>
      <c r="AX238" s="10" t="n"/>
      <c r="AY238" s="10" t="n"/>
      <c r="AZ238" s="10" t="n"/>
    </row>
    <row r="239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  <c r="AL239" s="10" t="n"/>
      <c r="AM239" s="10" t="n"/>
      <c r="AN239" s="10" t="n"/>
      <c r="AO239" s="10" t="n"/>
      <c r="AP239" s="10" t="n"/>
      <c r="AQ239" s="10" t="n"/>
      <c r="AR239" s="10" t="n"/>
      <c r="AS239" s="10" t="n"/>
      <c r="AT239" s="10" t="n"/>
      <c r="AU239" s="10" t="n"/>
      <c r="AV239" s="10" t="n"/>
      <c r="AW239" s="10" t="n"/>
      <c r="AX239" s="10" t="n"/>
      <c r="AY239" s="10" t="n"/>
      <c r="AZ239" s="10" t="n"/>
    </row>
    <row r="24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  <c r="AL240" s="10" t="n"/>
      <c r="AM240" s="10" t="n"/>
      <c r="AN240" s="10" t="n"/>
      <c r="AO240" s="10" t="n"/>
      <c r="AP240" s="10" t="n"/>
      <c r="AQ240" s="10" t="n"/>
      <c r="AR240" s="10" t="n"/>
      <c r="AS240" s="10" t="n"/>
      <c r="AT240" s="10" t="n"/>
      <c r="AU240" s="10" t="n"/>
      <c r="AV240" s="10" t="n"/>
      <c r="AW240" s="10" t="n"/>
      <c r="AX240" s="10" t="n"/>
      <c r="AY240" s="10" t="n"/>
      <c r="AZ240" s="10" t="n"/>
    </row>
    <row r="241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  <c r="AL241" s="10" t="n"/>
      <c r="AM241" s="10" t="n"/>
      <c r="AN241" s="10" t="n"/>
      <c r="AO241" s="10" t="n"/>
      <c r="AP241" s="10" t="n"/>
      <c r="AQ241" s="10" t="n"/>
      <c r="AR241" s="10" t="n"/>
      <c r="AS241" s="10" t="n"/>
      <c r="AT241" s="10" t="n"/>
      <c r="AU241" s="10" t="n"/>
      <c r="AV241" s="10" t="n"/>
      <c r="AW241" s="10" t="n"/>
      <c r="AX241" s="10" t="n"/>
      <c r="AY241" s="10" t="n"/>
      <c r="AZ241" s="10" t="n"/>
    </row>
    <row r="242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  <c r="AL242" s="10" t="n"/>
      <c r="AM242" s="10" t="n"/>
      <c r="AN242" s="10" t="n"/>
      <c r="AO242" s="10" t="n"/>
      <c r="AP242" s="10" t="n"/>
      <c r="AQ242" s="10" t="n"/>
      <c r="AR242" s="10" t="n"/>
      <c r="AS242" s="10" t="n"/>
      <c r="AT242" s="10" t="n"/>
      <c r="AU242" s="10" t="n"/>
      <c r="AV242" s="10" t="n"/>
      <c r="AW242" s="10" t="n"/>
      <c r="AX242" s="10" t="n"/>
      <c r="AY242" s="10" t="n"/>
      <c r="AZ242" s="10" t="n"/>
    </row>
    <row r="243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  <c r="AL243" s="10" t="n"/>
      <c r="AM243" s="10" t="n"/>
      <c r="AN243" s="10" t="n"/>
      <c r="AO243" s="10" t="n"/>
      <c r="AP243" s="10" t="n"/>
      <c r="AQ243" s="10" t="n"/>
      <c r="AR243" s="10" t="n"/>
      <c r="AS243" s="10" t="n"/>
      <c r="AT243" s="10" t="n"/>
      <c r="AU243" s="10" t="n"/>
      <c r="AV243" s="10" t="n"/>
      <c r="AW243" s="10" t="n"/>
      <c r="AX243" s="10" t="n"/>
      <c r="AY243" s="10" t="n"/>
      <c r="AZ243" s="10" t="n"/>
    </row>
    <row r="244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  <c r="AL244" s="10" t="n"/>
      <c r="AM244" s="10" t="n"/>
      <c r="AN244" s="10" t="n"/>
      <c r="AO244" s="10" t="n"/>
      <c r="AP244" s="10" t="n"/>
      <c r="AQ244" s="10" t="n"/>
      <c r="AR244" s="10" t="n"/>
      <c r="AS244" s="10" t="n"/>
      <c r="AT244" s="10" t="n"/>
      <c r="AU244" s="10" t="n"/>
      <c r="AV244" s="10" t="n"/>
      <c r="AW244" s="10" t="n"/>
      <c r="AX244" s="10" t="n"/>
      <c r="AY244" s="10" t="n"/>
      <c r="AZ244" s="10" t="n"/>
    </row>
    <row r="245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  <c r="AL245" s="10" t="n"/>
      <c r="AM245" s="10" t="n"/>
      <c r="AN245" s="10" t="n"/>
      <c r="AO245" s="10" t="n"/>
      <c r="AP245" s="10" t="n"/>
      <c r="AQ245" s="10" t="n"/>
      <c r="AR245" s="10" t="n"/>
      <c r="AS245" s="10" t="n"/>
      <c r="AT245" s="10" t="n"/>
      <c r="AU245" s="10" t="n"/>
      <c r="AV245" s="10" t="n"/>
      <c r="AW245" s="10" t="n"/>
      <c r="AX245" s="10" t="n"/>
      <c r="AY245" s="10" t="n"/>
      <c r="AZ245" s="10" t="n"/>
    </row>
    <row r="246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  <c r="AL246" s="10" t="n"/>
      <c r="AM246" s="10" t="n"/>
      <c r="AN246" s="10" t="n"/>
      <c r="AO246" s="10" t="n"/>
      <c r="AP246" s="10" t="n"/>
      <c r="AQ246" s="10" t="n"/>
      <c r="AR246" s="10" t="n"/>
      <c r="AS246" s="10" t="n"/>
      <c r="AT246" s="10" t="n"/>
      <c r="AU246" s="10" t="n"/>
      <c r="AV246" s="10" t="n"/>
      <c r="AW246" s="10" t="n"/>
      <c r="AX246" s="10" t="n"/>
      <c r="AY246" s="10" t="n"/>
      <c r="AZ246" s="10" t="n"/>
    </row>
    <row r="247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  <c r="AL247" s="10" t="n"/>
      <c r="AM247" s="10" t="n"/>
      <c r="AN247" s="10" t="n"/>
      <c r="AO247" s="10" t="n"/>
      <c r="AP247" s="10" t="n"/>
      <c r="AQ247" s="10" t="n"/>
      <c r="AR247" s="10" t="n"/>
      <c r="AS247" s="10" t="n"/>
      <c r="AT247" s="10" t="n"/>
      <c r="AU247" s="10" t="n"/>
      <c r="AV247" s="10" t="n"/>
      <c r="AW247" s="10" t="n"/>
      <c r="AX247" s="10" t="n"/>
      <c r="AY247" s="10" t="n"/>
      <c r="AZ247" s="10" t="n"/>
    </row>
    <row r="248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  <c r="AL248" s="10" t="n"/>
      <c r="AM248" s="10" t="n"/>
      <c r="AN248" s="10" t="n"/>
      <c r="AO248" s="10" t="n"/>
      <c r="AP248" s="10" t="n"/>
      <c r="AQ248" s="10" t="n"/>
      <c r="AR248" s="10" t="n"/>
      <c r="AS248" s="10" t="n"/>
      <c r="AT248" s="10" t="n"/>
      <c r="AU248" s="10" t="n"/>
      <c r="AV248" s="10" t="n"/>
      <c r="AW248" s="10" t="n"/>
      <c r="AX248" s="10" t="n"/>
      <c r="AY248" s="10" t="n"/>
      <c r="AZ248" s="10" t="n"/>
    </row>
    <row r="249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  <c r="AL249" s="10" t="n"/>
      <c r="AM249" s="10" t="n"/>
      <c r="AN249" s="10" t="n"/>
      <c r="AO249" s="10" t="n"/>
      <c r="AP249" s="10" t="n"/>
      <c r="AQ249" s="10" t="n"/>
      <c r="AR249" s="10" t="n"/>
      <c r="AS249" s="10" t="n"/>
      <c r="AT249" s="10" t="n"/>
      <c r="AU249" s="10" t="n"/>
      <c r="AV249" s="10" t="n"/>
      <c r="AW249" s="10" t="n"/>
      <c r="AX249" s="10" t="n"/>
      <c r="AY249" s="10" t="n"/>
      <c r="AZ249" s="10" t="n"/>
    </row>
    <row r="25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  <c r="AL250" s="10" t="n"/>
      <c r="AM250" s="10" t="n"/>
      <c r="AN250" s="10" t="n"/>
      <c r="AO250" s="10" t="n"/>
      <c r="AP250" s="10" t="n"/>
      <c r="AQ250" s="10" t="n"/>
      <c r="AR250" s="10" t="n"/>
      <c r="AS250" s="10" t="n"/>
      <c r="AT250" s="10" t="n"/>
      <c r="AU250" s="10" t="n"/>
      <c r="AV250" s="10" t="n"/>
      <c r="AW250" s="10" t="n"/>
      <c r="AX250" s="10" t="n"/>
      <c r="AY250" s="10" t="n"/>
      <c r="AZ250" s="10" t="n"/>
    </row>
    <row r="251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  <c r="AL251" s="10" t="n"/>
      <c r="AM251" s="10" t="n"/>
      <c r="AN251" s="10" t="n"/>
      <c r="AO251" s="10" t="n"/>
      <c r="AP251" s="10" t="n"/>
      <c r="AQ251" s="10" t="n"/>
      <c r="AR251" s="10" t="n"/>
      <c r="AS251" s="10" t="n"/>
      <c r="AT251" s="10" t="n"/>
      <c r="AU251" s="10" t="n"/>
      <c r="AV251" s="10" t="n"/>
      <c r="AW251" s="10" t="n"/>
      <c r="AX251" s="10" t="n"/>
      <c r="AY251" s="10" t="n"/>
      <c r="AZ251" s="10" t="n"/>
    </row>
    <row r="252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  <c r="AL252" s="10" t="n"/>
      <c r="AM252" s="10" t="n"/>
      <c r="AN252" s="10" t="n"/>
      <c r="AO252" s="10" t="n"/>
      <c r="AP252" s="10" t="n"/>
      <c r="AQ252" s="10" t="n"/>
      <c r="AR252" s="10" t="n"/>
      <c r="AS252" s="10" t="n"/>
      <c r="AT252" s="10" t="n"/>
      <c r="AU252" s="10" t="n"/>
      <c r="AV252" s="10" t="n"/>
      <c r="AW252" s="10" t="n"/>
      <c r="AX252" s="10" t="n"/>
      <c r="AY252" s="10" t="n"/>
      <c r="AZ252" s="10" t="n"/>
    </row>
    <row r="253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  <c r="AL253" s="10" t="n"/>
      <c r="AM253" s="10" t="n"/>
      <c r="AN253" s="10" t="n"/>
      <c r="AO253" s="10" t="n"/>
      <c r="AP253" s="10" t="n"/>
      <c r="AQ253" s="10" t="n"/>
      <c r="AR253" s="10" t="n"/>
      <c r="AS253" s="10" t="n"/>
      <c r="AT253" s="10" t="n"/>
      <c r="AU253" s="10" t="n"/>
      <c r="AV253" s="10" t="n"/>
      <c r="AW253" s="10" t="n"/>
      <c r="AX253" s="10" t="n"/>
      <c r="AY253" s="10" t="n"/>
      <c r="AZ253" s="10" t="n"/>
    </row>
    <row r="254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  <c r="AL254" s="10" t="n"/>
      <c r="AM254" s="10" t="n"/>
      <c r="AN254" s="10" t="n"/>
      <c r="AO254" s="10" t="n"/>
      <c r="AP254" s="10" t="n"/>
      <c r="AQ254" s="10" t="n"/>
      <c r="AR254" s="10" t="n"/>
      <c r="AS254" s="10" t="n"/>
      <c r="AT254" s="10" t="n"/>
      <c r="AU254" s="10" t="n"/>
      <c r="AV254" s="10" t="n"/>
      <c r="AW254" s="10" t="n"/>
      <c r="AX254" s="10" t="n"/>
      <c r="AY254" s="10" t="n"/>
      <c r="AZ254" s="10" t="n"/>
    </row>
    <row r="255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  <c r="AL255" s="10" t="n"/>
      <c r="AM255" s="10" t="n"/>
      <c r="AN255" s="10" t="n"/>
      <c r="AO255" s="10" t="n"/>
      <c r="AP255" s="10" t="n"/>
      <c r="AQ255" s="10" t="n"/>
      <c r="AR255" s="10" t="n"/>
      <c r="AS255" s="10" t="n"/>
      <c r="AT255" s="10" t="n"/>
      <c r="AU255" s="10" t="n"/>
      <c r="AV255" s="10" t="n"/>
      <c r="AW255" s="10" t="n"/>
      <c r="AX255" s="10" t="n"/>
      <c r="AY255" s="10" t="n"/>
      <c r="AZ255" s="10" t="n"/>
    </row>
    <row r="256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  <c r="AL256" s="10" t="n"/>
      <c r="AM256" s="10" t="n"/>
      <c r="AN256" s="10" t="n"/>
      <c r="AO256" s="10" t="n"/>
      <c r="AP256" s="10" t="n"/>
      <c r="AQ256" s="10" t="n"/>
      <c r="AR256" s="10" t="n"/>
      <c r="AS256" s="10" t="n"/>
      <c r="AT256" s="10" t="n"/>
      <c r="AU256" s="10" t="n"/>
      <c r="AV256" s="10" t="n"/>
      <c r="AW256" s="10" t="n"/>
      <c r="AX256" s="10" t="n"/>
      <c r="AY256" s="10" t="n"/>
      <c r="AZ256" s="10" t="n"/>
    </row>
    <row r="257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  <c r="AL257" s="10" t="n"/>
      <c r="AM257" s="10" t="n"/>
      <c r="AN257" s="10" t="n"/>
      <c r="AO257" s="10" t="n"/>
      <c r="AP257" s="10" t="n"/>
      <c r="AQ257" s="10" t="n"/>
      <c r="AR257" s="10" t="n"/>
      <c r="AS257" s="10" t="n"/>
      <c r="AT257" s="10" t="n"/>
      <c r="AU257" s="10" t="n"/>
      <c r="AV257" s="10" t="n"/>
      <c r="AW257" s="10" t="n"/>
      <c r="AX257" s="10" t="n"/>
      <c r="AY257" s="10" t="n"/>
      <c r="AZ257" s="10" t="n"/>
    </row>
    <row r="258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  <c r="AL258" s="10" t="n"/>
      <c r="AM258" s="10" t="n"/>
      <c r="AN258" s="10" t="n"/>
      <c r="AO258" s="10" t="n"/>
      <c r="AP258" s="10" t="n"/>
      <c r="AQ258" s="10" t="n"/>
      <c r="AR258" s="10" t="n"/>
      <c r="AS258" s="10" t="n"/>
      <c r="AT258" s="10" t="n"/>
      <c r="AU258" s="10" t="n"/>
      <c r="AV258" s="10" t="n"/>
      <c r="AW258" s="10" t="n"/>
      <c r="AX258" s="10" t="n"/>
      <c r="AY258" s="10" t="n"/>
      <c r="AZ258" s="10" t="n"/>
    </row>
    <row r="259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  <c r="AL259" s="10" t="n"/>
      <c r="AM259" s="10" t="n"/>
      <c r="AN259" s="10" t="n"/>
      <c r="AO259" s="10" t="n"/>
      <c r="AP259" s="10" t="n"/>
      <c r="AQ259" s="10" t="n"/>
      <c r="AR259" s="10" t="n"/>
      <c r="AS259" s="10" t="n"/>
      <c r="AT259" s="10" t="n"/>
      <c r="AU259" s="10" t="n"/>
      <c r="AV259" s="10" t="n"/>
      <c r="AW259" s="10" t="n"/>
      <c r="AX259" s="10" t="n"/>
      <c r="AY259" s="10" t="n"/>
      <c r="AZ259" s="10" t="n"/>
    </row>
    <row r="26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</row>
    <row r="261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  <c r="AL261" s="10" t="n"/>
      <c r="AM261" s="10" t="n"/>
      <c r="AN261" s="10" t="n"/>
      <c r="AO261" s="10" t="n"/>
      <c r="AP261" s="10" t="n"/>
      <c r="AQ261" s="10" t="n"/>
      <c r="AR261" s="10" t="n"/>
      <c r="AS261" s="10" t="n"/>
      <c r="AT261" s="10" t="n"/>
      <c r="AU261" s="10" t="n"/>
      <c r="AV261" s="10" t="n"/>
      <c r="AW261" s="10" t="n"/>
      <c r="AX261" s="10" t="n"/>
      <c r="AY261" s="10" t="n"/>
      <c r="AZ261" s="10" t="n"/>
    </row>
    <row r="262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  <c r="AL262" s="10" t="n"/>
      <c r="AM262" s="10" t="n"/>
      <c r="AN262" s="10" t="n"/>
      <c r="AO262" s="10" t="n"/>
      <c r="AP262" s="10" t="n"/>
      <c r="AQ262" s="10" t="n"/>
      <c r="AR262" s="10" t="n"/>
      <c r="AS262" s="10" t="n"/>
      <c r="AT262" s="10" t="n"/>
      <c r="AU262" s="10" t="n"/>
      <c r="AV262" s="10" t="n"/>
      <c r="AW262" s="10" t="n"/>
      <c r="AX262" s="10" t="n"/>
      <c r="AY262" s="10" t="n"/>
      <c r="AZ262" s="10" t="n"/>
    </row>
    <row r="263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  <c r="AL263" s="10" t="n"/>
      <c r="AM263" s="10" t="n"/>
      <c r="AN263" s="10" t="n"/>
      <c r="AO263" s="10" t="n"/>
      <c r="AP263" s="10" t="n"/>
      <c r="AQ263" s="10" t="n"/>
      <c r="AR263" s="10" t="n"/>
      <c r="AS263" s="10" t="n"/>
      <c r="AT263" s="10" t="n"/>
      <c r="AU263" s="10" t="n"/>
      <c r="AV263" s="10" t="n"/>
      <c r="AW263" s="10" t="n"/>
      <c r="AX263" s="10" t="n"/>
      <c r="AY263" s="10" t="n"/>
      <c r="AZ263" s="10" t="n"/>
    </row>
    <row r="264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  <c r="AL264" s="10" t="n"/>
      <c r="AM264" s="10" t="n"/>
      <c r="AN264" s="10" t="n"/>
      <c r="AO264" s="10" t="n"/>
      <c r="AP264" s="10" t="n"/>
      <c r="AQ264" s="10" t="n"/>
      <c r="AR264" s="10" t="n"/>
      <c r="AS264" s="10" t="n"/>
      <c r="AT264" s="10" t="n"/>
      <c r="AU264" s="10" t="n"/>
      <c r="AV264" s="10" t="n"/>
      <c r="AW264" s="10" t="n"/>
      <c r="AX264" s="10" t="n"/>
      <c r="AY264" s="10" t="n"/>
      <c r="AZ264" s="10" t="n"/>
    </row>
    <row r="265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  <c r="AL265" s="10" t="n"/>
      <c r="AM265" s="10" t="n"/>
      <c r="AN265" s="10" t="n"/>
      <c r="AO265" s="10" t="n"/>
      <c r="AP265" s="10" t="n"/>
      <c r="AQ265" s="10" t="n"/>
      <c r="AR265" s="10" t="n"/>
      <c r="AS265" s="10" t="n"/>
      <c r="AT265" s="10" t="n"/>
      <c r="AU265" s="10" t="n"/>
      <c r="AV265" s="10" t="n"/>
      <c r="AW265" s="10" t="n"/>
      <c r="AX265" s="10" t="n"/>
      <c r="AY265" s="10" t="n"/>
      <c r="AZ265" s="10" t="n"/>
    </row>
    <row r="266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  <c r="AL266" s="10" t="n"/>
      <c r="AM266" s="10" t="n"/>
      <c r="AN266" s="10" t="n"/>
      <c r="AO266" s="10" t="n"/>
      <c r="AP266" s="10" t="n"/>
      <c r="AQ266" s="10" t="n"/>
      <c r="AR266" s="10" t="n"/>
      <c r="AS266" s="10" t="n"/>
      <c r="AT266" s="10" t="n"/>
      <c r="AU266" s="10" t="n"/>
      <c r="AV266" s="10" t="n"/>
      <c r="AW266" s="10" t="n"/>
      <c r="AX266" s="10" t="n"/>
      <c r="AY266" s="10" t="n"/>
      <c r="AZ266" s="10" t="n"/>
    </row>
    <row r="267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  <c r="AL267" s="10" t="n"/>
      <c r="AM267" s="10" t="n"/>
      <c r="AN267" s="10" t="n"/>
      <c r="AO267" s="10" t="n"/>
      <c r="AP267" s="10" t="n"/>
      <c r="AQ267" s="10" t="n"/>
      <c r="AR267" s="10" t="n"/>
      <c r="AS267" s="10" t="n"/>
      <c r="AT267" s="10" t="n"/>
      <c r="AU267" s="10" t="n"/>
      <c r="AV267" s="10" t="n"/>
      <c r="AW267" s="10" t="n"/>
      <c r="AX267" s="10" t="n"/>
      <c r="AY267" s="10" t="n"/>
      <c r="AZ267" s="10" t="n"/>
    </row>
    <row r="268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  <c r="AL268" s="10" t="n"/>
      <c r="AM268" s="10" t="n"/>
      <c r="AN268" s="10" t="n"/>
      <c r="AO268" s="10" t="n"/>
      <c r="AP268" s="10" t="n"/>
      <c r="AQ268" s="10" t="n"/>
      <c r="AR268" s="10" t="n"/>
      <c r="AS268" s="10" t="n"/>
      <c r="AT268" s="10" t="n"/>
      <c r="AU268" s="10" t="n"/>
      <c r="AV268" s="10" t="n"/>
      <c r="AW268" s="10" t="n"/>
      <c r="AX268" s="10" t="n"/>
      <c r="AY268" s="10" t="n"/>
      <c r="AZ268" s="10" t="n"/>
    </row>
    <row r="269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  <c r="AL269" s="10" t="n"/>
      <c r="AM269" s="10" t="n"/>
      <c r="AN269" s="10" t="n"/>
      <c r="AO269" s="10" t="n"/>
      <c r="AP269" s="10" t="n"/>
      <c r="AQ269" s="10" t="n"/>
      <c r="AR269" s="10" t="n"/>
      <c r="AS269" s="10" t="n"/>
      <c r="AT269" s="10" t="n"/>
      <c r="AU269" s="10" t="n"/>
      <c r="AV269" s="10" t="n"/>
      <c r="AW269" s="10" t="n"/>
      <c r="AX269" s="10" t="n"/>
      <c r="AY269" s="10" t="n"/>
      <c r="AZ269" s="10" t="n"/>
    </row>
    <row r="27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  <c r="AL270" s="10" t="n"/>
      <c r="AM270" s="10" t="n"/>
      <c r="AN270" s="10" t="n"/>
      <c r="AO270" s="10" t="n"/>
      <c r="AP270" s="10" t="n"/>
      <c r="AQ270" s="10" t="n"/>
      <c r="AR270" s="10" t="n"/>
      <c r="AS270" s="10" t="n"/>
      <c r="AT270" s="10" t="n"/>
      <c r="AU270" s="10" t="n"/>
      <c r="AV270" s="10" t="n"/>
      <c r="AW270" s="10" t="n"/>
      <c r="AX270" s="10" t="n"/>
      <c r="AY270" s="10" t="n"/>
      <c r="AZ270" s="10" t="n"/>
    </row>
    <row r="271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  <c r="AL271" s="10" t="n"/>
      <c r="AM271" s="10" t="n"/>
      <c r="AN271" s="10" t="n"/>
      <c r="AO271" s="10" t="n"/>
      <c r="AP271" s="10" t="n"/>
      <c r="AQ271" s="10" t="n"/>
      <c r="AR271" s="10" t="n"/>
      <c r="AS271" s="10" t="n"/>
      <c r="AT271" s="10" t="n"/>
      <c r="AU271" s="10" t="n"/>
      <c r="AV271" s="10" t="n"/>
      <c r="AW271" s="10" t="n"/>
      <c r="AX271" s="10" t="n"/>
      <c r="AY271" s="10" t="n"/>
      <c r="AZ271" s="10" t="n"/>
    </row>
    <row r="272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  <c r="AL272" s="10" t="n"/>
      <c r="AM272" s="10" t="n"/>
      <c r="AN272" s="10" t="n"/>
      <c r="AO272" s="10" t="n"/>
      <c r="AP272" s="10" t="n"/>
      <c r="AQ272" s="10" t="n"/>
      <c r="AR272" s="10" t="n"/>
      <c r="AS272" s="10" t="n"/>
      <c r="AT272" s="10" t="n"/>
      <c r="AU272" s="10" t="n"/>
      <c r="AV272" s="10" t="n"/>
      <c r="AW272" s="10" t="n"/>
      <c r="AX272" s="10" t="n"/>
      <c r="AY272" s="10" t="n"/>
      <c r="AZ272" s="10" t="n"/>
    </row>
    <row r="273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  <c r="AL273" s="10" t="n"/>
      <c r="AM273" s="10" t="n"/>
      <c r="AN273" s="10" t="n"/>
      <c r="AO273" s="10" t="n"/>
      <c r="AP273" s="10" t="n"/>
      <c r="AQ273" s="10" t="n"/>
      <c r="AR273" s="10" t="n"/>
      <c r="AS273" s="10" t="n"/>
      <c r="AT273" s="10" t="n"/>
      <c r="AU273" s="10" t="n"/>
      <c r="AV273" s="10" t="n"/>
      <c r="AW273" s="10" t="n"/>
      <c r="AX273" s="10" t="n"/>
      <c r="AY273" s="10" t="n"/>
      <c r="AZ273" s="10" t="n"/>
    </row>
    <row r="274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  <c r="AL274" s="10" t="n"/>
      <c r="AM274" s="10" t="n"/>
      <c r="AN274" s="10" t="n"/>
      <c r="AO274" s="10" t="n"/>
      <c r="AP274" s="10" t="n"/>
      <c r="AQ274" s="10" t="n"/>
      <c r="AR274" s="10" t="n"/>
      <c r="AS274" s="10" t="n"/>
      <c r="AT274" s="10" t="n"/>
      <c r="AU274" s="10" t="n"/>
      <c r="AV274" s="10" t="n"/>
      <c r="AW274" s="10" t="n"/>
      <c r="AX274" s="10" t="n"/>
      <c r="AY274" s="10" t="n"/>
      <c r="AZ274" s="10" t="n"/>
    </row>
    <row r="275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  <c r="AL275" s="10" t="n"/>
      <c r="AM275" s="10" t="n"/>
      <c r="AN275" s="10" t="n"/>
      <c r="AO275" s="10" t="n"/>
      <c r="AP275" s="10" t="n"/>
      <c r="AQ275" s="10" t="n"/>
      <c r="AR275" s="10" t="n"/>
      <c r="AS275" s="10" t="n"/>
      <c r="AT275" s="10" t="n"/>
      <c r="AU275" s="10" t="n"/>
      <c r="AV275" s="10" t="n"/>
      <c r="AW275" s="10" t="n"/>
      <c r="AX275" s="10" t="n"/>
      <c r="AY275" s="10" t="n"/>
      <c r="AZ275" s="10" t="n"/>
    </row>
    <row r="276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  <c r="AL276" s="10" t="n"/>
      <c r="AM276" s="10" t="n"/>
      <c r="AN276" s="10" t="n"/>
      <c r="AO276" s="10" t="n"/>
      <c r="AP276" s="10" t="n"/>
      <c r="AQ276" s="10" t="n"/>
      <c r="AR276" s="10" t="n"/>
      <c r="AS276" s="10" t="n"/>
      <c r="AT276" s="10" t="n"/>
      <c r="AU276" s="10" t="n"/>
      <c r="AV276" s="10" t="n"/>
      <c r="AW276" s="10" t="n"/>
      <c r="AX276" s="10" t="n"/>
      <c r="AY276" s="10" t="n"/>
      <c r="AZ276" s="10" t="n"/>
    </row>
    <row r="277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  <c r="AL277" s="10" t="n"/>
      <c r="AM277" s="10" t="n"/>
      <c r="AN277" s="10" t="n"/>
      <c r="AO277" s="10" t="n"/>
      <c r="AP277" s="10" t="n"/>
      <c r="AQ277" s="10" t="n"/>
      <c r="AR277" s="10" t="n"/>
      <c r="AS277" s="10" t="n"/>
      <c r="AT277" s="10" t="n"/>
      <c r="AU277" s="10" t="n"/>
      <c r="AV277" s="10" t="n"/>
      <c r="AW277" s="10" t="n"/>
      <c r="AX277" s="10" t="n"/>
      <c r="AY277" s="10" t="n"/>
      <c r="AZ277" s="10" t="n"/>
    </row>
    <row r="278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  <c r="AL278" s="10" t="n"/>
      <c r="AM278" s="10" t="n"/>
      <c r="AN278" s="10" t="n"/>
      <c r="AO278" s="10" t="n"/>
      <c r="AP278" s="10" t="n"/>
      <c r="AQ278" s="10" t="n"/>
      <c r="AR278" s="10" t="n"/>
      <c r="AS278" s="10" t="n"/>
      <c r="AT278" s="10" t="n"/>
      <c r="AU278" s="10" t="n"/>
      <c r="AV278" s="10" t="n"/>
      <c r="AW278" s="10" t="n"/>
      <c r="AX278" s="10" t="n"/>
      <c r="AY278" s="10" t="n"/>
      <c r="AZ278" s="10" t="n"/>
    </row>
    <row r="279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  <c r="AL279" s="10" t="n"/>
      <c r="AM279" s="10" t="n"/>
      <c r="AN279" s="10" t="n"/>
      <c r="AO279" s="10" t="n"/>
      <c r="AP279" s="10" t="n"/>
      <c r="AQ279" s="10" t="n"/>
      <c r="AR279" s="10" t="n"/>
      <c r="AS279" s="10" t="n"/>
      <c r="AT279" s="10" t="n"/>
      <c r="AU279" s="10" t="n"/>
      <c r="AV279" s="10" t="n"/>
      <c r="AW279" s="10" t="n"/>
      <c r="AX279" s="10" t="n"/>
      <c r="AY279" s="10" t="n"/>
      <c r="AZ279" s="10" t="n"/>
    </row>
    <row r="28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  <c r="AL280" s="10" t="n"/>
      <c r="AM280" s="10" t="n"/>
      <c r="AN280" s="10" t="n"/>
      <c r="AO280" s="10" t="n"/>
      <c r="AP280" s="10" t="n"/>
      <c r="AQ280" s="10" t="n"/>
      <c r="AR280" s="10" t="n"/>
      <c r="AS280" s="10" t="n"/>
      <c r="AT280" s="10" t="n"/>
      <c r="AU280" s="10" t="n"/>
      <c r="AV280" s="10" t="n"/>
      <c r="AW280" s="10" t="n"/>
      <c r="AX280" s="10" t="n"/>
      <c r="AY280" s="10" t="n"/>
      <c r="AZ280" s="10" t="n"/>
    </row>
    <row r="281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  <c r="AL281" s="10" t="n"/>
      <c r="AM281" s="10" t="n"/>
      <c r="AN281" s="10" t="n"/>
      <c r="AO281" s="10" t="n"/>
      <c r="AP281" s="10" t="n"/>
      <c r="AQ281" s="10" t="n"/>
      <c r="AR281" s="10" t="n"/>
      <c r="AS281" s="10" t="n"/>
      <c r="AT281" s="10" t="n"/>
      <c r="AU281" s="10" t="n"/>
      <c r="AV281" s="10" t="n"/>
      <c r="AW281" s="10" t="n"/>
      <c r="AX281" s="10" t="n"/>
      <c r="AY281" s="10" t="n"/>
      <c r="AZ281" s="10" t="n"/>
    </row>
    <row r="282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  <c r="AL282" s="10" t="n"/>
      <c r="AM282" s="10" t="n"/>
      <c r="AN282" s="10" t="n"/>
      <c r="AO282" s="10" t="n"/>
      <c r="AP282" s="10" t="n"/>
      <c r="AQ282" s="10" t="n"/>
      <c r="AR282" s="10" t="n"/>
      <c r="AS282" s="10" t="n"/>
      <c r="AT282" s="10" t="n"/>
      <c r="AU282" s="10" t="n"/>
      <c r="AV282" s="10" t="n"/>
      <c r="AW282" s="10" t="n"/>
      <c r="AX282" s="10" t="n"/>
      <c r="AY282" s="10" t="n"/>
      <c r="AZ282" s="10" t="n"/>
    </row>
    <row r="283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  <c r="AL283" s="10" t="n"/>
      <c r="AM283" s="10" t="n"/>
      <c r="AN283" s="10" t="n"/>
      <c r="AO283" s="10" t="n"/>
      <c r="AP283" s="10" t="n"/>
      <c r="AQ283" s="10" t="n"/>
      <c r="AR283" s="10" t="n"/>
      <c r="AS283" s="10" t="n"/>
      <c r="AT283" s="10" t="n"/>
      <c r="AU283" s="10" t="n"/>
      <c r="AV283" s="10" t="n"/>
      <c r="AW283" s="10" t="n"/>
      <c r="AX283" s="10" t="n"/>
      <c r="AY283" s="10" t="n"/>
      <c r="AZ283" s="10" t="n"/>
    </row>
    <row r="284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  <c r="AL284" s="10" t="n"/>
      <c r="AM284" s="10" t="n"/>
      <c r="AN284" s="10" t="n"/>
      <c r="AO284" s="10" t="n"/>
      <c r="AP284" s="10" t="n"/>
      <c r="AQ284" s="10" t="n"/>
      <c r="AR284" s="10" t="n"/>
      <c r="AS284" s="10" t="n"/>
      <c r="AT284" s="10" t="n"/>
      <c r="AU284" s="10" t="n"/>
      <c r="AV284" s="10" t="n"/>
      <c r="AW284" s="10" t="n"/>
      <c r="AX284" s="10" t="n"/>
      <c r="AY284" s="10" t="n"/>
      <c r="AZ284" s="10" t="n"/>
    </row>
    <row r="285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  <c r="AL285" s="10" t="n"/>
      <c r="AM285" s="10" t="n"/>
      <c r="AN285" s="10" t="n"/>
      <c r="AO285" s="10" t="n"/>
      <c r="AP285" s="10" t="n"/>
      <c r="AQ285" s="10" t="n"/>
      <c r="AR285" s="10" t="n"/>
      <c r="AS285" s="10" t="n"/>
      <c r="AT285" s="10" t="n"/>
      <c r="AU285" s="10" t="n"/>
      <c r="AV285" s="10" t="n"/>
      <c r="AW285" s="10" t="n"/>
      <c r="AX285" s="10" t="n"/>
      <c r="AY285" s="10" t="n"/>
      <c r="AZ285" s="10" t="n"/>
    </row>
    <row r="286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  <c r="AL286" s="10" t="n"/>
      <c r="AM286" s="10" t="n"/>
      <c r="AN286" s="10" t="n"/>
      <c r="AO286" s="10" t="n"/>
      <c r="AP286" s="10" t="n"/>
      <c r="AQ286" s="10" t="n"/>
      <c r="AR286" s="10" t="n"/>
      <c r="AS286" s="10" t="n"/>
      <c r="AT286" s="10" t="n"/>
      <c r="AU286" s="10" t="n"/>
      <c r="AV286" s="10" t="n"/>
      <c r="AW286" s="10" t="n"/>
      <c r="AX286" s="10" t="n"/>
      <c r="AY286" s="10" t="n"/>
      <c r="AZ286" s="10" t="n"/>
    </row>
    <row r="287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  <c r="AL287" s="10" t="n"/>
      <c r="AM287" s="10" t="n"/>
      <c r="AN287" s="10" t="n"/>
      <c r="AO287" s="10" t="n"/>
      <c r="AP287" s="10" t="n"/>
      <c r="AQ287" s="10" t="n"/>
      <c r="AR287" s="10" t="n"/>
      <c r="AS287" s="10" t="n"/>
      <c r="AT287" s="10" t="n"/>
      <c r="AU287" s="10" t="n"/>
      <c r="AV287" s="10" t="n"/>
      <c r="AW287" s="10" t="n"/>
      <c r="AX287" s="10" t="n"/>
      <c r="AY287" s="10" t="n"/>
      <c r="AZ287" s="10" t="n"/>
    </row>
    <row r="288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  <c r="AL288" s="10" t="n"/>
      <c r="AM288" s="10" t="n"/>
      <c r="AN288" s="10" t="n"/>
      <c r="AO288" s="10" t="n"/>
      <c r="AP288" s="10" t="n"/>
      <c r="AQ288" s="10" t="n"/>
      <c r="AR288" s="10" t="n"/>
      <c r="AS288" s="10" t="n"/>
      <c r="AT288" s="10" t="n"/>
      <c r="AU288" s="10" t="n"/>
      <c r="AV288" s="10" t="n"/>
      <c r="AW288" s="10" t="n"/>
      <c r="AX288" s="10" t="n"/>
      <c r="AY288" s="10" t="n"/>
      <c r="AZ288" s="10" t="n"/>
    </row>
    <row r="289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  <c r="AL289" s="10" t="n"/>
      <c r="AM289" s="10" t="n"/>
      <c r="AN289" s="10" t="n"/>
      <c r="AO289" s="10" t="n"/>
      <c r="AP289" s="10" t="n"/>
      <c r="AQ289" s="10" t="n"/>
      <c r="AR289" s="10" t="n"/>
      <c r="AS289" s="10" t="n"/>
      <c r="AT289" s="10" t="n"/>
      <c r="AU289" s="10" t="n"/>
      <c r="AV289" s="10" t="n"/>
      <c r="AW289" s="10" t="n"/>
      <c r="AX289" s="10" t="n"/>
      <c r="AY289" s="10" t="n"/>
      <c r="AZ289" s="10" t="n"/>
    </row>
    <row r="29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  <c r="AL290" s="10" t="n"/>
      <c r="AM290" s="10" t="n"/>
      <c r="AN290" s="10" t="n"/>
      <c r="AO290" s="10" t="n"/>
      <c r="AP290" s="10" t="n"/>
      <c r="AQ290" s="10" t="n"/>
      <c r="AR290" s="10" t="n"/>
      <c r="AS290" s="10" t="n"/>
      <c r="AT290" s="10" t="n"/>
      <c r="AU290" s="10" t="n"/>
      <c r="AV290" s="10" t="n"/>
      <c r="AW290" s="10" t="n"/>
      <c r="AX290" s="10" t="n"/>
      <c r="AY290" s="10" t="n"/>
      <c r="AZ290" s="10" t="n"/>
    </row>
    <row r="291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  <c r="AL291" s="10" t="n"/>
      <c r="AM291" s="10" t="n"/>
      <c r="AN291" s="10" t="n"/>
      <c r="AO291" s="10" t="n"/>
      <c r="AP291" s="10" t="n"/>
      <c r="AQ291" s="10" t="n"/>
      <c r="AR291" s="10" t="n"/>
      <c r="AS291" s="10" t="n"/>
      <c r="AT291" s="10" t="n"/>
      <c r="AU291" s="10" t="n"/>
      <c r="AV291" s="10" t="n"/>
      <c r="AW291" s="10" t="n"/>
      <c r="AX291" s="10" t="n"/>
      <c r="AY291" s="10" t="n"/>
      <c r="AZ291" s="10" t="n"/>
    </row>
    <row r="292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  <c r="AL292" s="10" t="n"/>
      <c r="AM292" s="10" t="n"/>
      <c r="AN292" s="10" t="n"/>
      <c r="AO292" s="10" t="n"/>
      <c r="AP292" s="10" t="n"/>
      <c r="AQ292" s="10" t="n"/>
      <c r="AR292" s="10" t="n"/>
      <c r="AS292" s="10" t="n"/>
      <c r="AT292" s="10" t="n"/>
      <c r="AU292" s="10" t="n"/>
      <c r="AV292" s="10" t="n"/>
      <c r="AW292" s="10" t="n"/>
      <c r="AX292" s="10" t="n"/>
      <c r="AY292" s="10" t="n"/>
      <c r="AZ292" s="10" t="n"/>
    </row>
    <row r="293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  <c r="AL293" s="10" t="n"/>
      <c r="AM293" s="10" t="n"/>
      <c r="AN293" s="10" t="n"/>
      <c r="AO293" s="10" t="n"/>
      <c r="AP293" s="10" t="n"/>
      <c r="AQ293" s="10" t="n"/>
      <c r="AR293" s="10" t="n"/>
      <c r="AS293" s="10" t="n"/>
      <c r="AT293" s="10" t="n"/>
      <c r="AU293" s="10" t="n"/>
      <c r="AV293" s="10" t="n"/>
      <c r="AW293" s="10" t="n"/>
      <c r="AX293" s="10" t="n"/>
      <c r="AY293" s="10" t="n"/>
      <c r="AZ293" s="10" t="n"/>
    </row>
    <row r="294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  <c r="AL294" s="10" t="n"/>
      <c r="AM294" s="10" t="n"/>
      <c r="AN294" s="10" t="n"/>
      <c r="AO294" s="10" t="n"/>
      <c r="AP294" s="10" t="n"/>
      <c r="AQ294" s="10" t="n"/>
      <c r="AR294" s="10" t="n"/>
      <c r="AS294" s="10" t="n"/>
      <c r="AT294" s="10" t="n"/>
      <c r="AU294" s="10" t="n"/>
      <c r="AV294" s="10" t="n"/>
      <c r="AW294" s="10" t="n"/>
      <c r="AX294" s="10" t="n"/>
      <c r="AY294" s="10" t="n"/>
      <c r="AZ294" s="10" t="n"/>
    </row>
    <row r="295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  <c r="AL295" s="10" t="n"/>
      <c r="AM295" s="10" t="n"/>
      <c r="AN295" s="10" t="n"/>
      <c r="AO295" s="10" t="n"/>
      <c r="AP295" s="10" t="n"/>
      <c r="AQ295" s="10" t="n"/>
      <c r="AR295" s="10" t="n"/>
      <c r="AS295" s="10" t="n"/>
      <c r="AT295" s="10" t="n"/>
      <c r="AU295" s="10" t="n"/>
      <c r="AV295" s="10" t="n"/>
      <c r="AW295" s="10" t="n"/>
      <c r="AX295" s="10" t="n"/>
      <c r="AY295" s="10" t="n"/>
      <c r="AZ295" s="10" t="n"/>
    </row>
    <row r="296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  <c r="AL296" s="10" t="n"/>
      <c r="AM296" s="10" t="n"/>
      <c r="AN296" s="10" t="n"/>
      <c r="AO296" s="10" t="n"/>
      <c r="AP296" s="10" t="n"/>
      <c r="AQ296" s="10" t="n"/>
      <c r="AR296" s="10" t="n"/>
      <c r="AS296" s="10" t="n"/>
      <c r="AT296" s="10" t="n"/>
      <c r="AU296" s="10" t="n"/>
      <c r="AV296" s="10" t="n"/>
      <c r="AW296" s="10" t="n"/>
      <c r="AX296" s="10" t="n"/>
      <c r="AY296" s="10" t="n"/>
      <c r="AZ296" s="10" t="n"/>
    </row>
    <row r="297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  <c r="AL297" s="10" t="n"/>
      <c r="AM297" s="10" t="n"/>
      <c r="AN297" s="10" t="n"/>
      <c r="AO297" s="10" t="n"/>
      <c r="AP297" s="10" t="n"/>
      <c r="AQ297" s="10" t="n"/>
      <c r="AR297" s="10" t="n"/>
      <c r="AS297" s="10" t="n"/>
      <c r="AT297" s="10" t="n"/>
      <c r="AU297" s="10" t="n"/>
      <c r="AV297" s="10" t="n"/>
      <c r="AW297" s="10" t="n"/>
      <c r="AX297" s="10" t="n"/>
      <c r="AY297" s="10" t="n"/>
      <c r="AZ297" s="10" t="n"/>
    </row>
    <row r="298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  <c r="AL298" s="10" t="n"/>
      <c r="AM298" s="10" t="n"/>
      <c r="AN298" s="10" t="n"/>
      <c r="AO298" s="10" t="n"/>
      <c r="AP298" s="10" t="n"/>
      <c r="AQ298" s="10" t="n"/>
      <c r="AR298" s="10" t="n"/>
      <c r="AS298" s="10" t="n"/>
      <c r="AT298" s="10" t="n"/>
      <c r="AU298" s="10" t="n"/>
      <c r="AV298" s="10" t="n"/>
      <c r="AW298" s="10" t="n"/>
      <c r="AX298" s="10" t="n"/>
      <c r="AY298" s="10" t="n"/>
      <c r="AZ298" s="10" t="n"/>
    </row>
    <row r="299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  <c r="AL299" s="10" t="n"/>
      <c r="AM299" s="10" t="n"/>
      <c r="AN299" s="10" t="n"/>
      <c r="AO299" s="10" t="n"/>
      <c r="AP299" s="10" t="n"/>
      <c r="AQ299" s="10" t="n"/>
      <c r="AR299" s="10" t="n"/>
      <c r="AS299" s="10" t="n"/>
      <c r="AT299" s="10" t="n"/>
      <c r="AU299" s="10" t="n"/>
      <c r="AV299" s="10" t="n"/>
      <c r="AW299" s="10" t="n"/>
      <c r="AX299" s="10" t="n"/>
      <c r="AY299" s="10" t="n"/>
      <c r="AZ299" s="10" t="n"/>
    </row>
    <row r="30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  <c r="AL300" s="10" t="n"/>
      <c r="AM300" s="10" t="n"/>
      <c r="AN300" s="10" t="n"/>
      <c r="AO300" s="10" t="n"/>
      <c r="AP300" s="10" t="n"/>
      <c r="AQ300" s="10" t="n"/>
      <c r="AR300" s="10" t="n"/>
      <c r="AS300" s="10" t="n"/>
      <c r="AT300" s="10" t="n"/>
      <c r="AU300" s="10" t="n"/>
      <c r="AV300" s="10" t="n"/>
      <c r="AW300" s="10" t="n"/>
      <c r="AX300" s="10" t="n"/>
      <c r="AY300" s="10" t="n"/>
      <c r="AZ300" s="10" t="n"/>
    </row>
    <row r="301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  <c r="AL301" s="10" t="n"/>
      <c r="AM301" s="10" t="n"/>
      <c r="AN301" s="10" t="n"/>
      <c r="AO301" s="10" t="n"/>
      <c r="AP301" s="10" t="n"/>
      <c r="AQ301" s="10" t="n"/>
      <c r="AR301" s="10" t="n"/>
      <c r="AS301" s="10" t="n"/>
      <c r="AT301" s="10" t="n"/>
      <c r="AU301" s="10" t="n"/>
      <c r="AV301" s="10" t="n"/>
      <c r="AW301" s="10" t="n"/>
      <c r="AX301" s="10" t="n"/>
      <c r="AY301" s="10" t="n"/>
      <c r="AZ301" s="10" t="n"/>
    </row>
    <row r="302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  <c r="AL302" s="10" t="n"/>
      <c r="AM302" s="10" t="n"/>
      <c r="AN302" s="10" t="n"/>
      <c r="AO302" s="10" t="n"/>
      <c r="AP302" s="10" t="n"/>
      <c r="AQ302" s="10" t="n"/>
      <c r="AR302" s="10" t="n"/>
      <c r="AS302" s="10" t="n"/>
      <c r="AT302" s="10" t="n"/>
      <c r="AU302" s="10" t="n"/>
      <c r="AV302" s="10" t="n"/>
      <c r="AW302" s="10" t="n"/>
      <c r="AX302" s="10" t="n"/>
      <c r="AY302" s="10" t="n"/>
      <c r="AZ302" s="10" t="n"/>
    </row>
    <row r="303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  <c r="AL303" s="10" t="n"/>
      <c r="AM303" s="10" t="n"/>
      <c r="AN303" s="10" t="n"/>
      <c r="AO303" s="10" t="n"/>
      <c r="AP303" s="10" t="n"/>
      <c r="AQ303" s="10" t="n"/>
      <c r="AR303" s="10" t="n"/>
      <c r="AS303" s="10" t="n"/>
      <c r="AT303" s="10" t="n"/>
      <c r="AU303" s="10" t="n"/>
      <c r="AV303" s="10" t="n"/>
      <c r="AW303" s="10" t="n"/>
      <c r="AX303" s="10" t="n"/>
      <c r="AY303" s="10" t="n"/>
      <c r="AZ303" s="10" t="n"/>
    </row>
    <row r="304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  <c r="AL304" s="10" t="n"/>
      <c r="AM304" s="10" t="n"/>
      <c r="AN304" s="10" t="n"/>
      <c r="AO304" s="10" t="n"/>
      <c r="AP304" s="10" t="n"/>
      <c r="AQ304" s="10" t="n"/>
      <c r="AR304" s="10" t="n"/>
      <c r="AS304" s="10" t="n"/>
      <c r="AT304" s="10" t="n"/>
      <c r="AU304" s="10" t="n"/>
      <c r="AV304" s="10" t="n"/>
      <c r="AW304" s="10" t="n"/>
      <c r="AX304" s="10" t="n"/>
      <c r="AY304" s="10" t="n"/>
      <c r="AZ304" s="10" t="n"/>
    </row>
    <row r="305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  <c r="AL305" s="10" t="n"/>
      <c r="AM305" s="10" t="n"/>
      <c r="AN305" s="10" t="n"/>
      <c r="AO305" s="10" t="n"/>
      <c r="AP305" s="10" t="n"/>
      <c r="AQ305" s="10" t="n"/>
      <c r="AR305" s="10" t="n"/>
      <c r="AS305" s="10" t="n"/>
      <c r="AT305" s="10" t="n"/>
      <c r="AU305" s="10" t="n"/>
      <c r="AV305" s="10" t="n"/>
      <c r="AW305" s="10" t="n"/>
      <c r="AX305" s="10" t="n"/>
      <c r="AY305" s="10" t="n"/>
      <c r="AZ305" s="10" t="n"/>
    </row>
    <row r="306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  <c r="AL306" s="10" t="n"/>
      <c r="AM306" s="10" t="n"/>
      <c r="AN306" s="10" t="n"/>
      <c r="AO306" s="10" t="n"/>
      <c r="AP306" s="10" t="n"/>
      <c r="AQ306" s="10" t="n"/>
      <c r="AR306" s="10" t="n"/>
      <c r="AS306" s="10" t="n"/>
      <c r="AT306" s="10" t="n"/>
      <c r="AU306" s="10" t="n"/>
      <c r="AV306" s="10" t="n"/>
      <c r="AW306" s="10" t="n"/>
      <c r="AX306" s="10" t="n"/>
      <c r="AY306" s="10" t="n"/>
      <c r="AZ306" s="10" t="n"/>
    </row>
    <row r="307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  <c r="AL307" s="10" t="n"/>
      <c r="AM307" s="10" t="n"/>
      <c r="AN307" s="10" t="n"/>
      <c r="AO307" s="10" t="n"/>
      <c r="AP307" s="10" t="n"/>
      <c r="AQ307" s="10" t="n"/>
      <c r="AR307" s="10" t="n"/>
      <c r="AS307" s="10" t="n"/>
      <c r="AT307" s="10" t="n"/>
      <c r="AU307" s="10" t="n"/>
      <c r="AV307" s="10" t="n"/>
      <c r="AW307" s="10" t="n"/>
      <c r="AX307" s="10" t="n"/>
      <c r="AY307" s="10" t="n"/>
      <c r="AZ307" s="10" t="n"/>
    </row>
    <row r="308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  <c r="AL308" s="10" t="n"/>
      <c r="AM308" s="10" t="n"/>
      <c r="AN308" s="10" t="n"/>
      <c r="AO308" s="10" t="n"/>
      <c r="AP308" s="10" t="n"/>
      <c r="AQ308" s="10" t="n"/>
      <c r="AR308" s="10" t="n"/>
      <c r="AS308" s="10" t="n"/>
      <c r="AT308" s="10" t="n"/>
      <c r="AU308" s="10" t="n"/>
      <c r="AV308" s="10" t="n"/>
      <c r="AW308" s="10" t="n"/>
      <c r="AX308" s="10" t="n"/>
      <c r="AY308" s="10" t="n"/>
      <c r="AZ308" s="10" t="n"/>
    </row>
    <row r="309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  <c r="AL309" s="10" t="n"/>
      <c r="AM309" s="10" t="n"/>
      <c r="AN309" s="10" t="n"/>
      <c r="AO309" s="10" t="n"/>
      <c r="AP309" s="10" t="n"/>
      <c r="AQ309" s="10" t="n"/>
      <c r="AR309" s="10" t="n"/>
      <c r="AS309" s="10" t="n"/>
      <c r="AT309" s="10" t="n"/>
      <c r="AU309" s="10" t="n"/>
      <c r="AV309" s="10" t="n"/>
      <c r="AW309" s="10" t="n"/>
      <c r="AX309" s="10" t="n"/>
      <c r="AY309" s="10" t="n"/>
      <c r="AZ309" s="10" t="n"/>
    </row>
    <row r="31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  <c r="AL310" s="10" t="n"/>
      <c r="AM310" s="10" t="n"/>
      <c r="AN310" s="10" t="n"/>
      <c r="AO310" s="10" t="n"/>
      <c r="AP310" s="10" t="n"/>
      <c r="AQ310" s="10" t="n"/>
      <c r="AR310" s="10" t="n"/>
      <c r="AS310" s="10" t="n"/>
      <c r="AT310" s="10" t="n"/>
      <c r="AU310" s="10" t="n"/>
      <c r="AV310" s="10" t="n"/>
      <c r="AW310" s="10" t="n"/>
      <c r="AX310" s="10" t="n"/>
      <c r="AY310" s="10" t="n"/>
      <c r="AZ310" s="10" t="n"/>
    </row>
    <row r="311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  <c r="AL311" s="10" t="n"/>
      <c r="AM311" s="10" t="n"/>
      <c r="AN311" s="10" t="n"/>
      <c r="AO311" s="10" t="n"/>
      <c r="AP311" s="10" t="n"/>
      <c r="AQ311" s="10" t="n"/>
      <c r="AR311" s="10" t="n"/>
      <c r="AS311" s="10" t="n"/>
      <c r="AT311" s="10" t="n"/>
      <c r="AU311" s="10" t="n"/>
      <c r="AV311" s="10" t="n"/>
      <c r="AW311" s="10" t="n"/>
      <c r="AX311" s="10" t="n"/>
      <c r="AY311" s="10" t="n"/>
      <c r="AZ311" s="10" t="n"/>
    </row>
    <row r="312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  <c r="AL312" s="10" t="n"/>
      <c r="AM312" s="10" t="n"/>
      <c r="AN312" s="10" t="n"/>
      <c r="AO312" s="10" t="n"/>
      <c r="AP312" s="10" t="n"/>
      <c r="AQ312" s="10" t="n"/>
      <c r="AR312" s="10" t="n"/>
      <c r="AS312" s="10" t="n"/>
      <c r="AT312" s="10" t="n"/>
      <c r="AU312" s="10" t="n"/>
      <c r="AV312" s="10" t="n"/>
      <c r="AW312" s="10" t="n"/>
      <c r="AX312" s="10" t="n"/>
      <c r="AY312" s="10" t="n"/>
      <c r="AZ312" s="10" t="n"/>
    </row>
    <row r="313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  <c r="AL313" s="10" t="n"/>
      <c r="AM313" s="10" t="n"/>
      <c r="AN313" s="10" t="n"/>
      <c r="AO313" s="10" t="n"/>
      <c r="AP313" s="10" t="n"/>
      <c r="AQ313" s="10" t="n"/>
      <c r="AR313" s="10" t="n"/>
      <c r="AS313" s="10" t="n"/>
      <c r="AT313" s="10" t="n"/>
      <c r="AU313" s="10" t="n"/>
      <c r="AV313" s="10" t="n"/>
      <c r="AW313" s="10" t="n"/>
      <c r="AX313" s="10" t="n"/>
      <c r="AY313" s="10" t="n"/>
      <c r="AZ313" s="10" t="n"/>
    </row>
    <row r="314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  <c r="AL314" s="10" t="n"/>
      <c r="AM314" s="10" t="n"/>
      <c r="AN314" s="10" t="n"/>
      <c r="AO314" s="10" t="n"/>
      <c r="AP314" s="10" t="n"/>
      <c r="AQ314" s="10" t="n"/>
      <c r="AR314" s="10" t="n"/>
      <c r="AS314" s="10" t="n"/>
      <c r="AT314" s="10" t="n"/>
      <c r="AU314" s="10" t="n"/>
      <c r="AV314" s="10" t="n"/>
      <c r="AW314" s="10" t="n"/>
      <c r="AX314" s="10" t="n"/>
      <c r="AY314" s="10" t="n"/>
      <c r="AZ314" s="10" t="n"/>
    </row>
    <row r="315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  <c r="AL315" s="10" t="n"/>
      <c r="AM315" s="10" t="n"/>
      <c r="AN315" s="10" t="n"/>
      <c r="AO315" s="10" t="n"/>
      <c r="AP315" s="10" t="n"/>
      <c r="AQ315" s="10" t="n"/>
      <c r="AR315" s="10" t="n"/>
      <c r="AS315" s="10" t="n"/>
      <c r="AT315" s="10" t="n"/>
      <c r="AU315" s="10" t="n"/>
      <c r="AV315" s="10" t="n"/>
      <c r="AW315" s="10" t="n"/>
      <c r="AX315" s="10" t="n"/>
      <c r="AY315" s="10" t="n"/>
      <c r="AZ315" s="10" t="n"/>
    </row>
    <row r="316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  <c r="AL316" s="10" t="n"/>
      <c r="AM316" s="10" t="n"/>
      <c r="AN316" s="10" t="n"/>
      <c r="AO316" s="10" t="n"/>
      <c r="AP316" s="10" t="n"/>
      <c r="AQ316" s="10" t="n"/>
      <c r="AR316" s="10" t="n"/>
      <c r="AS316" s="10" t="n"/>
      <c r="AT316" s="10" t="n"/>
      <c r="AU316" s="10" t="n"/>
      <c r="AV316" s="10" t="n"/>
      <c r="AW316" s="10" t="n"/>
      <c r="AX316" s="10" t="n"/>
      <c r="AY316" s="10" t="n"/>
      <c r="AZ316" s="10" t="n"/>
    </row>
    <row r="317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  <c r="AL317" s="10" t="n"/>
      <c r="AM317" s="10" t="n"/>
      <c r="AN317" s="10" t="n"/>
      <c r="AO317" s="10" t="n"/>
      <c r="AP317" s="10" t="n"/>
      <c r="AQ317" s="10" t="n"/>
      <c r="AR317" s="10" t="n"/>
      <c r="AS317" s="10" t="n"/>
      <c r="AT317" s="10" t="n"/>
      <c r="AU317" s="10" t="n"/>
      <c r="AV317" s="10" t="n"/>
      <c r="AW317" s="10" t="n"/>
      <c r="AX317" s="10" t="n"/>
      <c r="AY317" s="10" t="n"/>
      <c r="AZ317" s="10" t="n"/>
    </row>
    <row r="318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  <c r="AL318" s="10" t="n"/>
      <c r="AM318" s="10" t="n"/>
      <c r="AN318" s="10" t="n"/>
      <c r="AO318" s="10" t="n"/>
      <c r="AP318" s="10" t="n"/>
      <c r="AQ318" s="10" t="n"/>
      <c r="AR318" s="10" t="n"/>
      <c r="AS318" s="10" t="n"/>
      <c r="AT318" s="10" t="n"/>
      <c r="AU318" s="10" t="n"/>
      <c r="AV318" s="10" t="n"/>
      <c r="AW318" s="10" t="n"/>
      <c r="AX318" s="10" t="n"/>
      <c r="AY318" s="10" t="n"/>
      <c r="AZ318" s="10" t="n"/>
    </row>
    <row r="319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  <c r="AL319" s="10" t="n"/>
      <c r="AM319" s="10" t="n"/>
      <c r="AN319" s="10" t="n"/>
      <c r="AO319" s="10" t="n"/>
      <c r="AP319" s="10" t="n"/>
      <c r="AQ319" s="10" t="n"/>
      <c r="AR319" s="10" t="n"/>
      <c r="AS319" s="10" t="n"/>
      <c r="AT319" s="10" t="n"/>
      <c r="AU319" s="10" t="n"/>
      <c r="AV319" s="10" t="n"/>
      <c r="AW319" s="10" t="n"/>
      <c r="AX319" s="10" t="n"/>
      <c r="AY319" s="10" t="n"/>
      <c r="AZ319" s="10" t="n"/>
    </row>
    <row r="3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  <c r="AL320" s="10" t="n"/>
      <c r="AM320" s="10" t="n"/>
      <c r="AN320" s="10" t="n"/>
      <c r="AO320" s="10" t="n"/>
      <c r="AP320" s="10" t="n"/>
      <c r="AQ320" s="10" t="n"/>
      <c r="AR320" s="10" t="n"/>
      <c r="AS320" s="10" t="n"/>
      <c r="AT320" s="10" t="n"/>
      <c r="AU320" s="10" t="n"/>
      <c r="AV320" s="10" t="n"/>
      <c r="AW320" s="10" t="n"/>
      <c r="AX320" s="10" t="n"/>
      <c r="AY320" s="10" t="n"/>
      <c r="AZ320" s="10" t="n"/>
    </row>
    <row r="321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  <c r="AL321" s="10" t="n"/>
      <c r="AM321" s="10" t="n"/>
      <c r="AN321" s="10" t="n"/>
      <c r="AO321" s="10" t="n"/>
      <c r="AP321" s="10" t="n"/>
      <c r="AQ321" s="10" t="n"/>
      <c r="AR321" s="10" t="n"/>
      <c r="AS321" s="10" t="n"/>
      <c r="AT321" s="10" t="n"/>
      <c r="AU321" s="10" t="n"/>
      <c r="AV321" s="10" t="n"/>
      <c r="AW321" s="10" t="n"/>
      <c r="AX321" s="10" t="n"/>
      <c r="AY321" s="10" t="n"/>
      <c r="AZ321" s="10" t="n"/>
    </row>
    <row r="322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  <c r="AL322" s="10" t="n"/>
      <c r="AM322" s="10" t="n"/>
      <c r="AN322" s="10" t="n"/>
      <c r="AO322" s="10" t="n"/>
      <c r="AP322" s="10" t="n"/>
      <c r="AQ322" s="10" t="n"/>
      <c r="AR322" s="10" t="n"/>
      <c r="AS322" s="10" t="n"/>
      <c r="AT322" s="10" t="n"/>
      <c r="AU322" s="10" t="n"/>
      <c r="AV322" s="10" t="n"/>
      <c r="AW322" s="10" t="n"/>
      <c r="AX322" s="10" t="n"/>
      <c r="AY322" s="10" t="n"/>
      <c r="AZ322" s="10" t="n"/>
    </row>
    <row r="323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  <c r="AL323" s="10" t="n"/>
      <c r="AM323" s="10" t="n"/>
      <c r="AN323" s="10" t="n"/>
      <c r="AO323" s="10" t="n"/>
      <c r="AP323" s="10" t="n"/>
      <c r="AQ323" s="10" t="n"/>
      <c r="AR323" s="10" t="n"/>
      <c r="AS323" s="10" t="n"/>
      <c r="AT323" s="10" t="n"/>
      <c r="AU323" s="10" t="n"/>
      <c r="AV323" s="10" t="n"/>
      <c r="AW323" s="10" t="n"/>
      <c r="AX323" s="10" t="n"/>
      <c r="AY323" s="10" t="n"/>
      <c r="AZ323" s="10" t="n"/>
    </row>
    <row r="324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  <c r="AL324" s="10" t="n"/>
      <c r="AM324" s="10" t="n"/>
      <c r="AN324" s="10" t="n"/>
      <c r="AO324" s="10" t="n"/>
      <c r="AP324" s="10" t="n"/>
      <c r="AQ324" s="10" t="n"/>
      <c r="AR324" s="10" t="n"/>
      <c r="AS324" s="10" t="n"/>
      <c r="AT324" s="10" t="n"/>
      <c r="AU324" s="10" t="n"/>
      <c r="AV324" s="10" t="n"/>
      <c r="AW324" s="10" t="n"/>
      <c r="AX324" s="10" t="n"/>
      <c r="AY324" s="10" t="n"/>
      <c r="AZ324" s="10" t="n"/>
    </row>
    <row r="325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  <c r="AL325" s="10" t="n"/>
      <c r="AM325" s="10" t="n"/>
      <c r="AN325" s="10" t="n"/>
      <c r="AO325" s="10" t="n"/>
      <c r="AP325" s="10" t="n"/>
      <c r="AQ325" s="10" t="n"/>
      <c r="AR325" s="10" t="n"/>
      <c r="AS325" s="10" t="n"/>
      <c r="AT325" s="10" t="n"/>
      <c r="AU325" s="10" t="n"/>
      <c r="AV325" s="10" t="n"/>
      <c r="AW325" s="10" t="n"/>
      <c r="AX325" s="10" t="n"/>
      <c r="AY325" s="10" t="n"/>
      <c r="AZ325" s="10" t="n"/>
    </row>
    <row r="326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  <c r="AL326" s="10" t="n"/>
      <c r="AM326" s="10" t="n"/>
      <c r="AN326" s="10" t="n"/>
      <c r="AO326" s="10" t="n"/>
      <c r="AP326" s="10" t="n"/>
      <c r="AQ326" s="10" t="n"/>
      <c r="AR326" s="10" t="n"/>
      <c r="AS326" s="10" t="n"/>
      <c r="AT326" s="10" t="n"/>
      <c r="AU326" s="10" t="n"/>
      <c r="AV326" s="10" t="n"/>
      <c r="AW326" s="10" t="n"/>
      <c r="AX326" s="10" t="n"/>
      <c r="AY326" s="10" t="n"/>
      <c r="AZ326" s="10" t="n"/>
    </row>
    <row r="327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  <c r="AL327" s="10" t="n"/>
      <c r="AM327" s="10" t="n"/>
      <c r="AN327" s="10" t="n"/>
      <c r="AO327" s="10" t="n"/>
      <c r="AP327" s="10" t="n"/>
      <c r="AQ327" s="10" t="n"/>
      <c r="AR327" s="10" t="n"/>
      <c r="AS327" s="10" t="n"/>
      <c r="AT327" s="10" t="n"/>
      <c r="AU327" s="10" t="n"/>
      <c r="AV327" s="10" t="n"/>
      <c r="AW327" s="10" t="n"/>
      <c r="AX327" s="10" t="n"/>
      <c r="AY327" s="10" t="n"/>
      <c r="AZ327" s="10" t="n"/>
    </row>
    <row r="328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  <c r="AL328" s="10" t="n"/>
      <c r="AM328" s="10" t="n"/>
      <c r="AN328" s="10" t="n"/>
      <c r="AO328" s="10" t="n"/>
      <c r="AP328" s="10" t="n"/>
      <c r="AQ328" s="10" t="n"/>
      <c r="AR328" s="10" t="n"/>
      <c r="AS328" s="10" t="n"/>
      <c r="AT328" s="10" t="n"/>
      <c r="AU328" s="10" t="n"/>
      <c r="AV328" s="10" t="n"/>
      <c r="AW328" s="10" t="n"/>
      <c r="AX328" s="10" t="n"/>
      <c r="AY328" s="10" t="n"/>
      <c r="AZ328" s="10" t="n"/>
    </row>
    <row r="329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  <c r="AL329" s="10" t="n"/>
      <c r="AM329" s="10" t="n"/>
      <c r="AN329" s="10" t="n"/>
      <c r="AO329" s="10" t="n"/>
      <c r="AP329" s="10" t="n"/>
      <c r="AQ329" s="10" t="n"/>
      <c r="AR329" s="10" t="n"/>
      <c r="AS329" s="10" t="n"/>
      <c r="AT329" s="10" t="n"/>
      <c r="AU329" s="10" t="n"/>
      <c r="AV329" s="10" t="n"/>
      <c r="AW329" s="10" t="n"/>
      <c r="AX329" s="10" t="n"/>
      <c r="AY329" s="10" t="n"/>
      <c r="AZ329" s="10" t="n"/>
    </row>
    <row r="33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  <c r="AL330" s="10" t="n"/>
      <c r="AM330" s="10" t="n"/>
      <c r="AN330" s="10" t="n"/>
      <c r="AO330" s="10" t="n"/>
      <c r="AP330" s="10" t="n"/>
      <c r="AQ330" s="10" t="n"/>
      <c r="AR330" s="10" t="n"/>
      <c r="AS330" s="10" t="n"/>
      <c r="AT330" s="10" t="n"/>
      <c r="AU330" s="10" t="n"/>
      <c r="AV330" s="10" t="n"/>
      <c r="AW330" s="10" t="n"/>
      <c r="AX330" s="10" t="n"/>
      <c r="AY330" s="10" t="n"/>
      <c r="AZ330" s="10" t="n"/>
    </row>
    <row r="331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  <c r="AL331" s="10" t="n"/>
      <c r="AM331" s="10" t="n"/>
      <c r="AN331" s="10" t="n"/>
      <c r="AO331" s="10" t="n"/>
      <c r="AP331" s="10" t="n"/>
      <c r="AQ331" s="10" t="n"/>
      <c r="AR331" s="10" t="n"/>
      <c r="AS331" s="10" t="n"/>
      <c r="AT331" s="10" t="n"/>
      <c r="AU331" s="10" t="n"/>
      <c r="AV331" s="10" t="n"/>
      <c r="AW331" s="10" t="n"/>
      <c r="AX331" s="10" t="n"/>
      <c r="AY331" s="10" t="n"/>
      <c r="AZ331" s="10" t="n"/>
    </row>
    <row r="332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  <c r="AL332" s="10" t="n"/>
      <c r="AM332" s="10" t="n"/>
      <c r="AN332" s="10" t="n"/>
      <c r="AO332" s="10" t="n"/>
      <c r="AP332" s="10" t="n"/>
      <c r="AQ332" s="10" t="n"/>
      <c r="AR332" s="10" t="n"/>
      <c r="AS332" s="10" t="n"/>
      <c r="AT332" s="10" t="n"/>
      <c r="AU332" s="10" t="n"/>
      <c r="AV332" s="10" t="n"/>
      <c r="AW332" s="10" t="n"/>
      <c r="AX332" s="10" t="n"/>
      <c r="AY332" s="10" t="n"/>
      <c r="AZ332" s="10" t="n"/>
    </row>
    <row r="333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  <c r="AL333" s="10" t="n"/>
      <c r="AM333" s="10" t="n"/>
      <c r="AN333" s="10" t="n"/>
      <c r="AO333" s="10" t="n"/>
      <c r="AP333" s="10" t="n"/>
      <c r="AQ333" s="10" t="n"/>
      <c r="AR333" s="10" t="n"/>
      <c r="AS333" s="10" t="n"/>
      <c r="AT333" s="10" t="n"/>
      <c r="AU333" s="10" t="n"/>
      <c r="AV333" s="10" t="n"/>
      <c r="AW333" s="10" t="n"/>
      <c r="AX333" s="10" t="n"/>
      <c r="AY333" s="10" t="n"/>
      <c r="AZ333" s="10" t="n"/>
    </row>
    <row r="334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  <c r="AL334" s="10" t="n"/>
      <c r="AM334" s="10" t="n"/>
      <c r="AN334" s="10" t="n"/>
      <c r="AO334" s="10" t="n"/>
      <c r="AP334" s="10" t="n"/>
      <c r="AQ334" s="10" t="n"/>
      <c r="AR334" s="10" t="n"/>
      <c r="AS334" s="10" t="n"/>
      <c r="AT334" s="10" t="n"/>
      <c r="AU334" s="10" t="n"/>
      <c r="AV334" s="10" t="n"/>
      <c r="AW334" s="10" t="n"/>
      <c r="AX334" s="10" t="n"/>
      <c r="AY334" s="10" t="n"/>
      <c r="AZ334" s="10" t="n"/>
    </row>
    <row r="335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  <c r="AL335" s="10" t="n"/>
      <c r="AM335" s="10" t="n"/>
      <c r="AN335" s="10" t="n"/>
      <c r="AO335" s="10" t="n"/>
      <c r="AP335" s="10" t="n"/>
      <c r="AQ335" s="10" t="n"/>
      <c r="AR335" s="10" t="n"/>
      <c r="AS335" s="10" t="n"/>
      <c r="AT335" s="10" t="n"/>
      <c r="AU335" s="10" t="n"/>
      <c r="AV335" s="10" t="n"/>
      <c r="AW335" s="10" t="n"/>
      <c r="AX335" s="10" t="n"/>
      <c r="AY335" s="10" t="n"/>
      <c r="AZ335" s="10" t="n"/>
    </row>
    <row r="336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  <c r="AL336" s="10" t="n"/>
      <c r="AM336" s="10" t="n"/>
      <c r="AN336" s="10" t="n"/>
      <c r="AO336" s="10" t="n"/>
      <c r="AP336" s="10" t="n"/>
      <c r="AQ336" s="10" t="n"/>
      <c r="AR336" s="10" t="n"/>
      <c r="AS336" s="10" t="n"/>
      <c r="AT336" s="10" t="n"/>
      <c r="AU336" s="10" t="n"/>
      <c r="AV336" s="10" t="n"/>
      <c r="AW336" s="10" t="n"/>
      <c r="AX336" s="10" t="n"/>
      <c r="AY336" s="10" t="n"/>
      <c r="AZ336" s="10" t="n"/>
    </row>
    <row r="337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  <c r="AL337" s="10" t="n"/>
      <c r="AM337" s="10" t="n"/>
      <c r="AN337" s="10" t="n"/>
      <c r="AO337" s="10" t="n"/>
      <c r="AP337" s="10" t="n"/>
      <c r="AQ337" s="10" t="n"/>
      <c r="AR337" s="10" t="n"/>
      <c r="AS337" s="10" t="n"/>
      <c r="AT337" s="10" t="n"/>
      <c r="AU337" s="10" t="n"/>
      <c r="AV337" s="10" t="n"/>
      <c r="AW337" s="10" t="n"/>
      <c r="AX337" s="10" t="n"/>
      <c r="AY337" s="10" t="n"/>
      <c r="AZ337" s="10" t="n"/>
    </row>
    <row r="338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  <c r="AL338" s="10" t="n"/>
      <c r="AM338" s="10" t="n"/>
      <c r="AN338" s="10" t="n"/>
      <c r="AO338" s="10" t="n"/>
      <c r="AP338" s="10" t="n"/>
      <c r="AQ338" s="10" t="n"/>
      <c r="AR338" s="10" t="n"/>
      <c r="AS338" s="10" t="n"/>
      <c r="AT338" s="10" t="n"/>
      <c r="AU338" s="10" t="n"/>
      <c r="AV338" s="10" t="n"/>
      <c r="AW338" s="10" t="n"/>
      <c r="AX338" s="10" t="n"/>
      <c r="AY338" s="10" t="n"/>
      <c r="AZ338" s="10" t="n"/>
    </row>
    <row r="339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  <c r="AL339" s="10" t="n"/>
      <c r="AM339" s="10" t="n"/>
      <c r="AN339" s="10" t="n"/>
      <c r="AO339" s="10" t="n"/>
      <c r="AP339" s="10" t="n"/>
      <c r="AQ339" s="10" t="n"/>
      <c r="AR339" s="10" t="n"/>
      <c r="AS339" s="10" t="n"/>
      <c r="AT339" s="10" t="n"/>
      <c r="AU339" s="10" t="n"/>
      <c r="AV339" s="10" t="n"/>
      <c r="AW339" s="10" t="n"/>
      <c r="AX339" s="10" t="n"/>
      <c r="AY339" s="10" t="n"/>
      <c r="AZ339" s="10" t="n"/>
    </row>
    <row r="34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  <c r="AL340" s="10" t="n"/>
      <c r="AM340" s="10" t="n"/>
      <c r="AN340" s="10" t="n"/>
      <c r="AO340" s="10" t="n"/>
      <c r="AP340" s="10" t="n"/>
      <c r="AQ340" s="10" t="n"/>
      <c r="AR340" s="10" t="n"/>
      <c r="AS340" s="10" t="n"/>
      <c r="AT340" s="10" t="n"/>
      <c r="AU340" s="10" t="n"/>
      <c r="AV340" s="10" t="n"/>
      <c r="AW340" s="10" t="n"/>
      <c r="AX340" s="10" t="n"/>
      <c r="AY340" s="10" t="n"/>
      <c r="AZ340" s="10" t="n"/>
    </row>
    <row r="341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  <c r="AL341" s="10" t="n"/>
      <c r="AM341" s="10" t="n"/>
      <c r="AN341" s="10" t="n"/>
      <c r="AO341" s="10" t="n"/>
      <c r="AP341" s="10" t="n"/>
      <c r="AQ341" s="10" t="n"/>
      <c r="AR341" s="10" t="n"/>
      <c r="AS341" s="10" t="n"/>
      <c r="AT341" s="10" t="n"/>
      <c r="AU341" s="10" t="n"/>
      <c r="AV341" s="10" t="n"/>
      <c r="AW341" s="10" t="n"/>
      <c r="AX341" s="10" t="n"/>
      <c r="AY341" s="10" t="n"/>
      <c r="AZ341" s="10" t="n"/>
    </row>
    <row r="342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  <c r="AL342" s="10" t="n"/>
      <c r="AM342" s="10" t="n"/>
      <c r="AN342" s="10" t="n"/>
      <c r="AO342" s="10" t="n"/>
      <c r="AP342" s="10" t="n"/>
      <c r="AQ342" s="10" t="n"/>
      <c r="AR342" s="10" t="n"/>
      <c r="AS342" s="10" t="n"/>
      <c r="AT342" s="10" t="n"/>
      <c r="AU342" s="10" t="n"/>
      <c r="AV342" s="10" t="n"/>
      <c r="AW342" s="10" t="n"/>
      <c r="AX342" s="10" t="n"/>
      <c r="AY342" s="10" t="n"/>
      <c r="AZ342" s="10" t="n"/>
    </row>
    <row r="343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  <c r="AL343" s="10" t="n"/>
      <c r="AM343" s="10" t="n"/>
      <c r="AN343" s="10" t="n"/>
      <c r="AO343" s="10" t="n"/>
      <c r="AP343" s="10" t="n"/>
      <c r="AQ343" s="10" t="n"/>
      <c r="AR343" s="10" t="n"/>
      <c r="AS343" s="10" t="n"/>
      <c r="AT343" s="10" t="n"/>
      <c r="AU343" s="10" t="n"/>
      <c r="AV343" s="10" t="n"/>
      <c r="AW343" s="10" t="n"/>
      <c r="AX343" s="10" t="n"/>
      <c r="AY343" s="10" t="n"/>
      <c r="AZ343" s="10" t="n"/>
    </row>
    <row r="344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  <c r="AL344" s="10" t="n"/>
      <c r="AM344" s="10" t="n"/>
      <c r="AN344" s="10" t="n"/>
      <c r="AO344" s="10" t="n"/>
      <c r="AP344" s="10" t="n"/>
      <c r="AQ344" s="10" t="n"/>
      <c r="AR344" s="10" t="n"/>
      <c r="AS344" s="10" t="n"/>
      <c r="AT344" s="10" t="n"/>
      <c r="AU344" s="10" t="n"/>
      <c r="AV344" s="10" t="n"/>
      <c r="AW344" s="10" t="n"/>
      <c r="AX344" s="10" t="n"/>
      <c r="AY344" s="10" t="n"/>
      <c r="AZ344" s="10" t="n"/>
    </row>
    <row r="345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  <c r="AL345" s="10" t="n"/>
      <c r="AM345" s="10" t="n"/>
      <c r="AN345" s="10" t="n"/>
      <c r="AO345" s="10" t="n"/>
      <c r="AP345" s="10" t="n"/>
      <c r="AQ345" s="10" t="n"/>
      <c r="AR345" s="10" t="n"/>
      <c r="AS345" s="10" t="n"/>
      <c r="AT345" s="10" t="n"/>
      <c r="AU345" s="10" t="n"/>
      <c r="AV345" s="10" t="n"/>
      <c r="AW345" s="10" t="n"/>
      <c r="AX345" s="10" t="n"/>
      <c r="AY345" s="10" t="n"/>
      <c r="AZ345" s="10" t="n"/>
    </row>
    <row r="346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  <c r="AL346" s="10" t="n"/>
      <c r="AM346" s="10" t="n"/>
      <c r="AN346" s="10" t="n"/>
      <c r="AO346" s="10" t="n"/>
      <c r="AP346" s="10" t="n"/>
      <c r="AQ346" s="10" t="n"/>
      <c r="AR346" s="10" t="n"/>
      <c r="AS346" s="10" t="n"/>
      <c r="AT346" s="10" t="n"/>
      <c r="AU346" s="10" t="n"/>
      <c r="AV346" s="10" t="n"/>
      <c r="AW346" s="10" t="n"/>
      <c r="AX346" s="10" t="n"/>
      <c r="AY346" s="10" t="n"/>
      <c r="AZ346" s="10" t="n"/>
    </row>
    <row r="347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  <c r="AL347" s="10" t="n"/>
      <c r="AM347" s="10" t="n"/>
      <c r="AN347" s="10" t="n"/>
      <c r="AO347" s="10" t="n"/>
      <c r="AP347" s="10" t="n"/>
      <c r="AQ347" s="10" t="n"/>
      <c r="AR347" s="10" t="n"/>
      <c r="AS347" s="10" t="n"/>
      <c r="AT347" s="10" t="n"/>
      <c r="AU347" s="10" t="n"/>
      <c r="AV347" s="10" t="n"/>
      <c r="AW347" s="10" t="n"/>
      <c r="AX347" s="10" t="n"/>
      <c r="AY347" s="10" t="n"/>
      <c r="AZ347" s="10" t="n"/>
    </row>
    <row r="348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  <c r="AL348" s="10" t="n"/>
      <c r="AM348" s="10" t="n"/>
      <c r="AN348" s="10" t="n"/>
      <c r="AO348" s="10" t="n"/>
      <c r="AP348" s="10" t="n"/>
      <c r="AQ348" s="10" t="n"/>
      <c r="AR348" s="10" t="n"/>
      <c r="AS348" s="10" t="n"/>
      <c r="AT348" s="10" t="n"/>
      <c r="AU348" s="10" t="n"/>
      <c r="AV348" s="10" t="n"/>
      <c r="AW348" s="10" t="n"/>
      <c r="AX348" s="10" t="n"/>
      <c r="AY348" s="10" t="n"/>
      <c r="AZ348" s="10" t="n"/>
    </row>
    <row r="349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  <c r="AL349" s="10" t="n"/>
      <c r="AM349" s="10" t="n"/>
      <c r="AN349" s="10" t="n"/>
      <c r="AO349" s="10" t="n"/>
      <c r="AP349" s="10" t="n"/>
      <c r="AQ349" s="10" t="n"/>
      <c r="AR349" s="10" t="n"/>
      <c r="AS349" s="10" t="n"/>
      <c r="AT349" s="10" t="n"/>
      <c r="AU349" s="10" t="n"/>
      <c r="AV349" s="10" t="n"/>
      <c r="AW349" s="10" t="n"/>
      <c r="AX349" s="10" t="n"/>
      <c r="AY349" s="10" t="n"/>
      <c r="AZ349" s="10" t="n"/>
    </row>
    <row r="35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  <c r="AL350" s="10" t="n"/>
      <c r="AM350" s="10" t="n"/>
      <c r="AN350" s="10" t="n"/>
      <c r="AO350" s="10" t="n"/>
      <c r="AP350" s="10" t="n"/>
      <c r="AQ350" s="10" t="n"/>
      <c r="AR350" s="10" t="n"/>
      <c r="AS350" s="10" t="n"/>
      <c r="AT350" s="10" t="n"/>
      <c r="AU350" s="10" t="n"/>
      <c r="AV350" s="10" t="n"/>
      <c r="AW350" s="10" t="n"/>
      <c r="AX350" s="10" t="n"/>
      <c r="AY350" s="10" t="n"/>
      <c r="AZ350" s="10" t="n"/>
    </row>
    <row r="351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  <c r="AL351" s="10" t="n"/>
      <c r="AM351" s="10" t="n"/>
      <c r="AN351" s="10" t="n"/>
      <c r="AO351" s="10" t="n"/>
      <c r="AP351" s="10" t="n"/>
      <c r="AQ351" s="10" t="n"/>
      <c r="AR351" s="10" t="n"/>
      <c r="AS351" s="10" t="n"/>
      <c r="AT351" s="10" t="n"/>
      <c r="AU351" s="10" t="n"/>
      <c r="AV351" s="10" t="n"/>
      <c r="AW351" s="10" t="n"/>
      <c r="AX351" s="10" t="n"/>
      <c r="AY351" s="10" t="n"/>
      <c r="AZ351" s="10" t="n"/>
    </row>
    <row r="352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  <c r="AL352" s="10" t="n"/>
      <c r="AM352" s="10" t="n"/>
      <c r="AN352" s="10" t="n"/>
      <c r="AO352" s="10" t="n"/>
      <c r="AP352" s="10" t="n"/>
      <c r="AQ352" s="10" t="n"/>
      <c r="AR352" s="10" t="n"/>
      <c r="AS352" s="10" t="n"/>
      <c r="AT352" s="10" t="n"/>
      <c r="AU352" s="10" t="n"/>
      <c r="AV352" s="10" t="n"/>
      <c r="AW352" s="10" t="n"/>
      <c r="AX352" s="10" t="n"/>
      <c r="AY352" s="10" t="n"/>
      <c r="AZ352" s="10" t="n"/>
    </row>
    <row r="353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  <c r="AL353" s="10" t="n"/>
      <c r="AM353" s="10" t="n"/>
      <c r="AN353" s="10" t="n"/>
      <c r="AO353" s="10" t="n"/>
      <c r="AP353" s="10" t="n"/>
      <c r="AQ353" s="10" t="n"/>
      <c r="AR353" s="10" t="n"/>
      <c r="AS353" s="10" t="n"/>
      <c r="AT353" s="10" t="n"/>
      <c r="AU353" s="10" t="n"/>
      <c r="AV353" s="10" t="n"/>
      <c r="AW353" s="10" t="n"/>
      <c r="AX353" s="10" t="n"/>
      <c r="AY353" s="10" t="n"/>
      <c r="AZ353" s="10" t="n"/>
    </row>
    <row r="354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  <c r="AL354" s="10" t="n"/>
      <c r="AM354" s="10" t="n"/>
      <c r="AN354" s="10" t="n"/>
      <c r="AO354" s="10" t="n"/>
      <c r="AP354" s="10" t="n"/>
      <c r="AQ354" s="10" t="n"/>
      <c r="AR354" s="10" t="n"/>
      <c r="AS354" s="10" t="n"/>
      <c r="AT354" s="10" t="n"/>
      <c r="AU354" s="10" t="n"/>
      <c r="AV354" s="10" t="n"/>
      <c r="AW354" s="10" t="n"/>
      <c r="AX354" s="10" t="n"/>
      <c r="AY354" s="10" t="n"/>
      <c r="AZ354" s="10" t="n"/>
    </row>
    <row r="355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  <c r="AL355" s="10" t="n"/>
      <c r="AM355" s="10" t="n"/>
      <c r="AN355" s="10" t="n"/>
      <c r="AO355" s="10" t="n"/>
      <c r="AP355" s="10" t="n"/>
      <c r="AQ355" s="10" t="n"/>
      <c r="AR355" s="10" t="n"/>
      <c r="AS355" s="10" t="n"/>
      <c r="AT355" s="10" t="n"/>
      <c r="AU355" s="10" t="n"/>
      <c r="AV355" s="10" t="n"/>
      <c r="AW355" s="10" t="n"/>
      <c r="AX355" s="10" t="n"/>
      <c r="AY355" s="10" t="n"/>
      <c r="AZ355" s="10" t="n"/>
    </row>
    <row r="356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  <c r="AL356" s="10" t="n"/>
      <c r="AM356" s="10" t="n"/>
      <c r="AN356" s="10" t="n"/>
      <c r="AO356" s="10" t="n"/>
      <c r="AP356" s="10" t="n"/>
      <c r="AQ356" s="10" t="n"/>
      <c r="AR356" s="10" t="n"/>
      <c r="AS356" s="10" t="n"/>
      <c r="AT356" s="10" t="n"/>
      <c r="AU356" s="10" t="n"/>
      <c r="AV356" s="10" t="n"/>
      <c r="AW356" s="10" t="n"/>
      <c r="AX356" s="10" t="n"/>
      <c r="AY356" s="10" t="n"/>
      <c r="AZ356" s="10" t="n"/>
    </row>
    <row r="357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  <c r="AL357" s="10" t="n"/>
      <c r="AM357" s="10" t="n"/>
      <c r="AN357" s="10" t="n"/>
      <c r="AO357" s="10" t="n"/>
      <c r="AP357" s="10" t="n"/>
      <c r="AQ357" s="10" t="n"/>
      <c r="AR357" s="10" t="n"/>
      <c r="AS357" s="10" t="n"/>
      <c r="AT357" s="10" t="n"/>
      <c r="AU357" s="10" t="n"/>
      <c r="AV357" s="10" t="n"/>
      <c r="AW357" s="10" t="n"/>
      <c r="AX357" s="10" t="n"/>
      <c r="AY357" s="10" t="n"/>
      <c r="AZ357" s="10" t="n"/>
    </row>
    <row r="358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  <c r="AL358" s="10" t="n"/>
      <c r="AM358" s="10" t="n"/>
      <c r="AN358" s="10" t="n"/>
      <c r="AO358" s="10" t="n"/>
      <c r="AP358" s="10" t="n"/>
      <c r="AQ358" s="10" t="n"/>
      <c r="AR358" s="10" t="n"/>
      <c r="AS358" s="10" t="n"/>
      <c r="AT358" s="10" t="n"/>
      <c r="AU358" s="10" t="n"/>
      <c r="AV358" s="10" t="n"/>
      <c r="AW358" s="10" t="n"/>
      <c r="AX358" s="10" t="n"/>
      <c r="AY358" s="10" t="n"/>
      <c r="AZ358" s="10" t="n"/>
    </row>
    <row r="359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  <c r="AL359" s="10" t="n"/>
      <c r="AM359" s="10" t="n"/>
      <c r="AN359" s="10" t="n"/>
      <c r="AO359" s="10" t="n"/>
      <c r="AP359" s="10" t="n"/>
      <c r="AQ359" s="10" t="n"/>
      <c r="AR359" s="10" t="n"/>
      <c r="AS359" s="10" t="n"/>
      <c r="AT359" s="10" t="n"/>
      <c r="AU359" s="10" t="n"/>
      <c r="AV359" s="10" t="n"/>
      <c r="AW359" s="10" t="n"/>
      <c r="AX359" s="10" t="n"/>
      <c r="AY359" s="10" t="n"/>
      <c r="AZ359" s="10" t="n"/>
    </row>
    <row r="36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  <c r="AL360" s="10" t="n"/>
      <c r="AM360" s="10" t="n"/>
      <c r="AN360" s="10" t="n"/>
      <c r="AO360" s="10" t="n"/>
      <c r="AP360" s="10" t="n"/>
      <c r="AQ360" s="10" t="n"/>
      <c r="AR360" s="10" t="n"/>
      <c r="AS360" s="10" t="n"/>
      <c r="AT360" s="10" t="n"/>
      <c r="AU360" s="10" t="n"/>
      <c r="AV360" s="10" t="n"/>
      <c r="AW360" s="10" t="n"/>
      <c r="AX360" s="10" t="n"/>
      <c r="AY360" s="10" t="n"/>
      <c r="AZ360" s="10" t="n"/>
    </row>
    <row r="361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  <c r="AL361" s="10" t="n"/>
      <c r="AM361" s="10" t="n"/>
      <c r="AN361" s="10" t="n"/>
      <c r="AO361" s="10" t="n"/>
      <c r="AP361" s="10" t="n"/>
      <c r="AQ361" s="10" t="n"/>
      <c r="AR361" s="10" t="n"/>
      <c r="AS361" s="10" t="n"/>
      <c r="AT361" s="10" t="n"/>
      <c r="AU361" s="10" t="n"/>
      <c r="AV361" s="10" t="n"/>
      <c r="AW361" s="10" t="n"/>
      <c r="AX361" s="10" t="n"/>
      <c r="AY361" s="10" t="n"/>
      <c r="AZ361" s="10" t="n"/>
    </row>
    <row r="362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  <c r="AL362" s="10" t="n"/>
      <c r="AM362" s="10" t="n"/>
      <c r="AN362" s="10" t="n"/>
      <c r="AO362" s="10" t="n"/>
      <c r="AP362" s="10" t="n"/>
      <c r="AQ362" s="10" t="n"/>
      <c r="AR362" s="10" t="n"/>
      <c r="AS362" s="10" t="n"/>
      <c r="AT362" s="10" t="n"/>
      <c r="AU362" s="10" t="n"/>
      <c r="AV362" s="10" t="n"/>
      <c r="AW362" s="10" t="n"/>
      <c r="AX362" s="10" t="n"/>
      <c r="AY362" s="10" t="n"/>
      <c r="AZ362" s="10" t="n"/>
    </row>
    <row r="363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  <c r="AL363" s="10" t="n"/>
      <c r="AM363" s="10" t="n"/>
      <c r="AN363" s="10" t="n"/>
      <c r="AO363" s="10" t="n"/>
      <c r="AP363" s="10" t="n"/>
      <c r="AQ363" s="10" t="n"/>
      <c r="AR363" s="10" t="n"/>
      <c r="AS363" s="10" t="n"/>
      <c r="AT363" s="10" t="n"/>
      <c r="AU363" s="10" t="n"/>
      <c r="AV363" s="10" t="n"/>
      <c r="AW363" s="10" t="n"/>
      <c r="AX363" s="10" t="n"/>
      <c r="AY363" s="10" t="n"/>
      <c r="AZ363" s="10" t="n"/>
    </row>
    <row r="364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  <c r="AL364" s="10" t="n"/>
      <c r="AM364" s="10" t="n"/>
      <c r="AN364" s="10" t="n"/>
      <c r="AO364" s="10" t="n"/>
      <c r="AP364" s="10" t="n"/>
      <c r="AQ364" s="10" t="n"/>
      <c r="AR364" s="10" t="n"/>
      <c r="AS364" s="10" t="n"/>
      <c r="AT364" s="10" t="n"/>
      <c r="AU364" s="10" t="n"/>
      <c r="AV364" s="10" t="n"/>
      <c r="AW364" s="10" t="n"/>
      <c r="AX364" s="10" t="n"/>
      <c r="AY364" s="10" t="n"/>
      <c r="AZ364" s="10" t="n"/>
    </row>
    <row r="365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  <c r="AL365" s="10" t="n"/>
      <c r="AM365" s="10" t="n"/>
      <c r="AN365" s="10" t="n"/>
      <c r="AO365" s="10" t="n"/>
      <c r="AP365" s="10" t="n"/>
      <c r="AQ365" s="10" t="n"/>
      <c r="AR365" s="10" t="n"/>
      <c r="AS365" s="10" t="n"/>
      <c r="AT365" s="10" t="n"/>
      <c r="AU365" s="10" t="n"/>
      <c r="AV365" s="10" t="n"/>
      <c r="AW365" s="10" t="n"/>
      <c r="AX365" s="10" t="n"/>
      <c r="AY365" s="10" t="n"/>
      <c r="AZ365" s="10" t="n"/>
    </row>
    <row r="366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  <c r="AL366" s="10" t="n"/>
      <c r="AM366" s="10" t="n"/>
      <c r="AN366" s="10" t="n"/>
      <c r="AO366" s="10" t="n"/>
      <c r="AP366" s="10" t="n"/>
      <c r="AQ366" s="10" t="n"/>
      <c r="AR366" s="10" t="n"/>
      <c r="AS366" s="10" t="n"/>
      <c r="AT366" s="10" t="n"/>
      <c r="AU366" s="10" t="n"/>
      <c r="AV366" s="10" t="n"/>
      <c r="AW366" s="10" t="n"/>
      <c r="AX366" s="10" t="n"/>
      <c r="AY366" s="10" t="n"/>
      <c r="AZ366" s="10" t="n"/>
    </row>
    <row r="367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  <c r="AL367" s="10" t="n"/>
      <c r="AM367" s="10" t="n"/>
      <c r="AN367" s="10" t="n"/>
      <c r="AO367" s="10" t="n"/>
      <c r="AP367" s="10" t="n"/>
      <c r="AQ367" s="10" t="n"/>
      <c r="AR367" s="10" t="n"/>
      <c r="AS367" s="10" t="n"/>
      <c r="AT367" s="10" t="n"/>
      <c r="AU367" s="10" t="n"/>
      <c r="AV367" s="10" t="n"/>
      <c r="AW367" s="10" t="n"/>
      <c r="AX367" s="10" t="n"/>
      <c r="AY367" s="10" t="n"/>
      <c r="AZ367" s="10" t="n"/>
    </row>
    <row r="368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  <c r="AL368" s="10" t="n"/>
      <c r="AM368" s="10" t="n"/>
      <c r="AN368" s="10" t="n"/>
      <c r="AO368" s="10" t="n"/>
      <c r="AP368" s="10" t="n"/>
      <c r="AQ368" s="10" t="n"/>
      <c r="AR368" s="10" t="n"/>
      <c r="AS368" s="10" t="n"/>
      <c r="AT368" s="10" t="n"/>
      <c r="AU368" s="10" t="n"/>
      <c r="AV368" s="10" t="n"/>
      <c r="AW368" s="10" t="n"/>
      <c r="AX368" s="10" t="n"/>
      <c r="AY368" s="10" t="n"/>
      <c r="AZ368" s="10" t="n"/>
    </row>
    <row r="369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  <c r="AL369" s="10" t="n"/>
      <c r="AM369" s="10" t="n"/>
      <c r="AN369" s="10" t="n"/>
      <c r="AO369" s="10" t="n"/>
      <c r="AP369" s="10" t="n"/>
      <c r="AQ369" s="10" t="n"/>
      <c r="AR369" s="10" t="n"/>
      <c r="AS369" s="10" t="n"/>
      <c r="AT369" s="10" t="n"/>
      <c r="AU369" s="10" t="n"/>
      <c r="AV369" s="10" t="n"/>
      <c r="AW369" s="10" t="n"/>
      <c r="AX369" s="10" t="n"/>
      <c r="AY369" s="10" t="n"/>
      <c r="AZ369" s="10" t="n"/>
    </row>
    <row r="37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  <c r="AL370" s="10" t="n"/>
      <c r="AM370" s="10" t="n"/>
      <c r="AN370" s="10" t="n"/>
      <c r="AO370" s="10" t="n"/>
      <c r="AP370" s="10" t="n"/>
      <c r="AQ370" s="10" t="n"/>
      <c r="AR370" s="10" t="n"/>
      <c r="AS370" s="10" t="n"/>
      <c r="AT370" s="10" t="n"/>
      <c r="AU370" s="10" t="n"/>
      <c r="AV370" s="10" t="n"/>
      <c r="AW370" s="10" t="n"/>
      <c r="AX370" s="10" t="n"/>
      <c r="AY370" s="10" t="n"/>
      <c r="AZ370" s="10" t="n"/>
    </row>
    <row r="371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  <c r="AL371" s="10" t="n"/>
      <c r="AM371" s="10" t="n"/>
      <c r="AN371" s="10" t="n"/>
      <c r="AO371" s="10" t="n"/>
      <c r="AP371" s="10" t="n"/>
      <c r="AQ371" s="10" t="n"/>
      <c r="AR371" s="10" t="n"/>
      <c r="AS371" s="10" t="n"/>
      <c r="AT371" s="10" t="n"/>
      <c r="AU371" s="10" t="n"/>
      <c r="AV371" s="10" t="n"/>
      <c r="AW371" s="10" t="n"/>
      <c r="AX371" s="10" t="n"/>
      <c r="AY371" s="10" t="n"/>
      <c r="AZ371" s="10" t="n"/>
    </row>
    <row r="372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  <c r="AL372" s="10" t="n"/>
      <c r="AM372" s="10" t="n"/>
      <c r="AN372" s="10" t="n"/>
      <c r="AO372" s="10" t="n"/>
      <c r="AP372" s="10" t="n"/>
      <c r="AQ372" s="10" t="n"/>
      <c r="AR372" s="10" t="n"/>
      <c r="AS372" s="10" t="n"/>
      <c r="AT372" s="10" t="n"/>
      <c r="AU372" s="10" t="n"/>
      <c r="AV372" s="10" t="n"/>
      <c r="AW372" s="10" t="n"/>
      <c r="AX372" s="10" t="n"/>
      <c r="AY372" s="10" t="n"/>
      <c r="AZ372" s="10" t="n"/>
    </row>
    <row r="373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  <c r="AL373" s="10" t="n"/>
      <c r="AM373" s="10" t="n"/>
      <c r="AN373" s="10" t="n"/>
      <c r="AO373" s="10" t="n"/>
      <c r="AP373" s="10" t="n"/>
      <c r="AQ373" s="10" t="n"/>
      <c r="AR373" s="10" t="n"/>
      <c r="AS373" s="10" t="n"/>
      <c r="AT373" s="10" t="n"/>
      <c r="AU373" s="10" t="n"/>
      <c r="AV373" s="10" t="n"/>
      <c r="AW373" s="10" t="n"/>
      <c r="AX373" s="10" t="n"/>
      <c r="AY373" s="10" t="n"/>
      <c r="AZ373" s="10" t="n"/>
    </row>
    <row r="374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  <c r="AL374" s="10" t="n"/>
      <c r="AM374" s="10" t="n"/>
      <c r="AN374" s="10" t="n"/>
      <c r="AO374" s="10" t="n"/>
      <c r="AP374" s="10" t="n"/>
      <c r="AQ374" s="10" t="n"/>
      <c r="AR374" s="10" t="n"/>
      <c r="AS374" s="10" t="n"/>
      <c r="AT374" s="10" t="n"/>
      <c r="AU374" s="10" t="n"/>
      <c r="AV374" s="10" t="n"/>
      <c r="AW374" s="10" t="n"/>
      <c r="AX374" s="10" t="n"/>
      <c r="AY374" s="10" t="n"/>
      <c r="AZ374" s="10" t="n"/>
    </row>
    <row r="375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  <c r="AL375" s="10" t="n"/>
      <c r="AM375" s="10" t="n"/>
      <c r="AN375" s="10" t="n"/>
      <c r="AO375" s="10" t="n"/>
      <c r="AP375" s="10" t="n"/>
      <c r="AQ375" s="10" t="n"/>
      <c r="AR375" s="10" t="n"/>
      <c r="AS375" s="10" t="n"/>
      <c r="AT375" s="10" t="n"/>
      <c r="AU375" s="10" t="n"/>
      <c r="AV375" s="10" t="n"/>
      <c r="AW375" s="10" t="n"/>
      <c r="AX375" s="10" t="n"/>
      <c r="AY375" s="10" t="n"/>
      <c r="AZ375" s="10" t="n"/>
    </row>
    <row r="376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  <c r="AL376" s="10" t="n"/>
      <c r="AM376" s="10" t="n"/>
      <c r="AN376" s="10" t="n"/>
      <c r="AO376" s="10" t="n"/>
      <c r="AP376" s="10" t="n"/>
      <c r="AQ376" s="10" t="n"/>
      <c r="AR376" s="10" t="n"/>
      <c r="AS376" s="10" t="n"/>
      <c r="AT376" s="10" t="n"/>
      <c r="AU376" s="10" t="n"/>
      <c r="AV376" s="10" t="n"/>
      <c r="AW376" s="10" t="n"/>
      <c r="AX376" s="10" t="n"/>
      <c r="AY376" s="10" t="n"/>
      <c r="AZ376" s="10" t="n"/>
    </row>
    <row r="377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  <c r="AL377" s="10" t="n"/>
      <c r="AM377" s="10" t="n"/>
      <c r="AN377" s="10" t="n"/>
      <c r="AO377" s="10" t="n"/>
      <c r="AP377" s="10" t="n"/>
      <c r="AQ377" s="10" t="n"/>
      <c r="AR377" s="10" t="n"/>
      <c r="AS377" s="10" t="n"/>
      <c r="AT377" s="10" t="n"/>
      <c r="AU377" s="10" t="n"/>
      <c r="AV377" s="10" t="n"/>
      <c r="AW377" s="10" t="n"/>
      <c r="AX377" s="10" t="n"/>
      <c r="AY377" s="10" t="n"/>
      <c r="AZ377" s="10" t="n"/>
    </row>
    <row r="378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  <c r="AL378" s="10" t="n"/>
      <c r="AM378" s="10" t="n"/>
      <c r="AN378" s="10" t="n"/>
      <c r="AO378" s="10" t="n"/>
      <c r="AP378" s="10" t="n"/>
      <c r="AQ378" s="10" t="n"/>
      <c r="AR378" s="10" t="n"/>
      <c r="AS378" s="10" t="n"/>
      <c r="AT378" s="10" t="n"/>
      <c r="AU378" s="10" t="n"/>
      <c r="AV378" s="10" t="n"/>
      <c r="AW378" s="10" t="n"/>
      <c r="AX378" s="10" t="n"/>
      <c r="AY378" s="10" t="n"/>
      <c r="AZ378" s="10" t="n"/>
    </row>
    <row r="379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  <c r="AL379" s="10" t="n"/>
      <c r="AM379" s="10" t="n"/>
      <c r="AN379" s="10" t="n"/>
      <c r="AO379" s="10" t="n"/>
      <c r="AP379" s="10" t="n"/>
      <c r="AQ379" s="10" t="n"/>
      <c r="AR379" s="10" t="n"/>
      <c r="AS379" s="10" t="n"/>
      <c r="AT379" s="10" t="n"/>
      <c r="AU379" s="10" t="n"/>
      <c r="AV379" s="10" t="n"/>
      <c r="AW379" s="10" t="n"/>
      <c r="AX379" s="10" t="n"/>
      <c r="AY379" s="10" t="n"/>
      <c r="AZ379" s="10" t="n"/>
    </row>
    <row r="38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  <c r="AL380" s="10" t="n"/>
      <c r="AM380" s="10" t="n"/>
      <c r="AN380" s="10" t="n"/>
      <c r="AO380" s="10" t="n"/>
      <c r="AP380" s="10" t="n"/>
      <c r="AQ380" s="10" t="n"/>
      <c r="AR380" s="10" t="n"/>
      <c r="AS380" s="10" t="n"/>
      <c r="AT380" s="10" t="n"/>
      <c r="AU380" s="10" t="n"/>
      <c r="AV380" s="10" t="n"/>
      <c r="AW380" s="10" t="n"/>
      <c r="AX380" s="10" t="n"/>
      <c r="AY380" s="10" t="n"/>
      <c r="AZ380" s="10" t="n"/>
    </row>
    <row r="381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  <c r="AL381" s="10" t="n"/>
      <c r="AM381" s="10" t="n"/>
      <c r="AN381" s="10" t="n"/>
      <c r="AO381" s="10" t="n"/>
      <c r="AP381" s="10" t="n"/>
      <c r="AQ381" s="10" t="n"/>
      <c r="AR381" s="10" t="n"/>
      <c r="AS381" s="10" t="n"/>
      <c r="AT381" s="10" t="n"/>
      <c r="AU381" s="10" t="n"/>
      <c r="AV381" s="10" t="n"/>
      <c r="AW381" s="10" t="n"/>
      <c r="AX381" s="10" t="n"/>
      <c r="AY381" s="10" t="n"/>
      <c r="AZ381" s="10" t="n"/>
    </row>
    <row r="382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  <c r="AL382" s="10" t="n"/>
      <c r="AM382" s="10" t="n"/>
      <c r="AN382" s="10" t="n"/>
      <c r="AO382" s="10" t="n"/>
      <c r="AP382" s="10" t="n"/>
      <c r="AQ382" s="10" t="n"/>
      <c r="AR382" s="10" t="n"/>
      <c r="AS382" s="10" t="n"/>
      <c r="AT382" s="10" t="n"/>
      <c r="AU382" s="10" t="n"/>
      <c r="AV382" s="10" t="n"/>
      <c r="AW382" s="10" t="n"/>
      <c r="AX382" s="10" t="n"/>
      <c r="AY382" s="10" t="n"/>
      <c r="AZ382" s="10" t="n"/>
    </row>
    <row r="383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  <c r="AL383" s="10" t="n"/>
      <c r="AM383" s="10" t="n"/>
      <c r="AN383" s="10" t="n"/>
      <c r="AO383" s="10" t="n"/>
      <c r="AP383" s="10" t="n"/>
      <c r="AQ383" s="10" t="n"/>
      <c r="AR383" s="10" t="n"/>
      <c r="AS383" s="10" t="n"/>
      <c r="AT383" s="10" t="n"/>
      <c r="AU383" s="10" t="n"/>
      <c r="AV383" s="10" t="n"/>
      <c r="AW383" s="10" t="n"/>
      <c r="AX383" s="10" t="n"/>
      <c r="AY383" s="10" t="n"/>
      <c r="AZ383" s="10" t="n"/>
    </row>
    <row r="384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  <c r="AL384" s="10" t="n"/>
      <c r="AM384" s="10" t="n"/>
      <c r="AN384" s="10" t="n"/>
      <c r="AO384" s="10" t="n"/>
      <c r="AP384" s="10" t="n"/>
      <c r="AQ384" s="10" t="n"/>
      <c r="AR384" s="10" t="n"/>
      <c r="AS384" s="10" t="n"/>
      <c r="AT384" s="10" t="n"/>
      <c r="AU384" s="10" t="n"/>
      <c r="AV384" s="10" t="n"/>
      <c r="AW384" s="10" t="n"/>
      <c r="AX384" s="10" t="n"/>
      <c r="AY384" s="10" t="n"/>
      <c r="AZ384" s="10" t="n"/>
    </row>
    <row r="385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  <c r="AL385" s="10" t="n"/>
      <c r="AM385" s="10" t="n"/>
      <c r="AN385" s="10" t="n"/>
      <c r="AO385" s="10" t="n"/>
      <c r="AP385" s="10" t="n"/>
      <c r="AQ385" s="10" t="n"/>
      <c r="AR385" s="10" t="n"/>
      <c r="AS385" s="10" t="n"/>
      <c r="AT385" s="10" t="n"/>
      <c r="AU385" s="10" t="n"/>
      <c r="AV385" s="10" t="n"/>
      <c r="AW385" s="10" t="n"/>
      <c r="AX385" s="10" t="n"/>
      <c r="AY385" s="10" t="n"/>
      <c r="AZ385" s="10" t="n"/>
    </row>
    <row r="386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  <c r="AL386" s="10" t="n"/>
      <c r="AM386" s="10" t="n"/>
      <c r="AN386" s="10" t="n"/>
      <c r="AO386" s="10" t="n"/>
      <c r="AP386" s="10" t="n"/>
      <c r="AQ386" s="10" t="n"/>
      <c r="AR386" s="10" t="n"/>
      <c r="AS386" s="10" t="n"/>
      <c r="AT386" s="10" t="n"/>
      <c r="AU386" s="10" t="n"/>
      <c r="AV386" s="10" t="n"/>
      <c r="AW386" s="10" t="n"/>
      <c r="AX386" s="10" t="n"/>
      <c r="AY386" s="10" t="n"/>
      <c r="AZ386" s="10" t="n"/>
    </row>
    <row r="387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  <c r="AL387" s="10" t="n"/>
      <c r="AM387" s="10" t="n"/>
      <c r="AN387" s="10" t="n"/>
      <c r="AO387" s="10" t="n"/>
      <c r="AP387" s="10" t="n"/>
      <c r="AQ387" s="10" t="n"/>
      <c r="AR387" s="10" t="n"/>
      <c r="AS387" s="10" t="n"/>
      <c r="AT387" s="10" t="n"/>
      <c r="AU387" s="10" t="n"/>
      <c r="AV387" s="10" t="n"/>
      <c r="AW387" s="10" t="n"/>
      <c r="AX387" s="10" t="n"/>
      <c r="AY387" s="10" t="n"/>
      <c r="AZ387" s="10" t="n"/>
    </row>
    <row r="388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  <c r="AL388" s="10" t="n"/>
      <c r="AM388" s="10" t="n"/>
      <c r="AN388" s="10" t="n"/>
      <c r="AO388" s="10" t="n"/>
      <c r="AP388" s="10" t="n"/>
      <c r="AQ388" s="10" t="n"/>
      <c r="AR388" s="10" t="n"/>
      <c r="AS388" s="10" t="n"/>
      <c r="AT388" s="10" t="n"/>
      <c r="AU388" s="10" t="n"/>
      <c r="AV388" s="10" t="n"/>
      <c r="AW388" s="10" t="n"/>
      <c r="AX388" s="10" t="n"/>
      <c r="AY388" s="10" t="n"/>
      <c r="AZ388" s="10" t="n"/>
    </row>
    <row r="389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  <c r="AL389" s="10" t="n"/>
      <c r="AM389" s="10" t="n"/>
      <c r="AN389" s="10" t="n"/>
      <c r="AO389" s="10" t="n"/>
      <c r="AP389" s="10" t="n"/>
      <c r="AQ389" s="10" t="n"/>
      <c r="AR389" s="10" t="n"/>
      <c r="AS389" s="10" t="n"/>
      <c r="AT389" s="10" t="n"/>
      <c r="AU389" s="10" t="n"/>
      <c r="AV389" s="10" t="n"/>
      <c r="AW389" s="10" t="n"/>
      <c r="AX389" s="10" t="n"/>
      <c r="AY389" s="10" t="n"/>
      <c r="AZ389" s="10" t="n"/>
    </row>
    <row r="39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  <c r="AL390" s="10" t="n"/>
      <c r="AM390" s="10" t="n"/>
      <c r="AN390" s="10" t="n"/>
      <c r="AO390" s="10" t="n"/>
      <c r="AP390" s="10" t="n"/>
      <c r="AQ390" s="10" t="n"/>
      <c r="AR390" s="10" t="n"/>
      <c r="AS390" s="10" t="n"/>
      <c r="AT390" s="10" t="n"/>
      <c r="AU390" s="10" t="n"/>
      <c r="AV390" s="10" t="n"/>
      <c r="AW390" s="10" t="n"/>
      <c r="AX390" s="10" t="n"/>
      <c r="AY390" s="10" t="n"/>
      <c r="AZ390" s="10" t="n"/>
    </row>
    <row r="391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  <c r="AL391" s="10" t="n"/>
      <c r="AM391" s="10" t="n"/>
      <c r="AN391" s="10" t="n"/>
      <c r="AO391" s="10" t="n"/>
      <c r="AP391" s="10" t="n"/>
      <c r="AQ391" s="10" t="n"/>
      <c r="AR391" s="10" t="n"/>
      <c r="AS391" s="10" t="n"/>
      <c r="AT391" s="10" t="n"/>
      <c r="AU391" s="10" t="n"/>
      <c r="AV391" s="10" t="n"/>
      <c r="AW391" s="10" t="n"/>
      <c r="AX391" s="10" t="n"/>
      <c r="AY391" s="10" t="n"/>
      <c r="AZ391" s="10" t="n"/>
    </row>
    <row r="392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  <c r="AL392" s="10" t="n"/>
      <c r="AM392" s="10" t="n"/>
      <c r="AN392" s="10" t="n"/>
      <c r="AO392" s="10" t="n"/>
      <c r="AP392" s="10" t="n"/>
      <c r="AQ392" s="10" t="n"/>
      <c r="AR392" s="10" t="n"/>
      <c r="AS392" s="10" t="n"/>
      <c r="AT392" s="10" t="n"/>
      <c r="AU392" s="10" t="n"/>
      <c r="AV392" s="10" t="n"/>
      <c r="AW392" s="10" t="n"/>
      <c r="AX392" s="10" t="n"/>
      <c r="AY392" s="10" t="n"/>
      <c r="AZ392" s="10" t="n"/>
    </row>
    <row r="393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  <c r="AL393" s="10" t="n"/>
      <c r="AM393" s="10" t="n"/>
      <c r="AN393" s="10" t="n"/>
      <c r="AO393" s="10" t="n"/>
      <c r="AP393" s="10" t="n"/>
      <c r="AQ393" s="10" t="n"/>
      <c r="AR393" s="10" t="n"/>
      <c r="AS393" s="10" t="n"/>
      <c r="AT393" s="10" t="n"/>
      <c r="AU393" s="10" t="n"/>
      <c r="AV393" s="10" t="n"/>
      <c r="AW393" s="10" t="n"/>
      <c r="AX393" s="10" t="n"/>
      <c r="AY393" s="10" t="n"/>
      <c r="AZ393" s="10" t="n"/>
    </row>
    <row r="394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  <c r="AL394" s="10" t="n"/>
      <c r="AM394" s="10" t="n"/>
      <c r="AN394" s="10" t="n"/>
      <c r="AO394" s="10" t="n"/>
      <c r="AP394" s="10" t="n"/>
      <c r="AQ394" s="10" t="n"/>
      <c r="AR394" s="10" t="n"/>
      <c r="AS394" s="10" t="n"/>
      <c r="AT394" s="10" t="n"/>
      <c r="AU394" s="10" t="n"/>
      <c r="AV394" s="10" t="n"/>
      <c r="AW394" s="10" t="n"/>
      <c r="AX394" s="10" t="n"/>
      <c r="AY394" s="10" t="n"/>
      <c r="AZ394" s="10" t="n"/>
    </row>
    <row r="395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  <c r="AL395" s="10" t="n"/>
      <c r="AM395" s="10" t="n"/>
      <c r="AN395" s="10" t="n"/>
      <c r="AO395" s="10" t="n"/>
      <c r="AP395" s="10" t="n"/>
      <c r="AQ395" s="10" t="n"/>
      <c r="AR395" s="10" t="n"/>
      <c r="AS395" s="10" t="n"/>
      <c r="AT395" s="10" t="n"/>
      <c r="AU395" s="10" t="n"/>
      <c r="AV395" s="10" t="n"/>
      <c r="AW395" s="10" t="n"/>
      <c r="AX395" s="10" t="n"/>
      <c r="AY395" s="10" t="n"/>
      <c r="AZ395" s="10" t="n"/>
    </row>
    <row r="396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  <c r="AL396" s="10" t="n"/>
      <c r="AM396" s="10" t="n"/>
      <c r="AN396" s="10" t="n"/>
      <c r="AO396" s="10" t="n"/>
      <c r="AP396" s="10" t="n"/>
      <c r="AQ396" s="10" t="n"/>
      <c r="AR396" s="10" t="n"/>
      <c r="AS396" s="10" t="n"/>
      <c r="AT396" s="10" t="n"/>
      <c r="AU396" s="10" t="n"/>
      <c r="AV396" s="10" t="n"/>
      <c r="AW396" s="10" t="n"/>
      <c r="AX396" s="10" t="n"/>
      <c r="AY396" s="10" t="n"/>
      <c r="AZ396" s="10" t="n"/>
    </row>
    <row r="397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  <c r="AL397" s="10" t="n"/>
      <c r="AM397" s="10" t="n"/>
      <c r="AN397" s="10" t="n"/>
      <c r="AO397" s="10" t="n"/>
      <c r="AP397" s="10" t="n"/>
      <c r="AQ397" s="10" t="n"/>
      <c r="AR397" s="10" t="n"/>
      <c r="AS397" s="10" t="n"/>
      <c r="AT397" s="10" t="n"/>
      <c r="AU397" s="10" t="n"/>
      <c r="AV397" s="10" t="n"/>
      <c r="AW397" s="10" t="n"/>
      <c r="AX397" s="10" t="n"/>
      <c r="AY397" s="10" t="n"/>
      <c r="AZ397" s="10" t="n"/>
    </row>
    <row r="398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  <c r="AL398" s="10" t="n"/>
      <c r="AM398" s="10" t="n"/>
      <c r="AN398" s="10" t="n"/>
      <c r="AO398" s="10" t="n"/>
      <c r="AP398" s="10" t="n"/>
      <c r="AQ398" s="10" t="n"/>
      <c r="AR398" s="10" t="n"/>
      <c r="AS398" s="10" t="n"/>
      <c r="AT398" s="10" t="n"/>
      <c r="AU398" s="10" t="n"/>
      <c r="AV398" s="10" t="n"/>
      <c r="AW398" s="10" t="n"/>
      <c r="AX398" s="10" t="n"/>
      <c r="AY398" s="10" t="n"/>
      <c r="AZ398" s="10" t="n"/>
    </row>
    <row r="399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  <c r="AL399" s="10" t="n"/>
      <c r="AM399" s="10" t="n"/>
      <c r="AN399" s="10" t="n"/>
      <c r="AO399" s="10" t="n"/>
      <c r="AP399" s="10" t="n"/>
      <c r="AQ399" s="10" t="n"/>
      <c r="AR399" s="10" t="n"/>
      <c r="AS399" s="10" t="n"/>
      <c r="AT399" s="10" t="n"/>
      <c r="AU399" s="10" t="n"/>
      <c r="AV399" s="10" t="n"/>
      <c r="AW399" s="10" t="n"/>
      <c r="AX399" s="10" t="n"/>
      <c r="AY399" s="10" t="n"/>
      <c r="AZ399" s="10" t="n"/>
    </row>
    <row r="40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  <c r="AL400" s="10" t="n"/>
      <c r="AM400" s="10" t="n"/>
      <c r="AN400" s="10" t="n"/>
      <c r="AO400" s="10" t="n"/>
      <c r="AP400" s="10" t="n"/>
      <c r="AQ400" s="10" t="n"/>
      <c r="AR400" s="10" t="n"/>
      <c r="AS400" s="10" t="n"/>
      <c r="AT400" s="10" t="n"/>
      <c r="AU400" s="10" t="n"/>
      <c r="AV400" s="10" t="n"/>
      <c r="AW400" s="10" t="n"/>
      <c r="AX400" s="10" t="n"/>
      <c r="AY400" s="10" t="n"/>
      <c r="AZ400" s="10" t="n"/>
    </row>
    <row r="401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  <c r="AL401" s="10" t="n"/>
      <c r="AM401" s="10" t="n"/>
      <c r="AN401" s="10" t="n"/>
      <c r="AO401" s="10" t="n"/>
      <c r="AP401" s="10" t="n"/>
      <c r="AQ401" s="10" t="n"/>
      <c r="AR401" s="10" t="n"/>
      <c r="AS401" s="10" t="n"/>
      <c r="AT401" s="10" t="n"/>
      <c r="AU401" s="10" t="n"/>
      <c r="AV401" s="10" t="n"/>
      <c r="AW401" s="10" t="n"/>
      <c r="AX401" s="10" t="n"/>
      <c r="AY401" s="10" t="n"/>
      <c r="AZ401" s="10" t="n"/>
    </row>
    <row r="402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  <c r="AL402" s="10" t="n"/>
      <c r="AM402" s="10" t="n"/>
      <c r="AN402" s="10" t="n"/>
      <c r="AO402" s="10" t="n"/>
      <c r="AP402" s="10" t="n"/>
      <c r="AQ402" s="10" t="n"/>
      <c r="AR402" s="10" t="n"/>
      <c r="AS402" s="10" t="n"/>
      <c r="AT402" s="10" t="n"/>
      <c r="AU402" s="10" t="n"/>
      <c r="AV402" s="10" t="n"/>
      <c r="AW402" s="10" t="n"/>
      <c r="AX402" s="10" t="n"/>
      <c r="AY402" s="10" t="n"/>
      <c r="AZ402" s="10" t="n"/>
    </row>
    <row r="403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  <c r="AL403" s="10" t="n"/>
      <c r="AM403" s="10" t="n"/>
      <c r="AN403" s="10" t="n"/>
      <c r="AO403" s="10" t="n"/>
      <c r="AP403" s="10" t="n"/>
      <c r="AQ403" s="10" t="n"/>
      <c r="AR403" s="10" t="n"/>
      <c r="AS403" s="10" t="n"/>
      <c r="AT403" s="10" t="n"/>
      <c r="AU403" s="10" t="n"/>
      <c r="AV403" s="10" t="n"/>
      <c r="AW403" s="10" t="n"/>
      <c r="AX403" s="10" t="n"/>
      <c r="AY403" s="10" t="n"/>
      <c r="AZ403" s="10" t="n"/>
    </row>
    <row r="404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  <c r="AL404" s="10" t="n"/>
      <c r="AM404" s="10" t="n"/>
      <c r="AN404" s="10" t="n"/>
      <c r="AO404" s="10" t="n"/>
      <c r="AP404" s="10" t="n"/>
      <c r="AQ404" s="10" t="n"/>
      <c r="AR404" s="10" t="n"/>
      <c r="AS404" s="10" t="n"/>
      <c r="AT404" s="10" t="n"/>
      <c r="AU404" s="10" t="n"/>
      <c r="AV404" s="10" t="n"/>
      <c r="AW404" s="10" t="n"/>
      <c r="AX404" s="10" t="n"/>
      <c r="AY404" s="10" t="n"/>
      <c r="AZ404" s="10" t="n"/>
    </row>
    <row r="405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  <c r="AL405" s="10" t="n"/>
      <c r="AM405" s="10" t="n"/>
      <c r="AN405" s="10" t="n"/>
      <c r="AO405" s="10" t="n"/>
      <c r="AP405" s="10" t="n"/>
      <c r="AQ405" s="10" t="n"/>
      <c r="AR405" s="10" t="n"/>
      <c r="AS405" s="10" t="n"/>
      <c r="AT405" s="10" t="n"/>
      <c r="AU405" s="10" t="n"/>
      <c r="AV405" s="10" t="n"/>
      <c r="AW405" s="10" t="n"/>
      <c r="AX405" s="10" t="n"/>
      <c r="AY405" s="10" t="n"/>
      <c r="AZ405" s="10" t="n"/>
    </row>
    <row r="406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  <c r="AL406" s="10" t="n"/>
      <c r="AM406" s="10" t="n"/>
      <c r="AN406" s="10" t="n"/>
      <c r="AO406" s="10" t="n"/>
      <c r="AP406" s="10" t="n"/>
      <c r="AQ406" s="10" t="n"/>
      <c r="AR406" s="10" t="n"/>
      <c r="AS406" s="10" t="n"/>
      <c r="AT406" s="10" t="n"/>
      <c r="AU406" s="10" t="n"/>
      <c r="AV406" s="10" t="n"/>
      <c r="AW406" s="10" t="n"/>
      <c r="AX406" s="10" t="n"/>
      <c r="AY406" s="10" t="n"/>
      <c r="AZ406" s="10" t="n"/>
    </row>
    <row r="407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  <c r="AL407" s="10" t="n"/>
      <c r="AM407" s="10" t="n"/>
      <c r="AN407" s="10" t="n"/>
      <c r="AO407" s="10" t="n"/>
      <c r="AP407" s="10" t="n"/>
      <c r="AQ407" s="10" t="n"/>
      <c r="AR407" s="10" t="n"/>
      <c r="AS407" s="10" t="n"/>
      <c r="AT407" s="10" t="n"/>
      <c r="AU407" s="10" t="n"/>
      <c r="AV407" s="10" t="n"/>
      <c r="AW407" s="10" t="n"/>
      <c r="AX407" s="10" t="n"/>
      <c r="AY407" s="10" t="n"/>
      <c r="AZ407" s="10" t="n"/>
    </row>
    <row r="408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  <c r="AL408" s="10" t="n"/>
      <c r="AM408" s="10" t="n"/>
      <c r="AN408" s="10" t="n"/>
      <c r="AO408" s="10" t="n"/>
      <c r="AP408" s="10" t="n"/>
      <c r="AQ408" s="10" t="n"/>
      <c r="AR408" s="10" t="n"/>
      <c r="AS408" s="10" t="n"/>
      <c r="AT408" s="10" t="n"/>
      <c r="AU408" s="10" t="n"/>
      <c r="AV408" s="10" t="n"/>
      <c r="AW408" s="10" t="n"/>
      <c r="AX408" s="10" t="n"/>
      <c r="AY408" s="10" t="n"/>
      <c r="AZ408" s="10" t="n"/>
    </row>
    <row r="409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  <c r="AL409" s="10" t="n"/>
      <c r="AM409" s="10" t="n"/>
      <c r="AN409" s="10" t="n"/>
      <c r="AO409" s="10" t="n"/>
      <c r="AP409" s="10" t="n"/>
      <c r="AQ409" s="10" t="n"/>
      <c r="AR409" s="10" t="n"/>
      <c r="AS409" s="10" t="n"/>
      <c r="AT409" s="10" t="n"/>
      <c r="AU409" s="10" t="n"/>
      <c r="AV409" s="10" t="n"/>
      <c r="AW409" s="10" t="n"/>
      <c r="AX409" s="10" t="n"/>
      <c r="AY409" s="10" t="n"/>
      <c r="AZ409" s="10" t="n"/>
    </row>
    <row r="41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  <c r="AL410" s="10" t="n"/>
      <c r="AM410" s="10" t="n"/>
      <c r="AN410" s="10" t="n"/>
      <c r="AO410" s="10" t="n"/>
      <c r="AP410" s="10" t="n"/>
      <c r="AQ410" s="10" t="n"/>
      <c r="AR410" s="10" t="n"/>
      <c r="AS410" s="10" t="n"/>
      <c r="AT410" s="10" t="n"/>
      <c r="AU410" s="10" t="n"/>
      <c r="AV410" s="10" t="n"/>
      <c r="AW410" s="10" t="n"/>
      <c r="AX410" s="10" t="n"/>
      <c r="AY410" s="10" t="n"/>
      <c r="AZ410" s="10" t="n"/>
    </row>
    <row r="411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  <c r="AL411" s="10" t="n"/>
      <c r="AM411" s="10" t="n"/>
      <c r="AN411" s="10" t="n"/>
      <c r="AO411" s="10" t="n"/>
      <c r="AP411" s="10" t="n"/>
      <c r="AQ411" s="10" t="n"/>
      <c r="AR411" s="10" t="n"/>
      <c r="AS411" s="10" t="n"/>
      <c r="AT411" s="10" t="n"/>
      <c r="AU411" s="10" t="n"/>
      <c r="AV411" s="10" t="n"/>
      <c r="AW411" s="10" t="n"/>
      <c r="AX411" s="10" t="n"/>
      <c r="AY411" s="10" t="n"/>
      <c r="AZ411" s="10" t="n"/>
    </row>
    <row r="412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  <c r="AL412" s="10" t="n"/>
      <c r="AM412" s="10" t="n"/>
      <c r="AN412" s="10" t="n"/>
      <c r="AO412" s="10" t="n"/>
      <c r="AP412" s="10" t="n"/>
      <c r="AQ412" s="10" t="n"/>
      <c r="AR412" s="10" t="n"/>
      <c r="AS412" s="10" t="n"/>
      <c r="AT412" s="10" t="n"/>
      <c r="AU412" s="10" t="n"/>
      <c r="AV412" s="10" t="n"/>
      <c r="AW412" s="10" t="n"/>
      <c r="AX412" s="10" t="n"/>
      <c r="AY412" s="10" t="n"/>
      <c r="AZ412" s="10" t="n"/>
    </row>
    <row r="413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  <c r="AL413" s="10" t="n"/>
      <c r="AM413" s="10" t="n"/>
      <c r="AN413" s="10" t="n"/>
      <c r="AO413" s="10" t="n"/>
      <c r="AP413" s="10" t="n"/>
      <c r="AQ413" s="10" t="n"/>
      <c r="AR413" s="10" t="n"/>
      <c r="AS413" s="10" t="n"/>
      <c r="AT413" s="10" t="n"/>
      <c r="AU413" s="10" t="n"/>
      <c r="AV413" s="10" t="n"/>
      <c r="AW413" s="10" t="n"/>
      <c r="AX413" s="10" t="n"/>
      <c r="AY413" s="10" t="n"/>
      <c r="AZ413" s="10" t="n"/>
    </row>
    <row r="414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  <c r="AL414" s="10" t="n"/>
      <c r="AM414" s="10" t="n"/>
      <c r="AN414" s="10" t="n"/>
      <c r="AO414" s="10" t="n"/>
      <c r="AP414" s="10" t="n"/>
      <c r="AQ414" s="10" t="n"/>
      <c r="AR414" s="10" t="n"/>
      <c r="AS414" s="10" t="n"/>
      <c r="AT414" s="10" t="n"/>
      <c r="AU414" s="10" t="n"/>
      <c r="AV414" s="10" t="n"/>
      <c r="AW414" s="10" t="n"/>
      <c r="AX414" s="10" t="n"/>
      <c r="AY414" s="10" t="n"/>
      <c r="AZ414" s="10" t="n"/>
    </row>
    <row r="415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  <c r="AL415" s="10" t="n"/>
      <c r="AM415" s="10" t="n"/>
      <c r="AN415" s="10" t="n"/>
      <c r="AO415" s="10" t="n"/>
      <c r="AP415" s="10" t="n"/>
      <c r="AQ415" s="10" t="n"/>
      <c r="AR415" s="10" t="n"/>
      <c r="AS415" s="10" t="n"/>
      <c r="AT415" s="10" t="n"/>
      <c r="AU415" s="10" t="n"/>
      <c r="AV415" s="10" t="n"/>
      <c r="AW415" s="10" t="n"/>
      <c r="AX415" s="10" t="n"/>
      <c r="AY415" s="10" t="n"/>
      <c r="AZ415" s="10" t="n"/>
    </row>
    <row r="416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  <c r="AL416" s="10" t="n"/>
      <c r="AM416" s="10" t="n"/>
      <c r="AN416" s="10" t="n"/>
      <c r="AO416" s="10" t="n"/>
      <c r="AP416" s="10" t="n"/>
      <c r="AQ416" s="10" t="n"/>
      <c r="AR416" s="10" t="n"/>
      <c r="AS416" s="10" t="n"/>
      <c r="AT416" s="10" t="n"/>
      <c r="AU416" s="10" t="n"/>
      <c r="AV416" s="10" t="n"/>
      <c r="AW416" s="10" t="n"/>
      <c r="AX416" s="10" t="n"/>
      <c r="AY416" s="10" t="n"/>
      <c r="AZ416" s="10" t="n"/>
    </row>
    <row r="417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  <c r="AL417" s="10" t="n"/>
      <c r="AM417" s="10" t="n"/>
      <c r="AN417" s="10" t="n"/>
      <c r="AO417" s="10" t="n"/>
      <c r="AP417" s="10" t="n"/>
      <c r="AQ417" s="10" t="n"/>
      <c r="AR417" s="10" t="n"/>
      <c r="AS417" s="10" t="n"/>
      <c r="AT417" s="10" t="n"/>
      <c r="AU417" s="10" t="n"/>
      <c r="AV417" s="10" t="n"/>
      <c r="AW417" s="10" t="n"/>
      <c r="AX417" s="10" t="n"/>
      <c r="AY417" s="10" t="n"/>
      <c r="AZ417" s="10" t="n"/>
    </row>
    <row r="418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  <c r="AL418" s="10" t="n"/>
      <c r="AM418" s="10" t="n"/>
      <c r="AN418" s="10" t="n"/>
      <c r="AO418" s="10" t="n"/>
      <c r="AP418" s="10" t="n"/>
      <c r="AQ418" s="10" t="n"/>
      <c r="AR418" s="10" t="n"/>
      <c r="AS418" s="10" t="n"/>
      <c r="AT418" s="10" t="n"/>
      <c r="AU418" s="10" t="n"/>
      <c r="AV418" s="10" t="n"/>
      <c r="AW418" s="10" t="n"/>
      <c r="AX418" s="10" t="n"/>
      <c r="AY418" s="10" t="n"/>
      <c r="AZ418" s="10" t="n"/>
    </row>
    <row r="419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  <c r="AL419" s="10" t="n"/>
      <c r="AM419" s="10" t="n"/>
      <c r="AN419" s="10" t="n"/>
      <c r="AO419" s="10" t="n"/>
      <c r="AP419" s="10" t="n"/>
      <c r="AQ419" s="10" t="n"/>
      <c r="AR419" s="10" t="n"/>
      <c r="AS419" s="10" t="n"/>
      <c r="AT419" s="10" t="n"/>
      <c r="AU419" s="10" t="n"/>
      <c r="AV419" s="10" t="n"/>
      <c r="AW419" s="10" t="n"/>
      <c r="AX419" s="10" t="n"/>
      <c r="AY419" s="10" t="n"/>
      <c r="AZ419" s="10" t="n"/>
    </row>
    <row r="4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  <c r="AL420" s="10" t="n"/>
      <c r="AM420" s="10" t="n"/>
      <c r="AN420" s="10" t="n"/>
      <c r="AO420" s="10" t="n"/>
      <c r="AP420" s="10" t="n"/>
      <c r="AQ420" s="10" t="n"/>
      <c r="AR420" s="10" t="n"/>
      <c r="AS420" s="10" t="n"/>
      <c r="AT420" s="10" t="n"/>
      <c r="AU420" s="10" t="n"/>
      <c r="AV420" s="10" t="n"/>
      <c r="AW420" s="10" t="n"/>
      <c r="AX420" s="10" t="n"/>
      <c r="AY420" s="10" t="n"/>
      <c r="AZ420" s="10" t="n"/>
    </row>
    <row r="421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  <c r="AL421" s="10" t="n"/>
      <c r="AM421" s="10" t="n"/>
      <c r="AN421" s="10" t="n"/>
      <c r="AO421" s="10" t="n"/>
      <c r="AP421" s="10" t="n"/>
      <c r="AQ421" s="10" t="n"/>
      <c r="AR421" s="10" t="n"/>
      <c r="AS421" s="10" t="n"/>
      <c r="AT421" s="10" t="n"/>
      <c r="AU421" s="10" t="n"/>
      <c r="AV421" s="10" t="n"/>
      <c r="AW421" s="10" t="n"/>
      <c r="AX421" s="10" t="n"/>
      <c r="AY421" s="10" t="n"/>
      <c r="AZ421" s="10" t="n"/>
    </row>
    <row r="422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  <c r="AL422" s="10" t="n"/>
      <c r="AM422" s="10" t="n"/>
      <c r="AN422" s="10" t="n"/>
      <c r="AO422" s="10" t="n"/>
      <c r="AP422" s="10" t="n"/>
      <c r="AQ422" s="10" t="n"/>
      <c r="AR422" s="10" t="n"/>
      <c r="AS422" s="10" t="n"/>
      <c r="AT422" s="10" t="n"/>
      <c r="AU422" s="10" t="n"/>
      <c r="AV422" s="10" t="n"/>
      <c r="AW422" s="10" t="n"/>
      <c r="AX422" s="10" t="n"/>
      <c r="AY422" s="10" t="n"/>
      <c r="AZ422" s="10" t="n"/>
    </row>
    <row r="423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  <c r="AL423" s="10" t="n"/>
      <c r="AM423" s="10" t="n"/>
      <c r="AN423" s="10" t="n"/>
      <c r="AO423" s="10" t="n"/>
      <c r="AP423" s="10" t="n"/>
      <c r="AQ423" s="10" t="n"/>
      <c r="AR423" s="10" t="n"/>
      <c r="AS423" s="10" t="n"/>
      <c r="AT423" s="10" t="n"/>
      <c r="AU423" s="10" t="n"/>
      <c r="AV423" s="10" t="n"/>
      <c r="AW423" s="10" t="n"/>
      <c r="AX423" s="10" t="n"/>
      <c r="AY423" s="10" t="n"/>
      <c r="AZ423" s="10" t="n"/>
    </row>
    <row r="424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  <c r="AL424" s="10" t="n"/>
      <c r="AM424" s="10" t="n"/>
      <c r="AN424" s="10" t="n"/>
      <c r="AO424" s="10" t="n"/>
      <c r="AP424" s="10" t="n"/>
      <c r="AQ424" s="10" t="n"/>
      <c r="AR424" s="10" t="n"/>
      <c r="AS424" s="10" t="n"/>
      <c r="AT424" s="10" t="n"/>
      <c r="AU424" s="10" t="n"/>
      <c r="AV424" s="10" t="n"/>
      <c r="AW424" s="10" t="n"/>
      <c r="AX424" s="10" t="n"/>
      <c r="AY424" s="10" t="n"/>
      <c r="AZ424" s="10" t="n"/>
    </row>
    <row r="425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  <c r="AL425" s="10" t="n"/>
      <c r="AM425" s="10" t="n"/>
      <c r="AN425" s="10" t="n"/>
      <c r="AO425" s="10" t="n"/>
      <c r="AP425" s="10" t="n"/>
      <c r="AQ425" s="10" t="n"/>
      <c r="AR425" s="10" t="n"/>
      <c r="AS425" s="10" t="n"/>
      <c r="AT425" s="10" t="n"/>
      <c r="AU425" s="10" t="n"/>
      <c r="AV425" s="10" t="n"/>
      <c r="AW425" s="10" t="n"/>
      <c r="AX425" s="10" t="n"/>
      <c r="AY425" s="10" t="n"/>
      <c r="AZ425" s="10" t="n"/>
    </row>
    <row r="426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  <c r="AL426" s="10" t="n"/>
      <c r="AM426" s="10" t="n"/>
      <c r="AN426" s="10" t="n"/>
      <c r="AO426" s="10" t="n"/>
      <c r="AP426" s="10" t="n"/>
      <c r="AQ426" s="10" t="n"/>
      <c r="AR426" s="10" t="n"/>
      <c r="AS426" s="10" t="n"/>
      <c r="AT426" s="10" t="n"/>
      <c r="AU426" s="10" t="n"/>
      <c r="AV426" s="10" t="n"/>
      <c r="AW426" s="10" t="n"/>
      <c r="AX426" s="10" t="n"/>
      <c r="AY426" s="10" t="n"/>
      <c r="AZ426" s="10" t="n"/>
    </row>
    <row r="427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  <c r="AL427" s="10" t="n"/>
      <c r="AM427" s="10" t="n"/>
      <c r="AN427" s="10" t="n"/>
      <c r="AO427" s="10" t="n"/>
      <c r="AP427" s="10" t="n"/>
      <c r="AQ427" s="10" t="n"/>
      <c r="AR427" s="10" t="n"/>
      <c r="AS427" s="10" t="n"/>
      <c r="AT427" s="10" t="n"/>
      <c r="AU427" s="10" t="n"/>
      <c r="AV427" s="10" t="n"/>
      <c r="AW427" s="10" t="n"/>
      <c r="AX427" s="10" t="n"/>
      <c r="AY427" s="10" t="n"/>
      <c r="AZ427" s="10" t="n"/>
    </row>
    <row r="428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  <c r="AL428" s="10" t="n"/>
      <c r="AM428" s="10" t="n"/>
      <c r="AN428" s="10" t="n"/>
      <c r="AO428" s="10" t="n"/>
      <c r="AP428" s="10" t="n"/>
      <c r="AQ428" s="10" t="n"/>
      <c r="AR428" s="10" t="n"/>
      <c r="AS428" s="10" t="n"/>
      <c r="AT428" s="10" t="n"/>
      <c r="AU428" s="10" t="n"/>
      <c r="AV428" s="10" t="n"/>
      <c r="AW428" s="10" t="n"/>
      <c r="AX428" s="10" t="n"/>
      <c r="AY428" s="10" t="n"/>
      <c r="AZ428" s="10" t="n"/>
    </row>
    <row r="429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  <c r="AL429" s="10" t="n"/>
      <c r="AM429" s="10" t="n"/>
      <c r="AN429" s="10" t="n"/>
      <c r="AO429" s="10" t="n"/>
      <c r="AP429" s="10" t="n"/>
      <c r="AQ429" s="10" t="n"/>
      <c r="AR429" s="10" t="n"/>
      <c r="AS429" s="10" t="n"/>
      <c r="AT429" s="10" t="n"/>
      <c r="AU429" s="10" t="n"/>
      <c r="AV429" s="10" t="n"/>
      <c r="AW429" s="10" t="n"/>
      <c r="AX429" s="10" t="n"/>
      <c r="AY429" s="10" t="n"/>
      <c r="AZ429" s="10" t="n"/>
    </row>
    <row r="43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  <c r="AL430" s="10" t="n"/>
      <c r="AM430" s="10" t="n"/>
      <c r="AN430" s="10" t="n"/>
      <c r="AO430" s="10" t="n"/>
      <c r="AP430" s="10" t="n"/>
      <c r="AQ430" s="10" t="n"/>
      <c r="AR430" s="10" t="n"/>
      <c r="AS430" s="10" t="n"/>
      <c r="AT430" s="10" t="n"/>
      <c r="AU430" s="10" t="n"/>
      <c r="AV430" s="10" t="n"/>
      <c r="AW430" s="10" t="n"/>
      <c r="AX430" s="10" t="n"/>
      <c r="AY430" s="10" t="n"/>
      <c r="AZ430" s="10" t="n"/>
    </row>
    <row r="431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  <c r="AL431" s="10" t="n"/>
      <c r="AM431" s="10" t="n"/>
      <c r="AN431" s="10" t="n"/>
      <c r="AO431" s="10" t="n"/>
      <c r="AP431" s="10" t="n"/>
      <c r="AQ431" s="10" t="n"/>
      <c r="AR431" s="10" t="n"/>
      <c r="AS431" s="10" t="n"/>
      <c r="AT431" s="10" t="n"/>
      <c r="AU431" s="10" t="n"/>
      <c r="AV431" s="10" t="n"/>
      <c r="AW431" s="10" t="n"/>
      <c r="AX431" s="10" t="n"/>
      <c r="AY431" s="10" t="n"/>
      <c r="AZ431" s="10" t="n"/>
    </row>
    <row r="432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  <c r="AL432" s="10" t="n"/>
      <c r="AM432" s="10" t="n"/>
      <c r="AN432" s="10" t="n"/>
      <c r="AO432" s="10" t="n"/>
      <c r="AP432" s="10" t="n"/>
      <c r="AQ432" s="10" t="n"/>
      <c r="AR432" s="10" t="n"/>
      <c r="AS432" s="10" t="n"/>
      <c r="AT432" s="10" t="n"/>
      <c r="AU432" s="10" t="n"/>
      <c r="AV432" s="10" t="n"/>
      <c r="AW432" s="10" t="n"/>
      <c r="AX432" s="10" t="n"/>
      <c r="AY432" s="10" t="n"/>
      <c r="AZ432" s="10" t="n"/>
    </row>
    <row r="433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  <c r="AL433" s="10" t="n"/>
      <c r="AM433" s="10" t="n"/>
      <c r="AN433" s="10" t="n"/>
      <c r="AO433" s="10" t="n"/>
      <c r="AP433" s="10" t="n"/>
      <c r="AQ433" s="10" t="n"/>
      <c r="AR433" s="10" t="n"/>
      <c r="AS433" s="10" t="n"/>
      <c r="AT433" s="10" t="n"/>
      <c r="AU433" s="10" t="n"/>
      <c r="AV433" s="10" t="n"/>
      <c r="AW433" s="10" t="n"/>
      <c r="AX433" s="10" t="n"/>
      <c r="AY433" s="10" t="n"/>
      <c r="AZ433" s="10" t="n"/>
    </row>
    <row r="434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  <c r="AL434" s="10" t="n"/>
      <c r="AM434" s="10" t="n"/>
      <c r="AN434" s="10" t="n"/>
      <c r="AO434" s="10" t="n"/>
      <c r="AP434" s="10" t="n"/>
      <c r="AQ434" s="10" t="n"/>
      <c r="AR434" s="10" t="n"/>
      <c r="AS434" s="10" t="n"/>
      <c r="AT434" s="10" t="n"/>
      <c r="AU434" s="10" t="n"/>
      <c r="AV434" s="10" t="n"/>
      <c r="AW434" s="10" t="n"/>
      <c r="AX434" s="10" t="n"/>
      <c r="AY434" s="10" t="n"/>
      <c r="AZ434" s="10" t="n"/>
    </row>
    <row r="435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  <c r="AL435" s="10" t="n"/>
      <c r="AM435" s="10" t="n"/>
      <c r="AN435" s="10" t="n"/>
      <c r="AO435" s="10" t="n"/>
      <c r="AP435" s="10" t="n"/>
      <c r="AQ435" s="10" t="n"/>
      <c r="AR435" s="10" t="n"/>
      <c r="AS435" s="10" t="n"/>
      <c r="AT435" s="10" t="n"/>
      <c r="AU435" s="10" t="n"/>
      <c r="AV435" s="10" t="n"/>
      <c r="AW435" s="10" t="n"/>
      <c r="AX435" s="10" t="n"/>
      <c r="AY435" s="10" t="n"/>
      <c r="AZ435" s="10" t="n"/>
    </row>
    <row r="436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  <c r="AL436" s="10" t="n"/>
      <c r="AM436" s="10" t="n"/>
      <c r="AN436" s="10" t="n"/>
      <c r="AO436" s="10" t="n"/>
      <c r="AP436" s="10" t="n"/>
      <c r="AQ436" s="10" t="n"/>
      <c r="AR436" s="10" t="n"/>
      <c r="AS436" s="10" t="n"/>
      <c r="AT436" s="10" t="n"/>
      <c r="AU436" s="10" t="n"/>
      <c r="AV436" s="10" t="n"/>
      <c r="AW436" s="10" t="n"/>
      <c r="AX436" s="10" t="n"/>
      <c r="AY436" s="10" t="n"/>
      <c r="AZ436" s="10" t="n"/>
    </row>
    <row r="437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  <c r="AL437" s="10" t="n"/>
      <c r="AM437" s="10" t="n"/>
      <c r="AN437" s="10" t="n"/>
      <c r="AO437" s="10" t="n"/>
      <c r="AP437" s="10" t="n"/>
      <c r="AQ437" s="10" t="n"/>
      <c r="AR437" s="10" t="n"/>
      <c r="AS437" s="10" t="n"/>
      <c r="AT437" s="10" t="n"/>
      <c r="AU437" s="10" t="n"/>
      <c r="AV437" s="10" t="n"/>
      <c r="AW437" s="10" t="n"/>
      <c r="AX437" s="10" t="n"/>
      <c r="AY437" s="10" t="n"/>
      <c r="AZ437" s="10" t="n"/>
    </row>
    <row r="438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  <c r="AL438" s="10" t="n"/>
      <c r="AM438" s="10" t="n"/>
      <c r="AN438" s="10" t="n"/>
      <c r="AO438" s="10" t="n"/>
      <c r="AP438" s="10" t="n"/>
      <c r="AQ438" s="10" t="n"/>
      <c r="AR438" s="10" t="n"/>
      <c r="AS438" s="10" t="n"/>
      <c r="AT438" s="10" t="n"/>
      <c r="AU438" s="10" t="n"/>
      <c r="AV438" s="10" t="n"/>
      <c r="AW438" s="10" t="n"/>
      <c r="AX438" s="10" t="n"/>
      <c r="AY438" s="10" t="n"/>
      <c r="AZ438" s="10" t="n"/>
    </row>
    <row r="439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  <c r="AL439" s="10" t="n"/>
      <c r="AM439" s="10" t="n"/>
      <c r="AN439" s="10" t="n"/>
      <c r="AO439" s="10" t="n"/>
      <c r="AP439" s="10" t="n"/>
      <c r="AQ439" s="10" t="n"/>
      <c r="AR439" s="10" t="n"/>
      <c r="AS439" s="10" t="n"/>
      <c r="AT439" s="10" t="n"/>
      <c r="AU439" s="10" t="n"/>
      <c r="AV439" s="10" t="n"/>
      <c r="AW439" s="10" t="n"/>
      <c r="AX439" s="10" t="n"/>
      <c r="AY439" s="10" t="n"/>
      <c r="AZ439" s="10" t="n"/>
    </row>
    <row r="44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  <c r="AL440" s="10" t="n"/>
      <c r="AM440" s="10" t="n"/>
      <c r="AN440" s="10" t="n"/>
      <c r="AO440" s="10" t="n"/>
      <c r="AP440" s="10" t="n"/>
      <c r="AQ440" s="10" t="n"/>
      <c r="AR440" s="10" t="n"/>
      <c r="AS440" s="10" t="n"/>
      <c r="AT440" s="10" t="n"/>
      <c r="AU440" s="10" t="n"/>
      <c r="AV440" s="10" t="n"/>
      <c r="AW440" s="10" t="n"/>
      <c r="AX440" s="10" t="n"/>
      <c r="AY440" s="10" t="n"/>
      <c r="AZ440" s="10" t="n"/>
    </row>
    <row r="441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  <c r="AL441" s="10" t="n"/>
      <c r="AM441" s="10" t="n"/>
      <c r="AN441" s="10" t="n"/>
      <c r="AO441" s="10" t="n"/>
      <c r="AP441" s="10" t="n"/>
      <c r="AQ441" s="10" t="n"/>
      <c r="AR441" s="10" t="n"/>
      <c r="AS441" s="10" t="n"/>
      <c r="AT441" s="10" t="n"/>
      <c r="AU441" s="10" t="n"/>
      <c r="AV441" s="10" t="n"/>
      <c r="AW441" s="10" t="n"/>
      <c r="AX441" s="10" t="n"/>
      <c r="AY441" s="10" t="n"/>
      <c r="AZ441" s="10" t="n"/>
    </row>
    <row r="442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  <c r="AL442" s="10" t="n"/>
      <c r="AM442" s="10" t="n"/>
      <c r="AN442" s="10" t="n"/>
      <c r="AO442" s="10" t="n"/>
      <c r="AP442" s="10" t="n"/>
      <c r="AQ442" s="10" t="n"/>
      <c r="AR442" s="10" t="n"/>
      <c r="AS442" s="10" t="n"/>
      <c r="AT442" s="10" t="n"/>
      <c r="AU442" s="10" t="n"/>
      <c r="AV442" s="10" t="n"/>
      <c r="AW442" s="10" t="n"/>
      <c r="AX442" s="10" t="n"/>
      <c r="AY442" s="10" t="n"/>
      <c r="AZ442" s="10" t="n"/>
    </row>
    <row r="443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  <c r="AL443" s="10" t="n"/>
      <c r="AM443" s="10" t="n"/>
      <c r="AN443" s="10" t="n"/>
      <c r="AO443" s="10" t="n"/>
      <c r="AP443" s="10" t="n"/>
      <c r="AQ443" s="10" t="n"/>
      <c r="AR443" s="10" t="n"/>
      <c r="AS443" s="10" t="n"/>
      <c r="AT443" s="10" t="n"/>
      <c r="AU443" s="10" t="n"/>
      <c r="AV443" s="10" t="n"/>
      <c r="AW443" s="10" t="n"/>
      <c r="AX443" s="10" t="n"/>
      <c r="AY443" s="10" t="n"/>
      <c r="AZ443" s="10" t="n"/>
    </row>
    <row r="444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  <c r="AL444" s="10" t="n"/>
      <c r="AM444" s="10" t="n"/>
      <c r="AN444" s="10" t="n"/>
      <c r="AO444" s="10" t="n"/>
      <c r="AP444" s="10" t="n"/>
      <c r="AQ444" s="10" t="n"/>
      <c r="AR444" s="10" t="n"/>
      <c r="AS444" s="10" t="n"/>
      <c r="AT444" s="10" t="n"/>
      <c r="AU444" s="10" t="n"/>
      <c r="AV444" s="10" t="n"/>
      <c r="AW444" s="10" t="n"/>
      <c r="AX444" s="10" t="n"/>
      <c r="AY444" s="10" t="n"/>
      <c r="AZ444" s="10" t="n"/>
    </row>
    <row r="445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  <c r="AL445" s="10" t="n"/>
      <c r="AM445" s="10" t="n"/>
      <c r="AN445" s="10" t="n"/>
      <c r="AO445" s="10" t="n"/>
      <c r="AP445" s="10" t="n"/>
      <c r="AQ445" s="10" t="n"/>
      <c r="AR445" s="10" t="n"/>
      <c r="AS445" s="10" t="n"/>
      <c r="AT445" s="10" t="n"/>
      <c r="AU445" s="10" t="n"/>
      <c r="AV445" s="10" t="n"/>
      <c r="AW445" s="10" t="n"/>
      <c r="AX445" s="10" t="n"/>
      <c r="AY445" s="10" t="n"/>
      <c r="AZ445" s="10" t="n"/>
    </row>
    <row r="446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  <c r="AL446" s="10" t="n"/>
      <c r="AM446" s="10" t="n"/>
      <c r="AN446" s="10" t="n"/>
      <c r="AO446" s="10" t="n"/>
      <c r="AP446" s="10" t="n"/>
      <c r="AQ446" s="10" t="n"/>
      <c r="AR446" s="10" t="n"/>
      <c r="AS446" s="10" t="n"/>
      <c r="AT446" s="10" t="n"/>
      <c r="AU446" s="10" t="n"/>
      <c r="AV446" s="10" t="n"/>
      <c r="AW446" s="10" t="n"/>
      <c r="AX446" s="10" t="n"/>
      <c r="AY446" s="10" t="n"/>
      <c r="AZ446" s="10" t="n"/>
    </row>
    <row r="447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  <c r="AL447" s="10" t="n"/>
      <c r="AM447" s="10" t="n"/>
      <c r="AN447" s="10" t="n"/>
      <c r="AO447" s="10" t="n"/>
      <c r="AP447" s="10" t="n"/>
      <c r="AQ447" s="10" t="n"/>
      <c r="AR447" s="10" t="n"/>
      <c r="AS447" s="10" t="n"/>
      <c r="AT447" s="10" t="n"/>
      <c r="AU447" s="10" t="n"/>
      <c r="AV447" s="10" t="n"/>
      <c r="AW447" s="10" t="n"/>
      <c r="AX447" s="10" t="n"/>
      <c r="AY447" s="10" t="n"/>
      <c r="AZ447" s="10" t="n"/>
    </row>
    <row r="448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  <c r="AL448" s="10" t="n"/>
      <c r="AM448" s="10" t="n"/>
      <c r="AN448" s="10" t="n"/>
      <c r="AO448" s="10" t="n"/>
      <c r="AP448" s="10" t="n"/>
      <c r="AQ448" s="10" t="n"/>
      <c r="AR448" s="10" t="n"/>
      <c r="AS448" s="10" t="n"/>
      <c r="AT448" s="10" t="n"/>
      <c r="AU448" s="10" t="n"/>
      <c r="AV448" s="10" t="n"/>
      <c r="AW448" s="10" t="n"/>
      <c r="AX448" s="10" t="n"/>
      <c r="AY448" s="10" t="n"/>
      <c r="AZ448" s="10" t="n"/>
    </row>
    <row r="449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  <c r="AL449" s="10" t="n"/>
      <c r="AM449" s="10" t="n"/>
      <c r="AN449" s="10" t="n"/>
      <c r="AO449" s="10" t="n"/>
      <c r="AP449" s="10" t="n"/>
      <c r="AQ449" s="10" t="n"/>
      <c r="AR449" s="10" t="n"/>
      <c r="AS449" s="10" t="n"/>
      <c r="AT449" s="10" t="n"/>
      <c r="AU449" s="10" t="n"/>
      <c r="AV449" s="10" t="n"/>
      <c r="AW449" s="10" t="n"/>
      <c r="AX449" s="10" t="n"/>
      <c r="AY449" s="10" t="n"/>
      <c r="AZ449" s="10" t="n"/>
    </row>
    <row r="45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  <c r="AL450" s="10" t="n"/>
      <c r="AM450" s="10" t="n"/>
      <c r="AN450" s="10" t="n"/>
      <c r="AO450" s="10" t="n"/>
      <c r="AP450" s="10" t="n"/>
      <c r="AQ450" s="10" t="n"/>
      <c r="AR450" s="10" t="n"/>
      <c r="AS450" s="10" t="n"/>
      <c r="AT450" s="10" t="n"/>
      <c r="AU450" s="10" t="n"/>
      <c r="AV450" s="10" t="n"/>
      <c r="AW450" s="10" t="n"/>
      <c r="AX450" s="10" t="n"/>
      <c r="AY450" s="10" t="n"/>
      <c r="AZ450" s="10" t="n"/>
    </row>
    <row r="451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  <c r="AL451" s="10" t="n"/>
      <c r="AM451" s="10" t="n"/>
      <c r="AN451" s="10" t="n"/>
      <c r="AO451" s="10" t="n"/>
      <c r="AP451" s="10" t="n"/>
      <c r="AQ451" s="10" t="n"/>
      <c r="AR451" s="10" t="n"/>
      <c r="AS451" s="10" t="n"/>
      <c r="AT451" s="10" t="n"/>
      <c r="AU451" s="10" t="n"/>
      <c r="AV451" s="10" t="n"/>
      <c r="AW451" s="10" t="n"/>
      <c r="AX451" s="10" t="n"/>
      <c r="AY451" s="10" t="n"/>
      <c r="AZ451" s="10" t="n"/>
    </row>
    <row r="452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  <c r="AL452" s="10" t="n"/>
      <c r="AM452" s="10" t="n"/>
      <c r="AN452" s="10" t="n"/>
      <c r="AO452" s="10" t="n"/>
      <c r="AP452" s="10" t="n"/>
      <c r="AQ452" s="10" t="n"/>
      <c r="AR452" s="10" t="n"/>
      <c r="AS452" s="10" t="n"/>
      <c r="AT452" s="10" t="n"/>
      <c r="AU452" s="10" t="n"/>
      <c r="AV452" s="10" t="n"/>
      <c r="AW452" s="10" t="n"/>
      <c r="AX452" s="10" t="n"/>
      <c r="AY452" s="10" t="n"/>
      <c r="AZ452" s="10" t="n"/>
    </row>
    <row r="453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  <c r="AL453" s="10" t="n"/>
      <c r="AM453" s="10" t="n"/>
      <c r="AN453" s="10" t="n"/>
      <c r="AO453" s="10" t="n"/>
      <c r="AP453" s="10" t="n"/>
      <c r="AQ453" s="10" t="n"/>
      <c r="AR453" s="10" t="n"/>
      <c r="AS453" s="10" t="n"/>
      <c r="AT453" s="10" t="n"/>
      <c r="AU453" s="10" t="n"/>
      <c r="AV453" s="10" t="n"/>
      <c r="AW453" s="10" t="n"/>
      <c r="AX453" s="10" t="n"/>
      <c r="AY453" s="10" t="n"/>
      <c r="AZ453" s="10" t="n"/>
    </row>
    <row r="454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  <c r="AL454" s="10" t="n"/>
      <c r="AM454" s="10" t="n"/>
      <c r="AN454" s="10" t="n"/>
      <c r="AO454" s="10" t="n"/>
      <c r="AP454" s="10" t="n"/>
      <c r="AQ454" s="10" t="n"/>
      <c r="AR454" s="10" t="n"/>
      <c r="AS454" s="10" t="n"/>
      <c r="AT454" s="10" t="n"/>
      <c r="AU454" s="10" t="n"/>
      <c r="AV454" s="10" t="n"/>
      <c r="AW454" s="10" t="n"/>
      <c r="AX454" s="10" t="n"/>
      <c r="AY454" s="10" t="n"/>
      <c r="AZ454" s="10" t="n"/>
    </row>
    <row r="455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  <c r="AL455" s="10" t="n"/>
      <c r="AM455" s="10" t="n"/>
      <c r="AN455" s="10" t="n"/>
      <c r="AO455" s="10" t="n"/>
      <c r="AP455" s="10" t="n"/>
      <c r="AQ455" s="10" t="n"/>
      <c r="AR455" s="10" t="n"/>
      <c r="AS455" s="10" t="n"/>
      <c r="AT455" s="10" t="n"/>
      <c r="AU455" s="10" t="n"/>
      <c r="AV455" s="10" t="n"/>
      <c r="AW455" s="10" t="n"/>
      <c r="AX455" s="10" t="n"/>
      <c r="AY455" s="10" t="n"/>
      <c r="AZ455" s="10" t="n"/>
    </row>
    <row r="456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  <c r="AL456" s="10" t="n"/>
      <c r="AM456" s="10" t="n"/>
      <c r="AN456" s="10" t="n"/>
      <c r="AO456" s="10" t="n"/>
      <c r="AP456" s="10" t="n"/>
      <c r="AQ456" s="10" t="n"/>
      <c r="AR456" s="10" t="n"/>
      <c r="AS456" s="10" t="n"/>
      <c r="AT456" s="10" t="n"/>
      <c r="AU456" s="10" t="n"/>
      <c r="AV456" s="10" t="n"/>
      <c r="AW456" s="10" t="n"/>
      <c r="AX456" s="10" t="n"/>
      <c r="AY456" s="10" t="n"/>
      <c r="AZ456" s="10" t="n"/>
    </row>
    <row r="457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  <c r="AL457" s="10" t="n"/>
      <c r="AM457" s="10" t="n"/>
      <c r="AN457" s="10" t="n"/>
      <c r="AO457" s="10" t="n"/>
      <c r="AP457" s="10" t="n"/>
      <c r="AQ457" s="10" t="n"/>
      <c r="AR457" s="10" t="n"/>
      <c r="AS457" s="10" t="n"/>
      <c r="AT457" s="10" t="n"/>
      <c r="AU457" s="10" t="n"/>
      <c r="AV457" s="10" t="n"/>
      <c r="AW457" s="10" t="n"/>
      <c r="AX457" s="10" t="n"/>
      <c r="AY457" s="10" t="n"/>
      <c r="AZ457" s="10" t="n"/>
    </row>
    <row r="458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  <c r="AL458" s="10" t="n"/>
      <c r="AM458" s="10" t="n"/>
      <c r="AN458" s="10" t="n"/>
      <c r="AO458" s="10" t="n"/>
      <c r="AP458" s="10" t="n"/>
      <c r="AQ458" s="10" t="n"/>
      <c r="AR458" s="10" t="n"/>
      <c r="AS458" s="10" t="n"/>
      <c r="AT458" s="10" t="n"/>
      <c r="AU458" s="10" t="n"/>
      <c r="AV458" s="10" t="n"/>
      <c r="AW458" s="10" t="n"/>
      <c r="AX458" s="10" t="n"/>
      <c r="AY458" s="10" t="n"/>
      <c r="AZ458" s="10" t="n"/>
    </row>
    <row r="459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  <c r="AL459" s="10" t="n"/>
      <c r="AM459" s="10" t="n"/>
      <c r="AN459" s="10" t="n"/>
      <c r="AO459" s="10" t="n"/>
      <c r="AP459" s="10" t="n"/>
      <c r="AQ459" s="10" t="n"/>
      <c r="AR459" s="10" t="n"/>
      <c r="AS459" s="10" t="n"/>
      <c r="AT459" s="10" t="n"/>
      <c r="AU459" s="10" t="n"/>
      <c r="AV459" s="10" t="n"/>
      <c r="AW459" s="10" t="n"/>
      <c r="AX459" s="10" t="n"/>
      <c r="AY459" s="10" t="n"/>
      <c r="AZ459" s="10" t="n"/>
    </row>
    <row r="46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  <c r="AL460" s="10" t="n"/>
      <c r="AM460" s="10" t="n"/>
      <c r="AN460" s="10" t="n"/>
      <c r="AO460" s="10" t="n"/>
      <c r="AP460" s="10" t="n"/>
      <c r="AQ460" s="10" t="n"/>
      <c r="AR460" s="10" t="n"/>
      <c r="AS460" s="10" t="n"/>
      <c r="AT460" s="10" t="n"/>
      <c r="AU460" s="10" t="n"/>
      <c r="AV460" s="10" t="n"/>
      <c r="AW460" s="10" t="n"/>
      <c r="AX460" s="10" t="n"/>
      <c r="AY460" s="10" t="n"/>
      <c r="AZ460" s="10" t="n"/>
    </row>
    <row r="461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  <c r="AL461" s="10" t="n"/>
      <c r="AM461" s="10" t="n"/>
      <c r="AN461" s="10" t="n"/>
      <c r="AO461" s="10" t="n"/>
      <c r="AP461" s="10" t="n"/>
      <c r="AQ461" s="10" t="n"/>
      <c r="AR461" s="10" t="n"/>
      <c r="AS461" s="10" t="n"/>
      <c r="AT461" s="10" t="n"/>
      <c r="AU461" s="10" t="n"/>
      <c r="AV461" s="10" t="n"/>
      <c r="AW461" s="10" t="n"/>
      <c r="AX461" s="10" t="n"/>
      <c r="AY461" s="10" t="n"/>
      <c r="AZ461" s="10" t="n"/>
    </row>
    <row r="462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  <c r="AL462" s="10" t="n"/>
      <c r="AM462" s="10" t="n"/>
      <c r="AN462" s="10" t="n"/>
      <c r="AO462" s="10" t="n"/>
      <c r="AP462" s="10" t="n"/>
      <c r="AQ462" s="10" t="n"/>
      <c r="AR462" s="10" t="n"/>
      <c r="AS462" s="10" t="n"/>
      <c r="AT462" s="10" t="n"/>
      <c r="AU462" s="10" t="n"/>
      <c r="AV462" s="10" t="n"/>
      <c r="AW462" s="10" t="n"/>
      <c r="AX462" s="10" t="n"/>
      <c r="AY462" s="10" t="n"/>
      <c r="AZ462" s="10" t="n"/>
    </row>
    <row r="463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  <c r="AL463" s="10" t="n"/>
      <c r="AM463" s="10" t="n"/>
      <c r="AN463" s="10" t="n"/>
      <c r="AO463" s="10" t="n"/>
      <c r="AP463" s="10" t="n"/>
      <c r="AQ463" s="10" t="n"/>
      <c r="AR463" s="10" t="n"/>
      <c r="AS463" s="10" t="n"/>
      <c r="AT463" s="10" t="n"/>
      <c r="AU463" s="10" t="n"/>
      <c r="AV463" s="10" t="n"/>
      <c r="AW463" s="10" t="n"/>
      <c r="AX463" s="10" t="n"/>
      <c r="AY463" s="10" t="n"/>
      <c r="AZ463" s="10" t="n"/>
    </row>
    <row r="464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  <c r="AL464" s="10" t="n"/>
      <c r="AM464" s="10" t="n"/>
      <c r="AN464" s="10" t="n"/>
      <c r="AO464" s="10" t="n"/>
      <c r="AP464" s="10" t="n"/>
      <c r="AQ464" s="10" t="n"/>
      <c r="AR464" s="10" t="n"/>
      <c r="AS464" s="10" t="n"/>
      <c r="AT464" s="10" t="n"/>
      <c r="AU464" s="10" t="n"/>
      <c r="AV464" s="10" t="n"/>
      <c r="AW464" s="10" t="n"/>
      <c r="AX464" s="10" t="n"/>
      <c r="AY464" s="10" t="n"/>
      <c r="AZ464" s="10" t="n"/>
    </row>
    <row r="465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  <c r="AL465" s="10" t="n"/>
      <c r="AM465" s="10" t="n"/>
      <c r="AN465" s="10" t="n"/>
      <c r="AO465" s="10" t="n"/>
      <c r="AP465" s="10" t="n"/>
      <c r="AQ465" s="10" t="n"/>
      <c r="AR465" s="10" t="n"/>
      <c r="AS465" s="10" t="n"/>
      <c r="AT465" s="10" t="n"/>
      <c r="AU465" s="10" t="n"/>
      <c r="AV465" s="10" t="n"/>
      <c r="AW465" s="10" t="n"/>
      <c r="AX465" s="10" t="n"/>
      <c r="AY465" s="10" t="n"/>
      <c r="AZ465" s="10" t="n"/>
    </row>
    <row r="466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  <c r="AL466" s="10" t="n"/>
      <c r="AM466" s="10" t="n"/>
      <c r="AN466" s="10" t="n"/>
      <c r="AO466" s="10" t="n"/>
      <c r="AP466" s="10" t="n"/>
      <c r="AQ466" s="10" t="n"/>
      <c r="AR466" s="10" t="n"/>
      <c r="AS466" s="10" t="n"/>
      <c r="AT466" s="10" t="n"/>
      <c r="AU466" s="10" t="n"/>
      <c r="AV466" s="10" t="n"/>
      <c r="AW466" s="10" t="n"/>
      <c r="AX466" s="10" t="n"/>
      <c r="AY466" s="10" t="n"/>
      <c r="AZ466" s="10" t="n"/>
    </row>
    <row r="467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  <c r="AL467" s="10" t="n"/>
      <c r="AM467" s="10" t="n"/>
      <c r="AN467" s="10" t="n"/>
      <c r="AO467" s="10" t="n"/>
      <c r="AP467" s="10" t="n"/>
      <c r="AQ467" s="10" t="n"/>
      <c r="AR467" s="10" t="n"/>
      <c r="AS467" s="10" t="n"/>
      <c r="AT467" s="10" t="n"/>
      <c r="AU467" s="10" t="n"/>
      <c r="AV467" s="10" t="n"/>
      <c r="AW467" s="10" t="n"/>
      <c r="AX467" s="10" t="n"/>
      <c r="AY467" s="10" t="n"/>
      <c r="AZ467" s="10" t="n"/>
    </row>
    <row r="468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  <c r="AL468" s="10" t="n"/>
      <c r="AM468" s="10" t="n"/>
      <c r="AN468" s="10" t="n"/>
      <c r="AO468" s="10" t="n"/>
      <c r="AP468" s="10" t="n"/>
      <c r="AQ468" s="10" t="n"/>
      <c r="AR468" s="10" t="n"/>
      <c r="AS468" s="10" t="n"/>
      <c r="AT468" s="10" t="n"/>
      <c r="AU468" s="10" t="n"/>
      <c r="AV468" s="10" t="n"/>
      <c r="AW468" s="10" t="n"/>
      <c r="AX468" s="10" t="n"/>
      <c r="AY468" s="10" t="n"/>
      <c r="AZ468" s="10" t="n"/>
    </row>
    <row r="469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  <c r="AL469" s="10" t="n"/>
      <c r="AM469" s="10" t="n"/>
      <c r="AN469" s="10" t="n"/>
      <c r="AO469" s="10" t="n"/>
      <c r="AP469" s="10" t="n"/>
      <c r="AQ469" s="10" t="n"/>
      <c r="AR469" s="10" t="n"/>
      <c r="AS469" s="10" t="n"/>
      <c r="AT469" s="10" t="n"/>
      <c r="AU469" s="10" t="n"/>
      <c r="AV469" s="10" t="n"/>
      <c r="AW469" s="10" t="n"/>
      <c r="AX469" s="10" t="n"/>
      <c r="AY469" s="10" t="n"/>
      <c r="AZ469" s="10" t="n"/>
    </row>
    <row r="47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  <c r="AL470" s="10" t="n"/>
      <c r="AM470" s="10" t="n"/>
      <c r="AN470" s="10" t="n"/>
      <c r="AO470" s="10" t="n"/>
      <c r="AP470" s="10" t="n"/>
      <c r="AQ470" s="10" t="n"/>
      <c r="AR470" s="10" t="n"/>
      <c r="AS470" s="10" t="n"/>
      <c r="AT470" s="10" t="n"/>
      <c r="AU470" s="10" t="n"/>
      <c r="AV470" s="10" t="n"/>
      <c r="AW470" s="10" t="n"/>
      <c r="AX470" s="10" t="n"/>
      <c r="AY470" s="10" t="n"/>
      <c r="AZ470" s="10" t="n"/>
    </row>
    <row r="471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  <c r="AL471" s="10" t="n"/>
      <c r="AM471" s="10" t="n"/>
      <c r="AN471" s="10" t="n"/>
      <c r="AO471" s="10" t="n"/>
      <c r="AP471" s="10" t="n"/>
      <c r="AQ471" s="10" t="n"/>
      <c r="AR471" s="10" t="n"/>
      <c r="AS471" s="10" t="n"/>
      <c r="AT471" s="10" t="n"/>
      <c r="AU471" s="10" t="n"/>
      <c r="AV471" s="10" t="n"/>
      <c r="AW471" s="10" t="n"/>
      <c r="AX471" s="10" t="n"/>
      <c r="AY471" s="10" t="n"/>
      <c r="AZ471" s="10" t="n"/>
    </row>
    <row r="472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  <c r="AL472" s="10" t="n"/>
      <c r="AM472" s="10" t="n"/>
      <c r="AN472" s="10" t="n"/>
      <c r="AO472" s="10" t="n"/>
      <c r="AP472" s="10" t="n"/>
      <c r="AQ472" s="10" t="n"/>
      <c r="AR472" s="10" t="n"/>
      <c r="AS472" s="10" t="n"/>
      <c r="AT472" s="10" t="n"/>
      <c r="AU472" s="10" t="n"/>
      <c r="AV472" s="10" t="n"/>
      <c r="AW472" s="10" t="n"/>
      <c r="AX472" s="10" t="n"/>
      <c r="AY472" s="10" t="n"/>
      <c r="AZ472" s="10" t="n"/>
    </row>
    <row r="473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  <c r="AL473" s="10" t="n"/>
      <c r="AM473" s="10" t="n"/>
      <c r="AN473" s="10" t="n"/>
      <c r="AO473" s="10" t="n"/>
      <c r="AP473" s="10" t="n"/>
      <c r="AQ473" s="10" t="n"/>
      <c r="AR473" s="10" t="n"/>
      <c r="AS473" s="10" t="n"/>
      <c r="AT473" s="10" t="n"/>
      <c r="AU473" s="10" t="n"/>
      <c r="AV473" s="10" t="n"/>
      <c r="AW473" s="10" t="n"/>
      <c r="AX473" s="10" t="n"/>
      <c r="AY473" s="10" t="n"/>
      <c r="AZ473" s="10" t="n"/>
    </row>
    <row r="474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  <c r="AL474" s="10" t="n"/>
      <c r="AM474" s="10" t="n"/>
      <c r="AN474" s="10" t="n"/>
      <c r="AO474" s="10" t="n"/>
      <c r="AP474" s="10" t="n"/>
      <c r="AQ474" s="10" t="n"/>
      <c r="AR474" s="10" t="n"/>
      <c r="AS474" s="10" t="n"/>
      <c r="AT474" s="10" t="n"/>
      <c r="AU474" s="10" t="n"/>
      <c r="AV474" s="10" t="n"/>
      <c r="AW474" s="10" t="n"/>
      <c r="AX474" s="10" t="n"/>
      <c r="AY474" s="10" t="n"/>
      <c r="AZ474" s="10" t="n"/>
    </row>
    <row r="475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  <c r="AL475" s="10" t="n"/>
      <c r="AM475" s="10" t="n"/>
      <c r="AN475" s="10" t="n"/>
      <c r="AO475" s="10" t="n"/>
      <c r="AP475" s="10" t="n"/>
      <c r="AQ475" s="10" t="n"/>
      <c r="AR475" s="10" t="n"/>
      <c r="AS475" s="10" t="n"/>
      <c r="AT475" s="10" t="n"/>
      <c r="AU475" s="10" t="n"/>
      <c r="AV475" s="10" t="n"/>
      <c r="AW475" s="10" t="n"/>
      <c r="AX475" s="10" t="n"/>
      <c r="AY475" s="10" t="n"/>
      <c r="AZ475" s="10" t="n"/>
    </row>
    <row r="476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  <c r="AL476" s="10" t="n"/>
      <c r="AM476" s="10" t="n"/>
      <c r="AN476" s="10" t="n"/>
      <c r="AO476" s="10" t="n"/>
      <c r="AP476" s="10" t="n"/>
      <c r="AQ476" s="10" t="n"/>
      <c r="AR476" s="10" t="n"/>
      <c r="AS476" s="10" t="n"/>
      <c r="AT476" s="10" t="n"/>
      <c r="AU476" s="10" t="n"/>
      <c r="AV476" s="10" t="n"/>
      <c r="AW476" s="10" t="n"/>
      <c r="AX476" s="10" t="n"/>
      <c r="AY476" s="10" t="n"/>
      <c r="AZ476" s="10" t="n"/>
    </row>
    <row r="477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  <c r="AL477" s="10" t="n"/>
      <c r="AM477" s="10" t="n"/>
      <c r="AN477" s="10" t="n"/>
      <c r="AO477" s="10" t="n"/>
      <c r="AP477" s="10" t="n"/>
      <c r="AQ477" s="10" t="n"/>
      <c r="AR477" s="10" t="n"/>
      <c r="AS477" s="10" t="n"/>
      <c r="AT477" s="10" t="n"/>
      <c r="AU477" s="10" t="n"/>
      <c r="AV477" s="10" t="n"/>
      <c r="AW477" s="10" t="n"/>
      <c r="AX477" s="10" t="n"/>
      <c r="AY477" s="10" t="n"/>
      <c r="AZ477" s="10" t="n"/>
    </row>
    <row r="478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  <c r="AL478" s="10" t="n"/>
      <c r="AM478" s="10" t="n"/>
      <c r="AN478" s="10" t="n"/>
      <c r="AO478" s="10" t="n"/>
      <c r="AP478" s="10" t="n"/>
      <c r="AQ478" s="10" t="n"/>
      <c r="AR478" s="10" t="n"/>
      <c r="AS478" s="10" t="n"/>
      <c r="AT478" s="10" t="n"/>
      <c r="AU478" s="10" t="n"/>
      <c r="AV478" s="10" t="n"/>
      <c r="AW478" s="10" t="n"/>
      <c r="AX478" s="10" t="n"/>
      <c r="AY478" s="10" t="n"/>
      <c r="AZ478" s="10" t="n"/>
    </row>
    <row r="479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  <c r="AL479" s="10" t="n"/>
      <c r="AM479" s="10" t="n"/>
      <c r="AN479" s="10" t="n"/>
      <c r="AO479" s="10" t="n"/>
      <c r="AP479" s="10" t="n"/>
      <c r="AQ479" s="10" t="n"/>
      <c r="AR479" s="10" t="n"/>
      <c r="AS479" s="10" t="n"/>
      <c r="AT479" s="10" t="n"/>
      <c r="AU479" s="10" t="n"/>
      <c r="AV479" s="10" t="n"/>
      <c r="AW479" s="10" t="n"/>
      <c r="AX479" s="10" t="n"/>
      <c r="AY479" s="10" t="n"/>
      <c r="AZ479" s="10" t="n"/>
    </row>
    <row r="48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  <c r="AL480" s="10" t="n"/>
      <c r="AM480" s="10" t="n"/>
      <c r="AN480" s="10" t="n"/>
      <c r="AO480" s="10" t="n"/>
      <c r="AP480" s="10" t="n"/>
      <c r="AQ480" s="10" t="n"/>
      <c r="AR480" s="10" t="n"/>
      <c r="AS480" s="10" t="n"/>
      <c r="AT480" s="10" t="n"/>
      <c r="AU480" s="10" t="n"/>
      <c r="AV480" s="10" t="n"/>
      <c r="AW480" s="10" t="n"/>
      <c r="AX480" s="10" t="n"/>
      <c r="AY480" s="10" t="n"/>
      <c r="AZ480" s="10" t="n"/>
    </row>
    <row r="481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  <c r="AL481" s="10" t="n"/>
      <c r="AM481" s="10" t="n"/>
      <c r="AN481" s="10" t="n"/>
      <c r="AO481" s="10" t="n"/>
      <c r="AP481" s="10" t="n"/>
      <c r="AQ481" s="10" t="n"/>
      <c r="AR481" s="10" t="n"/>
      <c r="AS481" s="10" t="n"/>
      <c r="AT481" s="10" t="n"/>
      <c r="AU481" s="10" t="n"/>
      <c r="AV481" s="10" t="n"/>
      <c r="AW481" s="10" t="n"/>
      <c r="AX481" s="10" t="n"/>
      <c r="AY481" s="10" t="n"/>
      <c r="AZ481" s="10" t="n"/>
    </row>
    <row r="482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  <c r="AL482" s="10" t="n"/>
      <c r="AM482" s="10" t="n"/>
      <c r="AN482" s="10" t="n"/>
      <c r="AO482" s="10" t="n"/>
      <c r="AP482" s="10" t="n"/>
      <c r="AQ482" s="10" t="n"/>
      <c r="AR482" s="10" t="n"/>
      <c r="AS482" s="10" t="n"/>
      <c r="AT482" s="10" t="n"/>
      <c r="AU482" s="10" t="n"/>
      <c r="AV482" s="10" t="n"/>
      <c r="AW482" s="10" t="n"/>
      <c r="AX482" s="10" t="n"/>
      <c r="AY482" s="10" t="n"/>
      <c r="AZ482" s="10" t="n"/>
    </row>
    <row r="483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  <c r="AL483" s="10" t="n"/>
      <c r="AM483" s="10" t="n"/>
      <c r="AN483" s="10" t="n"/>
      <c r="AO483" s="10" t="n"/>
      <c r="AP483" s="10" t="n"/>
      <c r="AQ483" s="10" t="n"/>
      <c r="AR483" s="10" t="n"/>
      <c r="AS483" s="10" t="n"/>
      <c r="AT483" s="10" t="n"/>
      <c r="AU483" s="10" t="n"/>
      <c r="AV483" s="10" t="n"/>
      <c r="AW483" s="10" t="n"/>
      <c r="AX483" s="10" t="n"/>
      <c r="AY483" s="10" t="n"/>
      <c r="AZ483" s="10" t="n"/>
    </row>
    <row r="484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  <c r="AL484" s="10" t="n"/>
      <c r="AM484" s="10" t="n"/>
      <c r="AN484" s="10" t="n"/>
      <c r="AO484" s="10" t="n"/>
      <c r="AP484" s="10" t="n"/>
      <c r="AQ484" s="10" t="n"/>
      <c r="AR484" s="10" t="n"/>
      <c r="AS484" s="10" t="n"/>
      <c r="AT484" s="10" t="n"/>
      <c r="AU484" s="10" t="n"/>
      <c r="AV484" s="10" t="n"/>
      <c r="AW484" s="10" t="n"/>
      <c r="AX484" s="10" t="n"/>
      <c r="AY484" s="10" t="n"/>
      <c r="AZ484" s="10" t="n"/>
    </row>
    <row r="485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  <c r="AL485" s="10" t="n"/>
      <c r="AM485" s="10" t="n"/>
      <c r="AN485" s="10" t="n"/>
      <c r="AO485" s="10" t="n"/>
      <c r="AP485" s="10" t="n"/>
      <c r="AQ485" s="10" t="n"/>
      <c r="AR485" s="10" t="n"/>
      <c r="AS485" s="10" t="n"/>
      <c r="AT485" s="10" t="n"/>
      <c r="AU485" s="10" t="n"/>
      <c r="AV485" s="10" t="n"/>
      <c r="AW485" s="10" t="n"/>
      <c r="AX485" s="10" t="n"/>
      <c r="AY485" s="10" t="n"/>
      <c r="AZ485" s="10" t="n"/>
    </row>
    <row r="486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  <c r="AL486" s="10" t="n"/>
      <c r="AM486" s="10" t="n"/>
      <c r="AN486" s="10" t="n"/>
      <c r="AO486" s="10" t="n"/>
      <c r="AP486" s="10" t="n"/>
      <c r="AQ486" s="10" t="n"/>
      <c r="AR486" s="10" t="n"/>
      <c r="AS486" s="10" t="n"/>
      <c r="AT486" s="10" t="n"/>
      <c r="AU486" s="10" t="n"/>
      <c r="AV486" s="10" t="n"/>
      <c r="AW486" s="10" t="n"/>
      <c r="AX486" s="10" t="n"/>
      <c r="AY486" s="10" t="n"/>
      <c r="AZ486" s="10" t="n"/>
    </row>
    <row r="487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  <c r="AL487" s="10" t="n"/>
      <c r="AM487" s="10" t="n"/>
      <c r="AN487" s="10" t="n"/>
      <c r="AO487" s="10" t="n"/>
      <c r="AP487" s="10" t="n"/>
      <c r="AQ487" s="10" t="n"/>
      <c r="AR487" s="10" t="n"/>
      <c r="AS487" s="10" t="n"/>
      <c r="AT487" s="10" t="n"/>
      <c r="AU487" s="10" t="n"/>
      <c r="AV487" s="10" t="n"/>
      <c r="AW487" s="10" t="n"/>
      <c r="AX487" s="10" t="n"/>
      <c r="AY487" s="10" t="n"/>
      <c r="AZ487" s="10" t="n"/>
    </row>
    <row r="488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  <c r="AL488" s="10" t="n"/>
      <c r="AM488" s="10" t="n"/>
      <c r="AN488" s="10" t="n"/>
      <c r="AO488" s="10" t="n"/>
      <c r="AP488" s="10" t="n"/>
      <c r="AQ488" s="10" t="n"/>
      <c r="AR488" s="10" t="n"/>
      <c r="AS488" s="10" t="n"/>
      <c r="AT488" s="10" t="n"/>
      <c r="AU488" s="10" t="n"/>
      <c r="AV488" s="10" t="n"/>
      <c r="AW488" s="10" t="n"/>
      <c r="AX488" s="10" t="n"/>
      <c r="AY488" s="10" t="n"/>
      <c r="AZ488" s="10" t="n"/>
    </row>
    <row r="489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  <c r="AL489" s="10" t="n"/>
      <c r="AM489" s="10" t="n"/>
      <c r="AN489" s="10" t="n"/>
      <c r="AO489" s="10" t="n"/>
      <c r="AP489" s="10" t="n"/>
      <c r="AQ489" s="10" t="n"/>
      <c r="AR489" s="10" t="n"/>
      <c r="AS489" s="10" t="n"/>
      <c r="AT489" s="10" t="n"/>
      <c r="AU489" s="10" t="n"/>
      <c r="AV489" s="10" t="n"/>
      <c r="AW489" s="10" t="n"/>
      <c r="AX489" s="10" t="n"/>
      <c r="AY489" s="10" t="n"/>
      <c r="AZ489" s="10" t="n"/>
    </row>
    <row r="49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  <c r="AL490" s="10" t="n"/>
      <c r="AM490" s="10" t="n"/>
      <c r="AN490" s="10" t="n"/>
      <c r="AO490" s="10" t="n"/>
      <c r="AP490" s="10" t="n"/>
      <c r="AQ490" s="10" t="n"/>
      <c r="AR490" s="10" t="n"/>
      <c r="AS490" s="10" t="n"/>
      <c r="AT490" s="10" t="n"/>
      <c r="AU490" s="10" t="n"/>
      <c r="AV490" s="10" t="n"/>
      <c r="AW490" s="10" t="n"/>
      <c r="AX490" s="10" t="n"/>
      <c r="AY490" s="10" t="n"/>
      <c r="AZ490" s="10" t="n"/>
    </row>
    <row r="491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  <c r="AL491" s="10" t="n"/>
      <c r="AM491" s="10" t="n"/>
      <c r="AN491" s="10" t="n"/>
      <c r="AO491" s="10" t="n"/>
      <c r="AP491" s="10" t="n"/>
      <c r="AQ491" s="10" t="n"/>
      <c r="AR491" s="10" t="n"/>
      <c r="AS491" s="10" t="n"/>
      <c r="AT491" s="10" t="n"/>
      <c r="AU491" s="10" t="n"/>
      <c r="AV491" s="10" t="n"/>
      <c r="AW491" s="10" t="n"/>
      <c r="AX491" s="10" t="n"/>
      <c r="AY491" s="10" t="n"/>
      <c r="AZ491" s="10" t="n"/>
    </row>
    <row r="492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  <c r="AL492" s="10" t="n"/>
      <c r="AM492" s="10" t="n"/>
      <c r="AN492" s="10" t="n"/>
      <c r="AO492" s="10" t="n"/>
      <c r="AP492" s="10" t="n"/>
      <c r="AQ492" s="10" t="n"/>
      <c r="AR492" s="10" t="n"/>
      <c r="AS492" s="10" t="n"/>
      <c r="AT492" s="10" t="n"/>
      <c r="AU492" s="10" t="n"/>
      <c r="AV492" s="10" t="n"/>
      <c r="AW492" s="10" t="n"/>
      <c r="AX492" s="10" t="n"/>
      <c r="AY492" s="10" t="n"/>
      <c r="AZ492" s="10" t="n"/>
    </row>
    <row r="493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  <c r="AL493" s="10" t="n"/>
      <c r="AM493" s="10" t="n"/>
      <c r="AN493" s="10" t="n"/>
      <c r="AO493" s="10" t="n"/>
      <c r="AP493" s="10" t="n"/>
      <c r="AQ493" s="10" t="n"/>
      <c r="AR493" s="10" t="n"/>
      <c r="AS493" s="10" t="n"/>
      <c r="AT493" s="10" t="n"/>
      <c r="AU493" s="10" t="n"/>
      <c r="AV493" s="10" t="n"/>
      <c r="AW493" s="10" t="n"/>
      <c r="AX493" s="10" t="n"/>
      <c r="AY493" s="10" t="n"/>
      <c r="AZ493" s="10" t="n"/>
    </row>
    <row r="494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  <c r="AL494" s="10" t="n"/>
      <c r="AM494" s="10" t="n"/>
      <c r="AN494" s="10" t="n"/>
      <c r="AO494" s="10" t="n"/>
      <c r="AP494" s="10" t="n"/>
      <c r="AQ494" s="10" t="n"/>
      <c r="AR494" s="10" t="n"/>
      <c r="AS494" s="10" t="n"/>
      <c r="AT494" s="10" t="n"/>
      <c r="AU494" s="10" t="n"/>
      <c r="AV494" s="10" t="n"/>
      <c r="AW494" s="10" t="n"/>
      <c r="AX494" s="10" t="n"/>
      <c r="AY494" s="10" t="n"/>
      <c r="AZ494" s="10" t="n"/>
    </row>
    <row r="495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  <c r="AL495" s="10" t="n"/>
      <c r="AM495" s="10" t="n"/>
      <c r="AN495" s="10" t="n"/>
      <c r="AO495" s="10" t="n"/>
      <c r="AP495" s="10" t="n"/>
      <c r="AQ495" s="10" t="n"/>
      <c r="AR495" s="10" t="n"/>
      <c r="AS495" s="10" t="n"/>
      <c r="AT495" s="10" t="n"/>
      <c r="AU495" s="10" t="n"/>
      <c r="AV495" s="10" t="n"/>
      <c r="AW495" s="10" t="n"/>
      <c r="AX495" s="10" t="n"/>
      <c r="AY495" s="10" t="n"/>
      <c r="AZ495" s="10" t="n"/>
    </row>
    <row r="496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  <c r="AL496" s="10" t="n"/>
      <c r="AM496" s="10" t="n"/>
      <c r="AN496" s="10" t="n"/>
      <c r="AO496" s="10" t="n"/>
      <c r="AP496" s="10" t="n"/>
      <c r="AQ496" s="10" t="n"/>
      <c r="AR496" s="10" t="n"/>
      <c r="AS496" s="10" t="n"/>
      <c r="AT496" s="10" t="n"/>
      <c r="AU496" s="10" t="n"/>
      <c r="AV496" s="10" t="n"/>
      <c r="AW496" s="10" t="n"/>
      <c r="AX496" s="10" t="n"/>
      <c r="AY496" s="10" t="n"/>
      <c r="AZ496" s="10" t="n"/>
    </row>
    <row r="497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  <c r="AL497" s="10" t="n"/>
      <c r="AM497" s="10" t="n"/>
      <c r="AN497" s="10" t="n"/>
      <c r="AO497" s="10" t="n"/>
      <c r="AP497" s="10" t="n"/>
      <c r="AQ497" s="10" t="n"/>
      <c r="AR497" s="10" t="n"/>
      <c r="AS497" s="10" t="n"/>
      <c r="AT497" s="10" t="n"/>
      <c r="AU497" s="10" t="n"/>
      <c r="AV497" s="10" t="n"/>
      <c r="AW497" s="10" t="n"/>
      <c r="AX497" s="10" t="n"/>
      <c r="AY497" s="10" t="n"/>
      <c r="AZ497" s="10" t="n"/>
    </row>
    <row r="498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  <c r="AL498" s="10" t="n"/>
      <c r="AM498" s="10" t="n"/>
      <c r="AN498" s="10" t="n"/>
      <c r="AO498" s="10" t="n"/>
      <c r="AP498" s="10" t="n"/>
      <c r="AQ498" s="10" t="n"/>
      <c r="AR498" s="10" t="n"/>
      <c r="AS498" s="10" t="n"/>
      <c r="AT498" s="10" t="n"/>
      <c r="AU498" s="10" t="n"/>
      <c r="AV498" s="10" t="n"/>
      <c r="AW498" s="10" t="n"/>
      <c r="AX498" s="10" t="n"/>
      <c r="AY498" s="10" t="n"/>
      <c r="AZ498" s="10" t="n"/>
    </row>
    <row r="499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  <c r="AL499" s="10" t="n"/>
      <c r="AM499" s="10" t="n"/>
      <c r="AN499" s="10" t="n"/>
      <c r="AO499" s="10" t="n"/>
      <c r="AP499" s="10" t="n"/>
      <c r="AQ499" s="10" t="n"/>
      <c r="AR499" s="10" t="n"/>
      <c r="AS499" s="10" t="n"/>
      <c r="AT499" s="10" t="n"/>
      <c r="AU499" s="10" t="n"/>
      <c r="AV499" s="10" t="n"/>
      <c r="AW499" s="10" t="n"/>
      <c r="AX499" s="10" t="n"/>
      <c r="AY499" s="10" t="n"/>
      <c r="AZ499" s="10" t="n"/>
    </row>
    <row r="50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  <c r="AL500" s="10" t="n"/>
      <c r="AM500" s="10" t="n"/>
      <c r="AN500" s="10" t="n"/>
      <c r="AO500" s="10" t="n"/>
      <c r="AP500" s="10" t="n"/>
      <c r="AQ500" s="10" t="n"/>
      <c r="AR500" s="10" t="n"/>
      <c r="AS500" s="10" t="n"/>
      <c r="AT500" s="10" t="n"/>
      <c r="AU500" s="10" t="n"/>
      <c r="AV500" s="10" t="n"/>
      <c r="AW500" s="10" t="n"/>
      <c r="AX500" s="10" t="n"/>
      <c r="AY500" s="10" t="n"/>
      <c r="AZ500" s="10" t="n"/>
    </row>
    <row r="501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  <c r="AL501" s="10" t="n"/>
      <c r="AM501" s="10" t="n"/>
      <c r="AN501" s="10" t="n"/>
      <c r="AO501" s="10" t="n"/>
      <c r="AP501" s="10" t="n"/>
      <c r="AQ501" s="10" t="n"/>
      <c r="AR501" s="10" t="n"/>
      <c r="AS501" s="10" t="n"/>
      <c r="AT501" s="10" t="n"/>
      <c r="AU501" s="10" t="n"/>
      <c r="AV501" s="10" t="n"/>
      <c r="AW501" s="10" t="n"/>
      <c r="AX501" s="10" t="n"/>
      <c r="AY501" s="10" t="n"/>
      <c r="AZ501" s="10" t="n"/>
    </row>
    <row r="502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  <c r="AL502" s="10" t="n"/>
      <c r="AM502" s="10" t="n"/>
      <c r="AN502" s="10" t="n"/>
      <c r="AO502" s="10" t="n"/>
      <c r="AP502" s="10" t="n"/>
      <c r="AQ502" s="10" t="n"/>
      <c r="AR502" s="10" t="n"/>
      <c r="AS502" s="10" t="n"/>
      <c r="AT502" s="10" t="n"/>
      <c r="AU502" s="10" t="n"/>
      <c r="AV502" s="10" t="n"/>
      <c r="AW502" s="10" t="n"/>
      <c r="AX502" s="10" t="n"/>
      <c r="AY502" s="10" t="n"/>
      <c r="AZ502" s="10" t="n"/>
    </row>
    <row r="503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  <c r="AL503" s="10" t="n"/>
      <c r="AM503" s="10" t="n"/>
      <c r="AN503" s="10" t="n"/>
      <c r="AO503" s="10" t="n"/>
      <c r="AP503" s="10" t="n"/>
      <c r="AQ503" s="10" t="n"/>
      <c r="AR503" s="10" t="n"/>
      <c r="AS503" s="10" t="n"/>
      <c r="AT503" s="10" t="n"/>
      <c r="AU503" s="10" t="n"/>
      <c r="AV503" s="10" t="n"/>
      <c r="AW503" s="10" t="n"/>
      <c r="AX503" s="10" t="n"/>
      <c r="AY503" s="10" t="n"/>
      <c r="AZ503" s="10" t="n"/>
    </row>
    <row r="504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  <c r="AL504" s="10" t="n"/>
      <c r="AM504" s="10" t="n"/>
      <c r="AN504" s="10" t="n"/>
      <c r="AO504" s="10" t="n"/>
      <c r="AP504" s="10" t="n"/>
      <c r="AQ504" s="10" t="n"/>
      <c r="AR504" s="10" t="n"/>
      <c r="AS504" s="10" t="n"/>
      <c r="AT504" s="10" t="n"/>
      <c r="AU504" s="10" t="n"/>
      <c r="AV504" s="10" t="n"/>
      <c r="AW504" s="10" t="n"/>
      <c r="AX504" s="10" t="n"/>
      <c r="AY504" s="10" t="n"/>
      <c r="AZ504" s="10" t="n"/>
    </row>
    <row r="505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  <c r="AL505" s="10" t="n"/>
      <c r="AM505" s="10" t="n"/>
      <c r="AN505" s="10" t="n"/>
      <c r="AO505" s="10" t="n"/>
      <c r="AP505" s="10" t="n"/>
      <c r="AQ505" s="10" t="n"/>
      <c r="AR505" s="10" t="n"/>
      <c r="AS505" s="10" t="n"/>
      <c r="AT505" s="10" t="n"/>
      <c r="AU505" s="10" t="n"/>
      <c r="AV505" s="10" t="n"/>
      <c r="AW505" s="10" t="n"/>
      <c r="AX505" s="10" t="n"/>
      <c r="AY505" s="10" t="n"/>
      <c r="AZ505" s="10" t="n"/>
    </row>
    <row r="506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  <c r="AL506" s="10" t="n"/>
      <c r="AM506" s="10" t="n"/>
      <c r="AN506" s="10" t="n"/>
      <c r="AO506" s="10" t="n"/>
      <c r="AP506" s="10" t="n"/>
      <c r="AQ506" s="10" t="n"/>
      <c r="AR506" s="10" t="n"/>
      <c r="AS506" s="10" t="n"/>
      <c r="AT506" s="10" t="n"/>
      <c r="AU506" s="10" t="n"/>
      <c r="AV506" s="10" t="n"/>
      <c r="AW506" s="10" t="n"/>
      <c r="AX506" s="10" t="n"/>
      <c r="AY506" s="10" t="n"/>
      <c r="AZ506" s="10" t="n"/>
    </row>
    <row r="507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  <c r="AL507" s="10" t="n"/>
      <c r="AM507" s="10" t="n"/>
      <c r="AN507" s="10" t="n"/>
      <c r="AO507" s="10" t="n"/>
      <c r="AP507" s="10" t="n"/>
      <c r="AQ507" s="10" t="n"/>
      <c r="AR507" s="10" t="n"/>
      <c r="AS507" s="10" t="n"/>
      <c r="AT507" s="10" t="n"/>
      <c r="AU507" s="10" t="n"/>
      <c r="AV507" s="10" t="n"/>
      <c r="AW507" s="10" t="n"/>
      <c r="AX507" s="10" t="n"/>
      <c r="AY507" s="10" t="n"/>
      <c r="AZ507" s="10" t="n"/>
    </row>
    <row r="508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  <c r="AL508" s="10" t="n"/>
      <c r="AM508" s="10" t="n"/>
      <c r="AN508" s="10" t="n"/>
      <c r="AO508" s="10" t="n"/>
      <c r="AP508" s="10" t="n"/>
      <c r="AQ508" s="10" t="n"/>
      <c r="AR508" s="10" t="n"/>
      <c r="AS508" s="10" t="n"/>
      <c r="AT508" s="10" t="n"/>
      <c r="AU508" s="10" t="n"/>
      <c r="AV508" s="10" t="n"/>
      <c r="AW508" s="10" t="n"/>
      <c r="AX508" s="10" t="n"/>
      <c r="AY508" s="10" t="n"/>
      <c r="AZ508" s="10" t="n"/>
    </row>
    <row r="509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  <c r="AL509" s="10" t="n"/>
      <c r="AM509" s="10" t="n"/>
      <c r="AN509" s="10" t="n"/>
      <c r="AO509" s="10" t="n"/>
      <c r="AP509" s="10" t="n"/>
      <c r="AQ509" s="10" t="n"/>
      <c r="AR509" s="10" t="n"/>
      <c r="AS509" s="10" t="n"/>
      <c r="AT509" s="10" t="n"/>
      <c r="AU509" s="10" t="n"/>
      <c r="AV509" s="10" t="n"/>
      <c r="AW509" s="10" t="n"/>
      <c r="AX509" s="10" t="n"/>
      <c r="AY509" s="10" t="n"/>
      <c r="AZ509" s="10" t="n"/>
    </row>
    <row r="51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  <c r="AL510" s="10" t="n"/>
      <c r="AM510" s="10" t="n"/>
      <c r="AN510" s="10" t="n"/>
      <c r="AO510" s="10" t="n"/>
      <c r="AP510" s="10" t="n"/>
      <c r="AQ510" s="10" t="n"/>
      <c r="AR510" s="10" t="n"/>
      <c r="AS510" s="10" t="n"/>
      <c r="AT510" s="10" t="n"/>
      <c r="AU510" s="10" t="n"/>
      <c r="AV510" s="10" t="n"/>
      <c r="AW510" s="10" t="n"/>
      <c r="AX510" s="10" t="n"/>
      <c r="AY510" s="10" t="n"/>
      <c r="AZ510" s="10" t="n"/>
    </row>
    <row r="511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  <c r="AL511" s="10" t="n"/>
      <c r="AM511" s="10" t="n"/>
      <c r="AN511" s="10" t="n"/>
      <c r="AO511" s="10" t="n"/>
      <c r="AP511" s="10" t="n"/>
      <c r="AQ511" s="10" t="n"/>
      <c r="AR511" s="10" t="n"/>
      <c r="AS511" s="10" t="n"/>
      <c r="AT511" s="10" t="n"/>
      <c r="AU511" s="10" t="n"/>
      <c r="AV511" s="10" t="n"/>
      <c r="AW511" s="10" t="n"/>
      <c r="AX511" s="10" t="n"/>
      <c r="AY511" s="10" t="n"/>
      <c r="AZ511" s="10" t="n"/>
    </row>
    <row r="512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  <c r="AL512" s="10" t="n"/>
      <c r="AM512" s="10" t="n"/>
      <c r="AN512" s="10" t="n"/>
      <c r="AO512" s="10" t="n"/>
      <c r="AP512" s="10" t="n"/>
      <c r="AQ512" s="10" t="n"/>
      <c r="AR512" s="10" t="n"/>
      <c r="AS512" s="10" t="n"/>
      <c r="AT512" s="10" t="n"/>
      <c r="AU512" s="10" t="n"/>
      <c r="AV512" s="10" t="n"/>
      <c r="AW512" s="10" t="n"/>
      <c r="AX512" s="10" t="n"/>
      <c r="AY512" s="10" t="n"/>
      <c r="AZ512" s="10" t="n"/>
    </row>
    <row r="513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  <c r="AL513" s="10" t="n"/>
      <c r="AM513" s="10" t="n"/>
      <c r="AN513" s="10" t="n"/>
      <c r="AO513" s="10" t="n"/>
      <c r="AP513" s="10" t="n"/>
      <c r="AQ513" s="10" t="n"/>
      <c r="AR513" s="10" t="n"/>
      <c r="AS513" s="10" t="n"/>
      <c r="AT513" s="10" t="n"/>
      <c r="AU513" s="10" t="n"/>
      <c r="AV513" s="10" t="n"/>
      <c r="AW513" s="10" t="n"/>
      <c r="AX513" s="10" t="n"/>
      <c r="AY513" s="10" t="n"/>
      <c r="AZ513" s="10" t="n"/>
    </row>
    <row r="514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  <c r="AL514" s="10" t="n"/>
      <c r="AM514" s="10" t="n"/>
      <c r="AN514" s="10" t="n"/>
      <c r="AO514" s="10" t="n"/>
      <c r="AP514" s="10" t="n"/>
      <c r="AQ514" s="10" t="n"/>
      <c r="AR514" s="10" t="n"/>
      <c r="AS514" s="10" t="n"/>
      <c r="AT514" s="10" t="n"/>
      <c r="AU514" s="10" t="n"/>
      <c r="AV514" s="10" t="n"/>
      <c r="AW514" s="10" t="n"/>
      <c r="AX514" s="10" t="n"/>
      <c r="AY514" s="10" t="n"/>
      <c r="AZ514" s="10" t="n"/>
    </row>
    <row r="515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  <c r="AL515" s="10" t="n"/>
      <c r="AM515" s="10" t="n"/>
      <c r="AN515" s="10" t="n"/>
      <c r="AO515" s="10" t="n"/>
      <c r="AP515" s="10" t="n"/>
      <c r="AQ515" s="10" t="n"/>
      <c r="AR515" s="10" t="n"/>
      <c r="AS515" s="10" t="n"/>
      <c r="AT515" s="10" t="n"/>
      <c r="AU515" s="10" t="n"/>
      <c r="AV515" s="10" t="n"/>
      <c r="AW515" s="10" t="n"/>
      <c r="AX515" s="10" t="n"/>
      <c r="AY515" s="10" t="n"/>
      <c r="AZ515" s="10" t="n"/>
    </row>
    <row r="516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  <c r="AL516" s="10" t="n"/>
      <c r="AM516" s="10" t="n"/>
      <c r="AN516" s="10" t="n"/>
      <c r="AO516" s="10" t="n"/>
      <c r="AP516" s="10" t="n"/>
      <c r="AQ516" s="10" t="n"/>
      <c r="AR516" s="10" t="n"/>
      <c r="AS516" s="10" t="n"/>
      <c r="AT516" s="10" t="n"/>
      <c r="AU516" s="10" t="n"/>
      <c r="AV516" s="10" t="n"/>
      <c r="AW516" s="10" t="n"/>
      <c r="AX516" s="10" t="n"/>
      <c r="AY516" s="10" t="n"/>
      <c r="AZ516" s="10" t="n"/>
    </row>
    <row r="517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  <c r="AL517" s="10" t="n"/>
      <c r="AM517" s="10" t="n"/>
      <c r="AN517" s="10" t="n"/>
      <c r="AO517" s="10" t="n"/>
      <c r="AP517" s="10" t="n"/>
      <c r="AQ517" s="10" t="n"/>
      <c r="AR517" s="10" t="n"/>
      <c r="AS517" s="10" t="n"/>
      <c r="AT517" s="10" t="n"/>
      <c r="AU517" s="10" t="n"/>
      <c r="AV517" s="10" t="n"/>
      <c r="AW517" s="10" t="n"/>
      <c r="AX517" s="10" t="n"/>
      <c r="AY517" s="10" t="n"/>
      <c r="AZ517" s="10" t="n"/>
    </row>
    <row r="518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  <c r="AL518" s="10" t="n"/>
      <c r="AM518" s="10" t="n"/>
      <c r="AN518" s="10" t="n"/>
      <c r="AO518" s="10" t="n"/>
      <c r="AP518" s="10" t="n"/>
      <c r="AQ518" s="10" t="n"/>
      <c r="AR518" s="10" t="n"/>
      <c r="AS518" s="10" t="n"/>
      <c r="AT518" s="10" t="n"/>
      <c r="AU518" s="10" t="n"/>
      <c r="AV518" s="10" t="n"/>
      <c r="AW518" s="10" t="n"/>
      <c r="AX518" s="10" t="n"/>
      <c r="AY518" s="10" t="n"/>
      <c r="AZ518" s="10" t="n"/>
    </row>
    <row r="519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  <c r="AL519" s="10" t="n"/>
      <c r="AM519" s="10" t="n"/>
      <c r="AN519" s="10" t="n"/>
      <c r="AO519" s="10" t="n"/>
      <c r="AP519" s="10" t="n"/>
      <c r="AQ519" s="10" t="n"/>
      <c r="AR519" s="10" t="n"/>
      <c r="AS519" s="10" t="n"/>
      <c r="AT519" s="10" t="n"/>
      <c r="AU519" s="10" t="n"/>
      <c r="AV519" s="10" t="n"/>
      <c r="AW519" s="10" t="n"/>
      <c r="AX519" s="10" t="n"/>
      <c r="AY519" s="10" t="n"/>
      <c r="AZ519" s="10" t="n"/>
    </row>
    <row r="5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  <c r="AL520" s="10" t="n"/>
      <c r="AM520" s="10" t="n"/>
      <c r="AN520" s="10" t="n"/>
      <c r="AO520" s="10" t="n"/>
      <c r="AP520" s="10" t="n"/>
      <c r="AQ520" s="10" t="n"/>
      <c r="AR520" s="10" t="n"/>
      <c r="AS520" s="10" t="n"/>
      <c r="AT520" s="10" t="n"/>
      <c r="AU520" s="10" t="n"/>
      <c r="AV520" s="10" t="n"/>
      <c r="AW520" s="10" t="n"/>
      <c r="AX520" s="10" t="n"/>
      <c r="AY520" s="10" t="n"/>
      <c r="AZ520" s="10" t="n"/>
    </row>
    <row r="521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  <c r="AL521" s="10" t="n"/>
      <c r="AM521" s="10" t="n"/>
      <c r="AN521" s="10" t="n"/>
      <c r="AO521" s="10" t="n"/>
      <c r="AP521" s="10" t="n"/>
      <c r="AQ521" s="10" t="n"/>
      <c r="AR521" s="10" t="n"/>
      <c r="AS521" s="10" t="n"/>
      <c r="AT521" s="10" t="n"/>
      <c r="AU521" s="10" t="n"/>
      <c r="AV521" s="10" t="n"/>
      <c r="AW521" s="10" t="n"/>
      <c r="AX521" s="10" t="n"/>
      <c r="AY521" s="10" t="n"/>
      <c r="AZ521" s="10" t="n"/>
    </row>
    <row r="522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  <c r="AL522" s="10" t="n"/>
      <c r="AM522" s="10" t="n"/>
      <c r="AN522" s="10" t="n"/>
      <c r="AO522" s="10" t="n"/>
      <c r="AP522" s="10" t="n"/>
      <c r="AQ522" s="10" t="n"/>
      <c r="AR522" s="10" t="n"/>
      <c r="AS522" s="10" t="n"/>
      <c r="AT522" s="10" t="n"/>
      <c r="AU522" s="10" t="n"/>
      <c r="AV522" s="10" t="n"/>
      <c r="AW522" s="10" t="n"/>
      <c r="AX522" s="10" t="n"/>
      <c r="AY522" s="10" t="n"/>
      <c r="AZ522" s="10" t="n"/>
    </row>
    <row r="523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  <c r="AL523" s="10" t="n"/>
      <c r="AM523" s="10" t="n"/>
      <c r="AN523" s="10" t="n"/>
      <c r="AO523" s="10" t="n"/>
      <c r="AP523" s="10" t="n"/>
      <c r="AQ523" s="10" t="n"/>
      <c r="AR523" s="10" t="n"/>
      <c r="AS523" s="10" t="n"/>
      <c r="AT523" s="10" t="n"/>
      <c r="AU523" s="10" t="n"/>
      <c r="AV523" s="10" t="n"/>
      <c r="AW523" s="10" t="n"/>
      <c r="AX523" s="10" t="n"/>
      <c r="AY523" s="10" t="n"/>
      <c r="AZ523" s="10" t="n"/>
    </row>
    <row r="524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  <c r="AL524" s="10" t="n"/>
      <c r="AM524" s="10" t="n"/>
      <c r="AN524" s="10" t="n"/>
      <c r="AO524" s="10" t="n"/>
      <c r="AP524" s="10" t="n"/>
      <c r="AQ524" s="10" t="n"/>
      <c r="AR524" s="10" t="n"/>
      <c r="AS524" s="10" t="n"/>
      <c r="AT524" s="10" t="n"/>
      <c r="AU524" s="10" t="n"/>
      <c r="AV524" s="10" t="n"/>
      <c r="AW524" s="10" t="n"/>
      <c r="AX524" s="10" t="n"/>
      <c r="AY524" s="10" t="n"/>
      <c r="AZ524" s="10" t="n"/>
    </row>
    <row r="525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  <c r="AL525" s="10" t="n"/>
      <c r="AM525" s="10" t="n"/>
      <c r="AN525" s="10" t="n"/>
      <c r="AO525" s="10" t="n"/>
      <c r="AP525" s="10" t="n"/>
      <c r="AQ525" s="10" t="n"/>
      <c r="AR525" s="10" t="n"/>
      <c r="AS525" s="10" t="n"/>
      <c r="AT525" s="10" t="n"/>
      <c r="AU525" s="10" t="n"/>
      <c r="AV525" s="10" t="n"/>
      <c r="AW525" s="10" t="n"/>
      <c r="AX525" s="10" t="n"/>
      <c r="AY525" s="10" t="n"/>
      <c r="AZ525" s="10" t="n"/>
    </row>
    <row r="526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  <c r="AL526" s="10" t="n"/>
      <c r="AM526" s="10" t="n"/>
      <c r="AN526" s="10" t="n"/>
      <c r="AO526" s="10" t="n"/>
      <c r="AP526" s="10" t="n"/>
      <c r="AQ526" s="10" t="n"/>
      <c r="AR526" s="10" t="n"/>
      <c r="AS526" s="10" t="n"/>
      <c r="AT526" s="10" t="n"/>
      <c r="AU526" s="10" t="n"/>
      <c r="AV526" s="10" t="n"/>
      <c r="AW526" s="10" t="n"/>
      <c r="AX526" s="10" t="n"/>
      <c r="AY526" s="10" t="n"/>
      <c r="AZ526" s="10" t="n"/>
    </row>
    <row r="527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  <c r="AL527" s="10" t="n"/>
      <c r="AM527" s="10" t="n"/>
      <c r="AN527" s="10" t="n"/>
      <c r="AO527" s="10" t="n"/>
      <c r="AP527" s="10" t="n"/>
      <c r="AQ527" s="10" t="n"/>
      <c r="AR527" s="10" t="n"/>
      <c r="AS527" s="10" t="n"/>
      <c r="AT527" s="10" t="n"/>
      <c r="AU527" s="10" t="n"/>
      <c r="AV527" s="10" t="n"/>
      <c r="AW527" s="10" t="n"/>
      <c r="AX527" s="10" t="n"/>
      <c r="AY527" s="10" t="n"/>
      <c r="AZ527" s="10" t="n"/>
    </row>
    <row r="528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  <c r="AL528" s="10" t="n"/>
      <c r="AM528" s="10" t="n"/>
      <c r="AN528" s="10" t="n"/>
      <c r="AO528" s="10" t="n"/>
      <c r="AP528" s="10" t="n"/>
      <c r="AQ528" s="10" t="n"/>
      <c r="AR528" s="10" t="n"/>
      <c r="AS528" s="10" t="n"/>
      <c r="AT528" s="10" t="n"/>
      <c r="AU528" s="10" t="n"/>
      <c r="AV528" s="10" t="n"/>
      <c r="AW528" s="10" t="n"/>
      <c r="AX528" s="10" t="n"/>
      <c r="AY528" s="10" t="n"/>
      <c r="AZ528" s="10" t="n"/>
    </row>
    <row r="529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  <c r="AL529" s="10" t="n"/>
      <c r="AM529" s="10" t="n"/>
      <c r="AN529" s="10" t="n"/>
      <c r="AO529" s="10" t="n"/>
      <c r="AP529" s="10" t="n"/>
      <c r="AQ529" s="10" t="n"/>
      <c r="AR529" s="10" t="n"/>
      <c r="AS529" s="10" t="n"/>
      <c r="AT529" s="10" t="n"/>
      <c r="AU529" s="10" t="n"/>
      <c r="AV529" s="10" t="n"/>
      <c r="AW529" s="10" t="n"/>
      <c r="AX529" s="10" t="n"/>
      <c r="AY529" s="10" t="n"/>
      <c r="AZ529" s="10" t="n"/>
    </row>
    <row r="53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  <c r="AL530" s="10" t="n"/>
      <c r="AM530" s="10" t="n"/>
      <c r="AN530" s="10" t="n"/>
      <c r="AO530" s="10" t="n"/>
      <c r="AP530" s="10" t="n"/>
      <c r="AQ530" s="10" t="n"/>
      <c r="AR530" s="10" t="n"/>
      <c r="AS530" s="10" t="n"/>
      <c r="AT530" s="10" t="n"/>
      <c r="AU530" s="10" t="n"/>
      <c r="AV530" s="10" t="n"/>
      <c r="AW530" s="10" t="n"/>
      <c r="AX530" s="10" t="n"/>
      <c r="AY530" s="10" t="n"/>
      <c r="AZ530" s="10" t="n"/>
    </row>
    <row r="531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  <c r="AL531" s="10" t="n"/>
      <c r="AM531" s="10" t="n"/>
      <c r="AN531" s="10" t="n"/>
      <c r="AO531" s="10" t="n"/>
      <c r="AP531" s="10" t="n"/>
      <c r="AQ531" s="10" t="n"/>
      <c r="AR531" s="10" t="n"/>
      <c r="AS531" s="10" t="n"/>
      <c r="AT531" s="10" t="n"/>
      <c r="AU531" s="10" t="n"/>
      <c r="AV531" s="10" t="n"/>
      <c r="AW531" s="10" t="n"/>
      <c r="AX531" s="10" t="n"/>
      <c r="AY531" s="10" t="n"/>
      <c r="AZ531" s="10" t="n"/>
    </row>
    <row r="532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  <c r="AL532" s="10" t="n"/>
      <c r="AM532" s="10" t="n"/>
      <c r="AN532" s="10" t="n"/>
      <c r="AO532" s="10" t="n"/>
      <c r="AP532" s="10" t="n"/>
      <c r="AQ532" s="10" t="n"/>
      <c r="AR532" s="10" t="n"/>
      <c r="AS532" s="10" t="n"/>
      <c r="AT532" s="10" t="n"/>
      <c r="AU532" s="10" t="n"/>
      <c r="AV532" s="10" t="n"/>
      <c r="AW532" s="10" t="n"/>
      <c r="AX532" s="10" t="n"/>
      <c r="AY532" s="10" t="n"/>
      <c r="AZ532" s="10" t="n"/>
    </row>
    <row r="533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  <c r="AL533" s="10" t="n"/>
      <c r="AM533" s="10" t="n"/>
      <c r="AN533" s="10" t="n"/>
      <c r="AO533" s="10" t="n"/>
      <c r="AP533" s="10" t="n"/>
      <c r="AQ533" s="10" t="n"/>
      <c r="AR533" s="10" t="n"/>
      <c r="AS533" s="10" t="n"/>
      <c r="AT533" s="10" t="n"/>
      <c r="AU533" s="10" t="n"/>
      <c r="AV533" s="10" t="n"/>
      <c r="AW533" s="10" t="n"/>
      <c r="AX533" s="10" t="n"/>
      <c r="AY533" s="10" t="n"/>
      <c r="AZ533" s="10" t="n"/>
    </row>
    <row r="534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  <c r="AL534" s="10" t="n"/>
      <c r="AM534" s="10" t="n"/>
      <c r="AN534" s="10" t="n"/>
      <c r="AO534" s="10" t="n"/>
      <c r="AP534" s="10" t="n"/>
      <c r="AQ534" s="10" t="n"/>
      <c r="AR534" s="10" t="n"/>
      <c r="AS534" s="10" t="n"/>
      <c r="AT534" s="10" t="n"/>
      <c r="AU534" s="10" t="n"/>
      <c r="AV534" s="10" t="n"/>
      <c r="AW534" s="10" t="n"/>
      <c r="AX534" s="10" t="n"/>
      <c r="AY534" s="10" t="n"/>
      <c r="AZ534" s="10" t="n"/>
    </row>
    <row r="535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  <c r="AL535" s="10" t="n"/>
      <c r="AM535" s="10" t="n"/>
      <c r="AN535" s="10" t="n"/>
      <c r="AO535" s="10" t="n"/>
      <c r="AP535" s="10" t="n"/>
      <c r="AQ535" s="10" t="n"/>
      <c r="AR535" s="10" t="n"/>
      <c r="AS535" s="10" t="n"/>
      <c r="AT535" s="10" t="n"/>
      <c r="AU535" s="10" t="n"/>
      <c r="AV535" s="10" t="n"/>
      <c r="AW535" s="10" t="n"/>
      <c r="AX535" s="10" t="n"/>
      <c r="AY535" s="10" t="n"/>
      <c r="AZ535" s="10" t="n"/>
    </row>
    <row r="536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  <c r="AL536" s="10" t="n"/>
      <c r="AM536" s="10" t="n"/>
      <c r="AN536" s="10" t="n"/>
      <c r="AO536" s="10" t="n"/>
      <c r="AP536" s="10" t="n"/>
      <c r="AQ536" s="10" t="n"/>
      <c r="AR536" s="10" t="n"/>
      <c r="AS536" s="10" t="n"/>
      <c r="AT536" s="10" t="n"/>
      <c r="AU536" s="10" t="n"/>
      <c r="AV536" s="10" t="n"/>
      <c r="AW536" s="10" t="n"/>
      <c r="AX536" s="10" t="n"/>
      <c r="AY536" s="10" t="n"/>
      <c r="AZ536" s="10" t="n"/>
    </row>
    <row r="537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  <c r="AL537" s="10" t="n"/>
      <c r="AM537" s="10" t="n"/>
      <c r="AN537" s="10" t="n"/>
      <c r="AO537" s="10" t="n"/>
      <c r="AP537" s="10" t="n"/>
      <c r="AQ537" s="10" t="n"/>
      <c r="AR537" s="10" t="n"/>
      <c r="AS537" s="10" t="n"/>
      <c r="AT537" s="10" t="n"/>
      <c r="AU537" s="10" t="n"/>
      <c r="AV537" s="10" t="n"/>
      <c r="AW537" s="10" t="n"/>
      <c r="AX537" s="10" t="n"/>
      <c r="AY537" s="10" t="n"/>
      <c r="AZ537" s="10" t="n"/>
    </row>
    <row r="538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  <c r="AL538" s="10" t="n"/>
      <c r="AM538" s="10" t="n"/>
      <c r="AN538" s="10" t="n"/>
      <c r="AO538" s="10" t="n"/>
      <c r="AP538" s="10" t="n"/>
      <c r="AQ538" s="10" t="n"/>
      <c r="AR538" s="10" t="n"/>
      <c r="AS538" s="10" t="n"/>
      <c r="AT538" s="10" t="n"/>
      <c r="AU538" s="10" t="n"/>
      <c r="AV538" s="10" t="n"/>
      <c r="AW538" s="10" t="n"/>
      <c r="AX538" s="10" t="n"/>
      <c r="AY538" s="10" t="n"/>
      <c r="AZ538" s="10" t="n"/>
    </row>
    <row r="539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  <c r="AL539" s="10" t="n"/>
      <c r="AM539" s="10" t="n"/>
      <c r="AN539" s="10" t="n"/>
      <c r="AO539" s="10" t="n"/>
      <c r="AP539" s="10" t="n"/>
      <c r="AQ539" s="10" t="n"/>
      <c r="AR539" s="10" t="n"/>
      <c r="AS539" s="10" t="n"/>
      <c r="AT539" s="10" t="n"/>
      <c r="AU539" s="10" t="n"/>
      <c r="AV539" s="10" t="n"/>
      <c r="AW539" s="10" t="n"/>
      <c r="AX539" s="10" t="n"/>
      <c r="AY539" s="10" t="n"/>
      <c r="AZ539" s="10" t="n"/>
    </row>
    <row r="54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  <c r="AL540" s="10" t="n"/>
      <c r="AM540" s="10" t="n"/>
      <c r="AN540" s="10" t="n"/>
      <c r="AO540" s="10" t="n"/>
      <c r="AP540" s="10" t="n"/>
      <c r="AQ540" s="10" t="n"/>
      <c r="AR540" s="10" t="n"/>
      <c r="AS540" s="10" t="n"/>
      <c r="AT540" s="10" t="n"/>
      <c r="AU540" s="10" t="n"/>
      <c r="AV540" s="10" t="n"/>
      <c r="AW540" s="10" t="n"/>
      <c r="AX540" s="10" t="n"/>
      <c r="AY540" s="10" t="n"/>
      <c r="AZ540" s="10" t="n"/>
    </row>
    <row r="541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  <c r="AL541" s="10" t="n"/>
      <c r="AM541" s="10" t="n"/>
      <c r="AN541" s="10" t="n"/>
      <c r="AO541" s="10" t="n"/>
      <c r="AP541" s="10" t="n"/>
      <c r="AQ541" s="10" t="n"/>
      <c r="AR541" s="10" t="n"/>
      <c r="AS541" s="10" t="n"/>
      <c r="AT541" s="10" t="n"/>
      <c r="AU541" s="10" t="n"/>
      <c r="AV541" s="10" t="n"/>
      <c r="AW541" s="10" t="n"/>
      <c r="AX541" s="10" t="n"/>
      <c r="AY541" s="10" t="n"/>
      <c r="AZ541" s="10" t="n"/>
    </row>
    <row r="542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  <c r="AL542" s="10" t="n"/>
      <c r="AM542" s="10" t="n"/>
      <c r="AN542" s="10" t="n"/>
      <c r="AO542" s="10" t="n"/>
      <c r="AP542" s="10" t="n"/>
      <c r="AQ542" s="10" t="n"/>
      <c r="AR542" s="10" t="n"/>
      <c r="AS542" s="10" t="n"/>
      <c r="AT542" s="10" t="n"/>
      <c r="AU542" s="10" t="n"/>
      <c r="AV542" s="10" t="n"/>
      <c r="AW542" s="10" t="n"/>
      <c r="AX542" s="10" t="n"/>
      <c r="AY542" s="10" t="n"/>
      <c r="AZ542" s="10" t="n"/>
    </row>
    <row r="543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  <c r="AL543" s="10" t="n"/>
      <c r="AM543" s="10" t="n"/>
      <c r="AN543" s="10" t="n"/>
      <c r="AO543" s="10" t="n"/>
      <c r="AP543" s="10" t="n"/>
      <c r="AQ543" s="10" t="n"/>
      <c r="AR543" s="10" t="n"/>
      <c r="AS543" s="10" t="n"/>
      <c r="AT543" s="10" t="n"/>
      <c r="AU543" s="10" t="n"/>
      <c r="AV543" s="10" t="n"/>
      <c r="AW543" s="10" t="n"/>
      <c r="AX543" s="10" t="n"/>
      <c r="AY543" s="10" t="n"/>
      <c r="AZ543" s="10" t="n"/>
    </row>
    <row r="544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  <c r="AL544" s="10" t="n"/>
      <c r="AM544" s="10" t="n"/>
      <c r="AN544" s="10" t="n"/>
      <c r="AO544" s="10" t="n"/>
      <c r="AP544" s="10" t="n"/>
      <c r="AQ544" s="10" t="n"/>
      <c r="AR544" s="10" t="n"/>
      <c r="AS544" s="10" t="n"/>
      <c r="AT544" s="10" t="n"/>
      <c r="AU544" s="10" t="n"/>
      <c r="AV544" s="10" t="n"/>
      <c r="AW544" s="10" t="n"/>
      <c r="AX544" s="10" t="n"/>
      <c r="AY544" s="10" t="n"/>
      <c r="AZ544" s="10" t="n"/>
    </row>
    <row r="545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  <c r="AL545" s="10" t="n"/>
      <c r="AM545" s="10" t="n"/>
      <c r="AN545" s="10" t="n"/>
      <c r="AO545" s="10" t="n"/>
      <c r="AP545" s="10" t="n"/>
      <c r="AQ545" s="10" t="n"/>
      <c r="AR545" s="10" t="n"/>
      <c r="AS545" s="10" t="n"/>
      <c r="AT545" s="10" t="n"/>
      <c r="AU545" s="10" t="n"/>
      <c r="AV545" s="10" t="n"/>
      <c r="AW545" s="10" t="n"/>
      <c r="AX545" s="10" t="n"/>
      <c r="AY545" s="10" t="n"/>
      <c r="AZ545" s="10" t="n"/>
    </row>
    <row r="546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  <c r="AL546" s="10" t="n"/>
      <c r="AM546" s="10" t="n"/>
      <c r="AN546" s="10" t="n"/>
      <c r="AO546" s="10" t="n"/>
      <c r="AP546" s="10" t="n"/>
      <c r="AQ546" s="10" t="n"/>
      <c r="AR546" s="10" t="n"/>
      <c r="AS546" s="10" t="n"/>
      <c r="AT546" s="10" t="n"/>
      <c r="AU546" s="10" t="n"/>
      <c r="AV546" s="10" t="n"/>
      <c r="AW546" s="10" t="n"/>
      <c r="AX546" s="10" t="n"/>
      <c r="AY546" s="10" t="n"/>
      <c r="AZ546" s="10" t="n"/>
    </row>
    <row r="547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  <c r="AL547" s="10" t="n"/>
      <c r="AM547" s="10" t="n"/>
      <c r="AN547" s="10" t="n"/>
      <c r="AO547" s="10" t="n"/>
      <c r="AP547" s="10" t="n"/>
      <c r="AQ547" s="10" t="n"/>
      <c r="AR547" s="10" t="n"/>
      <c r="AS547" s="10" t="n"/>
      <c r="AT547" s="10" t="n"/>
      <c r="AU547" s="10" t="n"/>
      <c r="AV547" s="10" t="n"/>
      <c r="AW547" s="10" t="n"/>
      <c r="AX547" s="10" t="n"/>
      <c r="AY547" s="10" t="n"/>
      <c r="AZ547" s="10" t="n"/>
    </row>
    <row r="548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  <c r="AL548" s="10" t="n"/>
      <c r="AM548" s="10" t="n"/>
      <c r="AN548" s="10" t="n"/>
      <c r="AO548" s="10" t="n"/>
      <c r="AP548" s="10" t="n"/>
      <c r="AQ548" s="10" t="n"/>
      <c r="AR548" s="10" t="n"/>
      <c r="AS548" s="10" t="n"/>
      <c r="AT548" s="10" t="n"/>
      <c r="AU548" s="10" t="n"/>
      <c r="AV548" s="10" t="n"/>
      <c r="AW548" s="10" t="n"/>
      <c r="AX548" s="10" t="n"/>
      <c r="AY548" s="10" t="n"/>
      <c r="AZ548" s="10" t="n"/>
    </row>
    <row r="549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  <c r="AL549" s="10" t="n"/>
      <c r="AM549" s="10" t="n"/>
      <c r="AN549" s="10" t="n"/>
      <c r="AO549" s="10" t="n"/>
      <c r="AP549" s="10" t="n"/>
      <c r="AQ549" s="10" t="n"/>
      <c r="AR549" s="10" t="n"/>
      <c r="AS549" s="10" t="n"/>
      <c r="AT549" s="10" t="n"/>
      <c r="AU549" s="10" t="n"/>
      <c r="AV549" s="10" t="n"/>
      <c r="AW549" s="10" t="n"/>
      <c r="AX549" s="10" t="n"/>
      <c r="AY549" s="10" t="n"/>
      <c r="AZ549" s="10" t="n"/>
    </row>
    <row r="55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  <c r="AL550" s="10" t="n"/>
      <c r="AM550" s="10" t="n"/>
      <c r="AN550" s="10" t="n"/>
      <c r="AO550" s="10" t="n"/>
      <c r="AP550" s="10" t="n"/>
      <c r="AQ550" s="10" t="n"/>
      <c r="AR550" s="10" t="n"/>
      <c r="AS550" s="10" t="n"/>
      <c r="AT550" s="10" t="n"/>
      <c r="AU550" s="10" t="n"/>
      <c r="AV550" s="10" t="n"/>
      <c r="AW550" s="10" t="n"/>
      <c r="AX550" s="10" t="n"/>
      <c r="AY550" s="10" t="n"/>
      <c r="AZ550" s="10" t="n"/>
    </row>
    <row r="551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  <c r="AL551" s="10" t="n"/>
      <c r="AM551" s="10" t="n"/>
      <c r="AN551" s="10" t="n"/>
      <c r="AO551" s="10" t="n"/>
      <c r="AP551" s="10" t="n"/>
      <c r="AQ551" s="10" t="n"/>
      <c r="AR551" s="10" t="n"/>
      <c r="AS551" s="10" t="n"/>
      <c r="AT551" s="10" t="n"/>
      <c r="AU551" s="10" t="n"/>
      <c r="AV551" s="10" t="n"/>
      <c r="AW551" s="10" t="n"/>
      <c r="AX551" s="10" t="n"/>
      <c r="AY551" s="10" t="n"/>
      <c r="AZ551" s="10" t="n"/>
    </row>
    <row r="552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  <c r="AL552" s="10" t="n"/>
      <c r="AM552" s="10" t="n"/>
      <c r="AN552" s="10" t="n"/>
      <c r="AO552" s="10" t="n"/>
      <c r="AP552" s="10" t="n"/>
      <c r="AQ552" s="10" t="n"/>
      <c r="AR552" s="10" t="n"/>
      <c r="AS552" s="10" t="n"/>
      <c r="AT552" s="10" t="n"/>
      <c r="AU552" s="10" t="n"/>
      <c r="AV552" s="10" t="n"/>
      <c r="AW552" s="10" t="n"/>
      <c r="AX552" s="10" t="n"/>
      <c r="AY552" s="10" t="n"/>
      <c r="AZ552" s="10" t="n"/>
    </row>
    <row r="553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  <c r="AL553" s="10" t="n"/>
      <c r="AM553" s="10" t="n"/>
      <c r="AN553" s="10" t="n"/>
      <c r="AO553" s="10" t="n"/>
      <c r="AP553" s="10" t="n"/>
      <c r="AQ553" s="10" t="n"/>
      <c r="AR553" s="10" t="n"/>
      <c r="AS553" s="10" t="n"/>
      <c r="AT553" s="10" t="n"/>
      <c r="AU553" s="10" t="n"/>
      <c r="AV553" s="10" t="n"/>
      <c r="AW553" s="10" t="n"/>
      <c r="AX553" s="10" t="n"/>
      <c r="AY553" s="10" t="n"/>
      <c r="AZ553" s="10" t="n"/>
    </row>
    <row r="554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  <c r="AL554" s="10" t="n"/>
      <c r="AM554" s="10" t="n"/>
      <c r="AN554" s="10" t="n"/>
      <c r="AO554" s="10" t="n"/>
      <c r="AP554" s="10" t="n"/>
      <c r="AQ554" s="10" t="n"/>
      <c r="AR554" s="10" t="n"/>
      <c r="AS554" s="10" t="n"/>
      <c r="AT554" s="10" t="n"/>
      <c r="AU554" s="10" t="n"/>
      <c r="AV554" s="10" t="n"/>
      <c r="AW554" s="10" t="n"/>
      <c r="AX554" s="10" t="n"/>
      <c r="AY554" s="10" t="n"/>
      <c r="AZ554" s="10" t="n"/>
    </row>
    <row r="555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  <c r="AL555" s="10" t="n"/>
      <c r="AM555" s="10" t="n"/>
      <c r="AN555" s="10" t="n"/>
      <c r="AO555" s="10" t="n"/>
      <c r="AP555" s="10" t="n"/>
      <c r="AQ555" s="10" t="n"/>
      <c r="AR555" s="10" t="n"/>
      <c r="AS555" s="10" t="n"/>
      <c r="AT555" s="10" t="n"/>
      <c r="AU555" s="10" t="n"/>
      <c r="AV555" s="10" t="n"/>
      <c r="AW555" s="10" t="n"/>
      <c r="AX555" s="10" t="n"/>
      <c r="AY555" s="10" t="n"/>
      <c r="AZ555" s="10" t="n"/>
    </row>
    <row r="556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  <c r="AL556" s="10" t="n"/>
      <c r="AM556" s="10" t="n"/>
      <c r="AN556" s="10" t="n"/>
      <c r="AO556" s="10" t="n"/>
      <c r="AP556" s="10" t="n"/>
      <c r="AQ556" s="10" t="n"/>
      <c r="AR556" s="10" t="n"/>
      <c r="AS556" s="10" t="n"/>
      <c r="AT556" s="10" t="n"/>
      <c r="AU556" s="10" t="n"/>
      <c r="AV556" s="10" t="n"/>
      <c r="AW556" s="10" t="n"/>
      <c r="AX556" s="10" t="n"/>
      <c r="AY556" s="10" t="n"/>
      <c r="AZ556" s="10" t="n"/>
    </row>
    <row r="557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  <c r="AL557" s="10" t="n"/>
      <c r="AM557" s="10" t="n"/>
      <c r="AN557" s="10" t="n"/>
      <c r="AO557" s="10" t="n"/>
      <c r="AP557" s="10" t="n"/>
      <c r="AQ557" s="10" t="n"/>
      <c r="AR557" s="10" t="n"/>
      <c r="AS557" s="10" t="n"/>
      <c r="AT557" s="10" t="n"/>
      <c r="AU557" s="10" t="n"/>
      <c r="AV557" s="10" t="n"/>
      <c r="AW557" s="10" t="n"/>
      <c r="AX557" s="10" t="n"/>
      <c r="AY557" s="10" t="n"/>
      <c r="AZ557" s="10" t="n"/>
    </row>
    <row r="558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  <c r="AL558" s="10" t="n"/>
      <c r="AM558" s="10" t="n"/>
      <c r="AN558" s="10" t="n"/>
      <c r="AO558" s="10" t="n"/>
      <c r="AP558" s="10" t="n"/>
      <c r="AQ558" s="10" t="n"/>
      <c r="AR558" s="10" t="n"/>
      <c r="AS558" s="10" t="n"/>
      <c r="AT558" s="10" t="n"/>
      <c r="AU558" s="10" t="n"/>
      <c r="AV558" s="10" t="n"/>
      <c r="AW558" s="10" t="n"/>
      <c r="AX558" s="10" t="n"/>
      <c r="AY558" s="10" t="n"/>
      <c r="AZ558" s="10" t="n"/>
    </row>
    <row r="559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  <c r="AL559" s="10" t="n"/>
      <c r="AM559" s="10" t="n"/>
      <c r="AN559" s="10" t="n"/>
      <c r="AO559" s="10" t="n"/>
      <c r="AP559" s="10" t="n"/>
      <c r="AQ559" s="10" t="n"/>
      <c r="AR559" s="10" t="n"/>
      <c r="AS559" s="10" t="n"/>
      <c r="AT559" s="10" t="n"/>
      <c r="AU559" s="10" t="n"/>
      <c r="AV559" s="10" t="n"/>
      <c r="AW559" s="10" t="n"/>
      <c r="AX559" s="10" t="n"/>
      <c r="AY559" s="10" t="n"/>
      <c r="AZ559" s="10" t="n"/>
    </row>
    <row r="56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  <c r="AL560" s="10" t="n"/>
      <c r="AM560" s="10" t="n"/>
      <c r="AN560" s="10" t="n"/>
      <c r="AO560" s="10" t="n"/>
      <c r="AP560" s="10" t="n"/>
      <c r="AQ560" s="10" t="n"/>
      <c r="AR560" s="10" t="n"/>
      <c r="AS560" s="10" t="n"/>
      <c r="AT560" s="10" t="n"/>
      <c r="AU560" s="10" t="n"/>
      <c r="AV560" s="10" t="n"/>
      <c r="AW560" s="10" t="n"/>
      <c r="AX560" s="10" t="n"/>
      <c r="AY560" s="10" t="n"/>
      <c r="AZ560" s="10" t="n"/>
    </row>
    <row r="561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  <c r="AL561" s="10" t="n"/>
      <c r="AM561" s="10" t="n"/>
      <c r="AN561" s="10" t="n"/>
      <c r="AO561" s="10" t="n"/>
      <c r="AP561" s="10" t="n"/>
      <c r="AQ561" s="10" t="n"/>
      <c r="AR561" s="10" t="n"/>
      <c r="AS561" s="10" t="n"/>
      <c r="AT561" s="10" t="n"/>
      <c r="AU561" s="10" t="n"/>
      <c r="AV561" s="10" t="n"/>
      <c r="AW561" s="10" t="n"/>
      <c r="AX561" s="10" t="n"/>
      <c r="AY561" s="10" t="n"/>
      <c r="AZ561" s="10" t="n"/>
    </row>
    <row r="562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  <c r="AL562" s="10" t="n"/>
      <c r="AM562" s="10" t="n"/>
      <c r="AN562" s="10" t="n"/>
      <c r="AO562" s="10" t="n"/>
      <c r="AP562" s="10" t="n"/>
      <c r="AQ562" s="10" t="n"/>
      <c r="AR562" s="10" t="n"/>
      <c r="AS562" s="10" t="n"/>
      <c r="AT562" s="10" t="n"/>
      <c r="AU562" s="10" t="n"/>
      <c r="AV562" s="10" t="n"/>
      <c r="AW562" s="10" t="n"/>
      <c r="AX562" s="10" t="n"/>
      <c r="AY562" s="10" t="n"/>
      <c r="AZ562" s="10" t="n"/>
    </row>
    <row r="563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  <c r="AL563" s="10" t="n"/>
      <c r="AM563" s="10" t="n"/>
      <c r="AN563" s="10" t="n"/>
      <c r="AO563" s="10" t="n"/>
      <c r="AP563" s="10" t="n"/>
      <c r="AQ563" s="10" t="n"/>
      <c r="AR563" s="10" t="n"/>
      <c r="AS563" s="10" t="n"/>
      <c r="AT563" s="10" t="n"/>
      <c r="AU563" s="10" t="n"/>
      <c r="AV563" s="10" t="n"/>
      <c r="AW563" s="10" t="n"/>
      <c r="AX563" s="10" t="n"/>
      <c r="AY563" s="10" t="n"/>
      <c r="AZ563" s="10" t="n"/>
    </row>
    <row r="564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  <c r="AL564" s="10" t="n"/>
      <c r="AM564" s="10" t="n"/>
      <c r="AN564" s="10" t="n"/>
      <c r="AO564" s="10" t="n"/>
      <c r="AP564" s="10" t="n"/>
      <c r="AQ564" s="10" t="n"/>
      <c r="AR564" s="10" t="n"/>
      <c r="AS564" s="10" t="n"/>
      <c r="AT564" s="10" t="n"/>
      <c r="AU564" s="10" t="n"/>
      <c r="AV564" s="10" t="n"/>
      <c r="AW564" s="10" t="n"/>
      <c r="AX564" s="10" t="n"/>
      <c r="AY564" s="10" t="n"/>
      <c r="AZ564" s="10" t="n"/>
    </row>
    <row r="565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  <c r="AL565" s="10" t="n"/>
      <c r="AM565" s="10" t="n"/>
      <c r="AN565" s="10" t="n"/>
      <c r="AO565" s="10" t="n"/>
      <c r="AP565" s="10" t="n"/>
      <c r="AQ565" s="10" t="n"/>
      <c r="AR565" s="10" t="n"/>
      <c r="AS565" s="10" t="n"/>
      <c r="AT565" s="10" t="n"/>
      <c r="AU565" s="10" t="n"/>
      <c r="AV565" s="10" t="n"/>
      <c r="AW565" s="10" t="n"/>
      <c r="AX565" s="10" t="n"/>
      <c r="AY565" s="10" t="n"/>
      <c r="AZ565" s="10" t="n"/>
    </row>
    <row r="566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  <c r="AL566" s="10" t="n"/>
      <c r="AM566" s="10" t="n"/>
      <c r="AN566" s="10" t="n"/>
      <c r="AO566" s="10" t="n"/>
      <c r="AP566" s="10" t="n"/>
      <c r="AQ566" s="10" t="n"/>
      <c r="AR566" s="10" t="n"/>
      <c r="AS566" s="10" t="n"/>
      <c r="AT566" s="10" t="n"/>
      <c r="AU566" s="10" t="n"/>
      <c r="AV566" s="10" t="n"/>
      <c r="AW566" s="10" t="n"/>
      <c r="AX566" s="10" t="n"/>
      <c r="AY566" s="10" t="n"/>
      <c r="AZ566" s="10" t="n"/>
    </row>
    <row r="567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  <c r="AL567" s="10" t="n"/>
      <c r="AM567" s="10" t="n"/>
      <c r="AN567" s="10" t="n"/>
      <c r="AO567" s="10" t="n"/>
      <c r="AP567" s="10" t="n"/>
      <c r="AQ567" s="10" t="n"/>
      <c r="AR567" s="10" t="n"/>
      <c r="AS567" s="10" t="n"/>
      <c r="AT567" s="10" t="n"/>
      <c r="AU567" s="10" t="n"/>
      <c r="AV567" s="10" t="n"/>
      <c r="AW567" s="10" t="n"/>
      <c r="AX567" s="10" t="n"/>
      <c r="AY567" s="10" t="n"/>
      <c r="AZ567" s="10" t="n"/>
    </row>
    <row r="568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  <c r="AL568" s="10" t="n"/>
      <c r="AM568" s="10" t="n"/>
      <c r="AN568" s="10" t="n"/>
      <c r="AO568" s="10" t="n"/>
      <c r="AP568" s="10" t="n"/>
      <c r="AQ568" s="10" t="n"/>
      <c r="AR568" s="10" t="n"/>
      <c r="AS568" s="10" t="n"/>
      <c r="AT568" s="10" t="n"/>
      <c r="AU568" s="10" t="n"/>
      <c r="AV568" s="10" t="n"/>
      <c r="AW568" s="10" t="n"/>
      <c r="AX568" s="10" t="n"/>
      <c r="AY568" s="10" t="n"/>
      <c r="AZ568" s="10" t="n"/>
    </row>
    <row r="569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  <c r="AL569" s="10" t="n"/>
      <c r="AM569" s="10" t="n"/>
      <c r="AN569" s="10" t="n"/>
      <c r="AO569" s="10" t="n"/>
      <c r="AP569" s="10" t="n"/>
      <c r="AQ569" s="10" t="n"/>
      <c r="AR569" s="10" t="n"/>
      <c r="AS569" s="10" t="n"/>
      <c r="AT569" s="10" t="n"/>
      <c r="AU569" s="10" t="n"/>
      <c r="AV569" s="10" t="n"/>
      <c r="AW569" s="10" t="n"/>
      <c r="AX569" s="10" t="n"/>
      <c r="AY569" s="10" t="n"/>
      <c r="AZ569" s="10" t="n"/>
    </row>
    <row r="57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  <c r="AL570" s="10" t="n"/>
      <c r="AM570" s="10" t="n"/>
      <c r="AN570" s="10" t="n"/>
      <c r="AO570" s="10" t="n"/>
      <c r="AP570" s="10" t="n"/>
      <c r="AQ570" s="10" t="n"/>
      <c r="AR570" s="10" t="n"/>
      <c r="AS570" s="10" t="n"/>
      <c r="AT570" s="10" t="n"/>
      <c r="AU570" s="10" t="n"/>
      <c r="AV570" s="10" t="n"/>
      <c r="AW570" s="10" t="n"/>
      <c r="AX570" s="10" t="n"/>
      <c r="AY570" s="10" t="n"/>
      <c r="AZ570" s="10" t="n"/>
    </row>
    <row r="571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  <c r="AL571" s="10" t="n"/>
      <c r="AM571" s="10" t="n"/>
      <c r="AN571" s="10" t="n"/>
      <c r="AO571" s="10" t="n"/>
      <c r="AP571" s="10" t="n"/>
      <c r="AQ571" s="10" t="n"/>
      <c r="AR571" s="10" t="n"/>
      <c r="AS571" s="10" t="n"/>
      <c r="AT571" s="10" t="n"/>
      <c r="AU571" s="10" t="n"/>
      <c r="AV571" s="10" t="n"/>
      <c r="AW571" s="10" t="n"/>
      <c r="AX571" s="10" t="n"/>
      <c r="AY571" s="10" t="n"/>
      <c r="AZ571" s="10" t="n"/>
    </row>
    <row r="572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  <c r="AL572" s="10" t="n"/>
      <c r="AM572" s="10" t="n"/>
      <c r="AN572" s="10" t="n"/>
      <c r="AO572" s="10" t="n"/>
      <c r="AP572" s="10" t="n"/>
      <c r="AQ572" s="10" t="n"/>
      <c r="AR572" s="10" t="n"/>
      <c r="AS572" s="10" t="n"/>
      <c r="AT572" s="10" t="n"/>
      <c r="AU572" s="10" t="n"/>
      <c r="AV572" s="10" t="n"/>
      <c r="AW572" s="10" t="n"/>
      <c r="AX572" s="10" t="n"/>
      <c r="AY572" s="10" t="n"/>
      <c r="AZ572" s="10" t="n"/>
    </row>
    <row r="573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  <c r="AL573" s="10" t="n"/>
      <c r="AM573" s="10" t="n"/>
      <c r="AN573" s="10" t="n"/>
      <c r="AO573" s="10" t="n"/>
      <c r="AP573" s="10" t="n"/>
      <c r="AQ573" s="10" t="n"/>
      <c r="AR573" s="10" t="n"/>
      <c r="AS573" s="10" t="n"/>
      <c r="AT573" s="10" t="n"/>
      <c r="AU573" s="10" t="n"/>
      <c r="AV573" s="10" t="n"/>
      <c r="AW573" s="10" t="n"/>
      <c r="AX573" s="10" t="n"/>
      <c r="AY573" s="10" t="n"/>
      <c r="AZ573" s="10" t="n"/>
    </row>
    <row r="574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  <c r="AL574" s="10" t="n"/>
      <c r="AM574" s="10" t="n"/>
      <c r="AN574" s="10" t="n"/>
      <c r="AO574" s="10" t="n"/>
      <c r="AP574" s="10" t="n"/>
      <c r="AQ574" s="10" t="n"/>
      <c r="AR574" s="10" t="n"/>
      <c r="AS574" s="10" t="n"/>
      <c r="AT574" s="10" t="n"/>
      <c r="AU574" s="10" t="n"/>
      <c r="AV574" s="10" t="n"/>
      <c r="AW574" s="10" t="n"/>
      <c r="AX574" s="10" t="n"/>
      <c r="AY574" s="10" t="n"/>
      <c r="AZ574" s="10" t="n"/>
    </row>
    <row r="575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  <c r="AL575" s="10" t="n"/>
      <c r="AM575" s="10" t="n"/>
      <c r="AN575" s="10" t="n"/>
      <c r="AO575" s="10" t="n"/>
      <c r="AP575" s="10" t="n"/>
      <c r="AQ575" s="10" t="n"/>
      <c r="AR575" s="10" t="n"/>
      <c r="AS575" s="10" t="n"/>
      <c r="AT575" s="10" t="n"/>
      <c r="AU575" s="10" t="n"/>
      <c r="AV575" s="10" t="n"/>
      <c r="AW575" s="10" t="n"/>
      <c r="AX575" s="10" t="n"/>
      <c r="AY575" s="10" t="n"/>
      <c r="AZ575" s="10" t="n"/>
    </row>
    <row r="576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  <c r="AL576" s="10" t="n"/>
      <c r="AM576" s="10" t="n"/>
      <c r="AN576" s="10" t="n"/>
      <c r="AO576" s="10" t="n"/>
      <c r="AP576" s="10" t="n"/>
      <c r="AQ576" s="10" t="n"/>
      <c r="AR576" s="10" t="n"/>
      <c r="AS576" s="10" t="n"/>
      <c r="AT576" s="10" t="n"/>
      <c r="AU576" s="10" t="n"/>
      <c r="AV576" s="10" t="n"/>
      <c r="AW576" s="10" t="n"/>
      <c r="AX576" s="10" t="n"/>
      <c r="AY576" s="10" t="n"/>
      <c r="AZ576" s="10" t="n"/>
    </row>
    <row r="577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  <c r="AL577" s="10" t="n"/>
      <c r="AM577" s="10" t="n"/>
      <c r="AN577" s="10" t="n"/>
      <c r="AO577" s="10" t="n"/>
      <c r="AP577" s="10" t="n"/>
      <c r="AQ577" s="10" t="n"/>
      <c r="AR577" s="10" t="n"/>
      <c r="AS577" s="10" t="n"/>
      <c r="AT577" s="10" t="n"/>
      <c r="AU577" s="10" t="n"/>
      <c r="AV577" s="10" t="n"/>
      <c r="AW577" s="10" t="n"/>
      <c r="AX577" s="10" t="n"/>
      <c r="AY577" s="10" t="n"/>
      <c r="AZ577" s="10" t="n"/>
    </row>
    <row r="578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  <c r="AL578" s="10" t="n"/>
      <c r="AM578" s="10" t="n"/>
      <c r="AN578" s="10" t="n"/>
      <c r="AO578" s="10" t="n"/>
      <c r="AP578" s="10" t="n"/>
      <c r="AQ578" s="10" t="n"/>
      <c r="AR578" s="10" t="n"/>
      <c r="AS578" s="10" t="n"/>
      <c r="AT578" s="10" t="n"/>
      <c r="AU578" s="10" t="n"/>
      <c r="AV578" s="10" t="n"/>
      <c r="AW578" s="10" t="n"/>
      <c r="AX578" s="10" t="n"/>
      <c r="AY578" s="10" t="n"/>
      <c r="AZ578" s="10" t="n"/>
    </row>
    <row r="579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  <c r="AL579" s="10" t="n"/>
      <c r="AM579" s="10" t="n"/>
      <c r="AN579" s="10" t="n"/>
      <c r="AO579" s="10" t="n"/>
      <c r="AP579" s="10" t="n"/>
      <c r="AQ579" s="10" t="n"/>
      <c r="AR579" s="10" t="n"/>
      <c r="AS579" s="10" t="n"/>
      <c r="AT579" s="10" t="n"/>
      <c r="AU579" s="10" t="n"/>
      <c r="AV579" s="10" t="n"/>
      <c r="AW579" s="10" t="n"/>
      <c r="AX579" s="10" t="n"/>
      <c r="AY579" s="10" t="n"/>
      <c r="AZ579" s="10" t="n"/>
    </row>
    <row r="58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  <c r="AL580" s="10" t="n"/>
      <c r="AM580" s="10" t="n"/>
      <c r="AN580" s="10" t="n"/>
      <c r="AO580" s="10" t="n"/>
      <c r="AP580" s="10" t="n"/>
      <c r="AQ580" s="10" t="n"/>
      <c r="AR580" s="10" t="n"/>
      <c r="AS580" s="10" t="n"/>
      <c r="AT580" s="10" t="n"/>
      <c r="AU580" s="10" t="n"/>
      <c r="AV580" s="10" t="n"/>
      <c r="AW580" s="10" t="n"/>
      <c r="AX580" s="10" t="n"/>
      <c r="AY580" s="10" t="n"/>
      <c r="AZ580" s="10" t="n"/>
    </row>
    <row r="581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  <c r="AL581" s="10" t="n"/>
      <c r="AM581" s="10" t="n"/>
      <c r="AN581" s="10" t="n"/>
      <c r="AO581" s="10" t="n"/>
      <c r="AP581" s="10" t="n"/>
      <c r="AQ581" s="10" t="n"/>
      <c r="AR581" s="10" t="n"/>
      <c r="AS581" s="10" t="n"/>
      <c r="AT581" s="10" t="n"/>
      <c r="AU581" s="10" t="n"/>
      <c r="AV581" s="10" t="n"/>
      <c r="AW581" s="10" t="n"/>
      <c r="AX581" s="10" t="n"/>
      <c r="AY581" s="10" t="n"/>
      <c r="AZ581" s="10" t="n"/>
    </row>
    <row r="582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  <c r="AL582" s="10" t="n"/>
      <c r="AM582" s="10" t="n"/>
      <c r="AN582" s="10" t="n"/>
      <c r="AO582" s="10" t="n"/>
      <c r="AP582" s="10" t="n"/>
      <c r="AQ582" s="10" t="n"/>
      <c r="AR582" s="10" t="n"/>
      <c r="AS582" s="10" t="n"/>
      <c r="AT582" s="10" t="n"/>
      <c r="AU582" s="10" t="n"/>
      <c r="AV582" s="10" t="n"/>
      <c r="AW582" s="10" t="n"/>
      <c r="AX582" s="10" t="n"/>
      <c r="AY582" s="10" t="n"/>
      <c r="AZ582" s="10" t="n"/>
    </row>
    <row r="583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  <c r="AL583" s="10" t="n"/>
      <c r="AM583" s="10" t="n"/>
      <c r="AN583" s="10" t="n"/>
      <c r="AO583" s="10" t="n"/>
      <c r="AP583" s="10" t="n"/>
      <c r="AQ583" s="10" t="n"/>
      <c r="AR583" s="10" t="n"/>
      <c r="AS583" s="10" t="n"/>
      <c r="AT583" s="10" t="n"/>
      <c r="AU583" s="10" t="n"/>
      <c r="AV583" s="10" t="n"/>
      <c r="AW583" s="10" t="n"/>
      <c r="AX583" s="10" t="n"/>
      <c r="AY583" s="10" t="n"/>
      <c r="AZ583" s="10" t="n"/>
    </row>
    <row r="584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  <c r="AL584" s="10" t="n"/>
      <c r="AM584" s="10" t="n"/>
      <c r="AN584" s="10" t="n"/>
      <c r="AO584" s="10" t="n"/>
      <c r="AP584" s="10" t="n"/>
      <c r="AQ584" s="10" t="n"/>
      <c r="AR584" s="10" t="n"/>
      <c r="AS584" s="10" t="n"/>
      <c r="AT584" s="10" t="n"/>
      <c r="AU584" s="10" t="n"/>
      <c r="AV584" s="10" t="n"/>
      <c r="AW584" s="10" t="n"/>
      <c r="AX584" s="10" t="n"/>
      <c r="AY584" s="10" t="n"/>
      <c r="AZ584" s="10" t="n"/>
    </row>
    <row r="585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  <c r="AL585" s="10" t="n"/>
      <c r="AM585" s="10" t="n"/>
      <c r="AN585" s="10" t="n"/>
      <c r="AO585" s="10" t="n"/>
      <c r="AP585" s="10" t="n"/>
      <c r="AQ585" s="10" t="n"/>
      <c r="AR585" s="10" t="n"/>
      <c r="AS585" s="10" t="n"/>
      <c r="AT585" s="10" t="n"/>
      <c r="AU585" s="10" t="n"/>
      <c r="AV585" s="10" t="n"/>
      <c r="AW585" s="10" t="n"/>
      <c r="AX585" s="10" t="n"/>
      <c r="AY585" s="10" t="n"/>
      <c r="AZ585" s="10" t="n"/>
    </row>
    <row r="586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  <c r="AL586" s="10" t="n"/>
      <c r="AM586" s="10" t="n"/>
      <c r="AN586" s="10" t="n"/>
      <c r="AO586" s="10" t="n"/>
      <c r="AP586" s="10" t="n"/>
      <c r="AQ586" s="10" t="n"/>
      <c r="AR586" s="10" t="n"/>
      <c r="AS586" s="10" t="n"/>
      <c r="AT586" s="10" t="n"/>
      <c r="AU586" s="10" t="n"/>
      <c r="AV586" s="10" t="n"/>
      <c r="AW586" s="10" t="n"/>
      <c r="AX586" s="10" t="n"/>
      <c r="AY586" s="10" t="n"/>
      <c r="AZ586" s="10" t="n"/>
    </row>
    <row r="587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  <c r="AL587" s="10" t="n"/>
      <c r="AM587" s="10" t="n"/>
      <c r="AN587" s="10" t="n"/>
      <c r="AO587" s="10" t="n"/>
      <c r="AP587" s="10" t="n"/>
      <c r="AQ587" s="10" t="n"/>
      <c r="AR587" s="10" t="n"/>
      <c r="AS587" s="10" t="n"/>
      <c r="AT587" s="10" t="n"/>
      <c r="AU587" s="10" t="n"/>
      <c r="AV587" s="10" t="n"/>
      <c r="AW587" s="10" t="n"/>
      <c r="AX587" s="10" t="n"/>
      <c r="AY587" s="10" t="n"/>
      <c r="AZ587" s="10" t="n"/>
    </row>
    <row r="588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  <c r="AL588" s="10" t="n"/>
      <c r="AM588" s="10" t="n"/>
      <c r="AN588" s="10" t="n"/>
      <c r="AO588" s="10" t="n"/>
      <c r="AP588" s="10" t="n"/>
      <c r="AQ588" s="10" t="n"/>
      <c r="AR588" s="10" t="n"/>
      <c r="AS588" s="10" t="n"/>
      <c r="AT588" s="10" t="n"/>
      <c r="AU588" s="10" t="n"/>
      <c r="AV588" s="10" t="n"/>
      <c r="AW588" s="10" t="n"/>
      <c r="AX588" s="10" t="n"/>
      <c r="AY588" s="10" t="n"/>
      <c r="AZ588" s="10" t="n"/>
    </row>
    <row r="589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  <c r="AL589" s="10" t="n"/>
      <c r="AM589" s="10" t="n"/>
      <c r="AN589" s="10" t="n"/>
      <c r="AO589" s="10" t="n"/>
      <c r="AP589" s="10" t="n"/>
      <c r="AQ589" s="10" t="n"/>
      <c r="AR589" s="10" t="n"/>
      <c r="AS589" s="10" t="n"/>
      <c r="AT589" s="10" t="n"/>
      <c r="AU589" s="10" t="n"/>
      <c r="AV589" s="10" t="n"/>
      <c r="AW589" s="10" t="n"/>
      <c r="AX589" s="10" t="n"/>
      <c r="AY589" s="10" t="n"/>
      <c r="AZ589" s="10" t="n"/>
    </row>
    <row r="59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  <c r="AL590" s="10" t="n"/>
      <c r="AM590" s="10" t="n"/>
      <c r="AN590" s="10" t="n"/>
      <c r="AO590" s="10" t="n"/>
      <c r="AP590" s="10" t="n"/>
      <c r="AQ590" s="10" t="n"/>
      <c r="AR590" s="10" t="n"/>
      <c r="AS590" s="10" t="n"/>
      <c r="AT590" s="10" t="n"/>
      <c r="AU590" s="10" t="n"/>
      <c r="AV590" s="10" t="n"/>
      <c r="AW590" s="10" t="n"/>
      <c r="AX590" s="10" t="n"/>
      <c r="AY590" s="10" t="n"/>
      <c r="AZ590" s="10" t="n"/>
    </row>
    <row r="591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  <c r="AL591" s="10" t="n"/>
      <c r="AM591" s="10" t="n"/>
      <c r="AN591" s="10" t="n"/>
      <c r="AO591" s="10" t="n"/>
      <c r="AP591" s="10" t="n"/>
      <c r="AQ591" s="10" t="n"/>
      <c r="AR591" s="10" t="n"/>
      <c r="AS591" s="10" t="n"/>
      <c r="AT591" s="10" t="n"/>
      <c r="AU591" s="10" t="n"/>
      <c r="AV591" s="10" t="n"/>
      <c r="AW591" s="10" t="n"/>
      <c r="AX591" s="10" t="n"/>
      <c r="AY591" s="10" t="n"/>
      <c r="AZ591" s="10" t="n"/>
    </row>
    <row r="592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  <c r="AL592" s="10" t="n"/>
      <c r="AM592" s="10" t="n"/>
      <c r="AN592" s="10" t="n"/>
      <c r="AO592" s="10" t="n"/>
      <c r="AP592" s="10" t="n"/>
      <c r="AQ592" s="10" t="n"/>
      <c r="AR592" s="10" t="n"/>
      <c r="AS592" s="10" t="n"/>
      <c r="AT592" s="10" t="n"/>
      <c r="AU592" s="10" t="n"/>
      <c r="AV592" s="10" t="n"/>
      <c r="AW592" s="10" t="n"/>
      <c r="AX592" s="10" t="n"/>
      <c r="AY592" s="10" t="n"/>
      <c r="AZ592" s="10" t="n"/>
    </row>
    <row r="593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  <c r="AL593" s="10" t="n"/>
      <c r="AM593" s="10" t="n"/>
      <c r="AN593" s="10" t="n"/>
      <c r="AO593" s="10" t="n"/>
      <c r="AP593" s="10" t="n"/>
      <c r="AQ593" s="10" t="n"/>
      <c r="AR593" s="10" t="n"/>
      <c r="AS593" s="10" t="n"/>
      <c r="AT593" s="10" t="n"/>
      <c r="AU593" s="10" t="n"/>
      <c r="AV593" s="10" t="n"/>
      <c r="AW593" s="10" t="n"/>
      <c r="AX593" s="10" t="n"/>
      <c r="AY593" s="10" t="n"/>
      <c r="AZ593" s="10" t="n"/>
    </row>
    <row r="594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  <c r="AL594" s="10" t="n"/>
      <c r="AM594" s="10" t="n"/>
      <c r="AN594" s="10" t="n"/>
      <c r="AO594" s="10" t="n"/>
      <c r="AP594" s="10" t="n"/>
      <c r="AQ594" s="10" t="n"/>
      <c r="AR594" s="10" t="n"/>
      <c r="AS594" s="10" t="n"/>
      <c r="AT594" s="10" t="n"/>
      <c r="AU594" s="10" t="n"/>
      <c r="AV594" s="10" t="n"/>
      <c r="AW594" s="10" t="n"/>
      <c r="AX594" s="10" t="n"/>
      <c r="AY594" s="10" t="n"/>
      <c r="AZ594" s="10" t="n"/>
    </row>
    <row r="595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  <c r="AL595" s="10" t="n"/>
      <c r="AM595" s="10" t="n"/>
      <c r="AN595" s="10" t="n"/>
      <c r="AO595" s="10" t="n"/>
      <c r="AP595" s="10" t="n"/>
      <c r="AQ595" s="10" t="n"/>
      <c r="AR595" s="10" t="n"/>
      <c r="AS595" s="10" t="n"/>
      <c r="AT595" s="10" t="n"/>
      <c r="AU595" s="10" t="n"/>
      <c r="AV595" s="10" t="n"/>
      <c r="AW595" s="10" t="n"/>
      <c r="AX595" s="10" t="n"/>
      <c r="AY595" s="10" t="n"/>
      <c r="AZ595" s="10" t="n"/>
    </row>
    <row r="596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  <c r="AL596" s="10" t="n"/>
      <c r="AM596" s="10" t="n"/>
      <c r="AN596" s="10" t="n"/>
      <c r="AO596" s="10" t="n"/>
      <c r="AP596" s="10" t="n"/>
      <c r="AQ596" s="10" t="n"/>
      <c r="AR596" s="10" t="n"/>
      <c r="AS596" s="10" t="n"/>
      <c r="AT596" s="10" t="n"/>
      <c r="AU596" s="10" t="n"/>
      <c r="AV596" s="10" t="n"/>
      <c r="AW596" s="10" t="n"/>
      <c r="AX596" s="10" t="n"/>
      <c r="AY596" s="10" t="n"/>
      <c r="AZ596" s="10" t="n"/>
    </row>
    <row r="597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  <c r="AL597" s="10" t="n"/>
      <c r="AM597" s="10" t="n"/>
      <c r="AN597" s="10" t="n"/>
      <c r="AO597" s="10" t="n"/>
      <c r="AP597" s="10" t="n"/>
      <c r="AQ597" s="10" t="n"/>
      <c r="AR597" s="10" t="n"/>
      <c r="AS597" s="10" t="n"/>
      <c r="AT597" s="10" t="n"/>
      <c r="AU597" s="10" t="n"/>
      <c r="AV597" s="10" t="n"/>
      <c r="AW597" s="10" t="n"/>
      <c r="AX597" s="10" t="n"/>
      <c r="AY597" s="10" t="n"/>
      <c r="AZ597" s="10" t="n"/>
    </row>
    <row r="598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  <c r="AL598" s="10" t="n"/>
      <c r="AM598" s="10" t="n"/>
      <c r="AN598" s="10" t="n"/>
      <c r="AO598" s="10" t="n"/>
      <c r="AP598" s="10" t="n"/>
      <c r="AQ598" s="10" t="n"/>
      <c r="AR598" s="10" t="n"/>
      <c r="AS598" s="10" t="n"/>
      <c r="AT598" s="10" t="n"/>
      <c r="AU598" s="10" t="n"/>
      <c r="AV598" s="10" t="n"/>
      <c r="AW598" s="10" t="n"/>
      <c r="AX598" s="10" t="n"/>
      <c r="AY598" s="10" t="n"/>
      <c r="AZ598" s="10" t="n"/>
    </row>
    <row r="599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  <c r="AL599" s="10" t="n"/>
      <c r="AM599" s="10" t="n"/>
      <c r="AN599" s="10" t="n"/>
      <c r="AO599" s="10" t="n"/>
      <c r="AP599" s="10" t="n"/>
      <c r="AQ599" s="10" t="n"/>
      <c r="AR599" s="10" t="n"/>
      <c r="AS599" s="10" t="n"/>
      <c r="AT599" s="10" t="n"/>
      <c r="AU599" s="10" t="n"/>
      <c r="AV599" s="10" t="n"/>
      <c r="AW599" s="10" t="n"/>
      <c r="AX599" s="10" t="n"/>
      <c r="AY599" s="10" t="n"/>
      <c r="AZ599" s="10" t="n"/>
    </row>
    <row r="60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  <c r="AL600" s="10" t="n"/>
      <c r="AM600" s="10" t="n"/>
      <c r="AN600" s="10" t="n"/>
      <c r="AO600" s="10" t="n"/>
      <c r="AP600" s="10" t="n"/>
      <c r="AQ600" s="10" t="n"/>
      <c r="AR600" s="10" t="n"/>
      <c r="AS600" s="10" t="n"/>
      <c r="AT600" s="10" t="n"/>
      <c r="AU600" s="10" t="n"/>
      <c r="AV600" s="10" t="n"/>
      <c r="AW600" s="10" t="n"/>
      <c r="AX600" s="10" t="n"/>
      <c r="AY600" s="10" t="n"/>
      <c r="AZ600" s="10" t="n"/>
    </row>
    <row r="601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  <c r="AL601" s="10" t="n"/>
      <c r="AM601" s="10" t="n"/>
      <c r="AN601" s="10" t="n"/>
      <c r="AO601" s="10" t="n"/>
      <c r="AP601" s="10" t="n"/>
      <c r="AQ601" s="10" t="n"/>
      <c r="AR601" s="10" t="n"/>
      <c r="AS601" s="10" t="n"/>
      <c r="AT601" s="10" t="n"/>
      <c r="AU601" s="10" t="n"/>
      <c r="AV601" s="10" t="n"/>
      <c r="AW601" s="10" t="n"/>
      <c r="AX601" s="10" t="n"/>
      <c r="AY601" s="10" t="n"/>
      <c r="AZ601" s="10" t="n"/>
    </row>
    <row r="602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  <c r="AL602" s="10" t="n"/>
      <c r="AM602" s="10" t="n"/>
      <c r="AN602" s="10" t="n"/>
      <c r="AO602" s="10" t="n"/>
      <c r="AP602" s="10" t="n"/>
      <c r="AQ602" s="10" t="n"/>
      <c r="AR602" s="10" t="n"/>
      <c r="AS602" s="10" t="n"/>
      <c r="AT602" s="10" t="n"/>
      <c r="AU602" s="10" t="n"/>
      <c r="AV602" s="10" t="n"/>
      <c r="AW602" s="10" t="n"/>
      <c r="AX602" s="10" t="n"/>
      <c r="AY602" s="10" t="n"/>
      <c r="AZ602" s="10" t="n"/>
    </row>
    <row r="603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  <c r="AL603" s="10" t="n"/>
      <c r="AM603" s="10" t="n"/>
      <c r="AN603" s="10" t="n"/>
      <c r="AO603" s="10" t="n"/>
      <c r="AP603" s="10" t="n"/>
      <c r="AQ603" s="10" t="n"/>
      <c r="AR603" s="10" t="n"/>
      <c r="AS603" s="10" t="n"/>
      <c r="AT603" s="10" t="n"/>
      <c r="AU603" s="10" t="n"/>
      <c r="AV603" s="10" t="n"/>
      <c r="AW603" s="10" t="n"/>
      <c r="AX603" s="10" t="n"/>
      <c r="AY603" s="10" t="n"/>
      <c r="AZ603" s="10" t="n"/>
    </row>
    <row r="604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  <c r="AL604" s="10" t="n"/>
      <c r="AM604" s="10" t="n"/>
      <c r="AN604" s="10" t="n"/>
      <c r="AO604" s="10" t="n"/>
      <c r="AP604" s="10" t="n"/>
      <c r="AQ604" s="10" t="n"/>
      <c r="AR604" s="10" t="n"/>
      <c r="AS604" s="10" t="n"/>
      <c r="AT604" s="10" t="n"/>
      <c r="AU604" s="10" t="n"/>
      <c r="AV604" s="10" t="n"/>
      <c r="AW604" s="10" t="n"/>
      <c r="AX604" s="10" t="n"/>
      <c r="AY604" s="10" t="n"/>
      <c r="AZ604" s="10" t="n"/>
    </row>
    <row r="605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  <c r="AL605" s="10" t="n"/>
      <c r="AM605" s="10" t="n"/>
      <c r="AN605" s="10" t="n"/>
      <c r="AO605" s="10" t="n"/>
      <c r="AP605" s="10" t="n"/>
      <c r="AQ605" s="10" t="n"/>
      <c r="AR605" s="10" t="n"/>
      <c r="AS605" s="10" t="n"/>
      <c r="AT605" s="10" t="n"/>
      <c r="AU605" s="10" t="n"/>
      <c r="AV605" s="10" t="n"/>
      <c r="AW605" s="10" t="n"/>
      <c r="AX605" s="10" t="n"/>
      <c r="AY605" s="10" t="n"/>
      <c r="AZ605" s="10" t="n"/>
    </row>
    <row r="606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  <c r="AL606" s="10" t="n"/>
      <c r="AM606" s="10" t="n"/>
      <c r="AN606" s="10" t="n"/>
      <c r="AO606" s="10" t="n"/>
      <c r="AP606" s="10" t="n"/>
      <c r="AQ606" s="10" t="n"/>
      <c r="AR606" s="10" t="n"/>
      <c r="AS606" s="10" t="n"/>
      <c r="AT606" s="10" t="n"/>
      <c r="AU606" s="10" t="n"/>
      <c r="AV606" s="10" t="n"/>
      <c r="AW606" s="10" t="n"/>
      <c r="AX606" s="10" t="n"/>
      <c r="AY606" s="10" t="n"/>
      <c r="AZ606" s="10" t="n"/>
    </row>
    <row r="607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  <c r="AL607" s="10" t="n"/>
      <c r="AM607" s="10" t="n"/>
      <c r="AN607" s="10" t="n"/>
      <c r="AO607" s="10" t="n"/>
      <c r="AP607" s="10" t="n"/>
      <c r="AQ607" s="10" t="n"/>
      <c r="AR607" s="10" t="n"/>
      <c r="AS607" s="10" t="n"/>
      <c r="AT607" s="10" t="n"/>
      <c r="AU607" s="10" t="n"/>
      <c r="AV607" s="10" t="n"/>
      <c r="AW607" s="10" t="n"/>
      <c r="AX607" s="10" t="n"/>
      <c r="AY607" s="10" t="n"/>
      <c r="AZ607" s="10" t="n"/>
    </row>
    <row r="608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  <c r="AL608" s="10" t="n"/>
      <c r="AM608" s="10" t="n"/>
      <c r="AN608" s="10" t="n"/>
      <c r="AO608" s="10" t="n"/>
      <c r="AP608" s="10" t="n"/>
      <c r="AQ608" s="10" t="n"/>
      <c r="AR608" s="10" t="n"/>
      <c r="AS608" s="10" t="n"/>
      <c r="AT608" s="10" t="n"/>
      <c r="AU608" s="10" t="n"/>
      <c r="AV608" s="10" t="n"/>
      <c r="AW608" s="10" t="n"/>
      <c r="AX608" s="10" t="n"/>
      <c r="AY608" s="10" t="n"/>
      <c r="AZ608" s="10" t="n"/>
    </row>
    <row r="609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  <c r="AL609" s="10" t="n"/>
      <c r="AM609" s="10" t="n"/>
      <c r="AN609" s="10" t="n"/>
      <c r="AO609" s="10" t="n"/>
      <c r="AP609" s="10" t="n"/>
      <c r="AQ609" s="10" t="n"/>
      <c r="AR609" s="10" t="n"/>
      <c r="AS609" s="10" t="n"/>
      <c r="AT609" s="10" t="n"/>
      <c r="AU609" s="10" t="n"/>
      <c r="AV609" s="10" t="n"/>
      <c r="AW609" s="10" t="n"/>
      <c r="AX609" s="10" t="n"/>
      <c r="AY609" s="10" t="n"/>
      <c r="AZ609" s="10" t="n"/>
    </row>
    <row r="61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  <c r="AL610" s="10" t="n"/>
      <c r="AM610" s="10" t="n"/>
      <c r="AN610" s="10" t="n"/>
      <c r="AO610" s="10" t="n"/>
      <c r="AP610" s="10" t="n"/>
      <c r="AQ610" s="10" t="n"/>
      <c r="AR610" s="10" t="n"/>
      <c r="AS610" s="10" t="n"/>
      <c r="AT610" s="10" t="n"/>
      <c r="AU610" s="10" t="n"/>
      <c r="AV610" s="10" t="n"/>
      <c r="AW610" s="10" t="n"/>
      <c r="AX610" s="10" t="n"/>
      <c r="AY610" s="10" t="n"/>
      <c r="AZ610" s="10" t="n"/>
    </row>
    <row r="611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  <c r="AL611" s="10" t="n"/>
      <c r="AM611" s="10" t="n"/>
      <c r="AN611" s="10" t="n"/>
      <c r="AO611" s="10" t="n"/>
      <c r="AP611" s="10" t="n"/>
      <c r="AQ611" s="10" t="n"/>
      <c r="AR611" s="10" t="n"/>
      <c r="AS611" s="10" t="n"/>
      <c r="AT611" s="10" t="n"/>
      <c r="AU611" s="10" t="n"/>
      <c r="AV611" s="10" t="n"/>
      <c r="AW611" s="10" t="n"/>
      <c r="AX611" s="10" t="n"/>
      <c r="AY611" s="10" t="n"/>
      <c r="AZ611" s="10" t="n"/>
    </row>
    <row r="612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  <c r="AL612" s="10" t="n"/>
      <c r="AM612" s="10" t="n"/>
      <c r="AN612" s="10" t="n"/>
      <c r="AO612" s="10" t="n"/>
      <c r="AP612" s="10" t="n"/>
      <c r="AQ612" s="10" t="n"/>
      <c r="AR612" s="10" t="n"/>
      <c r="AS612" s="10" t="n"/>
      <c r="AT612" s="10" t="n"/>
      <c r="AU612" s="10" t="n"/>
      <c r="AV612" s="10" t="n"/>
      <c r="AW612" s="10" t="n"/>
      <c r="AX612" s="10" t="n"/>
      <c r="AY612" s="10" t="n"/>
      <c r="AZ612" s="10" t="n"/>
    </row>
    <row r="613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  <c r="AL613" s="10" t="n"/>
      <c r="AM613" s="10" t="n"/>
      <c r="AN613" s="10" t="n"/>
      <c r="AO613" s="10" t="n"/>
      <c r="AP613" s="10" t="n"/>
      <c r="AQ613" s="10" t="n"/>
      <c r="AR613" s="10" t="n"/>
      <c r="AS613" s="10" t="n"/>
      <c r="AT613" s="10" t="n"/>
      <c r="AU613" s="10" t="n"/>
      <c r="AV613" s="10" t="n"/>
      <c r="AW613" s="10" t="n"/>
      <c r="AX613" s="10" t="n"/>
      <c r="AY613" s="10" t="n"/>
      <c r="AZ613" s="10" t="n"/>
    </row>
    <row r="614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  <c r="AL614" s="10" t="n"/>
      <c r="AM614" s="10" t="n"/>
      <c r="AN614" s="10" t="n"/>
      <c r="AO614" s="10" t="n"/>
      <c r="AP614" s="10" t="n"/>
      <c r="AQ614" s="10" t="n"/>
      <c r="AR614" s="10" t="n"/>
      <c r="AS614" s="10" t="n"/>
      <c r="AT614" s="10" t="n"/>
      <c r="AU614" s="10" t="n"/>
      <c r="AV614" s="10" t="n"/>
      <c r="AW614" s="10" t="n"/>
      <c r="AX614" s="10" t="n"/>
      <c r="AY614" s="10" t="n"/>
      <c r="AZ614" s="10" t="n"/>
    </row>
    <row r="615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  <c r="AL615" s="10" t="n"/>
      <c r="AM615" s="10" t="n"/>
      <c r="AN615" s="10" t="n"/>
      <c r="AO615" s="10" t="n"/>
      <c r="AP615" s="10" t="n"/>
      <c r="AQ615" s="10" t="n"/>
      <c r="AR615" s="10" t="n"/>
      <c r="AS615" s="10" t="n"/>
      <c r="AT615" s="10" t="n"/>
      <c r="AU615" s="10" t="n"/>
      <c r="AV615" s="10" t="n"/>
      <c r="AW615" s="10" t="n"/>
      <c r="AX615" s="10" t="n"/>
      <c r="AY615" s="10" t="n"/>
      <c r="AZ615" s="10" t="n"/>
    </row>
    <row r="616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  <c r="AL616" s="10" t="n"/>
      <c r="AM616" s="10" t="n"/>
      <c r="AN616" s="10" t="n"/>
      <c r="AO616" s="10" t="n"/>
      <c r="AP616" s="10" t="n"/>
      <c r="AQ616" s="10" t="n"/>
      <c r="AR616" s="10" t="n"/>
      <c r="AS616" s="10" t="n"/>
      <c r="AT616" s="10" t="n"/>
      <c r="AU616" s="10" t="n"/>
      <c r="AV616" s="10" t="n"/>
      <c r="AW616" s="10" t="n"/>
      <c r="AX616" s="10" t="n"/>
      <c r="AY616" s="10" t="n"/>
      <c r="AZ616" s="10" t="n"/>
    </row>
    <row r="617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  <c r="AL617" s="10" t="n"/>
      <c r="AM617" s="10" t="n"/>
      <c r="AN617" s="10" t="n"/>
      <c r="AO617" s="10" t="n"/>
      <c r="AP617" s="10" t="n"/>
      <c r="AQ617" s="10" t="n"/>
      <c r="AR617" s="10" t="n"/>
      <c r="AS617" s="10" t="n"/>
      <c r="AT617" s="10" t="n"/>
      <c r="AU617" s="10" t="n"/>
      <c r="AV617" s="10" t="n"/>
      <c r="AW617" s="10" t="n"/>
      <c r="AX617" s="10" t="n"/>
      <c r="AY617" s="10" t="n"/>
      <c r="AZ617" s="10" t="n"/>
    </row>
    <row r="618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  <c r="AL618" s="10" t="n"/>
      <c r="AM618" s="10" t="n"/>
      <c r="AN618" s="10" t="n"/>
      <c r="AO618" s="10" t="n"/>
      <c r="AP618" s="10" t="n"/>
      <c r="AQ618" s="10" t="n"/>
      <c r="AR618" s="10" t="n"/>
      <c r="AS618" s="10" t="n"/>
      <c r="AT618" s="10" t="n"/>
      <c r="AU618" s="10" t="n"/>
      <c r="AV618" s="10" t="n"/>
      <c r="AW618" s="10" t="n"/>
      <c r="AX618" s="10" t="n"/>
      <c r="AY618" s="10" t="n"/>
      <c r="AZ618" s="10" t="n"/>
    </row>
    <row r="619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  <c r="AL619" s="10" t="n"/>
      <c r="AM619" s="10" t="n"/>
      <c r="AN619" s="10" t="n"/>
      <c r="AO619" s="10" t="n"/>
      <c r="AP619" s="10" t="n"/>
      <c r="AQ619" s="10" t="n"/>
      <c r="AR619" s="10" t="n"/>
      <c r="AS619" s="10" t="n"/>
      <c r="AT619" s="10" t="n"/>
      <c r="AU619" s="10" t="n"/>
      <c r="AV619" s="10" t="n"/>
      <c r="AW619" s="10" t="n"/>
      <c r="AX619" s="10" t="n"/>
      <c r="AY619" s="10" t="n"/>
      <c r="AZ619" s="10" t="n"/>
    </row>
    <row r="6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  <c r="AL620" s="10" t="n"/>
      <c r="AM620" s="10" t="n"/>
      <c r="AN620" s="10" t="n"/>
      <c r="AO620" s="10" t="n"/>
      <c r="AP620" s="10" t="n"/>
      <c r="AQ620" s="10" t="n"/>
      <c r="AR620" s="10" t="n"/>
      <c r="AS620" s="10" t="n"/>
      <c r="AT620" s="10" t="n"/>
      <c r="AU620" s="10" t="n"/>
      <c r="AV620" s="10" t="n"/>
      <c r="AW620" s="10" t="n"/>
      <c r="AX620" s="10" t="n"/>
      <c r="AY620" s="10" t="n"/>
      <c r="AZ620" s="10" t="n"/>
    </row>
    <row r="621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  <c r="AL621" s="10" t="n"/>
      <c r="AM621" s="10" t="n"/>
      <c r="AN621" s="10" t="n"/>
      <c r="AO621" s="10" t="n"/>
      <c r="AP621" s="10" t="n"/>
      <c r="AQ621" s="10" t="n"/>
      <c r="AR621" s="10" t="n"/>
      <c r="AS621" s="10" t="n"/>
      <c r="AT621" s="10" t="n"/>
      <c r="AU621" s="10" t="n"/>
      <c r="AV621" s="10" t="n"/>
      <c r="AW621" s="10" t="n"/>
      <c r="AX621" s="10" t="n"/>
      <c r="AY621" s="10" t="n"/>
      <c r="AZ621" s="10" t="n"/>
    </row>
    <row r="622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  <c r="AL622" s="10" t="n"/>
      <c r="AM622" s="10" t="n"/>
      <c r="AN622" s="10" t="n"/>
      <c r="AO622" s="10" t="n"/>
      <c r="AP622" s="10" t="n"/>
      <c r="AQ622" s="10" t="n"/>
      <c r="AR622" s="10" t="n"/>
      <c r="AS622" s="10" t="n"/>
      <c r="AT622" s="10" t="n"/>
      <c r="AU622" s="10" t="n"/>
      <c r="AV622" s="10" t="n"/>
      <c r="AW622" s="10" t="n"/>
      <c r="AX622" s="10" t="n"/>
      <c r="AY622" s="10" t="n"/>
      <c r="AZ622" s="10" t="n"/>
    </row>
    <row r="623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  <c r="AL623" s="10" t="n"/>
      <c r="AM623" s="10" t="n"/>
      <c r="AN623" s="10" t="n"/>
      <c r="AO623" s="10" t="n"/>
      <c r="AP623" s="10" t="n"/>
      <c r="AQ623" s="10" t="n"/>
      <c r="AR623" s="10" t="n"/>
      <c r="AS623" s="10" t="n"/>
      <c r="AT623" s="10" t="n"/>
      <c r="AU623" s="10" t="n"/>
      <c r="AV623" s="10" t="n"/>
      <c r="AW623" s="10" t="n"/>
      <c r="AX623" s="10" t="n"/>
      <c r="AY623" s="10" t="n"/>
      <c r="AZ623" s="10" t="n"/>
    </row>
    <row r="624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  <c r="AL624" s="10" t="n"/>
      <c r="AM624" s="10" t="n"/>
      <c r="AN624" s="10" t="n"/>
      <c r="AO624" s="10" t="n"/>
      <c r="AP624" s="10" t="n"/>
      <c r="AQ624" s="10" t="n"/>
      <c r="AR624" s="10" t="n"/>
      <c r="AS624" s="10" t="n"/>
      <c r="AT624" s="10" t="n"/>
      <c r="AU624" s="10" t="n"/>
      <c r="AV624" s="10" t="n"/>
      <c r="AW624" s="10" t="n"/>
      <c r="AX624" s="10" t="n"/>
      <c r="AY624" s="10" t="n"/>
      <c r="AZ624" s="10" t="n"/>
    </row>
    <row r="625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  <c r="AL625" s="10" t="n"/>
      <c r="AM625" s="10" t="n"/>
      <c r="AN625" s="10" t="n"/>
      <c r="AO625" s="10" t="n"/>
      <c r="AP625" s="10" t="n"/>
      <c r="AQ625" s="10" t="n"/>
      <c r="AR625" s="10" t="n"/>
      <c r="AS625" s="10" t="n"/>
      <c r="AT625" s="10" t="n"/>
      <c r="AU625" s="10" t="n"/>
      <c r="AV625" s="10" t="n"/>
      <c r="AW625" s="10" t="n"/>
      <c r="AX625" s="10" t="n"/>
      <c r="AY625" s="10" t="n"/>
      <c r="AZ625" s="10" t="n"/>
    </row>
    <row r="626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  <c r="AL626" s="10" t="n"/>
      <c r="AM626" s="10" t="n"/>
      <c r="AN626" s="10" t="n"/>
      <c r="AO626" s="10" t="n"/>
      <c r="AP626" s="10" t="n"/>
      <c r="AQ626" s="10" t="n"/>
      <c r="AR626" s="10" t="n"/>
      <c r="AS626" s="10" t="n"/>
      <c r="AT626" s="10" t="n"/>
      <c r="AU626" s="10" t="n"/>
      <c r="AV626" s="10" t="n"/>
      <c r="AW626" s="10" t="n"/>
      <c r="AX626" s="10" t="n"/>
      <c r="AY626" s="10" t="n"/>
      <c r="AZ626" s="10" t="n"/>
    </row>
    <row r="627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  <c r="AL627" s="10" t="n"/>
      <c r="AM627" s="10" t="n"/>
      <c r="AN627" s="10" t="n"/>
      <c r="AO627" s="10" t="n"/>
      <c r="AP627" s="10" t="n"/>
      <c r="AQ627" s="10" t="n"/>
      <c r="AR627" s="10" t="n"/>
      <c r="AS627" s="10" t="n"/>
      <c r="AT627" s="10" t="n"/>
      <c r="AU627" s="10" t="n"/>
      <c r="AV627" s="10" t="n"/>
      <c r="AW627" s="10" t="n"/>
      <c r="AX627" s="10" t="n"/>
      <c r="AY627" s="10" t="n"/>
      <c r="AZ627" s="10" t="n"/>
    </row>
    <row r="628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  <c r="AL628" s="10" t="n"/>
      <c r="AM628" s="10" t="n"/>
      <c r="AN628" s="10" t="n"/>
      <c r="AO628" s="10" t="n"/>
      <c r="AP628" s="10" t="n"/>
      <c r="AQ628" s="10" t="n"/>
      <c r="AR628" s="10" t="n"/>
      <c r="AS628" s="10" t="n"/>
      <c r="AT628" s="10" t="n"/>
      <c r="AU628" s="10" t="n"/>
      <c r="AV628" s="10" t="n"/>
      <c r="AW628" s="10" t="n"/>
      <c r="AX628" s="10" t="n"/>
      <c r="AY628" s="10" t="n"/>
      <c r="AZ628" s="10" t="n"/>
    </row>
    <row r="629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  <c r="AL629" s="10" t="n"/>
      <c r="AM629" s="10" t="n"/>
      <c r="AN629" s="10" t="n"/>
      <c r="AO629" s="10" t="n"/>
      <c r="AP629" s="10" t="n"/>
      <c r="AQ629" s="10" t="n"/>
      <c r="AR629" s="10" t="n"/>
      <c r="AS629" s="10" t="n"/>
      <c r="AT629" s="10" t="n"/>
      <c r="AU629" s="10" t="n"/>
      <c r="AV629" s="10" t="n"/>
      <c r="AW629" s="10" t="n"/>
      <c r="AX629" s="10" t="n"/>
      <c r="AY629" s="10" t="n"/>
      <c r="AZ629" s="10" t="n"/>
    </row>
    <row r="63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  <c r="AL630" s="10" t="n"/>
      <c r="AM630" s="10" t="n"/>
      <c r="AN630" s="10" t="n"/>
      <c r="AO630" s="10" t="n"/>
      <c r="AP630" s="10" t="n"/>
      <c r="AQ630" s="10" t="n"/>
      <c r="AR630" s="10" t="n"/>
      <c r="AS630" s="10" t="n"/>
      <c r="AT630" s="10" t="n"/>
      <c r="AU630" s="10" t="n"/>
      <c r="AV630" s="10" t="n"/>
      <c r="AW630" s="10" t="n"/>
      <c r="AX630" s="10" t="n"/>
      <c r="AY630" s="10" t="n"/>
      <c r="AZ630" s="10" t="n"/>
    </row>
    <row r="631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  <c r="AL631" s="10" t="n"/>
      <c r="AM631" s="10" t="n"/>
      <c r="AN631" s="10" t="n"/>
      <c r="AO631" s="10" t="n"/>
      <c r="AP631" s="10" t="n"/>
      <c r="AQ631" s="10" t="n"/>
      <c r="AR631" s="10" t="n"/>
      <c r="AS631" s="10" t="n"/>
      <c r="AT631" s="10" t="n"/>
      <c r="AU631" s="10" t="n"/>
      <c r="AV631" s="10" t="n"/>
      <c r="AW631" s="10" t="n"/>
      <c r="AX631" s="10" t="n"/>
      <c r="AY631" s="10" t="n"/>
      <c r="AZ631" s="10" t="n"/>
    </row>
    <row r="632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  <c r="AL632" s="10" t="n"/>
      <c r="AM632" s="10" t="n"/>
      <c r="AN632" s="10" t="n"/>
      <c r="AO632" s="10" t="n"/>
      <c r="AP632" s="10" t="n"/>
      <c r="AQ632" s="10" t="n"/>
      <c r="AR632" s="10" t="n"/>
      <c r="AS632" s="10" t="n"/>
      <c r="AT632" s="10" t="n"/>
      <c r="AU632" s="10" t="n"/>
      <c r="AV632" s="10" t="n"/>
      <c r="AW632" s="10" t="n"/>
      <c r="AX632" s="10" t="n"/>
      <c r="AY632" s="10" t="n"/>
      <c r="AZ632" s="10" t="n"/>
    </row>
    <row r="633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  <c r="AL633" s="10" t="n"/>
      <c r="AM633" s="10" t="n"/>
      <c r="AN633" s="10" t="n"/>
      <c r="AO633" s="10" t="n"/>
      <c r="AP633" s="10" t="n"/>
      <c r="AQ633" s="10" t="n"/>
      <c r="AR633" s="10" t="n"/>
      <c r="AS633" s="10" t="n"/>
      <c r="AT633" s="10" t="n"/>
      <c r="AU633" s="10" t="n"/>
      <c r="AV633" s="10" t="n"/>
      <c r="AW633" s="10" t="n"/>
      <c r="AX633" s="10" t="n"/>
      <c r="AY633" s="10" t="n"/>
      <c r="AZ633" s="10" t="n"/>
    </row>
    <row r="634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  <c r="AL634" s="10" t="n"/>
      <c r="AM634" s="10" t="n"/>
      <c r="AN634" s="10" t="n"/>
      <c r="AO634" s="10" t="n"/>
      <c r="AP634" s="10" t="n"/>
      <c r="AQ634" s="10" t="n"/>
      <c r="AR634" s="10" t="n"/>
      <c r="AS634" s="10" t="n"/>
      <c r="AT634" s="10" t="n"/>
      <c r="AU634" s="10" t="n"/>
      <c r="AV634" s="10" t="n"/>
      <c r="AW634" s="10" t="n"/>
      <c r="AX634" s="10" t="n"/>
      <c r="AY634" s="10" t="n"/>
      <c r="AZ634" s="10" t="n"/>
    </row>
    <row r="635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  <c r="AL635" s="10" t="n"/>
      <c r="AM635" s="10" t="n"/>
      <c r="AN635" s="10" t="n"/>
      <c r="AO635" s="10" t="n"/>
      <c r="AP635" s="10" t="n"/>
      <c r="AQ635" s="10" t="n"/>
      <c r="AR635" s="10" t="n"/>
      <c r="AS635" s="10" t="n"/>
      <c r="AT635" s="10" t="n"/>
      <c r="AU635" s="10" t="n"/>
      <c r="AV635" s="10" t="n"/>
      <c r="AW635" s="10" t="n"/>
      <c r="AX635" s="10" t="n"/>
      <c r="AY635" s="10" t="n"/>
      <c r="AZ635" s="10" t="n"/>
    </row>
    <row r="636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  <c r="AL636" s="10" t="n"/>
      <c r="AM636" s="10" t="n"/>
      <c r="AN636" s="10" t="n"/>
      <c r="AO636" s="10" t="n"/>
      <c r="AP636" s="10" t="n"/>
      <c r="AQ636" s="10" t="n"/>
      <c r="AR636" s="10" t="n"/>
      <c r="AS636" s="10" t="n"/>
      <c r="AT636" s="10" t="n"/>
      <c r="AU636" s="10" t="n"/>
      <c r="AV636" s="10" t="n"/>
      <c r="AW636" s="10" t="n"/>
      <c r="AX636" s="10" t="n"/>
      <c r="AY636" s="10" t="n"/>
      <c r="AZ636" s="10" t="n"/>
    </row>
    <row r="637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  <c r="AL637" s="10" t="n"/>
      <c r="AM637" s="10" t="n"/>
      <c r="AN637" s="10" t="n"/>
      <c r="AO637" s="10" t="n"/>
      <c r="AP637" s="10" t="n"/>
      <c r="AQ637" s="10" t="n"/>
      <c r="AR637" s="10" t="n"/>
      <c r="AS637" s="10" t="n"/>
      <c r="AT637" s="10" t="n"/>
      <c r="AU637" s="10" t="n"/>
      <c r="AV637" s="10" t="n"/>
      <c r="AW637" s="10" t="n"/>
      <c r="AX637" s="10" t="n"/>
      <c r="AY637" s="10" t="n"/>
      <c r="AZ637" s="10" t="n"/>
    </row>
    <row r="638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  <c r="AL638" s="10" t="n"/>
      <c r="AM638" s="10" t="n"/>
      <c r="AN638" s="10" t="n"/>
      <c r="AO638" s="10" t="n"/>
      <c r="AP638" s="10" t="n"/>
      <c r="AQ638" s="10" t="n"/>
      <c r="AR638" s="10" t="n"/>
      <c r="AS638" s="10" t="n"/>
      <c r="AT638" s="10" t="n"/>
      <c r="AU638" s="10" t="n"/>
      <c r="AV638" s="10" t="n"/>
      <c r="AW638" s="10" t="n"/>
      <c r="AX638" s="10" t="n"/>
      <c r="AY638" s="10" t="n"/>
      <c r="AZ638" s="10" t="n"/>
    </row>
    <row r="639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  <c r="AL639" s="10" t="n"/>
      <c r="AM639" s="10" t="n"/>
      <c r="AN639" s="10" t="n"/>
      <c r="AO639" s="10" t="n"/>
      <c r="AP639" s="10" t="n"/>
      <c r="AQ639" s="10" t="n"/>
      <c r="AR639" s="10" t="n"/>
      <c r="AS639" s="10" t="n"/>
      <c r="AT639" s="10" t="n"/>
      <c r="AU639" s="10" t="n"/>
      <c r="AV639" s="10" t="n"/>
      <c r="AW639" s="10" t="n"/>
      <c r="AX639" s="10" t="n"/>
      <c r="AY639" s="10" t="n"/>
      <c r="AZ639" s="10" t="n"/>
    </row>
    <row r="64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  <c r="AL640" s="10" t="n"/>
      <c r="AM640" s="10" t="n"/>
      <c r="AN640" s="10" t="n"/>
      <c r="AO640" s="10" t="n"/>
      <c r="AP640" s="10" t="n"/>
      <c r="AQ640" s="10" t="n"/>
      <c r="AR640" s="10" t="n"/>
      <c r="AS640" s="10" t="n"/>
      <c r="AT640" s="10" t="n"/>
      <c r="AU640" s="10" t="n"/>
      <c r="AV640" s="10" t="n"/>
      <c r="AW640" s="10" t="n"/>
      <c r="AX640" s="10" t="n"/>
      <c r="AY640" s="10" t="n"/>
      <c r="AZ640" s="10" t="n"/>
    </row>
    <row r="641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  <c r="AL641" s="10" t="n"/>
      <c r="AM641" s="10" t="n"/>
      <c r="AN641" s="10" t="n"/>
      <c r="AO641" s="10" t="n"/>
      <c r="AP641" s="10" t="n"/>
      <c r="AQ641" s="10" t="n"/>
      <c r="AR641" s="10" t="n"/>
      <c r="AS641" s="10" t="n"/>
      <c r="AT641" s="10" t="n"/>
      <c r="AU641" s="10" t="n"/>
      <c r="AV641" s="10" t="n"/>
      <c r="AW641" s="10" t="n"/>
      <c r="AX641" s="10" t="n"/>
      <c r="AY641" s="10" t="n"/>
      <c r="AZ641" s="10" t="n"/>
    </row>
    <row r="642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  <c r="AL642" s="10" t="n"/>
      <c r="AM642" s="10" t="n"/>
      <c r="AN642" s="10" t="n"/>
      <c r="AO642" s="10" t="n"/>
      <c r="AP642" s="10" t="n"/>
      <c r="AQ642" s="10" t="n"/>
      <c r="AR642" s="10" t="n"/>
      <c r="AS642" s="10" t="n"/>
      <c r="AT642" s="10" t="n"/>
      <c r="AU642" s="10" t="n"/>
      <c r="AV642" s="10" t="n"/>
      <c r="AW642" s="10" t="n"/>
      <c r="AX642" s="10" t="n"/>
      <c r="AY642" s="10" t="n"/>
      <c r="AZ642" s="10" t="n"/>
    </row>
    <row r="643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  <c r="AL643" s="10" t="n"/>
      <c r="AM643" s="10" t="n"/>
      <c r="AN643" s="10" t="n"/>
      <c r="AO643" s="10" t="n"/>
      <c r="AP643" s="10" t="n"/>
      <c r="AQ643" s="10" t="n"/>
      <c r="AR643" s="10" t="n"/>
      <c r="AS643" s="10" t="n"/>
      <c r="AT643" s="10" t="n"/>
      <c r="AU643" s="10" t="n"/>
      <c r="AV643" s="10" t="n"/>
      <c r="AW643" s="10" t="n"/>
      <c r="AX643" s="10" t="n"/>
      <c r="AY643" s="10" t="n"/>
      <c r="AZ643" s="10" t="n"/>
    </row>
    <row r="644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  <c r="AL644" s="10" t="n"/>
      <c r="AM644" s="10" t="n"/>
      <c r="AN644" s="10" t="n"/>
      <c r="AO644" s="10" t="n"/>
      <c r="AP644" s="10" t="n"/>
      <c r="AQ644" s="10" t="n"/>
      <c r="AR644" s="10" t="n"/>
      <c r="AS644" s="10" t="n"/>
      <c r="AT644" s="10" t="n"/>
      <c r="AU644" s="10" t="n"/>
      <c r="AV644" s="10" t="n"/>
      <c r="AW644" s="10" t="n"/>
      <c r="AX644" s="10" t="n"/>
      <c r="AY644" s="10" t="n"/>
      <c r="AZ644" s="10" t="n"/>
    </row>
    <row r="645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  <c r="AL645" s="10" t="n"/>
      <c r="AM645" s="10" t="n"/>
      <c r="AN645" s="10" t="n"/>
      <c r="AO645" s="10" t="n"/>
      <c r="AP645" s="10" t="n"/>
      <c r="AQ645" s="10" t="n"/>
      <c r="AR645" s="10" t="n"/>
      <c r="AS645" s="10" t="n"/>
      <c r="AT645" s="10" t="n"/>
      <c r="AU645" s="10" t="n"/>
      <c r="AV645" s="10" t="n"/>
      <c r="AW645" s="10" t="n"/>
      <c r="AX645" s="10" t="n"/>
      <c r="AY645" s="10" t="n"/>
      <c r="AZ645" s="10" t="n"/>
    </row>
    <row r="646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  <c r="AL646" s="10" t="n"/>
      <c r="AM646" s="10" t="n"/>
      <c r="AN646" s="10" t="n"/>
      <c r="AO646" s="10" t="n"/>
      <c r="AP646" s="10" t="n"/>
      <c r="AQ646" s="10" t="n"/>
      <c r="AR646" s="10" t="n"/>
      <c r="AS646" s="10" t="n"/>
      <c r="AT646" s="10" t="n"/>
      <c r="AU646" s="10" t="n"/>
      <c r="AV646" s="10" t="n"/>
      <c r="AW646" s="10" t="n"/>
      <c r="AX646" s="10" t="n"/>
      <c r="AY646" s="10" t="n"/>
      <c r="AZ646" s="10" t="n"/>
    </row>
    <row r="647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  <c r="AL647" s="10" t="n"/>
      <c r="AM647" s="10" t="n"/>
      <c r="AN647" s="10" t="n"/>
      <c r="AO647" s="10" t="n"/>
      <c r="AP647" s="10" t="n"/>
      <c r="AQ647" s="10" t="n"/>
      <c r="AR647" s="10" t="n"/>
      <c r="AS647" s="10" t="n"/>
      <c r="AT647" s="10" t="n"/>
      <c r="AU647" s="10" t="n"/>
      <c r="AV647" s="10" t="n"/>
      <c r="AW647" s="10" t="n"/>
      <c r="AX647" s="10" t="n"/>
      <c r="AY647" s="10" t="n"/>
      <c r="AZ647" s="10" t="n"/>
    </row>
    <row r="648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  <c r="AL648" s="10" t="n"/>
      <c r="AM648" s="10" t="n"/>
      <c r="AN648" s="10" t="n"/>
      <c r="AO648" s="10" t="n"/>
      <c r="AP648" s="10" t="n"/>
      <c r="AQ648" s="10" t="n"/>
      <c r="AR648" s="10" t="n"/>
      <c r="AS648" s="10" t="n"/>
      <c r="AT648" s="10" t="n"/>
      <c r="AU648" s="10" t="n"/>
      <c r="AV648" s="10" t="n"/>
      <c r="AW648" s="10" t="n"/>
      <c r="AX648" s="10" t="n"/>
      <c r="AY648" s="10" t="n"/>
      <c r="AZ648" s="10" t="n"/>
    </row>
    <row r="649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  <c r="AL649" s="10" t="n"/>
      <c r="AM649" s="10" t="n"/>
      <c r="AN649" s="10" t="n"/>
      <c r="AO649" s="10" t="n"/>
      <c r="AP649" s="10" t="n"/>
      <c r="AQ649" s="10" t="n"/>
      <c r="AR649" s="10" t="n"/>
      <c r="AS649" s="10" t="n"/>
      <c r="AT649" s="10" t="n"/>
      <c r="AU649" s="10" t="n"/>
      <c r="AV649" s="10" t="n"/>
      <c r="AW649" s="10" t="n"/>
      <c r="AX649" s="10" t="n"/>
      <c r="AY649" s="10" t="n"/>
      <c r="AZ649" s="10" t="n"/>
    </row>
    <row r="65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  <c r="AL650" s="10" t="n"/>
      <c r="AM650" s="10" t="n"/>
      <c r="AN650" s="10" t="n"/>
      <c r="AO650" s="10" t="n"/>
      <c r="AP650" s="10" t="n"/>
      <c r="AQ650" s="10" t="n"/>
      <c r="AR650" s="10" t="n"/>
      <c r="AS650" s="10" t="n"/>
      <c r="AT650" s="10" t="n"/>
      <c r="AU650" s="10" t="n"/>
      <c r="AV650" s="10" t="n"/>
      <c r="AW650" s="10" t="n"/>
      <c r="AX650" s="10" t="n"/>
      <c r="AY650" s="10" t="n"/>
      <c r="AZ650" s="10" t="n"/>
    </row>
    <row r="651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  <c r="AL651" s="10" t="n"/>
      <c r="AM651" s="10" t="n"/>
      <c r="AN651" s="10" t="n"/>
      <c r="AO651" s="10" t="n"/>
      <c r="AP651" s="10" t="n"/>
      <c r="AQ651" s="10" t="n"/>
      <c r="AR651" s="10" t="n"/>
      <c r="AS651" s="10" t="n"/>
      <c r="AT651" s="10" t="n"/>
      <c r="AU651" s="10" t="n"/>
      <c r="AV651" s="10" t="n"/>
      <c r="AW651" s="10" t="n"/>
      <c r="AX651" s="10" t="n"/>
      <c r="AY651" s="10" t="n"/>
      <c r="AZ651" s="10" t="n"/>
    </row>
    <row r="652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  <c r="AL652" s="10" t="n"/>
      <c r="AM652" s="10" t="n"/>
      <c r="AN652" s="10" t="n"/>
      <c r="AO652" s="10" t="n"/>
      <c r="AP652" s="10" t="n"/>
      <c r="AQ652" s="10" t="n"/>
      <c r="AR652" s="10" t="n"/>
      <c r="AS652" s="10" t="n"/>
      <c r="AT652" s="10" t="n"/>
      <c r="AU652" s="10" t="n"/>
      <c r="AV652" s="10" t="n"/>
      <c r="AW652" s="10" t="n"/>
      <c r="AX652" s="10" t="n"/>
      <c r="AY652" s="10" t="n"/>
      <c r="AZ652" s="10" t="n"/>
    </row>
    <row r="653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  <c r="AL653" s="10" t="n"/>
      <c r="AM653" s="10" t="n"/>
      <c r="AN653" s="10" t="n"/>
      <c r="AO653" s="10" t="n"/>
      <c r="AP653" s="10" t="n"/>
      <c r="AQ653" s="10" t="n"/>
      <c r="AR653" s="10" t="n"/>
      <c r="AS653" s="10" t="n"/>
      <c r="AT653" s="10" t="n"/>
      <c r="AU653" s="10" t="n"/>
      <c r="AV653" s="10" t="n"/>
      <c r="AW653" s="10" t="n"/>
      <c r="AX653" s="10" t="n"/>
      <c r="AY653" s="10" t="n"/>
      <c r="AZ653" s="10" t="n"/>
    </row>
    <row r="654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  <c r="AL654" s="10" t="n"/>
      <c r="AM654" s="10" t="n"/>
      <c r="AN654" s="10" t="n"/>
      <c r="AO654" s="10" t="n"/>
      <c r="AP654" s="10" t="n"/>
      <c r="AQ654" s="10" t="n"/>
      <c r="AR654" s="10" t="n"/>
      <c r="AS654" s="10" t="n"/>
      <c r="AT654" s="10" t="n"/>
      <c r="AU654" s="10" t="n"/>
      <c r="AV654" s="10" t="n"/>
      <c r="AW654" s="10" t="n"/>
      <c r="AX654" s="10" t="n"/>
      <c r="AY654" s="10" t="n"/>
      <c r="AZ654" s="10" t="n"/>
    </row>
    <row r="655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  <c r="AL655" s="10" t="n"/>
      <c r="AM655" s="10" t="n"/>
      <c r="AN655" s="10" t="n"/>
      <c r="AO655" s="10" t="n"/>
      <c r="AP655" s="10" t="n"/>
      <c r="AQ655" s="10" t="n"/>
      <c r="AR655" s="10" t="n"/>
      <c r="AS655" s="10" t="n"/>
      <c r="AT655" s="10" t="n"/>
      <c r="AU655" s="10" t="n"/>
      <c r="AV655" s="10" t="n"/>
      <c r="AW655" s="10" t="n"/>
      <c r="AX655" s="10" t="n"/>
      <c r="AY655" s="10" t="n"/>
      <c r="AZ655" s="10" t="n"/>
    </row>
    <row r="656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  <c r="AL656" s="10" t="n"/>
      <c r="AM656" s="10" t="n"/>
      <c r="AN656" s="10" t="n"/>
      <c r="AO656" s="10" t="n"/>
      <c r="AP656" s="10" t="n"/>
      <c r="AQ656" s="10" t="n"/>
      <c r="AR656" s="10" t="n"/>
      <c r="AS656" s="10" t="n"/>
      <c r="AT656" s="10" t="n"/>
      <c r="AU656" s="10" t="n"/>
      <c r="AV656" s="10" t="n"/>
      <c r="AW656" s="10" t="n"/>
      <c r="AX656" s="10" t="n"/>
      <c r="AY656" s="10" t="n"/>
      <c r="AZ656" s="10" t="n"/>
    </row>
    <row r="657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  <c r="AL657" s="10" t="n"/>
      <c r="AM657" s="10" t="n"/>
      <c r="AN657" s="10" t="n"/>
      <c r="AO657" s="10" t="n"/>
      <c r="AP657" s="10" t="n"/>
      <c r="AQ657" s="10" t="n"/>
      <c r="AR657" s="10" t="n"/>
      <c r="AS657" s="10" t="n"/>
      <c r="AT657" s="10" t="n"/>
      <c r="AU657" s="10" t="n"/>
      <c r="AV657" s="10" t="n"/>
      <c r="AW657" s="10" t="n"/>
      <c r="AX657" s="10" t="n"/>
      <c r="AY657" s="10" t="n"/>
      <c r="AZ657" s="10" t="n"/>
    </row>
    <row r="658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  <c r="AL658" s="10" t="n"/>
      <c r="AM658" s="10" t="n"/>
      <c r="AN658" s="10" t="n"/>
      <c r="AO658" s="10" t="n"/>
      <c r="AP658" s="10" t="n"/>
      <c r="AQ658" s="10" t="n"/>
      <c r="AR658" s="10" t="n"/>
      <c r="AS658" s="10" t="n"/>
      <c r="AT658" s="10" t="n"/>
      <c r="AU658" s="10" t="n"/>
      <c r="AV658" s="10" t="n"/>
      <c r="AW658" s="10" t="n"/>
      <c r="AX658" s="10" t="n"/>
      <c r="AY658" s="10" t="n"/>
      <c r="AZ658" s="10" t="n"/>
    </row>
    <row r="659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  <c r="AL659" s="10" t="n"/>
      <c r="AM659" s="10" t="n"/>
      <c r="AN659" s="10" t="n"/>
      <c r="AO659" s="10" t="n"/>
      <c r="AP659" s="10" t="n"/>
      <c r="AQ659" s="10" t="n"/>
      <c r="AR659" s="10" t="n"/>
      <c r="AS659" s="10" t="n"/>
      <c r="AT659" s="10" t="n"/>
      <c r="AU659" s="10" t="n"/>
      <c r="AV659" s="10" t="n"/>
      <c r="AW659" s="10" t="n"/>
      <c r="AX659" s="10" t="n"/>
      <c r="AY659" s="10" t="n"/>
      <c r="AZ659" s="10" t="n"/>
    </row>
    <row r="66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  <c r="AL660" s="10" t="n"/>
      <c r="AM660" s="10" t="n"/>
      <c r="AN660" s="10" t="n"/>
      <c r="AO660" s="10" t="n"/>
      <c r="AP660" s="10" t="n"/>
      <c r="AQ660" s="10" t="n"/>
      <c r="AR660" s="10" t="n"/>
      <c r="AS660" s="10" t="n"/>
      <c r="AT660" s="10" t="n"/>
      <c r="AU660" s="10" t="n"/>
      <c r="AV660" s="10" t="n"/>
      <c r="AW660" s="10" t="n"/>
      <c r="AX660" s="10" t="n"/>
      <c r="AY660" s="10" t="n"/>
      <c r="AZ660" s="10" t="n"/>
    </row>
    <row r="661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  <c r="AL661" s="10" t="n"/>
      <c r="AM661" s="10" t="n"/>
      <c r="AN661" s="10" t="n"/>
      <c r="AO661" s="10" t="n"/>
      <c r="AP661" s="10" t="n"/>
      <c r="AQ661" s="10" t="n"/>
      <c r="AR661" s="10" t="n"/>
      <c r="AS661" s="10" t="n"/>
      <c r="AT661" s="10" t="n"/>
      <c r="AU661" s="10" t="n"/>
      <c r="AV661" s="10" t="n"/>
      <c r="AW661" s="10" t="n"/>
      <c r="AX661" s="10" t="n"/>
      <c r="AY661" s="10" t="n"/>
      <c r="AZ661" s="10" t="n"/>
    </row>
    <row r="662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  <c r="AL662" s="10" t="n"/>
      <c r="AM662" s="10" t="n"/>
      <c r="AN662" s="10" t="n"/>
      <c r="AO662" s="10" t="n"/>
      <c r="AP662" s="10" t="n"/>
      <c r="AQ662" s="10" t="n"/>
      <c r="AR662" s="10" t="n"/>
      <c r="AS662" s="10" t="n"/>
      <c r="AT662" s="10" t="n"/>
      <c r="AU662" s="10" t="n"/>
      <c r="AV662" s="10" t="n"/>
      <c r="AW662" s="10" t="n"/>
      <c r="AX662" s="10" t="n"/>
      <c r="AY662" s="10" t="n"/>
      <c r="AZ662" s="10" t="n"/>
    </row>
    <row r="663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  <c r="AL663" s="10" t="n"/>
      <c r="AM663" s="10" t="n"/>
      <c r="AN663" s="10" t="n"/>
      <c r="AO663" s="10" t="n"/>
      <c r="AP663" s="10" t="n"/>
      <c r="AQ663" s="10" t="n"/>
      <c r="AR663" s="10" t="n"/>
      <c r="AS663" s="10" t="n"/>
      <c r="AT663" s="10" t="n"/>
      <c r="AU663" s="10" t="n"/>
      <c r="AV663" s="10" t="n"/>
      <c r="AW663" s="10" t="n"/>
      <c r="AX663" s="10" t="n"/>
      <c r="AY663" s="10" t="n"/>
      <c r="AZ663" s="10" t="n"/>
    </row>
    <row r="664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  <c r="AL664" s="10" t="n"/>
      <c r="AM664" s="10" t="n"/>
      <c r="AN664" s="10" t="n"/>
      <c r="AO664" s="10" t="n"/>
      <c r="AP664" s="10" t="n"/>
      <c r="AQ664" s="10" t="n"/>
      <c r="AR664" s="10" t="n"/>
      <c r="AS664" s="10" t="n"/>
      <c r="AT664" s="10" t="n"/>
      <c r="AU664" s="10" t="n"/>
      <c r="AV664" s="10" t="n"/>
      <c r="AW664" s="10" t="n"/>
      <c r="AX664" s="10" t="n"/>
      <c r="AY664" s="10" t="n"/>
      <c r="AZ664" s="10" t="n"/>
    </row>
    <row r="665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  <c r="AL665" s="10" t="n"/>
      <c r="AM665" s="10" t="n"/>
      <c r="AN665" s="10" t="n"/>
      <c r="AO665" s="10" t="n"/>
      <c r="AP665" s="10" t="n"/>
      <c r="AQ665" s="10" t="n"/>
      <c r="AR665" s="10" t="n"/>
      <c r="AS665" s="10" t="n"/>
      <c r="AT665" s="10" t="n"/>
      <c r="AU665" s="10" t="n"/>
      <c r="AV665" s="10" t="n"/>
      <c r="AW665" s="10" t="n"/>
      <c r="AX665" s="10" t="n"/>
      <c r="AY665" s="10" t="n"/>
      <c r="AZ665" s="10" t="n"/>
    </row>
    <row r="666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  <c r="AL666" s="10" t="n"/>
      <c r="AM666" s="10" t="n"/>
      <c r="AN666" s="10" t="n"/>
      <c r="AO666" s="10" t="n"/>
      <c r="AP666" s="10" t="n"/>
      <c r="AQ666" s="10" t="n"/>
      <c r="AR666" s="10" t="n"/>
      <c r="AS666" s="10" t="n"/>
      <c r="AT666" s="10" t="n"/>
      <c r="AU666" s="10" t="n"/>
      <c r="AV666" s="10" t="n"/>
      <c r="AW666" s="10" t="n"/>
      <c r="AX666" s="10" t="n"/>
      <c r="AY666" s="10" t="n"/>
      <c r="AZ666" s="10" t="n"/>
    </row>
    <row r="667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  <c r="AL667" s="10" t="n"/>
      <c r="AM667" s="10" t="n"/>
      <c r="AN667" s="10" t="n"/>
      <c r="AO667" s="10" t="n"/>
      <c r="AP667" s="10" t="n"/>
      <c r="AQ667" s="10" t="n"/>
      <c r="AR667" s="10" t="n"/>
      <c r="AS667" s="10" t="n"/>
      <c r="AT667" s="10" t="n"/>
      <c r="AU667" s="10" t="n"/>
      <c r="AV667" s="10" t="n"/>
      <c r="AW667" s="10" t="n"/>
      <c r="AX667" s="10" t="n"/>
      <c r="AY667" s="10" t="n"/>
      <c r="AZ667" s="10" t="n"/>
    </row>
    <row r="668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  <c r="AL668" s="10" t="n"/>
      <c r="AM668" s="10" t="n"/>
      <c r="AN668" s="10" t="n"/>
      <c r="AO668" s="10" t="n"/>
      <c r="AP668" s="10" t="n"/>
      <c r="AQ668" s="10" t="n"/>
      <c r="AR668" s="10" t="n"/>
      <c r="AS668" s="10" t="n"/>
      <c r="AT668" s="10" t="n"/>
      <c r="AU668" s="10" t="n"/>
      <c r="AV668" s="10" t="n"/>
      <c r="AW668" s="10" t="n"/>
      <c r="AX668" s="10" t="n"/>
      <c r="AY668" s="10" t="n"/>
      <c r="AZ668" s="10" t="n"/>
    </row>
    <row r="669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  <c r="AL669" s="10" t="n"/>
      <c r="AM669" s="10" t="n"/>
      <c r="AN669" s="10" t="n"/>
      <c r="AO669" s="10" t="n"/>
      <c r="AP669" s="10" t="n"/>
      <c r="AQ669" s="10" t="n"/>
      <c r="AR669" s="10" t="n"/>
      <c r="AS669" s="10" t="n"/>
      <c r="AT669" s="10" t="n"/>
      <c r="AU669" s="10" t="n"/>
      <c r="AV669" s="10" t="n"/>
      <c r="AW669" s="10" t="n"/>
      <c r="AX669" s="10" t="n"/>
      <c r="AY669" s="10" t="n"/>
      <c r="AZ669" s="10" t="n"/>
    </row>
    <row r="67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  <c r="AL670" s="10" t="n"/>
      <c r="AM670" s="10" t="n"/>
      <c r="AN670" s="10" t="n"/>
      <c r="AO670" s="10" t="n"/>
      <c r="AP670" s="10" t="n"/>
      <c r="AQ670" s="10" t="n"/>
      <c r="AR670" s="10" t="n"/>
      <c r="AS670" s="10" t="n"/>
      <c r="AT670" s="10" t="n"/>
      <c r="AU670" s="10" t="n"/>
      <c r="AV670" s="10" t="n"/>
      <c r="AW670" s="10" t="n"/>
      <c r="AX670" s="10" t="n"/>
      <c r="AY670" s="10" t="n"/>
      <c r="AZ670" s="10" t="n"/>
    </row>
    <row r="671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  <c r="AL671" s="10" t="n"/>
      <c r="AM671" s="10" t="n"/>
      <c r="AN671" s="10" t="n"/>
      <c r="AO671" s="10" t="n"/>
      <c r="AP671" s="10" t="n"/>
      <c r="AQ671" s="10" t="n"/>
      <c r="AR671" s="10" t="n"/>
      <c r="AS671" s="10" t="n"/>
      <c r="AT671" s="10" t="n"/>
      <c r="AU671" s="10" t="n"/>
      <c r="AV671" s="10" t="n"/>
      <c r="AW671" s="10" t="n"/>
      <c r="AX671" s="10" t="n"/>
      <c r="AY671" s="10" t="n"/>
      <c r="AZ671" s="10" t="n"/>
    </row>
    <row r="672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  <c r="AL672" s="10" t="n"/>
      <c r="AM672" s="10" t="n"/>
      <c r="AN672" s="10" t="n"/>
      <c r="AO672" s="10" t="n"/>
      <c r="AP672" s="10" t="n"/>
      <c r="AQ672" s="10" t="n"/>
      <c r="AR672" s="10" t="n"/>
      <c r="AS672" s="10" t="n"/>
      <c r="AT672" s="10" t="n"/>
      <c r="AU672" s="10" t="n"/>
      <c r="AV672" s="10" t="n"/>
      <c r="AW672" s="10" t="n"/>
      <c r="AX672" s="10" t="n"/>
      <c r="AY672" s="10" t="n"/>
      <c r="AZ672" s="10" t="n"/>
    </row>
    <row r="673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  <c r="AL673" s="10" t="n"/>
      <c r="AM673" s="10" t="n"/>
      <c r="AN673" s="10" t="n"/>
      <c r="AO673" s="10" t="n"/>
      <c r="AP673" s="10" t="n"/>
      <c r="AQ673" s="10" t="n"/>
      <c r="AR673" s="10" t="n"/>
      <c r="AS673" s="10" t="n"/>
      <c r="AT673" s="10" t="n"/>
      <c r="AU673" s="10" t="n"/>
      <c r="AV673" s="10" t="n"/>
      <c r="AW673" s="10" t="n"/>
      <c r="AX673" s="10" t="n"/>
      <c r="AY673" s="10" t="n"/>
      <c r="AZ673" s="10" t="n"/>
    </row>
    <row r="674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  <c r="AL674" s="10" t="n"/>
      <c r="AM674" s="10" t="n"/>
      <c r="AN674" s="10" t="n"/>
      <c r="AO674" s="10" t="n"/>
      <c r="AP674" s="10" t="n"/>
      <c r="AQ674" s="10" t="n"/>
      <c r="AR674" s="10" t="n"/>
      <c r="AS674" s="10" t="n"/>
      <c r="AT674" s="10" t="n"/>
      <c r="AU674" s="10" t="n"/>
      <c r="AV674" s="10" t="n"/>
      <c r="AW674" s="10" t="n"/>
      <c r="AX674" s="10" t="n"/>
      <c r="AY674" s="10" t="n"/>
      <c r="AZ674" s="10" t="n"/>
    </row>
    <row r="675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  <c r="AL675" s="10" t="n"/>
      <c r="AM675" s="10" t="n"/>
      <c r="AN675" s="10" t="n"/>
      <c r="AO675" s="10" t="n"/>
      <c r="AP675" s="10" t="n"/>
      <c r="AQ675" s="10" t="n"/>
      <c r="AR675" s="10" t="n"/>
      <c r="AS675" s="10" t="n"/>
      <c r="AT675" s="10" t="n"/>
      <c r="AU675" s="10" t="n"/>
      <c r="AV675" s="10" t="n"/>
      <c r="AW675" s="10" t="n"/>
      <c r="AX675" s="10" t="n"/>
      <c r="AY675" s="10" t="n"/>
      <c r="AZ675" s="10" t="n"/>
    </row>
    <row r="676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  <c r="AL676" s="10" t="n"/>
      <c r="AM676" s="10" t="n"/>
      <c r="AN676" s="10" t="n"/>
      <c r="AO676" s="10" t="n"/>
      <c r="AP676" s="10" t="n"/>
      <c r="AQ676" s="10" t="n"/>
      <c r="AR676" s="10" t="n"/>
      <c r="AS676" s="10" t="n"/>
      <c r="AT676" s="10" t="n"/>
      <c r="AU676" s="10" t="n"/>
      <c r="AV676" s="10" t="n"/>
      <c r="AW676" s="10" t="n"/>
      <c r="AX676" s="10" t="n"/>
      <c r="AY676" s="10" t="n"/>
      <c r="AZ676" s="10" t="n"/>
    </row>
    <row r="677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  <c r="AL677" s="10" t="n"/>
      <c r="AM677" s="10" t="n"/>
      <c r="AN677" s="10" t="n"/>
      <c r="AO677" s="10" t="n"/>
      <c r="AP677" s="10" t="n"/>
      <c r="AQ677" s="10" t="n"/>
      <c r="AR677" s="10" t="n"/>
      <c r="AS677" s="10" t="n"/>
      <c r="AT677" s="10" t="n"/>
      <c r="AU677" s="10" t="n"/>
      <c r="AV677" s="10" t="n"/>
      <c r="AW677" s="10" t="n"/>
      <c r="AX677" s="10" t="n"/>
      <c r="AY677" s="10" t="n"/>
      <c r="AZ677" s="10" t="n"/>
    </row>
    <row r="678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  <c r="AL678" s="10" t="n"/>
      <c r="AM678" s="10" t="n"/>
      <c r="AN678" s="10" t="n"/>
      <c r="AO678" s="10" t="n"/>
      <c r="AP678" s="10" t="n"/>
      <c r="AQ678" s="10" t="n"/>
      <c r="AR678" s="10" t="n"/>
      <c r="AS678" s="10" t="n"/>
      <c r="AT678" s="10" t="n"/>
      <c r="AU678" s="10" t="n"/>
      <c r="AV678" s="10" t="n"/>
      <c r="AW678" s="10" t="n"/>
      <c r="AX678" s="10" t="n"/>
      <c r="AY678" s="10" t="n"/>
      <c r="AZ678" s="10" t="n"/>
    </row>
    <row r="679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  <c r="AL679" s="10" t="n"/>
      <c r="AM679" s="10" t="n"/>
      <c r="AN679" s="10" t="n"/>
      <c r="AO679" s="10" t="n"/>
      <c r="AP679" s="10" t="n"/>
      <c r="AQ679" s="10" t="n"/>
      <c r="AR679" s="10" t="n"/>
      <c r="AS679" s="10" t="n"/>
      <c r="AT679" s="10" t="n"/>
      <c r="AU679" s="10" t="n"/>
      <c r="AV679" s="10" t="n"/>
      <c r="AW679" s="10" t="n"/>
      <c r="AX679" s="10" t="n"/>
      <c r="AY679" s="10" t="n"/>
      <c r="AZ679" s="10" t="n"/>
    </row>
    <row r="68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  <c r="AL680" s="10" t="n"/>
      <c r="AM680" s="10" t="n"/>
      <c r="AN680" s="10" t="n"/>
      <c r="AO680" s="10" t="n"/>
      <c r="AP680" s="10" t="n"/>
      <c r="AQ680" s="10" t="n"/>
      <c r="AR680" s="10" t="n"/>
      <c r="AS680" s="10" t="n"/>
      <c r="AT680" s="10" t="n"/>
      <c r="AU680" s="10" t="n"/>
      <c r="AV680" s="10" t="n"/>
      <c r="AW680" s="10" t="n"/>
      <c r="AX680" s="10" t="n"/>
      <c r="AY680" s="10" t="n"/>
      <c r="AZ680" s="10" t="n"/>
    </row>
    <row r="681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  <c r="AL681" s="10" t="n"/>
      <c r="AM681" s="10" t="n"/>
      <c r="AN681" s="10" t="n"/>
      <c r="AO681" s="10" t="n"/>
      <c r="AP681" s="10" t="n"/>
      <c r="AQ681" s="10" t="n"/>
      <c r="AR681" s="10" t="n"/>
      <c r="AS681" s="10" t="n"/>
      <c r="AT681" s="10" t="n"/>
      <c r="AU681" s="10" t="n"/>
      <c r="AV681" s="10" t="n"/>
      <c r="AW681" s="10" t="n"/>
      <c r="AX681" s="10" t="n"/>
      <c r="AY681" s="10" t="n"/>
      <c r="AZ681" s="10" t="n"/>
    </row>
    <row r="682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  <c r="AL682" s="10" t="n"/>
      <c r="AM682" s="10" t="n"/>
      <c r="AN682" s="10" t="n"/>
      <c r="AO682" s="10" t="n"/>
      <c r="AP682" s="10" t="n"/>
      <c r="AQ682" s="10" t="n"/>
      <c r="AR682" s="10" t="n"/>
      <c r="AS682" s="10" t="n"/>
      <c r="AT682" s="10" t="n"/>
      <c r="AU682" s="10" t="n"/>
      <c r="AV682" s="10" t="n"/>
      <c r="AW682" s="10" t="n"/>
      <c r="AX682" s="10" t="n"/>
      <c r="AY682" s="10" t="n"/>
      <c r="AZ682" s="10" t="n"/>
    </row>
    <row r="683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  <c r="AL683" s="10" t="n"/>
      <c r="AM683" s="10" t="n"/>
      <c r="AN683" s="10" t="n"/>
      <c r="AO683" s="10" t="n"/>
      <c r="AP683" s="10" t="n"/>
      <c r="AQ683" s="10" t="n"/>
      <c r="AR683" s="10" t="n"/>
      <c r="AS683" s="10" t="n"/>
      <c r="AT683" s="10" t="n"/>
      <c r="AU683" s="10" t="n"/>
      <c r="AV683" s="10" t="n"/>
      <c r="AW683" s="10" t="n"/>
      <c r="AX683" s="10" t="n"/>
      <c r="AY683" s="10" t="n"/>
      <c r="AZ683" s="10" t="n"/>
    </row>
    <row r="684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  <c r="AL684" s="10" t="n"/>
      <c r="AM684" s="10" t="n"/>
      <c r="AN684" s="10" t="n"/>
      <c r="AO684" s="10" t="n"/>
      <c r="AP684" s="10" t="n"/>
      <c r="AQ684" s="10" t="n"/>
      <c r="AR684" s="10" t="n"/>
      <c r="AS684" s="10" t="n"/>
      <c r="AT684" s="10" t="n"/>
      <c r="AU684" s="10" t="n"/>
      <c r="AV684" s="10" t="n"/>
      <c r="AW684" s="10" t="n"/>
      <c r="AX684" s="10" t="n"/>
      <c r="AY684" s="10" t="n"/>
      <c r="AZ684" s="10" t="n"/>
    </row>
    <row r="685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  <c r="AL685" s="10" t="n"/>
      <c r="AM685" s="10" t="n"/>
      <c r="AN685" s="10" t="n"/>
      <c r="AO685" s="10" t="n"/>
      <c r="AP685" s="10" t="n"/>
      <c r="AQ685" s="10" t="n"/>
      <c r="AR685" s="10" t="n"/>
      <c r="AS685" s="10" t="n"/>
      <c r="AT685" s="10" t="n"/>
      <c r="AU685" s="10" t="n"/>
      <c r="AV685" s="10" t="n"/>
      <c r="AW685" s="10" t="n"/>
      <c r="AX685" s="10" t="n"/>
      <c r="AY685" s="10" t="n"/>
      <c r="AZ685" s="10" t="n"/>
    </row>
    <row r="686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  <c r="AL686" s="10" t="n"/>
      <c r="AM686" s="10" t="n"/>
      <c r="AN686" s="10" t="n"/>
      <c r="AO686" s="10" t="n"/>
      <c r="AP686" s="10" t="n"/>
      <c r="AQ686" s="10" t="n"/>
      <c r="AR686" s="10" t="n"/>
      <c r="AS686" s="10" t="n"/>
      <c r="AT686" s="10" t="n"/>
      <c r="AU686" s="10" t="n"/>
      <c r="AV686" s="10" t="n"/>
      <c r="AW686" s="10" t="n"/>
      <c r="AX686" s="10" t="n"/>
      <c r="AY686" s="10" t="n"/>
      <c r="AZ686" s="10" t="n"/>
    </row>
    <row r="687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  <c r="AL687" s="10" t="n"/>
      <c r="AM687" s="10" t="n"/>
      <c r="AN687" s="10" t="n"/>
      <c r="AO687" s="10" t="n"/>
      <c r="AP687" s="10" t="n"/>
      <c r="AQ687" s="10" t="n"/>
      <c r="AR687" s="10" t="n"/>
      <c r="AS687" s="10" t="n"/>
      <c r="AT687" s="10" t="n"/>
      <c r="AU687" s="10" t="n"/>
      <c r="AV687" s="10" t="n"/>
      <c r="AW687" s="10" t="n"/>
      <c r="AX687" s="10" t="n"/>
      <c r="AY687" s="10" t="n"/>
      <c r="AZ687" s="10" t="n"/>
    </row>
    <row r="688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  <c r="AL688" s="10" t="n"/>
      <c r="AM688" s="10" t="n"/>
      <c r="AN688" s="10" t="n"/>
      <c r="AO688" s="10" t="n"/>
      <c r="AP688" s="10" t="n"/>
      <c r="AQ688" s="10" t="n"/>
      <c r="AR688" s="10" t="n"/>
      <c r="AS688" s="10" t="n"/>
      <c r="AT688" s="10" t="n"/>
      <c r="AU688" s="10" t="n"/>
      <c r="AV688" s="10" t="n"/>
      <c r="AW688" s="10" t="n"/>
      <c r="AX688" s="10" t="n"/>
      <c r="AY688" s="10" t="n"/>
      <c r="AZ688" s="10" t="n"/>
    </row>
    <row r="689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  <c r="AL689" s="10" t="n"/>
      <c r="AM689" s="10" t="n"/>
      <c r="AN689" s="10" t="n"/>
      <c r="AO689" s="10" t="n"/>
      <c r="AP689" s="10" t="n"/>
      <c r="AQ689" s="10" t="n"/>
      <c r="AR689" s="10" t="n"/>
      <c r="AS689" s="10" t="n"/>
      <c r="AT689" s="10" t="n"/>
      <c r="AU689" s="10" t="n"/>
      <c r="AV689" s="10" t="n"/>
      <c r="AW689" s="10" t="n"/>
      <c r="AX689" s="10" t="n"/>
      <c r="AY689" s="10" t="n"/>
      <c r="AZ689" s="10" t="n"/>
    </row>
    <row r="69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  <c r="AL690" s="10" t="n"/>
      <c r="AM690" s="10" t="n"/>
      <c r="AN690" s="10" t="n"/>
      <c r="AO690" s="10" t="n"/>
      <c r="AP690" s="10" t="n"/>
      <c r="AQ690" s="10" t="n"/>
      <c r="AR690" s="10" t="n"/>
      <c r="AS690" s="10" t="n"/>
      <c r="AT690" s="10" t="n"/>
      <c r="AU690" s="10" t="n"/>
      <c r="AV690" s="10" t="n"/>
      <c r="AW690" s="10" t="n"/>
      <c r="AX690" s="10" t="n"/>
      <c r="AY690" s="10" t="n"/>
      <c r="AZ690" s="10" t="n"/>
    </row>
    <row r="691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  <c r="AL691" s="10" t="n"/>
      <c r="AM691" s="10" t="n"/>
      <c r="AN691" s="10" t="n"/>
      <c r="AO691" s="10" t="n"/>
      <c r="AP691" s="10" t="n"/>
      <c r="AQ691" s="10" t="n"/>
      <c r="AR691" s="10" t="n"/>
      <c r="AS691" s="10" t="n"/>
      <c r="AT691" s="10" t="n"/>
      <c r="AU691" s="10" t="n"/>
      <c r="AV691" s="10" t="n"/>
      <c r="AW691" s="10" t="n"/>
      <c r="AX691" s="10" t="n"/>
      <c r="AY691" s="10" t="n"/>
      <c r="AZ691" s="10" t="n"/>
    </row>
    <row r="692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  <c r="AL692" s="10" t="n"/>
      <c r="AM692" s="10" t="n"/>
      <c r="AN692" s="10" t="n"/>
      <c r="AO692" s="10" t="n"/>
      <c r="AP692" s="10" t="n"/>
      <c r="AQ692" s="10" t="n"/>
      <c r="AR692" s="10" t="n"/>
      <c r="AS692" s="10" t="n"/>
      <c r="AT692" s="10" t="n"/>
      <c r="AU692" s="10" t="n"/>
      <c r="AV692" s="10" t="n"/>
      <c r="AW692" s="10" t="n"/>
      <c r="AX692" s="10" t="n"/>
      <c r="AY692" s="10" t="n"/>
      <c r="AZ692" s="10" t="n"/>
    </row>
    <row r="693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  <c r="AL693" s="10" t="n"/>
      <c r="AM693" s="10" t="n"/>
      <c r="AN693" s="10" t="n"/>
      <c r="AO693" s="10" t="n"/>
      <c r="AP693" s="10" t="n"/>
      <c r="AQ693" s="10" t="n"/>
      <c r="AR693" s="10" t="n"/>
      <c r="AS693" s="10" t="n"/>
      <c r="AT693" s="10" t="n"/>
      <c r="AU693" s="10" t="n"/>
      <c r="AV693" s="10" t="n"/>
      <c r="AW693" s="10" t="n"/>
      <c r="AX693" s="10" t="n"/>
      <c r="AY693" s="10" t="n"/>
      <c r="AZ693" s="10" t="n"/>
    </row>
    <row r="694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  <c r="AL694" s="10" t="n"/>
      <c r="AM694" s="10" t="n"/>
      <c r="AN694" s="10" t="n"/>
      <c r="AO694" s="10" t="n"/>
      <c r="AP694" s="10" t="n"/>
      <c r="AQ694" s="10" t="n"/>
      <c r="AR694" s="10" t="n"/>
      <c r="AS694" s="10" t="n"/>
      <c r="AT694" s="10" t="n"/>
      <c r="AU694" s="10" t="n"/>
      <c r="AV694" s="10" t="n"/>
      <c r="AW694" s="10" t="n"/>
      <c r="AX694" s="10" t="n"/>
      <c r="AY694" s="10" t="n"/>
      <c r="AZ694" s="10" t="n"/>
    </row>
    <row r="695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  <c r="AL695" s="10" t="n"/>
      <c r="AM695" s="10" t="n"/>
      <c r="AN695" s="10" t="n"/>
      <c r="AO695" s="10" t="n"/>
      <c r="AP695" s="10" t="n"/>
      <c r="AQ695" s="10" t="n"/>
      <c r="AR695" s="10" t="n"/>
      <c r="AS695" s="10" t="n"/>
      <c r="AT695" s="10" t="n"/>
      <c r="AU695" s="10" t="n"/>
      <c r="AV695" s="10" t="n"/>
      <c r="AW695" s="10" t="n"/>
      <c r="AX695" s="10" t="n"/>
      <c r="AY695" s="10" t="n"/>
      <c r="AZ695" s="10" t="n"/>
    </row>
    <row r="696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  <c r="AL696" s="10" t="n"/>
      <c r="AM696" s="10" t="n"/>
      <c r="AN696" s="10" t="n"/>
      <c r="AO696" s="10" t="n"/>
      <c r="AP696" s="10" t="n"/>
      <c r="AQ696" s="10" t="n"/>
      <c r="AR696" s="10" t="n"/>
      <c r="AS696" s="10" t="n"/>
      <c r="AT696" s="10" t="n"/>
      <c r="AU696" s="10" t="n"/>
      <c r="AV696" s="10" t="n"/>
      <c r="AW696" s="10" t="n"/>
      <c r="AX696" s="10" t="n"/>
      <c r="AY696" s="10" t="n"/>
      <c r="AZ696" s="10" t="n"/>
    </row>
    <row r="697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  <c r="AL697" s="10" t="n"/>
      <c r="AM697" s="10" t="n"/>
      <c r="AN697" s="10" t="n"/>
      <c r="AO697" s="10" t="n"/>
      <c r="AP697" s="10" t="n"/>
      <c r="AQ697" s="10" t="n"/>
      <c r="AR697" s="10" t="n"/>
      <c r="AS697" s="10" t="n"/>
      <c r="AT697" s="10" t="n"/>
      <c r="AU697" s="10" t="n"/>
      <c r="AV697" s="10" t="n"/>
      <c r="AW697" s="10" t="n"/>
      <c r="AX697" s="10" t="n"/>
      <c r="AY697" s="10" t="n"/>
      <c r="AZ697" s="10" t="n"/>
    </row>
    <row r="698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  <c r="AL698" s="10" t="n"/>
      <c r="AM698" s="10" t="n"/>
      <c r="AN698" s="10" t="n"/>
      <c r="AO698" s="10" t="n"/>
      <c r="AP698" s="10" t="n"/>
      <c r="AQ698" s="10" t="n"/>
      <c r="AR698" s="10" t="n"/>
      <c r="AS698" s="10" t="n"/>
      <c r="AT698" s="10" t="n"/>
      <c r="AU698" s="10" t="n"/>
      <c r="AV698" s="10" t="n"/>
      <c r="AW698" s="10" t="n"/>
      <c r="AX698" s="10" t="n"/>
      <c r="AY698" s="10" t="n"/>
      <c r="AZ698" s="10" t="n"/>
    </row>
    <row r="699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  <c r="AL699" s="10" t="n"/>
      <c r="AM699" s="10" t="n"/>
      <c r="AN699" s="10" t="n"/>
      <c r="AO699" s="10" t="n"/>
      <c r="AP699" s="10" t="n"/>
      <c r="AQ699" s="10" t="n"/>
      <c r="AR699" s="10" t="n"/>
      <c r="AS699" s="10" t="n"/>
      <c r="AT699" s="10" t="n"/>
      <c r="AU699" s="10" t="n"/>
      <c r="AV699" s="10" t="n"/>
      <c r="AW699" s="10" t="n"/>
      <c r="AX699" s="10" t="n"/>
      <c r="AY699" s="10" t="n"/>
      <c r="AZ699" s="10" t="n"/>
    </row>
    <row r="70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  <c r="AL700" s="10" t="n"/>
      <c r="AM700" s="10" t="n"/>
      <c r="AN700" s="10" t="n"/>
      <c r="AO700" s="10" t="n"/>
      <c r="AP700" s="10" t="n"/>
      <c r="AQ700" s="10" t="n"/>
      <c r="AR700" s="10" t="n"/>
      <c r="AS700" s="10" t="n"/>
      <c r="AT700" s="10" t="n"/>
      <c r="AU700" s="10" t="n"/>
      <c r="AV700" s="10" t="n"/>
      <c r="AW700" s="10" t="n"/>
      <c r="AX700" s="10" t="n"/>
      <c r="AY700" s="10" t="n"/>
      <c r="AZ700" s="10" t="n"/>
    </row>
    <row r="701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  <c r="AL701" s="10" t="n"/>
      <c r="AM701" s="10" t="n"/>
      <c r="AN701" s="10" t="n"/>
      <c r="AO701" s="10" t="n"/>
      <c r="AP701" s="10" t="n"/>
      <c r="AQ701" s="10" t="n"/>
      <c r="AR701" s="10" t="n"/>
      <c r="AS701" s="10" t="n"/>
      <c r="AT701" s="10" t="n"/>
      <c r="AU701" s="10" t="n"/>
      <c r="AV701" s="10" t="n"/>
      <c r="AW701" s="10" t="n"/>
      <c r="AX701" s="10" t="n"/>
      <c r="AY701" s="10" t="n"/>
      <c r="AZ701" s="10" t="n"/>
    </row>
    <row r="702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  <c r="AL702" s="10" t="n"/>
      <c r="AM702" s="10" t="n"/>
      <c r="AN702" s="10" t="n"/>
      <c r="AO702" s="10" t="n"/>
      <c r="AP702" s="10" t="n"/>
      <c r="AQ702" s="10" t="n"/>
      <c r="AR702" s="10" t="n"/>
      <c r="AS702" s="10" t="n"/>
      <c r="AT702" s="10" t="n"/>
      <c r="AU702" s="10" t="n"/>
      <c r="AV702" s="10" t="n"/>
      <c r="AW702" s="10" t="n"/>
      <c r="AX702" s="10" t="n"/>
      <c r="AY702" s="10" t="n"/>
      <c r="AZ702" s="10" t="n"/>
    </row>
    <row r="703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  <c r="AL703" s="10" t="n"/>
      <c r="AM703" s="10" t="n"/>
      <c r="AN703" s="10" t="n"/>
      <c r="AO703" s="10" t="n"/>
      <c r="AP703" s="10" t="n"/>
      <c r="AQ703" s="10" t="n"/>
      <c r="AR703" s="10" t="n"/>
      <c r="AS703" s="10" t="n"/>
      <c r="AT703" s="10" t="n"/>
      <c r="AU703" s="10" t="n"/>
      <c r="AV703" s="10" t="n"/>
      <c r="AW703" s="10" t="n"/>
      <c r="AX703" s="10" t="n"/>
      <c r="AY703" s="10" t="n"/>
      <c r="AZ703" s="10" t="n"/>
    </row>
    <row r="704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  <c r="AL704" s="10" t="n"/>
      <c r="AM704" s="10" t="n"/>
      <c r="AN704" s="10" t="n"/>
      <c r="AO704" s="10" t="n"/>
      <c r="AP704" s="10" t="n"/>
      <c r="AQ704" s="10" t="n"/>
      <c r="AR704" s="10" t="n"/>
      <c r="AS704" s="10" t="n"/>
      <c r="AT704" s="10" t="n"/>
      <c r="AU704" s="10" t="n"/>
      <c r="AV704" s="10" t="n"/>
      <c r="AW704" s="10" t="n"/>
      <c r="AX704" s="10" t="n"/>
      <c r="AY704" s="10" t="n"/>
      <c r="AZ704" s="10" t="n"/>
    </row>
    <row r="705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  <c r="AL705" s="10" t="n"/>
      <c r="AM705" s="10" t="n"/>
      <c r="AN705" s="10" t="n"/>
      <c r="AO705" s="10" t="n"/>
      <c r="AP705" s="10" t="n"/>
      <c r="AQ705" s="10" t="n"/>
      <c r="AR705" s="10" t="n"/>
      <c r="AS705" s="10" t="n"/>
      <c r="AT705" s="10" t="n"/>
      <c r="AU705" s="10" t="n"/>
      <c r="AV705" s="10" t="n"/>
      <c r="AW705" s="10" t="n"/>
      <c r="AX705" s="10" t="n"/>
      <c r="AY705" s="10" t="n"/>
      <c r="AZ705" s="10" t="n"/>
    </row>
    <row r="706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  <c r="AL706" s="10" t="n"/>
      <c r="AM706" s="10" t="n"/>
      <c r="AN706" s="10" t="n"/>
      <c r="AO706" s="10" t="n"/>
      <c r="AP706" s="10" t="n"/>
      <c r="AQ706" s="10" t="n"/>
      <c r="AR706" s="10" t="n"/>
      <c r="AS706" s="10" t="n"/>
      <c r="AT706" s="10" t="n"/>
      <c r="AU706" s="10" t="n"/>
      <c r="AV706" s="10" t="n"/>
      <c r="AW706" s="10" t="n"/>
      <c r="AX706" s="10" t="n"/>
      <c r="AY706" s="10" t="n"/>
      <c r="AZ706" s="10" t="n"/>
    </row>
    <row r="707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  <c r="AL707" s="10" t="n"/>
      <c r="AM707" s="10" t="n"/>
      <c r="AN707" s="10" t="n"/>
      <c r="AO707" s="10" t="n"/>
      <c r="AP707" s="10" t="n"/>
      <c r="AQ707" s="10" t="n"/>
      <c r="AR707" s="10" t="n"/>
      <c r="AS707" s="10" t="n"/>
      <c r="AT707" s="10" t="n"/>
      <c r="AU707" s="10" t="n"/>
      <c r="AV707" s="10" t="n"/>
      <c r="AW707" s="10" t="n"/>
      <c r="AX707" s="10" t="n"/>
      <c r="AY707" s="10" t="n"/>
      <c r="AZ707" s="10" t="n"/>
    </row>
    <row r="708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  <c r="AL708" s="10" t="n"/>
      <c r="AM708" s="10" t="n"/>
      <c r="AN708" s="10" t="n"/>
      <c r="AO708" s="10" t="n"/>
      <c r="AP708" s="10" t="n"/>
      <c r="AQ708" s="10" t="n"/>
      <c r="AR708" s="10" t="n"/>
      <c r="AS708" s="10" t="n"/>
      <c r="AT708" s="10" t="n"/>
      <c r="AU708" s="10" t="n"/>
      <c r="AV708" s="10" t="n"/>
      <c r="AW708" s="10" t="n"/>
      <c r="AX708" s="10" t="n"/>
      <c r="AY708" s="10" t="n"/>
      <c r="AZ708" s="10" t="n"/>
    </row>
    <row r="709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  <c r="AL709" s="10" t="n"/>
      <c r="AM709" s="10" t="n"/>
      <c r="AN709" s="10" t="n"/>
      <c r="AO709" s="10" t="n"/>
      <c r="AP709" s="10" t="n"/>
      <c r="AQ709" s="10" t="n"/>
      <c r="AR709" s="10" t="n"/>
      <c r="AS709" s="10" t="n"/>
      <c r="AT709" s="10" t="n"/>
      <c r="AU709" s="10" t="n"/>
      <c r="AV709" s="10" t="n"/>
      <c r="AW709" s="10" t="n"/>
      <c r="AX709" s="10" t="n"/>
      <c r="AY709" s="10" t="n"/>
      <c r="AZ709" s="10" t="n"/>
    </row>
    <row r="71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  <c r="AL710" s="10" t="n"/>
      <c r="AM710" s="10" t="n"/>
      <c r="AN710" s="10" t="n"/>
      <c r="AO710" s="10" t="n"/>
      <c r="AP710" s="10" t="n"/>
      <c r="AQ710" s="10" t="n"/>
      <c r="AR710" s="10" t="n"/>
      <c r="AS710" s="10" t="n"/>
      <c r="AT710" s="10" t="n"/>
      <c r="AU710" s="10" t="n"/>
      <c r="AV710" s="10" t="n"/>
      <c r="AW710" s="10" t="n"/>
      <c r="AX710" s="10" t="n"/>
      <c r="AY710" s="10" t="n"/>
      <c r="AZ710" s="10" t="n"/>
    </row>
    <row r="711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  <c r="AL711" s="10" t="n"/>
      <c r="AM711" s="10" t="n"/>
      <c r="AN711" s="10" t="n"/>
      <c r="AO711" s="10" t="n"/>
      <c r="AP711" s="10" t="n"/>
      <c r="AQ711" s="10" t="n"/>
      <c r="AR711" s="10" t="n"/>
      <c r="AS711" s="10" t="n"/>
      <c r="AT711" s="10" t="n"/>
      <c r="AU711" s="10" t="n"/>
      <c r="AV711" s="10" t="n"/>
      <c r="AW711" s="10" t="n"/>
      <c r="AX711" s="10" t="n"/>
      <c r="AY711" s="10" t="n"/>
      <c r="AZ711" s="10" t="n"/>
    </row>
    <row r="712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  <c r="AL712" s="10" t="n"/>
      <c r="AM712" s="10" t="n"/>
      <c r="AN712" s="10" t="n"/>
      <c r="AO712" s="10" t="n"/>
      <c r="AP712" s="10" t="n"/>
      <c r="AQ712" s="10" t="n"/>
      <c r="AR712" s="10" t="n"/>
      <c r="AS712" s="10" t="n"/>
      <c r="AT712" s="10" t="n"/>
      <c r="AU712" s="10" t="n"/>
      <c r="AV712" s="10" t="n"/>
      <c r="AW712" s="10" t="n"/>
      <c r="AX712" s="10" t="n"/>
      <c r="AY712" s="10" t="n"/>
      <c r="AZ712" s="10" t="n"/>
    </row>
    <row r="713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  <c r="AL713" s="10" t="n"/>
      <c r="AM713" s="10" t="n"/>
      <c r="AN713" s="10" t="n"/>
      <c r="AO713" s="10" t="n"/>
      <c r="AP713" s="10" t="n"/>
      <c r="AQ713" s="10" t="n"/>
      <c r="AR713" s="10" t="n"/>
      <c r="AS713" s="10" t="n"/>
      <c r="AT713" s="10" t="n"/>
      <c r="AU713" s="10" t="n"/>
      <c r="AV713" s="10" t="n"/>
      <c r="AW713" s="10" t="n"/>
      <c r="AX713" s="10" t="n"/>
      <c r="AY713" s="10" t="n"/>
      <c r="AZ713" s="10" t="n"/>
    </row>
    <row r="714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  <c r="AL714" s="10" t="n"/>
      <c r="AM714" s="10" t="n"/>
      <c r="AN714" s="10" t="n"/>
      <c r="AO714" s="10" t="n"/>
      <c r="AP714" s="10" t="n"/>
      <c r="AQ714" s="10" t="n"/>
      <c r="AR714" s="10" t="n"/>
      <c r="AS714" s="10" t="n"/>
      <c r="AT714" s="10" t="n"/>
      <c r="AU714" s="10" t="n"/>
      <c r="AV714" s="10" t="n"/>
      <c r="AW714" s="10" t="n"/>
      <c r="AX714" s="10" t="n"/>
      <c r="AY714" s="10" t="n"/>
      <c r="AZ714" s="10" t="n"/>
    </row>
    <row r="715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  <c r="AL715" s="10" t="n"/>
      <c r="AM715" s="10" t="n"/>
      <c r="AN715" s="10" t="n"/>
      <c r="AO715" s="10" t="n"/>
      <c r="AP715" s="10" t="n"/>
      <c r="AQ715" s="10" t="n"/>
      <c r="AR715" s="10" t="n"/>
      <c r="AS715" s="10" t="n"/>
      <c r="AT715" s="10" t="n"/>
      <c r="AU715" s="10" t="n"/>
      <c r="AV715" s="10" t="n"/>
      <c r="AW715" s="10" t="n"/>
      <c r="AX715" s="10" t="n"/>
      <c r="AY715" s="10" t="n"/>
      <c r="AZ715" s="10" t="n"/>
    </row>
    <row r="716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  <c r="AL716" s="10" t="n"/>
      <c r="AM716" s="10" t="n"/>
      <c r="AN716" s="10" t="n"/>
      <c r="AO716" s="10" t="n"/>
      <c r="AP716" s="10" t="n"/>
      <c r="AQ716" s="10" t="n"/>
      <c r="AR716" s="10" t="n"/>
      <c r="AS716" s="10" t="n"/>
      <c r="AT716" s="10" t="n"/>
      <c r="AU716" s="10" t="n"/>
      <c r="AV716" s="10" t="n"/>
      <c r="AW716" s="10" t="n"/>
      <c r="AX716" s="10" t="n"/>
      <c r="AY716" s="10" t="n"/>
      <c r="AZ716" s="10" t="n"/>
    </row>
    <row r="717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  <c r="AL717" s="10" t="n"/>
      <c r="AM717" s="10" t="n"/>
      <c r="AN717" s="10" t="n"/>
      <c r="AO717" s="10" t="n"/>
      <c r="AP717" s="10" t="n"/>
      <c r="AQ717" s="10" t="n"/>
      <c r="AR717" s="10" t="n"/>
      <c r="AS717" s="10" t="n"/>
      <c r="AT717" s="10" t="n"/>
      <c r="AU717" s="10" t="n"/>
      <c r="AV717" s="10" t="n"/>
      <c r="AW717" s="10" t="n"/>
      <c r="AX717" s="10" t="n"/>
      <c r="AY717" s="10" t="n"/>
      <c r="AZ717" s="10" t="n"/>
    </row>
    <row r="718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  <c r="AL718" s="10" t="n"/>
      <c r="AM718" s="10" t="n"/>
      <c r="AN718" s="10" t="n"/>
      <c r="AO718" s="10" t="n"/>
      <c r="AP718" s="10" t="n"/>
      <c r="AQ718" s="10" t="n"/>
      <c r="AR718" s="10" t="n"/>
      <c r="AS718" s="10" t="n"/>
      <c r="AT718" s="10" t="n"/>
      <c r="AU718" s="10" t="n"/>
      <c r="AV718" s="10" t="n"/>
      <c r="AW718" s="10" t="n"/>
      <c r="AX718" s="10" t="n"/>
      <c r="AY718" s="10" t="n"/>
      <c r="AZ718" s="10" t="n"/>
    </row>
    <row r="719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  <c r="AL719" s="10" t="n"/>
      <c r="AM719" s="10" t="n"/>
      <c r="AN719" s="10" t="n"/>
      <c r="AO719" s="10" t="n"/>
      <c r="AP719" s="10" t="n"/>
      <c r="AQ719" s="10" t="n"/>
      <c r="AR719" s="10" t="n"/>
      <c r="AS719" s="10" t="n"/>
      <c r="AT719" s="10" t="n"/>
      <c r="AU719" s="10" t="n"/>
      <c r="AV719" s="10" t="n"/>
      <c r="AW719" s="10" t="n"/>
      <c r="AX719" s="10" t="n"/>
      <c r="AY719" s="10" t="n"/>
      <c r="AZ719" s="10" t="n"/>
    </row>
    <row r="7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  <c r="AL720" s="10" t="n"/>
      <c r="AM720" s="10" t="n"/>
      <c r="AN720" s="10" t="n"/>
      <c r="AO720" s="10" t="n"/>
      <c r="AP720" s="10" t="n"/>
      <c r="AQ720" s="10" t="n"/>
      <c r="AR720" s="10" t="n"/>
      <c r="AS720" s="10" t="n"/>
      <c r="AT720" s="10" t="n"/>
      <c r="AU720" s="10" t="n"/>
      <c r="AV720" s="10" t="n"/>
      <c r="AW720" s="10" t="n"/>
      <c r="AX720" s="10" t="n"/>
      <c r="AY720" s="10" t="n"/>
      <c r="AZ720" s="10" t="n"/>
    </row>
    <row r="721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  <c r="AL721" s="10" t="n"/>
      <c r="AM721" s="10" t="n"/>
      <c r="AN721" s="10" t="n"/>
      <c r="AO721" s="10" t="n"/>
      <c r="AP721" s="10" t="n"/>
      <c r="AQ721" s="10" t="n"/>
      <c r="AR721" s="10" t="n"/>
      <c r="AS721" s="10" t="n"/>
      <c r="AT721" s="10" t="n"/>
      <c r="AU721" s="10" t="n"/>
      <c r="AV721" s="10" t="n"/>
      <c r="AW721" s="10" t="n"/>
      <c r="AX721" s="10" t="n"/>
      <c r="AY721" s="10" t="n"/>
      <c r="AZ721" s="10" t="n"/>
    </row>
    <row r="722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  <c r="AL722" s="10" t="n"/>
      <c r="AM722" s="10" t="n"/>
      <c r="AN722" s="10" t="n"/>
      <c r="AO722" s="10" t="n"/>
      <c r="AP722" s="10" t="n"/>
      <c r="AQ722" s="10" t="n"/>
      <c r="AR722" s="10" t="n"/>
      <c r="AS722" s="10" t="n"/>
      <c r="AT722" s="10" t="n"/>
      <c r="AU722" s="10" t="n"/>
      <c r="AV722" s="10" t="n"/>
      <c r="AW722" s="10" t="n"/>
      <c r="AX722" s="10" t="n"/>
      <c r="AY722" s="10" t="n"/>
      <c r="AZ722" s="10" t="n"/>
    </row>
    <row r="723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  <c r="AL723" s="10" t="n"/>
      <c r="AM723" s="10" t="n"/>
      <c r="AN723" s="10" t="n"/>
      <c r="AO723" s="10" t="n"/>
      <c r="AP723" s="10" t="n"/>
      <c r="AQ723" s="10" t="n"/>
      <c r="AR723" s="10" t="n"/>
      <c r="AS723" s="10" t="n"/>
      <c r="AT723" s="10" t="n"/>
      <c r="AU723" s="10" t="n"/>
      <c r="AV723" s="10" t="n"/>
      <c r="AW723" s="10" t="n"/>
      <c r="AX723" s="10" t="n"/>
      <c r="AY723" s="10" t="n"/>
      <c r="AZ723" s="10" t="n"/>
    </row>
    <row r="724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  <c r="AL724" s="10" t="n"/>
      <c r="AM724" s="10" t="n"/>
      <c r="AN724" s="10" t="n"/>
      <c r="AO724" s="10" t="n"/>
      <c r="AP724" s="10" t="n"/>
      <c r="AQ724" s="10" t="n"/>
      <c r="AR724" s="10" t="n"/>
      <c r="AS724" s="10" t="n"/>
      <c r="AT724" s="10" t="n"/>
      <c r="AU724" s="10" t="n"/>
      <c r="AV724" s="10" t="n"/>
      <c r="AW724" s="10" t="n"/>
      <c r="AX724" s="10" t="n"/>
      <c r="AY724" s="10" t="n"/>
      <c r="AZ724" s="10" t="n"/>
    </row>
    <row r="725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  <c r="AL725" s="10" t="n"/>
      <c r="AM725" s="10" t="n"/>
      <c r="AN725" s="10" t="n"/>
      <c r="AO725" s="10" t="n"/>
      <c r="AP725" s="10" t="n"/>
      <c r="AQ725" s="10" t="n"/>
      <c r="AR725" s="10" t="n"/>
      <c r="AS725" s="10" t="n"/>
      <c r="AT725" s="10" t="n"/>
      <c r="AU725" s="10" t="n"/>
      <c r="AV725" s="10" t="n"/>
      <c r="AW725" s="10" t="n"/>
      <c r="AX725" s="10" t="n"/>
      <c r="AY725" s="10" t="n"/>
      <c r="AZ725" s="10" t="n"/>
    </row>
    <row r="726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  <c r="AL726" s="10" t="n"/>
      <c r="AM726" s="10" t="n"/>
      <c r="AN726" s="10" t="n"/>
      <c r="AO726" s="10" t="n"/>
      <c r="AP726" s="10" t="n"/>
      <c r="AQ726" s="10" t="n"/>
      <c r="AR726" s="10" t="n"/>
      <c r="AS726" s="10" t="n"/>
      <c r="AT726" s="10" t="n"/>
      <c r="AU726" s="10" t="n"/>
      <c r="AV726" s="10" t="n"/>
      <c r="AW726" s="10" t="n"/>
      <c r="AX726" s="10" t="n"/>
      <c r="AY726" s="10" t="n"/>
      <c r="AZ726" s="10" t="n"/>
    </row>
    <row r="727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  <c r="AL727" s="10" t="n"/>
      <c r="AM727" s="10" t="n"/>
      <c r="AN727" s="10" t="n"/>
      <c r="AO727" s="10" t="n"/>
      <c r="AP727" s="10" t="n"/>
      <c r="AQ727" s="10" t="n"/>
      <c r="AR727" s="10" t="n"/>
      <c r="AS727" s="10" t="n"/>
      <c r="AT727" s="10" t="n"/>
      <c r="AU727" s="10" t="n"/>
      <c r="AV727" s="10" t="n"/>
      <c r="AW727" s="10" t="n"/>
      <c r="AX727" s="10" t="n"/>
      <c r="AY727" s="10" t="n"/>
      <c r="AZ727" s="10" t="n"/>
    </row>
    <row r="728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  <c r="AL728" s="10" t="n"/>
      <c r="AM728" s="10" t="n"/>
      <c r="AN728" s="10" t="n"/>
      <c r="AO728" s="10" t="n"/>
      <c r="AP728" s="10" t="n"/>
      <c r="AQ728" s="10" t="n"/>
      <c r="AR728" s="10" t="n"/>
      <c r="AS728" s="10" t="n"/>
      <c r="AT728" s="10" t="n"/>
      <c r="AU728" s="10" t="n"/>
      <c r="AV728" s="10" t="n"/>
      <c r="AW728" s="10" t="n"/>
      <c r="AX728" s="10" t="n"/>
      <c r="AY728" s="10" t="n"/>
      <c r="AZ728" s="10" t="n"/>
    </row>
    <row r="729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  <c r="AL729" s="10" t="n"/>
      <c r="AM729" s="10" t="n"/>
      <c r="AN729" s="10" t="n"/>
      <c r="AO729" s="10" t="n"/>
      <c r="AP729" s="10" t="n"/>
      <c r="AQ729" s="10" t="n"/>
      <c r="AR729" s="10" t="n"/>
      <c r="AS729" s="10" t="n"/>
      <c r="AT729" s="10" t="n"/>
      <c r="AU729" s="10" t="n"/>
      <c r="AV729" s="10" t="n"/>
      <c r="AW729" s="10" t="n"/>
      <c r="AX729" s="10" t="n"/>
      <c r="AY729" s="10" t="n"/>
      <c r="AZ729" s="10" t="n"/>
    </row>
    <row r="73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  <c r="AL730" s="10" t="n"/>
      <c r="AM730" s="10" t="n"/>
      <c r="AN730" s="10" t="n"/>
      <c r="AO730" s="10" t="n"/>
      <c r="AP730" s="10" t="n"/>
      <c r="AQ730" s="10" t="n"/>
      <c r="AR730" s="10" t="n"/>
      <c r="AS730" s="10" t="n"/>
      <c r="AT730" s="10" t="n"/>
      <c r="AU730" s="10" t="n"/>
      <c r="AV730" s="10" t="n"/>
      <c r="AW730" s="10" t="n"/>
      <c r="AX730" s="10" t="n"/>
      <c r="AY730" s="10" t="n"/>
      <c r="AZ730" s="10" t="n"/>
    </row>
    <row r="731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  <c r="AL731" s="10" t="n"/>
      <c r="AM731" s="10" t="n"/>
      <c r="AN731" s="10" t="n"/>
      <c r="AO731" s="10" t="n"/>
      <c r="AP731" s="10" t="n"/>
      <c r="AQ731" s="10" t="n"/>
      <c r="AR731" s="10" t="n"/>
      <c r="AS731" s="10" t="n"/>
      <c r="AT731" s="10" t="n"/>
      <c r="AU731" s="10" t="n"/>
      <c r="AV731" s="10" t="n"/>
      <c r="AW731" s="10" t="n"/>
      <c r="AX731" s="10" t="n"/>
      <c r="AY731" s="10" t="n"/>
      <c r="AZ731" s="10" t="n"/>
    </row>
    <row r="732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  <c r="AL732" s="10" t="n"/>
      <c r="AM732" s="10" t="n"/>
      <c r="AN732" s="10" t="n"/>
      <c r="AO732" s="10" t="n"/>
      <c r="AP732" s="10" t="n"/>
      <c r="AQ732" s="10" t="n"/>
      <c r="AR732" s="10" t="n"/>
      <c r="AS732" s="10" t="n"/>
      <c r="AT732" s="10" t="n"/>
      <c r="AU732" s="10" t="n"/>
      <c r="AV732" s="10" t="n"/>
      <c r="AW732" s="10" t="n"/>
      <c r="AX732" s="10" t="n"/>
      <c r="AY732" s="10" t="n"/>
      <c r="AZ732" s="10" t="n"/>
    </row>
    <row r="733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  <c r="AL733" s="10" t="n"/>
      <c r="AM733" s="10" t="n"/>
      <c r="AN733" s="10" t="n"/>
      <c r="AO733" s="10" t="n"/>
      <c r="AP733" s="10" t="n"/>
      <c r="AQ733" s="10" t="n"/>
      <c r="AR733" s="10" t="n"/>
      <c r="AS733" s="10" t="n"/>
      <c r="AT733" s="10" t="n"/>
      <c r="AU733" s="10" t="n"/>
      <c r="AV733" s="10" t="n"/>
      <c r="AW733" s="10" t="n"/>
      <c r="AX733" s="10" t="n"/>
      <c r="AY733" s="10" t="n"/>
      <c r="AZ733" s="10" t="n"/>
    </row>
    <row r="734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  <c r="AL734" s="10" t="n"/>
      <c r="AM734" s="10" t="n"/>
      <c r="AN734" s="10" t="n"/>
      <c r="AO734" s="10" t="n"/>
      <c r="AP734" s="10" t="n"/>
      <c r="AQ734" s="10" t="n"/>
      <c r="AR734" s="10" t="n"/>
      <c r="AS734" s="10" t="n"/>
      <c r="AT734" s="10" t="n"/>
      <c r="AU734" s="10" t="n"/>
      <c r="AV734" s="10" t="n"/>
      <c r="AW734" s="10" t="n"/>
      <c r="AX734" s="10" t="n"/>
      <c r="AY734" s="10" t="n"/>
      <c r="AZ734" s="10" t="n"/>
    </row>
    <row r="735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  <c r="AL735" s="10" t="n"/>
      <c r="AM735" s="10" t="n"/>
      <c r="AN735" s="10" t="n"/>
      <c r="AO735" s="10" t="n"/>
      <c r="AP735" s="10" t="n"/>
      <c r="AQ735" s="10" t="n"/>
      <c r="AR735" s="10" t="n"/>
      <c r="AS735" s="10" t="n"/>
      <c r="AT735" s="10" t="n"/>
      <c r="AU735" s="10" t="n"/>
      <c r="AV735" s="10" t="n"/>
      <c r="AW735" s="10" t="n"/>
      <c r="AX735" s="10" t="n"/>
      <c r="AY735" s="10" t="n"/>
      <c r="AZ735" s="10" t="n"/>
    </row>
    <row r="736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  <c r="AL736" s="10" t="n"/>
      <c r="AM736" s="10" t="n"/>
      <c r="AN736" s="10" t="n"/>
      <c r="AO736" s="10" t="n"/>
      <c r="AP736" s="10" t="n"/>
      <c r="AQ736" s="10" t="n"/>
      <c r="AR736" s="10" t="n"/>
      <c r="AS736" s="10" t="n"/>
      <c r="AT736" s="10" t="n"/>
      <c r="AU736" s="10" t="n"/>
      <c r="AV736" s="10" t="n"/>
      <c r="AW736" s="10" t="n"/>
      <c r="AX736" s="10" t="n"/>
      <c r="AY736" s="10" t="n"/>
      <c r="AZ736" s="10" t="n"/>
    </row>
    <row r="737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  <c r="AL737" s="10" t="n"/>
      <c r="AM737" s="10" t="n"/>
      <c r="AN737" s="10" t="n"/>
      <c r="AO737" s="10" t="n"/>
      <c r="AP737" s="10" t="n"/>
      <c r="AQ737" s="10" t="n"/>
      <c r="AR737" s="10" t="n"/>
      <c r="AS737" s="10" t="n"/>
      <c r="AT737" s="10" t="n"/>
      <c r="AU737" s="10" t="n"/>
      <c r="AV737" s="10" t="n"/>
      <c r="AW737" s="10" t="n"/>
      <c r="AX737" s="10" t="n"/>
      <c r="AY737" s="10" t="n"/>
      <c r="AZ737" s="10" t="n"/>
    </row>
    <row r="738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  <c r="AL738" s="10" t="n"/>
      <c r="AM738" s="10" t="n"/>
      <c r="AN738" s="10" t="n"/>
      <c r="AO738" s="10" t="n"/>
      <c r="AP738" s="10" t="n"/>
      <c r="AQ738" s="10" t="n"/>
      <c r="AR738" s="10" t="n"/>
      <c r="AS738" s="10" t="n"/>
      <c r="AT738" s="10" t="n"/>
      <c r="AU738" s="10" t="n"/>
      <c r="AV738" s="10" t="n"/>
      <c r="AW738" s="10" t="n"/>
      <c r="AX738" s="10" t="n"/>
      <c r="AY738" s="10" t="n"/>
      <c r="AZ738" s="10" t="n"/>
    </row>
    <row r="739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  <c r="AL739" s="10" t="n"/>
      <c r="AM739" s="10" t="n"/>
      <c r="AN739" s="10" t="n"/>
      <c r="AO739" s="10" t="n"/>
      <c r="AP739" s="10" t="n"/>
      <c r="AQ739" s="10" t="n"/>
      <c r="AR739" s="10" t="n"/>
      <c r="AS739" s="10" t="n"/>
      <c r="AT739" s="10" t="n"/>
      <c r="AU739" s="10" t="n"/>
      <c r="AV739" s="10" t="n"/>
      <c r="AW739" s="10" t="n"/>
      <c r="AX739" s="10" t="n"/>
      <c r="AY739" s="10" t="n"/>
      <c r="AZ739" s="10" t="n"/>
    </row>
    <row r="74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  <c r="AL740" s="10" t="n"/>
      <c r="AM740" s="10" t="n"/>
      <c r="AN740" s="10" t="n"/>
      <c r="AO740" s="10" t="n"/>
      <c r="AP740" s="10" t="n"/>
      <c r="AQ740" s="10" t="n"/>
      <c r="AR740" s="10" t="n"/>
      <c r="AS740" s="10" t="n"/>
      <c r="AT740" s="10" t="n"/>
      <c r="AU740" s="10" t="n"/>
      <c r="AV740" s="10" t="n"/>
      <c r="AW740" s="10" t="n"/>
      <c r="AX740" s="10" t="n"/>
      <c r="AY740" s="10" t="n"/>
      <c r="AZ740" s="10" t="n"/>
    </row>
    <row r="741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  <c r="AL741" s="10" t="n"/>
      <c r="AM741" s="10" t="n"/>
      <c r="AN741" s="10" t="n"/>
      <c r="AO741" s="10" t="n"/>
      <c r="AP741" s="10" t="n"/>
      <c r="AQ741" s="10" t="n"/>
      <c r="AR741" s="10" t="n"/>
      <c r="AS741" s="10" t="n"/>
      <c r="AT741" s="10" t="n"/>
      <c r="AU741" s="10" t="n"/>
      <c r="AV741" s="10" t="n"/>
      <c r="AW741" s="10" t="n"/>
      <c r="AX741" s="10" t="n"/>
      <c r="AY741" s="10" t="n"/>
      <c r="AZ741" s="10" t="n"/>
    </row>
    <row r="742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  <c r="AL742" s="10" t="n"/>
      <c r="AM742" s="10" t="n"/>
      <c r="AN742" s="10" t="n"/>
      <c r="AO742" s="10" t="n"/>
      <c r="AP742" s="10" t="n"/>
      <c r="AQ742" s="10" t="n"/>
      <c r="AR742" s="10" t="n"/>
      <c r="AS742" s="10" t="n"/>
      <c r="AT742" s="10" t="n"/>
      <c r="AU742" s="10" t="n"/>
      <c r="AV742" s="10" t="n"/>
      <c r="AW742" s="10" t="n"/>
      <c r="AX742" s="10" t="n"/>
      <c r="AY742" s="10" t="n"/>
      <c r="AZ742" s="10" t="n"/>
    </row>
    <row r="743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  <c r="AL743" s="10" t="n"/>
      <c r="AM743" s="10" t="n"/>
      <c r="AN743" s="10" t="n"/>
      <c r="AO743" s="10" t="n"/>
      <c r="AP743" s="10" t="n"/>
      <c r="AQ743" s="10" t="n"/>
      <c r="AR743" s="10" t="n"/>
      <c r="AS743" s="10" t="n"/>
      <c r="AT743" s="10" t="n"/>
      <c r="AU743" s="10" t="n"/>
      <c r="AV743" s="10" t="n"/>
      <c r="AW743" s="10" t="n"/>
      <c r="AX743" s="10" t="n"/>
      <c r="AY743" s="10" t="n"/>
      <c r="AZ743" s="10" t="n"/>
    </row>
    <row r="744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  <c r="AL744" s="10" t="n"/>
      <c r="AM744" s="10" t="n"/>
      <c r="AN744" s="10" t="n"/>
      <c r="AO744" s="10" t="n"/>
      <c r="AP744" s="10" t="n"/>
      <c r="AQ744" s="10" t="n"/>
      <c r="AR744" s="10" t="n"/>
      <c r="AS744" s="10" t="n"/>
      <c r="AT744" s="10" t="n"/>
      <c r="AU744" s="10" t="n"/>
      <c r="AV744" s="10" t="n"/>
      <c r="AW744" s="10" t="n"/>
      <c r="AX744" s="10" t="n"/>
      <c r="AY744" s="10" t="n"/>
      <c r="AZ744" s="10" t="n"/>
    </row>
    <row r="745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  <c r="AL745" s="10" t="n"/>
      <c r="AM745" s="10" t="n"/>
      <c r="AN745" s="10" t="n"/>
      <c r="AO745" s="10" t="n"/>
      <c r="AP745" s="10" t="n"/>
      <c r="AQ745" s="10" t="n"/>
      <c r="AR745" s="10" t="n"/>
      <c r="AS745" s="10" t="n"/>
      <c r="AT745" s="10" t="n"/>
      <c r="AU745" s="10" t="n"/>
      <c r="AV745" s="10" t="n"/>
      <c r="AW745" s="10" t="n"/>
      <c r="AX745" s="10" t="n"/>
      <c r="AY745" s="10" t="n"/>
      <c r="AZ745" s="10" t="n"/>
    </row>
    <row r="746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  <c r="AL746" s="10" t="n"/>
      <c r="AM746" s="10" t="n"/>
      <c r="AN746" s="10" t="n"/>
      <c r="AO746" s="10" t="n"/>
      <c r="AP746" s="10" t="n"/>
      <c r="AQ746" s="10" t="n"/>
      <c r="AR746" s="10" t="n"/>
      <c r="AS746" s="10" t="n"/>
      <c r="AT746" s="10" t="n"/>
      <c r="AU746" s="10" t="n"/>
      <c r="AV746" s="10" t="n"/>
      <c r="AW746" s="10" t="n"/>
      <c r="AX746" s="10" t="n"/>
      <c r="AY746" s="10" t="n"/>
      <c r="AZ746" s="10" t="n"/>
    </row>
    <row r="747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  <c r="AL747" s="10" t="n"/>
      <c r="AM747" s="10" t="n"/>
      <c r="AN747" s="10" t="n"/>
      <c r="AO747" s="10" t="n"/>
      <c r="AP747" s="10" t="n"/>
      <c r="AQ747" s="10" t="n"/>
      <c r="AR747" s="10" t="n"/>
      <c r="AS747" s="10" t="n"/>
      <c r="AT747" s="10" t="n"/>
      <c r="AU747" s="10" t="n"/>
      <c r="AV747" s="10" t="n"/>
      <c r="AW747" s="10" t="n"/>
      <c r="AX747" s="10" t="n"/>
      <c r="AY747" s="10" t="n"/>
      <c r="AZ747" s="10" t="n"/>
    </row>
    <row r="748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  <c r="AL748" s="10" t="n"/>
      <c r="AM748" s="10" t="n"/>
      <c r="AN748" s="10" t="n"/>
      <c r="AO748" s="10" t="n"/>
      <c r="AP748" s="10" t="n"/>
      <c r="AQ748" s="10" t="n"/>
      <c r="AR748" s="10" t="n"/>
      <c r="AS748" s="10" t="n"/>
      <c r="AT748" s="10" t="n"/>
      <c r="AU748" s="10" t="n"/>
      <c r="AV748" s="10" t="n"/>
      <c r="AW748" s="10" t="n"/>
      <c r="AX748" s="10" t="n"/>
      <c r="AY748" s="10" t="n"/>
      <c r="AZ748" s="10" t="n"/>
    </row>
    <row r="749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  <c r="AL749" s="10" t="n"/>
      <c r="AM749" s="10" t="n"/>
      <c r="AN749" s="10" t="n"/>
      <c r="AO749" s="10" t="n"/>
      <c r="AP749" s="10" t="n"/>
      <c r="AQ749" s="10" t="n"/>
      <c r="AR749" s="10" t="n"/>
      <c r="AS749" s="10" t="n"/>
      <c r="AT749" s="10" t="n"/>
      <c r="AU749" s="10" t="n"/>
      <c r="AV749" s="10" t="n"/>
      <c r="AW749" s="10" t="n"/>
      <c r="AX749" s="10" t="n"/>
      <c r="AY749" s="10" t="n"/>
      <c r="AZ749" s="10" t="n"/>
    </row>
    <row r="75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  <c r="AL750" s="10" t="n"/>
      <c r="AM750" s="10" t="n"/>
      <c r="AN750" s="10" t="n"/>
      <c r="AO750" s="10" t="n"/>
      <c r="AP750" s="10" t="n"/>
      <c r="AQ750" s="10" t="n"/>
      <c r="AR750" s="10" t="n"/>
      <c r="AS750" s="10" t="n"/>
      <c r="AT750" s="10" t="n"/>
      <c r="AU750" s="10" t="n"/>
      <c r="AV750" s="10" t="n"/>
      <c r="AW750" s="10" t="n"/>
      <c r="AX750" s="10" t="n"/>
      <c r="AY750" s="10" t="n"/>
      <c r="AZ750" s="10" t="n"/>
    </row>
    <row r="751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  <c r="AL751" s="10" t="n"/>
      <c r="AM751" s="10" t="n"/>
      <c r="AN751" s="10" t="n"/>
      <c r="AO751" s="10" t="n"/>
      <c r="AP751" s="10" t="n"/>
      <c r="AQ751" s="10" t="n"/>
      <c r="AR751" s="10" t="n"/>
      <c r="AS751" s="10" t="n"/>
      <c r="AT751" s="10" t="n"/>
      <c r="AU751" s="10" t="n"/>
      <c r="AV751" s="10" t="n"/>
      <c r="AW751" s="10" t="n"/>
      <c r="AX751" s="10" t="n"/>
      <c r="AY751" s="10" t="n"/>
      <c r="AZ751" s="10" t="n"/>
    </row>
    <row r="752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  <c r="AL752" s="10" t="n"/>
      <c r="AM752" s="10" t="n"/>
      <c r="AN752" s="10" t="n"/>
      <c r="AO752" s="10" t="n"/>
      <c r="AP752" s="10" t="n"/>
      <c r="AQ752" s="10" t="n"/>
      <c r="AR752" s="10" t="n"/>
      <c r="AS752" s="10" t="n"/>
      <c r="AT752" s="10" t="n"/>
      <c r="AU752" s="10" t="n"/>
      <c r="AV752" s="10" t="n"/>
      <c r="AW752" s="10" t="n"/>
      <c r="AX752" s="10" t="n"/>
      <c r="AY752" s="10" t="n"/>
      <c r="AZ752" s="10" t="n"/>
    </row>
    <row r="753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  <c r="AL753" s="10" t="n"/>
      <c r="AM753" s="10" t="n"/>
      <c r="AN753" s="10" t="n"/>
      <c r="AO753" s="10" t="n"/>
      <c r="AP753" s="10" t="n"/>
      <c r="AQ753" s="10" t="n"/>
      <c r="AR753" s="10" t="n"/>
      <c r="AS753" s="10" t="n"/>
      <c r="AT753" s="10" t="n"/>
      <c r="AU753" s="10" t="n"/>
      <c r="AV753" s="10" t="n"/>
      <c r="AW753" s="10" t="n"/>
      <c r="AX753" s="10" t="n"/>
      <c r="AY753" s="10" t="n"/>
      <c r="AZ753" s="10" t="n"/>
    </row>
    <row r="754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  <c r="AL754" s="10" t="n"/>
      <c r="AM754" s="10" t="n"/>
      <c r="AN754" s="10" t="n"/>
      <c r="AO754" s="10" t="n"/>
      <c r="AP754" s="10" t="n"/>
      <c r="AQ754" s="10" t="n"/>
      <c r="AR754" s="10" t="n"/>
      <c r="AS754" s="10" t="n"/>
      <c r="AT754" s="10" t="n"/>
      <c r="AU754" s="10" t="n"/>
      <c r="AV754" s="10" t="n"/>
      <c r="AW754" s="10" t="n"/>
      <c r="AX754" s="10" t="n"/>
      <c r="AY754" s="10" t="n"/>
      <c r="AZ754" s="10" t="n"/>
    </row>
    <row r="755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  <c r="AL755" s="10" t="n"/>
      <c r="AM755" s="10" t="n"/>
      <c r="AN755" s="10" t="n"/>
      <c r="AO755" s="10" t="n"/>
      <c r="AP755" s="10" t="n"/>
      <c r="AQ755" s="10" t="n"/>
      <c r="AR755" s="10" t="n"/>
      <c r="AS755" s="10" t="n"/>
      <c r="AT755" s="10" t="n"/>
      <c r="AU755" s="10" t="n"/>
      <c r="AV755" s="10" t="n"/>
      <c r="AW755" s="10" t="n"/>
      <c r="AX755" s="10" t="n"/>
      <c r="AY755" s="10" t="n"/>
      <c r="AZ755" s="10" t="n"/>
    </row>
    <row r="756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  <c r="AL756" s="10" t="n"/>
      <c r="AM756" s="10" t="n"/>
      <c r="AN756" s="10" t="n"/>
      <c r="AO756" s="10" t="n"/>
      <c r="AP756" s="10" t="n"/>
      <c r="AQ756" s="10" t="n"/>
      <c r="AR756" s="10" t="n"/>
      <c r="AS756" s="10" t="n"/>
      <c r="AT756" s="10" t="n"/>
      <c r="AU756" s="10" t="n"/>
      <c r="AV756" s="10" t="n"/>
      <c r="AW756" s="10" t="n"/>
      <c r="AX756" s="10" t="n"/>
      <c r="AY756" s="10" t="n"/>
      <c r="AZ756" s="10" t="n"/>
    </row>
    <row r="757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  <c r="AL757" s="10" t="n"/>
      <c r="AM757" s="10" t="n"/>
      <c r="AN757" s="10" t="n"/>
      <c r="AO757" s="10" t="n"/>
      <c r="AP757" s="10" t="n"/>
      <c r="AQ757" s="10" t="n"/>
      <c r="AR757" s="10" t="n"/>
      <c r="AS757" s="10" t="n"/>
      <c r="AT757" s="10" t="n"/>
      <c r="AU757" s="10" t="n"/>
      <c r="AV757" s="10" t="n"/>
      <c r="AW757" s="10" t="n"/>
      <c r="AX757" s="10" t="n"/>
      <c r="AY757" s="10" t="n"/>
      <c r="AZ757" s="10" t="n"/>
    </row>
    <row r="758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  <c r="AL758" s="10" t="n"/>
      <c r="AM758" s="10" t="n"/>
      <c r="AN758" s="10" t="n"/>
      <c r="AO758" s="10" t="n"/>
      <c r="AP758" s="10" t="n"/>
      <c r="AQ758" s="10" t="n"/>
      <c r="AR758" s="10" t="n"/>
      <c r="AS758" s="10" t="n"/>
      <c r="AT758" s="10" t="n"/>
      <c r="AU758" s="10" t="n"/>
      <c r="AV758" s="10" t="n"/>
      <c r="AW758" s="10" t="n"/>
      <c r="AX758" s="10" t="n"/>
      <c r="AY758" s="10" t="n"/>
      <c r="AZ758" s="10" t="n"/>
    </row>
    <row r="759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  <c r="AL759" s="10" t="n"/>
      <c r="AM759" s="10" t="n"/>
      <c r="AN759" s="10" t="n"/>
      <c r="AO759" s="10" t="n"/>
      <c r="AP759" s="10" t="n"/>
      <c r="AQ759" s="10" t="n"/>
      <c r="AR759" s="10" t="n"/>
      <c r="AS759" s="10" t="n"/>
      <c r="AT759" s="10" t="n"/>
      <c r="AU759" s="10" t="n"/>
      <c r="AV759" s="10" t="n"/>
      <c r="AW759" s="10" t="n"/>
      <c r="AX759" s="10" t="n"/>
      <c r="AY759" s="10" t="n"/>
      <c r="AZ759" s="10" t="n"/>
    </row>
    <row r="76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  <c r="AL760" s="10" t="n"/>
      <c r="AM760" s="10" t="n"/>
      <c r="AN760" s="10" t="n"/>
      <c r="AO760" s="10" t="n"/>
      <c r="AP760" s="10" t="n"/>
      <c r="AQ760" s="10" t="n"/>
      <c r="AR760" s="10" t="n"/>
      <c r="AS760" s="10" t="n"/>
      <c r="AT760" s="10" t="n"/>
      <c r="AU760" s="10" t="n"/>
      <c r="AV760" s="10" t="n"/>
      <c r="AW760" s="10" t="n"/>
      <c r="AX760" s="10" t="n"/>
      <c r="AY760" s="10" t="n"/>
      <c r="AZ760" s="10" t="n"/>
    </row>
    <row r="761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  <c r="AL761" s="10" t="n"/>
      <c r="AM761" s="10" t="n"/>
      <c r="AN761" s="10" t="n"/>
      <c r="AO761" s="10" t="n"/>
      <c r="AP761" s="10" t="n"/>
      <c r="AQ761" s="10" t="n"/>
      <c r="AR761" s="10" t="n"/>
      <c r="AS761" s="10" t="n"/>
      <c r="AT761" s="10" t="n"/>
      <c r="AU761" s="10" t="n"/>
      <c r="AV761" s="10" t="n"/>
      <c r="AW761" s="10" t="n"/>
      <c r="AX761" s="10" t="n"/>
      <c r="AY761" s="10" t="n"/>
      <c r="AZ761" s="10" t="n"/>
    </row>
    <row r="762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  <c r="AL762" s="10" t="n"/>
      <c r="AM762" s="10" t="n"/>
      <c r="AN762" s="10" t="n"/>
      <c r="AO762" s="10" t="n"/>
      <c r="AP762" s="10" t="n"/>
      <c r="AQ762" s="10" t="n"/>
      <c r="AR762" s="10" t="n"/>
      <c r="AS762" s="10" t="n"/>
      <c r="AT762" s="10" t="n"/>
      <c r="AU762" s="10" t="n"/>
      <c r="AV762" s="10" t="n"/>
      <c r="AW762" s="10" t="n"/>
      <c r="AX762" s="10" t="n"/>
      <c r="AY762" s="10" t="n"/>
      <c r="AZ762" s="10" t="n"/>
    </row>
    <row r="763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  <c r="AL763" s="10" t="n"/>
      <c r="AM763" s="10" t="n"/>
      <c r="AN763" s="10" t="n"/>
      <c r="AO763" s="10" t="n"/>
      <c r="AP763" s="10" t="n"/>
      <c r="AQ763" s="10" t="n"/>
      <c r="AR763" s="10" t="n"/>
      <c r="AS763" s="10" t="n"/>
      <c r="AT763" s="10" t="n"/>
      <c r="AU763" s="10" t="n"/>
      <c r="AV763" s="10" t="n"/>
      <c r="AW763" s="10" t="n"/>
      <c r="AX763" s="10" t="n"/>
      <c r="AY763" s="10" t="n"/>
      <c r="AZ763" s="10" t="n"/>
    </row>
    <row r="764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  <c r="AL764" s="10" t="n"/>
      <c r="AM764" s="10" t="n"/>
      <c r="AN764" s="10" t="n"/>
      <c r="AO764" s="10" t="n"/>
      <c r="AP764" s="10" t="n"/>
      <c r="AQ764" s="10" t="n"/>
      <c r="AR764" s="10" t="n"/>
      <c r="AS764" s="10" t="n"/>
      <c r="AT764" s="10" t="n"/>
      <c r="AU764" s="10" t="n"/>
      <c r="AV764" s="10" t="n"/>
      <c r="AW764" s="10" t="n"/>
      <c r="AX764" s="10" t="n"/>
      <c r="AY764" s="10" t="n"/>
      <c r="AZ764" s="10" t="n"/>
    </row>
    <row r="765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  <c r="AL765" s="10" t="n"/>
      <c r="AM765" s="10" t="n"/>
      <c r="AN765" s="10" t="n"/>
      <c r="AO765" s="10" t="n"/>
      <c r="AP765" s="10" t="n"/>
      <c r="AQ765" s="10" t="n"/>
      <c r="AR765" s="10" t="n"/>
      <c r="AS765" s="10" t="n"/>
      <c r="AT765" s="10" t="n"/>
      <c r="AU765" s="10" t="n"/>
      <c r="AV765" s="10" t="n"/>
      <c r="AW765" s="10" t="n"/>
      <c r="AX765" s="10" t="n"/>
      <c r="AY765" s="10" t="n"/>
      <c r="AZ765" s="10" t="n"/>
    </row>
    <row r="766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  <c r="AL766" s="10" t="n"/>
      <c r="AM766" s="10" t="n"/>
      <c r="AN766" s="10" t="n"/>
      <c r="AO766" s="10" t="n"/>
      <c r="AP766" s="10" t="n"/>
      <c r="AQ766" s="10" t="n"/>
      <c r="AR766" s="10" t="n"/>
      <c r="AS766" s="10" t="n"/>
      <c r="AT766" s="10" t="n"/>
      <c r="AU766" s="10" t="n"/>
      <c r="AV766" s="10" t="n"/>
      <c r="AW766" s="10" t="n"/>
      <c r="AX766" s="10" t="n"/>
      <c r="AY766" s="10" t="n"/>
      <c r="AZ766" s="10" t="n"/>
    </row>
    <row r="767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  <c r="AL767" s="10" t="n"/>
      <c r="AM767" s="10" t="n"/>
      <c r="AN767" s="10" t="n"/>
      <c r="AO767" s="10" t="n"/>
      <c r="AP767" s="10" t="n"/>
      <c r="AQ767" s="10" t="n"/>
      <c r="AR767" s="10" t="n"/>
      <c r="AS767" s="10" t="n"/>
      <c r="AT767" s="10" t="n"/>
      <c r="AU767" s="10" t="n"/>
      <c r="AV767" s="10" t="n"/>
      <c r="AW767" s="10" t="n"/>
      <c r="AX767" s="10" t="n"/>
      <c r="AY767" s="10" t="n"/>
      <c r="AZ767" s="10" t="n"/>
    </row>
    <row r="768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  <c r="AL768" s="10" t="n"/>
      <c r="AM768" s="10" t="n"/>
      <c r="AN768" s="10" t="n"/>
      <c r="AO768" s="10" t="n"/>
      <c r="AP768" s="10" t="n"/>
      <c r="AQ768" s="10" t="n"/>
      <c r="AR768" s="10" t="n"/>
      <c r="AS768" s="10" t="n"/>
      <c r="AT768" s="10" t="n"/>
      <c r="AU768" s="10" t="n"/>
      <c r="AV768" s="10" t="n"/>
      <c r="AW768" s="10" t="n"/>
      <c r="AX768" s="10" t="n"/>
      <c r="AY768" s="10" t="n"/>
      <c r="AZ768" s="10" t="n"/>
    </row>
    <row r="769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  <c r="AL769" s="10" t="n"/>
      <c r="AM769" s="10" t="n"/>
      <c r="AN769" s="10" t="n"/>
      <c r="AO769" s="10" t="n"/>
      <c r="AP769" s="10" t="n"/>
      <c r="AQ769" s="10" t="n"/>
      <c r="AR769" s="10" t="n"/>
      <c r="AS769" s="10" t="n"/>
      <c r="AT769" s="10" t="n"/>
      <c r="AU769" s="10" t="n"/>
      <c r="AV769" s="10" t="n"/>
      <c r="AW769" s="10" t="n"/>
      <c r="AX769" s="10" t="n"/>
      <c r="AY769" s="10" t="n"/>
      <c r="AZ769" s="10" t="n"/>
    </row>
    <row r="77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  <c r="AL770" s="10" t="n"/>
      <c r="AM770" s="10" t="n"/>
      <c r="AN770" s="10" t="n"/>
      <c r="AO770" s="10" t="n"/>
      <c r="AP770" s="10" t="n"/>
      <c r="AQ770" s="10" t="n"/>
      <c r="AR770" s="10" t="n"/>
      <c r="AS770" s="10" t="n"/>
      <c r="AT770" s="10" t="n"/>
      <c r="AU770" s="10" t="n"/>
      <c r="AV770" s="10" t="n"/>
      <c r="AW770" s="10" t="n"/>
      <c r="AX770" s="10" t="n"/>
      <c r="AY770" s="10" t="n"/>
      <c r="AZ770" s="10" t="n"/>
    </row>
    <row r="771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  <c r="AL771" s="10" t="n"/>
      <c r="AM771" s="10" t="n"/>
      <c r="AN771" s="10" t="n"/>
      <c r="AO771" s="10" t="n"/>
      <c r="AP771" s="10" t="n"/>
      <c r="AQ771" s="10" t="n"/>
      <c r="AR771" s="10" t="n"/>
      <c r="AS771" s="10" t="n"/>
      <c r="AT771" s="10" t="n"/>
      <c r="AU771" s="10" t="n"/>
      <c r="AV771" s="10" t="n"/>
      <c r="AW771" s="10" t="n"/>
      <c r="AX771" s="10" t="n"/>
      <c r="AY771" s="10" t="n"/>
      <c r="AZ771" s="10" t="n"/>
    </row>
    <row r="772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  <c r="AL772" s="10" t="n"/>
      <c r="AM772" s="10" t="n"/>
      <c r="AN772" s="10" t="n"/>
      <c r="AO772" s="10" t="n"/>
      <c r="AP772" s="10" t="n"/>
      <c r="AQ772" s="10" t="n"/>
      <c r="AR772" s="10" t="n"/>
      <c r="AS772" s="10" t="n"/>
      <c r="AT772" s="10" t="n"/>
      <c r="AU772" s="10" t="n"/>
      <c r="AV772" s="10" t="n"/>
      <c r="AW772" s="10" t="n"/>
      <c r="AX772" s="10" t="n"/>
      <c r="AY772" s="10" t="n"/>
      <c r="AZ772" s="10" t="n"/>
    </row>
    <row r="773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  <c r="AL773" s="10" t="n"/>
      <c r="AM773" s="10" t="n"/>
      <c r="AN773" s="10" t="n"/>
      <c r="AO773" s="10" t="n"/>
      <c r="AP773" s="10" t="n"/>
      <c r="AQ773" s="10" t="n"/>
      <c r="AR773" s="10" t="n"/>
      <c r="AS773" s="10" t="n"/>
      <c r="AT773" s="10" t="n"/>
      <c r="AU773" s="10" t="n"/>
      <c r="AV773" s="10" t="n"/>
      <c r="AW773" s="10" t="n"/>
      <c r="AX773" s="10" t="n"/>
      <c r="AY773" s="10" t="n"/>
      <c r="AZ773" s="10" t="n"/>
    </row>
    <row r="774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  <c r="AL774" s="10" t="n"/>
      <c r="AM774" s="10" t="n"/>
      <c r="AN774" s="10" t="n"/>
      <c r="AO774" s="10" t="n"/>
      <c r="AP774" s="10" t="n"/>
      <c r="AQ774" s="10" t="n"/>
      <c r="AR774" s="10" t="n"/>
      <c r="AS774" s="10" t="n"/>
      <c r="AT774" s="10" t="n"/>
      <c r="AU774" s="10" t="n"/>
      <c r="AV774" s="10" t="n"/>
      <c r="AW774" s="10" t="n"/>
      <c r="AX774" s="10" t="n"/>
      <c r="AY774" s="10" t="n"/>
      <c r="AZ774" s="10" t="n"/>
    </row>
    <row r="775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  <c r="AL775" s="10" t="n"/>
      <c r="AM775" s="10" t="n"/>
      <c r="AN775" s="10" t="n"/>
      <c r="AO775" s="10" t="n"/>
      <c r="AP775" s="10" t="n"/>
      <c r="AQ775" s="10" t="n"/>
      <c r="AR775" s="10" t="n"/>
      <c r="AS775" s="10" t="n"/>
      <c r="AT775" s="10" t="n"/>
      <c r="AU775" s="10" t="n"/>
      <c r="AV775" s="10" t="n"/>
      <c r="AW775" s="10" t="n"/>
      <c r="AX775" s="10" t="n"/>
      <c r="AY775" s="10" t="n"/>
      <c r="AZ775" s="10" t="n"/>
    </row>
    <row r="776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  <c r="AL776" s="10" t="n"/>
      <c r="AM776" s="10" t="n"/>
      <c r="AN776" s="10" t="n"/>
      <c r="AO776" s="10" t="n"/>
      <c r="AP776" s="10" t="n"/>
      <c r="AQ776" s="10" t="n"/>
      <c r="AR776" s="10" t="n"/>
      <c r="AS776" s="10" t="n"/>
      <c r="AT776" s="10" t="n"/>
      <c r="AU776" s="10" t="n"/>
      <c r="AV776" s="10" t="n"/>
      <c r="AW776" s="10" t="n"/>
      <c r="AX776" s="10" t="n"/>
      <c r="AY776" s="10" t="n"/>
      <c r="AZ776" s="10" t="n"/>
    </row>
    <row r="777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  <c r="AL777" s="10" t="n"/>
      <c r="AM777" s="10" t="n"/>
      <c r="AN777" s="10" t="n"/>
      <c r="AO777" s="10" t="n"/>
      <c r="AP777" s="10" t="n"/>
      <c r="AQ777" s="10" t="n"/>
      <c r="AR777" s="10" t="n"/>
      <c r="AS777" s="10" t="n"/>
      <c r="AT777" s="10" t="n"/>
      <c r="AU777" s="10" t="n"/>
      <c r="AV777" s="10" t="n"/>
      <c r="AW777" s="10" t="n"/>
      <c r="AX777" s="10" t="n"/>
      <c r="AY777" s="10" t="n"/>
      <c r="AZ777" s="10" t="n"/>
    </row>
    <row r="778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  <c r="AL778" s="10" t="n"/>
      <c r="AM778" s="10" t="n"/>
      <c r="AN778" s="10" t="n"/>
      <c r="AO778" s="10" t="n"/>
      <c r="AP778" s="10" t="n"/>
      <c r="AQ778" s="10" t="n"/>
      <c r="AR778" s="10" t="n"/>
      <c r="AS778" s="10" t="n"/>
      <c r="AT778" s="10" t="n"/>
      <c r="AU778" s="10" t="n"/>
      <c r="AV778" s="10" t="n"/>
      <c r="AW778" s="10" t="n"/>
      <c r="AX778" s="10" t="n"/>
      <c r="AY778" s="10" t="n"/>
      <c r="AZ778" s="10" t="n"/>
    </row>
    <row r="779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  <c r="AL779" s="10" t="n"/>
      <c r="AM779" s="10" t="n"/>
      <c r="AN779" s="10" t="n"/>
      <c r="AO779" s="10" t="n"/>
      <c r="AP779" s="10" t="n"/>
      <c r="AQ779" s="10" t="n"/>
      <c r="AR779" s="10" t="n"/>
      <c r="AS779" s="10" t="n"/>
      <c r="AT779" s="10" t="n"/>
      <c r="AU779" s="10" t="n"/>
      <c r="AV779" s="10" t="n"/>
      <c r="AW779" s="10" t="n"/>
      <c r="AX779" s="10" t="n"/>
      <c r="AY779" s="10" t="n"/>
      <c r="AZ779" s="10" t="n"/>
    </row>
    <row r="78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  <c r="AL780" s="10" t="n"/>
      <c r="AM780" s="10" t="n"/>
      <c r="AN780" s="10" t="n"/>
      <c r="AO780" s="10" t="n"/>
      <c r="AP780" s="10" t="n"/>
      <c r="AQ780" s="10" t="n"/>
      <c r="AR780" s="10" t="n"/>
      <c r="AS780" s="10" t="n"/>
      <c r="AT780" s="10" t="n"/>
      <c r="AU780" s="10" t="n"/>
      <c r="AV780" s="10" t="n"/>
      <c r="AW780" s="10" t="n"/>
      <c r="AX780" s="10" t="n"/>
      <c r="AY780" s="10" t="n"/>
      <c r="AZ780" s="10" t="n"/>
    </row>
    <row r="781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  <c r="AL781" s="10" t="n"/>
      <c r="AM781" s="10" t="n"/>
      <c r="AN781" s="10" t="n"/>
      <c r="AO781" s="10" t="n"/>
      <c r="AP781" s="10" t="n"/>
      <c r="AQ781" s="10" t="n"/>
      <c r="AR781" s="10" t="n"/>
      <c r="AS781" s="10" t="n"/>
      <c r="AT781" s="10" t="n"/>
      <c r="AU781" s="10" t="n"/>
      <c r="AV781" s="10" t="n"/>
      <c r="AW781" s="10" t="n"/>
      <c r="AX781" s="10" t="n"/>
      <c r="AY781" s="10" t="n"/>
      <c r="AZ781" s="10" t="n"/>
    </row>
    <row r="782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  <c r="AL782" s="10" t="n"/>
      <c r="AM782" s="10" t="n"/>
      <c r="AN782" s="10" t="n"/>
      <c r="AO782" s="10" t="n"/>
      <c r="AP782" s="10" t="n"/>
      <c r="AQ782" s="10" t="n"/>
      <c r="AR782" s="10" t="n"/>
      <c r="AS782" s="10" t="n"/>
      <c r="AT782" s="10" t="n"/>
      <c r="AU782" s="10" t="n"/>
      <c r="AV782" s="10" t="n"/>
      <c r="AW782" s="10" t="n"/>
      <c r="AX782" s="10" t="n"/>
      <c r="AY782" s="10" t="n"/>
      <c r="AZ782" s="10" t="n"/>
    </row>
    <row r="783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  <c r="AL783" s="10" t="n"/>
      <c r="AM783" s="10" t="n"/>
      <c r="AN783" s="10" t="n"/>
      <c r="AO783" s="10" t="n"/>
      <c r="AP783" s="10" t="n"/>
      <c r="AQ783" s="10" t="n"/>
      <c r="AR783" s="10" t="n"/>
      <c r="AS783" s="10" t="n"/>
      <c r="AT783" s="10" t="n"/>
      <c r="AU783" s="10" t="n"/>
      <c r="AV783" s="10" t="n"/>
      <c r="AW783" s="10" t="n"/>
      <c r="AX783" s="10" t="n"/>
      <c r="AY783" s="10" t="n"/>
      <c r="AZ783" s="10" t="n"/>
    </row>
    <row r="784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  <c r="AL784" s="10" t="n"/>
      <c r="AM784" s="10" t="n"/>
      <c r="AN784" s="10" t="n"/>
      <c r="AO784" s="10" t="n"/>
      <c r="AP784" s="10" t="n"/>
      <c r="AQ784" s="10" t="n"/>
      <c r="AR784" s="10" t="n"/>
      <c r="AS784" s="10" t="n"/>
      <c r="AT784" s="10" t="n"/>
      <c r="AU784" s="10" t="n"/>
      <c r="AV784" s="10" t="n"/>
      <c r="AW784" s="10" t="n"/>
      <c r="AX784" s="10" t="n"/>
      <c r="AY784" s="10" t="n"/>
      <c r="AZ784" s="10" t="n"/>
    </row>
    <row r="785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  <c r="AL785" s="10" t="n"/>
      <c r="AM785" s="10" t="n"/>
      <c r="AN785" s="10" t="n"/>
      <c r="AO785" s="10" t="n"/>
      <c r="AP785" s="10" t="n"/>
      <c r="AQ785" s="10" t="n"/>
      <c r="AR785" s="10" t="n"/>
      <c r="AS785" s="10" t="n"/>
      <c r="AT785" s="10" t="n"/>
      <c r="AU785" s="10" t="n"/>
      <c r="AV785" s="10" t="n"/>
      <c r="AW785" s="10" t="n"/>
      <c r="AX785" s="10" t="n"/>
      <c r="AY785" s="10" t="n"/>
      <c r="AZ785" s="10" t="n"/>
    </row>
    <row r="786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  <c r="AL786" s="10" t="n"/>
      <c r="AM786" s="10" t="n"/>
      <c r="AN786" s="10" t="n"/>
      <c r="AO786" s="10" t="n"/>
      <c r="AP786" s="10" t="n"/>
      <c r="AQ786" s="10" t="n"/>
      <c r="AR786" s="10" t="n"/>
      <c r="AS786" s="10" t="n"/>
      <c r="AT786" s="10" t="n"/>
      <c r="AU786" s="10" t="n"/>
      <c r="AV786" s="10" t="n"/>
      <c r="AW786" s="10" t="n"/>
      <c r="AX786" s="10" t="n"/>
      <c r="AY786" s="10" t="n"/>
      <c r="AZ786" s="10" t="n"/>
    </row>
    <row r="787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  <c r="AL787" s="10" t="n"/>
      <c r="AM787" s="10" t="n"/>
      <c r="AN787" s="10" t="n"/>
      <c r="AO787" s="10" t="n"/>
      <c r="AP787" s="10" t="n"/>
      <c r="AQ787" s="10" t="n"/>
      <c r="AR787" s="10" t="n"/>
      <c r="AS787" s="10" t="n"/>
      <c r="AT787" s="10" t="n"/>
      <c r="AU787" s="10" t="n"/>
      <c r="AV787" s="10" t="n"/>
      <c r="AW787" s="10" t="n"/>
      <c r="AX787" s="10" t="n"/>
      <c r="AY787" s="10" t="n"/>
      <c r="AZ787" s="10" t="n"/>
    </row>
    <row r="788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  <c r="AL788" s="10" t="n"/>
      <c r="AM788" s="10" t="n"/>
      <c r="AN788" s="10" t="n"/>
      <c r="AO788" s="10" t="n"/>
      <c r="AP788" s="10" t="n"/>
      <c r="AQ788" s="10" t="n"/>
      <c r="AR788" s="10" t="n"/>
      <c r="AS788" s="10" t="n"/>
      <c r="AT788" s="10" t="n"/>
      <c r="AU788" s="10" t="n"/>
      <c r="AV788" s="10" t="n"/>
      <c r="AW788" s="10" t="n"/>
      <c r="AX788" s="10" t="n"/>
      <c r="AY788" s="10" t="n"/>
      <c r="AZ788" s="10" t="n"/>
    </row>
    <row r="789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  <c r="AL789" s="10" t="n"/>
      <c r="AM789" s="10" t="n"/>
      <c r="AN789" s="10" t="n"/>
      <c r="AO789" s="10" t="n"/>
      <c r="AP789" s="10" t="n"/>
      <c r="AQ789" s="10" t="n"/>
      <c r="AR789" s="10" t="n"/>
      <c r="AS789" s="10" t="n"/>
      <c r="AT789" s="10" t="n"/>
      <c r="AU789" s="10" t="n"/>
      <c r="AV789" s="10" t="n"/>
      <c r="AW789" s="10" t="n"/>
      <c r="AX789" s="10" t="n"/>
      <c r="AY789" s="10" t="n"/>
      <c r="AZ789" s="10" t="n"/>
    </row>
    <row r="79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  <c r="AL790" s="10" t="n"/>
      <c r="AM790" s="10" t="n"/>
      <c r="AN790" s="10" t="n"/>
      <c r="AO790" s="10" t="n"/>
      <c r="AP790" s="10" t="n"/>
      <c r="AQ790" s="10" t="n"/>
      <c r="AR790" s="10" t="n"/>
      <c r="AS790" s="10" t="n"/>
      <c r="AT790" s="10" t="n"/>
      <c r="AU790" s="10" t="n"/>
      <c r="AV790" s="10" t="n"/>
      <c r="AW790" s="10" t="n"/>
      <c r="AX790" s="10" t="n"/>
      <c r="AY790" s="10" t="n"/>
      <c r="AZ790" s="10" t="n"/>
    </row>
    <row r="791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  <c r="AL791" s="10" t="n"/>
      <c r="AM791" s="10" t="n"/>
      <c r="AN791" s="10" t="n"/>
      <c r="AO791" s="10" t="n"/>
      <c r="AP791" s="10" t="n"/>
      <c r="AQ791" s="10" t="n"/>
      <c r="AR791" s="10" t="n"/>
      <c r="AS791" s="10" t="n"/>
      <c r="AT791" s="10" t="n"/>
      <c r="AU791" s="10" t="n"/>
      <c r="AV791" s="10" t="n"/>
      <c r="AW791" s="10" t="n"/>
      <c r="AX791" s="10" t="n"/>
      <c r="AY791" s="10" t="n"/>
      <c r="AZ791" s="10" t="n"/>
    </row>
    <row r="792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  <c r="AL792" s="10" t="n"/>
      <c r="AM792" s="10" t="n"/>
      <c r="AN792" s="10" t="n"/>
      <c r="AO792" s="10" t="n"/>
      <c r="AP792" s="10" t="n"/>
      <c r="AQ792" s="10" t="n"/>
      <c r="AR792" s="10" t="n"/>
      <c r="AS792" s="10" t="n"/>
      <c r="AT792" s="10" t="n"/>
      <c r="AU792" s="10" t="n"/>
      <c r="AV792" s="10" t="n"/>
      <c r="AW792" s="10" t="n"/>
      <c r="AX792" s="10" t="n"/>
      <c r="AY792" s="10" t="n"/>
      <c r="AZ792" s="10" t="n"/>
    </row>
    <row r="793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  <c r="AL793" s="10" t="n"/>
      <c r="AM793" s="10" t="n"/>
      <c r="AN793" s="10" t="n"/>
      <c r="AO793" s="10" t="n"/>
      <c r="AP793" s="10" t="n"/>
      <c r="AQ793" s="10" t="n"/>
      <c r="AR793" s="10" t="n"/>
      <c r="AS793" s="10" t="n"/>
      <c r="AT793" s="10" t="n"/>
      <c r="AU793" s="10" t="n"/>
      <c r="AV793" s="10" t="n"/>
      <c r="AW793" s="10" t="n"/>
      <c r="AX793" s="10" t="n"/>
      <c r="AY793" s="10" t="n"/>
      <c r="AZ793" s="10" t="n"/>
    </row>
    <row r="794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  <c r="AL794" s="10" t="n"/>
      <c r="AM794" s="10" t="n"/>
      <c r="AN794" s="10" t="n"/>
      <c r="AO794" s="10" t="n"/>
      <c r="AP794" s="10" t="n"/>
      <c r="AQ794" s="10" t="n"/>
      <c r="AR794" s="10" t="n"/>
      <c r="AS794" s="10" t="n"/>
      <c r="AT794" s="10" t="n"/>
      <c r="AU794" s="10" t="n"/>
      <c r="AV794" s="10" t="n"/>
      <c r="AW794" s="10" t="n"/>
      <c r="AX794" s="10" t="n"/>
      <c r="AY794" s="10" t="n"/>
      <c r="AZ794" s="10" t="n"/>
    </row>
    <row r="795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  <c r="AL795" s="10" t="n"/>
      <c r="AM795" s="10" t="n"/>
      <c r="AN795" s="10" t="n"/>
      <c r="AO795" s="10" t="n"/>
      <c r="AP795" s="10" t="n"/>
      <c r="AQ795" s="10" t="n"/>
      <c r="AR795" s="10" t="n"/>
      <c r="AS795" s="10" t="n"/>
      <c r="AT795" s="10" t="n"/>
      <c r="AU795" s="10" t="n"/>
      <c r="AV795" s="10" t="n"/>
      <c r="AW795" s="10" t="n"/>
      <c r="AX795" s="10" t="n"/>
      <c r="AY795" s="10" t="n"/>
      <c r="AZ795" s="10" t="n"/>
    </row>
    <row r="796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  <c r="AL796" s="10" t="n"/>
      <c r="AM796" s="10" t="n"/>
      <c r="AN796" s="10" t="n"/>
      <c r="AO796" s="10" t="n"/>
      <c r="AP796" s="10" t="n"/>
      <c r="AQ796" s="10" t="n"/>
      <c r="AR796" s="10" t="n"/>
      <c r="AS796" s="10" t="n"/>
      <c r="AT796" s="10" t="n"/>
      <c r="AU796" s="10" t="n"/>
      <c r="AV796" s="10" t="n"/>
      <c r="AW796" s="10" t="n"/>
      <c r="AX796" s="10" t="n"/>
      <c r="AY796" s="10" t="n"/>
      <c r="AZ796" s="10" t="n"/>
    </row>
    <row r="797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  <c r="AL797" s="10" t="n"/>
      <c r="AM797" s="10" t="n"/>
      <c r="AN797" s="10" t="n"/>
      <c r="AO797" s="10" t="n"/>
      <c r="AP797" s="10" t="n"/>
      <c r="AQ797" s="10" t="n"/>
      <c r="AR797" s="10" t="n"/>
      <c r="AS797" s="10" t="n"/>
      <c r="AT797" s="10" t="n"/>
      <c r="AU797" s="10" t="n"/>
      <c r="AV797" s="10" t="n"/>
      <c r="AW797" s="10" t="n"/>
      <c r="AX797" s="10" t="n"/>
      <c r="AY797" s="10" t="n"/>
      <c r="AZ797" s="10" t="n"/>
    </row>
    <row r="798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  <c r="AL798" s="10" t="n"/>
      <c r="AM798" s="10" t="n"/>
      <c r="AN798" s="10" t="n"/>
      <c r="AO798" s="10" t="n"/>
      <c r="AP798" s="10" t="n"/>
      <c r="AQ798" s="10" t="n"/>
      <c r="AR798" s="10" t="n"/>
      <c r="AS798" s="10" t="n"/>
      <c r="AT798" s="10" t="n"/>
      <c r="AU798" s="10" t="n"/>
      <c r="AV798" s="10" t="n"/>
      <c r="AW798" s="10" t="n"/>
      <c r="AX798" s="10" t="n"/>
      <c r="AY798" s="10" t="n"/>
      <c r="AZ798" s="10" t="n"/>
    </row>
    <row r="799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  <c r="AL799" s="10" t="n"/>
      <c r="AM799" s="10" t="n"/>
      <c r="AN799" s="10" t="n"/>
      <c r="AO799" s="10" t="n"/>
      <c r="AP799" s="10" t="n"/>
      <c r="AQ799" s="10" t="n"/>
      <c r="AR799" s="10" t="n"/>
      <c r="AS799" s="10" t="n"/>
      <c r="AT799" s="10" t="n"/>
      <c r="AU799" s="10" t="n"/>
      <c r="AV799" s="10" t="n"/>
      <c r="AW799" s="10" t="n"/>
      <c r="AX799" s="10" t="n"/>
      <c r="AY799" s="10" t="n"/>
      <c r="AZ799" s="10" t="n"/>
    </row>
    <row r="80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  <c r="AL800" s="10" t="n"/>
      <c r="AM800" s="10" t="n"/>
      <c r="AN800" s="10" t="n"/>
      <c r="AO800" s="10" t="n"/>
      <c r="AP800" s="10" t="n"/>
      <c r="AQ800" s="10" t="n"/>
      <c r="AR800" s="10" t="n"/>
      <c r="AS800" s="10" t="n"/>
      <c r="AT800" s="10" t="n"/>
      <c r="AU800" s="10" t="n"/>
      <c r="AV800" s="10" t="n"/>
      <c r="AW800" s="10" t="n"/>
      <c r="AX800" s="10" t="n"/>
      <c r="AY800" s="10" t="n"/>
      <c r="AZ800" s="10" t="n"/>
    </row>
    <row r="801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  <c r="AL801" s="10" t="n"/>
      <c r="AM801" s="10" t="n"/>
      <c r="AN801" s="10" t="n"/>
      <c r="AO801" s="10" t="n"/>
      <c r="AP801" s="10" t="n"/>
      <c r="AQ801" s="10" t="n"/>
      <c r="AR801" s="10" t="n"/>
      <c r="AS801" s="10" t="n"/>
      <c r="AT801" s="10" t="n"/>
      <c r="AU801" s="10" t="n"/>
      <c r="AV801" s="10" t="n"/>
      <c r="AW801" s="10" t="n"/>
      <c r="AX801" s="10" t="n"/>
      <c r="AY801" s="10" t="n"/>
      <c r="AZ801" s="10" t="n"/>
    </row>
    <row r="802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  <c r="AL802" s="10" t="n"/>
      <c r="AM802" s="10" t="n"/>
      <c r="AN802" s="10" t="n"/>
      <c r="AO802" s="10" t="n"/>
      <c r="AP802" s="10" t="n"/>
      <c r="AQ802" s="10" t="n"/>
      <c r="AR802" s="10" t="n"/>
      <c r="AS802" s="10" t="n"/>
      <c r="AT802" s="10" t="n"/>
      <c r="AU802" s="10" t="n"/>
      <c r="AV802" s="10" t="n"/>
      <c r="AW802" s="10" t="n"/>
      <c r="AX802" s="10" t="n"/>
      <c r="AY802" s="10" t="n"/>
      <c r="AZ802" s="10" t="n"/>
    </row>
    <row r="803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  <c r="AL803" s="10" t="n"/>
      <c r="AM803" s="10" t="n"/>
      <c r="AN803" s="10" t="n"/>
      <c r="AO803" s="10" t="n"/>
      <c r="AP803" s="10" t="n"/>
      <c r="AQ803" s="10" t="n"/>
      <c r="AR803" s="10" t="n"/>
      <c r="AS803" s="10" t="n"/>
      <c r="AT803" s="10" t="n"/>
      <c r="AU803" s="10" t="n"/>
      <c r="AV803" s="10" t="n"/>
      <c r="AW803" s="10" t="n"/>
      <c r="AX803" s="10" t="n"/>
      <c r="AY803" s="10" t="n"/>
      <c r="AZ803" s="10" t="n"/>
    </row>
    <row r="804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  <c r="AL804" s="10" t="n"/>
      <c r="AM804" s="10" t="n"/>
      <c r="AN804" s="10" t="n"/>
      <c r="AO804" s="10" t="n"/>
      <c r="AP804" s="10" t="n"/>
      <c r="AQ804" s="10" t="n"/>
      <c r="AR804" s="10" t="n"/>
      <c r="AS804" s="10" t="n"/>
      <c r="AT804" s="10" t="n"/>
      <c r="AU804" s="10" t="n"/>
      <c r="AV804" s="10" t="n"/>
      <c r="AW804" s="10" t="n"/>
      <c r="AX804" s="10" t="n"/>
      <c r="AY804" s="10" t="n"/>
      <c r="AZ804" s="10" t="n"/>
    </row>
    <row r="805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  <c r="AL805" s="10" t="n"/>
      <c r="AM805" s="10" t="n"/>
      <c r="AN805" s="10" t="n"/>
      <c r="AO805" s="10" t="n"/>
      <c r="AP805" s="10" t="n"/>
      <c r="AQ805" s="10" t="n"/>
      <c r="AR805" s="10" t="n"/>
      <c r="AS805" s="10" t="n"/>
      <c r="AT805" s="10" t="n"/>
      <c r="AU805" s="10" t="n"/>
      <c r="AV805" s="10" t="n"/>
      <c r="AW805" s="10" t="n"/>
      <c r="AX805" s="10" t="n"/>
      <c r="AY805" s="10" t="n"/>
      <c r="AZ805" s="10" t="n"/>
    </row>
    <row r="806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  <c r="AL806" s="10" t="n"/>
      <c r="AM806" s="10" t="n"/>
      <c r="AN806" s="10" t="n"/>
      <c r="AO806" s="10" t="n"/>
      <c r="AP806" s="10" t="n"/>
      <c r="AQ806" s="10" t="n"/>
      <c r="AR806" s="10" t="n"/>
      <c r="AS806" s="10" t="n"/>
      <c r="AT806" s="10" t="n"/>
      <c r="AU806" s="10" t="n"/>
      <c r="AV806" s="10" t="n"/>
      <c r="AW806" s="10" t="n"/>
      <c r="AX806" s="10" t="n"/>
      <c r="AY806" s="10" t="n"/>
      <c r="AZ806" s="10" t="n"/>
    </row>
    <row r="807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  <c r="AL807" s="10" t="n"/>
      <c r="AM807" s="10" t="n"/>
      <c r="AN807" s="10" t="n"/>
      <c r="AO807" s="10" t="n"/>
      <c r="AP807" s="10" t="n"/>
      <c r="AQ807" s="10" t="n"/>
      <c r="AR807" s="10" t="n"/>
      <c r="AS807" s="10" t="n"/>
      <c r="AT807" s="10" t="n"/>
      <c r="AU807" s="10" t="n"/>
      <c r="AV807" s="10" t="n"/>
      <c r="AW807" s="10" t="n"/>
      <c r="AX807" s="10" t="n"/>
      <c r="AY807" s="10" t="n"/>
      <c r="AZ807" s="10" t="n"/>
    </row>
    <row r="808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  <c r="AL808" s="10" t="n"/>
      <c r="AM808" s="10" t="n"/>
      <c r="AN808" s="10" t="n"/>
      <c r="AO808" s="10" t="n"/>
      <c r="AP808" s="10" t="n"/>
      <c r="AQ808" s="10" t="n"/>
      <c r="AR808" s="10" t="n"/>
      <c r="AS808" s="10" t="n"/>
      <c r="AT808" s="10" t="n"/>
      <c r="AU808" s="10" t="n"/>
      <c r="AV808" s="10" t="n"/>
      <c r="AW808" s="10" t="n"/>
      <c r="AX808" s="10" t="n"/>
      <c r="AY808" s="10" t="n"/>
      <c r="AZ808" s="10" t="n"/>
    </row>
    <row r="809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  <c r="AL809" s="10" t="n"/>
      <c r="AM809" s="10" t="n"/>
      <c r="AN809" s="10" t="n"/>
      <c r="AO809" s="10" t="n"/>
      <c r="AP809" s="10" t="n"/>
      <c r="AQ809" s="10" t="n"/>
      <c r="AR809" s="10" t="n"/>
      <c r="AS809" s="10" t="n"/>
      <c r="AT809" s="10" t="n"/>
      <c r="AU809" s="10" t="n"/>
      <c r="AV809" s="10" t="n"/>
      <c r="AW809" s="10" t="n"/>
      <c r="AX809" s="10" t="n"/>
      <c r="AY809" s="10" t="n"/>
      <c r="AZ809" s="10" t="n"/>
    </row>
    <row r="81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  <c r="AL810" s="10" t="n"/>
      <c r="AM810" s="10" t="n"/>
      <c r="AN810" s="10" t="n"/>
      <c r="AO810" s="10" t="n"/>
      <c r="AP810" s="10" t="n"/>
      <c r="AQ810" s="10" t="n"/>
      <c r="AR810" s="10" t="n"/>
      <c r="AS810" s="10" t="n"/>
      <c r="AT810" s="10" t="n"/>
      <c r="AU810" s="10" t="n"/>
      <c r="AV810" s="10" t="n"/>
      <c r="AW810" s="10" t="n"/>
      <c r="AX810" s="10" t="n"/>
      <c r="AY810" s="10" t="n"/>
      <c r="AZ810" s="10" t="n"/>
    </row>
    <row r="811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  <c r="AL811" s="10" t="n"/>
      <c r="AM811" s="10" t="n"/>
      <c r="AN811" s="10" t="n"/>
      <c r="AO811" s="10" t="n"/>
      <c r="AP811" s="10" t="n"/>
      <c r="AQ811" s="10" t="n"/>
      <c r="AR811" s="10" t="n"/>
      <c r="AS811" s="10" t="n"/>
      <c r="AT811" s="10" t="n"/>
      <c r="AU811" s="10" t="n"/>
      <c r="AV811" s="10" t="n"/>
      <c r="AW811" s="10" t="n"/>
      <c r="AX811" s="10" t="n"/>
      <c r="AY811" s="10" t="n"/>
      <c r="AZ811" s="10" t="n"/>
    </row>
    <row r="812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  <c r="AL812" s="10" t="n"/>
      <c r="AM812" s="10" t="n"/>
      <c r="AN812" s="10" t="n"/>
      <c r="AO812" s="10" t="n"/>
      <c r="AP812" s="10" t="n"/>
      <c r="AQ812" s="10" t="n"/>
      <c r="AR812" s="10" t="n"/>
      <c r="AS812" s="10" t="n"/>
      <c r="AT812" s="10" t="n"/>
      <c r="AU812" s="10" t="n"/>
      <c r="AV812" s="10" t="n"/>
      <c r="AW812" s="10" t="n"/>
      <c r="AX812" s="10" t="n"/>
      <c r="AY812" s="10" t="n"/>
      <c r="AZ812" s="10" t="n"/>
    </row>
    <row r="813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  <c r="AL813" s="10" t="n"/>
      <c r="AM813" s="10" t="n"/>
      <c r="AN813" s="10" t="n"/>
      <c r="AO813" s="10" t="n"/>
      <c r="AP813" s="10" t="n"/>
      <c r="AQ813" s="10" t="n"/>
      <c r="AR813" s="10" t="n"/>
      <c r="AS813" s="10" t="n"/>
      <c r="AT813" s="10" t="n"/>
      <c r="AU813" s="10" t="n"/>
      <c r="AV813" s="10" t="n"/>
      <c r="AW813" s="10" t="n"/>
      <c r="AX813" s="10" t="n"/>
      <c r="AY813" s="10" t="n"/>
      <c r="AZ813" s="10" t="n"/>
    </row>
    <row r="814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  <c r="AL814" s="10" t="n"/>
      <c r="AM814" s="10" t="n"/>
      <c r="AN814" s="10" t="n"/>
      <c r="AO814" s="10" t="n"/>
      <c r="AP814" s="10" t="n"/>
      <c r="AQ814" s="10" t="n"/>
      <c r="AR814" s="10" t="n"/>
      <c r="AS814" s="10" t="n"/>
      <c r="AT814" s="10" t="n"/>
      <c r="AU814" s="10" t="n"/>
      <c r="AV814" s="10" t="n"/>
      <c r="AW814" s="10" t="n"/>
      <c r="AX814" s="10" t="n"/>
      <c r="AY814" s="10" t="n"/>
      <c r="AZ814" s="10" t="n"/>
    </row>
    <row r="815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  <c r="AL815" s="10" t="n"/>
      <c r="AM815" s="10" t="n"/>
      <c r="AN815" s="10" t="n"/>
      <c r="AO815" s="10" t="n"/>
      <c r="AP815" s="10" t="n"/>
      <c r="AQ815" s="10" t="n"/>
      <c r="AR815" s="10" t="n"/>
      <c r="AS815" s="10" t="n"/>
      <c r="AT815" s="10" t="n"/>
      <c r="AU815" s="10" t="n"/>
      <c r="AV815" s="10" t="n"/>
      <c r="AW815" s="10" t="n"/>
      <c r="AX815" s="10" t="n"/>
      <c r="AY815" s="10" t="n"/>
      <c r="AZ815" s="10" t="n"/>
    </row>
    <row r="816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  <c r="AL816" s="10" t="n"/>
      <c r="AM816" s="10" t="n"/>
      <c r="AN816" s="10" t="n"/>
      <c r="AO816" s="10" t="n"/>
      <c r="AP816" s="10" t="n"/>
      <c r="AQ816" s="10" t="n"/>
      <c r="AR816" s="10" t="n"/>
      <c r="AS816" s="10" t="n"/>
      <c r="AT816" s="10" t="n"/>
      <c r="AU816" s="10" t="n"/>
      <c r="AV816" s="10" t="n"/>
      <c r="AW816" s="10" t="n"/>
      <c r="AX816" s="10" t="n"/>
      <c r="AY816" s="10" t="n"/>
      <c r="AZ816" s="10" t="n"/>
    </row>
    <row r="817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  <c r="AL817" s="10" t="n"/>
      <c r="AM817" s="10" t="n"/>
      <c r="AN817" s="10" t="n"/>
      <c r="AO817" s="10" t="n"/>
      <c r="AP817" s="10" t="n"/>
      <c r="AQ817" s="10" t="n"/>
      <c r="AR817" s="10" t="n"/>
      <c r="AS817" s="10" t="n"/>
      <c r="AT817" s="10" t="n"/>
      <c r="AU817" s="10" t="n"/>
      <c r="AV817" s="10" t="n"/>
      <c r="AW817" s="10" t="n"/>
      <c r="AX817" s="10" t="n"/>
      <c r="AY817" s="10" t="n"/>
      <c r="AZ817" s="10" t="n"/>
    </row>
    <row r="818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  <c r="AL818" s="10" t="n"/>
      <c r="AM818" s="10" t="n"/>
      <c r="AN818" s="10" t="n"/>
      <c r="AO818" s="10" t="n"/>
      <c r="AP818" s="10" t="n"/>
      <c r="AQ818" s="10" t="n"/>
      <c r="AR818" s="10" t="n"/>
      <c r="AS818" s="10" t="n"/>
      <c r="AT818" s="10" t="n"/>
      <c r="AU818" s="10" t="n"/>
      <c r="AV818" s="10" t="n"/>
      <c r="AW818" s="10" t="n"/>
      <c r="AX818" s="10" t="n"/>
      <c r="AY818" s="10" t="n"/>
      <c r="AZ818" s="10" t="n"/>
    </row>
    <row r="819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  <c r="AL819" s="10" t="n"/>
      <c r="AM819" s="10" t="n"/>
      <c r="AN819" s="10" t="n"/>
      <c r="AO819" s="10" t="n"/>
      <c r="AP819" s="10" t="n"/>
      <c r="AQ819" s="10" t="n"/>
      <c r="AR819" s="10" t="n"/>
      <c r="AS819" s="10" t="n"/>
      <c r="AT819" s="10" t="n"/>
      <c r="AU819" s="10" t="n"/>
      <c r="AV819" s="10" t="n"/>
      <c r="AW819" s="10" t="n"/>
      <c r="AX819" s="10" t="n"/>
      <c r="AY819" s="10" t="n"/>
      <c r="AZ819" s="10" t="n"/>
    </row>
    <row r="8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  <c r="AL820" s="10" t="n"/>
      <c r="AM820" s="10" t="n"/>
      <c r="AN820" s="10" t="n"/>
      <c r="AO820" s="10" t="n"/>
      <c r="AP820" s="10" t="n"/>
      <c r="AQ820" s="10" t="n"/>
      <c r="AR820" s="10" t="n"/>
      <c r="AS820" s="10" t="n"/>
      <c r="AT820" s="10" t="n"/>
      <c r="AU820" s="10" t="n"/>
      <c r="AV820" s="10" t="n"/>
      <c r="AW820" s="10" t="n"/>
      <c r="AX820" s="10" t="n"/>
      <c r="AY820" s="10" t="n"/>
      <c r="AZ820" s="10" t="n"/>
    </row>
    <row r="821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  <c r="AL821" s="10" t="n"/>
      <c r="AM821" s="10" t="n"/>
      <c r="AN821" s="10" t="n"/>
      <c r="AO821" s="10" t="n"/>
      <c r="AP821" s="10" t="n"/>
      <c r="AQ821" s="10" t="n"/>
      <c r="AR821" s="10" t="n"/>
      <c r="AS821" s="10" t="n"/>
      <c r="AT821" s="10" t="n"/>
      <c r="AU821" s="10" t="n"/>
      <c r="AV821" s="10" t="n"/>
      <c r="AW821" s="10" t="n"/>
      <c r="AX821" s="10" t="n"/>
      <c r="AY821" s="10" t="n"/>
      <c r="AZ821" s="10" t="n"/>
    </row>
    <row r="822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  <c r="AL822" s="10" t="n"/>
      <c r="AM822" s="10" t="n"/>
      <c r="AN822" s="10" t="n"/>
      <c r="AO822" s="10" t="n"/>
      <c r="AP822" s="10" t="n"/>
      <c r="AQ822" s="10" t="n"/>
      <c r="AR822" s="10" t="n"/>
      <c r="AS822" s="10" t="n"/>
      <c r="AT822" s="10" t="n"/>
      <c r="AU822" s="10" t="n"/>
      <c r="AV822" s="10" t="n"/>
      <c r="AW822" s="10" t="n"/>
      <c r="AX822" s="10" t="n"/>
      <c r="AY822" s="10" t="n"/>
      <c r="AZ822" s="10" t="n"/>
    </row>
    <row r="823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  <c r="AL823" s="10" t="n"/>
      <c r="AM823" s="10" t="n"/>
      <c r="AN823" s="10" t="n"/>
      <c r="AO823" s="10" t="n"/>
      <c r="AP823" s="10" t="n"/>
      <c r="AQ823" s="10" t="n"/>
      <c r="AR823" s="10" t="n"/>
      <c r="AS823" s="10" t="n"/>
      <c r="AT823" s="10" t="n"/>
      <c r="AU823" s="10" t="n"/>
      <c r="AV823" s="10" t="n"/>
      <c r="AW823" s="10" t="n"/>
      <c r="AX823" s="10" t="n"/>
      <c r="AY823" s="10" t="n"/>
      <c r="AZ823" s="10" t="n"/>
    </row>
    <row r="824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  <c r="AL824" s="10" t="n"/>
      <c r="AM824" s="10" t="n"/>
      <c r="AN824" s="10" t="n"/>
      <c r="AO824" s="10" t="n"/>
      <c r="AP824" s="10" t="n"/>
      <c r="AQ824" s="10" t="n"/>
      <c r="AR824" s="10" t="n"/>
      <c r="AS824" s="10" t="n"/>
      <c r="AT824" s="10" t="n"/>
      <c r="AU824" s="10" t="n"/>
      <c r="AV824" s="10" t="n"/>
      <c r="AW824" s="10" t="n"/>
      <c r="AX824" s="10" t="n"/>
      <c r="AY824" s="10" t="n"/>
      <c r="AZ824" s="10" t="n"/>
    </row>
    <row r="825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  <c r="AL825" s="10" t="n"/>
      <c r="AM825" s="10" t="n"/>
      <c r="AN825" s="10" t="n"/>
      <c r="AO825" s="10" t="n"/>
      <c r="AP825" s="10" t="n"/>
      <c r="AQ825" s="10" t="n"/>
      <c r="AR825" s="10" t="n"/>
      <c r="AS825" s="10" t="n"/>
      <c r="AT825" s="10" t="n"/>
      <c r="AU825" s="10" t="n"/>
      <c r="AV825" s="10" t="n"/>
      <c r="AW825" s="10" t="n"/>
      <c r="AX825" s="10" t="n"/>
      <c r="AY825" s="10" t="n"/>
      <c r="AZ825" s="10" t="n"/>
    </row>
    <row r="826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  <c r="AL826" s="10" t="n"/>
      <c r="AM826" s="10" t="n"/>
      <c r="AN826" s="10" t="n"/>
      <c r="AO826" s="10" t="n"/>
      <c r="AP826" s="10" t="n"/>
      <c r="AQ826" s="10" t="n"/>
      <c r="AR826" s="10" t="n"/>
      <c r="AS826" s="10" t="n"/>
      <c r="AT826" s="10" t="n"/>
      <c r="AU826" s="10" t="n"/>
      <c r="AV826" s="10" t="n"/>
      <c r="AW826" s="10" t="n"/>
      <c r="AX826" s="10" t="n"/>
      <c r="AY826" s="10" t="n"/>
      <c r="AZ826" s="10" t="n"/>
    </row>
    <row r="827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  <c r="AL827" s="10" t="n"/>
      <c r="AM827" s="10" t="n"/>
      <c r="AN827" s="10" t="n"/>
      <c r="AO827" s="10" t="n"/>
      <c r="AP827" s="10" t="n"/>
      <c r="AQ827" s="10" t="n"/>
      <c r="AR827" s="10" t="n"/>
      <c r="AS827" s="10" t="n"/>
      <c r="AT827" s="10" t="n"/>
      <c r="AU827" s="10" t="n"/>
      <c r="AV827" s="10" t="n"/>
      <c r="AW827" s="10" t="n"/>
      <c r="AX827" s="10" t="n"/>
      <c r="AY827" s="10" t="n"/>
      <c r="AZ827" s="10" t="n"/>
    </row>
    <row r="828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  <c r="AL828" s="10" t="n"/>
      <c r="AM828" s="10" t="n"/>
      <c r="AN828" s="10" t="n"/>
      <c r="AO828" s="10" t="n"/>
      <c r="AP828" s="10" t="n"/>
      <c r="AQ828" s="10" t="n"/>
      <c r="AR828" s="10" t="n"/>
      <c r="AS828" s="10" t="n"/>
      <c r="AT828" s="10" t="n"/>
      <c r="AU828" s="10" t="n"/>
      <c r="AV828" s="10" t="n"/>
      <c r="AW828" s="10" t="n"/>
      <c r="AX828" s="10" t="n"/>
      <c r="AY828" s="10" t="n"/>
      <c r="AZ828" s="10" t="n"/>
    </row>
    <row r="829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  <c r="AL829" s="10" t="n"/>
      <c r="AM829" s="10" t="n"/>
      <c r="AN829" s="10" t="n"/>
      <c r="AO829" s="10" t="n"/>
      <c r="AP829" s="10" t="n"/>
      <c r="AQ829" s="10" t="n"/>
      <c r="AR829" s="10" t="n"/>
      <c r="AS829" s="10" t="n"/>
      <c r="AT829" s="10" t="n"/>
      <c r="AU829" s="10" t="n"/>
      <c r="AV829" s="10" t="n"/>
      <c r="AW829" s="10" t="n"/>
      <c r="AX829" s="10" t="n"/>
      <c r="AY829" s="10" t="n"/>
      <c r="AZ829" s="10" t="n"/>
    </row>
    <row r="83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  <c r="AL830" s="10" t="n"/>
      <c r="AM830" s="10" t="n"/>
      <c r="AN830" s="10" t="n"/>
      <c r="AO830" s="10" t="n"/>
      <c r="AP830" s="10" t="n"/>
      <c r="AQ830" s="10" t="n"/>
      <c r="AR830" s="10" t="n"/>
      <c r="AS830" s="10" t="n"/>
      <c r="AT830" s="10" t="n"/>
      <c r="AU830" s="10" t="n"/>
      <c r="AV830" s="10" t="n"/>
      <c r="AW830" s="10" t="n"/>
      <c r="AX830" s="10" t="n"/>
      <c r="AY830" s="10" t="n"/>
      <c r="AZ830" s="10" t="n"/>
    </row>
    <row r="831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  <c r="AL831" s="10" t="n"/>
      <c r="AM831" s="10" t="n"/>
      <c r="AN831" s="10" t="n"/>
      <c r="AO831" s="10" t="n"/>
      <c r="AP831" s="10" t="n"/>
      <c r="AQ831" s="10" t="n"/>
      <c r="AR831" s="10" t="n"/>
      <c r="AS831" s="10" t="n"/>
      <c r="AT831" s="10" t="n"/>
      <c r="AU831" s="10" t="n"/>
      <c r="AV831" s="10" t="n"/>
      <c r="AW831" s="10" t="n"/>
      <c r="AX831" s="10" t="n"/>
      <c r="AY831" s="10" t="n"/>
      <c r="AZ831" s="10" t="n"/>
    </row>
    <row r="832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  <c r="AL832" s="10" t="n"/>
      <c r="AM832" s="10" t="n"/>
      <c r="AN832" s="10" t="n"/>
      <c r="AO832" s="10" t="n"/>
      <c r="AP832" s="10" t="n"/>
      <c r="AQ832" s="10" t="n"/>
      <c r="AR832" s="10" t="n"/>
      <c r="AS832" s="10" t="n"/>
      <c r="AT832" s="10" t="n"/>
      <c r="AU832" s="10" t="n"/>
      <c r="AV832" s="10" t="n"/>
      <c r="AW832" s="10" t="n"/>
      <c r="AX832" s="10" t="n"/>
      <c r="AY832" s="10" t="n"/>
      <c r="AZ832" s="10" t="n"/>
    </row>
    <row r="833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  <c r="AL833" s="10" t="n"/>
      <c r="AM833" s="10" t="n"/>
      <c r="AN833" s="10" t="n"/>
      <c r="AO833" s="10" t="n"/>
      <c r="AP833" s="10" t="n"/>
      <c r="AQ833" s="10" t="n"/>
      <c r="AR833" s="10" t="n"/>
      <c r="AS833" s="10" t="n"/>
      <c r="AT833" s="10" t="n"/>
      <c r="AU833" s="10" t="n"/>
      <c r="AV833" s="10" t="n"/>
      <c r="AW833" s="10" t="n"/>
      <c r="AX833" s="10" t="n"/>
      <c r="AY833" s="10" t="n"/>
      <c r="AZ833" s="10" t="n"/>
    </row>
    <row r="834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  <c r="AL834" s="10" t="n"/>
      <c r="AM834" s="10" t="n"/>
      <c r="AN834" s="10" t="n"/>
      <c r="AO834" s="10" t="n"/>
      <c r="AP834" s="10" t="n"/>
      <c r="AQ834" s="10" t="n"/>
      <c r="AR834" s="10" t="n"/>
      <c r="AS834" s="10" t="n"/>
      <c r="AT834" s="10" t="n"/>
      <c r="AU834" s="10" t="n"/>
      <c r="AV834" s="10" t="n"/>
      <c r="AW834" s="10" t="n"/>
      <c r="AX834" s="10" t="n"/>
      <c r="AY834" s="10" t="n"/>
      <c r="AZ834" s="10" t="n"/>
    </row>
    <row r="835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  <c r="AL835" s="10" t="n"/>
      <c r="AM835" s="10" t="n"/>
      <c r="AN835" s="10" t="n"/>
      <c r="AO835" s="10" t="n"/>
      <c r="AP835" s="10" t="n"/>
      <c r="AQ835" s="10" t="n"/>
      <c r="AR835" s="10" t="n"/>
      <c r="AS835" s="10" t="n"/>
      <c r="AT835" s="10" t="n"/>
      <c r="AU835" s="10" t="n"/>
      <c r="AV835" s="10" t="n"/>
      <c r="AW835" s="10" t="n"/>
      <c r="AX835" s="10" t="n"/>
      <c r="AY835" s="10" t="n"/>
      <c r="AZ835" s="10" t="n"/>
    </row>
    <row r="836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  <c r="AL836" s="10" t="n"/>
      <c r="AM836" s="10" t="n"/>
      <c r="AN836" s="10" t="n"/>
      <c r="AO836" s="10" t="n"/>
      <c r="AP836" s="10" t="n"/>
      <c r="AQ836" s="10" t="n"/>
      <c r="AR836" s="10" t="n"/>
      <c r="AS836" s="10" t="n"/>
      <c r="AT836" s="10" t="n"/>
      <c r="AU836" s="10" t="n"/>
      <c r="AV836" s="10" t="n"/>
      <c r="AW836" s="10" t="n"/>
      <c r="AX836" s="10" t="n"/>
      <c r="AY836" s="10" t="n"/>
      <c r="AZ836" s="10" t="n"/>
    </row>
    <row r="837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  <c r="AL837" s="10" t="n"/>
      <c r="AM837" s="10" t="n"/>
      <c r="AN837" s="10" t="n"/>
      <c r="AO837" s="10" t="n"/>
      <c r="AP837" s="10" t="n"/>
      <c r="AQ837" s="10" t="n"/>
      <c r="AR837" s="10" t="n"/>
      <c r="AS837" s="10" t="n"/>
      <c r="AT837" s="10" t="n"/>
      <c r="AU837" s="10" t="n"/>
      <c r="AV837" s="10" t="n"/>
      <c r="AW837" s="10" t="n"/>
      <c r="AX837" s="10" t="n"/>
      <c r="AY837" s="10" t="n"/>
      <c r="AZ837" s="10" t="n"/>
    </row>
    <row r="838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  <c r="AL838" s="10" t="n"/>
      <c r="AM838" s="10" t="n"/>
      <c r="AN838" s="10" t="n"/>
      <c r="AO838" s="10" t="n"/>
      <c r="AP838" s="10" t="n"/>
      <c r="AQ838" s="10" t="n"/>
      <c r="AR838" s="10" t="n"/>
      <c r="AS838" s="10" t="n"/>
      <c r="AT838" s="10" t="n"/>
      <c r="AU838" s="10" t="n"/>
      <c r="AV838" s="10" t="n"/>
      <c r="AW838" s="10" t="n"/>
      <c r="AX838" s="10" t="n"/>
      <c r="AY838" s="10" t="n"/>
      <c r="AZ838" s="10" t="n"/>
    </row>
    <row r="839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  <c r="AL839" s="10" t="n"/>
      <c r="AM839" s="10" t="n"/>
      <c r="AN839" s="10" t="n"/>
      <c r="AO839" s="10" t="n"/>
      <c r="AP839" s="10" t="n"/>
      <c r="AQ839" s="10" t="n"/>
      <c r="AR839" s="10" t="n"/>
      <c r="AS839" s="10" t="n"/>
      <c r="AT839" s="10" t="n"/>
      <c r="AU839" s="10" t="n"/>
      <c r="AV839" s="10" t="n"/>
      <c r="AW839" s="10" t="n"/>
      <c r="AX839" s="10" t="n"/>
      <c r="AY839" s="10" t="n"/>
      <c r="AZ839" s="10" t="n"/>
    </row>
    <row r="84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  <c r="AL840" s="10" t="n"/>
      <c r="AM840" s="10" t="n"/>
      <c r="AN840" s="10" t="n"/>
      <c r="AO840" s="10" t="n"/>
      <c r="AP840" s="10" t="n"/>
      <c r="AQ840" s="10" t="n"/>
      <c r="AR840" s="10" t="n"/>
      <c r="AS840" s="10" t="n"/>
      <c r="AT840" s="10" t="n"/>
      <c r="AU840" s="10" t="n"/>
      <c r="AV840" s="10" t="n"/>
      <c r="AW840" s="10" t="n"/>
      <c r="AX840" s="10" t="n"/>
      <c r="AY840" s="10" t="n"/>
      <c r="AZ840" s="10" t="n"/>
    </row>
    <row r="841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  <c r="AL841" s="10" t="n"/>
      <c r="AM841" s="10" t="n"/>
      <c r="AN841" s="10" t="n"/>
      <c r="AO841" s="10" t="n"/>
      <c r="AP841" s="10" t="n"/>
      <c r="AQ841" s="10" t="n"/>
      <c r="AR841" s="10" t="n"/>
      <c r="AS841" s="10" t="n"/>
      <c r="AT841" s="10" t="n"/>
      <c r="AU841" s="10" t="n"/>
      <c r="AV841" s="10" t="n"/>
      <c r="AW841" s="10" t="n"/>
      <c r="AX841" s="10" t="n"/>
      <c r="AY841" s="10" t="n"/>
      <c r="AZ841" s="10" t="n"/>
    </row>
    <row r="842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  <c r="AL842" s="10" t="n"/>
      <c r="AM842" s="10" t="n"/>
      <c r="AN842" s="10" t="n"/>
      <c r="AO842" s="10" t="n"/>
      <c r="AP842" s="10" t="n"/>
      <c r="AQ842" s="10" t="n"/>
      <c r="AR842" s="10" t="n"/>
      <c r="AS842" s="10" t="n"/>
      <c r="AT842" s="10" t="n"/>
      <c r="AU842" s="10" t="n"/>
      <c r="AV842" s="10" t="n"/>
      <c r="AW842" s="10" t="n"/>
      <c r="AX842" s="10" t="n"/>
      <c r="AY842" s="10" t="n"/>
      <c r="AZ842" s="10" t="n"/>
    </row>
    <row r="843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  <c r="AL843" s="10" t="n"/>
      <c r="AM843" s="10" t="n"/>
      <c r="AN843" s="10" t="n"/>
      <c r="AO843" s="10" t="n"/>
      <c r="AP843" s="10" t="n"/>
      <c r="AQ843" s="10" t="n"/>
      <c r="AR843" s="10" t="n"/>
      <c r="AS843" s="10" t="n"/>
      <c r="AT843" s="10" t="n"/>
      <c r="AU843" s="10" t="n"/>
      <c r="AV843" s="10" t="n"/>
      <c r="AW843" s="10" t="n"/>
      <c r="AX843" s="10" t="n"/>
      <c r="AY843" s="10" t="n"/>
      <c r="AZ843" s="10" t="n"/>
    </row>
    <row r="844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  <c r="AL844" s="10" t="n"/>
      <c r="AM844" s="10" t="n"/>
      <c r="AN844" s="10" t="n"/>
      <c r="AO844" s="10" t="n"/>
      <c r="AP844" s="10" t="n"/>
      <c r="AQ844" s="10" t="n"/>
      <c r="AR844" s="10" t="n"/>
      <c r="AS844" s="10" t="n"/>
      <c r="AT844" s="10" t="n"/>
      <c r="AU844" s="10" t="n"/>
      <c r="AV844" s="10" t="n"/>
      <c r="AW844" s="10" t="n"/>
      <c r="AX844" s="10" t="n"/>
      <c r="AY844" s="10" t="n"/>
      <c r="AZ844" s="10" t="n"/>
    </row>
    <row r="845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  <c r="AL845" s="10" t="n"/>
      <c r="AM845" s="10" t="n"/>
      <c r="AN845" s="10" t="n"/>
      <c r="AO845" s="10" t="n"/>
      <c r="AP845" s="10" t="n"/>
      <c r="AQ845" s="10" t="n"/>
      <c r="AR845" s="10" t="n"/>
      <c r="AS845" s="10" t="n"/>
      <c r="AT845" s="10" t="n"/>
      <c r="AU845" s="10" t="n"/>
      <c r="AV845" s="10" t="n"/>
      <c r="AW845" s="10" t="n"/>
      <c r="AX845" s="10" t="n"/>
      <c r="AY845" s="10" t="n"/>
      <c r="AZ845" s="10" t="n"/>
    </row>
    <row r="846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  <c r="AL846" s="10" t="n"/>
      <c r="AM846" s="10" t="n"/>
      <c r="AN846" s="10" t="n"/>
      <c r="AO846" s="10" t="n"/>
      <c r="AP846" s="10" t="n"/>
      <c r="AQ846" s="10" t="n"/>
      <c r="AR846" s="10" t="n"/>
      <c r="AS846" s="10" t="n"/>
      <c r="AT846" s="10" t="n"/>
      <c r="AU846" s="10" t="n"/>
      <c r="AV846" s="10" t="n"/>
      <c r="AW846" s="10" t="n"/>
      <c r="AX846" s="10" t="n"/>
      <c r="AY846" s="10" t="n"/>
      <c r="AZ846" s="10" t="n"/>
    </row>
    <row r="847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  <c r="AL847" s="10" t="n"/>
      <c r="AM847" s="10" t="n"/>
      <c r="AN847" s="10" t="n"/>
      <c r="AO847" s="10" t="n"/>
      <c r="AP847" s="10" t="n"/>
      <c r="AQ847" s="10" t="n"/>
      <c r="AR847" s="10" t="n"/>
      <c r="AS847" s="10" t="n"/>
      <c r="AT847" s="10" t="n"/>
      <c r="AU847" s="10" t="n"/>
      <c r="AV847" s="10" t="n"/>
      <c r="AW847" s="10" t="n"/>
      <c r="AX847" s="10" t="n"/>
      <c r="AY847" s="10" t="n"/>
      <c r="AZ847" s="10" t="n"/>
    </row>
    <row r="848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  <c r="AL848" s="10" t="n"/>
      <c r="AM848" s="10" t="n"/>
      <c r="AN848" s="10" t="n"/>
      <c r="AO848" s="10" t="n"/>
      <c r="AP848" s="10" t="n"/>
      <c r="AQ848" s="10" t="n"/>
      <c r="AR848" s="10" t="n"/>
      <c r="AS848" s="10" t="n"/>
      <c r="AT848" s="10" t="n"/>
      <c r="AU848" s="10" t="n"/>
      <c r="AV848" s="10" t="n"/>
      <c r="AW848" s="10" t="n"/>
      <c r="AX848" s="10" t="n"/>
      <c r="AY848" s="10" t="n"/>
      <c r="AZ848" s="10" t="n"/>
    </row>
    <row r="849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  <c r="AL849" s="10" t="n"/>
      <c r="AM849" s="10" t="n"/>
      <c r="AN849" s="10" t="n"/>
      <c r="AO849" s="10" t="n"/>
      <c r="AP849" s="10" t="n"/>
      <c r="AQ849" s="10" t="n"/>
      <c r="AR849" s="10" t="n"/>
      <c r="AS849" s="10" t="n"/>
      <c r="AT849" s="10" t="n"/>
      <c r="AU849" s="10" t="n"/>
      <c r="AV849" s="10" t="n"/>
      <c r="AW849" s="10" t="n"/>
      <c r="AX849" s="10" t="n"/>
      <c r="AY849" s="10" t="n"/>
      <c r="AZ849" s="10" t="n"/>
    </row>
    <row r="85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  <c r="AL850" s="10" t="n"/>
      <c r="AM850" s="10" t="n"/>
      <c r="AN850" s="10" t="n"/>
      <c r="AO850" s="10" t="n"/>
      <c r="AP850" s="10" t="n"/>
      <c r="AQ850" s="10" t="n"/>
      <c r="AR850" s="10" t="n"/>
      <c r="AS850" s="10" t="n"/>
      <c r="AT850" s="10" t="n"/>
      <c r="AU850" s="10" t="n"/>
      <c r="AV850" s="10" t="n"/>
      <c r="AW850" s="10" t="n"/>
      <c r="AX850" s="10" t="n"/>
      <c r="AY850" s="10" t="n"/>
      <c r="AZ850" s="10" t="n"/>
    </row>
    <row r="851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  <c r="AL851" s="10" t="n"/>
      <c r="AM851" s="10" t="n"/>
      <c r="AN851" s="10" t="n"/>
      <c r="AO851" s="10" t="n"/>
      <c r="AP851" s="10" t="n"/>
      <c r="AQ851" s="10" t="n"/>
      <c r="AR851" s="10" t="n"/>
      <c r="AS851" s="10" t="n"/>
      <c r="AT851" s="10" t="n"/>
      <c r="AU851" s="10" t="n"/>
      <c r="AV851" s="10" t="n"/>
      <c r="AW851" s="10" t="n"/>
      <c r="AX851" s="10" t="n"/>
      <c r="AY851" s="10" t="n"/>
      <c r="AZ851" s="10" t="n"/>
    </row>
    <row r="852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  <c r="AL852" s="10" t="n"/>
      <c r="AM852" s="10" t="n"/>
      <c r="AN852" s="10" t="n"/>
      <c r="AO852" s="10" t="n"/>
      <c r="AP852" s="10" t="n"/>
      <c r="AQ852" s="10" t="n"/>
      <c r="AR852" s="10" t="n"/>
      <c r="AS852" s="10" t="n"/>
      <c r="AT852" s="10" t="n"/>
      <c r="AU852" s="10" t="n"/>
      <c r="AV852" s="10" t="n"/>
      <c r="AW852" s="10" t="n"/>
      <c r="AX852" s="10" t="n"/>
      <c r="AY852" s="10" t="n"/>
      <c r="AZ852" s="10" t="n"/>
    </row>
    <row r="853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  <c r="AL853" s="10" t="n"/>
      <c r="AM853" s="10" t="n"/>
      <c r="AN853" s="10" t="n"/>
      <c r="AO853" s="10" t="n"/>
      <c r="AP853" s="10" t="n"/>
      <c r="AQ853" s="10" t="n"/>
      <c r="AR853" s="10" t="n"/>
      <c r="AS853" s="10" t="n"/>
      <c r="AT853" s="10" t="n"/>
      <c r="AU853" s="10" t="n"/>
      <c r="AV853" s="10" t="n"/>
      <c r="AW853" s="10" t="n"/>
      <c r="AX853" s="10" t="n"/>
      <c r="AY853" s="10" t="n"/>
      <c r="AZ853" s="10" t="n"/>
    </row>
    <row r="854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  <c r="AL854" s="10" t="n"/>
      <c r="AM854" s="10" t="n"/>
      <c r="AN854" s="10" t="n"/>
      <c r="AO854" s="10" t="n"/>
      <c r="AP854" s="10" t="n"/>
      <c r="AQ854" s="10" t="n"/>
      <c r="AR854" s="10" t="n"/>
      <c r="AS854" s="10" t="n"/>
      <c r="AT854" s="10" t="n"/>
      <c r="AU854" s="10" t="n"/>
      <c r="AV854" s="10" t="n"/>
      <c r="AW854" s="10" t="n"/>
      <c r="AX854" s="10" t="n"/>
      <c r="AY854" s="10" t="n"/>
      <c r="AZ854" s="10" t="n"/>
    </row>
    <row r="855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  <c r="AL855" s="10" t="n"/>
      <c r="AM855" s="10" t="n"/>
      <c r="AN855" s="10" t="n"/>
      <c r="AO855" s="10" t="n"/>
      <c r="AP855" s="10" t="n"/>
      <c r="AQ855" s="10" t="n"/>
      <c r="AR855" s="10" t="n"/>
      <c r="AS855" s="10" t="n"/>
      <c r="AT855" s="10" t="n"/>
      <c r="AU855" s="10" t="n"/>
      <c r="AV855" s="10" t="n"/>
      <c r="AW855" s="10" t="n"/>
      <c r="AX855" s="10" t="n"/>
      <c r="AY855" s="10" t="n"/>
      <c r="AZ855" s="10" t="n"/>
    </row>
    <row r="856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  <c r="AL856" s="10" t="n"/>
      <c r="AM856" s="10" t="n"/>
      <c r="AN856" s="10" t="n"/>
      <c r="AO856" s="10" t="n"/>
      <c r="AP856" s="10" t="n"/>
      <c r="AQ856" s="10" t="n"/>
      <c r="AR856" s="10" t="n"/>
      <c r="AS856" s="10" t="n"/>
      <c r="AT856" s="10" t="n"/>
      <c r="AU856" s="10" t="n"/>
      <c r="AV856" s="10" t="n"/>
      <c r="AW856" s="10" t="n"/>
      <c r="AX856" s="10" t="n"/>
      <c r="AY856" s="10" t="n"/>
      <c r="AZ856" s="10" t="n"/>
    </row>
    <row r="857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  <c r="AL857" s="10" t="n"/>
      <c r="AM857" s="10" t="n"/>
      <c r="AN857" s="10" t="n"/>
      <c r="AO857" s="10" t="n"/>
      <c r="AP857" s="10" t="n"/>
      <c r="AQ857" s="10" t="n"/>
      <c r="AR857" s="10" t="n"/>
      <c r="AS857" s="10" t="n"/>
      <c r="AT857" s="10" t="n"/>
      <c r="AU857" s="10" t="n"/>
      <c r="AV857" s="10" t="n"/>
      <c r="AW857" s="10" t="n"/>
      <c r="AX857" s="10" t="n"/>
      <c r="AY857" s="10" t="n"/>
      <c r="AZ857" s="10" t="n"/>
    </row>
    <row r="858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  <c r="AL858" s="10" t="n"/>
      <c r="AM858" s="10" t="n"/>
      <c r="AN858" s="10" t="n"/>
      <c r="AO858" s="10" t="n"/>
      <c r="AP858" s="10" t="n"/>
      <c r="AQ858" s="10" t="n"/>
      <c r="AR858" s="10" t="n"/>
      <c r="AS858" s="10" t="n"/>
      <c r="AT858" s="10" t="n"/>
      <c r="AU858" s="10" t="n"/>
      <c r="AV858" s="10" t="n"/>
      <c r="AW858" s="10" t="n"/>
      <c r="AX858" s="10" t="n"/>
      <c r="AY858" s="10" t="n"/>
      <c r="AZ858" s="10" t="n"/>
    </row>
    <row r="859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  <c r="AL859" s="10" t="n"/>
      <c r="AM859" s="10" t="n"/>
      <c r="AN859" s="10" t="n"/>
      <c r="AO859" s="10" t="n"/>
      <c r="AP859" s="10" t="n"/>
      <c r="AQ859" s="10" t="n"/>
      <c r="AR859" s="10" t="n"/>
      <c r="AS859" s="10" t="n"/>
      <c r="AT859" s="10" t="n"/>
      <c r="AU859" s="10" t="n"/>
      <c r="AV859" s="10" t="n"/>
      <c r="AW859" s="10" t="n"/>
      <c r="AX859" s="10" t="n"/>
      <c r="AY859" s="10" t="n"/>
      <c r="AZ859" s="10" t="n"/>
    </row>
    <row r="86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  <c r="AL860" s="10" t="n"/>
      <c r="AM860" s="10" t="n"/>
      <c r="AN860" s="10" t="n"/>
      <c r="AO860" s="10" t="n"/>
      <c r="AP860" s="10" t="n"/>
      <c r="AQ860" s="10" t="n"/>
      <c r="AR860" s="10" t="n"/>
      <c r="AS860" s="10" t="n"/>
      <c r="AT860" s="10" t="n"/>
      <c r="AU860" s="10" t="n"/>
      <c r="AV860" s="10" t="n"/>
      <c r="AW860" s="10" t="n"/>
      <c r="AX860" s="10" t="n"/>
      <c r="AY860" s="10" t="n"/>
      <c r="AZ860" s="10" t="n"/>
    </row>
    <row r="861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  <c r="AL861" s="10" t="n"/>
      <c r="AM861" s="10" t="n"/>
      <c r="AN861" s="10" t="n"/>
      <c r="AO861" s="10" t="n"/>
      <c r="AP861" s="10" t="n"/>
      <c r="AQ861" s="10" t="n"/>
      <c r="AR861" s="10" t="n"/>
      <c r="AS861" s="10" t="n"/>
      <c r="AT861" s="10" t="n"/>
      <c r="AU861" s="10" t="n"/>
      <c r="AV861" s="10" t="n"/>
      <c r="AW861" s="10" t="n"/>
      <c r="AX861" s="10" t="n"/>
      <c r="AY861" s="10" t="n"/>
      <c r="AZ861" s="10" t="n"/>
    </row>
    <row r="862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  <c r="AL862" s="10" t="n"/>
      <c r="AM862" s="10" t="n"/>
      <c r="AN862" s="10" t="n"/>
      <c r="AO862" s="10" t="n"/>
      <c r="AP862" s="10" t="n"/>
      <c r="AQ862" s="10" t="n"/>
      <c r="AR862" s="10" t="n"/>
      <c r="AS862" s="10" t="n"/>
      <c r="AT862" s="10" t="n"/>
      <c r="AU862" s="10" t="n"/>
      <c r="AV862" s="10" t="n"/>
      <c r="AW862" s="10" t="n"/>
      <c r="AX862" s="10" t="n"/>
      <c r="AY862" s="10" t="n"/>
      <c r="AZ862" s="10" t="n"/>
    </row>
    <row r="863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  <c r="AL863" s="10" t="n"/>
      <c r="AM863" s="10" t="n"/>
      <c r="AN863" s="10" t="n"/>
      <c r="AO863" s="10" t="n"/>
      <c r="AP863" s="10" t="n"/>
      <c r="AQ863" s="10" t="n"/>
      <c r="AR863" s="10" t="n"/>
      <c r="AS863" s="10" t="n"/>
      <c r="AT863" s="10" t="n"/>
      <c r="AU863" s="10" t="n"/>
      <c r="AV863" s="10" t="n"/>
      <c r="AW863" s="10" t="n"/>
      <c r="AX863" s="10" t="n"/>
      <c r="AY863" s="10" t="n"/>
      <c r="AZ863" s="10" t="n"/>
    </row>
    <row r="864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  <c r="AL864" s="10" t="n"/>
      <c r="AM864" s="10" t="n"/>
      <c r="AN864" s="10" t="n"/>
      <c r="AO864" s="10" t="n"/>
      <c r="AP864" s="10" t="n"/>
      <c r="AQ864" s="10" t="n"/>
      <c r="AR864" s="10" t="n"/>
      <c r="AS864" s="10" t="n"/>
      <c r="AT864" s="10" t="n"/>
      <c r="AU864" s="10" t="n"/>
      <c r="AV864" s="10" t="n"/>
      <c r="AW864" s="10" t="n"/>
      <c r="AX864" s="10" t="n"/>
      <c r="AY864" s="10" t="n"/>
      <c r="AZ864" s="10" t="n"/>
    </row>
    <row r="865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  <c r="AL865" s="10" t="n"/>
      <c r="AM865" s="10" t="n"/>
      <c r="AN865" s="10" t="n"/>
      <c r="AO865" s="10" t="n"/>
      <c r="AP865" s="10" t="n"/>
      <c r="AQ865" s="10" t="n"/>
      <c r="AR865" s="10" t="n"/>
      <c r="AS865" s="10" t="n"/>
      <c r="AT865" s="10" t="n"/>
      <c r="AU865" s="10" t="n"/>
      <c r="AV865" s="10" t="n"/>
      <c r="AW865" s="10" t="n"/>
      <c r="AX865" s="10" t="n"/>
      <c r="AY865" s="10" t="n"/>
      <c r="AZ865" s="10" t="n"/>
    </row>
    <row r="866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  <c r="AL866" s="10" t="n"/>
      <c r="AM866" s="10" t="n"/>
      <c r="AN866" s="10" t="n"/>
      <c r="AO866" s="10" t="n"/>
      <c r="AP866" s="10" t="n"/>
      <c r="AQ866" s="10" t="n"/>
      <c r="AR866" s="10" t="n"/>
      <c r="AS866" s="10" t="n"/>
      <c r="AT866" s="10" t="n"/>
      <c r="AU866" s="10" t="n"/>
      <c r="AV866" s="10" t="n"/>
      <c r="AW866" s="10" t="n"/>
      <c r="AX866" s="10" t="n"/>
      <c r="AY866" s="10" t="n"/>
      <c r="AZ866" s="10" t="n"/>
    </row>
    <row r="867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  <c r="AL867" s="10" t="n"/>
      <c r="AM867" s="10" t="n"/>
      <c r="AN867" s="10" t="n"/>
      <c r="AO867" s="10" t="n"/>
      <c r="AP867" s="10" t="n"/>
      <c r="AQ867" s="10" t="n"/>
      <c r="AR867" s="10" t="n"/>
      <c r="AS867" s="10" t="n"/>
      <c r="AT867" s="10" t="n"/>
      <c r="AU867" s="10" t="n"/>
      <c r="AV867" s="10" t="n"/>
      <c r="AW867" s="10" t="n"/>
      <c r="AX867" s="10" t="n"/>
      <c r="AY867" s="10" t="n"/>
      <c r="AZ867" s="10" t="n"/>
    </row>
    <row r="868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  <c r="AL868" s="10" t="n"/>
      <c r="AM868" s="10" t="n"/>
      <c r="AN868" s="10" t="n"/>
      <c r="AO868" s="10" t="n"/>
      <c r="AP868" s="10" t="n"/>
      <c r="AQ868" s="10" t="n"/>
      <c r="AR868" s="10" t="n"/>
      <c r="AS868" s="10" t="n"/>
      <c r="AT868" s="10" t="n"/>
      <c r="AU868" s="10" t="n"/>
      <c r="AV868" s="10" t="n"/>
      <c r="AW868" s="10" t="n"/>
      <c r="AX868" s="10" t="n"/>
      <c r="AY868" s="10" t="n"/>
      <c r="AZ868" s="10" t="n"/>
    </row>
    <row r="869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  <c r="AL869" s="10" t="n"/>
      <c r="AM869" s="10" t="n"/>
      <c r="AN869" s="10" t="n"/>
      <c r="AO869" s="10" t="n"/>
      <c r="AP869" s="10" t="n"/>
      <c r="AQ869" s="10" t="n"/>
      <c r="AR869" s="10" t="n"/>
      <c r="AS869" s="10" t="n"/>
      <c r="AT869" s="10" t="n"/>
      <c r="AU869" s="10" t="n"/>
      <c r="AV869" s="10" t="n"/>
      <c r="AW869" s="10" t="n"/>
      <c r="AX869" s="10" t="n"/>
      <c r="AY869" s="10" t="n"/>
      <c r="AZ869" s="10" t="n"/>
    </row>
    <row r="87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  <c r="AL870" s="10" t="n"/>
      <c r="AM870" s="10" t="n"/>
      <c r="AN870" s="10" t="n"/>
      <c r="AO870" s="10" t="n"/>
      <c r="AP870" s="10" t="n"/>
      <c r="AQ870" s="10" t="n"/>
      <c r="AR870" s="10" t="n"/>
      <c r="AS870" s="10" t="n"/>
      <c r="AT870" s="10" t="n"/>
      <c r="AU870" s="10" t="n"/>
      <c r="AV870" s="10" t="n"/>
      <c r="AW870" s="10" t="n"/>
      <c r="AX870" s="10" t="n"/>
      <c r="AY870" s="10" t="n"/>
      <c r="AZ870" s="10" t="n"/>
    </row>
    <row r="871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  <c r="AL871" s="10" t="n"/>
      <c r="AM871" s="10" t="n"/>
      <c r="AN871" s="10" t="n"/>
      <c r="AO871" s="10" t="n"/>
      <c r="AP871" s="10" t="n"/>
      <c r="AQ871" s="10" t="n"/>
      <c r="AR871" s="10" t="n"/>
      <c r="AS871" s="10" t="n"/>
      <c r="AT871" s="10" t="n"/>
      <c r="AU871" s="10" t="n"/>
      <c r="AV871" s="10" t="n"/>
      <c r="AW871" s="10" t="n"/>
      <c r="AX871" s="10" t="n"/>
      <c r="AY871" s="10" t="n"/>
      <c r="AZ871" s="10" t="n"/>
    </row>
    <row r="872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  <c r="AL872" s="10" t="n"/>
      <c r="AM872" s="10" t="n"/>
      <c r="AN872" s="10" t="n"/>
      <c r="AO872" s="10" t="n"/>
      <c r="AP872" s="10" t="n"/>
      <c r="AQ872" s="10" t="n"/>
      <c r="AR872" s="10" t="n"/>
      <c r="AS872" s="10" t="n"/>
      <c r="AT872" s="10" t="n"/>
      <c r="AU872" s="10" t="n"/>
      <c r="AV872" s="10" t="n"/>
      <c r="AW872" s="10" t="n"/>
      <c r="AX872" s="10" t="n"/>
      <c r="AY872" s="10" t="n"/>
      <c r="AZ872" s="10" t="n"/>
    </row>
    <row r="873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  <c r="AL873" s="10" t="n"/>
      <c r="AM873" s="10" t="n"/>
      <c r="AN873" s="10" t="n"/>
      <c r="AO873" s="10" t="n"/>
      <c r="AP873" s="10" t="n"/>
      <c r="AQ873" s="10" t="n"/>
      <c r="AR873" s="10" t="n"/>
      <c r="AS873" s="10" t="n"/>
      <c r="AT873" s="10" t="n"/>
      <c r="AU873" s="10" t="n"/>
      <c r="AV873" s="10" t="n"/>
      <c r="AW873" s="10" t="n"/>
      <c r="AX873" s="10" t="n"/>
      <c r="AY873" s="10" t="n"/>
      <c r="AZ873" s="10" t="n"/>
    </row>
    <row r="874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  <c r="AL874" s="10" t="n"/>
      <c r="AM874" s="10" t="n"/>
      <c r="AN874" s="10" t="n"/>
      <c r="AO874" s="10" t="n"/>
      <c r="AP874" s="10" t="n"/>
      <c r="AQ874" s="10" t="n"/>
      <c r="AR874" s="10" t="n"/>
      <c r="AS874" s="10" t="n"/>
      <c r="AT874" s="10" t="n"/>
      <c r="AU874" s="10" t="n"/>
      <c r="AV874" s="10" t="n"/>
      <c r="AW874" s="10" t="n"/>
      <c r="AX874" s="10" t="n"/>
      <c r="AY874" s="10" t="n"/>
      <c r="AZ874" s="10" t="n"/>
    </row>
    <row r="875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  <c r="AL875" s="10" t="n"/>
      <c r="AM875" s="10" t="n"/>
      <c r="AN875" s="10" t="n"/>
      <c r="AO875" s="10" t="n"/>
      <c r="AP875" s="10" t="n"/>
      <c r="AQ875" s="10" t="n"/>
      <c r="AR875" s="10" t="n"/>
      <c r="AS875" s="10" t="n"/>
      <c r="AT875" s="10" t="n"/>
      <c r="AU875" s="10" t="n"/>
      <c r="AV875" s="10" t="n"/>
      <c r="AW875" s="10" t="n"/>
      <c r="AX875" s="10" t="n"/>
      <c r="AY875" s="10" t="n"/>
      <c r="AZ875" s="10" t="n"/>
    </row>
    <row r="876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  <c r="AL876" s="10" t="n"/>
      <c r="AM876" s="10" t="n"/>
      <c r="AN876" s="10" t="n"/>
      <c r="AO876" s="10" t="n"/>
      <c r="AP876" s="10" t="n"/>
      <c r="AQ876" s="10" t="n"/>
      <c r="AR876" s="10" t="n"/>
      <c r="AS876" s="10" t="n"/>
      <c r="AT876" s="10" t="n"/>
      <c r="AU876" s="10" t="n"/>
      <c r="AV876" s="10" t="n"/>
      <c r="AW876" s="10" t="n"/>
      <c r="AX876" s="10" t="n"/>
      <c r="AY876" s="10" t="n"/>
      <c r="AZ876" s="10" t="n"/>
    </row>
    <row r="877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  <c r="AL877" s="10" t="n"/>
      <c r="AM877" s="10" t="n"/>
      <c r="AN877" s="10" t="n"/>
      <c r="AO877" s="10" t="n"/>
      <c r="AP877" s="10" t="n"/>
      <c r="AQ877" s="10" t="n"/>
      <c r="AR877" s="10" t="n"/>
      <c r="AS877" s="10" t="n"/>
      <c r="AT877" s="10" t="n"/>
      <c r="AU877" s="10" t="n"/>
      <c r="AV877" s="10" t="n"/>
      <c r="AW877" s="10" t="n"/>
      <c r="AX877" s="10" t="n"/>
      <c r="AY877" s="10" t="n"/>
      <c r="AZ877" s="10" t="n"/>
    </row>
    <row r="878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  <c r="AL878" s="10" t="n"/>
      <c r="AM878" s="10" t="n"/>
      <c r="AN878" s="10" t="n"/>
      <c r="AO878" s="10" t="n"/>
      <c r="AP878" s="10" t="n"/>
      <c r="AQ878" s="10" t="n"/>
      <c r="AR878" s="10" t="n"/>
      <c r="AS878" s="10" t="n"/>
      <c r="AT878" s="10" t="n"/>
      <c r="AU878" s="10" t="n"/>
      <c r="AV878" s="10" t="n"/>
      <c r="AW878" s="10" t="n"/>
      <c r="AX878" s="10" t="n"/>
      <c r="AY878" s="10" t="n"/>
      <c r="AZ878" s="10" t="n"/>
    </row>
    <row r="879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  <c r="AL879" s="10" t="n"/>
      <c r="AM879" s="10" t="n"/>
      <c r="AN879" s="10" t="n"/>
      <c r="AO879" s="10" t="n"/>
      <c r="AP879" s="10" t="n"/>
      <c r="AQ879" s="10" t="n"/>
      <c r="AR879" s="10" t="n"/>
      <c r="AS879" s="10" t="n"/>
      <c r="AT879" s="10" t="n"/>
      <c r="AU879" s="10" t="n"/>
      <c r="AV879" s="10" t="n"/>
      <c r="AW879" s="10" t="n"/>
      <c r="AX879" s="10" t="n"/>
      <c r="AY879" s="10" t="n"/>
      <c r="AZ879" s="10" t="n"/>
    </row>
    <row r="88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  <c r="AL880" s="10" t="n"/>
      <c r="AM880" s="10" t="n"/>
      <c r="AN880" s="10" t="n"/>
      <c r="AO880" s="10" t="n"/>
      <c r="AP880" s="10" t="n"/>
      <c r="AQ880" s="10" t="n"/>
      <c r="AR880" s="10" t="n"/>
      <c r="AS880" s="10" t="n"/>
      <c r="AT880" s="10" t="n"/>
      <c r="AU880" s="10" t="n"/>
      <c r="AV880" s="10" t="n"/>
      <c r="AW880" s="10" t="n"/>
      <c r="AX880" s="10" t="n"/>
      <c r="AY880" s="10" t="n"/>
      <c r="AZ880" s="10" t="n"/>
    </row>
    <row r="881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  <c r="AL881" s="10" t="n"/>
      <c r="AM881" s="10" t="n"/>
      <c r="AN881" s="10" t="n"/>
      <c r="AO881" s="10" t="n"/>
      <c r="AP881" s="10" t="n"/>
      <c r="AQ881" s="10" t="n"/>
      <c r="AR881" s="10" t="n"/>
      <c r="AS881" s="10" t="n"/>
      <c r="AT881" s="10" t="n"/>
      <c r="AU881" s="10" t="n"/>
      <c r="AV881" s="10" t="n"/>
      <c r="AW881" s="10" t="n"/>
      <c r="AX881" s="10" t="n"/>
      <c r="AY881" s="10" t="n"/>
      <c r="AZ881" s="10" t="n"/>
    </row>
    <row r="882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  <c r="AL882" s="10" t="n"/>
      <c r="AM882" s="10" t="n"/>
      <c r="AN882" s="10" t="n"/>
      <c r="AO882" s="10" t="n"/>
      <c r="AP882" s="10" t="n"/>
      <c r="AQ882" s="10" t="n"/>
      <c r="AR882" s="10" t="n"/>
      <c r="AS882" s="10" t="n"/>
      <c r="AT882" s="10" t="n"/>
      <c r="AU882" s="10" t="n"/>
      <c r="AV882" s="10" t="n"/>
      <c r="AW882" s="10" t="n"/>
      <c r="AX882" s="10" t="n"/>
      <c r="AY882" s="10" t="n"/>
      <c r="AZ882" s="10" t="n"/>
    </row>
    <row r="883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  <c r="AL883" s="10" t="n"/>
      <c r="AM883" s="10" t="n"/>
      <c r="AN883" s="10" t="n"/>
      <c r="AO883" s="10" t="n"/>
      <c r="AP883" s="10" t="n"/>
      <c r="AQ883" s="10" t="n"/>
      <c r="AR883" s="10" t="n"/>
      <c r="AS883" s="10" t="n"/>
      <c r="AT883" s="10" t="n"/>
      <c r="AU883" s="10" t="n"/>
      <c r="AV883" s="10" t="n"/>
      <c r="AW883" s="10" t="n"/>
      <c r="AX883" s="10" t="n"/>
      <c r="AY883" s="10" t="n"/>
      <c r="AZ883" s="10" t="n"/>
    </row>
    <row r="884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  <c r="AL884" s="10" t="n"/>
      <c r="AM884" s="10" t="n"/>
      <c r="AN884" s="10" t="n"/>
      <c r="AO884" s="10" t="n"/>
      <c r="AP884" s="10" t="n"/>
      <c r="AQ884" s="10" t="n"/>
      <c r="AR884" s="10" t="n"/>
      <c r="AS884" s="10" t="n"/>
      <c r="AT884" s="10" t="n"/>
      <c r="AU884" s="10" t="n"/>
      <c r="AV884" s="10" t="n"/>
      <c r="AW884" s="10" t="n"/>
      <c r="AX884" s="10" t="n"/>
      <c r="AY884" s="10" t="n"/>
      <c r="AZ884" s="10" t="n"/>
    </row>
    <row r="885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  <c r="AL885" s="10" t="n"/>
      <c r="AM885" s="10" t="n"/>
      <c r="AN885" s="10" t="n"/>
      <c r="AO885" s="10" t="n"/>
      <c r="AP885" s="10" t="n"/>
      <c r="AQ885" s="10" t="n"/>
      <c r="AR885" s="10" t="n"/>
      <c r="AS885" s="10" t="n"/>
      <c r="AT885" s="10" t="n"/>
      <c r="AU885" s="10" t="n"/>
      <c r="AV885" s="10" t="n"/>
      <c r="AW885" s="10" t="n"/>
      <c r="AX885" s="10" t="n"/>
      <c r="AY885" s="10" t="n"/>
      <c r="AZ885" s="10" t="n"/>
    </row>
    <row r="886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  <c r="AL886" s="10" t="n"/>
      <c r="AM886" s="10" t="n"/>
      <c r="AN886" s="10" t="n"/>
      <c r="AO886" s="10" t="n"/>
      <c r="AP886" s="10" t="n"/>
      <c r="AQ886" s="10" t="n"/>
      <c r="AR886" s="10" t="n"/>
      <c r="AS886" s="10" t="n"/>
      <c r="AT886" s="10" t="n"/>
      <c r="AU886" s="10" t="n"/>
      <c r="AV886" s="10" t="n"/>
      <c r="AW886" s="10" t="n"/>
      <c r="AX886" s="10" t="n"/>
      <c r="AY886" s="10" t="n"/>
      <c r="AZ886" s="10" t="n"/>
    </row>
    <row r="887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  <c r="AL887" s="10" t="n"/>
      <c r="AM887" s="10" t="n"/>
      <c r="AN887" s="10" t="n"/>
      <c r="AO887" s="10" t="n"/>
      <c r="AP887" s="10" t="n"/>
      <c r="AQ887" s="10" t="n"/>
      <c r="AR887" s="10" t="n"/>
      <c r="AS887" s="10" t="n"/>
      <c r="AT887" s="10" t="n"/>
      <c r="AU887" s="10" t="n"/>
      <c r="AV887" s="10" t="n"/>
      <c r="AW887" s="10" t="n"/>
      <c r="AX887" s="10" t="n"/>
      <c r="AY887" s="10" t="n"/>
      <c r="AZ887" s="10" t="n"/>
    </row>
    <row r="888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  <c r="AL888" s="10" t="n"/>
      <c r="AM888" s="10" t="n"/>
      <c r="AN888" s="10" t="n"/>
      <c r="AO888" s="10" t="n"/>
      <c r="AP888" s="10" t="n"/>
      <c r="AQ888" s="10" t="n"/>
      <c r="AR888" s="10" t="n"/>
      <c r="AS888" s="10" t="n"/>
      <c r="AT888" s="10" t="n"/>
      <c r="AU888" s="10" t="n"/>
      <c r="AV888" s="10" t="n"/>
      <c r="AW888" s="10" t="n"/>
      <c r="AX888" s="10" t="n"/>
      <c r="AY888" s="10" t="n"/>
      <c r="AZ888" s="10" t="n"/>
    </row>
    <row r="889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  <c r="AL889" s="10" t="n"/>
      <c r="AM889" s="10" t="n"/>
      <c r="AN889" s="10" t="n"/>
      <c r="AO889" s="10" t="n"/>
      <c r="AP889" s="10" t="n"/>
      <c r="AQ889" s="10" t="n"/>
      <c r="AR889" s="10" t="n"/>
      <c r="AS889" s="10" t="n"/>
      <c r="AT889" s="10" t="n"/>
      <c r="AU889" s="10" t="n"/>
      <c r="AV889" s="10" t="n"/>
      <c r="AW889" s="10" t="n"/>
      <c r="AX889" s="10" t="n"/>
      <c r="AY889" s="10" t="n"/>
      <c r="AZ889" s="10" t="n"/>
    </row>
    <row r="89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  <c r="AL890" s="10" t="n"/>
      <c r="AM890" s="10" t="n"/>
      <c r="AN890" s="10" t="n"/>
      <c r="AO890" s="10" t="n"/>
      <c r="AP890" s="10" t="n"/>
      <c r="AQ890" s="10" t="n"/>
      <c r="AR890" s="10" t="n"/>
      <c r="AS890" s="10" t="n"/>
      <c r="AT890" s="10" t="n"/>
      <c r="AU890" s="10" t="n"/>
      <c r="AV890" s="10" t="n"/>
      <c r="AW890" s="10" t="n"/>
      <c r="AX890" s="10" t="n"/>
      <c r="AY890" s="10" t="n"/>
      <c r="AZ890" s="10" t="n"/>
    </row>
    <row r="891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  <c r="AL891" s="10" t="n"/>
      <c r="AM891" s="10" t="n"/>
      <c r="AN891" s="10" t="n"/>
      <c r="AO891" s="10" t="n"/>
      <c r="AP891" s="10" t="n"/>
      <c r="AQ891" s="10" t="n"/>
      <c r="AR891" s="10" t="n"/>
      <c r="AS891" s="10" t="n"/>
      <c r="AT891" s="10" t="n"/>
      <c r="AU891" s="10" t="n"/>
      <c r="AV891" s="10" t="n"/>
      <c r="AW891" s="10" t="n"/>
      <c r="AX891" s="10" t="n"/>
      <c r="AY891" s="10" t="n"/>
      <c r="AZ891" s="10" t="n"/>
    </row>
    <row r="892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  <c r="AL892" s="10" t="n"/>
      <c r="AM892" s="10" t="n"/>
      <c r="AN892" s="10" t="n"/>
      <c r="AO892" s="10" t="n"/>
      <c r="AP892" s="10" t="n"/>
      <c r="AQ892" s="10" t="n"/>
      <c r="AR892" s="10" t="n"/>
      <c r="AS892" s="10" t="n"/>
      <c r="AT892" s="10" t="n"/>
      <c r="AU892" s="10" t="n"/>
      <c r="AV892" s="10" t="n"/>
      <c r="AW892" s="10" t="n"/>
      <c r="AX892" s="10" t="n"/>
      <c r="AY892" s="10" t="n"/>
      <c r="AZ892" s="10" t="n"/>
    </row>
    <row r="893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  <c r="AL893" s="10" t="n"/>
      <c r="AM893" s="10" t="n"/>
      <c r="AN893" s="10" t="n"/>
      <c r="AO893" s="10" t="n"/>
      <c r="AP893" s="10" t="n"/>
      <c r="AQ893" s="10" t="n"/>
      <c r="AR893" s="10" t="n"/>
      <c r="AS893" s="10" t="n"/>
      <c r="AT893" s="10" t="n"/>
      <c r="AU893" s="10" t="n"/>
      <c r="AV893" s="10" t="n"/>
      <c r="AW893" s="10" t="n"/>
      <c r="AX893" s="10" t="n"/>
      <c r="AY893" s="10" t="n"/>
      <c r="AZ893" s="10" t="n"/>
    </row>
    <row r="894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  <c r="AL894" s="10" t="n"/>
      <c r="AM894" s="10" t="n"/>
      <c r="AN894" s="10" t="n"/>
      <c r="AO894" s="10" t="n"/>
      <c r="AP894" s="10" t="n"/>
      <c r="AQ894" s="10" t="n"/>
      <c r="AR894" s="10" t="n"/>
      <c r="AS894" s="10" t="n"/>
      <c r="AT894" s="10" t="n"/>
      <c r="AU894" s="10" t="n"/>
      <c r="AV894" s="10" t="n"/>
      <c r="AW894" s="10" t="n"/>
      <c r="AX894" s="10" t="n"/>
      <c r="AY894" s="10" t="n"/>
      <c r="AZ894" s="10" t="n"/>
    </row>
    <row r="895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  <c r="AL895" s="10" t="n"/>
      <c r="AM895" s="10" t="n"/>
      <c r="AN895" s="10" t="n"/>
      <c r="AO895" s="10" t="n"/>
      <c r="AP895" s="10" t="n"/>
      <c r="AQ895" s="10" t="n"/>
      <c r="AR895" s="10" t="n"/>
      <c r="AS895" s="10" t="n"/>
      <c r="AT895" s="10" t="n"/>
      <c r="AU895" s="10" t="n"/>
      <c r="AV895" s="10" t="n"/>
      <c r="AW895" s="10" t="n"/>
      <c r="AX895" s="10" t="n"/>
      <c r="AY895" s="10" t="n"/>
      <c r="AZ895" s="10" t="n"/>
    </row>
    <row r="896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  <c r="AL896" s="10" t="n"/>
      <c r="AM896" s="10" t="n"/>
      <c r="AN896" s="10" t="n"/>
      <c r="AO896" s="10" t="n"/>
      <c r="AP896" s="10" t="n"/>
      <c r="AQ896" s="10" t="n"/>
      <c r="AR896" s="10" t="n"/>
      <c r="AS896" s="10" t="n"/>
      <c r="AT896" s="10" t="n"/>
      <c r="AU896" s="10" t="n"/>
      <c r="AV896" s="10" t="n"/>
      <c r="AW896" s="10" t="n"/>
      <c r="AX896" s="10" t="n"/>
      <c r="AY896" s="10" t="n"/>
      <c r="AZ896" s="10" t="n"/>
    </row>
    <row r="897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  <c r="AL897" s="10" t="n"/>
      <c r="AM897" s="10" t="n"/>
      <c r="AN897" s="10" t="n"/>
      <c r="AO897" s="10" t="n"/>
      <c r="AP897" s="10" t="n"/>
      <c r="AQ897" s="10" t="n"/>
      <c r="AR897" s="10" t="n"/>
      <c r="AS897" s="10" t="n"/>
      <c r="AT897" s="10" t="n"/>
      <c r="AU897" s="10" t="n"/>
      <c r="AV897" s="10" t="n"/>
      <c r="AW897" s="10" t="n"/>
      <c r="AX897" s="10" t="n"/>
      <c r="AY897" s="10" t="n"/>
      <c r="AZ897" s="10" t="n"/>
    </row>
    <row r="898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  <c r="AL898" s="10" t="n"/>
      <c r="AM898" s="10" t="n"/>
      <c r="AN898" s="10" t="n"/>
      <c r="AO898" s="10" t="n"/>
      <c r="AP898" s="10" t="n"/>
      <c r="AQ898" s="10" t="n"/>
      <c r="AR898" s="10" t="n"/>
      <c r="AS898" s="10" t="n"/>
      <c r="AT898" s="10" t="n"/>
      <c r="AU898" s="10" t="n"/>
      <c r="AV898" s="10" t="n"/>
      <c r="AW898" s="10" t="n"/>
      <c r="AX898" s="10" t="n"/>
      <c r="AY898" s="10" t="n"/>
      <c r="AZ898" s="10" t="n"/>
    </row>
    <row r="899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  <c r="AL899" s="10" t="n"/>
      <c r="AM899" s="10" t="n"/>
      <c r="AN899" s="10" t="n"/>
      <c r="AO899" s="10" t="n"/>
      <c r="AP899" s="10" t="n"/>
      <c r="AQ899" s="10" t="n"/>
      <c r="AR899" s="10" t="n"/>
      <c r="AS899" s="10" t="n"/>
      <c r="AT899" s="10" t="n"/>
      <c r="AU899" s="10" t="n"/>
      <c r="AV899" s="10" t="n"/>
      <c r="AW899" s="10" t="n"/>
      <c r="AX899" s="10" t="n"/>
      <c r="AY899" s="10" t="n"/>
      <c r="AZ899" s="10" t="n"/>
    </row>
    <row r="90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  <c r="AL900" s="10" t="n"/>
      <c r="AM900" s="10" t="n"/>
      <c r="AN900" s="10" t="n"/>
      <c r="AO900" s="10" t="n"/>
      <c r="AP900" s="10" t="n"/>
      <c r="AQ900" s="10" t="n"/>
      <c r="AR900" s="10" t="n"/>
      <c r="AS900" s="10" t="n"/>
      <c r="AT900" s="10" t="n"/>
      <c r="AU900" s="10" t="n"/>
      <c r="AV900" s="10" t="n"/>
      <c r="AW900" s="10" t="n"/>
      <c r="AX900" s="10" t="n"/>
      <c r="AY900" s="10" t="n"/>
      <c r="AZ900" s="10" t="n"/>
    </row>
    <row r="901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  <c r="AL901" s="10" t="n"/>
      <c r="AM901" s="10" t="n"/>
      <c r="AN901" s="10" t="n"/>
      <c r="AO901" s="10" t="n"/>
      <c r="AP901" s="10" t="n"/>
      <c r="AQ901" s="10" t="n"/>
      <c r="AR901" s="10" t="n"/>
      <c r="AS901" s="10" t="n"/>
      <c r="AT901" s="10" t="n"/>
      <c r="AU901" s="10" t="n"/>
      <c r="AV901" s="10" t="n"/>
      <c r="AW901" s="10" t="n"/>
      <c r="AX901" s="10" t="n"/>
      <c r="AY901" s="10" t="n"/>
      <c r="AZ901" s="10" t="n"/>
    </row>
    <row r="902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  <c r="AL902" s="10" t="n"/>
      <c r="AM902" s="10" t="n"/>
      <c r="AN902" s="10" t="n"/>
      <c r="AO902" s="10" t="n"/>
      <c r="AP902" s="10" t="n"/>
      <c r="AQ902" s="10" t="n"/>
      <c r="AR902" s="10" t="n"/>
      <c r="AS902" s="10" t="n"/>
      <c r="AT902" s="10" t="n"/>
      <c r="AU902" s="10" t="n"/>
      <c r="AV902" s="10" t="n"/>
      <c r="AW902" s="10" t="n"/>
      <c r="AX902" s="10" t="n"/>
      <c r="AY902" s="10" t="n"/>
      <c r="AZ902" s="10" t="n"/>
    </row>
    <row r="903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  <c r="AL903" s="10" t="n"/>
      <c r="AM903" s="10" t="n"/>
      <c r="AN903" s="10" t="n"/>
      <c r="AO903" s="10" t="n"/>
      <c r="AP903" s="10" t="n"/>
      <c r="AQ903" s="10" t="n"/>
      <c r="AR903" s="10" t="n"/>
      <c r="AS903" s="10" t="n"/>
      <c r="AT903" s="10" t="n"/>
      <c r="AU903" s="10" t="n"/>
      <c r="AV903" s="10" t="n"/>
      <c r="AW903" s="10" t="n"/>
      <c r="AX903" s="10" t="n"/>
      <c r="AY903" s="10" t="n"/>
      <c r="AZ903" s="10" t="n"/>
    </row>
    <row r="904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  <c r="AL904" s="10" t="n"/>
      <c r="AM904" s="10" t="n"/>
      <c r="AN904" s="10" t="n"/>
      <c r="AO904" s="10" t="n"/>
      <c r="AP904" s="10" t="n"/>
      <c r="AQ904" s="10" t="n"/>
      <c r="AR904" s="10" t="n"/>
      <c r="AS904" s="10" t="n"/>
      <c r="AT904" s="10" t="n"/>
      <c r="AU904" s="10" t="n"/>
      <c r="AV904" s="10" t="n"/>
      <c r="AW904" s="10" t="n"/>
      <c r="AX904" s="10" t="n"/>
      <c r="AY904" s="10" t="n"/>
      <c r="AZ904" s="10" t="n"/>
    </row>
    <row r="905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  <c r="AL905" s="10" t="n"/>
      <c r="AM905" s="10" t="n"/>
      <c r="AN905" s="10" t="n"/>
      <c r="AO905" s="10" t="n"/>
      <c r="AP905" s="10" t="n"/>
      <c r="AQ905" s="10" t="n"/>
      <c r="AR905" s="10" t="n"/>
      <c r="AS905" s="10" t="n"/>
      <c r="AT905" s="10" t="n"/>
      <c r="AU905" s="10" t="n"/>
      <c r="AV905" s="10" t="n"/>
      <c r="AW905" s="10" t="n"/>
      <c r="AX905" s="10" t="n"/>
      <c r="AY905" s="10" t="n"/>
      <c r="AZ905" s="10" t="n"/>
    </row>
    <row r="906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  <c r="AL906" s="10" t="n"/>
      <c r="AM906" s="10" t="n"/>
      <c r="AN906" s="10" t="n"/>
      <c r="AO906" s="10" t="n"/>
      <c r="AP906" s="10" t="n"/>
      <c r="AQ906" s="10" t="n"/>
      <c r="AR906" s="10" t="n"/>
      <c r="AS906" s="10" t="n"/>
      <c r="AT906" s="10" t="n"/>
      <c r="AU906" s="10" t="n"/>
      <c r="AV906" s="10" t="n"/>
      <c r="AW906" s="10" t="n"/>
      <c r="AX906" s="10" t="n"/>
      <c r="AY906" s="10" t="n"/>
      <c r="AZ906" s="10" t="n"/>
    </row>
    <row r="907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  <c r="AL907" s="10" t="n"/>
      <c r="AM907" s="10" t="n"/>
      <c r="AN907" s="10" t="n"/>
      <c r="AO907" s="10" t="n"/>
      <c r="AP907" s="10" t="n"/>
      <c r="AQ907" s="10" t="n"/>
      <c r="AR907" s="10" t="n"/>
      <c r="AS907" s="10" t="n"/>
      <c r="AT907" s="10" t="n"/>
      <c r="AU907" s="10" t="n"/>
      <c r="AV907" s="10" t="n"/>
      <c r="AW907" s="10" t="n"/>
      <c r="AX907" s="10" t="n"/>
      <c r="AY907" s="10" t="n"/>
      <c r="AZ907" s="10" t="n"/>
    </row>
    <row r="908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  <c r="AL908" s="10" t="n"/>
      <c r="AM908" s="10" t="n"/>
      <c r="AN908" s="10" t="n"/>
      <c r="AO908" s="10" t="n"/>
      <c r="AP908" s="10" t="n"/>
      <c r="AQ908" s="10" t="n"/>
      <c r="AR908" s="10" t="n"/>
      <c r="AS908" s="10" t="n"/>
      <c r="AT908" s="10" t="n"/>
      <c r="AU908" s="10" t="n"/>
      <c r="AV908" s="10" t="n"/>
      <c r="AW908" s="10" t="n"/>
      <c r="AX908" s="10" t="n"/>
      <c r="AY908" s="10" t="n"/>
      <c r="AZ908" s="10" t="n"/>
    </row>
    <row r="909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  <c r="AL909" s="10" t="n"/>
      <c r="AM909" s="10" t="n"/>
      <c r="AN909" s="10" t="n"/>
      <c r="AO909" s="10" t="n"/>
      <c r="AP909" s="10" t="n"/>
      <c r="AQ909" s="10" t="n"/>
      <c r="AR909" s="10" t="n"/>
      <c r="AS909" s="10" t="n"/>
      <c r="AT909" s="10" t="n"/>
      <c r="AU909" s="10" t="n"/>
      <c r="AV909" s="10" t="n"/>
      <c r="AW909" s="10" t="n"/>
      <c r="AX909" s="10" t="n"/>
      <c r="AY909" s="10" t="n"/>
      <c r="AZ909" s="10" t="n"/>
    </row>
    <row r="91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  <c r="AL910" s="10" t="n"/>
      <c r="AM910" s="10" t="n"/>
      <c r="AN910" s="10" t="n"/>
      <c r="AO910" s="10" t="n"/>
      <c r="AP910" s="10" t="n"/>
      <c r="AQ910" s="10" t="n"/>
      <c r="AR910" s="10" t="n"/>
      <c r="AS910" s="10" t="n"/>
      <c r="AT910" s="10" t="n"/>
      <c r="AU910" s="10" t="n"/>
      <c r="AV910" s="10" t="n"/>
      <c r="AW910" s="10" t="n"/>
      <c r="AX910" s="10" t="n"/>
      <c r="AY910" s="10" t="n"/>
      <c r="AZ910" s="10" t="n"/>
    </row>
    <row r="911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  <c r="AL911" s="10" t="n"/>
      <c r="AM911" s="10" t="n"/>
      <c r="AN911" s="10" t="n"/>
      <c r="AO911" s="10" t="n"/>
      <c r="AP911" s="10" t="n"/>
      <c r="AQ911" s="10" t="n"/>
      <c r="AR911" s="10" t="n"/>
      <c r="AS911" s="10" t="n"/>
      <c r="AT911" s="10" t="n"/>
      <c r="AU911" s="10" t="n"/>
      <c r="AV911" s="10" t="n"/>
      <c r="AW911" s="10" t="n"/>
      <c r="AX911" s="10" t="n"/>
      <c r="AY911" s="10" t="n"/>
      <c r="AZ911" s="10" t="n"/>
    </row>
    <row r="912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  <c r="AL912" s="10" t="n"/>
      <c r="AM912" s="10" t="n"/>
      <c r="AN912" s="10" t="n"/>
      <c r="AO912" s="10" t="n"/>
      <c r="AP912" s="10" t="n"/>
      <c r="AQ912" s="10" t="n"/>
      <c r="AR912" s="10" t="n"/>
      <c r="AS912" s="10" t="n"/>
      <c r="AT912" s="10" t="n"/>
      <c r="AU912" s="10" t="n"/>
      <c r="AV912" s="10" t="n"/>
      <c r="AW912" s="10" t="n"/>
      <c r="AX912" s="10" t="n"/>
      <c r="AY912" s="10" t="n"/>
      <c r="AZ912" s="10" t="n"/>
    </row>
    <row r="913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  <c r="AL913" s="10" t="n"/>
      <c r="AM913" s="10" t="n"/>
      <c r="AN913" s="10" t="n"/>
      <c r="AO913" s="10" t="n"/>
      <c r="AP913" s="10" t="n"/>
      <c r="AQ913" s="10" t="n"/>
      <c r="AR913" s="10" t="n"/>
      <c r="AS913" s="10" t="n"/>
      <c r="AT913" s="10" t="n"/>
      <c r="AU913" s="10" t="n"/>
      <c r="AV913" s="10" t="n"/>
      <c r="AW913" s="10" t="n"/>
      <c r="AX913" s="10" t="n"/>
      <c r="AY913" s="10" t="n"/>
      <c r="AZ913" s="10" t="n"/>
    </row>
    <row r="914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  <c r="AL914" s="10" t="n"/>
      <c r="AM914" s="10" t="n"/>
      <c r="AN914" s="10" t="n"/>
      <c r="AO914" s="10" t="n"/>
      <c r="AP914" s="10" t="n"/>
      <c r="AQ914" s="10" t="n"/>
      <c r="AR914" s="10" t="n"/>
      <c r="AS914" s="10" t="n"/>
      <c r="AT914" s="10" t="n"/>
      <c r="AU914" s="10" t="n"/>
      <c r="AV914" s="10" t="n"/>
      <c r="AW914" s="10" t="n"/>
      <c r="AX914" s="10" t="n"/>
      <c r="AY914" s="10" t="n"/>
      <c r="AZ914" s="10" t="n"/>
    </row>
    <row r="915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  <c r="AL915" s="10" t="n"/>
      <c r="AM915" s="10" t="n"/>
      <c r="AN915" s="10" t="n"/>
      <c r="AO915" s="10" t="n"/>
      <c r="AP915" s="10" t="n"/>
      <c r="AQ915" s="10" t="n"/>
      <c r="AR915" s="10" t="n"/>
      <c r="AS915" s="10" t="n"/>
      <c r="AT915" s="10" t="n"/>
      <c r="AU915" s="10" t="n"/>
      <c r="AV915" s="10" t="n"/>
      <c r="AW915" s="10" t="n"/>
      <c r="AX915" s="10" t="n"/>
      <c r="AY915" s="10" t="n"/>
      <c r="AZ915" s="10" t="n"/>
    </row>
    <row r="916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  <c r="AL916" s="10" t="n"/>
      <c r="AM916" s="10" t="n"/>
      <c r="AN916" s="10" t="n"/>
      <c r="AO916" s="10" t="n"/>
      <c r="AP916" s="10" t="n"/>
      <c r="AQ916" s="10" t="n"/>
      <c r="AR916" s="10" t="n"/>
      <c r="AS916" s="10" t="n"/>
      <c r="AT916" s="10" t="n"/>
      <c r="AU916" s="10" t="n"/>
      <c r="AV916" s="10" t="n"/>
      <c r="AW916" s="10" t="n"/>
      <c r="AX916" s="10" t="n"/>
      <c r="AY916" s="10" t="n"/>
      <c r="AZ916" s="10" t="n"/>
    </row>
    <row r="917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  <c r="AL917" s="10" t="n"/>
      <c r="AM917" s="10" t="n"/>
      <c r="AN917" s="10" t="n"/>
      <c r="AO917" s="10" t="n"/>
      <c r="AP917" s="10" t="n"/>
      <c r="AQ917" s="10" t="n"/>
      <c r="AR917" s="10" t="n"/>
      <c r="AS917" s="10" t="n"/>
      <c r="AT917" s="10" t="n"/>
      <c r="AU917" s="10" t="n"/>
      <c r="AV917" s="10" t="n"/>
      <c r="AW917" s="10" t="n"/>
      <c r="AX917" s="10" t="n"/>
      <c r="AY917" s="10" t="n"/>
      <c r="AZ917" s="10" t="n"/>
    </row>
    <row r="918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  <c r="AL918" s="10" t="n"/>
      <c r="AM918" s="10" t="n"/>
      <c r="AN918" s="10" t="n"/>
      <c r="AO918" s="10" t="n"/>
      <c r="AP918" s="10" t="n"/>
      <c r="AQ918" s="10" t="n"/>
      <c r="AR918" s="10" t="n"/>
      <c r="AS918" s="10" t="n"/>
      <c r="AT918" s="10" t="n"/>
      <c r="AU918" s="10" t="n"/>
      <c r="AV918" s="10" t="n"/>
      <c r="AW918" s="10" t="n"/>
      <c r="AX918" s="10" t="n"/>
      <c r="AY918" s="10" t="n"/>
      <c r="AZ918" s="10" t="n"/>
    </row>
    <row r="919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  <c r="AL919" s="10" t="n"/>
      <c r="AM919" s="10" t="n"/>
      <c r="AN919" s="10" t="n"/>
      <c r="AO919" s="10" t="n"/>
      <c r="AP919" s="10" t="n"/>
      <c r="AQ919" s="10" t="n"/>
      <c r="AR919" s="10" t="n"/>
      <c r="AS919" s="10" t="n"/>
      <c r="AT919" s="10" t="n"/>
      <c r="AU919" s="10" t="n"/>
      <c r="AV919" s="10" t="n"/>
      <c r="AW919" s="10" t="n"/>
      <c r="AX919" s="10" t="n"/>
      <c r="AY919" s="10" t="n"/>
      <c r="AZ919" s="10" t="n"/>
    </row>
    <row r="9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  <c r="AL920" s="10" t="n"/>
      <c r="AM920" s="10" t="n"/>
      <c r="AN920" s="10" t="n"/>
      <c r="AO920" s="10" t="n"/>
      <c r="AP920" s="10" t="n"/>
      <c r="AQ920" s="10" t="n"/>
      <c r="AR920" s="10" t="n"/>
      <c r="AS920" s="10" t="n"/>
      <c r="AT920" s="10" t="n"/>
      <c r="AU920" s="10" t="n"/>
      <c r="AV920" s="10" t="n"/>
      <c r="AW920" s="10" t="n"/>
      <c r="AX920" s="10" t="n"/>
      <c r="AY920" s="10" t="n"/>
      <c r="AZ920" s="10" t="n"/>
    </row>
    <row r="921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  <c r="AL921" s="10" t="n"/>
      <c r="AM921" s="10" t="n"/>
      <c r="AN921" s="10" t="n"/>
      <c r="AO921" s="10" t="n"/>
      <c r="AP921" s="10" t="n"/>
      <c r="AQ921" s="10" t="n"/>
      <c r="AR921" s="10" t="n"/>
      <c r="AS921" s="10" t="n"/>
      <c r="AT921" s="10" t="n"/>
      <c r="AU921" s="10" t="n"/>
      <c r="AV921" s="10" t="n"/>
      <c r="AW921" s="10" t="n"/>
      <c r="AX921" s="10" t="n"/>
      <c r="AY921" s="10" t="n"/>
      <c r="AZ921" s="10" t="n"/>
    </row>
    <row r="922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  <c r="AL922" s="10" t="n"/>
      <c r="AM922" s="10" t="n"/>
      <c r="AN922" s="10" t="n"/>
      <c r="AO922" s="10" t="n"/>
      <c r="AP922" s="10" t="n"/>
      <c r="AQ922" s="10" t="n"/>
      <c r="AR922" s="10" t="n"/>
      <c r="AS922" s="10" t="n"/>
      <c r="AT922" s="10" t="n"/>
      <c r="AU922" s="10" t="n"/>
      <c r="AV922" s="10" t="n"/>
      <c r="AW922" s="10" t="n"/>
      <c r="AX922" s="10" t="n"/>
      <c r="AY922" s="10" t="n"/>
      <c r="AZ922" s="10" t="n"/>
    </row>
    <row r="923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  <c r="AL923" s="10" t="n"/>
      <c r="AM923" s="10" t="n"/>
      <c r="AN923" s="10" t="n"/>
      <c r="AO923" s="10" t="n"/>
      <c r="AP923" s="10" t="n"/>
      <c r="AQ923" s="10" t="n"/>
      <c r="AR923" s="10" t="n"/>
      <c r="AS923" s="10" t="n"/>
      <c r="AT923" s="10" t="n"/>
      <c r="AU923" s="10" t="n"/>
      <c r="AV923" s="10" t="n"/>
      <c r="AW923" s="10" t="n"/>
      <c r="AX923" s="10" t="n"/>
      <c r="AY923" s="10" t="n"/>
      <c r="AZ923" s="10" t="n"/>
    </row>
    <row r="924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  <c r="AL924" s="10" t="n"/>
      <c r="AM924" s="10" t="n"/>
      <c r="AN924" s="10" t="n"/>
      <c r="AO924" s="10" t="n"/>
      <c r="AP924" s="10" t="n"/>
      <c r="AQ924" s="10" t="n"/>
      <c r="AR924" s="10" t="n"/>
      <c r="AS924" s="10" t="n"/>
      <c r="AT924" s="10" t="n"/>
      <c r="AU924" s="10" t="n"/>
      <c r="AV924" s="10" t="n"/>
      <c r="AW924" s="10" t="n"/>
      <c r="AX924" s="10" t="n"/>
      <c r="AY924" s="10" t="n"/>
      <c r="AZ924" s="10" t="n"/>
    </row>
    <row r="925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  <c r="AL925" s="10" t="n"/>
      <c r="AM925" s="10" t="n"/>
      <c r="AN925" s="10" t="n"/>
      <c r="AO925" s="10" t="n"/>
      <c r="AP925" s="10" t="n"/>
      <c r="AQ925" s="10" t="n"/>
      <c r="AR925" s="10" t="n"/>
      <c r="AS925" s="10" t="n"/>
      <c r="AT925" s="10" t="n"/>
      <c r="AU925" s="10" t="n"/>
      <c r="AV925" s="10" t="n"/>
      <c r="AW925" s="10" t="n"/>
      <c r="AX925" s="10" t="n"/>
      <c r="AY925" s="10" t="n"/>
      <c r="AZ925" s="10" t="n"/>
    </row>
    <row r="926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  <c r="AL926" s="10" t="n"/>
      <c r="AM926" s="10" t="n"/>
      <c r="AN926" s="10" t="n"/>
      <c r="AO926" s="10" t="n"/>
      <c r="AP926" s="10" t="n"/>
      <c r="AQ926" s="10" t="n"/>
      <c r="AR926" s="10" t="n"/>
      <c r="AS926" s="10" t="n"/>
      <c r="AT926" s="10" t="n"/>
      <c r="AU926" s="10" t="n"/>
      <c r="AV926" s="10" t="n"/>
      <c r="AW926" s="10" t="n"/>
      <c r="AX926" s="10" t="n"/>
      <c r="AY926" s="10" t="n"/>
      <c r="AZ926" s="10" t="n"/>
    </row>
    <row r="927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  <c r="AL927" s="10" t="n"/>
      <c r="AM927" s="10" t="n"/>
      <c r="AN927" s="10" t="n"/>
      <c r="AO927" s="10" t="n"/>
      <c r="AP927" s="10" t="n"/>
      <c r="AQ927" s="10" t="n"/>
      <c r="AR927" s="10" t="n"/>
      <c r="AS927" s="10" t="n"/>
      <c r="AT927" s="10" t="n"/>
      <c r="AU927" s="10" t="n"/>
      <c r="AV927" s="10" t="n"/>
      <c r="AW927" s="10" t="n"/>
      <c r="AX927" s="10" t="n"/>
      <c r="AY927" s="10" t="n"/>
      <c r="AZ927" s="10" t="n"/>
    </row>
    <row r="928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  <c r="AL928" s="10" t="n"/>
      <c r="AM928" s="10" t="n"/>
      <c r="AN928" s="10" t="n"/>
      <c r="AO928" s="10" t="n"/>
      <c r="AP928" s="10" t="n"/>
      <c r="AQ928" s="10" t="n"/>
      <c r="AR928" s="10" t="n"/>
      <c r="AS928" s="10" t="n"/>
      <c r="AT928" s="10" t="n"/>
      <c r="AU928" s="10" t="n"/>
      <c r="AV928" s="10" t="n"/>
      <c r="AW928" s="10" t="n"/>
      <c r="AX928" s="10" t="n"/>
      <c r="AY928" s="10" t="n"/>
      <c r="AZ928" s="10" t="n"/>
    </row>
    <row r="929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  <c r="AL929" s="10" t="n"/>
      <c r="AM929" s="10" t="n"/>
      <c r="AN929" s="10" t="n"/>
      <c r="AO929" s="10" t="n"/>
      <c r="AP929" s="10" t="n"/>
      <c r="AQ929" s="10" t="n"/>
      <c r="AR929" s="10" t="n"/>
      <c r="AS929" s="10" t="n"/>
      <c r="AT929" s="10" t="n"/>
      <c r="AU929" s="10" t="n"/>
      <c r="AV929" s="10" t="n"/>
      <c r="AW929" s="10" t="n"/>
      <c r="AX929" s="10" t="n"/>
      <c r="AY929" s="10" t="n"/>
      <c r="AZ929" s="10" t="n"/>
    </row>
    <row r="93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  <c r="AL930" s="10" t="n"/>
      <c r="AM930" s="10" t="n"/>
      <c r="AN930" s="10" t="n"/>
      <c r="AO930" s="10" t="n"/>
      <c r="AP930" s="10" t="n"/>
      <c r="AQ930" s="10" t="n"/>
      <c r="AR930" s="10" t="n"/>
      <c r="AS930" s="10" t="n"/>
      <c r="AT930" s="10" t="n"/>
      <c r="AU930" s="10" t="n"/>
      <c r="AV930" s="10" t="n"/>
      <c r="AW930" s="10" t="n"/>
      <c r="AX930" s="10" t="n"/>
      <c r="AY930" s="10" t="n"/>
      <c r="AZ930" s="10" t="n"/>
    </row>
    <row r="931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  <c r="AL931" s="10" t="n"/>
      <c r="AM931" s="10" t="n"/>
      <c r="AN931" s="10" t="n"/>
      <c r="AO931" s="10" t="n"/>
      <c r="AP931" s="10" t="n"/>
      <c r="AQ931" s="10" t="n"/>
      <c r="AR931" s="10" t="n"/>
      <c r="AS931" s="10" t="n"/>
      <c r="AT931" s="10" t="n"/>
      <c r="AU931" s="10" t="n"/>
      <c r="AV931" s="10" t="n"/>
      <c r="AW931" s="10" t="n"/>
      <c r="AX931" s="10" t="n"/>
      <c r="AY931" s="10" t="n"/>
      <c r="AZ931" s="10" t="n"/>
    </row>
    <row r="932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  <c r="AL932" s="10" t="n"/>
      <c r="AM932" s="10" t="n"/>
      <c r="AN932" s="10" t="n"/>
      <c r="AO932" s="10" t="n"/>
      <c r="AP932" s="10" t="n"/>
      <c r="AQ932" s="10" t="n"/>
      <c r="AR932" s="10" t="n"/>
      <c r="AS932" s="10" t="n"/>
      <c r="AT932" s="10" t="n"/>
      <c r="AU932" s="10" t="n"/>
      <c r="AV932" s="10" t="n"/>
      <c r="AW932" s="10" t="n"/>
      <c r="AX932" s="10" t="n"/>
      <c r="AY932" s="10" t="n"/>
      <c r="AZ932" s="10" t="n"/>
    </row>
    <row r="933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  <c r="AL933" s="10" t="n"/>
      <c r="AM933" s="10" t="n"/>
      <c r="AN933" s="10" t="n"/>
      <c r="AO933" s="10" t="n"/>
      <c r="AP933" s="10" t="n"/>
      <c r="AQ933" s="10" t="n"/>
      <c r="AR933" s="10" t="n"/>
      <c r="AS933" s="10" t="n"/>
      <c r="AT933" s="10" t="n"/>
      <c r="AU933" s="10" t="n"/>
      <c r="AV933" s="10" t="n"/>
      <c r="AW933" s="10" t="n"/>
      <c r="AX933" s="10" t="n"/>
      <c r="AY933" s="10" t="n"/>
      <c r="AZ933" s="10" t="n"/>
    </row>
    <row r="934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  <c r="AL934" s="10" t="n"/>
      <c r="AM934" s="10" t="n"/>
      <c r="AN934" s="10" t="n"/>
      <c r="AO934" s="10" t="n"/>
      <c r="AP934" s="10" t="n"/>
      <c r="AQ934" s="10" t="n"/>
      <c r="AR934" s="10" t="n"/>
      <c r="AS934" s="10" t="n"/>
      <c r="AT934" s="10" t="n"/>
      <c r="AU934" s="10" t="n"/>
      <c r="AV934" s="10" t="n"/>
      <c r="AW934" s="10" t="n"/>
      <c r="AX934" s="10" t="n"/>
      <c r="AY934" s="10" t="n"/>
      <c r="AZ934" s="10" t="n"/>
    </row>
    <row r="935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  <c r="AL935" s="10" t="n"/>
      <c r="AM935" s="10" t="n"/>
      <c r="AN935" s="10" t="n"/>
      <c r="AO935" s="10" t="n"/>
      <c r="AP935" s="10" t="n"/>
      <c r="AQ935" s="10" t="n"/>
      <c r="AR935" s="10" t="n"/>
      <c r="AS935" s="10" t="n"/>
      <c r="AT935" s="10" t="n"/>
      <c r="AU935" s="10" t="n"/>
      <c r="AV935" s="10" t="n"/>
      <c r="AW935" s="10" t="n"/>
      <c r="AX935" s="10" t="n"/>
      <c r="AY935" s="10" t="n"/>
      <c r="AZ935" s="10" t="n"/>
    </row>
    <row r="936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  <c r="AL936" s="10" t="n"/>
      <c r="AM936" s="10" t="n"/>
      <c r="AN936" s="10" t="n"/>
      <c r="AO936" s="10" t="n"/>
      <c r="AP936" s="10" t="n"/>
      <c r="AQ936" s="10" t="n"/>
      <c r="AR936" s="10" t="n"/>
      <c r="AS936" s="10" t="n"/>
      <c r="AT936" s="10" t="n"/>
      <c r="AU936" s="10" t="n"/>
      <c r="AV936" s="10" t="n"/>
      <c r="AW936" s="10" t="n"/>
      <c r="AX936" s="10" t="n"/>
      <c r="AY936" s="10" t="n"/>
      <c r="AZ936" s="10" t="n"/>
    </row>
    <row r="937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  <c r="AL937" s="10" t="n"/>
      <c r="AM937" s="10" t="n"/>
      <c r="AN937" s="10" t="n"/>
      <c r="AO937" s="10" t="n"/>
      <c r="AP937" s="10" t="n"/>
      <c r="AQ937" s="10" t="n"/>
      <c r="AR937" s="10" t="n"/>
      <c r="AS937" s="10" t="n"/>
      <c r="AT937" s="10" t="n"/>
      <c r="AU937" s="10" t="n"/>
      <c r="AV937" s="10" t="n"/>
      <c r="AW937" s="10" t="n"/>
      <c r="AX937" s="10" t="n"/>
      <c r="AY937" s="10" t="n"/>
      <c r="AZ937" s="10" t="n"/>
    </row>
    <row r="938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  <c r="AL938" s="10" t="n"/>
      <c r="AM938" s="10" t="n"/>
      <c r="AN938" s="10" t="n"/>
      <c r="AO938" s="10" t="n"/>
      <c r="AP938" s="10" t="n"/>
      <c r="AQ938" s="10" t="n"/>
      <c r="AR938" s="10" t="n"/>
      <c r="AS938" s="10" t="n"/>
      <c r="AT938" s="10" t="n"/>
      <c r="AU938" s="10" t="n"/>
      <c r="AV938" s="10" t="n"/>
      <c r="AW938" s="10" t="n"/>
      <c r="AX938" s="10" t="n"/>
      <c r="AY938" s="10" t="n"/>
      <c r="AZ938" s="10" t="n"/>
    </row>
    <row r="939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  <c r="AL939" s="10" t="n"/>
      <c r="AM939" s="10" t="n"/>
      <c r="AN939" s="10" t="n"/>
      <c r="AO939" s="10" t="n"/>
      <c r="AP939" s="10" t="n"/>
      <c r="AQ939" s="10" t="n"/>
      <c r="AR939" s="10" t="n"/>
      <c r="AS939" s="10" t="n"/>
      <c r="AT939" s="10" t="n"/>
      <c r="AU939" s="10" t="n"/>
      <c r="AV939" s="10" t="n"/>
      <c r="AW939" s="10" t="n"/>
      <c r="AX939" s="10" t="n"/>
      <c r="AY939" s="10" t="n"/>
      <c r="AZ939" s="10" t="n"/>
    </row>
    <row r="94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  <c r="AL940" s="10" t="n"/>
      <c r="AM940" s="10" t="n"/>
      <c r="AN940" s="10" t="n"/>
      <c r="AO940" s="10" t="n"/>
      <c r="AP940" s="10" t="n"/>
      <c r="AQ940" s="10" t="n"/>
      <c r="AR940" s="10" t="n"/>
      <c r="AS940" s="10" t="n"/>
      <c r="AT940" s="10" t="n"/>
      <c r="AU940" s="10" t="n"/>
      <c r="AV940" s="10" t="n"/>
      <c r="AW940" s="10" t="n"/>
      <c r="AX940" s="10" t="n"/>
      <c r="AY940" s="10" t="n"/>
      <c r="AZ940" s="10" t="n"/>
    </row>
    <row r="941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  <c r="AL941" s="10" t="n"/>
      <c r="AM941" s="10" t="n"/>
      <c r="AN941" s="10" t="n"/>
      <c r="AO941" s="10" t="n"/>
      <c r="AP941" s="10" t="n"/>
      <c r="AQ941" s="10" t="n"/>
      <c r="AR941" s="10" t="n"/>
      <c r="AS941" s="10" t="n"/>
      <c r="AT941" s="10" t="n"/>
      <c r="AU941" s="10" t="n"/>
      <c r="AV941" s="10" t="n"/>
      <c r="AW941" s="10" t="n"/>
      <c r="AX941" s="10" t="n"/>
      <c r="AY941" s="10" t="n"/>
      <c r="AZ941" s="10" t="n"/>
    </row>
    <row r="942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  <c r="AL942" s="10" t="n"/>
      <c r="AM942" s="10" t="n"/>
      <c r="AN942" s="10" t="n"/>
      <c r="AO942" s="10" t="n"/>
      <c r="AP942" s="10" t="n"/>
      <c r="AQ942" s="10" t="n"/>
      <c r="AR942" s="10" t="n"/>
      <c r="AS942" s="10" t="n"/>
      <c r="AT942" s="10" t="n"/>
      <c r="AU942" s="10" t="n"/>
      <c r="AV942" s="10" t="n"/>
      <c r="AW942" s="10" t="n"/>
      <c r="AX942" s="10" t="n"/>
      <c r="AY942" s="10" t="n"/>
      <c r="AZ942" s="10" t="n"/>
    </row>
    <row r="943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  <c r="AL943" s="10" t="n"/>
      <c r="AM943" s="10" t="n"/>
      <c r="AN943" s="10" t="n"/>
      <c r="AO943" s="10" t="n"/>
      <c r="AP943" s="10" t="n"/>
      <c r="AQ943" s="10" t="n"/>
      <c r="AR943" s="10" t="n"/>
      <c r="AS943" s="10" t="n"/>
      <c r="AT943" s="10" t="n"/>
      <c r="AU943" s="10" t="n"/>
      <c r="AV943" s="10" t="n"/>
      <c r="AW943" s="10" t="n"/>
      <c r="AX943" s="10" t="n"/>
      <c r="AY943" s="10" t="n"/>
      <c r="AZ943" s="10" t="n"/>
    </row>
    <row r="944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  <c r="AL944" s="10" t="n"/>
      <c r="AM944" s="10" t="n"/>
      <c r="AN944" s="10" t="n"/>
      <c r="AO944" s="10" t="n"/>
      <c r="AP944" s="10" t="n"/>
      <c r="AQ944" s="10" t="n"/>
      <c r="AR944" s="10" t="n"/>
      <c r="AS944" s="10" t="n"/>
      <c r="AT944" s="10" t="n"/>
      <c r="AU944" s="10" t="n"/>
      <c r="AV944" s="10" t="n"/>
      <c r="AW944" s="10" t="n"/>
      <c r="AX944" s="10" t="n"/>
      <c r="AY944" s="10" t="n"/>
      <c r="AZ944" s="10" t="n"/>
    </row>
    <row r="945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  <c r="AL945" s="10" t="n"/>
      <c r="AM945" s="10" t="n"/>
      <c r="AN945" s="10" t="n"/>
      <c r="AO945" s="10" t="n"/>
      <c r="AP945" s="10" t="n"/>
      <c r="AQ945" s="10" t="n"/>
      <c r="AR945" s="10" t="n"/>
      <c r="AS945" s="10" t="n"/>
      <c r="AT945" s="10" t="n"/>
      <c r="AU945" s="10" t="n"/>
      <c r="AV945" s="10" t="n"/>
      <c r="AW945" s="10" t="n"/>
      <c r="AX945" s="10" t="n"/>
      <c r="AY945" s="10" t="n"/>
      <c r="AZ945" s="10" t="n"/>
    </row>
    <row r="946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  <c r="AL946" s="10" t="n"/>
      <c r="AM946" s="10" t="n"/>
      <c r="AN946" s="10" t="n"/>
      <c r="AO946" s="10" t="n"/>
      <c r="AP946" s="10" t="n"/>
      <c r="AQ946" s="10" t="n"/>
      <c r="AR946" s="10" t="n"/>
      <c r="AS946" s="10" t="n"/>
      <c r="AT946" s="10" t="n"/>
      <c r="AU946" s="10" t="n"/>
      <c r="AV946" s="10" t="n"/>
      <c r="AW946" s="10" t="n"/>
      <c r="AX946" s="10" t="n"/>
      <c r="AY946" s="10" t="n"/>
      <c r="AZ946" s="10" t="n"/>
    </row>
    <row r="947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  <c r="AL947" s="10" t="n"/>
      <c r="AM947" s="10" t="n"/>
      <c r="AN947" s="10" t="n"/>
      <c r="AO947" s="10" t="n"/>
      <c r="AP947" s="10" t="n"/>
      <c r="AQ947" s="10" t="n"/>
      <c r="AR947" s="10" t="n"/>
      <c r="AS947" s="10" t="n"/>
      <c r="AT947" s="10" t="n"/>
      <c r="AU947" s="10" t="n"/>
      <c r="AV947" s="10" t="n"/>
      <c r="AW947" s="10" t="n"/>
      <c r="AX947" s="10" t="n"/>
      <c r="AY947" s="10" t="n"/>
      <c r="AZ947" s="10" t="n"/>
    </row>
    <row r="948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  <c r="AL948" s="10" t="n"/>
      <c r="AM948" s="10" t="n"/>
      <c r="AN948" s="10" t="n"/>
      <c r="AO948" s="10" t="n"/>
      <c r="AP948" s="10" t="n"/>
      <c r="AQ948" s="10" t="n"/>
      <c r="AR948" s="10" t="n"/>
      <c r="AS948" s="10" t="n"/>
      <c r="AT948" s="10" t="n"/>
      <c r="AU948" s="10" t="n"/>
      <c r="AV948" s="10" t="n"/>
      <c r="AW948" s="10" t="n"/>
      <c r="AX948" s="10" t="n"/>
      <c r="AY948" s="10" t="n"/>
      <c r="AZ948" s="10" t="n"/>
    </row>
    <row r="949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  <c r="AL949" s="10" t="n"/>
      <c r="AM949" s="10" t="n"/>
      <c r="AN949" s="10" t="n"/>
      <c r="AO949" s="10" t="n"/>
      <c r="AP949" s="10" t="n"/>
      <c r="AQ949" s="10" t="n"/>
      <c r="AR949" s="10" t="n"/>
      <c r="AS949" s="10" t="n"/>
      <c r="AT949" s="10" t="n"/>
      <c r="AU949" s="10" t="n"/>
      <c r="AV949" s="10" t="n"/>
      <c r="AW949" s="10" t="n"/>
      <c r="AX949" s="10" t="n"/>
      <c r="AY949" s="10" t="n"/>
      <c r="AZ949" s="10" t="n"/>
    </row>
    <row r="95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  <c r="AL950" s="10" t="n"/>
      <c r="AM950" s="10" t="n"/>
      <c r="AN950" s="10" t="n"/>
      <c r="AO950" s="10" t="n"/>
      <c r="AP950" s="10" t="n"/>
      <c r="AQ950" s="10" t="n"/>
      <c r="AR950" s="10" t="n"/>
      <c r="AS950" s="10" t="n"/>
      <c r="AT950" s="10" t="n"/>
      <c r="AU950" s="10" t="n"/>
      <c r="AV950" s="10" t="n"/>
      <c r="AW950" s="10" t="n"/>
      <c r="AX950" s="10" t="n"/>
      <c r="AY950" s="10" t="n"/>
      <c r="AZ950" s="10" t="n"/>
    </row>
    <row r="951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  <c r="AL951" s="10" t="n"/>
      <c r="AM951" s="10" t="n"/>
      <c r="AN951" s="10" t="n"/>
      <c r="AO951" s="10" t="n"/>
      <c r="AP951" s="10" t="n"/>
      <c r="AQ951" s="10" t="n"/>
      <c r="AR951" s="10" t="n"/>
      <c r="AS951" s="10" t="n"/>
      <c r="AT951" s="10" t="n"/>
      <c r="AU951" s="10" t="n"/>
      <c r="AV951" s="10" t="n"/>
      <c r="AW951" s="10" t="n"/>
      <c r="AX951" s="10" t="n"/>
      <c r="AY951" s="10" t="n"/>
      <c r="AZ951" s="10" t="n"/>
    </row>
    <row r="952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  <c r="AL952" s="10" t="n"/>
      <c r="AM952" s="10" t="n"/>
      <c r="AN952" s="10" t="n"/>
      <c r="AO952" s="10" t="n"/>
      <c r="AP952" s="10" t="n"/>
      <c r="AQ952" s="10" t="n"/>
      <c r="AR952" s="10" t="n"/>
      <c r="AS952" s="10" t="n"/>
      <c r="AT952" s="10" t="n"/>
      <c r="AU952" s="10" t="n"/>
      <c r="AV952" s="10" t="n"/>
      <c r="AW952" s="10" t="n"/>
      <c r="AX952" s="10" t="n"/>
      <c r="AY952" s="10" t="n"/>
      <c r="AZ952" s="10" t="n"/>
    </row>
    <row r="953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  <c r="AL953" s="10" t="n"/>
      <c r="AM953" s="10" t="n"/>
      <c r="AN953" s="10" t="n"/>
      <c r="AO953" s="10" t="n"/>
      <c r="AP953" s="10" t="n"/>
      <c r="AQ953" s="10" t="n"/>
      <c r="AR953" s="10" t="n"/>
      <c r="AS953" s="10" t="n"/>
      <c r="AT953" s="10" t="n"/>
      <c r="AU953" s="10" t="n"/>
      <c r="AV953" s="10" t="n"/>
      <c r="AW953" s="10" t="n"/>
      <c r="AX953" s="10" t="n"/>
      <c r="AY953" s="10" t="n"/>
      <c r="AZ953" s="10" t="n"/>
    </row>
    <row r="954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  <c r="AL954" s="10" t="n"/>
      <c r="AM954" s="10" t="n"/>
      <c r="AN954" s="10" t="n"/>
      <c r="AO954" s="10" t="n"/>
      <c r="AP954" s="10" t="n"/>
      <c r="AQ954" s="10" t="n"/>
      <c r="AR954" s="10" t="n"/>
      <c r="AS954" s="10" t="n"/>
      <c r="AT954" s="10" t="n"/>
      <c r="AU954" s="10" t="n"/>
      <c r="AV954" s="10" t="n"/>
      <c r="AW954" s="10" t="n"/>
      <c r="AX954" s="10" t="n"/>
      <c r="AY954" s="10" t="n"/>
      <c r="AZ954" s="10" t="n"/>
    </row>
    <row r="955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  <c r="AL955" s="10" t="n"/>
      <c r="AM955" s="10" t="n"/>
      <c r="AN955" s="10" t="n"/>
      <c r="AO955" s="10" t="n"/>
      <c r="AP955" s="10" t="n"/>
      <c r="AQ955" s="10" t="n"/>
      <c r="AR955" s="10" t="n"/>
      <c r="AS955" s="10" t="n"/>
      <c r="AT955" s="10" t="n"/>
      <c r="AU955" s="10" t="n"/>
      <c r="AV955" s="10" t="n"/>
      <c r="AW955" s="10" t="n"/>
      <c r="AX955" s="10" t="n"/>
      <c r="AY955" s="10" t="n"/>
      <c r="AZ955" s="10" t="n"/>
    </row>
    <row r="956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  <c r="AL956" s="10" t="n"/>
      <c r="AM956" s="10" t="n"/>
      <c r="AN956" s="10" t="n"/>
      <c r="AO956" s="10" t="n"/>
      <c r="AP956" s="10" t="n"/>
      <c r="AQ956" s="10" t="n"/>
      <c r="AR956" s="10" t="n"/>
      <c r="AS956" s="10" t="n"/>
      <c r="AT956" s="10" t="n"/>
      <c r="AU956" s="10" t="n"/>
      <c r="AV956" s="10" t="n"/>
      <c r="AW956" s="10" t="n"/>
      <c r="AX956" s="10" t="n"/>
      <c r="AY956" s="10" t="n"/>
      <c r="AZ956" s="10" t="n"/>
    </row>
    <row r="957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  <c r="AL957" s="10" t="n"/>
      <c r="AM957" s="10" t="n"/>
      <c r="AN957" s="10" t="n"/>
      <c r="AO957" s="10" t="n"/>
      <c r="AP957" s="10" t="n"/>
      <c r="AQ957" s="10" t="n"/>
      <c r="AR957" s="10" t="n"/>
      <c r="AS957" s="10" t="n"/>
      <c r="AT957" s="10" t="n"/>
      <c r="AU957" s="10" t="n"/>
      <c r="AV957" s="10" t="n"/>
      <c r="AW957" s="10" t="n"/>
      <c r="AX957" s="10" t="n"/>
      <c r="AY957" s="10" t="n"/>
      <c r="AZ957" s="10" t="n"/>
    </row>
    <row r="958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  <c r="AL958" s="10" t="n"/>
      <c r="AM958" s="10" t="n"/>
      <c r="AN958" s="10" t="n"/>
      <c r="AO958" s="10" t="n"/>
      <c r="AP958" s="10" t="n"/>
      <c r="AQ958" s="10" t="n"/>
      <c r="AR958" s="10" t="n"/>
      <c r="AS958" s="10" t="n"/>
      <c r="AT958" s="10" t="n"/>
      <c r="AU958" s="10" t="n"/>
      <c r="AV958" s="10" t="n"/>
      <c r="AW958" s="10" t="n"/>
      <c r="AX958" s="10" t="n"/>
      <c r="AY958" s="10" t="n"/>
      <c r="AZ958" s="10" t="n"/>
    </row>
    <row r="959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  <c r="AL959" s="10" t="n"/>
      <c r="AM959" s="10" t="n"/>
      <c r="AN959" s="10" t="n"/>
      <c r="AO959" s="10" t="n"/>
      <c r="AP959" s="10" t="n"/>
      <c r="AQ959" s="10" t="n"/>
      <c r="AR959" s="10" t="n"/>
      <c r="AS959" s="10" t="n"/>
      <c r="AT959" s="10" t="n"/>
      <c r="AU959" s="10" t="n"/>
      <c r="AV959" s="10" t="n"/>
      <c r="AW959" s="10" t="n"/>
      <c r="AX959" s="10" t="n"/>
      <c r="AY959" s="10" t="n"/>
      <c r="AZ959" s="10" t="n"/>
    </row>
    <row r="96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  <c r="AL960" s="10" t="n"/>
      <c r="AM960" s="10" t="n"/>
      <c r="AN960" s="10" t="n"/>
      <c r="AO960" s="10" t="n"/>
      <c r="AP960" s="10" t="n"/>
      <c r="AQ960" s="10" t="n"/>
      <c r="AR960" s="10" t="n"/>
      <c r="AS960" s="10" t="n"/>
      <c r="AT960" s="10" t="n"/>
      <c r="AU960" s="10" t="n"/>
      <c r="AV960" s="10" t="n"/>
      <c r="AW960" s="10" t="n"/>
      <c r="AX960" s="10" t="n"/>
      <c r="AY960" s="10" t="n"/>
      <c r="AZ960" s="10" t="n"/>
    </row>
    <row r="961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  <c r="AL961" s="10" t="n"/>
      <c r="AM961" s="10" t="n"/>
      <c r="AN961" s="10" t="n"/>
      <c r="AO961" s="10" t="n"/>
      <c r="AP961" s="10" t="n"/>
      <c r="AQ961" s="10" t="n"/>
      <c r="AR961" s="10" t="n"/>
      <c r="AS961" s="10" t="n"/>
      <c r="AT961" s="10" t="n"/>
      <c r="AU961" s="10" t="n"/>
      <c r="AV961" s="10" t="n"/>
      <c r="AW961" s="10" t="n"/>
      <c r="AX961" s="10" t="n"/>
      <c r="AY961" s="10" t="n"/>
      <c r="AZ961" s="10" t="n"/>
    </row>
    <row r="962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  <c r="AL962" s="10" t="n"/>
      <c r="AM962" s="10" t="n"/>
      <c r="AN962" s="10" t="n"/>
      <c r="AO962" s="10" t="n"/>
      <c r="AP962" s="10" t="n"/>
      <c r="AQ962" s="10" t="n"/>
      <c r="AR962" s="10" t="n"/>
      <c r="AS962" s="10" t="n"/>
      <c r="AT962" s="10" t="n"/>
      <c r="AU962" s="10" t="n"/>
      <c r="AV962" s="10" t="n"/>
      <c r="AW962" s="10" t="n"/>
      <c r="AX962" s="10" t="n"/>
      <c r="AY962" s="10" t="n"/>
      <c r="AZ962" s="10" t="n"/>
    </row>
    <row r="963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  <c r="AL963" s="10" t="n"/>
      <c r="AM963" s="10" t="n"/>
      <c r="AN963" s="10" t="n"/>
      <c r="AO963" s="10" t="n"/>
      <c r="AP963" s="10" t="n"/>
      <c r="AQ963" s="10" t="n"/>
      <c r="AR963" s="10" t="n"/>
      <c r="AS963" s="10" t="n"/>
      <c r="AT963" s="10" t="n"/>
      <c r="AU963" s="10" t="n"/>
      <c r="AV963" s="10" t="n"/>
      <c r="AW963" s="10" t="n"/>
      <c r="AX963" s="10" t="n"/>
      <c r="AY963" s="10" t="n"/>
      <c r="AZ963" s="10" t="n"/>
    </row>
    <row r="964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  <c r="AL964" s="10" t="n"/>
      <c r="AM964" s="10" t="n"/>
      <c r="AN964" s="10" t="n"/>
      <c r="AO964" s="10" t="n"/>
      <c r="AP964" s="10" t="n"/>
      <c r="AQ964" s="10" t="n"/>
      <c r="AR964" s="10" t="n"/>
      <c r="AS964" s="10" t="n"/>
      <c r="AT964" s="10" t="n"/>
      <c r="AU964" s="10" t="n"/>
      <c r="AV964" s="10" t="n"/>
      <c r="AW964" s="10" t="n"/>
      <c r="AX964" s="10" t="n"/>
      <c r="AY964" s="10" t="n"/>
      <c r="AZ964" s="10" t="n"/>
    </row>
    <row r="965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  <c r="AL965" s="10" t="n"/>
      <c r="AM965" s="10" t="n"/>
      <c r="AN965" s="10" t="n"/>
      <c r="AO965" s="10" t="n"/>
      <c r="AP965" s="10" t="n"/>
      <c r="AQ965" s="10" t="n"/>
      <c r="AR965" s="10" t="n"/>
      <c r="AS965" s="10" t="n"/>
      <c r="AT965" s="10" t="n"/>
      <c r="AU965" s="10" t="n"/>
      <c r="AV965" s="10" t="n"/>
      <c r="AW965" s="10" t="n"/>
      <c r="AX965" s="10" t="n"/>
      <c r="AY965" s="10" t="n"/>
      <c r="AZ965" s="10" t="n"/>
    </row>
    <row r="966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  <c r="AL966" s="10" t="n"/>
      <c r="AM966" s="10" t="n"/>
      <c r="AN966" s="10" t="n"/>
      <c r="AO966" s="10" t="n"/>
      <c r="AP966" s="10" t="n"/>
      <c r="AQ966" s="10" t="n"/>
      <c r="AR966" s="10" t="n"/>
      <c r="AS966" s="10" t="n"/>
      <c r="AT966" s="10" t="n"/>
      <c r="AU966" s="10" t="n"/>
      <c r="AV966" s="10" t="n"/>
      <c r="AW966" s="10" t="n"/>
      <c r="AX966" s="10" t="n"/>
      <c r="AY966" s="10" t="n"/>
      <c r="AZ966" s="10" t="n"/>
    </row>
    <row r="967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  <c r="AL967" s="10" t="n"/>
      <c r="AM967" s="10" t="n"/>
      <c r="AN967" s="10" t="n"/>
      <c r="AO967" s="10" t="n"/>
      <c r="AP967" s="10" t="n"/>
      <c r="AQ967" s="10" t="n"/>
      <c r="AR967" s="10" t="n"/>
      <c r="AS967" s="10" t="n"/>
      <c r="AT967" s="10" t="n"/>
      <c r="AU967" s="10" t="n"/>
      <c r="AV967" s="10" t="n"/>
      <c r="AW967" s="10" t="n"/>
      <c r="AX967" s="10" t="n"/>
      <c r="AY967" s="10" t="n"/>
      <c r="AZ967" s="10" t="n"/>
    </row>
    <row r="968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  <c r="AL968" s="10" t="n"/>
      <c r="AM968" s="10" t="n"/>
      <c r="AN968" s="10" t="n"/>
      <c r="AO968" s="10" t="n"/>
      <c r="AP968" s="10" t="n"/>
      <c r="AQ968" s="10" t="n"/>
      <c r="AR968" s="10" t="n"/>
      <c r="AS968" s="10" t="n"/>
      <c r="AT968" s="10" t="n"/>
      <c r="AU968" s="10" t="n"/>
      <c r="AV968" s="10" t="n"/>
      <c r="AW968" s="10" t="n"/>
      <c r="AX968" s="10" t="n"/>
      <c r="AY968" s="10" t="n"/>
      <c r="AZ968" s="10" t="n"/>
    </row>
    <row r="969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  <c r="AL969" s="10" t="n"/>
      <c r="AM969" s="10" t="n"/>
      <c r="AN969" s="10" t="n"/>
      <c r="AO969" s="10" t="n"/>
      <c r="AP969" s="10" t="n"/>
      <c r="AQ969" s="10" t="n"/>
      <c r="AR969" s="10" t="n"/>
      <c r="AS969" s="10" t="n"/>
      <c r="AT969" s="10" t="n"/>
      <c r="AU969" s="10" t="n"/>
      <c r="AV969" s="10" t="n"/>
      <c r="AW969" s="10" t="n"/>
      <c r="AX969" s="10" t="n"/>
      <c r="AY969" s="10" t="n"/>
      <c r="AZ969" s="10" t="n"/>
    </row>
    <row r="97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  <c r="AL970" s="10" t="n"/>
      <c r="AM970" s="10" t="n"/>
      <c r="AN970" s="10" t="n"/>
      <c r="AO970" s="10" t="n"/>
      <c r="AP970" s="10" t="n"/>
      <c r="AQ970" s="10" t="n"/>
      <c r="AR970" s="10" t="n"/>
      <c r="AS970" s="10" t="n"/>
      <c r="AT970" s="10" t="n"/>
      <c r="AU970" s="10" t="n"/>
      <c r="AV970" s="10" t="n"/>
      <c r="AW970" s="10" t="n"/>
      <c r="AX970" s="10" t="n"/>
      <c r="AY970" s="10" t="n"/>
      <c r="AZ970" s="10" t="n"/>
    </row>
    <row r="971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  <c r="AL971" s="10" t="n"/>
      <c r="AM971" s="10" t="n"/>
      <c r="AN971" s="10" t="n"/>
      <c r="AO971" s="10" t="n"/>
      <c r="AP971" s="10" t="n"/>
      <c r="AQ971" s="10" t="n"/>
      <c r="AR971" s="10" t="n"/>
      <c r="AS971" s="10" t="n"/>
      <c r="AT971" s="10" t="n"/>
      <c r="AU971" s="10" t="n"/>
      <c r="AV971" s="10" t="n"/>
      <c r="AW971" s="10" t="n"/>
      <c r="AX971" s="10" t="n"/>
      <c r="AY971" s="10" t="n"/>
      <c r="AZ971" s="10" t="n"/>
    </row>
    <row r="972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  <c r="AL972" s="10" t="n"/>
      <c r="AM972" s="10" t="n"/>
      <c r="AN972" s="10" t="n"/>
      <c r="AO972" s="10" t="n"/>
      <c r="AP972" s="10" t="n"/>
      <c r="AQ972" s="10" t="n"/>
      <c r="AR972" s="10" t="n"/>
      <c r="AS972" s="10" t="n"/>
      <c r="AT972" s="10" t="n"/>
      <c r="AU972" s="10" t="n"/>
      <c r="AV972" s="10" t="n"/>
      <c r="AW972" s="10" t="n"/>
      <c r="AX972" s="10" t="n"/>
      <c r="AY972" s="10" t="n"/>
      <c r="AZ972" s="10" t="n"/>
    </row>
    <row r="973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  <c r="AL973" s="10" t="n"/>
      <c r="AM973" s="10" t="n"/>
      <c r="AN973" s="10" t="n"/>
      <c r="AO973" s="10" t="n"/>
      <c r="AP973" s="10" t="n"/>
      <c r="AQ973" s="10" t="n"/>
      <c r="AR973" s="10" t="n"/>
      <c r="AS973" s="10" t="n"/>
      <c r="AT973" s="10" t="n"/>
      <c r="AU973" s="10" t="n"/>
      <c r="AV973" s="10" t="n"/>
      <c r="AW973" s="10" t="n"/>
      <c r="AX973" s="10" t="n"/>
      <c r="AY973" s="10" t="n"/>
      <c r="AZ973" s="10" t="n"/>
    </row>
    <row r="974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  <c r="AL974" s="10" t="n"/>
      <c r="AM974" s="10" t="n"/>
      <c r="AN974" s="10" t="n"/>
      <c r="AO974" s="10" t="n"/>
      <c r="AP974" s="10" t="n"/>
      <c r="AQ974" s="10" t="n"/>
      <c r="AR974" s="10" t="n"/>
      <c r="AS974" s="10" t="n"/>
      <c r="AT974" s="10" t="n"/>
      <c r="AU974" s="10" t="n"/>
      <c r="AV974" s="10" t="n"/>
      <c r="AW974" s="10" t="n"/>
      <c r="AX974" s="10" t="n"/>
      <c r="AY974" s="10" t="n"/>
      <c r="AZ974" s="10" t="n"/>
    </row>
    <row r="975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  <c r="AL975" s="10" t="n"/>
      <c r="AM975" s="10" t="n"/>
      <c r="AN975" s="10" t="n"/>
      <c r="AO975" s="10" t="n"/>
      <c r="AP975" s="10" t="n"/>
      <c r="AQ975" s="10" t="n"/>
      <c r="AR975" s="10" t="n"/>
      <c r="AS975" s="10" t="n"/>
      <c r="AT975" s="10" t="n"/>
      <c r="AU975" s="10" t="n"/>
      <c r="AV975" s="10" t="n"/>
      <c r="AW975" s="10" t="n"/>
      <c r="AX975" s="10" t="n"/>
      <c r="AY975" s="10" t="n"/>
      <c r="AZ975" s="10" t="n"/>
    </row>
    <row r="976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  <c r="AL976" s="10" t="n"/>
      <c r="AM976" s="10" t="n"/>
      <c r="AN976" s="10" t="n"/>
      <c r="AO976" s="10" t="n"/>
      <c r="AP976" s="10" t="n"/>
      <c r="AQ976" s="10" t="n"/>
      <c r="AR976" s="10" t="n"/>
      <c r="AS976" s="10" t="n"/>
      <c r="AT976" s="10" t="n"/>
      <c r="AU976" s="10" t="n"/>
      <c r="AV976" s="10" t="n"/>
      <c r="AW976" s="10" t="n"/>
      <c r="AX976" s="10" t="n"/>
      <c r="AY976" s="10" t="n"/>
      <c r="AZ976" s="10" t="n"/>
    </row>
    <row r="977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  <c r="AL977" s="10" t="n"/>
      <c r="AM977" s="10" t="n"/>
      <c r="AN977" s="10" t="n"/>
      <c r="AO977" s="10" t="n"/>
      <c r="AP977" s="10" t="n"/>
      <c r="AQ977" s="10" t="n"/>
      <c r="AR977" s="10" t="n"/>
      <c r="AS977" s="10" t="n"/>
      <c r="AT977" s="10" t="n"/>
      <c r="AU977" s="10" t="n"/>
      <c r="AV977" s="10" t="n"/>
      <c r="AW977" s="10" t="n"/>
      <c r="AX977" s="10" t="n"/>
      <c r="AY977" s="10" t="n"/>
      <c r="AZ977" s="10" t="n"/>
    </row>
    <row r="978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  <c r="AL978" s="10" t="n"/>
      <c r="AM978" s="10" t="n"/>
      <c r="AN978" s="10" t="n"/>
      <c r="AO978" s="10" t="n"/>
      <c r="AP978" s="10" t="n"/>
      <c r="AQ978" s="10" t="n"/>
      <c r="AR978" s="10" t="n"/>
      <c r="AS978" s="10" t="n"/>
      <c r="AT978" s="10" t="n"/>
      <c r="AU978" s="10" t="n"/>
      <c r="AV978" s="10" t="n"/>
      <c r="AW978" s="10" t="n"/>
      <c r="AX978" s="10" t="n"/>
      <c r="AY978" s="10" t="n"/>
      <c r="AZ978" s="10" t="n"/>
    </row>
    <row r="979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  <c r="AL979" s="10" t="n"/>
      <c r="AM979" s="10" t="n"/>
      <c r="AN979" s="10" t="n"/>
      <c r="AO979" s="10" t="n"/>
      <c r="AP979" s="10" t="n"/>
      <c r="AQ979" s="10" t="n"/>
      <c r="AR979" s="10" t="n"/>
      <c r="AS979" s="10" t="n"/>
      <c r="AT979" s="10" t="n"/>
      <c r="AU979" s="10" t="n"/>
      <c r="AV979" s="10" t="n"/>
      <c r="AW979" s="10" t="n"/>
      <c r="AX979" s="10" t="n"/>
      <c r="AY979" s="10" t="n"/>
      <c r="AZ979" s="10" t="n"/>
    </row>
    <row r="98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  <c r="AL980" s="10" t="n"/>
      <c r="AM980" s="10" t="n"/>
      <c r="AN980" s="10" t="n"/>
      <c r="AO980" s="10" t="n"/>
      <c r="AP980" s="10" t="n"/>
      <c r="AQ980" s="10" t="n"/>
      <c r="AR980" s="10" t="n"/>
      <c r="AS980" s="10" t="n"/>
      <c r="AT980" s="10" t="n"/>
      <c r="AU980" s="10" t="n"/>
      <c r="AV980" s="10" t="n"/>
      <c r="AW980" s="10" t="n"/>
      <c r="AX980" s="10" t="n"/>
      <c r="AY980" s="10" t="n"/>
      <c r="AZ980" s="10" t="n"/>
    </row>
    <row r="981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  <c r="AL981" s="10" t="n"/>
      <c r="AM981" s="10" t="n"/>
      <c r="AN981" s="10" t="n"/>
      <c r="AO981" s="10" t="n"/>
      <c r="AP981" s="10" t="n"/>
      <c r="AQ981" s="10" t="n"/>
      <c r="AR981" s="10" t="n"/>
      <c r="AS981" s="10" t="n"/>
      <c r="AT981" s="10" t="n"/>
      <c r="AU981" s="10" t="n"/>
      <c r="AV981" s="10" t="n"/>
      <c r="AW981" s="10" t="n"/>
      <c r="AX981" s="10" t="n"/>
      <c r="AY981" s="10" t="n"/>
      <c r="AZ981" s="10" t="n"/>
    </row>
    <row r="982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  <c r="AL982" s="10" t="n"/>
      <c r="AM982" s="10" t="n"/>
      <c r="AN982" s="10" t="n"/>
      <c r="AO982" s="10" t="n"/>
      <c r="AP982" s="10" t="n"/>
      <c r="AQ982" s="10" t="n"/>
      <c r="AR982" s="10" t="n"/>
      <c r="AS982" s="10" t="n"/>
      <c r="AT982" s="10" t="n"/>
      <c r="AU982" s="10" t="n"/>
      <c r="AV982" s="10" t="n"/>
      <c r="AW982" s="10" t="n"/>
      <c r="AX982" s="10" t="n"/>
      <c r="AY982" s="10" t="n"/>
      <c r="AZ982" s="10" t="n"/>
    </row>
    <row r="983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  <c r="AL983" s="10" t="n"/>
      <c r="AM983" s="10" t="n"/>
      <c r="AN983" s="10" t="n"/>
      <c r="AO983" s="10" t="n"/>
      <c r="AP983" s="10" t="n"/>
      <c r="AQ983" s="10" t="n"/>
      <c r="AR983" s="10" t="n"/>
      <c r="AS983" s="10" t="n"/>
      <c r="AT983" s="10" t="n"/>
      <c r="AU983" s="10" t="n"/>
      <c r="AV983" s="10" t="n"/>
      <c r="AW983" s="10" t="n"/>
      <c r="AX983" s="10" t="n"/>
      <c r="AY983" s="10" t="n"/>
      <c r="AZ983" s="10" t="n"/>
    </row>
    <row r="984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  <c r="AL984" s="10" t="n"/>
      <c r="AM984" s="10" t="n"/>
      <c r="AN984" s="10" t="n"/>
      <c r="AO984" s="10" t="n"/>
      <c r="AP984" s="10" t="n"/>
      <c r="AQ984" s="10" t="n"/>
      <c r="AR984" s="10" t="n"/>
      <c r="AS984" s="10" t="n"/>
      <c r="AT984" s="10" t="n"/>
      <c r="AU984" s="10" t="n"/>
      <c r="AV984" s="10" t="n"/>
      <c r="AW984" s="10" t="n"/>
      <c r="AX984" s="10" t="n"/>
      <c r="AY984" s="10" t="n"/>
      <c r="AZ984" s="10" t="n"/>
    </row>
    <row r="985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  <c r="AL985" s="10" t="n"/>
      <c r="AM985" s="10" t="n"/>
      <c r="AN985" s="10" t="n"/>
      <c r="AO985" s="10" t="n"/>
      <c r="AP985" s="10" t="n"/>
      <c r="AQ985" s="10" t="n"/>
      <c r="AR985" s="10" t="n"/>
      <c r="AS985" s="10" t="n"/>
      <c r="AT985" s="10" t="n"/>
      <c r="AU985" s="10" t="n"/>
      <c r="AV985" s="10" t="n"/>
      <c r="AW985" s="10" t="n"/>
      <c r="AX985" s="10" t="n"/>
      <c r="AY985" s="10" t="n"/>
      <c r="AZ985" s="10" t="n"/>
    </row>
    <row r="986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  <c r="AL986" s="10" t="n"/>
      <c r="AM986" s="10" t="n"/>
      <c r="AN986" s="10" t="n"/>
      <c r="AO986" s="10" t="n"/>
      <c r="AP986" s="10" t="n"/>
      <c r="AQ986" s="10" t="n"/>
      <c r="AR986" s="10" t="n"/>
      <c r="AS986" s="10" t="n"/>
      <c r="AT986" s="10" t="n"/>
      <c r="AU986" s="10" t="n"/>
      <c r="AV986" s="10" t="n"/>
      <c r="AW986" s="10" t="n"/>
      <c r="AX986" s="10" t="n"/>
      <c r="AY986" s="10" t="n"/>
      <c r="AZ986" s="10" t="n"/>
    </row>
    <row r="987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  <c r="AL987" s="10" t="n"/>
      <c r="AM987" s="10" t="n"/>
      <c r="AN987" s="10" t="n"/>
      <c r="AO987" s="10" t="n"/>
      <c r="AP987" s="10" t="n"/>
      <c r="AQ987" s="10" t="n"/>
      <c r="AR987" s="10" t="n"/>
      <c r="AS987" s="10" t="n"/>
      <c r="AT987" s="10" t="n"/>
      <c r="AU987" s="10" t="n"/>
      <c r="AV987" s="10" t="n"/>
      <c r="AW987" s="10" t="n"/>
      <c r="AX987" s="10" t="n"/>
      <c r="AY987" s="10" t="n"/>
      <c r="AZ987" s="10" t="n"/>
    </row>
    <row r="988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  <c r="AL988" s="10" t="n"/>
      <c r="AM988" s="10" t="n"/>
      <c r="AN988" s="10" t="n"/>
      <c r="AO988" s="10" t="n"/>
      <c r="AP988" s="10" t="n"/>
      <c r="AQ988" s="10" t="n"/>
      <c r="AR988" s="10" t="n"/>
      <c r="AS988" s="10" t="n"/>
      <c r="AT988" s="10" t="n"/>
      <c r="AU988" s="10" t="n"/>
      <c r="AV988" s="10" t="n"/>
      <c r="AW988" s="10" t="n"/>
      <c r="AX988" s="10" t="n"/>
      <c r="AY988" s="10" t="n"/>
      <c r="AZ988" s="10" t="n"/>
    </row>
    <row r="989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  <c r="AL989" s="10" t="n"/>
      <c r="AM989" s="10" t="n"/>
      <c r="AN989" s="10" t="n"/>
      <c r="AO989" s="10" t="n"/>
      <c r="AP989" s="10" t="n"/>
      <c r="AQ989" s="10" t="n"/>
      <c r="AR989" s="10" t="n"/>
      <c r="AS989" s="10" t="n"/>
      <c r="AT989" s="10" t="n"/>
      <c r="AU989" s="10" t="n"/>
      <c r="AV989" s="10" t="n"/>
      <c r="AW989" s="10" t="n"/>
      <c r="AX989" s="10" t="n"/>
      <c r="AY989" s="10" t="n"/>
      <c r="AZ989" s="10" t="n"/>
    </row>
    <row r="99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  <c r="AL990" s="10" t="n"/>
      <c r="AM990" s="10" t="n"/>
      <c r="AN990" s="10" t="n"/>
      <c r="AO990" s="10" t="n"/>
      <c r="AP990" s="10" t="n"/>
      <c r="AQ990" s="10" t="n"/>
      <c r="AR990" s="10" t="n"/>
      <c r="AS990" s="10" t="n"/>
      <c r="AT990" s="10" t="n"/>
      <c r="AU990" s="10" t="n"/>
      <c r="AV990" s="10" t="n"/>
      <c r="AW990" s="10" t="n"/>
      <c r="AX990" s="10" t="n"/>
      <c r="AY990" s="10" t="n"/>
      <c r="AZ990" s="10" t="n"/>
    </row>
    <row r="991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  <c r="AL991" s="10" t="n"/>
      <c r="AM991" s="10" t="n"/>
      <c r="AN991" s="10" t="n"/>
      <c r="AO991" s="10" t="n"/>
      <c r="AP991" s="10" t="n"/>
      <c r="AQ991" s="10" t="n"/>
      <c r="AR991" s="10" t="n"/>
      <c r="AS991" s="10" t="n"/>
      <c r="AT991" s="10" t="n"/>
      <c r="AU991" s="10" t="n"/>
      <c r="AV991" s="10" t="n"/>
      <c r="AW991" s="10" t="n"/>
      <c r="AX991" s="10" t="n"/>
      <c r="AY991" s="10" t="n"/>
      <c r="AZ991" s="10" t="n"/>
    </row>
    <row r="992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  <c r="AL992" s="10" t="n"/>
      <c r="AM992" s="10" t="n"/>
      <c r="AN992" s="10" t="n"/>
      <c r="AO992" s="10" t="n"/>
      <c r="AP992" s="10" t="n"/>
      <c r="AQ992" s="10" t="n"/>
      <c r="AR992" s="10" t="n"/>
      <c r="AS992" s="10" t="n"/>
      <c r="AT992" s="10" t="n"/>
      <c r="AU992" s="10" t="n"/>
      <c r="AV992" s="10" t="n"/>
      <c r="AW992" s="10" t="n"/>
      <c r="AX992" s="10" t="n"/>
      <c r="AY992" s="10" t="n"/>
      <c r="AZ992" s="10" t="n"/>
    </row>
    <row r="993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  <c r="AL993" s="10" t="n"/>
      <c r="AM993" s="10" t="n"/>
      <c r="AN993" s="10" t="n"/>
      <c r="AO993" s="10" t="n"/>
      <c r="AP993" s="10" t="n"/>
      <c r="AQ993" s="10" t="n"/>
      <c r="AR993" s="10" t="n"/>
      <c r="AS993" s="10" t="n"/>
      <c r="AT993" s="10" t="n"/>
      <c r="AU993" s="10" t="n"/>
      <c r="AV993" s="10" t="n"/>
      <c r="AW993" s="10" t="n"/>
      <c r="AX993" s="10" t="n"/>
      <c r="AY993" s="10" t="n"/>
      <c r="AZ993" s="10" t="n"/>
    </row>
    <row r="994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  <c r="AL994" s="10" t="n"/>
      <c r="AM994" s="10" t="n"/>
      <c r="AN994" s="10" t="n"/>
      <c r="AO994" s="10" t="n"/>
      <c r="AP994" s="10" t="n"/>
      <c r="AQ994" s="10" t="n"/>
      <c r="AR994" s="10" t="n"/>
      <c r="AS994" s="10" t="n"/>
      <c r="AT994" s="10" t="n"/>
      <c r="AU994" s="10" t="n"/>
      <c r="AV994" s="10" t="n"/>
      <c r="AW994" s="10" t="n"/>
      <c r="AX994" s="10" t="n"/>
      <c r="AY994" s="10" t="n"/>
      <c r="AZ994" s="10" t="n"/>
    </row>
    <row r="995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  <c r="AL995" s="10" t="n"/>
      <c r="AM995" s="10" t="n"/>
      <c r="AN995" s="10" t="n"/>
      <c r="AO995" s="10" t="n"/>
      <c r="AP995" s="10" t="n"/>
      <c r="AQ995" s="10" t="n"/>
      <c r="AR995" s="10" t="n"/>
      <c r="AS995" s="10" t="n"/>
      <c r="AT995" s="10" t="n"/>
      <c r="AU995" s="10" t="n"/>
      <c r="AV995" s="10" t="n"/>
      <c r="AW995" s="10" t="n"/>
      <c r="AX995" s="10" t="n"/>
      <c r="AY995" s="10" t="n"/>
      <c r="AZ995" s="10" t="n"/>
    </row>
    <row r="996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  <c r="AL996" s="10" t="n"/>
      <c r="AM996" s="10" t="n"/>
      <c r="AN996" s="10" t="n"/>
      <c r="AO996" s="10" t="n"/>
      <c r="AP996" s="10" t="n"/>
      <c r="AQ996" s="10" t="n"/>
      <c r="AR996" s="10" t="n"/>
      <c r="AS996" s="10" t="n"/>
      <c r="AT996" s="10" t="n"/>
      <c r="AU996" s="10" t="n"/>
      <c r="AV996" s="10" t="n"/>
      <c r="AW996" s="10" t="n"/>
      <c r="AX996" s="10" t="n"/>
      <c r="AY996" s="10" t="n"/>
      <c r="AZ996" s="10" t="n"/>
    </row>
    <row r="997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  <c r="AL997" s="10" t="n"/>
      <c r="AM997" s="10" t="n"/>
      <c r="AN997" s="10" t="n"/>
      <c r="AO997" s="10" t="n"/>
      <c r="AP997" s="10" t="n"/>
      <c r="AQ997" s="10" t="n"/>
      <c r="AR997" s="10" t="n"/>
      <c r="AS997" s="10" t="n"/>
      <c r="AT997" s="10" t="n"/>
      <c r="AU997" s="10" t="n"/>
      <c r="AV997" s="10" t="n"/>
      <c r="AW997" s="10" t="n"/>
      <c r="AX997" s="10" t="n"/>
      <c r="AY997" s="10" t="n"/>
      <c r="AZ997" s="10" t="n"/>
    </row>
    <row r="998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  <c r="AL998" s="10" t="n"/>
      <c r="AM998" s="10" t="n"/>
      <c r="AN998" s="10" t="n"/>
      <c r="AO998" s="10" t="n"/>
      <c r="AP998" s="10" t="n"/>
      <c r="AQ998" s="10" t="n"/>
      <c r="AR998" s="10" t="n"/>
      <c r="AS998" s="10" t="n"/>
      <c r="AT998" s="10" t="n"/>
      <c r="AU998" s="10" t="n"/>
      <c r="AV998" s="10" t="n"/>
      <c r="AW998" s="10" t="n"/>
      <c r="AX998" s="10" t="n"/>
      <c r="AY998" s="10" t="n"/>
      <c r="AZ998" s="10" t="n"/>
    </row>
    <row r="999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  <c r="AL999" s="10" t="n"/>
      <c r="AM999" s="10" t="n"/>
      <c r="AN999" s="10" t="n"/>
      <c r="AO999" s="10" t="n"/>
      <c r="AP999" s="10" t="n"/>
      <c r="AQ999" s="10" t="n"/>
      <c r="AR999" s="10" t="n"/>
      <c r="AS999" s="10" t="n"/>
      <c r="AT999" s="10" t="n"/>
      <c r="AU999" s="10" t="n"/>
      <c r="AV999" s="10" t="n"/>
      <c r="AW999" s="10" t="n"/>
      <c r="AX999" s="10" t="n"/>
      <c r="AY999" s="10" t="n"/>
      <c r="AZ999" s="10" t="n"/>
    </row>
    <row r="100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  <c r="AL1000" s="10" t="n"/>
      <c r="AM1000" s="10" t="n"/>
      <c r="AN1000" s="10" t="n"/>
      <c r="AO1000" s="10" t="n"/>
      <c r="AP1000" s="10" t="n"/>
      <c r="AQ1000" s="10" t="n"/>
      <c r="AR1000" s="10" t="n"/>
      <c r="AS1000" s="10" t="n"/>
      <c r="AT1000" s="10" t="n"/>
      <c r="AU1000" s="10" t="n"/>
      <c r="AV1000" s="10" t="n"/>
      <c r="AW1000" s="10" t="n"/>
      <c r="AX1000" s="10" t="n"/>
      <c r="AY1000" s="10" t="n"/>
      <c r="AZ1000" s="10" t="n"/>
    </row>
  </sheetData>
  <mergeCells count="4">
    <mergeCell ref="B6:C6"/>
    <mergeCell ref="B13:C13"/>
    <mergeCell ref="B21:C21"/>
    <mergeCell ref="B28:C28"/>
  </mergeCells>
  <dataValidations count="3">
    <dataValidation allowBlank="0" showErrorMessage="1" showInputMessage="1" sqref="C23" type="list">
      <formula1>=Options!D2:D6</formula1>
    </dataValidation>
    <dataValidation allowBlank="0" showErrorMessage="1" showInputMessage="1" sqref="C24" type="list">
      <formula1>=Options!E2:E4</formula1>
    </dataValidation>
    <dataValidation allowBlank="0" showErrorMessage="1" showInputMessage="1" sqref="C25" type="list">
      <formula1>=Options!E2:E4</formula1>
    </dataValidation>
  </dataValidation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4C97"/>
    <outlinePr summaryBelow="1" summaryRight="1"/>
    <pageSetUpPr/>
  </sheetPr>
  <dimension ref="A1:AZ83"/>
  <sheetViews>
    <sheetView showGridLines="0" workbookViewId="0">
      <selection activeCell="A1" sqref="A1"/>
    </sheetView>
  </sheetViews>
  <sheetFormatPr baseColWidth="8" defaultRowHeight="15"/>
  <cols>
    <col customWidth="1" max="1" min="1" width="5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  <col customWidth="1" max="8" min="8" width="30"/>
    <col customWidth="1" max="9" min="9" width="30"/>
  </cols>
  <sheetData>
    <row r="1">
      <c r="A1" s="18" t="n"/>
      <c r="B1" s="18" t="n"/>
      <c r="C1" s="18" t="n"/>
      <c r="D1" s="18" t="n"/>
      <c r="E1" s="18" t="n"/>
      <c r="F1" s="18" t="n"/>
      <c r="G1" s="18" t="n"/>
      <c r="H1" s="18" t="n"/>
      <c r="I1" s="18" t="n"/>
      <c r="J1" s="18" t="n"/>
      <c r="K1" s="18" t="n"/>
      <c r="L1" s="18" t="n"/>
      <c r="M1" s="18" t="n"/>
      <c r="N1" s="18" t="n"/>
      <c r="O1" s="18" t="n"/>
      <c r="P1" s="18" t="n"/>
      <c r="Q1" s="18" t="n"/>
      <c r="R1" s="18" t="n"/>
      <c r="S1" s="18" t="n"/>
      <c r="T1" s="18" t="n"/>
      <c r="U1" s="18" t="n"/>
      <c r="V1" s="18" t="n"/>
      <c r="W1" s="18" t="n"/>
      <c r="X1" s="18" t="n"/>
      <c r="Y1" s="18" t="n"/>
      <c r="Z1" s="18" t="n"/>
      <c r="AA1" s="18" t="n"/>
      <c r="AB1" s="18" t="n"/>
      <c r="AC1" s="18" t="n"/>
      <c r="AD1" s="18" t="n"/>
      <c r="AE1" s="18" t="n"/>
      <c r="AF1" s="18" t="n"/>
      <c r="AG1" s="18" t="n"/>
      <c r="AH1" s="18" t="n"/>
      <c r="AI1" s="18" t="n"/>
      <c r="AJ1" s="18" t="n"/>
      <c r="AK1" s="18" t="n"/>
      <c r="AL1" s="18" t="n"/>
      <c r="AM1" s="18" t="n"/>
      <c r="AN1" s="18" t="n"/>
      <c r="AO1" s="18" t="n"/>
      <c r="AP1" s="18" t="n"/>
      <c r="AQ1" s="18" t="n"/>
      <c r="AR1" s="18" t="n"/>
      <c r="AS1" s="18" t="n"/>
      <c r="AT1" s="18" t="n"/>
      <c r="AU1" s="18" t="n"/>
      <c r="AV1" s="18" t="n"/>
      <c r="AW1" s="18" t="n"/>
      <c r="AX1" s="18" t="n"/>
      <c r="AY1" s="18" t="n"/>
      <c r="AZ1" s="18" t="n"/>
    </row>
    <row r="2">
      <c r="A2" s="19" t="n"/>
      <c r="B2" s="19" t="n"/>
      <c r="C2" s="19" t="n"/>
      <c r="D2" s="19" t="n"/>
      <c r="E2" s="19" t="n"/>
      <c r="F2" s="19" t="n"/>
      <c r="G2" s="19" t="n"/>
      <c r="H2" s="19" t="n"/>
      <c r="I2" s="19" t="n"/>
      <c r="J2" s="19" t="n"/>
      <c r="K2" s="19" t="n"/>
      <c r="L2" s="19" t="n"/>
      <c r="M2" s="19" t="n"/>
      <c r="N2" s="19" t="n"/>
      <c r="O2" s="19" t="n"/>
      <c r="P2" s="19" t="n"/>
      <c r="Q2" s="19" t="n"/>
      <c r="R2" s="19" t="n"/>
      <c r="S2" s="19" t="n"/>
      <c r="T2" s="19" t="n"/>
      <c r="U2" s="19" t="n"/>
      <c r="V2" s="19" t="n"/>
      <c r="W2" s="19" t="n"/>
      <c r="X2" s="19" t="n"/>
      <c r="Y2" s="19" t="n"/>
      <c r="Z2" s="19" t="n"/>
      <c r="AA2" s="19" t="n"/>
      <c r="AB2" s="19" t="n"/>
      <c r="AC2" s="19" t="n"/>
      <c r="AD2" s="19" t="n"/>
      <c r="AE2" s="19" t="n"/>
      <c r="AF2" s="19" t="n"/>
      <c r="AG2" s="19" t="n"/>
      <c r="AH2" s="19" t="n"/>
      <c r="AI2" s="19" t="n"/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  <c r="AS2" s="19" t="n"/>
      <c r="AT2" s="19" t="n"/>
      <c r="AU2" s="19" t="n"/>
      <c r="AV2" s="19" t="n"/>
      <c r="AW2" s="19" t="n"/>
      <c r="AX2" s="19" t="n"/>
      <c r="AY2" s="19" t="n"/>
      <c r="AZ2" s="19" t="n"/>
    </row>
    <row r="6">
      <c r="B6" s="20" t="inlineStr">
        <is>
          <t>Cross-Country Comparisons</t>
        </is>
      </c>
      <c r="C6" s="20" t="n"/>
      <c r="D6" s="20" t="n"/>
      <c r="E6" s="20" t="n"/>
      <c r="F6" s="20" t="n"/>
      <c r="G6" s="20" t="n"/>
      <c r="H6" s="20" t="n"/>
      <c r="I6" s="20" t="n"/>
    </row>
    <row r="7">
      <c r="B7" s="20" t="inlineStr">
        <is>
          <t>Country</t>
        </is>
      </c>
      <c r="C7" s="20" t="inlineStr">
        <is>
          <t>ISO3</t>
        </is>
      </c>
      <c r="D7" s="20" t="inlineStr">
        <is>
          <t>Total Cost ($Bn)</t>
        </is>
      </c>
      <c r="E7" s="20" t="inlineStr">
        <is>
          <t>Mean Annual 10-Year GDP ($Bn)</t>
        </is>
      </c>
      <c r="F7" s="20" t="inlineStr">
        <is>
          <t>GDP Growth Rate (%)(2022-2030)</t>
        </is>
      </c>
      <c r="G7" s="20" t="inlineStr">
        <is>
          <t>Initial Investment ($Bn)</t>
        </is>
      </c>
      <c r="H7" s="20" t="inlineStr">
        <is>
          <t>2022 GDP ($Bn)</t>
        </is>
      </c>
      <c r="I7" s="20" t="inlineStr">
        <is>
          <t>Annual GDP Share (%)</t>
        </is>
      </c>
    </row>
    <row r="8">
      <c r="B8" s="20">
        <f>IFERROR(Countries!B8, "")</f>
        <v/>
      </c>
      <c r="C8" s="20">
        <f>IFERROR(Countries!C8, "")</f>
        <v/>
      </c>
      <c r="D8" s="21">
        <f>IFERROR(INDEX(Total_Costs!M2:M1611,MATCH(C8, Total_Costs!A2:A1611))/1e9, "")</f>
        <v/>
      </c>
      <c r="E8" s="21">
        <f>IFERROR(INDEX(GDP!L2:L1611,MATCH(C8, GDP!A2:A1611)), "")</f>
        <v/>
      </c>
      <c r="F8" s="22">
        <f>IFERROR(INDEX(GDP!M2:M1611,MATCH(C8, GDP!A2:A1611)), )</f>
        <v/>
      </c>
      <c r="G8" s="21">
        <f>IF(F8=0,D8/Settings!C10,(D8*(1-(1+F8)/(1-Settings!C11)))/((1-Settings!C11)^Settings!C10*(1-((1+F8)/(1-Settings!C11))^(Settings!C10+1))))</f>
        <v/>
      </c>
      <c r="H8" s="21">
        <f>IFERROR(INDEX(GDP!C2:C1611,MATCH(C8, GDP!A2:A1611)), "")</f>
        <v/>
      </c>
      <c r="I8" s="23">
        <f>IFERROR(G8/H8, "")</f>
        <v/>
      </c>
    </row>
    <row r="9">
      <c r="B9" s="20">
        <f>IFERROR(Countries!B9, "")</f>
        <v/>
      </c>
      <c r="C9" s="20">
        <f>IFERROR(Countries!C9, "")</f>
        <v/>
      </c>
      <c r="D9" s="21">
        <f>IFERROR(INDEX(Total_Costs!M2:M1611,MATCH(C9, Total_Costs!A2:A1611))/1e9, "")</f>
        <v/>
      </c>
      <c r="E9" s="21">
        <f>IFERROR(INDEX(GDP!L2:L1611,MATCH(C9, GDP!A2:A1611)), "")</f>
        <v/>
      </c>
      <c r="F9" s="22">
        <f>IFERROR(INDEX(GDP!M2:M1611,MATCH(C9, GDP!A2:A1611)), )</f>
        <v/>
      </c>
      <c r="G9" s="21">
        <f>IF(F8=0,D9/Settings!C10,(D9*(1-(1+F9)/(1-Settings!C11)))/((1-Settings!C11)^Settings!C10*(1-((1+F9)/(1-Settings!C11))^(Settings!C10+1))))</f>
        <v/>
      </c>
      <c r="H9" s="21">
        <f>IFERROR(INDEX(GDP!C2:C1611,MATCH(C9, GDP!A2:A1611)), "")</f>
        <v/>
      </c>
      <c r="I9" s="23">
        <f>IFERROR(G9/H9, "")</f>
        <v/>
      </c>
    </row>
    <row r="10">
      <c r="B10" s="20">
        <f>IFERROR(Countries!B10, "")</f>
        <v/>
      </c>
      <c r="C10" s="20">
        <f>IFERROR(Countries!C10, "")</f>
        <v/>
      </c>
      <c r="D10" s="21">
        <f>IFERROR(INDEX(Total_Costs!M2:M1611,MATCH(C10, Total_Costs!A2:A1611))/1e9, "")</f>
        <v/>
      </c>
      <c r="E10" s="21">
        <f>IFERROR(INDEX(GDP!L2:L1611,MATCH(C10, GDP!A2:A1611)), "")</f>
        <v/>
      </c>
      <c r="F10" s="22">
        <f>IFERROR(INDEX(GDP!M2:M1611,MATCH(C10, GDP!A2:A1611)), )</f>
        <v/>
      </c>
      <c r="G10" s="21">
        <f>IF(F8=0,D10/Settings!C10,(D10*(1-(1+F10)/(1-Settings!C11)))/((1-Settings!C11)^Settings!C10*(1-((1+F10)/(1-Settings!C11))^(Settings!C10+1))))</f>
        <v/>
      </c>
      <c r="H10" s="21">
        <f>IFERROR(INDEX(GDP!C2:C1611,MATCH(C10, GDP!A2:A1611)), "")</f>
        <v/>
      </c>
      <c r="I10" s="23">
        <f>IFERROR(G10/H10, "")</f>
        <v/>
      </c>
    </row>
    <row r="11">
      <c r="B11" s="20">
        <f>IFERROR(Countries!B11, "")</f>
        <v/>
      </c>
      <c r="C11" s="20">
        <f>IFERROR(Countries!C11, "")</f>
        <v/>
      </c>
      <c r="D11" s="21">
        <f>IFERROR(INDEX(Total_Costs!M2:M1611,MATCH(C11, Total_Costs!A2:A1611))/1e9, "")</f>
        <v/>
      </c>
      <c r="E11" s="21">
        <f>IFERROR(INDEX(GDP!L2:L1611,MATCH(C11, GDP!A2:A1611)), "")</f>
        <v/>
      </c>
      <c r="F11" s="22">
        <f>IFERROR(INDEX(GDP!M2:M1611,MATCH(C11, GDP!A2:A1611)), )</f>
        <v/>
      </c>
      <c r="G11" s="21">
        <f>IF(F8=0,D11/Settings!C10,(D11*(1-(1+F11)/(1-Settings!C11)))/((1-Settings!C11)^Settings!C10*(1-((1+F11)/(1-Settings!C11))^(Settings!C10+1))))</f>
        <v/>
      </c>
      <c r="H11" s="21">
        <f>IFERROR(INDEX(GDP!C2:C1611,MATCH(C11, GDP!A2:A1611)), "")</f>
        <v/>
      </c>
      <c r="I11" s="23">
        <f>IFERROR(G11/H11, "")</f>
        <v/>
      </c>
    </row>
    <row r="15">
      <c r="B15" s="20" t="inlineStr">
        <is>
          <t>Cost by Income Group</t>
        </is>
      </c>
      <c r="C15" s="20" t="n"/>
      <c r="D15" s="20" t="n"/>
      <c r="E15" s="20" t="n"/>
      <c r="F15" s="20" t="n"/>
      <c r="G15" s="20" t="n"/>
      <c r="H15" s="20" t="n"/>
      <c r="I15" s="20" t="n"/>
    </row>
    <row r="16">
      <c r="B16" s="20" t="inlineStr">
        <is>
          <t>Income Group</t>
        </is>
      </c>
      <c r="C16" s="20" t="n"/>
      <c r="D16" s="20" t="inlineStr">
        <is>
          <t>Total Cost ($Bn)</t>
        </is>
      </c>
      <c r="E16" s="20" t="inlineStr">
        <is>
          <t>Mean Annual 10-Year GDP ($Bn)</t>
        </is>
      </c>
      <c r="F16" s="20" t="inlineStr">
        <is>
          <t>GDP Growth Rate (%)(2022-2030)</t>
        </is>
      </c>
      <c r="G16" s="20" t="inlineStr">
        <is>
          <t>Initial Investment ($Bn)</t>
        </is>
      </c>
      <c r="H16" s="20" t="inlineStr">
        <is>
          <t>2022 GDP ($Bn)</t>
        </is>
      </c>
      <c r="I16" s="20" t="inlineStr">
        <is>
          <t>Annual GDP Share (%)</t>
        </is>
      </c>
    </row>
    <row r="17">
      <c r="B17" s="20" t="inlineStr">
        <is>
          <t>Advanced Economies</t>
        </is>
      </c>
      <c r="C17" s="20" t="n"/>
      <c r="D17" s="21">
        <f>SUMIF(Total_Costs!$O$2:$O$250,B17,Total_Costs!$M$2:$M$250)/1e9</f>
        <v/>
      </c>
      <c r="E17" s="21">
        <f>SUMIF(GDP!$N$2:$N$250,B17,GDP!$L$2:$L$250)</f>
        <v/>
      </c>
      <c r="F17" s="22">
        <f>AVERAGEIF(GDP!$N$2:$N$250,B17,GDP!$M$2:$M$250)</f>
        <v/>
      </c>
      <c r="G17" s="21">
        <f>IF(F17=0,D17/Settings!C10,(D17*(1-(1+F17)/(1-Settings!C11)))/((1-Settings!C11)^Settings!C10*(1-((1+F17)/(1-Settings!C11))^(Settings!C10+1))))</f>
        <v/>
      </c>
      <c r="H17" s="21">
        <f>SUMIF(GDP!$N$2:$N$250,B17,GDP!$C$2:$C$250)</f>
        <v/>
      </c>
      <c r="I17" s="23">
        <f>IFERROR(G17/H17, "")</f>
        <v/>
      </c>
    </row>
    <row r="18">
      <c r="B18" s="20" t="inlineStr">
        <is>
          <t>Emerging Market Economies</t>
        </is>
      </c>
      <c r="C18" s="20" t="n"/>
      <c r="D18" s="21">
        <f>SUMIF(Total_Costs!$O$2:$O$250,B18,Total_Costs!$M$2:$M$250)/1e9</f>
        <v/>
      </c>
      <c r="E18" s="21">
        <f>SUMIF(GDP!$N$2:$N$250,B18,GDP!$L$2:$L$250)</f>
        <v/>
      </c>
      <c r="F18" s="22">
        <f>AVERAGEIF(GDP!$N$2:$N$250,B18,GDP!$M$2:$M$250)</f>
        <v/>
      </c>
      <c r="G18" s="21">
        <f>IF(F18=0,D18/Settings!C10,(D18*(1-(1+F18)/(1-Settings!C11)))/((1-Settings!C11)^Settings!C10*(1-((1+F17)/(1-Settings!C11))^(Settings!C10+1))))</f>
        <v/>
      </c>
      <c r="H18" s="21">
        <f>SUMIF(GDP!$N$2:$N$250,B18,GDP!$C$2:$C$250)</f>
        <v/>
      </c>
      <c r="I18" s="23">
        <f>IFERROR(G18/H18, "")</f>
        <v/>
      </c>
    </row>
    <row r="19">
      <c r="B19" s="20" t="inlineStr">
        <is>
          <t>Low Income Developing Countries</t>
        </is>
      </c>
      <c r="C19" s="20" t="n"/>
      <c r="D19" s="21">
        <f>SUMIF(Total_Costs!$O$2:$O$250,B19,Total_Costs!$M$2:$M$250)/1e9</f>
        <v/>
      </c>
      <c r="E19" s="21">
        <f>SUMIF(GDP!$N$2:$N$250,B19,GDP!$L$2:$L$250)</f>
        <v/>
      </c>
      <c r="F19" s="22">
        <f>AVERAGEIF(GDP!$N$2:$N$250,B19,GDP!$M$2:$M$250)</f>
        <v/>
      </c>
      <c r="G19" s="21">
        <f>IF(F19=0,D19/Settings!C10,(D19*(1-(1+F19)/(1-Settings!C11)))/((1-Settings!C11)^Settings!C10*(1-((1+F17)/(1-Settings!C11))^(Settings!C10+1))))</f>
        <v/>
      </c>
      <c r="H19" s="21">
        <f>SUMIF(GDP!$N$2:$N$250,B19,GDP!$C$2:$C$250)</f>
        <v/>
      </c>
      <c r="I19" s="23">
        <f>IFERROR(G19/H19, "")</f>
        <v/>
      </c>
    </row>
    <row r="22">
      <c r="B22" s="20" t="inlineStr">
        <is>
          <t>Cost by Region</t>
        </is>
      </c>
      <c r="C22" s="20" t="n"/>
      <c r="D22" s="20" t="n"/>
      <c r="E22" s="20" t="n"/>
      <c r="F22" s="20" t="n"/>
      <c r="G22" s="20" t="n"/>
      <c r="H22" s="20" t="n"/>
      <c r="I22" s="20" t="n"/>
    </row>
    <row r="23">
      <c r="B23" s="20" t="inlineStr">
        <is>
          <t>Region</t>
        </is>
      </c>
      <c r="C23" s="20" t="n"/>
      <c r="D23" s="20" t="inlineStr">
        <is>
          <t>Total Cost ($Bn)</t>
        </is>
      </c>
      <c r="E23" s="20" t="inlineStr">
        <is>
          <t>Mean Annual 10-Year GDP ($Bn)</t>
        </is>
      </c>
      <c r="F23" s="20" t="inlineStr">
        <is>
          <t>GDP Growth Rate (%)(2022-2030)</t>
        </is>
      </c>
      <c r="G23" s="20" t="inlineStr">
        <is>
          <t>Initial Investment ($Bn)</t>
        </is>
      </c>
      <c r="H23" s="20" t="inlineStr">
        <is>
          <t>2022 GDP ($Bn)</t>
        </is>
      </c>
      <c r="I23" s="20" t="inlineStr">
        <is>
          <t>Annual GDP Share (%)</t>
        </is>
      </c>
    </row>
    <row r="24">
      <c r="B24" s="20" t="inlineStr">
        <is>
          <t>Advanced Economies</t>
        </is>
      </c>
      <c r="C24" s="20" t="n"/>
      <c r="D24" s="21">
        <f>SUMIF(Total_Costs!$P$2:$P$250,B24,Total_Costs!$M$2:$M$250)/1e9</f>
        <v/>
      </c>
      <c r="E24" s="21">
        <f>SUMIF(GDP!$O$2:$O$250,B24,GDP!$L$2:$L$250)</f>
        <v/>
      </c>
      <c r="F24" s="22">
        <f>AVERAGEIF(GDP!$O$2:$O$250,B24,GDP!$M$2:$M$250)</f>
        <v/>
      </c>
      <c r="G24" s="21">
        <f>IF(F24=0,D24/Settings!C17,(D24*(1-(1+F24)/(1-Settings!C11)))/((1-Settings!C11)^Settings!C17*(1-((1+F24)/(1-Settings!C11))^(Settings!C10+1))))</f>
        <v/>
      </c>
      <c r="H24" s="21">
        <f>SUMIF(GDP!$O$2:$O$250,B24,GDP!$C$2:$C$250)</f>
        <v/>
      </c>
      <c r="I24" s="23">
        <f>IFERROR(G24/H24, )</f>
        <v/>
      </c>
    </row>
    <row r="25">
      <c r="B25" s="20" t="inlineStr">
        <is>
          <t>Caucasus and Central Asia</t>
        </is>
      </c>
      <c r="C25" s="20" t="n"/>
      <c r="D25" s="21">
        <f>SUMIF(Total_Costs!$P$2:$P$250,B25,Total_Costs!$M$2:$M$250)/1e9</f>
        <v/>
      </c>
      <c r="E25" s="21">
        <f>SUMIF(GDP!$O$2:$O$250,B25,GDP!$L$2:$L$250)</f>
        <v/>
      </c>
      <c r="F25" s="22">
        <f>AVERAGEIF(GDP!$O$2:$O$250,B25,GDP!$M$2:$M$250)</f>
        <v/>
      </c>
      <c r="G25" s="21">
        <f>IF(F25=0,D25/Settings!C17,(D25*(1-(1+F25)/(1-Settings!C11)))/((1-Settings!C11)^Settings!C17*(1-((1+F25)/(1-Settings!C11))^(Settings!C10+1))))</f>
        <v/>
      </c>
      <c r="H25" s="21">
        <f>SUMIF(GDP!$O$2:$O$250,B25,GDP!$C$2:$C$250)</f>
        <v/>
      </c>
      <c r="I25" s="23">
        <f>IFERROR(G25/H25, )</f>
        <v/>
      </c>
    </row>
    <row r="26">
      <c r="B26" s="20" t="inlineStr">
        <is>
          <t>Emerging and Developing Asia</t>
        </is>
      </c>
      <c r="C26" s="20" t="n"/>
      <c r="D26" s="21">
        <f>SUMIF(Total_Costs!$P$2:$P$250,B26,Total_Costs!$M$2:$M$250)/1e9</f>
        <v/>
      </c>
      <c r="E26" s="21">
        <f>SUMIF(GDP!$O$2:$O$250,B26,GDP!$L$2:$L$250)</f>
        <v/>
      </c>
      <c r="F26" s="22">
        <f>AVERAGEIF(GDP!$O$2:$O$250,B26,GDP!$M$2:$M$250)</f>
        <v/>
      </c>
      <c r="G26" s="21">
        <f>IF(F26=0,D26/Settings!C17,(D26*(1-(1+F26)/(1-Settings!C11)))/((1-Settings!C11)^Settings!C17*(1-((1+F26)/(1-Settings!C11))^(Settings!C10+1))))</f>
        <v/>
      </c>
      <c r="H26" s="21">
        <f>SUMIF(GDP!$O$2:$O$250,B26,GDP!$C$2:$C$250)</f>
        <v/>
      </c>
      <c r="I26" s="23">
        <f>IFERROR(G26/H26, )</f>
        <v/>
      </c>
    </row>
    <row r="27">
      <c r="B27" s="20" t="inlineStr">
        <is>
          <t>Emerging and Developing Europe</t>
        </is>
      </c>
      <c r="C27" s="20" t="n"/>
      <c r="D27" s="21">
        <f>SUMIF(Total_Costs!$P$2:$P$250,B27,Total_Costs!$M$2:$M$250)/1e9</f>
        <v/>
      </c>
      <c r="E27" s="21">
        <f>SUMIF(GDP!$O$2:$O$250,B27,GDP!$L$2:$L$250)</f>
        <v/>
      </c>
      <c r="F27" s="22">
        <f>AVERAGEIF(GDP!$O$2:$O$250,B27,GDP!$M$2:$M$250)</f>
        <v/>
      </c>
      <c r="G27" s="21">
        <f>IF(F27=0,D27/Settings!C17,(D27*(1-(1+F27)/(1-Settings!C11)))/((1-Settings!C11)^Settings!C17*(1-((1+F27)/(1-Settings!C11))^(Settings!C10+1))))</f>
        <v/>
      </c>
      <c r="H27" s="21">
        <f>SUMIF(GDP!$O$2:$O$250,B27,GDP!$C$2:$C$250)</f>
        <v/>
      </c>
      <c r="I27" s="23">
        <f>IFERROR(G27/H27, )</f>
        <v/>
      </c>
    </row>
    <row r="28">
      <c r="B28" s="20" t="inlineStr">
        <is>
          <t>Latin America and the Caribbean</t>
        </is>
      </c>
      <c r="C28" s="20" t="n"/>
      <c r="D28" s="21">
        <f>SUMIF(Total_Costs!$P$2:$P$250,B28,Total_Costs!$M$2:$M$250)/1e9</f>
        <v/>
      </c>
      <c r="E28" s="21">
        <f>SUMIF(GDP!$O$2:$O$250,B28,GDP!$L$2:$L$250)</f>
        <v/>
      </c>
      <c r="F28" s="22">
        <f>AVERAGEIF(GDP!$O$2:$O$250,B28,GDP!$M$2:$M$250)</f>
        <v/>
      </c>
      <c r="G28" s="21">
        <f>IF(F28=0,D28/Settings!C17,(D28*(1-(1+F28)/(1-Settings!C11)))/((1-Settings!C11)^Settings!C17*(1-((1+F28)/(1-Settings!C11))^(Settings!C10+1))))</f>
        <v/>
      </c>
      <c r="H28" s="21">
        <f>SUMIF(GDP!$O$2:$O$250,B28,GDP!$C$2:$C$250)</f>
        <v/>
      </c>
      <c r="I28" s="23">
        <f>IFERROR(G28/H28, )</f>
        <v/>
      </c>
    </row>
    <row r="29">
      <c r="B29" s="20" t="inlineStr">
        <is>
          <t>Middle East, North Africa, Afghanistan, and Pakistan</t>
        </is>
      </c>
      <c r="C29" s="20" t="n"/>
      <c r="D29" s="21">
        <f>SUMIF(Total_Costs!$P$2:$P$250,B29,Total_Costs!$M$2:$M$250)/1e9</f>
        <v/>
      </c>
      <c r="E29" s="21">
        <f>SUMIF(GDP!$O$2:$O$250,B29,GDP!$L$2:$L$250)</f>
        <v/>
      </c>
      <c r="F29" s="22">
        <f>AVERAGEIF(GDP!$O$2:$O$250,B29,GDP!$M$2:$M$250)</f>
        <v/>
      </c>
      <c r="G29" s="21">
        <f>IF(F29=0,D29/Settings!C17,(D29*(1-(1+F29)/(1-Settings!C11)))/((1-Settings!C11)^Settings!C17*(1-((1+F29)/(1-Settings!C11))^(Settings!C10+1))))</f>
        <v/>
      </c>
      <c r="H29" s="21">
        <f>SUMIF(GDP!$O$2:$O$250,B29,GDP!$C$2:$C$250)</f>
        <v/>
      </c>
      <c r="I29" s="23">
        <f>IFERROR(G29/H29, )</f>
        <v/>
      </c>
    </row>
    <row r="30">
      <c r="B30" s="20" t="inlineStr">
        <is>
          <t>Sub-Sahara Africa</t>
        </is>
      </c>
      <c r="C30" s="20" t="n"/>
      <c r="D30" s="21">
        <f>SUMIF(Total_Costs!$P$2:$P$250,B30,Total_Costs!$M$2:$M$250)/1e9</f>
        <v/>
      </c>
      <c r="E30" s="21">
        <f>SUMIF(GDP!$O$2:$O$250,B30,GDP!$L$2:$L$250)</f>
        <v/>
      </c>
      <c r="F30" s="22">
        <f>AVERAGEIF(GDP!$O$2:$O$250,B30,GDP!$M$2:$M$250)</f>
        <v/>
      </c>
      <c r="G30" s="21">
        <f>IF(F30=0,D30/Settings!C17,(D30*(1-(1+F30)/(1-Settings!C11)))/((1-Settings!C11)^Settings!C17*(1-((1+F30)/(1-Settings!C11))^(Settings!C10+1))))</f>
        <v/>
      </c>
      <c r="H30" s="21">
        <f>SUMIF(GDP!$O$2:$O$250,B30,GDP!$C$2:$C$250)</f>
        <v/>
      </c>
      <c r="I30" s="23">
        <f>IFERROR(G30/H30, )</f>
        <v/>
      </c>
    </row>
    <row r="34">
      <c r="B34">
        <f>B7</f>
        <v/>
      </c>
      <c r="C34" s="24">
        <f>D7</f>
        <v/>
      </c>
      <c r="E34">
        <f>B7</f>
        <v/>
      </c>
      <c r="F34" s="25">
        <f>E7</f>
        <v/>
      </c>
      <c r="H34">
        <f>B7</f>
        <v/>
      </c>
      <c r="I34" s="24">
        <f>G7</f>
        <v/>
      </c>
    </row>
    <row r="35">
      <c r="B35">
        <f>B8</f>
        <v/>
      </c>
      <c r="C35" s="24">
        <f>D8</f>
        <v/>
      </c>
      <c r="E35">
        <f>B8</f>
        <v/>
      </c>
      <c r="F35" s="25">
        <f>E8</f>
        <v/>
      </c>
      <c r="H35">
        <f>B8</f>
        <v/>
      </c>
      <c r="I35" s="24">
        <f>G8</f>
        <v/>
      </c>
    </row>
    <row r="36">
      <c r="B36">
        <f>B9</f>
        <v/>
      </c>
      <c r="C36" s="24">
        <f>D9</f>
        <v/>
      </c>
      <c r="E36">
        <f>B9</f>
        <v/>
      </c>
      <c r="F36" s="25">
        <f>E9</f>
        <v/>
      </c>
      <c r="H36">
        <f>B9</f>
        <v/>
      </c>
      <c r="I36" s="24">
        <f>G9</f>
        <v/>
      </c>
    </row>
    <row r="37">
      <c r="B37">
        <f>B10</f>
        <v/>
      </c>
      <c r="C37" s="24">
        <f>D10</f>
        <v/>
      </c>
      <c r="E37">
        <f>B10</f>
        <v/>
      </c>
      <c r="F37" s="25">
        <f>E10</f>
        <v/>
      </c>
      <c r="H37">
        <f>B10</f>
        <v/>
      </c>
      <c r="I37" s="24">
        <f>G10</f>
        <v/>
      </c>
    </row>
    <row r="38">
      <c r="B38">
        <f>B11</f>
        <v/>
      </c>
      <c r="C38" s="24">
        <f>D11</f>
        <v/>
      </c>
      <c r="E38">
        <f>B11</f>
        <v/>
      </c>
      <c r="F38" s="25">
        <f>E11</f>
        <v/>
      </c>
      <c r="H38">
        <f>B11</f>
        <v/>
      </c>
      <c r="I38" s="24">
        <f>G11</f>
        <v/>
      </c>
    </row>
    <row r="39">
      <c r="C39" s="24" t="n"/>
      <c r="F39" s="25" t="n"/>
      <c r="I39" s="24" t="n"/>
    </row>
    <row r="40">
      <c r="C40" s="24" t="n"/>
      <c r="F40" s="25" t="n"/>
      <c r="I40" s="24" t="n"/>
    </row>
    <row r="42">
      <c r="B42">
        <f>B7</f>
        <v/>
      </c>
      <c r="C42" s="26">
        <f>I7</f>
        <v/>
      </c>
    </row>
    <row r="43">
      <c r="B43">
        <f>B8</f>
        <v/>
      </c>
      <c r="C43" s="26">
        <f>I8</f>
        <v/>
      </c>
    </row>
    <row r="44">
      <c r="B44">
        <f>B9</f>
        <v/>
      </c>
      <c r="C44" s="26">
        <f>I9</f>
        <v/>
      </c>
    </row>
    <row r="45">
      <c r="B45">
        <f>B10</f>
        <v/>
      </c>
      <c r="C45" s="26">
        <f>I10</f>
        <v/>
      </c>
    </row>
    <row r="46">
      <c r="B46">
        <f>B11</f>
        <v/>
      </c>
      <c r="C46" s="26">
        <f>I11</f>
        <v/>
      </c>
    </row>
    <row r="47">
      <c r="C47" s="26" t="n"/>
    </row>
    <row r="48">
      <c r="C48" s="26" t="n"/>
    </row>
    <row r="50">
      <c r="B50">
        <f>B16</f>
        <v/>
      </c>
      <c r="C50">
        <f>D16</f>
        <v/>
      </c>
      <c r="E50">
        <f>B16</f>
        <v/>
      </c>
      <c r="F50">
        <f>E16</f>
        <v/>
      </c>
      <c r="H50">
        <f>B16</f>
        <v/>
      </c>
      <c r="I50">
        <f>G16</f>
        <v/>
      </c>
    </row>
    <row r="51">
      <c r="B51">
        <f>B17</f>
        <v/>
      </c>
      <c r="C51" s="24">
        <f>D17</f>
        <v/>
      </c>
      <c r="E51">
        <f>B17</f>
        <v/>
      </c>
      <c r="F51" s="25">
        <f>E17</f>
        <v/>
      </c>
      <c r="H51">
        <f>B17</f>
        <v/>
      </c>
      <c r="I51" s="24">
        <f>G17</f>
        <v/>
      </c>
    </row>
    <row r="52">
      <c r="B52">
        <f>B18</f>
        <v/>
      </c>
      <c r="C52" s="24">
        <f>D18</f>
        <v/>
      </c>
      <c r="E52">
        <f>B18</f>
        <v/>
      </c>
      <c r="F52" s="25">
        <f>E18</f>
        <v/>
      </c>
      <c r="H52">
        <f>B18</f>
        <v/>
      </c>
      <c r="I52" s="24">
        <f>G18</f>
        <v/>
      </c>
    </row>
    <row r="53">
      <c r="B53">
        <f>B19</f>
        <v/>
      </c>
      <c r="C53" s="24">
        <f>D19</f>
        <v/>
      </c>
      <c r="E53">
        <f>B19</f>
        <v/>
      </c>
      <c r="F53" s="25">
        <f>E19</f>
        <v/>
      </c>
      <c r="H53">
        <f>B19</f>
        <v/>
      </c>
      <c r="I53" s="24">
        <f>G19</f>
        <v/>
      </c>
    </row>
    <row r="57">
      <c r="B57">
        <f>B16</f>
        <v/>
      </c>
      <c r="C57">
        <f>I16</f>
        <v/>
      </c>
    </row>
    <row r="58">
      <c r="B58">
        <f>B17</f>
        <v/>
      </c>
      <c r="C58" s="26">
        <f>I17</f>
        <v/>
      </c>
    </row>
    <row r="59">
      <c r="B59">
        <f>B18</f>
        <v/>
      </c>
      <c r="C59" s="26">
        <f>I18</f>
        <v/>
      </c>
    </row>
    <row r="60">
      <c r="B60">
        <f>B19</f>
        <v/>
      </c>
      <c r="C60" s="26">
        <f>I19</f>
        <v/>
      </c>
    </row>
    <row r="64">
      <c r="B64">
        <f>B23</f>
        <v/>
      </c>
      <c r="C64">
        <f>D23</f>
        <v/>
      </c>
      <c r="E64">
        <f>B23</f>
        <v/>
      </c>
      <c r="F64">
        <f>E23</f>
        <v/>
      </c>
      <c r="H64">
        <f>B23</f>
        <v/>
      </c>
      <c r="I64">
        <f>G23</f>
        <v/>
      </c>
    </row>
    <row r="65">
      <c r="B65">
        <f>B24</f>
        <v/>
      </c>
      <c r="C65" s="24">
        <f>D24</f>
        <v/>
      </c>
      <c r="E65">
        <f>B24</f>
        <v/>
      </c>
      <c r="F65" s="25">
        <f>E24</f>
        <v/>
      </c>
      <c r="H65">
        <f>B24</f>
        <v/>
      </c>
      <c r="I65" s="24">
        <f>G24</f>
        <v/>
      </c>
    </row>
    <row r="66">
      <c r="B66">
        <f>B25</f>
        <v/>
      </c>
      <c r="C66" s="24">
        <f>D25</f>
        <v/>
      </c>
      <c r="E66">
        <f>B25</f>
        <v/>
      </c>
      <c r="F66" s="25">
        <f>E25</f>
        <v/>
      </c>
      <c r="H66">
        <f>B25</f>
        <v/>
      </c>
      <c r="I66" s="24">
        <f>G25</f>
        <v/>
      </c>
    </row>
    <row r="67">
      <c r="B67">
        <f>B26</f>
        <v/>
      </c>
      <c r="C67" s="24">
        <f>D26</f>
        <v/>
      </c>
      <c r="E67">
        <f>B26</f>
        <v/>
      </c>
      <c r="F67" s="25">
        <f>E26</f>
        <v/>
      </c>
      <c r="H67">
        <f>B26</f>
        <v/>
      </c>
      <c r="I67" s="24">
        <f>G26</f>
        <v/>
      </c>
    </row>
    <row r="68">
      <c r="B68">
        <f>B27</f>
        <v/>
      </c>
      <c r="C68" s="24">
        <f>D27</f>
        <v/>
      </c>
      <c r="E68">
        <f>B27</f>
        <v/>
      </c>
      <c r="F68" s="25">
        <f>E27</f>
        <v/>
      </c>
      <c r="H68">
        <f>B27</f>
        <v/>
      </c>
      <c r="I68" s="24">
        <f>G27</f>
        <v/>
      </c>
    </row>
    <row r="69">
      <c r="B69">
        <f>B28</f>
        <v/>
      </c>
      <c r="C69" s="24">
        <f>D28</f>
        <v/>
      </c>
      <c r="E69">
        <f>B28</f>
        <v/>
      </c>
      <c r="F69" s="25">
        <f>E28</f>
        <v/>
      </c>
      <c r="H69">
        <f>B28</f>
        <v/>
      </c>
      <c r="I69" s="24">
        <f>G28</f>
        <v/>
      </c>
    </row>
    <row r="70">
      <c r="B70">
        <f>B29</f>
        <v/>
      </c>
      <c r="C70" s="24">
        <f>D29</f>
        <v/>
      </c>
      <c r="E70">
        <f>B29</f>
        <v/>
      </c>
      <c r="F70" s="25">
        <f>E29</f>
        <v/>
      </c>
      <c r="H70">
        <f>B29</f>
        <v/>
      </c>
      <c r="I70" s="24">
        <f>G29</f>
        <v/>
      </c>
    </row>
    <row r="71">
      <c r="B71">
        <f>B30</f>
        <v/>
      </c>
      <c r="C71" s="24">
        <f>D30</f>
        <v/>
      </c>
      <c r="E71">
        <f>B30</f>
        <v/>
      </c>
      <c r="F71" s="25">
        <f>E30</f>
        <v/>
      </c>
      <c r="H71">
        <f>B30</f>
        <v/>
      </c>
      <c r="I71" s="24">
        <f>G30</f>
        <v/>
      </c>
    </row>
    <row r="72">
      <c r="C72" s="24" t="n"/>
      <c r="F72" s="25" t="n"/>
      <c r="I72" s="24" t="n"/>
    </row>
    <row r="75">
      <c r="B75">
        <f>B23</f>
        <v/>
      </c>
      <c r="C75">
        <f>I23</f>
        <v/>
      </c>
    </row>
    <row r="76">
      <c r="B76">
        <f>B24</f>
        <v/>
      </c>
      <c r="C76" s="26">
        <f>I24</f>
        <v/>
      </c>
    </row>
    <row r="77">
      <c r="B77">
        <f>B25</f>
        <v/>
      </c>
      <c r="C77" s="26">
        <f>I25</f>
        <v/>
      </c>
    </row>
    <row r="78">
      <c r="B78">
        <f>B26</f>
        <v/>
      </c>
      <c r="C78" s="26">
        <f>I26</f>
        <v/>
      </c>
    </row>
    <row r="79">
      <c r="B79">
        <f>B27</f>
        <v/>
      </c>
      <c r="C79" s="26">
        <f>I27</f>
        <v/>
      </c>
    </row>
    <row r="80">
      <c r="B80">
        <f>B28</f>
        <v/>
      </c>
      <c r="C80" s="26">
        <f>I28</f>
        <v/>
      </c>
    </row>
    <row r="81">
      <c r="B81">
        <f>B29</f>
        <v/>
      </c>
      <c r="C81" s="26">
        <f>I29</f>
        <v/>
      </c>
    </row>
    <row r="82">
      <c r="B82">
        <f>B30</f>
        <v/>
      </c>
      <c r="C82" s="26">
        <f>I30</f>
        <v/>
      </c>
    </row>
    <row r="83">
      <c r="C83" s="26" t="n"/>
    </row>
  </sheetData>
  <mergeCells count="15">
    <mergeCell ref="B6:I6"/>
    <mergeCell ref="B15:I15"/>
    <mergeCell ref="B16:C16"/>
    <mergeCell ref="B17:C17"/>
    <mergeCell ref="B18:C18"/>
    <mergeCell ref="B19:C19"/>
    <mergeCell ref="B22:I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666600"/>
    <outlinePr summaryBelow="1" summaryRight="1"/>
    <pageSetUpPr/>
  </sheetPr>
  <dimension ref="A1:O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20" t="inlineStr">
        <is>
          <t>ISO3</t>
        </is>
      </c>
      <c r="B1" s="20" t="inlineStr">
        <is>
          <t>country_name</t>
        </is>
      </c>
      <c r="C1" s="20" t="inlineStr">
        <is>
          <t>10</t>
        </is>
      </c>
      <c r="D1" s="20" t="inlineStr">
        <is>
          <t>20</t>
        </is>
      </c>
      <c r="E1" s="20" t="inlineStr">
        <is>
          <t>30</t>
        </is>
      </c>
      <c r="F1" s="20" t="inlineStr">
        <is>
          <t>40</t>
        </is>
      </c>
      <c r="G1" s="20" t="inlineStr">
        <is>
          <t>50</t>
        </is>
      </c>
      <c r="H1" s="20" t="inlineStr">
        <is>
          <t>60</t>
        </is>
      </c>
      <c r="I1" s="20" t="inlineStr">
        <is>
          <t>70</t>
        </is>
      </c>
      <c r="J1" s="20" t="inlineStr">
        <is>
          <t>80</t>
        </is>
      </c>
      <c r="K1" s="20" t="inlineStr">
        <is>
          <t>90</t>
        </is>
      </c>
      <c r="L1" s="20" t="inlineStr">
        <is>
          <t>100</t>
        </is>
      </c>
      <c r="M1" s="20" t="inlineStr">
        <is>
          <t>Population Sum</t>
        </is>
      </c>
      <c r="N1" s="20" t="inlineStr">
        <is>
          <t>Income Group</t>
        </is>
      </c>
      <c r="O1" s="20" t="inlineStr">
        <is>
          <t>Region</t>
        </is>
      </c>
    </row>
    <row r="2">
      <c r="A2" s="20" t="inlineStr">
        <is>
          <t>AFG</t>
        </is>
      </c>
      <c r="B2" s="20" t="inlineStr">
        <is>
          <t>Afghanistan</t>
        </is>
      </c>
      <c r="C2" s="20" t="n">
        <v>9469741</v>
      </c>
      <c r="D2" s="20" t="n">
        <v>2665061</v>
      </c>
      <c r="E2" s="20" t="n">
        <v>2915517</v>
      </c>
      <c r="F2" s="20" t="n">
        <v>2540871</v>
      </c>
      <c r="G2" s="20" t="n">
        <v>2660109</v>
      </c>
      <c r="H2" s="20" t="n">
        <v>2500780</v>
      </c>
      <c r="I2" s="20" t="n">
        <v>2528815</v>
      </c>
      <c r="J2" s="20" t="n">
        <v>2186660</v>
      </c>
      <c r="K2" s="20" t="n">
        <v>1893471</v>
      </c>
      <c r="L2" s="20" t="n">
        <v>1028675</v>
      </c>
      <c r="M2" s="20">
        <f>SUM(C2:L2)</f>
        <v/>
      </c>
      <c r="N2" s="20">
        <f>INDEX(Lookups!$M$2:$M$1611,MATCH(A2, Lookups!$J$2:$J$1611,0))</f>
        <v/>
      </c>
      <c r="O2" s="20">
        <f>INDEX(Lookups!$L$2:$L$1611,MATCH(A2, Lookups!$J$2:$J$1611,0))</f>
        <v/>
      </c>
    </row>
    <row r="3">
      <c r="A3" s="20" t="inlineStr">
        <is>
          <t>ALB</t>
        </is>
      </c>
      <c r="B3" s="20" t="inlineStr">
        <is>
          <t>Albania</t>
        </is>
      </c>
      <c r="C3" s="20" t="n">
        <v>1326086</v>
      </c>
      <c r="D3" s="20" t="n">
        <v>359589</v>
      </c>
      <c r="E3" s="20" t="n">
        <v>120974</v>
      </c>
      <c r="F3" s="20" t="n">
        <v>305196</v>
      </c>
      <c r="G3" s="20" t="n">
        <v>255557</v>
      </c>
      <c r="H3" s="20" t="n">
        <v>133861</v>
      </c>
      <c r="I3" s="20" t="n">
        <v>103038</v>
      </c>
      <c r="J3" s="20" t="n">
        <v>81767</v>
      </c>
      <c r="K3" s="20" t="n">
        <v>61259</v>
      </c>
      <c r="L3" s="20" t="n">
        <v>40289</v>
      </c>
      <c r="M3" s="20">
        <f>SUM(C3:L3)</f>
        <v/>
      </c>
      <c r="N3" s="20">
        <f>INDEX(Lookups!$M$2:$M$1611,MATCH(A3, Lookups!$J$2:$J$1611,0))</f>
        <v/>
      </c>
      <c r="O3" s="20">
        <f>INDEX(Lookups!$L$2:$L$1611,MATCH(A3, Lookups!$J$2:$J$1611,0))</f>
        <v/>
      </c>
    </row>
    <row r="4">
      <c r="A4" s="20" t="inlineStr">
        <is>
          <t>DZA</t>
        </is>
      </c>
      <c r="B4" s="20" t="inlineStr">
        <is>
          <t>Algeria</t>
        </is>
      </c>
      <c r="C4" s="20" t="n">
        <v>18583179</v>
      </c>
      <c r="D4" s="20" t="n">
        <v>5644390</v>
      </c>
      <c r="E4" s="20" t="n">
        <v>4180520</v>
      </c>
      <c r="F4" s="20" t="n">
        <v>3260085</v>
      </c>
      <c r="G4" s="20" t="n">
        <v>2683755</v>
      </c>
      <c r="H4" s="20" t="n">
        <v>2055684</v>
      </c>
      <c r="I4" s="20" t="n">
        <v>2128004</v>
      </c>
      <c r="J4" s="20" t="n">
        <v>1763772</v>
      </c>
      <c r="K4" s="20" t="n">
        <v>1739151</v>
      </c>
      <c r="L4" s="20" t="n">
        <v>1956872</v>
      </c>
      <c r="M4" s="20">
        <f>SUM(C4:L4)</f>
        <v/>
      </c>
      <c r="N4" s="20">
        <f>INDEX(Lookups!$M$2:$M$1611,MATCH(A4, Lookups!$J$2:$J$1611,0))</f>
        <v/>
      </c>
      <c r="O4" s="20">
        <f>INDEX(Lookups!$L$2:$L$1611,MATCH(A4, Lookups!$J$2:$J$1611,0))</f>
        <v/>
      </c>
    </row>
    <row r="5">
      <c r="A5" s="20" t="inlineStr">
        <is>
          <t>AGO</t>
        </is>
      </c>
      <c r="B5" s="20" t="inlineStr">
        <is>
          <t>Angola</t>
        </is>
      </c>
      <c r="C5" s="20" t="n">
        <v>22367436</v>
      </c>
      <c r="D5" s="20" t="n">
        <v>3496433</v>
      </c>
      <c r="E5" s="20" t="n">
        <v>2735637</v>
      </c>
      <c r="F5" s="20" t="n">
        <v>2025377</v>
      </c>
      <c r="G5" s="20" t="n">
        <v>1569076</v>
      </c>
      <c r="H5" s="20" t="n">
        <v>1251701</v>
      </c>
      <c r="I5" s="20" t="n">
        <v>951178</v>
      </c>
      <c r="J5" s="20" t="n">
        <v>746529</v>
      </c>
      <c r="K5" s="20" t="n">
        <v>556729</v>
      </c>
      <c r="L5" s="20" t="n">
        <v>371660</v>
      </c>
      <c r="M5" s="20">
        <f>SUM(C5:L5)</f>
        <v/>
      </c>
      <c r="N5" s="20">
        <f>INDEX(Lookups!$M$2:$M$1611,MATCH(A5, Lookups!$J$2:$J$1611,0))</f>
        <v/>
      </c>
      <c r="O5" s="20">
        <f>INDEX(Lookups!$L$2:$L$1611,MATCH(A5, Lookups!$J$2:$J$1611,0))</f>
        <v/>
      </c>
    </row>
    <row r="6">
      <c r="A6" s="20" t="inlineStr">
        <is>
          <t>ARG</t>
        </is>
      </c>
      <c r="B6" s="20" t="inlineStr">
        <is>
          <t>Argentina</t>
        </is>
      </c>
      <c r="C6" s="20" t="n">
        <v>24210939</v>
      </c>
      <c r="D6" s="20" t="n">
        <v>6563459</v>
      </c>
      <c r="E6" s="20" t="n">
        <v>3593590</v>
      </c>
      <c r="F6" s="20" t="n">
        <v>3796975</v>
      </c>
      <c r="G6" s="20" t="n">
        <v>2166594</v>
      </c>
      <c r="H6" s="20" t="n">
        <v>1783205</v>
      </c>
      <c r="I6" s="20" t="n">
        <v>1030368</v>
      </c>
      <c r="J6" s="20" t="n">
        <v>1180028</v>
      </c>
      <c r="K6" s="20" t="n">
        <v>586526</v>
      </c>
      <c r="L6" s="20" t="n">
        <v>325953</v>
      </c>
      <c r="M6" s="20">
        <f>SUM(C6:L6)</f>
        <v/>
      </c>
      <c r="N6" s="20">
        <f>INDEX(Lookups!$M$2:$M$1611,MATCH(A6, Lookups!$J$2:$J$1611,0))</f>
        <v/>
      </c>
      <c r="O6" s="20">
        <f>INDEX(Lookups!$L$2:$L$1611,MATCH(A6, Lookups!$J$2:$J$1611,0))</f>
        <v/>
      </c>
    </row>
    <row r="7">
      <c r="A7" s="20" t="inlineStr">
        <is>
          <t>ARM</t>
        </is>
      </c>
      <c r="B7" s="20" t="inlineStr">
        <is>
          <t>Armenia</t>
        </is>
      </c>
      <c r="C7" s="20" t="n">
        <v>998494</v>
      </c>
      <c r="D7" s="20" t="n">
        <v>303801</v>
      </c>
      <c r="E7" s="20" t="n">
        <v>259765</v>
      </c>
      <c r="F7" s="20" t="n">
        <v>212401</v>
      </c>
      <c r="G7" s="20" t="n">
        <v>220125</v>
      </c>
      <c r="H7" s="20" t="n">
        <v>191189</v>
      </c>
      <c r="I7" s="20" t="n">
        <v>129528</v>
      </c>
      <c r="J7" s="20" t="n">
        <v>110057</v>
      </c>
      <c r="K7" s="20" t="n">
        <v>210800</v>
      </c>
      <c r="L7" s="20" t="n">
        <v>153801</v>
      </c>
      <c r="M7" s="20">
        <f>SUM(C7:L7)</f>
        <v/>
      </c>
      <c r="N7" s="20">
        <f>INDEX(Lookups!$M$2:$M$1611,MATCH(A7, Lookups!$J$2:$J$1611,0))</f>
        <v/>
      </c>
      <c r="O7" s="20">
        <f>INDEX(Lookups!$L$2:$L$1611,MATCH(A7, Lookups!$J$2:$J$1611,0))</f>
        <v/>
      </c>
    </row>
    <row r="8">
      <c r="A8" s="20" t="inlineStr">
        <is>
          <t>AUS</t>
        </is>
      </c>
      <c r="B8" s="20" t="inlineStr">
        <is>
          <t>Australia</t>
        </is>
      </c>
      <c r="C8" s="20" t="n">
        <v>4486595</v>
      </c>
      <c r="D8" s="20" t="n">
        <v>6753033</v>
      </c>
      <c r="E8" s="20" t="n">
        <v>5162098</v>
      </c>
      <c r="F8" s="20" t="n">
        <v>1959489</v>
      </c>
      <c r="G8" s="20" t="n">
        <v>1197177</v>
      </c>
      <c r="H8" s="20" t="n">
        <v>613888</v>
      </c>
      <c r="I8" s="20" t="n">
        <v>393569</v>
      </c>
      <c r="J8" s="20" t="n">
        <v>236527</v>
      </c>
      <c r="K8" s="20" t="n">
        <v>168960</v>
      </c>
      <c r="L8" s="20" t="n">
        <v>108439</v>
      </c>
      <c r="M8" s="20">
        <f>SUM(C8:L8)</f>
        <v/>
      </c>
      <c r="N8" s="20">
        <f>INDEX(Lookups!$M$2:$M$1611,MATCH(A8, Lookups!$J$2:$J$1611,0))</f>
        <v/>
      </c>
      <c r="O8" s="20">
        <f>INDEX(Lookups!$L$2:$L$1611,MATCH(A8, Lookups!$J$2:$J$1611,0))</f>
        <v/>
      </c>
    </row>
    <row r="9">
      <c r="A9" s="20" t="inlineStr">
        <is>
          <t>AUT</t>
        </is>
      </c>
      <c r="B9" s="20" t="inlineStr">
        <is>
          <t>Austria</t>
        </is>
      </c>
      <c r="C9" s="20" t="n">
        <v>4361121</v>
      </c>
      <c r="D9" s="20" t="n">
        <v>928249</v>
      </c>
      <c r="E9" s="20" t="n">
        <v>729246</v>
      </c>
      <c r="F9" s="20" t="n">
        <v>505952</v>
      </c>
      <c r="G9" s="20" t="n">
        <v>533582</v>
      </c>
      <c r="H9" s="20" t="n">
        <v>443499</v>
      </c>
      <c r="I9" s="20" t="n">
        <v>353675</v>
      </c>
      <c r="J9" s="20" t="n">
        <v>377525</v>
      </c>
      <c r="K9" s="20" t="n">
        <v>320300</v>
      </c>
      <c r="L9" s="20" t="n">
        <v>229592</v>
      </c>
      <c r="M9" s="20">
        <f>SUM(C9:L9)</f>
        <v/>
      </c>
      <c r="N9" s="20">
        <f>INDEX(Lookups!$M$2:$M$1611,MATCH(A9, Lookups!$J$2:$J$1611,0))</f>
        <v/>
      </c>
      <c r="O9" s="20">
        <f>INDEX(Lookups!$L$2:$L$1611,MATCH(A9, Lookups!$J$2:$J$1611,0))</f>
        <v/>
      </c>
    </row>
    <row r="10">
      <c r="A10" s="20" t="inlineStr">
        <is>
          <t>AZE</t>
        </is>
      </c>
      <c r="B10" s="20" t="inlineStr">
        <is>
          <t>Azerbaijan</t>
        </is>
      </c>
      <c r="C10" s="20" t="n">
        <v>3362731</v>
      </c>
      <c r="D10" s="20" t="n">
        <v>1082087</v>
      </c>
      <c r="E10" s="20" t="n">
        <v>1186514</v>
      </c>
      <c r="F10" s="20" t="n">
        <v>800550</v>
      </c>
      <c r="G10" s="20" t="n">
        <v>692711</v>
      </c>
      <c r="H10" s="20" t="n">
        <v>764422</v>
      </c>
      <c r="I10" s="20" t="n">
        <v>819584</v>
      </c>
      <c r="J10" s="20" t="n">
        <v>672328</v>
      </c>
      <c r="K10" s="20" t="n">
        <v>506538</v>
      </c>
      <c r="L10" s="20" t="n">
        <v>332834</v>
      </c>
      <c r="M10" s="20">
        <f>SUM(C10:L10)</f>
        <v/>
      </c>
      <c r="N10" s="20">
        <f>INDEX(Lookups!$M$2:$M$1611,MATCH(A10, Lookups!$J$2:$J$1611,0))</f>
        <v/>
      </c>
      <c r="O10" s="20">
        <f>INDEX(Lookups!$L$2:$L$1611,MATCH(A10, Lookups!$J$2:$J$1611,0))</f>
        <v/>
      </c>
    </row>
    <row r="11">
      <c r="A11" s="20" t="inlineStr">
        <is>
          <t>BHR</t>
        </is>
      </c>
      <c r="B11" s="20" t="inlineStr">
        <is>
          <t>Bahrain</t>
        </is>
      </c>
      <c r="C11" s="20" t="n">
        <v>624938</v>
      </c>
      <c r="D11" s="20" t="n">
        <v>0</v>
      </c>
      <c r="E11" s="20" t="n">
        <v>311962</v>
      </c>
      <c r="F11" s="20" t="n">
        <v>0</v>
      </c>
      <c r="G11" s="20" t="n">
        <v>0</v>
      </c>
      <c r="H11" s="20" t="n">
        <v>614354</v>
      </c>
      <c r="I11" s="20" t="n">
        <v>0</v>
      </c>
      <c r="J11" s="20" t="n">
        <v>449411</v>
      </c>
      <c r="K11" s="20" t="n">
        <v>0</v>
      </c>
      <c r="L11" s="20" t="n">
        <v>239097</v>
      </c>
      <c r="M11" s="20">
        <f>SUM(C11:L11)</f>
        <v/>
      </c>
      <c r="N11" s="20">
        <f>INDEX(Lookups!$M$2:$M$1611,MATCH(A11, Lookups!$J$2:$J$1611,0))</f>
        <v/>
      </c>
      <c r="O11" s="20">
        <f>INDEX(Lookups!$L$2:$L$1611,MATCH(A11, Lookups!$J$2:$J$1611,0))</f>
        <v/>
      </c>
    </row>
    <row r="12">
      <c r="A12" s="20" t="inlineStr">
        <is>
          <t>BGD</t>
        </is>
      </c>
      <c r="B12" s="20" t="inlineStr">
        <is>
          <t>Bangladesh</t>
        </is>
      </c>
      <c r="C12" s="20" t="n">
        <v>17750065</v>
      </c>
      <c r="D12" s="20" t="n">
        <v>26658099</v>
      </c>
      <c r="E12" s="20" t="n">
        <v>21248529</v>
      </c>
      <c r="F12" s="20" t="n">
        <v>19358557</v>
      </c>
      <c r="G12" s="20" t="n">
        <v>17124182</v>
      </c>
      <c r="H12" s="20" t="n">
        <v>16895611</v>
      </c>
      <c r="I12" s="20" t="n">
        <v>13303923</v>
      </c>
      <c r="J12" s="20" t="n">
        <v>13371435</v>
      </c>
      <c r="K12" s="20" t="n">
        <v>11849044</v>
      </c>
      <c r="L12" s="20" t="n">
        <v>7160951</v>
      </c>
      <c r="M12" s="20">
        <f>SUM(C12:L12)</f>
        <v/>
      </c>
      <c r="N12" s="20">
        <f>INDEX(Lookups!$M$2:$M$1611,MATCH(A12, Lookups!$J$2:$J$1611,0))</f>
        <v/>
      </c>
      <c r="O12" s="20">
        <f>INDEX(Lookups!$L$2:$L$1611,MATCH(A12, Lookups!$J$2:$J$1611,0))</f>
        <v/>
      </c>
    </row>
    <row r="13">
      <c r="A13" s="20" t="inlineStr">
        <is>
          <t>BRB</t>
        </is>
      </c>
      <c r="B13" s="20" t="inlineStr">
        <is>
          <t>Barbados</t>
        </is>
      </c>
      <c r="C13" s="20" t="n">
        <v>82748</v>
      </c>
      <c r="D13" s="20" t="n">
        <v>51535</v>
      </c>
      <c r="E13" s="20" t="n">
        <v>27121</v>
      </c>
      <c r="F13" s="20" t="n">
        <v>37264</v>
      </c>
      <c r="G13" s="20" t="n">
        <v>17288</v>
      </c>
      <c r="H13" s="20" t="n">
        <v>20466</v>
      </c>
      <c r="I13" s="20" t="n">
        <v>10627</v>
      </c>
      <c r="J13" s="20" t="n">
        <v>9142</v>
      </c>
      <c r="K13" s="20" t="n">
        <v>9118</v>
      </c>
      <c r="L13" s="20" t="n">
        <v>10137</v>
      </c>
      <c r="M13" s="20">
        <f>SUM(C13:L13)</f>
        <v/>
      </c>
      <c r="N13" s="20">
        <f>INDEX(Lookups!$M$2:$M$1611,MATCH(A13, Lookups!$J$2:$J$1611,0))</f>
        <v/>
      </c>
      <c r="O13" s="20">
        <f>INDEX(Lookups!$L$2:$L$1611,MATCH(A13, Lookups!$J$2:$J$1611,0))</f>
        <v/>
      </c>
    </row>
    <row r="14">
      <c r="A14" s="20" t="inlineStr">
        <is>
          <t>BLR</t>
        </is>
      </c>
      <c r="B14" s="20" t="inlineStr">
        <is>
          <t>Belarus</t>
        </is>
      </c>
      <c r="C14" s="20" t="n">
        <v>5369484</v>
      </c>
      <c r="D14" s="20" t="n">
        <v>1298640</v>
      </c>
      <c r="E14" s="20" t="n">
        <v>617936</v>
      </c>
      <c r="F14" s="20" t="n">
        <v>416965</v>
      </c>
      <c r="G14" s="20" t="n">
        <v>362606</v>
      </c>
      <c r="H14" s="20" t="n">
        <v>293268</v>
      </c>
      <c r="I14" s="20" t="n">
        <v>210193</v>
      </c>
      <c r="J14" s="20" t="n">
        <v>222546</v>
      </c>
      <c r="K14" s="20" t="n">
        <v>196132</v>
      </c>
      <c r="L14" s="20" t="n">
        <v>181720</v>
      </c>
      <c r="M14" s="20">
        <f>SUM(C14:L14)</f>
        <v/>
      </c>
      <c r="N14" s="20">
        <f>INDEX(Lookups!$M$2:$M$1611,MATCH(A14, Lookups!$J$2:$J$1611,0))</f>
        <v/>
      </c>
      <c r="O14" s="20">
        <f>INDEX(Lookups!$L$2:$L$1611,MATCH(A14, Lookups!$J$2:$J$1611,0))</f>
        <v/>
      </c>
    </row>
    <row r="15">
      <c r="A15" s="20" t="inlineStr">
        <is>
          <t>BEL</t>
        </is>
      </c>
      <c r="B15" s="20" t="inlineStr">
        <is>
          <t>Belgium</t>
        </is>
      </c>
      <c r="C15" s="20" t="n">
        <v>3472380</v>
      </c>
      <c r="D15" s="20" t="n">
        <v>1579585</v>
      </c>
      <c r="E15" s="20" t="n">
        <v>1168656</v>
      </c>
      <c r="F15" s="20" t="n">
        <v>1364790</v>
      </c>
      <c r="G15" s="20" t="n">
        <v>1346077</v>
      </c>
      <c r="H15" s="20" t="n">
        <v>996781</v>
      </c>
      <c r="I15" s="20" t="n">
        <v>381139</v>
      </c>
      <c r="J15" s="20" t="n">
        <v>378695</v>
      </c>
      <c r="K15" s="20" t="n">
        <v>571235</v>
      </c>
      <c r="L15" s="20" t="n">
        <v>339246</v>
      </c>
      <c r="M15" s="20">
        <f>SUM(C15:L15)</f>
        <v/>
      </c>
      <c r="N15" s="20">
        <f>INDEX(Lookups!$M$2:$M$1611,MATCH(A15, Lookups!$J$2:$J$1611,0))</f>
        <v/>
      </c>
      <c r="O15" s="20">
        <f>INDEX(Lookups!$L$2:$L$1611,MATCH(A15, Lookups!$J$2:$J$1611,0))</f>
        <v/>
      </c>
    </row>
    <row r="16">
      <c r="A16" s="20" t="inlineStr">
        <is>
          <t>BLZ</t>
        </is>
      </c>
      <c r="B16" s="20" t="inlineStr">
        <is>
          <t>Belize</t>
        </is>
      </c>
      <c r="C16" s="20" t="n">
        <v>129640</v>
      </c>
      <c r="D16" s="20" t="n">
        <v>0</v>
      </c>
      <c r="E16" s="20" t="n">
        <v>52926</v>
      </c>
      <c r="F16" s="20" t="n">
        <v>0</v>
      </c>
      <c r="G16" s="20" t="n">
        <v>46163</v>
      </c>
      <c r="H16" s="20" t="n">
        <v>0</v>
      </c>
      <c r="I16" s="20" t="n">
        <v>98797</v>
      </c>
      <c r="J16" s="20" t="n">
        <v>0</v>
      </c>
      <c r="K16" s="20" t="n">
        <v>46413</v>
      </c>
      <c r="L16" s="20" t="n">
        <v>36682</v>
      </c>
      <c r="M16" s="20">
        <f>SUM(C16:L16)</f>
        <v/>
      </c>
      <c r="N16" s="20">
        <f>INDEX(Lookups!$M$2:$M$1611,MATCH(A16, Lookups!$J$2:$J$1611,0))</f>
        <v/>
      </c>
      <c r="O16" s="20">
        <f>INDEX(Lookups!$L$2:$L$1611,MATCH(A16, Lookups!$J$2:$J$1611,0))</f>
        <v/>
      </c>
    </row>
    <row r="17">
      <c r="A17" s="20" t="inlineStr">
        <is>
          <t>BEN</t>
        </is>
      </c>
      <c r="B17" s="20" t="inlineStr">
        <is>
          <t>Benin</t>
        </is>
      </c>
      <c r="C17" s="20" t="n">
        <v>3033395</v>
      </c>
      <c r="D17" s="20" t="n">
        <v>1320379</v>
      </c>
      <c r="E17" s="20" t="n">
        <v>933318</v>
      </c>
      <c r="F17" s="20" t="n">
        <v>1060272</v>
      </c>
      <c r="G17" s="20" t="n">
        <v>852005</v>
      </c>
      <c r="H17" s="20" t="n">
        <v>701654</v>
      </c>
      <c r="I17" s="20" t="n">
        <v>1370380</v>
      </c>
      <c r="J17" s="20" t="n">
        <v>1398367</v>
      </c>
      <c r="K17" s="20" t="n">
        <v>1261314</v>
      </c>
      <c r="L17" s="20" t="n">
        <v>1084110</v>
      </c>
      <c r="M17" s="20">
        <f>SUM(C17:L17)</f>
        <v/>
      </c>
      <c r="N17" s="20">
        <f>INDEX(Lookups!$M$2:$M$1611,MATCH(A17, Lookups!$J$2:$J$1611,0))</f>
        <v/>
      </c>
      <c r="O17" s="20">
        <f>INDEX(Lookups!$L$2:$L$1611,MATCH(A17, Lookups!$J$2:$J$1611,0))</f>
        <v/>
      </c>
    </row>
    <row r="18">
      <c r="A18" s="20" t="inlineStr">
        <is>
          <t>BTN</t>
        </is>
      </c>
      <c r="B18" s="20" t="inlineStr">
        <is>
          <t>Bhutan</t>
        </is>
      </c>
      <c r="C18" s="20" t="n">
        <v>256276</v>
      </c>
      <c r="D18" s="20" t="n">
        <v>102254</v>
      </c>
      <c r="E18" s="20" t="n">
        <v>106184</v>
      </c>
      <c r="F18" s="20" t="n">
        <v>72835</v>
      </c>
      <c r="G18" s="20" t="n">
        <v>61559</v>
      </c>
      <c r="H18" s="20" t="n">
        <v>71887</v>
      </c>
      <c r="I18" s="20" t="n">
        <v>57771</v>
      </c>
      <c r="J18" s="20" t="n">
        <v>49076</v>
      </c>
      <c r="K18" s="20" t="n">
        <v>52487</v>
      </c>
      <c r="L18" s="20" t="n">
        <v>28107</v>
      </c>
      <c r="M18" s="20">
        <f>SUM(C18:L18)</f>
        <v/>
      </c>
      <c r="N18" s="20">
        <f>INDEX(Lookups!$M$2:$M$1611,MATCH(A18, Lookups!$J$2:$J$1611,0))</f>
        <v/>
      </c>
      <c r="O18" s="20">
        <f>INDEX(Lookups!$L$2:$L$1611,MATCH(A18, Lookups!$J$2:$J$1611,0))</f>
        <v/>
      </c>
    </row>
    <row r="19">
      <c r="A19" s="20" t="inlineStr">
        <is>
          <t>BOL</t>
        </is>
      </c>
      <c r="B19" s="20" t="inlineStr">
        <is>
          <t>Bolivia (Plurinational State of)</t>
        </is>
      </c>
      <c r="C19" s="20" t="n">
        <v>6799358</v>
      </c>
      <c r="D19" s="20" t="n">
        <v>846383</v>
      </c>
      <c r="E19" s="20" t="n">
        <v>842794</v>
      </c>
      <c r="F19" s="20" t="n">
        <v>497856</v>
      </c>
      <c r="G19" s="20" t="n">
        <v>588090</v>
      </c>
      <c r="H19" s="20" t="n">
        <v>737932</v>
      </c>
      <c r="I19" s="20" t="n">
        <v>464622</v>
      </c>
      <c r="J19" s="20" t="n">
        <v>432711</v>
      </c>
      <c r="K19" s="20" t="n">
        <v>355203</v>
      </c>
      <c r="L19" s="20" t="n">
        <v>295488</v>
      </c>
      <c r="M19" s="20">
        <f>SUM(C19:L19)</f>
        <v/>
      </c>
      <c r="N19" s="20">
        <f>INDEX(Lookups!$M$2:$M$1611,MATCH(A19, Lookups!$J$2:$J$1611,0))</f>
        <v/>
      </c>
      <c r="O19" s="20">
        <f>INDEX(Lookups!$L$2:$L$1611,MATCH(A19, Lookups!$J$2:$J$1611,0))</f>
        <v/>
      </c>
    </row>
    <row r="20">
      <c r="A20" s="20" t="inlineStr">
        <is>
          <t>BIH</t>
        </is>
      </c>
      <c r="B20" s="20" t="inlineStr">
        <is>
          <t>Bosnia and Herzegovina</t>
        </is>
      </c>
      <c r="C20" s="20" t="n">
        <v>515776</v>
      </c>
      <c r="D20" s="20" t="n">
        <v>471153</v>
      </c>
      <c r="E20" s="20" t="n">
        <v>475781</v>
      </c>
      <c r="F20" s="20" t="n">
        <v>246380</v>
      </c>
      <c r="G20" s="20" t="n">
        <v>251483</v>
      </c>
      <c r="H20" s="20" t="n">
        <v>377198</v>
      </c>
      <c r="I20" s="20" t="n">
        <v>522383</v>
      </c>
      <c r="J20" s="20" t="n">
        <v>237766</v>
      </c>
      <c r="K20" s="20" t="n">
        <v>151687</v>
      </c>
      <c r="L20" s="20" t="n">
        <v>101618</v>
      </c>
      <c r="M20" s="20">
        <f>SUM(C20:L20)</f>
        <v/>
      </c>
      <c r="N20" s="20">
        <f>INDEX(Lookups!$M$2:$M$1611,MATCH(A20, Lookups!$J$2:$J$1611,0))</f>
        <v/>
      </c>
      <c r="O20" s="20">
        <f>INDEX(Lookups!$L$2:$L$1611,MATCH(A20, Lookups!$J$2:$J$1611,0))</f>
        <v/>
      </c>
    </row>
    <row r="21">
      <c r="A21" s="20" t="inlineStr">
        <is>
          <t>BWA</t>
        </is>
      </c>
      <c r="B21" s="20" t="inlineStr">
        <is>
          <t>Botswana</t>
        </is>
      </c>
      <c r="C21" s="20" t="n">
        <v>172465</v>
      </c>
      <c r="D21" s="20" t="n">
        <v>381412</v>
      </c>
      <c r="E21" s="20" t="n">
        <v>394651</v>
      </c>
      <c r="F21" s="20" t="n">
        <v>288706</v>
      </c>
      <c r="G21" s="20" t="n">
        <v>211130</v>
      </c>
      <c r="H21" s="20" t="n">
        <v>187006</v>
      </c>
      <c r="I21" s="20" t="n">
        <v>379956</v>
      </c>
      <c r="J21" s="20" t="n">
        <v>200897</v>
      </c>
      <c r="K21" s="20" t="n">
        <v>129470</v>
      </c>
      <c r="L21" s="20" t="n">
        <v>57031</v>
      </c>
      <c r="M21" s="20">
        <f>SUM(C21:L21)</f>
        <v/>
      </c>
      <c r="N21" s="20">
        <f>INDEX(Lookups!$M$2:$M$1611,MATCH(A21, Lookups!$J$2:$J$1611,0))</f>
        <v/>
      </c>
      <c r="O21" s="20">
        <f>INDEX(Lookups!$L$2:$L$1611,MATCH(A21, Lookups!$J$2:$J$1611,0))</f>
        <v/>
      </c>
    </row>
    <row r="22">
      <c r="A22" s="20" t="inlineStr">
        <is>
          <t>BRA</t>
        </is>
      </c>
      <c r="B22" s="20" t="inlineStr">
        <is>
          <t>Brazil</t>
        </is>
      </c>
      <c r="C22" s="20" t="n">
        <v>118027198</v>
      </c>
      <c r="D22" s="20" t="n">
        <v>28130188</v>
      </c>
      <c r="E22" s="20" t="n">
        <v>15783448</v>
      </c>
      <c r="F22" s="20" t="n">
        <v>11277933</v>
      </c>
      <c r="G22" s="20" t="n">
        <v>9070546</v>
      </c>
      <c r="H22" s="20" t="n">
        <v>7999117</v>
      </c>
      <c r="I22" s="20" t="n">
        <v>6721339</v>
      </c>
      <c r="J22" s="20" t="n">
        <v>5864607</v>
      </c>
      <c r="K22" s="20" t="n">
        <v>5807064</v>
      </c>
      <c r="L22" s="20" t="n">
        <v>5914041</v>
      </c>
      <c r="M22" s="20">
        <f>SUM(C22:L22)</f>
        <v/>
      </c>
      <c r="N22" s="20">
        <f>INDEX(Lookups!$M$2:$M$1611,MATCH(A22, Lookups!$J$2:$J$1611,0))</f>
        <v/>
      </c>
      <c r="O22" s="20">
        <f>INDEX(Lookups!$L$2:$L$1611,MATCH(A22, Lookups!$J$2:$J$1611,0))</f>
        <v/>
      </c>
    </row>
    <row r="23">
      <c r="A23" s="20" t="inlineStr">
        <is>
          <t>BRN</t>
        </is>
      </c>
      <c r="B23" s="20" t="inlineStr">
        <is>
          <t>Brunei Darussalam</t>
        </is>
      </c>
      <c r="C23" s="20" t="n">
        <v>173492</v>
      </c>
      <c r="D23" s="20" t="n">
        <v>92435</v>
      </c>
      <c r="E23" s="20" t="n">
        <v>69406</v>
      </c>
      <c r="F23" s="20" t="n">
        <v>39361</v>
      </c>
      <c r="G23" s="20" t="n">
        <v>35429</v>
      </c>
      <c r="H23" s="20" t="n">
        <v>19880</v>
      </c>
      <c r="I23" s="20" t="n">
        <v>9937</v>
      </c>
      <c r="J23" s="20" t="n">
        <v>5298</v>
      </c>
      <c r="K23" s="20" t="n">
        <v>3058</v>
      </c>
      <c r="L23" s="20" t="n">
        <v>838</v>
      </c>
      <c r="M23" s="20">
        <f>SUM(C23:L23)</f>
        <v/>
      </c>
      <c r="N23" s="20">
        <f>INDEX(Lookups!$M$2:$M$1611,MATCH(A23, Lookups!$J$2:$J$1611,0))</f>
        <v/>
      </c>
      <c r="O23" s="20">
        <f>INDEX(Lookups!$L$2:$L$1611,MATCH(A23, Lookups!$J$2:$J$1611,0))</f>
        <v/>
      </c>
    </row>
    <row r="24">
      <c r="A24" s="20" t="inlineStr">
        <is>
          <t>BGR</t>
        </is>
      </c>
      <c r="B24" s="20" t="inlineStr">
        <is>
          <t>Bulgaria</t>
        </is>
      </c>
      <c r="C24" s="20" t="n">
        <v>3629130</v>
      </c>
      <c r="D24" s="20" t="n">
        <v>860760</v>
      </c>
      <c r="E24" s="20" t="n">
        <v>677118</v>
      </c>
      <c r="F24" s="20" t="n">
        <v>408538</v>
      </c>
      <c r="G24" s="20" t="n">
        <v>359983</v>
      </c>
      <c r="H24" s="20" t="n">
        <v>315482</v>
      </c>
      <c r="I24" s="20" t="n">
        <v>227701</v>
      </c>
      <c r="J24" s="20" t="n">
        <v>187828</v>
      </c>
      <c r="K24" s="20" t="n">
        <v>151699</v>
      </c>
      <c r="L24" s="20" t="n">
        <v>97640</v>
      </c>
      <c r="M24" s="20">
        <f>SUM(C24:L24)</f>
        <v/>
      </c>
      <c r="N24" s="20">
        <f>INDEX(Lookups!$M$2:$M$1611,MATCH(A24, Lookups!$J$2:$J$1611,0))</f>
        <v/>
      </c>
      <c r="O24" s="20">
        <f>INDEX(Lookups!$L$2:$L$1611,MATCH(A24, Lookups!$J$2:$J$1611,0))</f>
        <v/>
      </c>
    </row>
    <row r="25">
      <c r="A25" s="20" t="inlineStr">
        <is>
          <t>BFA</t>
        </is>
      </c>
      <c r="B25" s="20" t="inlineStr">
        <is>
          <t>Burkina Faso</t>
        </is>
      </c>
      <c r="C25" s="20" t="n">
        <v>7827690</v>
      </c>
      <c r="D25" s="20" t="n">
        <v>1463769</v>
      </c>
      <c r="E25" s="20" t="n">
        <v>2446414</v>
      </c>
      <c r="F25" s="20" t="n">
        <v>1472016</v>
      </c>
      <c r="G25" s="20" t="n">
        <v>1534317</v>
      </c>
      <c r="H25" s="20" t="n">
        <v>2034260</v>
      </c>
      <c r="I25" s="20" t="n">
        <v>1425054</v>
      </c>
      <c r="J25" s="20" t="n">
        <v>1704370</v>
      </c>
      <c r="K25" s="20" t="n">
        <v>1406767</v>
      </c>
      <c r="L25" s="20" t="n">
        <v>1503143</v>
      </c>
      <c r="M25" s="20">
        <f>SUM(C25:L25)</f>
        <v/>
      </c>
      <c r="N25" s="20">
        <f>INDEX(Lookups!$M$2:$M$1611,MATCH(A25, Lookups!$J$2:$J$1611,0))</f>
        <v/>
      </c>
      <c r="O25" s="20">
        <f>INDEX(Lookups!$L$2:$L$1611,MATCH(A25, Lookups!$J$2:$J$1611,0))</f>
        <v/>
      </c>
    </row>
    <row r="26">
      <c r="A26" s="20" t="inlineStr">
        <is>
          <t>BDI</t>
        </is>
      </c>
      <c r="B26" s="20" t="inlineStr">
        <is>
          <t>Burundi</t>
        </is>
      </c>
      <c r="C26" s="20" t="n">
        <v>1146190</v>
      </c>
      <c r="D26" s="20" t="n">
        <v>1983476</v>
      </c>
      <c r="E26" s="20" t="n">
        <v>1107856</v>
      </c>
      <c r="F26" s="20" t="n">
        <v>1309449</v>
      </c>
      <c r="G26" s="20" t="n">
        <v>1369291</v>
      </c>
      <c r="H26" s="20" t="n">
        <v>957586</v>
      </c>
      <c r="I26" s="20" t="n">
        <v>1174241</v>
      </c>
      <c r="J26" s="20" t="n">
        <v>877354</v>
      </c>
      <c r="K26" s="20" t="n">
        <v>835136</v>
      </c>
      <c r="L26" s="20" t="n">
        <v>594002</v>
      </c>
      <c r="M26" s="20">
        <f>SUM(C26:L26)</f>
        <v/>
      </c>
      <c r="N26" s="20">
        <f>INDEX(Lookups!$M$2:$M$1611,MATCH(A26, Lookups!$J$2:$J$1611,0))</f>
        <v/>
      </c>
      <c r="O26" s="20">
        <f>INDEX(Lookups!$L$2:$L$1611,MATCH(A26, Lookups!$J$2:$J$1611,0))</f>
        <v/>
      </c>
    </row>
    <row r="27">
      <c r="A27" s="20" t="inlineStr">
        <is>
          <t>CPV</t>
        </is>
      </c>
      <c r="B27" s="20" t="inlineStr">
        <is>
          <t>Cabo Verde</t>
        </is>
      </c>
      <c r="C27" s="20" t="n">
        <v>181703</v>
      </c>
      <c r="D27" s="20" t="n">
        <v>61119</v>
      </c>
      <c r="E27" s="20" t="n">
        <v>118477</v>
      </c>
      <c r="F27" s="20" t="n">
        <v>38816</v>
      </c>
      <c r="G27" s="20" t="n">
        <v>40681</v>
      </c>
      <c r="H27" s="20" t="n">
        <v>16309</v>
      </c>
      <c r="I27" s="20" t="n">
        <v>14111</v>
      </c>
      <c r="J27" s="20" t="n">
        <v>10136</v>
      </c>
      <c r="K27" s="20" t="n">
        <v>26923</v>
      </c>
      <c r="L27" s="20" t="n">
        <v>22894</v>
      </c>
      <c r="M27" s="20">
        <f>SUM(C27:L27)</f>
        <v/>
      </c>
      <c r="N27" s="20">
        <f>INDEX(Lookups!$M$2:$M$1611,MATCH(A27, Lookups!$J$2:$J$1611,0))</f>
        <v/>
      </c>
      <c r="O27" s="20">
        <f>INDEX(Lookups!$L$2:$L$1611,MATCH(A27, Lookups!$J$2:$J$1611,0))</f>
        <v/>
      </c>
    </row>
    <row r="28">
      <c r="A28" s="20" t="inlineStr">
        <is>
          <t>KHM</t>
        </is>
      </c>
      <c r="B28" s="20" t="inlineStr">
        <is>
          <t>Cambodia</t>
        </is>
      </c>
      <c r="C28" s="20" t="n">
        <v>4225797</v>
      </c>
      <c r="D28" s="20" t="n">
        <v>3816765</v>
      </c>
      <c r="E28" s="20" t="n">
        <v>1722529</v>
      </c>
      <c r="F28" s="20" t="n">
        <v>1947352</v>
      </c>
      <c r="G28" s="20" t="n">
        <v>1509796</v>
      </c>
      <c r="H28" s="20" t="n">
        <v>1746796</v>
      </c>
      <c r="I28" s="20" t="n">
        <v>1797472</v>
      </c>
      <c r="J28" s="20" t="n">
        <v>1410596</v>
      </c>
      <c r="K28" s="20" t="n">
        <v>996694</v>
      </c>
      <c r="L28" s="20" t="n">
        <v>431118</v>
      </c>
      <c r="M28" s="20">
        <f>SUM(C28:L28)</f>
        <v/>
      </c>
      <c r="N28" s="20">
        <f>INDEX(Lookups!$M$2:$M$1611,MATCH(A28, Lookups!$J$2:$J$1611,0))</f>
        <v/>
      </c>
      <c r="O28" s="20">
        <f>INDEX(Lookups!$L$2:$L$1611,MATCH(A28, Lookups!$J$2:$J$1611,0))</f>
        <v/>
      </c>
    </row>
    <row r="29">
      <c r="A29" s="20" t="inlineStr">
        <is>
          <t>CMR</t>
        </is>
      </c>
      <c r="B29" s="20" t="inlineStr">
        <is>
          <t>Cameroon</t>
        </is>
      </c>
      <c r="C29" s="20" t="n">
        <v>9246476</v>
      </c>
      <c r="D29" s="20" t="n">
        <v>3440230</v>
      </c>
      <c r="E29" s="20" t="n">
        <v>2805131</v>
      </c>
      <c r="F29" s="20" t="n">
        <v>2074836</v>
      </c>
      <c r="G29" s="20" t="n">
        <v>3076237</v>
      </c>
      <c r="H29" s="20" t="n">
        <v>2070241</v>
      </c>
      <c r="I29" s="20" t="n">
        <v>1412892</v>
      </c>
      <c r="J29" s="20" t="n">
        <v>1721255</v>
      </c>
      <c r="K29" s="20" t="n">
        <v>1463821</v>
      </c>
      <c r="L29" s="20" t="n">
        <v>898226</v>
      </c>
      <c r="M29" s="20">
        <f>SUM(C29:L29)</f>
        <v/>
      </c>
      <c r="N29" s="20">
        <f>INDEX(Lookups!$M$2:$M$1611,MATCH(A29, Lookups!$J$2:$J$1611,0))</f>
        <v/>
      </c>
      <c r="O29" s="20">
        <f>INDEX(Lookups!$L$2:$L$1611,MATCH(A29, Lookups!$J$2:$J$1611,0))</f>
        <v/>
      </c>
    </row>
    <row r="30">
      <c r="A30" s="20" t="inlineStr">
        <is>
          <t>CAN</t>
        </is>
      </c>
      <c r="B30" s="20" t="inlineStr">
        <is>
          <t>Canada</t>
        </is>
      </c>
      <c r="C30" s="20" t="n">
        <v>24684716</v>
      </c>
      <c r="D30" s="20" t="n">
        <v>2885372</v>
      </c>
      <c r="E30" s="20" t="n">
        <v>2444346</v>
      </c>
      <c r="F30" s="20" t="n">
        <v>1932225</v>
      </c>
      <c r="G30" s="20" t="n">
        <v>1568680</v>
      </c>
      <c r="H30" s="20" t="n">
        <v>849416</v>
      </c>
      <c r="I30" s="20" t="n">
        <v>780262</v>
      </c>
      <c r="J30" s="20" t="n">
        <v>776556</v>
      </c>
      <c r="K30" s="20" t="n">
        <v>419382</v>
      </c>
      <c r="L30" s="20" t="n">
        <v>46720</v>
      </c>
      <c r="M30" s="20">
        <f>SUM(C30:L30)</f>
        <v/>
      </c>
      <c r="N30" s="20">
        <f>INDEX(Lookups!$M$2:$M$1611,MATCH(A30, Lookups!$J$2:$J$1611,0))</f>
        <v/>
      </c>
      <c r="O30" s="20">
        <f>INDEX(Lookups!$L$2:$L$1611,MATCH(A30, Lookups!$J$2:$J$1611,0))</f>
        <v/>
      </c>
    </row>
    <row r="31">
      <c r="A31" s="20" t="inlineStr">
        <is>
          <t>CAF</t>
        </is>
      </c>
      <c r="B31" s="20" t="inlineStr">
        <is>
          <t>Central African Republic (the)</t>
        </is>
      </c>
      <c r="C31" s="20" t="n">
        <v>1529042</v>
      </c>
      <c r="D31" s="20" t="n">
        <v>931210</v>
      </c>
      <c r="E31" s="20" t="n">
        <v>787708</v>
      </c>
      <c r="F31" s="20" t="n">
        <v>460901</v>
      </c>
      <c r="G31" s="20" t="n">
        <v>354107</v>
      </c>
      <c r="H31" s="20" t="n">
        <v>545637</v>
      </c>
      <c r="I31" s="20" t="n">
        <v>287113</v>
      </c>
      <c r="J31" s="20" t="n">
        <v>264653</v>
      </c>
      <c r="K31" s="20" t="n">
        <v>172189</v>
      </c>
      <c r="L31" s="20" t="n">
        <v>66451</v>
      </c>
      <c r="M31" s="20">
        <f>SUM(C31:L31)</f>
        <v/>
      </c>
      <c r="N31" s="20">
        <f>INDEX(Lookups!$M$2:$M$1611,MATCH(A31, Lookups!$J$2:$J$1611,0))</f>
        <v/>
      </c>
      <c r="O31" s="20">
        <f>INDEX(Lookups!$L$2:$L$1611,MATCH(A31, Lookups!$J$2:$J$1611,0))</f>
        <v/>
      </c>
    </row>
    <row r="32">
      <c r="A32" s="20" t="inlineStr">
        <is>
          <t>TCD</t>
        </is>
      </c>
      <c r="B32" s="20" t="inlineStr">
        <is>
          <t>Chad</t>
        </is>
      </c>
      <c r="C32" s="20" t="n">
        <v>2761039</v>
      </c>
      <c r="D32" s="20" t="n">
        <v>1683305</v>
      </c>
      <c r="E32" s="20" t="n">
        <v>2010848</v>
      </c>
      <c r="F32" s="20" t="n">
        <v>1569700</v>
      </c>
      <c r="G32" s="20" t="n">
        <v>1677090</v>
      </c>
      <c r="H32" s="20" t="n">
        <v>1916914</v>
      </c>
      <c r="I32" s="20" t="n">
        <v>1526642</v>
      </c>
      <c r="J32" s="20" t="n">
        <v>1405231</v>
      </c>
      <c r="K32" s="20" t="n">
        <v>1227352</v>
      </c>
      <c r="L32" s="20" t="n">
        <v>798065</v>
      </c>
      <c r="M32" s="20">
        <f>SUM(C32:L32)</f>
        <v/>
      </c>
      <c r="N32" s="20">
        <f>INDEX(Lookups!$M$2:$M$1611,MATCH(A32, Lookups!$J$2:$J$1611,0))</f>
        <v/>
      </c>
      <c r="O32" s="20">
        <f>INDEX(Lookups!$L$2:$L$1611,MATCH(A32, Lookups!$J$2:$J$1611,0))</f>
        <v/>
      </c>
    </row>
    <row r="33">
      <c r="A33" s="20" t="inlineStr">
        <is>
          <t>CHL</t>
        </is>
      </c>
      <c r="B33" s="20" t="inlineStr">
        <is>
          <t>Chile</t>
        </is>
      </c>
      <c r="C33" s="20" t="n">
        <v>10850575</v>
      </c>
      <c r="D33" s="20" t="n">
        <v>1473201</v>
      </c>
      <c r="E33" s="20" t="n">
        <v>2294881</v>
      </c>
      <c r="F33" s="20" t="n">
        <v>1743486</v>
      </c>
      <c r="G33" s="20" t="n">
        <v>1506992</v>
      </c>
      <c r="H33" s="20" t="n">
        <v>432855</v>
      </c>
      <c r="I33" s="20" t="n">
        <v>1023802</v>
      </c>
      <c r="J33" s="20" t="n">
        <v>1117840</v>
      </c>
      <c r="K33" s="20" t="n">
        <v>159289</v>
      </c>
      <c r="L33" s="20" t="n">
        <v>50527</v>
      </c>
      <c r="M33" s="20">
        <f>SUM(C33:L33)</f>
        <v/>
      </c>
      <c r="N33" s="20">
        <f>INDEX(Lookups!$M$2:$M$1611,MATCH(A33, Lookups!$J$2:$J$1611,0))</f>
        <v/>
      </c>
      <c r="O33" s="20">
        <f>INDEX(Lookups!$L$2:$L$1611,MATCH(A33, Lookups!$J$2:$J$1611,0))</f>
        <v/>
      </c>
    </row>
    <row r="34">
      <c r="A34" s="20" t="inlineStr">
        <is>
          <t>CHN</t>
        </is>
      </c>
      <c r="B34" s="20" t="inlineStr">
        <is>
          <t>China</t>
        </is>
      </c>
      <c r="C34" s="20" t="n">
        <v>400588832</v>
      </c>
      <c r="D34" s="20" t="n">
        <v>203316304</v>
      </c>
      <c r="E34" s="20" t="n">
        <v>186888080</v>
      </c>
      <c r="F34" s="20" t="n">
        <v>171519677</v>
      </c>
      <c r="G34" s="20" t="n">
        <v>132176778</v>
      </c>
      <c r="H34" s="20" t="n">
        <v>117704769</v>
      </c>
      <c r="I34" s="20" t="n">
        <v>82067139</v>
      </c>
      <c r="J34" s="20" t="n">
        <v>67306422</v>
      </c>
      <c r="K34" s="20" t="n">
        <v>54791086</v>
      </c>
      <c r="L34" s="20" t="n">
        <v>23155699</v>
      </c>
      <c r="M34" s="20">
        <f>SUM(C34:L34)</f>
        <v/>
      </c>
      <c r="N34" s="20">
        <f>INDEX(Lookups!$M$2:$M$1611,MATCH(A34, Lookups!$J$2:$J$1611,0))</f>
        <v/>
      </c>
      <c r="O34" s="20">
        <f>INDEX(Lookups!$L$2:$L$1611,MATCH(A34, Lookups!$J$2:$J$1611,0))</f>
        <v/>
      </c>
    </row>
    <row r="35">
      <c r="A35" s="20" t="inlineStr">
        <is>
          <t>COL</t>
        </is>
      </c>
      <c r="B35" s="20" t="inlineStr">
        <is>
          <t>Colombia</t>
        </is>
      </c>
      <c r="C35" s="20" t="n">
        <v>36371184</v>
      </c>
      <c r="D35" s="20" t="n">
        <v>5977664</v>
      </c>
      <c r="E35" s="20" t="n">
        <v>4498631</v>
      </c>
      <c r="F35" s="20" t="n">
        <v>3095246</v>
      </c>
      <c r="G35" s="20" t="n">
        <v>3400194</v>
      </c>
      <c r="H35" s="20" t="n">
        <v>2124155</v>
      </c>
      <c r="I35" s="20" t="n">
        <v>2315208</v>
      </c>
      <c r="J35" s="20" t="n">
        <v>1872692</v>
      </c>
      <c r="K35" s="20" t="n">
        <v>1585739</v>
      </c>
      <c r="L35" s="20" t="n">
        <v>1759422</v>
      </c>
      <c r="M35" s="20">
        <f>SUM(C35:L35)</f>
        <v/>
      </c>
      <c r="N35" s="20">
        <f>INDEX(Lookups!$M$2:$M$1611,MATCH(A35, Lookups!$J$2:$J$1611,0))</f>
        <v/>
      </c>
      <c r="O35" s="20">
        <f>INDEX(Lookups!$L$2:$L$1611,MATCH(A35, Lookups!$J$2:$J$1611,0))</f>
        <v/>
      </c>
    </row>
    <row r="36">
      <c r="A36" s="20" t="inlineStr">
        <is>
          <t>COD</t>
        </is>
      </c>
      <c r="B36" s="20" t="inlineStr">
        <is>
          <t>Congo (the Democratic Republic of the)</t>
        </is>
      </c>
      <c r="C36" s="20" t="n">
        <v>17335627</v>
      </c>
      <c r="D36" s="20" t="n">
        <v>10280901</v>
      </c>
      <c r="E36" s="20" t="n">
        <v>3411547</v>
      </c>
      <c r="F36" s="20" t="n">
        <v>12102929</v>
      </c>
      <c r="G36" s="20" t="n">
        <v>20437293</v>
      </c>
      <c r="H36" s="20" t="n">
        <v>16960582</v>
      </c>
      <c r="I36" s="20" t="n">
        <v>14135778</v>
      </c>
      <c r="J36" s="20" t="n">
        <v>9533380</v>
      </c>
      <c r="K36" s="20" t="n">
        <v>6481143</v>
      </c>
      <c r="L36" s="20" t="n">
        <v>3731158</v>
      </c>
      <c r="M36" s="20">
        <f>SUM(C36:L36)</f>
        <v/>
      </c>
      <c r="N36" s="20">
        <f>INDEX(Lookups!$M$2:$M$1611,MATCH(A36, Lookups!$J$2:$J$1611,0))</f>
        <v/>
      </c>
      <c r="O36" s="20">
        <f>INDEX(Lookups!$L$2:$L$1611,MATCH(A36, Lookups!$J$2:$J$1611,0))</f>
        <v/>
      </c>
    </row>
    <row r="37">
      <c r="A37" s="20" t="inlineStr">
        <is>
          <t>COG</t>
        </is>
      </c>
      <c r="B37" s="20" t="inlineStr">
        <is>
          <t>Congo (the)</t>
        </is>
      </c>
      <c r="C37" s="20" t="n">
        <v>1678342</v>
      </c>
      <c r="D37" s="20" t="n">
        <v>378919</v>
      </c>
      <c r="E37" s="20" t="n">
        <v>1052750</v>
      </c>
      <c r="F37" s="20" t="n">
        <v>211451</v>
      </c>
      <c r="G37" s="20" t="n">
        <v>151773</v>
      </c>
      <c r="H37" s="20" t="n">
        <v>154691</v>
      </c>
      <c r="I37" s="20" t="n">
        <v>111903</v>
      </c>
      <c r="J37" s="20" t="n">
        <v>165314</v>
      </c>
      <c r="K37" s="20" t="n">
        <v>122272</v>
      </c>
      <c r="L37" s="20" t="n">
        <v>12460</v>
      </c>
      <c r="M37" s="20">
        <f>SUM(C37:L37)</f>
        <v/>
      </c>
      <c r="N37" s="20">
        <f>INDEX(Lookups!$M$2:$M$1611,MATCH(A37, Lookups!$J$2:$J$1611,0))</f>
        <v/>
      </c>
      <c r="O37" s="20">
        <f>INDEX(Lookups!$L$2:$L$1611,MATCH(A37, Lookups!$J$2:$J$1611,0))</f>
        <v/>
      </c>
    </row>
    <row r="38">
      <c r="A38" s="20" t="inlineStr">
        <is>
          <t>CRI</t>
        </is>
      </c>
      <c r="B38" s="20" t="inlineStr">
        <is>
          <t>Costa Rica</t>
        </is>
      </c>
      <c r="C38" s="20" t="n">
        <v>742540</v>
      </c>
      <c r="D38" s="20" t="n">
        <v>662080</v>
      </c>
      <c r="E38" s="20" t="n">
        <v>817922</v>
      </c>
      <c r="F38" s="20" t="n">
        <v>396716</v>
      </c>
      <c r="G38" s="20" t="n">
        <v>303690</v>
      </c>
      <c r="H38" s="20" t="n">
        <v>392963</v>
      </c>
      <c r="I38" s="20" t="n">
        <v>576014</v>
      </c>
      <c r="J38" s="20" t="n">
        <v>429932</v>
      </c>
      <c r="K38" s="20" t="n">
        <v>256916</v>
      </c>
      <c r="L38" s="20" t="n">
        <v>230584</v>
      </c>
      <c r="M38" s="20">
        <f>SUM(C38:L38)</f>
        <v/>
      </c>
      <c r="N38" s="20">
        <f>INDEX(Lookups!$M$2:$M$1611,MATCH(A38, Lookups!$J$2:$J$1611,0))</f>
        <v/>
      </c>
      <c r="O38" s="20">
        <f>INDEX(Lookups!$L$2:$L$1611,MATCH(A38, Lookups!$J$2:$J$1611,0))</f>
        <v/>
      </c>
    </row>
    <row r="39">
      <c r="A39" s="20" t="inlineStr">
        <is>
          <t>CIV</t>
        </is>
      </c>
      <c r="B39" s="20" t="inlineStr">
        <is>
          <t>Côte d'Ivoire</t>
        </is>
      </c>
      <c r="C39" s="20" t="n">
        <v>8088529</v>
      </c>
      <c r="D39" s="20" t="n">
        <v>3455766</v>
      </c>
      <c r="E39" s="20" t="n">
        <v>3498665</v>
      </c>
      <c r="F39" s="20" t="n">
        <v>1855783</v>
      </c>
      <c r="G39" s="20" t="n">
        <v>2138716</v>
      </c>
      <c r="H39" s="20" t="n">
        <v>2281748</v>
      </c>
      <c r="I39" s="20" t="n">
        <v>1578371</v>
      </c>
      <c r="J39" s="20" t="n">
        <v>1313540</v>
      </c>
      <c r="K39" s="20" t="n">
        <v>1425197</v>
      </c>
      <c r="L39" s="20" t="n">
        <v>869467</v>
      </c>
      <c r="M39" s="20">
        <f>SUM(C39:L39)</f>
        <v/>
      </c>
      <c r="N39" s="20">
        <f>INDEX(Lookups!$M$2:$M$1611,MATCH(A39, Lookups!$J$2:$J$1611,0))</f>
        <v/>
      </c>
      <c r="O39" s="20">
        <f>INDEX(Lookups!$L$2:$L$1611,MATCH(A39, Lookups!$J$2:$J$1611,0))</f>
        <v/>
      </c>
    </row>
    <row r="40">
      <c r="A40" s="20" t="inlineStr">
        <is>
          <t>HRV</t>
        </is>
      </c>
      <c r="B40" s="20" t="inlineStr">
        <is>
          <t>Croatia</t>
        </is>
      </c>
      <c r="C40" s="20" t="n">
        <v>2038710</v>
      </c>
      <c r="D40" s="20" t="n">
        <v>499927</v>
      </c>
      <c r="E40" s="20" t="n">
        <v>310417</v>
      </c>
      <c r="F40" s="20" t="n">
        <v>299884</v>
      </c>
      <c r="G40" s="20" t="n">
        <v>204046</v>
      </c>
      <c r="H40" s="20" t="n">
        <v>179954</v>
      </c>
      <c r="I40" s="20" t="n">
        <v>168180</v>
      </c>
      <c r="J40" s="20" t="n">
        <v>155680</v>
      </c>
      <c r="K40" s="20" t="n">
        <v>152485</v>
      </c>
      <c r="L40" s="20" t="n">
        <v>85136</v>
      </c>
      <c r="M40" s="20">
        <f>SUM(C40:L40)</f>
        <v/>
      </c>
      <c r="N40" s="20">
        <f>INDEX(Lookups!$M$2:$M$1611,MATCH(A40, Lookups!$J$2:$J$1611,0))</f>
        <v/>
      </c>
      <c r="O40" s="20">
        <f>INDEX(Lookups!$L$2:$L$1611,MATCH(A40, Lookups!$J$2:$J$1611,0))</f>
        <v/>
      </c>
    </row>
    <row r="41">
      <c r="A41" s="20" t="inlineStr">
        <is>
          <t>CUB</t>
        </is>
      </c>
      <c r="B41" s="20" t="inlineStr">
        <is>
          <t>Cuba</t>
        </is>
      </c>
      <c r="C41" s="20" t="n">
        <v>2408972</v>
      </c>
      <c r="D41" s="20" t="n">
        <v>2889766</v>
      </c>
      <c r="E41" s="20" t="n">
        <v>1247285</v>
      </c>
      <c r="F41" s="20" t="n">
        <v>770920</v>
      </c>
      <c r="G41" s="20" t="n">
        <v>776398</v>
      </c>
      <c r="H41" s="20" t="n">
        <v>798384</v>
      </c>
      <c r="I41" s="20" t="n">
        <v>575752</v>
      </c>
      <c r="J41" s="20" t="n">
        <v>619316</v>
      </c>
      <c r="K41" s="20" t="n">
        <v>580188</v>
      </c>
      <c r="L41" s="20" t="n">
        <v>390840</v>
      </c>
      <c r="M41" s="20">
        <f>SUM(C41:L41)</f>
        <v/>
      </c>
      <c r="N41" s="20">
        <f>INDEX(Lookups!$M$2:$M$1611,MATCH(A41, Lookups!$J$2:$J$1611,0))</f>
        <v/>
      </c>
      <c r="O41" s="20">
        <f>INDEX(Lookups!$L$2:$L$1611,MATCH(A41, Lookups!$J$2:$J$1611,0))</f>
        <v/>
      </c>
    </row>
    <row r="42">
      <c r="A42" s="20" t="inlineStr">
        <is>
          <t>CYP</t>
        </is>
      </c>
      <c r="B42" s="20" t="inlineStr">
        <is>
          <t>Cyprus</t>
        </is>
      </c>
      <c r="C42" s="20" t="n">
        <v>50949</v>
      </c>
      <c r="D42" s="20" t="n">
        <v>0</v>
      </c>
      <c r="E42" s="20" t="n">
        <v>271283</v>
      </c>
      <c r="F42" s="20" t="n">
        <v>0</v>
      </c>
      <c r="G42" s="20" t="n">
        <v>0</v>
      </c>
      <c r="H42" s="20" t="n">
        <v>345447</v>
      </c>
      <c r="I42" s="20" t="n">
        <v>0</v>
      </c>
      <c r="J42" s="20" t="n">
        <v>158721</v>
      </c>
      <c r="K42" s="20" t="n">
        <v>0</v>
      </c>
      <c r="L42" s="20" t="n">
        <v>119242</v>
      </c>
      <c r="M42" s="20">
        <f>SUM(C42:L42)</f>
        <v/>
      </c>
      <c r="N42" s="20">
        <f>INDEX(Lookups!$M$2:$M$1611,MATCH(A42, Lookups!$J$2:$J$1611,0))</f>
        <v/>
      </c>
      <c r="O42" s="20">
        <f>INDEX(Lookups!$L$2:$L$1611,MATCH(A42, Lookups!$J$2:$J$1611,0))</f>
        <v/>
      </c>
    </row>
    <row r="43">
      <c r="A43" s="20" t="inlineStr">
        <is>
          <t>CZE</t>
        </is>
      </c>
      <c r="B43" s="20" t="inlineStr">
        <is>
          <t>Czechia</t>
        </is>
      </c>
      <c r="C43" s="20" t="n">
        <v>631322</v>
      </c>
      <c r="D43" s="20" t="n">
        <v>619241</v>
      </c>
      <c r="E43" s="20" t="n">
        <v>1837075</v>
      </c>
      <c r="F43" s="20" t="n">
        <v>1509782</v>
      </c>
      <c r="G43" s="20" t="n">
        <v>1485384</v>
      </c>
      <c r="H43" s="20" t="n">
        <v>1284103</v>
      </c>
      <c r="I43" s="20" t="n">
        <v>981499</v>
      </c>
      <c r="J43" s="20" t="n">
        <v>855444</v>
      </c>
      <c r="K43" s="20" t="n">
        <v>975595</v>
      </c>
      <c r="L43" s="20" t="n">
        <v>661110</v>
      </c>
      <c r="M43" s="20">
        <f>SUM(C43:L43)</f>
        <v/>
      </c>
      <c r="N43" s="20">
        <f>INDEX(Lookups!$M$2:$M$1611,MATCH(A43, Lookups!$J$2:$J$1611,0))</f>
        <v/>
      </c>
      <c r="O43" s="20">
        <f>INDEX(Lookups!$L$2:$L$1611,MATCH(A43, Lookups!$J$2:$J$1611,0))</f>
        <v/>
      </c>
    </row>
    <row r="44">
      <c r="A44" s="20" t="inlineStr">
        <is>
          <t>DNK</t>
        </is>
      </c>
      <c r="B44" s="20" t="inlineStr">
        <is>
          <t>Denmark</t>
        </is>
      </c>
      <c r="C44" s="20" t="n">
        <v>1107002</v>
      </c>
      <c r="D44" s="20" t="n">
        <v>678715</v>
      </c>
      <c r="E44" s="20" t="n">
        <v>621490</v>
      </c>
      <c r="F44" s="20" t="n">
        <v>803524</v>
      </c>
      <c r="G44" s="20" t="n">
        <v>562503</v>
      </c>
      <c r="H44" s="20" t="n">
        <v>511990</v>
      </c>
      <c r="I44" s="20" t="n">
        <v>540542</v>
      </c>
      <c r="J44" s="20" t="n">
        <v>423664</v>
      </c>
      <c r="K44" s="20" t="n">
        <v>322165</v>
      </c>
      <c r="L44" s="20" t="n">
        <v>268441</v>
      </c>
      <c r="M44" s="20">
        <f>SUM(C44:L44)</f>
        <v/>
      </c>
      <c r="N44" s="20">
        <f>INDEX(Lookups!$M$2:$M$1611,MATCH(A44, Lookups!$J$2:$J$1611,0))</f>
        <v/>
      </c>
      <c r="O44" s="20">
        <f>INDEX(Lookups!$L$2:$L$1611,MATCH(A44, Lookups!$J$2:$J$1611,0))</f>
        <v/>
      </c>
    </row>
    <row r="45">
      <c r="A45" s="20" t="inlineStr">
        <is>
          <t>DJI</t>
        </is>
      </c>
      <c r="B45" s="20" t="inlineStr">
        <is>
          <t>Djibouti</t>
        </is>
      </c>
      <c r="C45" s="20" t="n">
        <v>611426</v>
      </c>
      <c r="D45" s="20" t="n">
        <v>136118</v>
      </c>
      <c r="E45" s="20" t="n">
        <v>58322</v>
      </c>
      <c r="F45" s="20" t="n">
        <v>49501</v>
      </c>
      <c r="G45" s="20" t="n">
        <v>46855</v>
      </c>
      <c r="H45" s="20" t="n">
        <v>36726</v>
      </c>
      <c r="I45" s="20" t="n">
        <v>33213</v>
      </c>
      <c r="J45" s="20" t="n">
        <v>52391</v>
      </c>
      <c r="K45" s="20" t="n">
        <v>28858</v>
      </c>
      <c r="L45" s="20" t="n">
        <v>68738</v>
      </c>
      <c r="M45" s="20">
        <f>SUM(C45:L45)</f>
        <v/>
      </c>
      <c r="N45" s="20">
        <f>INDEX(Lookups!$M$2:$M$1611,MATCH(A45, Lookups!$J$2:$J$1611,0))</f>
        <v/>
      </c>
      <c r="O45" s="20">
        <f>INDEX(Lookups!$L$2:$L$1611,MATCH(A45, Lookups!$J$2:$J$1611,0))</f>
        <v/>
      </c>
    </row>
    <row r="46">
      <c r="A46" s="20" t="inlineStr">
        <is>
          <t>DMA</t>
        </is>
      </c>
      <c r="B46" s="20" t="inlineStr">
        <is>
          <t>Dominica</t>
        </is>
      </c>
      <c r="C46" s="20" t="n">
        <v>21141</v>
      </c>
      <c r="D46" s="20" t="n">
        <v>1282</v>
      </c>
      <c r="E46" s="20" t="n">
        <v>10841</v>
      </c>
      <c r="F46" s="20" t="n">
        <v>1649</v>
      </c>
      <c r="G46" s="20" t="n">
        <v>6574</v>
      </c>
      <c r="H46" s="20" t="n">
        <v>6673</v>
      </c>
      <c r="I46" s="20" t="n">
        <v>8035</v>
      </c>
      <c r="J46" s="20" t="n">
        <v>5261</v>
      </c>
      <c r="K46" s="20" t="n">
        <v>5159</v>
      </c>
      <c r="L46" s="20" t="n">
        <v>1325</v>
      </c>
      <c r="M46" s="20">
        <f>SUM(C46:L46)</f>
        <v/>
      </c>
      <c r="N46" s="20">
        <f>INDEX(Lookups!$M$2:$M$1611,MATCH(A46, Lookups!$J$2:$J$1611,0))</f>
        <v/>
      </c>
      <c r="O46" s="20">
        <f>INDEX(Lookups!$L$2:$L$1611,MATCH(A46, Lookups!$J$2:$J$1611,0))</f>
        <v/>
      </c>
    </row>
    <row r="47">
      <c r="A47" s="20" t="inlineStr">
        <is>
          <t>DOM</t>
        </is>
      </c>
      <c r="B47" s="20" t="inlineStr">
        <is>
          <t>Dominican Republic (the)</t>
        </is>
      </c>
      <c r="C47" s="20" t="n">
        <v>6145736</v>
      </c>
      <c r="D47" s="20" t="n">
        <v>1431560</v>
      </c>
      <c r="E47" s="20" t="n">
        <v>1382244</v>
      </c>
      <c r="F47" s="20" t="n">
        <v>769159</v>
      </c>
      <c r="G47" s="20" t="n">
        <v>531422</v>
      </c>
      <c r="H47" s="20" t="n">
        <v>485331</v>
      </c>
      <c r="I47" s="20" t="n">
        <v>502380</v>
      </c>
      <c r="J47" s="20" t="n">
        <v>293410</v>
      </c>
      <c r="K47" s="20" t="n">
        <v>206840</v>
      </c>
      <c r="L47" s="20" t="n">
        <v>251597</v>
      </c>
      <c r="M47" s="20">
        <f>SUM(C47:L47)</f>
        <v/>
      </c>
      <c r="N47" s="20">
        <f>INDEX(Lookups!$M$2:$M$1611,MATCH(A47, Lookups!$J$2:$J$1611,0))</f>
        <v/>
      </c>
      <c r="O47" s="20">
        <f>INDEX(Lookups!$L$2:$L$1611,MATCH(A47, Lookups!$J$2:$J$1611,0))</f>
        <v/>
      </c>
    </row>
    <row r="48">
      <c r="A48" s="20" t="inlineStr">
        <is>
          <t>ECU</t>
        </is>
      </c>
      <c r="B48" s="20" t="inlineStr">
        <is>
          <t>Ecuador</t>
        </is>
      </c>
      <c r="C48" s="20" t="n">
        <v>8699167</v>
      </c>
      <c r="D48" s="20" t="n">
        <v>2774132</v>
      </c>
      <c r="E48" s="20" t="n">
        <v>1104355</v>
      </c>
      <c r="F48" s="20" t="n">
        <v>945177</v>
      </c>
      <c r="G48" s="20" t="n">
        <v>1033044</v>
      </c>
      <c r="H48" s="20" t="n">
        <v>1112231</v>
      </c>
      <c r="I48" s="20" t="n">
        <v>628637</v>
      </c>
      <c r="J48" s="20" t="n">
        <v>490292</v>
      </c>
      <c r="K48" s="20" t="n">
        <v>564645</v>
      </c>
      <c r="L48" s="20" t="n">
        <v>287320</v>
      </c>
      <c r="M48" s="20">
        <f>SUM(C48:L48)</f>
        <v/>
      </c>
      <c r="N48" s="20">
        <f>INDEX(Lookups!$M$2:$M$1611,MATCH(A48, Lookups!$J$2:$J$1611,0))</f>
        <v/>
      </c>
      <c r="O48" s="20">
        <f>INDEX(Lookups!$L$2:$L$1611,MATCH(A48, Lookups!$J$2:$J$1611,0))</f>
        <v/>
      </c>
    </row>
    <row r="49">
      <c r="A49" s="20" t="inlineStr">
        <is>
          <t>EGY</t>
        </is>
      </c>
      <c r="B49" s="20" t="inlineStr">
        <is>
          <t>Egypt</t>
        </is>
      </c>
      <c r="C49" s="20" t="n">
        <v>10161433</v>
      </c>
      <c r="D49" s="20" t="n">
        <v>14287589</v>
      </c>
      <c r="E49" s="20" t="n">
        <v>10043617</v>
      </c>
      <c r="F49" s="20" t="n">
        <v>12781266</v>
      </c>
      <c r="G49" s="20" t="n">
        <v>15103280</v>
      </c>
      <c r="H49" s="20" t="n">
        <v>14299825</v>
      </c>
      <c r="I49" s="20" t="n">
        <v>9635855</v>
      </c>
      <c r="J49" s="20" t="n">
        <v>5629749</v>
      </c>
      <c r="K49" s="20" t="n">
        <v>2113306</v>
      </c>
      <c r="L49" s="20" t="n">
        <v>849927</v>
      </c>
      <c r="M49" s="20">
        <f>SUM(C49:L49)</f>
        <v/>
      </c>
      <c r="N49" s="20">
        <f>INDEX(Lookups!$M$2:$M$1611,MATCH(A49, Lookups!$J$2:$J$1611,0))</f>
        <v/>
      </c>
      <c r="O49" s="20">
        <f>INDEX(Lookups!$L$2:$L$1611,MATCH(A49, Lookups!$J$2:$J$1611,0))</f>
        <v/>
      </c>
    </row>
    <row r="50">
      <c r="A50" s="20" t="inlineStr">
        <is>
          <t>SLV</t>
        </is>
      </c>
      <c r="B50" s="20" t="inlineStr">
        <is>
          <t>El Salvador</t>
        </is>
      </c>
      <c r="C50" s="20" t="n">
        <v>2404057</v>
      </c>
      <c r="D50" s="20" t="n">
        <v>935874</v>
      </c>
      <c r="E50" s="20" t="n">
        <v>1067458</v>
      </c>
      <c r="F50" s="20" t="n">
        <v>434423</v>
      </c>
      <c r="G50" s="20" t="n">
        <v>520331</v>
      </c>
      <c r="H50" s="20" t="n">
        <v>382475</v>
      </c>
      <c r="I50" s="20" t="n">
        <v>307726</v>
      </c>
      <c r="J50" s="20" t="n">
        <v>340918</v>
      </c>
      <c r="K50" s="20" t="n">
        <v>196355</v>
      </c>
      <c r="L50" s="20" t="n">
        <v>144015</v>
      </c>
      <c r="M50" s="20">
        <f>SUM(C50:L50)</f>
        <v/>
      </c>
      <c r="N50" s="20">
        <f>INDEX(Lookups!$M$2:$M$1611,MATCH(A50, Lookups!$J$2:$J$1611,0))</f>
        <v/>
      </c>
      <c r="O50" s="20">
        <f>INDEX(Lookups!$L$2:$L$1611,MATCH(A50, Lookups!$J$2:$J$1611,0))</f>
        <v/>
      </c>
    </row>
    <row r="51">
      <c r="A51" s="20" t="inlineStr">
        <is>
          <t>GNQ</t>
        </is>
      </c>
      <c r="B51" s="20" t="inlineStr">
        <is>
          <t>Equatorial Guinea</t>
        </is>
      </c>
      <c r="C51" s="20" t="n">
        <v>320785</v>
      </c>
      <c r="D51" s="20" t="n">
        <v>67732</v>
      </c>
      <c r="E51" s="20" t="n">
        <v>212900</v>
      </c>
      <c r="F51" s="20" t="n">
        <v>197040</v>
      </c>
      <c r="G51" s="20" t="n">
        <v>84834</v>
      </c>
      <c r="H51" s="20" t="n">
        <v>90636</v>
      </c>
      <c r="I51" s="20" t="n">
        <v>57877</v>
      </c>
      <c r="J51" s="20" t="n">
        <v>61838</v>
      </c>
      <c r="K51" s="20" t="n">
        <v>79120</v>
      </c>
      <c r="L51" s="20" t="n">
        <v>111856</v>
      </c>
      <c r="M51" s="20">
        <f>SUM(C51:L51)</f>
        <v/>
      </c>
      <c r="N51" s="20">
        <f>INDEX(Lookups!$M$2:$M$1611,MATCH(A51, Lookups!$J$2:$J$1611,0))</f>
        <v/>
      </c>
      <c r="O51" s="20">
        <f>INDEX(Lookups!$L$2:$L$1611,MATCH(A51, Lookups!$J$2:$J$1611,0))</f>
        <v/>
      </c>
    </row>
    <row r="52">
      <c r="A52" s="20" t="inlineStr">
        <is>
          <t>ERI</t>
        </is>
      </c>
      <c r="B52" s="20" t="inlineStr">
        <is>
          <t>Eritrea</t>
        </is>
      </c>
      <c r="C52" s="20" t="n">
        <v>683624</v>
      </c>
      <c r="D52" s="20" t="n">
        <v>437273</v>
      </c>
      <c r="E52" s="20" t="n">
        <v>553208</v>
      </c>
      <c r="F52" s="20" t="n">
        <v>319108</v>
      </c>
      <c r="G52" s="20" t="n">
        <v>341653</v>
      </c>
      <c r="H52" s="20" t="n">
        <v>470077</v>
      </c>
      <c r="I52" s="20" t="n">
        <v>489244</v>
      </c>
      <c r="J52" s="20" t="n">
        <v>406788</v>
      </c>
      <c r="K52" s="20" t="n">
        <v>299871</v>
      </c>
      <c r="L52" s="20" t="n">
        <v>186271</v>
      </c>
      <c r="M52" s="20">
        <f>SUM(C52:L52)</f>
        <v/>
      </c>
      <c r="N52" s="20">
        <f>INDEX(Lookups!$M$2:$M$1611,MATCH(A52, Lookups!$J$2:$J$1611,0))</f>
        <v/>
      </c>
      <c r="O52" s="20">
        <f>INDEX(Lookups!$L$2:$L$1611,MATCH(A52, Lookups!$J$2:$J$1611,0))</f>
        <v/>
      </c>
    </row>
    <row r="53">
      <c r="A53" s="20" t="inlineStr">
        <is>
          <t>EST</t>
        </is>
      </c>
      <c r="B53" s="20" t="inlineStr">
        <is>
          <t>Estonia</t>
        </is>
      </c>
      <c r="C53" s="20" t="n">
        <v>722164</v>
      </c>
      <c r="D53" s="20" t="n">
        <v>319990</v>
      </c>
      <c r="E53" s="20" t="n">
        <v>92789</v>
      </c>
      <c r="F53" s="20" t="n">
        <v>71960</v>
      </c>
      <c r="G53" s="20" t="n">
        <v>56874</v>
      </c>
      <c r="H53" s="20" t="n">
        <v>45745</v>
      </c>
      <c r="I53" s="20" t="n">
        <v>22552</v>
      </c>
      <c r="J53" s="20" t="n">
        <v>24066</v>
      </c>
      <c r="K53" s="20" t="n">
        <v>19273</v>
      </c>
      <c r="L53" s="20" t="n">
        <v>10839</v>
      </c>
      <c r="M53" s="20">
        <f>SUM(C53:L53)</f>
        <v/>
      </c>
      <c r="N53" s="20">
        <f>INDEX(Lookups!$M$2:$M$1611,MATCH(A53, Lookups!$J$2:$J$1611,0))</f>
        <v/>
      </c>
      <c r="O53" s="20">
        <f>INDEX(Lookups!$L$2:$L$1611,MATCH(A53, Lookups!$J$2:$J$1611,0))</f>
        <v/>
      </c>
    </row>
    <row r="54">
      <c r="A54" s="20" t="inlineStr">
        <is>
          <t>SWZ</t>
        </is>
      </c>
      <c r="B54" s="20" t="inlineStr">
        <is>
          <t>Eswatini</t>
        </is>
      </c>
      <c r="C54" s="20" t="n">
        <v>195040</v>
      </c>
      <c r="D54" s="20" t="n">
        <v>112241</v>
      </c>
      <c r="E54" s="20" t="n">
        <v>139798</v>
      </c>
      <c r="F54" s="20" t="n">
        <v>92256</v>
      </c>
      <c r="G54" s="20" t="n">
        <v>101906</v>
      </c>
      <c r="H54" s="20" t="n">
        <v>80025</v>
      </c>
      <c r="I54" s="20" t="n">
        <v>138091</v>
      </c>
      <c r="J54" s="20" t="n">
        <v>111941</v>
      </c>
      <c r="K54" s="20" t="n">
        <v>62547</v>
      </c>
      <c r="L54" s="20" t="n">
        <v>63796</v>
      </c>
      <c r="M54" s="20">
        <f>SUM(C54:L54)</f>
        <v/>
      </c>
      <c r="N54" s="20">
        <f>INDEX(Lookups!$M$2:$M$1611,MATCH(A54, Lookups!$J$2:$J$1611,0))</f>
        <v/>
      </c>
      <c r="O54" s="20">
        <f>INDEX(Lookups!$L$2:$L$1611,MATCH(A54, Lookups!$J$2:$J$1611,0))</f>
        <v/>
      </c>
    </row>
    <row r="55">
      <c r="A55" s="20" t="inlineStr">
        <is>
          <t>ETH</t>
        </is>
      </c>
      <c r="B55" s="20" t="inlineStr">
        <is>
          <t>Ethiopia</t>
        </is>
      </c>
      <c r="C55" s="20" t="n">
        <v>14878015</v>
      </c>
      <c r="D55" s="20" t="n">
        <v>14420100</v>
      </c>
      <c r="E55" s="20" t="n">
        <v>20356940</v>
      </c>
      <c r="F55" s="20" t="n">
        <v>12841799</v>
      </c>
      <c r="G55" s="20" t="n">
        <v>9240048</v>
      </c>
      <c r="H55" s="20" t="n">
        <v>9228800</v>
      </c>
      <c r="I55" s="20" t="n">
        <v>8565988</v>
      </c>
      <c r="J55" s="20" t="n">
        <v>5429523</v>
      </c>
      <c r="K55" s="20" t="n">
        <v>5520426</v>
      </c>
      <c r="L55" s="20" t="n">
        <v>3344327</v>
      </c>
      <c r="M55" s="20">
        <f>SUM(C55:L55)</f>
        <v/>
      </c>
      <c r="N55" s="20">
        <f>INDEX(Lookups!$M$2:$M$1611,MATCH(A55, Lookups!$J$2:$J$1611,0))</f>
        <v/>
      </c>
      <c r="O55" s="20">
        <f>INDEX(Lookups!$L$2:$L$1611,MATCH(A55, Lookups!$J$2:$J$1611,0))</f>
        <v/>
      </c>
    </row>
    <row r="56">
      <c r="A56" s="20" t="inlineStr">
        <is>
          <t>FRO</t>
        </is>
      </c>
      <c r="B56" s="20" t="inlineStr">
        <is>
          <t>Faroe Islands (the)</t>
        </is>
      </c>
      <c r="C56" s="20" t="n">
        <v>24479</v>
      </c>
      <c r="D56" s="20" t="n">
        <v>3449</v>
      </c>
      <c r="E56" s="20" t="n">
        <v>9172</v>
      </c>
      <c r="F56" s="20" t="n">
        <v>3184</v>
      </c>
      <c r="G56" s="20" t="n">
        <v>2958</v>
      </c>
      <c r="H56" s="20" t="n">
        <v>1652</v>
      </c>
      <c r="I56" s="20" t="n">
        <v>2851</v>
      </c>
      <c r="J56" s="20" t="n">
        <v>586</v>
      </c>
      <c r="K56" s="20" t="n">
        <v>455</v>
      </c>
      <c r="L56" s="20" t="n">
        <v>107</v>
      </c>
      <c r="M56" s="20">
        <f>SUM(C56:L56)</f>
        <v/>
      </c>
      <c r="N56" s="20">
        <f>INDEX(Lookups!$M$2:$M$1611,MATCH(A56, Lookups!$J$2:$J$1611,0))</f>
        <v/>
      </c>
      <c r="O56" s="20">
        <f>INDEX(Lookups!$L$2:$L$1611,MATCH(A56, Lookups!$J$2:$J$1611,0))</f>
        <v/>
      </c>
    </row>
    <row r="57">
      <c r="A57" s="20" t="inlineStr">
        <is>
          <t>FJI</t>
        </is>
      </c>
      <c r="B57" s="20" t="inlineStr">
        <is>
          <t>Fiji</t>
        </is>
      </c>
      <c r="C57" s="20" t="n">
        <v>547700</v>
      </c>
      <c r="D57" s="20" t="n">
        <v>41243</v>
      </c>
      <c r="E57" s="20" t="n">
        <v>77192</v>
      </c>
      <c r="F57" s="20" t="n">
        <v>55852</v>
      </c>
      <c r="G57" s="20" t="n">
        <v>35258</v>
      </c>
      <c r="H57" s="20" t="n">
        <v>17985</v>
      </c>
      <c r="I57" s="20" t="n">
        <v>26449</v>
      </c>
      <c r="J57" s="20" t="n">
        <v>20819</v>
      </c>
      <c r="K57" s="20" t="n">
        <v>49908</v>
      </c>
      <c r="L57" s="20" t="n">
        <v>18159</v>
      </c>
      <c r="M57" s="20">
        <f>SUM(C57:L57)</f>
        <v/>
      </c>
      <c r="N57" s="20">
        <f>INDEX(Lookups!$M$2:$M$1611,MATCH(A57, Lookups!$J$2:$J$1611,0))</f>
        <v/>
      </c>
      <c r="O57" s="20">
        <f>INDEX(Lookups!$L$2:$L$1611,MATCH(A57, Lookups!$J$2:$J$1611,0))</f>
        <v/>
      </c>
    </row>
    <row r="58">
      <c r="A58" s="20" t="inlineStr">
        <is>
          <t>FIN</t>
        </is>
      </c>
      <c r="B58" s="20" t="inlineStr">
        <is>
          <t>Finland</t>
        </is>
      </c>
      <c r="C58" s="20" t="n">
        <v>1714496</v>
      </c>
      <c r="D58" s="20" t="n">
        <v>578188</v>
      </c>
      <c r="E58" s="20" t="n">
        <v>711693</v>
      </c>
      <c r="F58" s="20" t="n">
        <v>389436</v>
      </c>
      <c r="G58" s="20" t="n">
        <v>196190</v>
      </c>
      <c r="H58" s="20" t="n">
        <v>411370</v>
      </c>
      <c r="I58" s="20" t="n">
        <v>268237</v>
      </c>
      <c r="J58" s="20" t="n">
        <v>668804</v>
      </c>
      <c r="K58" s="20" t="n">
        <v>190643</v>
      </c>
      <c r="L58" s="20" t="n">
        <v>398878</v>
      </c>
      <c r="M58" s="20">
        <f>SUM(C58:L58)</f>
        <v/>
      </c>
      <c r="N58" s="20">
        <f>INDEX(Lookups!$M$2:$M$1611,MATCH(A58, Lookups!$J$2:$J$1611,0))</f>
        <v/>
      </c>
      <c r="O58" s="20">
        <f>INDEX(Lookups!$L$2:$L$1611,MATCH(A58, Lookups!$J$2:$J$1611,0))</f>
        <v/>
      </c>
    </row>
    <row r="59">
      <c r="A59" s="20" t="inlineStr">
        <is>
          <t>FRA</t>
        </is>
      </c>
      <c r="B59" s="20" t="inlineStr">
        <is>
          <t>France</t>
        </is>
      </c>
      <c r="C59" s="20" t="n">
        <v>17822290</v>
      </c>
      <c r="D59" s="20" t="n">
        <v>10510117</v>
      </c>
      <c r="E59" s="20" t="n">
        <v>10611255</v>
      </c>
      <c r="F59" s="20" t="n">
        <v>6802753</v>
      </c>
      <c r="G59" s="20" t="n">
        <v>6267826</v>
      </c>
      <c r="H59" s="20" t="n">
        <v>4360707</v>
      </c>
      <c r="I59" s="20" t="n">
        <v>4192560</v>
      </c>
      <c r="J59" s="20" t="n">
        <v>2905189</v>
      </c>
      <c r="K59" s="20" t="n">
        <v>2481921</v>
      </c>
      <c r="L59" s="20" t="n">
        <v>1793909</v>
      </c>
      <c r="M59" s="20">
        <f>SUM(C59:L59)</f>
        <v/>
      </c>
      <c r="N59" s="20">
        <f>INDEX(Lookups!$M$2:$M$1611,MATCH(A59, Lookups!$J$2:$J$1611,0))</f>
        <v/>
      </c>
      <c r="O59" s="20">
        <f>INDEX(Lookups!$L$2:$L$1611,MATCH(A59, Lookups!$J$2:$J$1611,0))</f>
        <v/>
      </c>
    </row>
    <row r="60">
      <c r="A60" s="20" t="inlineStr">
        <is>
          <t>GUF</t>
        </is>
      </c>
      <c r="B60" s="20" t="inlineStr">
        <is>
          <t>French Guiana</t>
        </is>
      </c>
      <c r="C60" s="20" t="n">
        <v>123644</v>
      </c>
      <c r="D60" s="20" t="n">
        <v>95450</v>
      </c>
      <c r="E60" s="20" t="n">
        <v>36401</v>
      </c>
      <c r="F60" s="20" t="n">
        <v>17495</v>
      </c>
      <c r="G60" s="20" t="n">
        <v>17605</v>
      </c>
      <c r="H60" s="20" t="n">
        <v>13043</v>
      </c>
      <c r="I60" s="20" t="n">
        <v>17941</v>
      </c>
      <c r="J60" s="20" t="n">
        <v>20767</v>
      </c>
      <c r="K60" s="20" t="n">
        <v>4086</v>
      </c>
      <c r="L60" s="20" t="n">
        <v>1238</v>
      </c>
      <c r="M60" s="20">
        <f>SUM(C60:L60)</f>
        <v/>
      </c>
      <c r="N60" s="20">
        <f>INDEX(Lookups!$M$2:$M$1611,MATCH(A60, Lookups!$J$2:$J$1611,0))</f>
        <v/>
      </c>
      <c r="O60" s="20">
        <f>INDEX(Lookups!$L$2:$L$1611,MATCH(A60, Lookups!$J$2:$J$1611,0))</f>
        <v/>
      </c>
    </row>
    <row r="61">
      <c r="A61" s="20" t="inlineStr">
        <is>
          <t>GAB</t>
        </is>
      </c>
      <c r="B61" s="20" t="inlineStr">
        <is>
          <t>Gabon</t>
        </is>
      </c>
      <c r="C61" s="20" t="n">
        <v>1803923</v>
      </c>
      <c r="D61" s="20" t="n">
        <v>411494</v>
      </c>
      <c r="E61" s="20" t="n">
        <v>162446</v>
      </c>
      <c r="F61" s="20" t="n">
        <v>141752</v>
      </c>
      <c r="G61" s="20" t="n">
        <v>75993</v>
      </c>
      <c r="H61" s="20" t="n">
        <v>154581</v>
      </c>
      <c r="I61" s="20" t="n">
        <v>82469</v>
      </c>
      <c r="J61" s="20" t="n">
        <v>78372</v>
      </c>
      <c r="K61" s="20" t="n">
        <v>63471</v>
      </c>
      <c r="L61" s="20" t="n">
        <v>43184</v>
      </c>
      <c r="M61" s="20">
        <f>SUM(C61:L61)</f>
        <v/>
      </c>
      <c r="N61" s="20">
        <f>INDEX(Lookups!$M$2:$M$1611,MATCH(A61, Lookups!$J$2:$J$1611,0))</f>
        <v/>
      </c>
      <c r="O61" s="20">
        <f>INDEX(Lookups!$L$2:$L$1611,MATCH(A61, Lookups!$J$2:$J$1611,0))</f>
        <v/>
      </c>
    </row>
    <row r="62">
      <c r="A62" s="20" t="inlineStr">
        <is>
          <t>GMB</t>
        </is>
      </c>
      <c r="B62" s="20" t="inlineStr">
        <is>
          <t>Gambia (the)</t>
        </is>
      </c>
      <c r="C62" s="20" t="n">
        <v>1199498</v>
      </c>
      <c r="D62" s="20" t="n">
        <v>400150</v>
      </c>
      <c r="E62" s="20" t="n">
        <v>120696</v>
      </c>
      <c r="F62" s="20" t="n">
        <v>220615</v>
      </c>
      <c r="G62" s="20" t="n">
        <v>64673</v>
      </c>
      <c r="H62" s="20" t="n">
        <v>104945</v>
      </c>
      <c r="I62" s="20" t="n">
        <v>117708</v>
      </c>
      <c r="J62" s="20" t="n">
        <v>60435</v>
      </c>
      <c r="K62" s="20" t="n">
        <v>66290</v>
      </c>
      <c r="L62" s="20" t="n">
        <v>37663</v>
      </c>
      <c r="M62" s="20">
        <f>SUM(C62:L62)</f>
        <v/>
      </c>
      <c r="N62" s="20">
        <f>INDEX(Lookups!$M$2:$M$1611,MATCH(A62, Lookups!$J$2:$J$1611,0))</f>
        <v/>
      </c>
      <c r="O62" s="20">
        <f>INDEX(Lookups!$L$2:$L$1611,MATCH(A62, Lookups!$J$2:$J$1611,0))</f>
        <v/>
      </c>
    </row>
    <row r="63">
      <c r="A63" s="20" t="inlineStr">
        <is>
          <t>GEO</t>
        </is>
      </c>
      <c r="B63" s="20" t="inlineStr">
        <is>
          <t>Georgia</t>
        </is>
      </c>
      <c r="C63" s="20" t="n">
        <v>1827898</v>
      </c>
      <c r="D63" s="20" t="n">
        <v>405582</v>
      </c>
      <c r="E63" s="20" t="n">
        <v>323092</v>
      </c>
      <c r="F63" s="20" t="n">
        <v>333539</v>
      </c>
      <c r="G63" s="20" t="n">
        <v>185076</v>
      </c>
      <c r="H63" s="20" t="n">
        <v>214618</v>
      </c>
      <c r="I63" s="20" t="n">
        <v>129391</v>
      </c>
      <c r="J63" s="20" t="n">
        <v>145944</v>
      </c>
      <c r="K63" s="20" t="n">
        <v>104014</v>
      </c>
      <c r="L63" s="20" t="n">
        <v>41857</v>
      </c>
      <c r="M63" s="20">
        <f>SUM(C63:L63)</f>
        <v/>
      </c>
      <c r="N63" s="20">
        <f>INDEX(Lookups!$M$2:$M$1611,MATCH(A63, Lookups!$J$2:$J$1611,0))</f>
        <v/>
      </c>
      <c r="O63" s="20">
        <f>INDEX(Lookups!$L$2:$L$1611,MATCH(A63, Lookups!$J$2:$J$1611,0))</f>
        <v/>
      </c>
    </row>
    <row r="64">
      <c r="A64" s="20" t="inlineStr">
        <is>
          <t>DEU</t>
        </is>
      </c>
      <c r="B64" s="20" t="inlineStr">
        <is>
          <t>Germany</t>
        </is>
      </c>
      <c r="C64" s="20" t="n">
        <v>18187323</v>
      </c>
      <c r="D64" s="20" t="n">
        <v>5950413</v>
      </c>
      <c r="E64" s="20" t="n">
        <v>10177279</v>
      </c>
      <c r="F64" s="20" t="n">
        <v>7867438</v>
      </c>
      <c r="G64" s="20" t="n">
        <v>8960697</v>
      </c>
      <c r="H64" s="20" t="n">
        <v>6663829</v>
      </c>
      <c r="I64" s="20" t="n">
        <v>5881361</v>
      </c>
      <c r="J64" s="20" t="n">
        <v>5294231</v>
      </c>
      <c r="K64" s="20" t="n">
        <v>4742870</v>
      </c>
      <c r="L64" s="20" t="n">
        <v>4613182</v>
      </c>
      <c r="M64" s="20">
        <f>SUM(C64:L64)</f>
        <v/>
      </c>
      <c r="N64" s="20">
        <f>INDEX(Lookups!$M$2:$M$1611,MATCH(A64, Lookups!$J$2:$J$1611,0))</f>
        <v/>
      </c>
      <c r="O64" s="20">
        <f>INDEX(Lookups!$L$2:$L$1611,MATCH(A64, Lookups!$J$2:$J$1611,0))</f>
        <v/>
      </c>
    </row>
    <row r="65">
      <c r="A65" s="20" t="inlineStr">
        <is>
          <t>GHA</t>
        </is>
      </c>
      <c r="B65" s="20" t="inlineStr">
        <is>
          <t>Ghana</t>
        </is>
      </c>
      <c r="C65" s="20" t="n">
        <v>12056723</v>
      </c>
      <c r="D65" s="20" t="n">
        <v>3473733</v>
      </c>
      <c r="E65" s="20" t="n">
        <v>2339165</v>
      </c>
      <c r="F65" s="20" t="n">
        <v>2432769</v>
      </c>
      <c r="G65" s="20" t="n">
        <v>1900859</v>
      </c>
      <c r="H65" s="20" t="n">
        <v>2369462</v>
      </c>
      <c r="I65" s="20" t="n">
        <v>2115903</v>
      </c>
      <c r="J65" s="20" t="n">
        <v>2162205</v>
      </c>
      <c r="K65" s="20" t="n">
        <v>2292407</v>
      </c>
      <c r="L65" s="20" t="n">
        <v>1767145</v>
      </c>
      <c r="M65" s="20">
        <f>SUM(C65:L65)</f>
        <v/>
      </c>
      <c r="N65" s="20">
        <f>INDEX(Lookups!$M$2:$M$1611,MATCH(A65, Lookups!$J$2:$J$1611,0))</f>
        <v/>
      </c>
      <c r="O65" s="20">
        <f>INDEX(Lookups!$L$2:$L$1611,MATCH(A65, Lookups!$J$2:$J$1611,0))</f>
        <v/>
      </c>
    </row>
    <row r="66">
      <c r="A66" s="20" t="inlineStr">
        <is>
          <t>GRC</t>
        </is>
      </c>
      <c r="B66" s="20" t="inlineStr">
        <is>
          <t>Greece</t>
        </is>
      </c>
      <c r="C66" s="20" t="n">
        <v>5589793</v>
      </c>
      <c r="D66" s="20" t="n">
        <v>188870</v>
      </c>
      <c r="E66" s="20" t="n">
        <v>623264</v>
      </c>
      <c r="F66" s="20" t="n">
        <v>924023</v>
      </c>
      <c r="G66" s="20" t="n">
        <v>718693</v>
      </c>
      <c r="H66" s="20" t="n">
        <v>181013</v>
      </c>
      <c r="I66" s="20" t="n">
        <v>934274</v>
      </c>
      <c r="J66" s="20" t="n">
        <v>541494</v>
      </c>
      <c r="K66" s="20" t="n">
        <v>519823</v>
      </c>
      <c r="L66" s="20" t="n">
        <v>276707</v>
      </c>
      <c r="M66" s="20">
        <f>SUM(C66:L66)</f>
        <v/>
      </c>
      <c r="N66" s="20">
        <f>INDEX(Lookups!$M$2:$M$1611,MATCH(A66, Lookups!$J$2:$J$1611,0))</f>
        <v/>
      </c>
      <c r="O66" s="20">
        <f>INDEX(Lookups!$L$2:$L$1611,MATCH(A66, Lookups!$J$2:$J$1611,0))</f>
        <v/>
      </c>
    </row>
    <row r="67">
      <c r="A67" s="20" t="inlineStr">
        <is>
          <t>GRD</t>
        </is>
      </c>
      <c r="B67" s="20" t="inlineStr">
        <is>
          <t>Grenada</t>
        </is>
      </c>
      <c r="C67" s="20" t="n">
        <v>32531</v>
      </c>
      <c r="D67" s="20" t="n">
        <v>13254</v>
      </c>
      <c r="E67" s="20" t="n">
        <v>0</v>
      </c>
      <c r="F67" s="20" t="n">
        <v>24289</v>
      </c>
      <c r="G67" s="20" t="n">
        <v>0</v>
      </c>
      <c r="H67" s="20" t="n">
        <v>10086</v>
      </c>
      <c r="I67" s="20" t="n">
        <v>6697</v>
      </c>
      <c r="J67" s="20" t="n">
        <v>0</v>
      </c>
      <c r="K67" s="20" t="n">
        <v>4065</v>
      </c>
      <c r="L67" s="20" t="n">
        <v>3793</v>
      </c>
      <c r="M67" s="20">
        <f>SUM(C67:L67)</f>
        <v/>
      </c>
      <c r="N67" s="20">
        <f>INDEX(Lookups!$M$2:$M$1611,MATCH(A67, Lookups!$J$2:$J$1611,0))</f>
        <v/>
      </c>
      <c r="O67" s="20">
        <f>INDEX(Lookups!$L$2:$L$1611,MATCH(A67, Lookups!$J$2:$J$1611,0))</f>
        <v/>
      </c>
    </row>
    <row r="68">
      <c r="A68" s="20" t="inlineStr">
        <is>
          <t>GLP</t>
        </is>
      </c>
      <c r="B68" s="20" t="inlineStr">
        <is>
          <t>Guadeloupe</t>
        </is>
      </c>
      <c r="C68" s="20" t="n">
        <v>110521</v>
      </c>
      <c r="D68" s="20" t="n">
        <v>61196</v>
      </c>
      <c r="E68" s="20" t="n">
        <v>50386</v>
      </c>
      <c r="F68" s="20" t="n">
        <v>48169</v>
      </c>
      <c r="G68" s="20" t="n">
        <v>19414</v>
      </c>
      <c r="H68" s="20" t="n">
        <v>64591</v>
      </c>
      <c r="I68" s="20" t="n">
        <v>16490</v>
      </c>
      <c r="J68" s="20" t="n">
        <v>21057</v>
      </c>
      <c r="K68" s="20" t="n">
        <v>11981</v>
      </c>
      <c r="L68" s="20" t="n">
        <v>3594</v>
      </c>
      <c r="M68" s="20">
        <f>SUM(C68:L68)</f>
        <v/>
      </c>
      <c r="N68" s="20">
        <f>INDEX(Lookups!$M$2:$M$1611,MATCH(A68, Lookups!$J$2:$J$1611,0))</f>
        <v/>
      </c>
      <c r="O68" s="20">
        <f>INDEX(Lookups!$L$2:$L$1611,MATCH(A68, Lookups!$J$2:$J$1611,0))</f>
        <v/>
      </c>
    </row>
    <row r="69">
      <c r="A69" s="20" t="inlineStr">
        <is>
          <t>GTM</t>
        </is>
      </c>
      <c r="B69" s="20" t="inlineStr">
        <is>
          <t>Guatemala</t>
        </is>
      </c>
      <c r="C69" s="20" t="n">
        <v>3063142</v>
      </c>
      <c r="D69" s="20" t="n">
        <v>1888537</v>
      </c>
      <c r="E69" s="20" t="n">
        <v>1944609</v>
      </c>
      <c r="F69" s="20" t="n">
        <v>1652215</v>
      </c>
      <c r="G69" s="20" t="n">
        <v>2005368</v>
      </c>
      <c r="H69" s="20" t="n">
        <v>1593439</v>
      </c>
      <c r="I69" s="20" t="n">
        <v>1589539</v>
      </c>
      <c r="J69" s="20" t="n">
        <v>1455767</v>
      </c>
      <c r="K69" s="20" t="n">
        <v>1483695</v>
      </c>
      <c r="L69" s="20" t="n">
        <v>1588024</v>
      </c>
      <c r="M69" s="20">
        <f>SUM(C69:L69)</f>
        <v/>
      </c>
      <c r="N69" s="20">
        <f>INDEX(Lookups!$M$2:$M$1611,MATCH(A69, Lookups!$J$2:$J$1611,0))</f>
        <v/>
      </c>
      <c r="O69" s="20">
        <f>INDEX(Lookups!$L$2:$L$1611,MATCH(A69, Lookups!$J$2:$J$1611,0))</f>
        <v/>
      </c>
    </row>
    <row r="70">
      <c r="A70" s="20" t="inlineStr">
        <is>
          <t>GIN</t>
        </is>
      </c>
      <c r="B70" s="20" t="inlineStr">
        <is>
          <t>Guinea</t>
        </is>
      </c>
      <c r="C70" s="20" t="n">
        <v>3472750</v>
      </c>
      <c r="D70" s="20" t="n">
        <v>673352</v>
      </c>
      <c r="E70" s="20" t="n">
        <v>954065</v>
      </c>
      <c r="F70" s="20" t="n">
        <v>1983434</v>
      </c>
      <c r="G70" s="20" t="n">
        <v>552947</v>
      </c>
      <c r="H70" s="20" t="n">
        <v>844269</v>
      </c>
      <c r="I70" s="20" t="n">
        <v>1160380</v>
      </c>
      <c r="J70" s="20" t="n">
        <v>1089309</v>
      </c>
      <c r="K70" s="20" t="n">
        <v>724522</v>
      </c>
      <c r="L70" s="20" t="n">
        <v>893243</v>
      </c>
      <c r="M70" s="20">
        <f>SUM(C70:L70)</f>
        <v/>
      </c>
      <c r="N70" s="20">
        <f>INDEX(Lookups!$M$2:$M$1611,MATCH(A70, Lookups!$J$2:$J$1611,0))</f>
        <v/>
      </c>
      <c r="O70" s="20">
        <f>INDEX(Lookups!$L$2:$L$1611,MATCH(A70, Lookups!$J$2:$J$1611,0))</f>
        <v/>
      </c>
    </row>
    <row r="71">
      <c r="A71" s="20" t="inlineStr">
        <is>
          <t>GNB</t>
        </is>
      </c>
      <c r="B71" s="20" t="inlineStr">
        <is>
          <t>Guinea-Bissau</t>
        </is>
      </c>
      <c r="C71" s="20" t="n">
        <v>679591</v>
      </c>
      <c r="D71" s="20" t="n">
        <v>170173</v>
      </c>
      <c r="E71" s="20" t="n">
        <v>146221</v>
      </c>
      <c r="F71" s="20" t="n">
        <v>195354</v>
      </c>
      <c r="G71" s="20" t="n">
        <v>197635</v>
      </c>
      <c r="H71" s="20" t="n">
        <v>145408</v>
      </c>
      <c r="I71" s="20" t="n">
        <v>132099</v>
      </c>
      <c r="J71" s="20" t="n">
        <v>60673</v>
      </c>
      <c r="K71" s="20" t="n">
        <v>74145</v>
      </c>
      <c r="L71" s="20" t="n">
        <v>49878</v>
      </c>
      <c r="M71" s="20">
        <f>SUM(C71:L71)</f>
        <v/>
      </c>
      <c r="N71" s="20">
        <f>INDEX(Lookups!$M$2:$M$1611,MATCH(A71, Lookups!$J$2:$J$1611,0))</f>
        <v/>
      </c>
      <c r="O71" s="20">
        <f>INDEX(Lookups!$L$2:$L$1611,MATCH(A71, Lookups!$J$2:$J$1611,0))</f>
        <v/>
      </c>
    </row>
    <row r="72">
      <c r="A72" s="20" t="inlineStr">
        <is>
          <t>GUY</t>
        </is>
      </c>
      <c r="B72" s="20" t="inlineStr">
        <is>
          <t>Guyana</t>
        </is>
      </c>
      <c r="C72" s="20" t="n">
        <v>235434</v>
      </c>
      <c r="D72" s="20" t="n">
        <v>101571</v>
      </c>
      <c r="E72" s="20" t="n">
        <v>90808</v>
      </c>
      <c r="F72" s="20" t="n">
        <v>85288</v>
      </c>
      <c r="G72" s="20" t="n">
        <v>39573</v>
      </c>
      <c r="H72" s="20" t="n">
        <v>42132</v>
      </c>
      <c r="I72" s="20" t="n">
        <v>47748</v>
      </c>
      <c r="J72" s="20" t="n">
        <v>36519</v>
      </c>
      <c r="K72" s="20" t="n">
        <v>22515</v>
      </c>
      <c r="L72" s="20" t="n">
        <v>15794</v>
      </c>
      <c r="M72" s="20">
        <f>SUM(C72:L72)</f>
        <v/>
      </c>
      <c r="N72" s="20">
        <f>INDEX(Lookups!$M$2:$M$1611,MATCH(A72, Lookups!$J$2:$J$1611,0))</f>
        <v/>
      </c>
      <c r="O72" s="20">
        <f>INDEX(Lookups!$L$2:$L$1611,MATCH(A72, Lookups!$J$2:$J$1611,0))</f>
        <v/>
      </c>
    </row>
    <row r="73">
      <c r="A73" s="20" t="inlineStr">
        <is>
          <t>HTI</t>
        </is>
      </c>
      <c r="B73" s="20" t="inlineStr">
        <is>
          <t>Haiti</t>
        </is>
      </c>
      <c r="C73" s="20" t="n">
        <v>4312172</v>
      </c>
      <c r="D73" s="20" t="n">
        <v>2109019</v>
      </c>
      <c r="E73" s="20" t="n">
        <v>1684310</v>
      </c>
      <c r="F73" s="20" t="n">
        <v>1281520</v>
      </c>
      <c r="G73" s="20" t="n">
        <v>578767</v>
      </c>
      <c r="H73" s="20" t="n">
        <v>577716</v>
      </c>
      <c r="I73" s="20" t="n">
        <v>1541244</v>
      </c>
      <c r="J73" s="20" t="n">
        <v>959584</v>
      </c>
      <c r="K73" s="20" t="n">
        <v>853354</v>
      </c>
      <c r="L73" s="20" t="n">
        <v>629684</v>
      </c>
      <c r="M73" s="20">
        <f>SUM(C73:L73)</f>
        <v/>
      </c>
      <c r="N73" s="20">
        <f>INDEX(Lookups!$M$2:$M$1611,MATCH(A73, Lookups!$J$2:$J$1611,0))</f>
        <v/>
      </c>
      <c r="O73" s="20">
        <f>INDEX(Lookups!$L$2:$L$1611,MATCH(A73, Lookups!$J$2:$J$1611,0))</f>
        <v/>
      </c>
    </row>
    <row r="74">
      <c r="A74" s="20" t="inlineStr">
        <is>
          <t>HND</t>
        </is>
      </c>
      <c r="B74" s="20" t="inlineStr">
        <is>
          <t>Honduras</t>
        </is>
      </c>
      <c r="C74" s="20" t="n">
        <v>4157230</v>
      </c>
      <c r="D74" s="20" t="n">
        <v>867207</v>
      </c>
      <c r="E74" s="20" t="n">
        <v>611789</v>
      </c>
      <c r="F74" s="20" t="n">
        <v>637243</v>
      </c>
      <c r="G74" s="20" t="n">
        <v>848994</v>
      </c>
      <c r="H74" s="20" t="n">
        <v>437675</v>
      </c>
      <c r="I74" s="20" t="n">
        <v>668229</v>
      </c>
      <c r="J74" s="20" t="n">
        <v>434368</v>
      </c>
      <c r="K74" s="20" t="n">
        <v>380697</v>
      </c>
      <c r="L74" s="20" t="n">
        <v>498751</v>
      </c>
      <c r="M74" s="20">
        <f>SUM(C74:L74)</f>
        <v/>
      </c>
      <c r="N74" s="20">
        <f>INDEX(Lookups!$M$2:$M$1611,MATCH(A74, Lookups!$J$2:$J$1611,0))</f>
        <v/>
      </c>
      <c r="O74" s="20">
        <f>INDEX(Lookups!$L$2:$L$1611,MATCH(A74, Lookups!$J$2:$J$1611,0))</f>
        <v/>
      </c>
    </row>
    <row r="75">
      <c r="A75" s="20" t="inlineStr">
        <is>
          <t>HKG</t>
        </is>
      </c>
      <c r="B75" s="20" t="inlineStr">
        <is>
          <t>Hong Kong</t>
        </is>
      </c>
      <c r="C75" s="20" t="n">
        <v>1100391</v>
      </c>
      <c r="D75" s="20" t="n">
        <v>820622</v>
      </c>
      <c r="E75" s="20" t="n">
        <v>768629</v>
      </c>
      <c r="F75" s="20" t="n">
        <v>229500</v>
      </c>
      <c r="G75" s="20" t="n">
        <v>598372</v>
      </c>
      <c r="H75" s="20" t="n">
        <v>1352909</v>
      </c>
      <c r="I75" s="20" t="n">
        <v>457126</v>
      </c>
      <c r="J75" s="20" t="n">
        <v>480537</v>
      </c>
      <c r="K75" s="20" t="n">
        <v>892382</v>
      </c>
      <c r="L75" s="20" t="n">
        <v>396709</v>
      </c>
      <c r="M75" s="20">
        <f>SUM(C75:L75)</f>
        <v/>
      </c>
      <c r="N75" s="20">
        <f>INDEX(Lookups!$M$2:$M$1611,MATCH(A75, Lookups!$J$2:$J$1611,0))</f>
        <v/>
      </c>
      <c r="O75" s="20">
        <f>INDEX(Lookups!$L$2:$L$1611,MATCH(A75, Lookups!$J$2:$J$1611,0))</f>
        <v/>
      </c>
    </row>
    <row r="76">
      <c r="A76" s="20" t="inlineStr">
        <is>
          <t>HUN</t>
        </is>
      </c>
      <c r="B76" s="20" t="inlineStr">
        <is>
          <t>Hungary</t>
        </is>
      </c>
      <c r="C76" s="20" t="n">
        <v>3899933</v>
      </c>
      <c r="D76" s="20" t="n">
        <v>1007225</v>
      </c>
      <c r="E76" s="20" t="n">
        <v>913471</v>
      </c>
      <c r="F76" s="20" t="n">
        <v>798613</v>
      </c>
      <c r="G76" s="20" t="n">
        <v>620535</v>
      </c>
      <c r="H76" s="20" t="n">
        <v>599162</v>
      </c>
      <c r="I76" s="20" t="n">
        <v>438188</v>
      </c>
      <c r="J76" s="20" t="n">
        <v>437944</v>
      </c>
      <c r="K76" s="20" t="n">
        <v>387364</v>
      </c>
      <c r="L76" s="20" t="n">
        <v>267299</v>
      </c>
      <c r="M76" s="20">
        <f>SUM(C76:L76)</f>
        <v/>
      </c>
      <c r="N76" s="20">
        <f>INDEX(Lookups!$M$2:$M$1611,MATCH(A76, Lookups!$J$2:$J$1611,0))</f>
        <v/>
      </c>
      <c r="O76" s="20">
        <f>INDEX(Lookups!$L$2:$L$1611,MATCH(A76, Lookups!$J$2:$J$1611,0))</f>
        <v/>
      </c>
    </row>
    <row r="77">
      <c r="A77" s="20" t="inlineStr">
        <is>
          <t>ISL</t>
        </is>
      </c>
      <c r="B77" s="20" t="inlineStr">
        <is>
          <t>Iceland</t>
        </is>
      </c>
      <c r="C77" s="20" t="n">
        <v>270359</v>
      </c>
      <c r="D77" s="20" t="n">
        <v>14210</v>
      </c>
      <c r="E77" s="20" t="n">
        <v>13748</v>
      </c>
      <c r="F77" s="20" t="n">
        <v>6196</v>
      </c>
      <c r="G77" s="20" t="n">
        <v>12760</v>
      </c>
      <c r="H77" s="20" t="n">
        <v>5219</v>
      </c>
      <c r="I77" s="20" t="n">
        <v>5341</v>
      </c>
      <c r="J77" s="20" t="n">
        <v>4072</v>
      </c>
      <c r="K77" s="20" t="n">
        <v>2154</v>
      </c>
      <c r="L77" s="20" t="n">
        <v>2010</v>
      </c>
      <c r="M77" s="20">
        <f>SUM(C77:L77)</f>
        <v/>
      </c>
      <c r="N77" s="20">
        <f>INDEX(Lookups!$M$2:$M$1611,MATCH(A77, Lookups!$J$2:$J$1611,0))</f>
        <v/>
      </c>
      <c r="O77" s="20">
        <f>INDEX(Lookups!$L$2:$L$1611,MATCH(A77, Lookups!$J$2:$J$1611,0))</f>
        <v/>
      </c>
    </row>
    <row r="78">
      <c r="A78" s="20" t="inlineStr">
        <is>
          <t>IND</t>
        </is>
      </c>
      <c r="B78" s="20" t="inlineStr">
        <is>
          <t>India</t>
        </is>
      </c>
      <c r="C78" s="20" t="n">
        <v>295949858</v>
      </c>
      <c r="D78" s="20" t="n">
        <v>208982631</v>
      </c>
      <c r="E78" s="20" t="n">
        <v>183278009</v>
      </c>
      <c r="F78" s="20" t="n">
        <v>134555430</v>
      </c>
      <c r="G78" s="20" t="n">
        <v>135608481</v>
      </c>
      <c r="H78" s="20" t="n">
        <v>122343806</v>
      </c>
      <c r="I78" s="20" t="n">
        <v>113138645</v>
      </c>
      <c r="J78" s="20" t="n">
        <v>115857147</v>
      </c>
      <c r="K78" s="20" t="n">
        <v>75748349</v>
      </c>
      <c r="L78" s="20" t="n">
        <v>19775811</v>
      </c>
      <c r="M78" s="20">
        <f>SUM(C78:L78)</f>
        <v/>
      </c>
      <c r="N78" s="20">
        <f>INDEX(Lookups!$M$2:$M$1611,MATCH(A78, Lookups!$J$2:$J$1611,0))</f>
        <v/>
      </c>
      <c r="O78" s="20">
        <f>INDEX(Lookups!$L$2:$L$1611,MATCH(A78, Lookups!$J$2:$J$1611,0))</f>
        <v/>
      </c>
    </row>
    <row r="79">
      <c r="A79" s="20" t="inlineStr">
        <is>
          <t>IDN</t>
        </is>
      </c>
      <c r="B79" s="20" t="inlineStr">
        <is>
          <t>Indonesia</t>
        </is>
      </c>
      <c r="C79" s="20" t="n">
        <v>58847708</v>
      </c>
      <c r="D79" s="20" t="n">
        <v>52470064</v>
      </c>
      <c r="E79" s="20" t="n">
        <v>54156047</v>
      </c>
      <c r="F79" s="20" t="n">
        <v>30070155</v>
      </c>
      <c r="G79" s="20" t="n">
        <v>18396048</v>
      </c>
      <c r="H79" s="20" t="n">
        <v>17449083</v>
      </c>
      <c r="I79" s="20" t="n">
        <v>15171767</v>
      </c>
      <c r="J79" s="20" t="n">
        <v>13447414</v>
      </c>
      <c r="K79" s="20" t="n">
        <v>12356499</v>
      </c>
      <c r="L79" s="20" t="n">
        <v>7281124</v>
      </c>
      <c r="M79" s="20">
        <f>SUM(C79:L79)</f>
        <v/>
      </c>
      <c r="N79" s="20">
        <f>INDEX(Lookups!$M$2:$M$1611,MATCH(A79, Lookups!$J$2:$J$1611,0))</f>
        <v/>
      </c>
      <c r="O79" s="20">
        <f>INDEX(Lookups!$L$2:$L$1611,MATCH(A79, Lookups!$J$2:$J$1611,0))</f>
        <v/>
      </c>
    </row>
    <row r="80">
      <c r="A80" s="20" t="inlineStr">
        <is>
          <t>IRN</t>
        </is>
      </c>
      <c r="B80" s="20" t="inlineStr">
        <is>
          <t>Iran (Islamic Republic of)</t>
        </is>
      </c>
      <c r="C80" s="20" t="n">
        <v>23872849</v>
      </c>
      <c r="D80" s="20" t="n">
        <v>14891883</v>
      </c>
      <c r="E80" s="20" t="n">
        <v>8869501</v>
      </c>
      <c r="F80" s="20" t="n">
        <v>7153194</v>
      </c>
      <c r="G80" s="20" t="n">
        <v>5581386</v>
      </c>
      <c r="H80" s="20" t="n">
        <v>4541923</v>
      </c>
      <c r="I80" s="20" t="n">
        <v>4443360</v>
      </c>
      <c r="J80" s="20" t="n">
        <v>4729391</v>
      </c>
      <c r="K80" s="20" t="n">
        <v>4488920</v>
      </c>
      <c r="L80" s="20" t="n">
        <v>1577125</v>
      </c>
      <c r="M80" s="20">
        <f>SUM(C80:L80)</f>
        <v/>
      </c>
      <c r="N80" s="20">
        <f>INDEX(Lookups!$M$2:$M$1611,MATCH(A80, Lookups!$J$2:$J$1611,0))</f>
        <v/>
      </c>
      <c r="O80" s="20">
        <f>INDEX(Lookups!$L$2:$L$1611,MATCH(A80, Lookups!$J$2:$J$1611,0))</f>
        <v/>
      </c>
    </row>
    <row r="81">
      <c r="A81" s="20" t="inlineStr">
        <is>
          <t>IRQ</t>
        </is>
      </c>
      <c r="B81" s="20" t="inlineStr">
        <is>
          <t>Iraq</t>
        </is>
      </c>
      <c r="C81" s="20" t="n">
        <v>13540495</v>
      </c>
      <c r="D81" s="20" t="n">
        <v>8789177</v>
      </c>
      <c r="E81" s="20" t="n">
        <v>4385965</v>
      </c>
      <c r="F81" s="20" t="n">
        <v>4311562</v>
      </c>
      <c r="G81" s="20" t="n">
        <v>3774254</v>
      </c>
      <c r="H81" s="20" t="n">
        <v>3238881</v>
      </c>
      <c r="I81" s="20" t="n">
        <v>1940080</v>
      </c>
      <c r="J81" s="20" t="n">
        <v>1696424</v>
      </c>
      <c r="K81" s="20" t="n">
        <v>1992332</v>
      </c>
      <c r="L81" s="20" t="n">
        <v>825728</v>
      </c>
      <c r="M81" s="20">
        <f>SUM(C81:L81)</f>
        <v/>
      </c>
      <c r="N81" s="20">
        <f>INDEX(Lookups!$M$2:$M$1611,MATCH(A81, Lookups!$J$2:$J$1611,0))</f>
        <v/>
      </c>
      <c r="O81" s="20">
        <f>INDEX(Lookups!$L$2:$L$1611,MATCH(A81, Lookups!$J$2:$J$1611,0))</f>
        <v/>
      </c>
    </row>
    <row r="82">
      <c r="A82" s="20" t="inlineStr">
        <is>
          <t>IRL</t>
        </is>
      </c>
      <c r="B82" s="20" t="inlineStr">
        <is>
          <t>Ireland</t>
        </is>
      </c>
      <c r="C82" s="20" t="n">
        <v>1900576</v>
      </c>
      <c r="D82" s="20" t="n">
        <v>430826</v>
      </c>
      <c r="E82" s="20" t="n">
        <v>991467</v>
      </c>
      <c r="F82" s="20" t="n">
        <v>246516</v>
      </c>
      <c r="G82" s="20" t="n">
        <v>263593</v>
      </c>
      <c r="H82" s="20" t="n">
        <v>194915</v>
      </c>
      <c r="I82" s="20" t="n">
        <v>430108</v>
      </c>
      <c r="J82" s="20" t="n">
        <v>260451</v>
      </c>
      <c r="K82" s="20" t="n">
        <v>479714</v>
      </c>
      <c r="L82" s="20" t="n">
        <v>264588</v>
      </c>
      <c r="M82" s="20">
        <f>SUM(C82:L82)</f>
        <v/>
      </c>
      <c r="N82" s="20">
        <f>INDEX(Lookups!$M$2:$M$1611,MATCH(A82, Lookups!$J$2:$J$1611,0))</f>
        <v/>
      </c>
      <c r="O82" s="20">
        <f>INDEX(Lookups!$L$2:$L$1611,MATCH(A82, Lookups!$J$2:$J$1611,0))</f>
        <v/>
      </c>
    </row>
    <row r="83">
      <c r="A83" s="20" t="inlineStr">
        <is>
          <t>IMN</t>
        </is>
      </c>
      <c r="B83" s="20" t="inlineStr">
        <is>
          <t>Isle of Man</t>
        </is>
      </c>
      <c r="C83" s="20" t="n">
        <v>41492</v>
      </c>
      <c r="D83" s="20" t="n">
        <v>4542</v>
      </c>
      <c r="E83" s="20" t="n">
        <v>3327</v>
      </c>
      <c r="F83" s="20" t="n">
        <v>18539</v>
      </c>
      <c r="G83" s="20" t="n">
        <v>4587</v>
      </c>
      <c r="H83" s="20" t="n">
        <v>3557</v>
      </c>
      <c r="I83" s="20" t="n">
        <v>5384</v>
      </c>
      <c r="J83" s="20" t="n">
        <v>2466</v>
      </c>
      <c r="K83" s="20" t="n">
        <v>2187</v>
      </c>
      <c r="L83" s="20" t="n">
        <v>4113</v>
      </c>
      <c r="M83" s="20">
        <f>SUM(C83:L83)</f>
        <v/>
      </c>
      <c r="N83" s="20">
        <f>INDEX(Lookups!$M$2:$M$1611,MATCH(A83, Lookups!$J$2:$J$1611,0))</f>
        <v/>
      </c>
      <c r="O83" s="20">
        <f>INDEX(Lookups!$L$2:$L$1611,MATCH(A83, Lookups!$J$2:$J$1611,0))</f>
        <v/>
      </c>
    </row>
    <row r="84">
      <c r="A84" s="20" t="inlineStr">
        <is>
          <t>ISR</t>
        </is>
      </c>
      <c r="B84" s="20" t="inlineStr">
        <is>
          <t>Israel</t>
        </is>
      </c>
      <c r="C84" s="20" t="n">
        <v>1448695</v>
      </c>
      <c r="D84" s="20" t="n">
        <v>1200958</v>
      </c>
      <c r="E84" s="20" t="n">
        <v>0</v>
      </c>
      <c r="F84" s="20" t="n">
        <v>2412443</v>
      </c>
      <c r="G84" s="20" t="n">
        <v>0</v>
      </c>
      <c r="H84" s="20" t="n">
        <v>1012860</v>
      </c>
      <c r="I84" s="20" t="n">
        <v>1507850</v>
      </c>
      <c r="J84" s="20" t="n">
        <v>0</v>
      </c>
      <c r="K84" s="20" t="n">
        <v>1256413</v>
      </c>
      <c r="L84" s="20" t="n">
        <v>44506</v>
      </c>
      <c r="M84" s="20">
        <f>SUM(C84:L84)</f>
        <v/>
      </c>
      <c r="N84" s="20">
        <f>INDEX(Lookups!$M$2:$M$1611,MATCH(A84, Lookups!$J$2:$J$1611,0))</f>
        <v/>
      </c>
      <c r="O84" s="20">
        <f>INDEX(Lookups!$L$2:$L$1611,MATCH(A84, Lookups!$J$2:$J$1611,0))</f>
        <v/>
      </c>
    </row>
    <row r="85">
      <c r="A85" s="20" t="inlineStr">
        <is>
          <t>ITA</t>
        </is>
      </c>
      <c r="B85" s="20" t="inlineStr">
        <is>
          <t>Italy</t>
        </is>
      </c>
      <c r="C85" s="20" t="n">
        <v>15143868</v>
      </c>
      <c r="D85" s="20" t="n">
        <v>9961675</v>
      </c>
      <c r="E85" s="20" t="n">
        <v>8708972</v>
      </c>
      <c r="F85" s="20" t="n">
        <v>6219847</v>
      </c>
      <c r="G85" s="20" t="n">
        <v>4041221</v>
      </c>
      <c r="H85" s="20" t="n">
        <v>3903582</v>
      </c>
      <c r="I85" s="20" t="n">
        <v>3932796</v>
      </c>
      <c r="J85" s="20" t="n">
        <v>5141989</v>
      </c>
      <c r="K85" s="20" t="n">
        <v>2575915</v>
      </c>
      <c r="L85" s="20" t="n">
        <v>1952824</v>
      </c>
      <c r="M85" s="20">
        <f>SUM(C85:L85)</f>
        <v/>
      </c>
      <c r="N85" s="20">
        <f>INDEX(Lookups!$M$2:$M$1611,MATCH(A85, Lookups!$J$2:$J$1611,0))</f>
        <v/>
      </c>
      <c r="O85" s="20">
        <f>INDEX(Lookups!$L$2:$L$1611,MATCH(A85, Lookups!$J$2:$J$1611,0))</f>
        <v/>
      </c>
    </row>
    <row r="86">
      <c r="A86" s="20" t="inlineStr">
        <is>
          <t>JAM</t>
        </is>
      </c>
      <c r="B86" s="20" t="inlineStr">
        <is>
          <t>Jamaica</t>
        </is>
      </c>
      <c r="C86" s="20" t="n">
        <v>647081</v>
      </c>
      <c r="D86" s="20" t="n">
        <v>541268</v>
      </c>
      <c r="E86" s="20" t="n">
        <v>184186</v>
      </c>
      <c r="F86" s="20" t="n">
        <v>445152</v>
      </c>
      <c r="G86" s="20" t="n">
        <v>145694</v>
      </c>
      <c r="H86" s="20" t="n">
        <v>110731</v>
      </c>
      <c r="I86" s="20" t="n">
        <v>238784</v>
      </c>
      <c r="J86" s="20" t="n">
        <v>153020</v>
      </c>
      <c r="K86" s="20" t="n">
        <v>93450</v>
      </c>
      <c r="L86" s="20" t="n">
        <v>152463</v>
      </c>
      <c r="M86" s="20">
        <f>SUM(C86:L86)</f>
        <v/>
      </c>
      <c r="N86" s="20">
        <f>INDEX(Lookups!$M$2:$M$1611,MATCH(A86, Lookups!$J$2:$J$1611,0))</f>
        <v/>
      </c>
      <c r="O86" s="20">
        <f>INDEX(Lookups!$L$2:$L$1611,MATCH(A86, Lookups!$J$2:$J$1611,0))</f>
        <v/>
      </c>
    </row>
    <row r="87">
      <c r="A87" s="20" t="inlineStr">
        <is>
          <t>JPN</t>
        </is>
      </c>
      <c r="B87" s="20" t="inlineStr">
        <is>
          <t>Japan</t>
        </is>
      </c>
      <c r="C87" s="20" t="n">
        <v>48220422</v>
      </c>
      <c r="D87" s="20" t="n">
        <v>24613287</v>
      </c>
      <c r="E87" s="20" t="n">
        <v>16238399</v>
      </c>
      <c r="F87" s="20" t="n">
        <v>11281130</v>
      </c>
      <c r="G87" s="20" t="n">
        <v>9579510</v>
      </c>
      <c r="H87" s="20" t="n">
        <v>6568194</v>
      </c>
      <c r="I87" s="20" t="n">
        <v>4542961</v>
      </c>
      <c r="J87" s="20" t="n">
        <v>3140557</v>
      </c>
      <c r="K87" s="20" t="n">
        <v>1762271</v>
      </c>
      <c r="L87" s="20" t="n">
        <v>759399</v>
      </c>
      <c r="M87" s="20">
        <f>SUM(C87:L87)</f>
        <v/>
      </c>
      <c r="N87" s="20">
        <f>INDEX(Lookups!$M$2:$M$1611,MATCH(A87, Lookups!$J$2:$J$1611,0))</f>
        <v/>
      </c>
      <c r="O87" s="20">
        <f>INDEX(Lookups!$L$2:$L$1611,MATCH(A87, Lookups!$J$2:$J$1611,0))</f>
        <v/>
      </c>
    </row>
    <row r="88">
      <c r="A88" s="20" t="inlineStr">
        <is>
          <t>JOR</t>
        </is>
      </c>
      <c r="B88" s="20" t="inlineStr">
        <is>
          <t>Jordan</t>
        </is>
      </c>
      <c r="C88" s="20" t="n">
        <v>2686757</v>
      </c>
      <c r="D88" s="20" t="n">
        <v>1557821</v>
      </c>
      <c r="E88" s="20" t="n">
        <v>965795</v>
      </c>
      <c r="F88" s="20" t="n">
        <v>297918</v>
      </c>
      <c r="G88" s="20" t="n">
        <v>552186</v>
      </c>
      <c r="H88" s="20" t="n">
        <v>362521</v>
      </c>
      <c r="I88" s="20" t="n">
        <v>243295</v>
      </c>
      <c r="J88" s="20" t="n">
        <v>235455</v>
      </c>
      <c r="K88" s="20" t="n">
        <v>69274</v>
      </c>
      <c r="L88" s="20" t="n">
        <v>170967</v>
      </c>
      <c r="M88" s="20">
        <f>SUM(C88:L88)</f>
        <v/>
      </c>
      <c r="N88" s="20">
        <f>INDEX(Lookups!$M$2:$M$1611,MATCH(A88, Lookups!$J$2:$J$1611,0))</f>
        <v/>
      </c>
      <c r="O88" s="20">
        <f>INDEX(Lookups!$L$2:$L$1611,MATCH(A88, Lookups!$J$2:$J$1611,0))</f>
        <v/>
      </c>
    </row>
    <row r="89">
      <c r="A89" s="20" t="inlineStr">
        <is>
          <t>KAZ</t>
        </is>
      </c>
      <c r="B89" s="20" t="inlineStr">
        <is>
          <t>Kazakhstan</t>
        </is>
      </c>
      <c r="C89" s="20" t="n">
        <v>9060938</v>
      </c>
      <c r="D89" s="20" t="n">
        <v>3754501</v>
      </c>
      <c r="E89" s="20" t="n">
        <v>1216446</v>
      </c>
      <c r="F89" s="20" t="n">
        <v>1065944</v>
      </c>
      <c r="G89" s="20" t="n">
        <v>455650</v>
      </c>
      <c r="H89" s="20" t="n">
        <v>622187</v>
      </c>
      <c r="I89" s="20" t="n">
        <v>647769</v>
      </c>
      <c r="J89" s="20" t="n">
        <v>506399</v>
      </c>
      <c r="K89" s="20" t="n">
        <v>439276</v>
      </c>
      <c r="L89" s="20" t="n">
        <v>371434</v>
      </c>
      <c r="M89" s="20">
        <f>SUM(C89:L89)</f>
        <v/>
      </c>
      <c r="N89" s="20">
        <f>INDEX(Lookups!$M$2:$M$1611,MATCH(A89, Lookups!$J$2:$J$1611,0))</f>
        <v/>
      </c>
      <c r="O89" s="20">
        <f>INDEX(Lookups!$L$2:$L$1611,MATCH(A89, Lookups!$J$2:$J$1611,0))</f>
        <v/>
      </c>
    </row>
    <row r="90">
      <c r="A90" s="20" t="inlineStr">
        <is>
          <t>KEN</t>
        </is>
      </c>
      <c r="B90" s="20" t="inlineStr">
        <is>
          <t>Kenya</t>
        </is>
      </c>
      <c r="C90" s="20" t="n">
        <v>7399561</v>
      </c>
      <c r="D90" s="20" t="n">
        <v>5272307</v>
      </c>
      <c r="E90" s="20" t="n">
        <v>5422396</v>
      </c>
      <c r="F90" s="20" t="n">
        <v>5356850</v>
      </c>
      <c r="G90" s="20" t="n">
        <v>5197588</v>
      </c>
      <c r="H90" s="20" t="n">
        <v>4965970</v>
      </c>
      <c r="I90" s="20" t="n">
        <v>5061841</v>
      </c>
      <c r="J90" s="20" t="n">
        <v>6161664</v>
      </c>
      <c r="K90" s="20" t="n">
        <v>6012335</v>
      </c>
      <c r="L90" s="20" t="n">
        <v>4323337</v>
      </c>
      <c r="M90" s="20">
        <f>SUM(C90:L90)</f>
        <v/>
      </c>
      <c r="N90" s="20">
        <f>INDEX(Lookups!$M$2:$M$1611,MATCH(A90, Lookups!$J$2:$J$1611,0))</f>
        <v/>
      </c>
      <c r="O90" s="20">
        <f>INDEX(Lookups!$L$2:$L$1611,MATCH(A90, Lookups!$J$2:$J$1611,0))</f>
        <v/>
      </c>
    </row>
    <row r="91">
      <c r="A91" s="20" t="inlineStr">
        <is>
          <t>PRK</t>
        </is>
      </c>
      <c r="B91" s="20" t="inlineStr">
        <is>
          <t>Korea (the Democratic People's Republic of)</t>
        </is>
      </c>
      <c r="C91" s="20" t="n">
        <v>6294371</v>
      </c>
      <c r="D91" s="20" t="n">
        <v>3417533</v>
      </c>
      <c r="E91" s="20" t="n">
        <v>2519511</v>
      </c>
      <c r="F91" s="20" t="n">
        <v>2310686</v>
      </c>
      <c r="G91" s="20" t="n">
        <v>2214822</v>
      </c>
      <c r="H91" s="20" t="n">
        <v>1948598</v>
      </c>
      <c r="I91" s="20" t="n">
        <v>1545139</v>
      </c>
      <c r="J91" s="20" t="n">
        <v>1303244</v>
      </c>
      <c r="K91" s="20" t="n">
        <v>1038157</v>
      </c>
      <c r="L91" s="20" t="n">
        <v>787330</v>
      </c>
      <c r="M91" s="20">
        <f>SUM(C91:L91)</f>
        <v/>
      </c>
      <c r="N91" s="20">
        <f>INDEX(Lookups!$M$2:$M$1611,MATCH(A91, Lookups!$J$2:$J$1611,0))</f>
        <v/>
      </c>
      <c r="O91" s="20">
        <f>INDEX(Lookups!$L$2:$L$1611,MATCH(A91, Lookups!$J$2:$J$1611,0))</f>
        <v/>
      </c>
    </row>
    <row r="92">
      <c r="A92" s="20" t="inlineStr">
        <is>
          <t>KOR</t>
        </is>
      </c>
      <c r="B92" s="20" t="inlineStr">
        <is>
          <t>Korea (the Republic of)</t>
        </is>
      </c>
      <c r="C92" s="20" t="n">
        <v>8704883</v>
      </c>
      <c r="D92" s="20" t="n">
        <v>9875319</v>
      </c>
      <c r="E92" s="20" t="n">
        <v>7944224</v>
      </c>
      <c r="F92" s="20" t="n">
        <v>11462091</v>
      </c>
      <c r="G92" s="20" t="n">
        <v>4961513</v>
      </c>
      <c r="H92" s="20" t="n">
        <v>4535722</v>
      </c>
      <c r="I92" s="20" t="n">
        <v>1641713</v>
      </c>
      <c r="J92" s="20" t="n">
        <v>1129179</v>
      </c>
      <c r="K92" s="20" t="n">
        <v>788486</v>
      </c>
      <c r="L92" s="20" t="n">
        <v>583721</v>
      </c>
      <c r="M92" s="20">
        <f>SUM(C92:L92)</f>
        <v/>
      </c>
      <c r="N92" s="20">
        <f>INDEX(Lookups!$M$2:$M$1611,MATCH(A92, Lookups!$J$2:$J$1611,0))</f>
        <v/>
      </c>
      <c r="O92" s="20">
        <f>INDEX(Lookups!$L$2:$L$1611,MATCH(A92, Lookups!$J$2:$J$1611,0))</f>
        <v/>
      </c>
    </row>
    <row r="93">
      <c r="A93" s="20" t="inlineStr">
        <is>
          <t>KWT</t>
        </is>
      </c>
      <c r="B93" s="20" t="inlineStr">
        <is>
          <t>Kuwait</t>
        </is>
      </c>
      <c r="C93" s="20" t="n">
        <v>660539</v>
      </c>
      <c r="D93" s="20" t="n">
        <v>0</v>
      </c>
      <c r="E93" s="20" t="n">
        <v>351844</v>
      </c>
      <c r="F93" s="20" t="n">
        <v>0</v>
      </c>
      <c r="G93" s="20" t="n">
        <v>378326</v>
      </c>
      <c r="H93" s="20" t="n">
        <v>0</v>
      </c>
      <c r="I93" s="20" t="n">
        <v>1084946</v>
      </c>
      <c r="J93" s="20" t="n">
        <v>0</v>
      </c>
      <c r="K93" s="20" t="n">
        <v>708964</v>
      </c>
      <c r="L93" s="20" t="n">
        <v>359992</v>
      </c>
      <c r="M93" s="20">
        <f>SUM(C93:L93)</f>
        <v/>
      </c>
      <c r="N93" s="20">
        <f>INDEX(Lookups!$M$2:$M$1611,MATCH(A93, Lookups!$J$2:$J$1611,0))</f>
        <v/>
      </c>
      <c r="O93" s="20">
        <f>INDEX(Lookups!$L$2:$L$1611,MATCH(A93, Lookups!$J$2:$J$1611,0))</f>
        <v/>
      </c>
    </row>
    <row r="94">
      <c r="A94" s="20" t="inlineStr">
        <is>
          <t>KGZ</t>
        </is>
      </c>
      <c r="B94" s="20" t="inlineStr">
        <is>
          <t>Kyrgyzstan</t>
        </is>
      </c>
      <c r="C94" s="20" t="n">
        <v>2100972</v>
      </c>
      <c r="D94" s="20" t="n">
        <v>716258</v>
      </c>
      <c r="E94" s="20" t="n">
        <v>506947</v>
      </c>
      <c r="F94" s="20" t="n">
        <v>695533</v>
      </c>
      <c r="G94" s="20" t="n">
        <v>405252</v>
      </c>
      <c r="H94" s="20" t="n">
        <v>275870</v>
      </c>
      <c r="I94" s="20" t="n">
        <v>417060</v>
      </c>
      <c r="J94" s="20" t="n">
        <v>201954</v>
      </c>
      <c r="K94" s="20" t="n">
        <v>193017</v>
      </c>
      <c r="L94" s="20" t="n">
        <v>126830</v>
      </c>
      <c r="M94" s="20">
        <f>SUM(C94:L94)</f>
        <v/>
      </c>
      <c r="N94" s="20">
        <f>INDEX(Lookups!$M$2:$M$1611,MATCH(A94, Lookups!$J$2:$J$1611,0))</f>
        <v/>
      </c>
      <c r="O94" s="20">
        <f>INDEX(Lookups!$L$2:$L$1611,MATCH(A94, Lookups!$J$2:$J$1611,0))</f>
        <v/>
      </c>
    </row>
    <row r="95">
      <c r="A95" s="20" t="inlineStr">
        <is>
          <t>LAO</t>
        </is>
      </c>
      <c r="B95" s="20" t="inlineStr">
        <is>
          <t>Lao People's Democratic Republic (the)</t>
        </is>
      </c>
      <c r="C95" s="20" t="n">
        <v>1598788</v>
      </c>
      <c r="D95" s="20" t="n">
        <v>1016041</v>
      </c>
      <c r="E95" s="20" t="n">
        <v>1042685</v>
      </c>
      <c r="F95" s="20" t="n">
        <v>653022</v>
      </c>
      <c r="G95" s="20" t="n">
        <v>822456</v>
      </c>
      <c r="H95" s="20" t="n">
        <v>674921</v>
      </c>
      <c r="I95" s="20" t="n">
        <v>688171</v>
      </c>
      <c r="J95" s="20" t="n">
        <v>370962</v>
      </c>
      <c r="K95" s="20" t="n">
        <v>430107</v>
      </c>
      <c r="L95" s="20" t="n">
        <v>286432</v>
      </c>
      <c r="M95" s="20">
        <f>SUM(C95:L95)</f>
        <v/>
      </c>
      <c r="N95" s="20">
        <f>INDEX(Lookups!$M$2:$M$1611,MATCH(A95, Lookups!$J$2:$J$1611,0))</f>
        <v/>
      </c>
      <c r="O95" s="20">
        <f>INDEX(Lookups!$L$2:$L$1611,MATCH(A95, Lookups!$J$2:$J$1611,0))</f>
        <v/>
      </c>
    </row>
    <row r="96">
      <c r="A96" s="20" t="inlineStr">
        <is>
          <t>LVA</t>
        </is>
      </c>
      <c r="B96" s="20" t="inlineStr">
        <is>
          <t>Latvia</t>
        </is>
      </c>
      <c r="C96" s="20" t="n">
        <v>1310210</v>
      </c>
      <c r="D96" s="20" t="n">
        <v>205505</v>
      </c>
      <c r="E96" s="20" t="n">
        <v>177261</v>
      </c>
      <c r="F96" s="20" t="n">
        <v>122095</v>
      </c>
      <c r="G96" s="20" t="n">
        <v>163065</v>
      </c>
      <c r="H96" s="20" t="n">
        <v>90441</v>
      </c>
      <c r="I96" s="20" t="n">
        <v>139729</v>
      </c>
      <c r="J96" s="20" t="n">
        <v>73869</v>
      </c>
      <c r="K96" s="20" t="n">
        <v>106840</v>
      </c>
      <c r="L96" s="20" t="n">
        <v>86795</v>
      </c>
      <c r="M96" s="20">
        <f>SUM(C96:L96)</f>
        <v/>
      </c>
      <c r="N96" s="20">
        <f>INDEX(Lookups!$M$2:$M$1611,MATCH(A96, Lookups!$J$2:$J$1611,0))</f>
        <v/>
      </c>
      <c r="O96" s="20">
        <f>INDEX(Lookups!$L$2:$L$1611,MATCH(A96, Lookups!$J$2:$J$1611,0))</f>
        <v/>
      </c>
    </row>
    <row r="97">
      <c r="A97" s="20" t="inlineStr">
        <is>
          <t>LBN</t>
        </is>
      </c>
      <c r="B97" s="20" t="inlineStr">
        <is>
          <t>Lebanon</t>
        </is>
      </c>
      <c r="C97" s="20" t="n">
        <v>3475434</v>
      </c>
      <c r="D97" s="20" t="n">
        <v>2196608</v>
      </c>
      <c r="E97" s="20" t="n">
        <v>989759</v>
      </c>
      <c r="F97" s="20" t="n">
        <v>1167873</v>
      </c>
      <c r="G97" s="20" t="n">
        <v>419868</v>
      </c>
      <c r="H97" s="20" t="n">
        <v>412746</v>
      </c>
      <c r="I97" s="20" t="n">
        <v>223991</v>
      </c>
      <c r="J97" s="20" t="n">
        <v>729352</v>
      </c>
      <c r="K97" s="20" t="n">
        <v>193571</v>
      </c>
      <c r="L97" s="20" t="n">
        <v>119562</v>
      </c>
      <c r="M97" s="20">
        <f>SUM(C97:L97)</f>
        <v/>
      </c>
      <c r="N97" s="20">
        <f>INDEX(Lookups!$M$2:$M$1611,MATCH(A97, Lookups!$J$2:$J$1611,0))</f>
        <v/>
      </c>
      <c r="O97" s="20">
        <f>INDEX(Lookups!$L$2:$L$1611,MATCH(A97, Lookups!$J$2:$J$1611,0))</f>
        <v/>
      </c>
    </row>
    <row r="98">
      <c r="A98" s="20" t="inlineStr">
        <is>
          <t>LSO</t>
        </is>
      </c>
      <c r="B98" s="20" t="inlineStr">
        <is>
          <t>Lesotho</t>
        </is>
      </c>
      <c r="C98" s="20" t="n">
        <v>279175</v>
      </c>
      <c r="D98" s="20" t="n">
        <v>451695</v>
      </c>
      <c r="E98" s="20" t="n">
        <v>274488</v>
      </c>
      <c r="F98" s="20" t="n">
        <v>173406</v>
      </c>
      <c r="G98" s="20" t="n">
        <v>106688</v>
      </c>
      <c r="H98" s="20" t="n">
        <v>157424</v>
      </c>
      <c r="I98" s="20" t="n">
        <v>118975</v>
      </c>
      <c r="J98" s="20" t="n">
        <v>68052</v>
      </c>
      <c r="K98" s="20" t="n">
        <v>113134</v>
      </c>
      <c r="L98" s="20" t="n">
        <v>125491</v>
      </c>
      <c r="M98" s="20">
        <f>SUM(C98:L98)</f>
        <v/>
      </c>
      <c r="N98" s="20">
        <f>INDEX(Lookups!$M$2:$M$1611,MATCH(A98, Lookups!$J$2:$J$1611,0))</f>
        <v/>
      </c>
      <c r="O98" s="20">
        <f>INDEX(Lookups!$L$2:$L$1611,MATCH(A98, Lookups!$J$2:$J$1611,0))</f>
        <v/>
      </c>
    </row>
    <row r="99">
      <c r="A99" s="20" t="inlineStr">
        <is>
          <t>LBR</t>
        </is>
      </c>
      <c r="B99" s="20" t="inlineStr">
        <is>
          <t>Liberia</t>
        </is>
      </c>
      <c r="C99" s="20" t="n">
        <v>1729405</v>
      </c>
      <c r="D99" s="20" t="n">
        <v>716722</v>
      </c>
      <c r="E99" s="20" t="n">
        <v>395357</v>
      </c>
      <c r="F99" s="20" t="n">
        <v>272080</v>
      </c>
      <c r="G99" s="20" t="n">
        <v>304910</v>
      </c>
      <c r="H99" s="20" t="n">
        <v>234098</v>
      </c>
      <c r="I99" s="20" t="n">
        <v>224447</v>
      </c>
      <c r="J99" s="20" t="n">
        <v>297999</v>
      </c>
      <c r="K99" s="20" t="n">
        <v>162647</v>
      </c>
      <c r="L99" s="20" t="n">
        <v>148276</v>
      </c>
      <c r="M99" s="20">
        <f>SUM(C99:L99)</f>
        <v/>
      </c>
      <c r="N99" s="20">
        <f>INDEX(Lookups!$M$2:$M$1611,MATCH(A99, Lookups!$J$2:$J$1611,0))</f>
        <v/>
      </c>
      <c r="O99" s="20">
        <f>INDEX(Lookups!$L$2:$L$1611,MATCH(A99, Lookups!$J$2:$J$1611,0))</f>
        <v/>
      </c>
    </row>
    <row r="100">
      <c r="A100" s="20" t="inlineStr">
        <is>
          <t>LBY</t>
        </is>
      </c>
      <c r="B100" s="20" t="inlineStr">
        <is>
          <t>Libya</t>
        </is>
      </c>
      <c r="C100" s="20" t="n">
        <v>2259132</v>
      </c>
      <c r="D100" s="20" t="n">
        <v>1583475</v>
      </c>
      <c r="E100" s="20" t="n">
        <v>632214</v>
      </c>
      <c r="F100" s="20" t="n">
        <v>602458</v>
      </c>
      <c r="G100" s="20" t="n">
        <v>335330</v>
      </c>
      <c r="H100" s="20" t="n">
        <v>444795</v>
      </c>
      <c r="I100" s="20" t="n">
        <v>365553</v>
      </c>
      <c r="J100" s="20" t="n">
        <v>344429</v>
      </c>
      <c r="K100" s="20" t="n">
        <v>153985</v>
      </c>
      <c r="L100" s="20" t="n">
        <v>184007</v>
      </c>
      <c r="M100" s="20">
        <f>SUM(C100:L100)</f>
        <v/>
      </c>
      <c r="N100" s="20">
        <f>INDEX(Lookups!$M$2:$M$1611,MATCH(A100, Lookups!$J$2:$J$1611,0))</f>
        <v/>
      </c>
      <c r="O100" s="20">
        <f>INDEX(Lookups!$L$2:$L$1611,MATCH(A100, Lookups!$J$2:$J$1611,0))</f>
        <v/>
      </c>
    </row>
    <row r="101">
      <c r="A101" s="20" t="inlineStr">
        <is>
          <t>LTU</t>
        </is>
      </c>
      <c r="B101" s="20" t="inlineStr">
        <is>
          <t>Lithuania</t>
        </is>
      </c>
      <c r="C101" s="20" t="n">
        <v>1185875</v>
      </c>
      <c r="D101" s="20" t="n">
        <v>413026</v>
      </c>
      <c r="E101" s="20" t="n">
        <v>235736</v>
      </c>
      <c r="F101" s="20" t="n">
        <v>175161</v>
      </c>
      <c r="G101" s="20" t="n">
        <v>149983</v>
      </c>
      <c r="H101" s="20" t="n">
        <v>156014</v>
      </c>
      <c r="I101" s="20" t="n">
        <v>105603</v>
      </c>
      <c r="J101" s="20" t="n">
        <v>109818</v>
      </c>
      <c r="K101" s="20" t="n">
        <v>112308</v>
      </c>
      <c r="L101" s="20" t="n">
        <v>108415</v>
      </c>
      <c r="M101" s="20">
        <f>SUM(C101:L101)</f>
        <v/>
      </c>
      <c r="N101" s="20">
        <f>INDEX(Lookups!$M$2:$M$1611,MATCH(A101, Lookups!$J$2:$J$1611,0))</f>
        <v/>
      </c>
      <c r="O101" s="20">
        <f>INDEX(Lookups!$L$2:$L$1611,MATCH(A101, Lookups!$J$2:$J$1611,0))</f>
        <v/>
      </c>
    </row>
    <row r="102">
      <c r="A102" s="20" t="inlineStr">
        <is>
          <t>LUX</t>
        </is>
      </c>
      <c r="B102" s="20" t="inlineStr">
        <is>
          <t>Luxembourg</t>
        </is>
      </c>
      <c r="C102" s="20" t="n">
        <v>351102</v>
      </c>
      <c r="D102" s="20" t="n">
        <v>44873</v>
      </c>
      <c r="E102" s="20" t="n">
        <v>22671</v>
      </c>
      <c r="F102" s="20" t="n">
        <v>33225</v>
      </c>
      <c r="G102" s="20" t="n">
        <v>30069</v>
      </c>
      <c r="H102" s="20" t="n">
        <v>31406</v>
      </c>
      <c r="I102" s="20" t="n">
        <v>17600</v>
      </c>
      <c r="J102" s="20" t="n">
        <v>18837</v>
      </c>
      <c r="K102" s="20" t="n">
        <v>5155</v>
      </c>
      <c r="L102" s="20" t="n">
        <v>34019</v>
      </c>
      <c r="M102" s="20">
        <f>SUM(C102:L102)</f>
        <v/>
      </c>
      <c r="N102" s="20">
        <f>INDEX(Lookups!$M$2:$M$1611,MATCH(A102, Lookups!$J$2:$J$1611,0))</f>
        <v/>
      </c>
      <c r="O102" s="20">
        <f>INDEX(Lookups!$L$2:$L$1611,MATCH(A102, Lookups!$J$2:$J$1611,0))</f>
        <v/>
      </c>
    </row>
    <row r="103">
      <c r="A103" s="20" t="inlineStr">
        <is>
          <t>MDG</t>
        </is>
      </c>
      <c r="B103" s="20" t="inlineStr">
        <is>
          <t>Madagascar</t>
        </is>
      </c>
      <c r="C103" s="20" t="n">
        <v>7318883</v>
      </c>
      <c r="D103" s="20" t="n">
        <v>3236407</v>
      </c>
      <c r="E103" s="20" t="n">
        <v>2450665</v>
      </c>
      <c r="F103" s="20" t="n">
        <v>2380385</v>
      </c>
      <c r="G103" s="20" t="n">
        <v>1945123</v>
      </c>
      <c r="H103" s="20" t="n">
        <v>1854823</v>
      </c>
      <c r="I103" s="20" t="n">
        <v>1860869</v>
      </c>
      <c r="J103" s="20" t="n">
        <v>2435083</v>
      </c>
      <c r="K103" s="20" t="n">
        <v>2276407</v>
      </c>
      <c r="L103" s="20" t="n">
        <v>1825499</v>
      </c>
      <c r="M103" s="20">
        <f>SUM(C103:L103)</f>
        <v/>
      </c>
      <c r="N103" s="20">
        <f>INDEX(Lookups!$M$2:$M$1611,MATCH(A103, Lookups!$J$2:$J$1611,0))</f>
        <v/>
      </c>
      <c r="O103" s="20">
        <f>INDEX(Lookups!$L$2:$L$1611,MATCH(A103, Lookups!$J$2:$J$1611,0))</f>
        <v/>
      </c>
    </row>
    <row r="104">
      <c r="A104" s="20" t="inlineStr">
        <is>
          <t>MWI</t>
        </is>
      </c>
      <c r="B104" s="20" t="inlineStr">
        <is>
          <t>Malawi</t>
        </is>
      </c>
      <c r="C104" s="20" t="n">
        <v>3063833</v>
      </c>
      <c r="D104" s="20" t="n">
        <v>1873210</v>
      </c>
      <c r="E104" s="20" t="n">
        <v>2245141</v>
      </c>
      <c r="F104" s="20" t="n">
        <v>2122740</v>
      </c>
      <c r="G104" s="20" t="n">
        <v>2153172</v>
      </c>
      <c r="H104" s="20" t="n">
        <v>2119790</v>
      </c>
      <c r="I104" s="20" t="n">
        <v>2059949</v>
      </c>
      <c r="J104" s="20" t="n">
        <v>1612755</v>
      </c>
      <c r="K104" s="20" t="n">
        <v>804804</v>
      </c>
      <c r="L104" s="20" t="n">
        <v>393144</v>
      </c>
      <c r="M104" s="20">
        <f>SUM(C104:L104)</f>
        <v/>
      </c>
      <c r="N104" s="20">
        <f>INDEX(Lookups!$M$2:$M$1611,MATCH(A104, Lookups!$J$2:$J$1611,0))</f>
        <v/>
      </c>
      <c r="O104" s="20">
        <f>INDEX(Lookups!$L$2:$L$1611,MATCH(A104, Lookups!$J$2:$J$1611,0))</f>
        <v/>
      </c>
    </row>
    <row r="105">
      <c r="A105" s="20" t="inlineStr">
        <is>
          <t>MYS</t>
        </is>
      </c>
      <c r="B105" s="20" t="inlineStr">
        <is>
          <t>Malaysia</t>
        </is>
      </c>
      <c r="C105" s="20" t="n">
        <v>13423124</v>
      </c>
      <c r="D105" s="20" t="n">
        <v>5807545</v>
      </c>
      <c r="E105" s="20" t="n">
        <v>2956020</v>
      </c>
      <c r="F105" s="20" t="n">
        <v>2923467</v>
      </c>
      <c r="G105" s="20" t="n">
        <v>2663318</v>
      </c>
      <c r="H105" s="20" t="n">
        <v>2162470</v>
      </c>
      <c r="I105" s="20" t="n">
        <v>1402762</v>
      </c>
      <c r="J105" s="20" t="n">
        <v>1414174</v>
      </c>
      <c r="K105" s="20" t="n">
        <v>967331</v>
      </c>
      <c r="L105" s="20" t="n">
        <v>704299</v>
      </c>
      <c r="M105" s="20">
        <f>SUM(C105:L105)</f>
        <v/>
      </c>
      <c r="N105" s="20">
        <f>INDEX(Lookups!$M$2:$M$1611,MATCH(A105, Lookups!$J$2:$J$1611,0))</f>
        <v/>
      </c>
      <c r="O105" s="20">
        <f>INDEX(Lookups!$L$2:$L$1611,MATCH(A105, Lookups!$J$2:$J$1611,0))</f>
        <v/>
      </c>
    </row>
    <row r="106">
      <c r="A106" s="20" t="inlineStr">
        <is>
          <t>MLI</t>
        </is>
      </c>
      <c r="B106" s="20" t="inlineStr">
        <is>
          <t>Mali</t>
        </is>
      </c>
      <c r="C106" s="20" t="n">
        <v>7621397</v>
      </c>
      <c r="D106" s="20" t="n">
        <v>2630212</v>
      </c>
      <c r="E106" s="20" t="n">
        <v>2532343</v>
      </c>
      <c r="F106" s="20" t="n">
        <v>1802208</v>
      </c>
      <c r="G106" s="20" t="n">
        <v>2700200</v>
      </c>
      <c r="H106" s="20" t="n">
        <v>1268949</v>
      </c>
      <c r="I106" s="20" t="n">
        <v>1670669</v>
      </c>
      <c r="J106" s="20" t="n">
        <v>1735601</v>
      </c>
      <c r="K106" s="20" t="n">
        <v>889595</v>
      </c>
      <c r="L106" s="20" t="n">
        <v>414733</v>
      </c>
      <c r="M106" s="20">
        <f>SUM(C106:L106)</f>
        <v/>
      </c>
      <c r="N106" s="20">
        <f>INDEX(Lookups!$M$2:$M$1611,MATCH(A106, Lookups!$J$2:$J$1611,0))</f>
        <v/>
      </c>
      <c r="O106" s="20">
        <f>INDEX(Lookups!$L$2:$L$1611,MATCH(A106, Lookups!$J$2:$J$1611,0))</f>
        <v/>
      </c>
    </row>
    <row r="107">
      <c r="A107" s="20" t="inlineStr">
        <is>
          <t>MLT</t>
        </is>
      </c>
      <c r="B107" s="20" t="inlineStr">
        <is>
          <t>Malta</t>
        </is>
      </c>
      <c r="C107" s="20" t="n">
        <v>75884</v>
      </c>
      <c r="D107" s="20" t="n">
        <v>60687</v>
      </c>
      <c r="E107" s="20" t="n">
        <v>58352</v>
      </c>
      <c r="F107" s="20" t="n">
        <v>35012</v>
      </c>
      <c r="G107" s="20" t="n">
        <v>45176</v>
      </c>
      <c r="H107" s="20" t="n">
        <v>55288</v>
      </c>
      <c r="I107" s="20" t="n">
        <v>24823</v>
      </c>
      <c r="J107" s="20" t="n">
        <v>41358</v>
      </c>
      <c r="K107" s="20" t="n">
        <v>14374</v>
      </c>
      <c r="L107" s="20" t="n">
        <v>5189</v>
      </c>
      <c r="M107" s="20">
        <f>SUM(C107:L107)</f>
        <v/>
      </c>
      <c r="N107" s="20">
        <f>INDEX(Lookups!$M$2:$M$1611,MATCH(A107, Lookups!$J$2:$J$1611,0))</f>
        <v/>
      </c>
      <c r="O107" s="20">
        <f>INDEX(Lookups!$L$2:$L$1611,MATCH(A107, Lookups!$J$2:$J$1611,0))</f>
        <v/>
      </c>
    </row>
    <row r="108">
      <c r="A108" s="20" t="inlineStr">
        <is>
          <t>MTQ</t>
        </is>
      </c>
      <c r="B108" s="20" t="inlineStr">
        <is>
          <t>Martinique</t>
        </is>
      </c>
      <c r="C108" s="20" t="n">
        <v>144328</v>
      </c>
      <c r="D108" s="20" t="n">
        <v>72623</v>
      </c>
      <c r="E108" s="20" t="n">
        <v>46000</v>
      </c>
      <c r="F108" s="20" t="n">
        <v>30124</v>
      </c>
      <c r="G108" s="20" t="n">
        <v>39333</v>
      </c>
      <c r="H108" s="20" t="n">
        <v>36011</v>
      </c>
      <c r="I108" s="20" t="n">
        <v>9805</v>
      </c>
      <c r="J108" s="20" t="n">
        <v>12741</v>
      </c>
      <c r="K108" s="20" t="n">
        <v>11495</v>
      </c>
      <c r="L108" s="20" t="n">
        <v>8177</v>
      </c>
      <c r="M108" s="20">
        <f>SUM(C108:L108)</f>
        <v/>
      </c>
      <c r="N108" s="20">
        <f>INDEX(Lookups!$M$2:$M$1611,MATCH(A108, Lookups!$J$2:$J$1611,0))</f>
        <v/>
      </c>
      <c r="O108" s="20">
        <f>INDEX(Lookups!$L$2:$L$1611,MATCH(A108, Lookups!$J$2:$J$1611,0))</f>
        <v/>
      </c>
    </row>
    <row r="109">
      <c r="A109" s="20" t="inlineStr">
        <is>
          <t>MRT</t>
        </is>
      </c>
      <c r="B109" s="20" t="inlineStr">
        <is>
          <t>Mauritania</t>
        </is>
      </c>
      <c r="C109" s="20" t="n">
        <v>1569451</v>
      </c>
      <c r="D109" s="20" t="n">
        <v>532071</v>
      </c>
      <c r="E109" s="20" t="n">
        <v>302071</v>
      </c>
      <c r="F109" s="20" t="n">
        <v>580882</v>
      </c>
      <c r="G109" s="20" t="n">
        <v>450705</v>
      </c>
      <c r="H109" s="20" t="n">
        <v>479890</v>
      </c>
      <c r="I109" s="20" t="n">
        <v>265186</v>
      </c>
      <c r="J109" s="20" t="n">
        <v>148834</v>
      </c>
      <c r="K109" s="20" t="n">
        <v>43320</v>
      </c>
      <c r="L109" s="20" t="n">
        <v>93582</v>
      </c>
      <c r="M109" s="20">
        <f>SUM(C109:L109)</f>
        <v/>
      </c>
      <c r="N109" s="20">
        <f>INDEX(Lookups!$M$2:$M$1611,MATCH(A109, Lookups!$J$2:$J$1611,0))</f>
        <v/>
      </c>
      <c r="O109" s="20">
        <f>INDEX(Lookups!$L$2:$L$1611,MATCH(A109, Lookups!$J$2:$J$1611,0))</f>
        <v/>
      </c>
    </row>
    <row r="110">
      <c r="A110" s="20" t="inlineStr">
        <is>
          <t>MUS</t>
        </is>
      </c>
      <c r="B110" s="20" t="inlineStr">
        <is>
          <t>Mauritius</t>
        </is>
      </c>
      <c r="C110" s="20" t="n">
        <v>473335</v>
      </c>
      <c r="D110" s="20" t="n">
        <v>145994</v>
      </c>
      <c r="E110" s="20" t="n">
        <v>107593</v>
      </c>
      <c r="F110" s="20" t="n">
        <v>141527</v>
      </c>
      <c r="G110" s="20" t="n">
        <v>105903</v>
      </c>
      <c r="H110" s="20" t="n">
        <v>90369</v>
      </c>
      <c r="I110" s="20" t="n">
        <v>42599</v>
      </c>
      <c r="J110" s="20" t="n">
        <v>84698</v>
      </c>
      <c r="K110" s="20" t="n">
        <v>66189</v>
      </c>
      <c r="L110" s="20" t="n">
        <v>209</v>
      </c>
      <c r="M110" s="20">
        <f>SUM(C110:L110)</f>
        <v/>
      </c>
      <c r="N110" s="20">
        <f>INDEX(Lookups!$M$2:$M$1611,MATCH(A110, Lookups!$J$2:$J$1611,0))</f>
        <v/>
      </c>
      <c r="O110" s="20">
        <f>INDEX(Lookups!$L$2:$L$1611,MATCH(A110, Lookups!$J$2:$J$1611,0))</f>
        <v/>
      </c>
    </row>
    <row r="111">
      <c r="A111" s="20" t="inlineStr">
        <is>
          <t>MEX</t>
        </is>
      </c>
      <c r="B111" s="20" t="inlineStr">
        <is>
          <t>Mexico</t>
        </is>
      </c>
      <c r="C111" s="20" t="n">
        <v>66286226</v>
      </c>
      <c r="D111" s="20" t="n">
        <v>18653074</v>
      </c>
      <c r="E111" s="20" t="n">
        <v>11154338</v>
      </c>
      <c r="F111" s="20" t="n">
        <v>10356042</v>
      </c>
      <c r="G111" s="20" t="n">
        <v>9075077</v>
      </c>
      <c r="H111" s="20" t="n">
        <v>8636581</v>
      </c>
      <c r="I111" s="20" t="n">
        <v>5843219</v>
      </c>
      <c r="J111" s="20" t="n">
        <v>4436311</v>
      </c>
      <c r="K111" s="20" t="n">
        <v>4220057</v>
      </c>
      <c r="L111" s="20" t="n">
        <v>1208068</v>
      </c>
      <c r="M111" s="20">
        <f>SUM(C111:L111)</f>
        <v/>
      </c>
      <c r="N111" s="20">
        <f>INDEX(Lookups!$M$2:$M$1611,MATCH(A111, Lookups!$J$2:$J$1611,0))</f>
        <v/>
      </c>
      <c r="O111" s="20">
        <f>INDEX(Lookups!$L$2:$L$1611,MATCH(A111, Lookups!$J$2:$J$1611,0))</f>
        <v/>
      </c>
    </row>
    <row r="112">
      <c r="A112" s="20" t="inlineStr">
        <is>
          <t>MDA</t>
        </is>
      </c>
      <c r="B112" s="20" t="inlineStr">
        <is>
          <t>Moldova (the Republic of)</t>
        </is>
      </c>
      <c r="C112" s="20" t="n">
        <v>979975</v>
      </c>
      <c r="D112" s="20" t="n">
        <v>634258</v>
      </c>
      <c r="E112" s="20" t="n">
        <v>328447</v>
      </c>
      <c r="F112" s="20" t="n">
        <v>431374</v>
      </c>
      <c r="G112" s="20" t="n">
        <v>221633</v>
      </c>
      <c r="H112" s="20" t="n">
        <v>279421</v>
      </c>
      <c r="I112" s="20" t="n">
        <v>210425</v>
      </c>
      <c r="J112" s="20" t="n">
        <v>175842</v>
      </c>
      <c r="K112" s="20" t="n">
        <v>239168</v>
      </c>
      <c r="L112" s="20" t="n">
        <v>192256</v>
      </c>
      <c r="M112" s="20">
        <f>SUM(C112:L112)</f>
        <v/>
      </c>
      <c r="N112" s="20">
        <f>INDEX(Lookups!$M$2:$M$1611,MATCH(A112, Lookups!$J$2:$J$1611,0))</f>
        <v/>
      </c>
      <c r="O112" s="20">
        <f>INDEX(Lookups!$L$2:$L$1611,MATCH(A112, Lookups!$J$2:$J$1611,0))</f>
        <v/>
      </c>
    </row>
    <row r="113">
      <c r="A113" s="20" t="inlineStr">
        <is>
          <t>MNG</t>
        </is>
      </c>
      <c r="B113" s="20" t="inlineStr">
        <is>
          <t>Mongolia</t>
        </is>
      </c>
      <c r="C113" s="20" t="n">
        <v>2374455</v>
      </c>
      <c r="D113" s="20" t="n">
        <v>163257</v>
      </c>
      <c r="E113" s="20" t="n">
        <v>104185</v>
      </c>
      <c r="F113" s="20" t="n">
        <v>110403</v>
      </c>
      <c r="G113" s="20" t="n">
        <v>82420</v>
      </c>
      <c r="H113" s="20" t="n">
        <v>77865</v>
      </c>
      <c r="I113" s="20" t="n">
        <v>68576</v>
      </c>
      <c r="J113" s="20" t="n">
        <v>64047</v>
      </c>
      <c r="K113" s="20" t="n">
        <v>56700</v>
      </c>
      <c r="L113" s="20" t="n">
        <v>60508</v>
      </c>
      <c r="M113" s="20">
        <f>SUM(C113:L113)</f>
        <v/>
      </c>
      <c r="N113" s="20">
        <f>INDEX(Lookups!$M$2:$M$1611,MATCH(A113, Lookups!$J$2:$J$1611,0))</f>
        <v/>
      </c>
      <c r="O113" s="20">
        <f>INDEX(Lookups!$L$2:$L$1611,MATCH(A113, Lookups!$J$2:$J$1611,0))</f>
        <v/>
      </c>
    </row>
    <row r="114">
      <c r="A114" s="20" t="inlineStr">
        <is>
          <t>MNE</t>
        </is>
      </c>
      <c r="B114" s="20" t="inlineStr">
        <is>
          <t>Montenegro</t>
        </is>
      </c>
      <c r="C114" s="20" t="n">
        <v>33282</v>
      </c>
      <c r="D114" s="20" t="n">
        <v>232664</v>
      </c>
      <c r="E114" s="20" t="n">
        <v>64857</v>
      </c>
      <c r="F114" s="20" t="n">
        <v>42632</v>
      </c>
      <c r="G114" s="20" t="n">
        <v>52672</v>
      </c>
      <c r="H114" s="20" t="n">
        <v>103157</v>
      </c>
      <c r="I114" s="20" t="n">
        <v>19666</v>
      </c>
      <c r="J114" s="20" t="n">
        <v>40806</v>
      </c>
      <c r="K114" s="20" t="n">
        <v>10782</v>
      </c>
      <c r="L114" s="20" t="n">
        <v>6818</v>
      </c>
      <c r="M114" s="20">
        <f>SUM(C114:L114)</f>
        <v/>
      </c>
      <c r="N114" s="20">
        <f>INDEX(Lookups!$M$2:$M$1611,MATCH(A114, Lookups!$J$2:$J$1611,0))</f>
        <v/>
      </c>
      <c r="O114" s="20">
        <f>INDEX(Lookups!$L$2:$L$1611,MATCH(A114, Lookups!$J$2:$J$1611,0))</f>
        <v/>
      </c>
    </row>
    <row r="115">
      <c r="A115" s="20" t="inlineStr">
        <is>
          <t>MAR</t>
        </is>
      </c>
      <c r="B115" s="20" t="inlineStr">
        <is>
          <t>Morocco</t>
        </is>
      </c>
      <c r="C115" s="20" t="n">
        <v>6938387</v>
      </c>
      <c r="D115" s="20" t="n">
        <v>4773288</v>
      </c>
      <c r="E115" s="20" t="n">
        <v>4559746</v>
      </c>
      <c r="F115" s="20" t="n">
        <v>4280753</v>
      </c>
      <c r="G115" s="20" t="n">
        <v>3934721</v>
      </c>
      <c r="H115" s="20" t="n">
        <v>2521327</v>
      </c>
      <c r="I115" s="20" t="n">
        <v>3817723</v>
      </c>
      <c r="J115" s="20" t="n">
        <v>2085608</v>
      </c>
      <c r="K115" s="20" t="n">
        <v>2158111</v>
      </c>
      <c r="L115" s="20" t="n">
        <v>518624</v>
      </c>
      <c r="M115" s="20">
        <f>SUM(C115:L115)</f>
        <v/>
      </c>
      <c r="N115" s="20">
        <f>INDEX(Lookups!$M$2:$M$1611,MATCH(A115, Lookups!$J$2:$J$1611,0))</f>
        <v/>
      </c>
      <c r="O115" s="20">
        <f>INDEX(Lookups!$L$2:$L$1611,MATCH(A115, Lookups!$J$2:$J$1611,0))</f>
        <v/>
      </c>
    </row>
    <row r="116">
      <c r="A116" s="20" t="inlineStr">
        <is>
          <t>MOZ</t>
        </is>
      </c>
      <c r="B116" s="20" t="inlineStr">
        <is>
          <t>Mozambique</t>
        </is>
      </c>
      <c r="C116" s="20" t="n">
        <v>7926455</v>
      </c>
      <c r="D116" s="20" t="n">
        <v>4908990</v>
      </c>
      <c r="E116" s="20" t="n">
        <v>4266187</v>
      </c>
      <c r="F116" s="20" t="n">
        <v>3384880</v>
      </c>
      <c r="G116" s="20" t="n">
        <v>3233787</v>
      </c>
      <c r="H116" s="20" t="n">
        <v>2205291</v>
      </c>
      <c r="I116" s="20" t="n">
        <v>1815187</v>
      </c>
      <c r="J116" s="20" t="n">
        <v>1561246</v>
      </c>
      <c r="K116" s="20" t="n">
        <v>866079</v>
      </c>
      <c r="L116" s="20" t="n">
        <v>600548</v>
      </c>
      <c r="M116" s="20">
        <f>SUM(C116:L116)</f>
        <v/>
      </c>
      <c r="N116" s="20">
        <f>INDEX(Lookups!$M$2:$M$1611,MATCH(A116, Lookups!$J$2:$J$1611,0))</f>
        <v/>
      </c>
      <c r="O116" s="20">
        <f>INDEX(Lookups!$L$2:$L$1611,MATCH(A116, Lookups!$J$2:$J$1611,0))</f>
        <v/>
      </c>
    </row>
    <row r="117">
      <c r="A117" s="20" t="inlineStr">
        <is>
          <t>MMR</t>
        </is>
      </c>
      <c r="B117" s="20" t="inlineStr">
        <is>
          <t>Myanmar</t>
        </is>
      </c>
      <c r="C117" s="20" t="n">
        <v>10881383</v>
      </c>
      <c r="D117" s="20" t="n">
        <v>5657694</v>
      </c>
      <c r="E117" s="20" t="n">
        <v>6717422</v>
      </c>
      <c r="F117" s="20" t="n">
        <v>6387211</v>
      </c>
      <c r="G117" s="20" t="n">
        <v>4725592</v>
      </c>
      <c r="H117" s="20" t="n">
        <v>2288856</v>
      </c>
      <c r="I117" s="20" t="n">
        <v>3906955</v>
      </c>
      <c r="J117" s="20" t="n">
        <v>2614765</v>
      </c>
      <c r="K117" s="20" t="n">
        <v>3016925</v>
      </c>
      <c r="L117" s="20" t="n">
        <v>1492905</v>
      </c>
      <c r="M117" s="20">
        <f>SUM(C117:L117)</f>
        <v/>
      </c>
      <c r="N117" s="20">
        <f>INDEX(Lookups!$M$2:$M$1611,MATCH(A117, Lookups!$J$2:$J$1611,0))</f>
        <v/>
      </c>
      <c r="O117" s="20">
        <f>INDEX(Lookups!$L$2:$L$1611,MATCH(A117, Lookups!$J$2:$J$1611,0))</f>
        <v/>
      </c>
    </row>
    <row r="118">
      <c r="A118" s="20" t="inlineStr">
        <is>
          <t>NAM</t>
        </is>
      </c>
      <c r="B118" s="20" t="inlineStr">
        <is>
          <t>Namibia</t>
        </is>
      </c>
      <c r="C118" s="20" t="n">
        <v>524500</v>
      </c>
      <c r="D118" s="20" t="n">
        <v>350261</v>
      </c>
      <c r="E118" s="20" t="n">
        <v>287277</v>
      </c>
      <c r="F118" s="20" t="n">
        <v>154986</v>
      </c>
      <c r="G118" s="20" t="n">
        <v>232802</v>
      </c>
      <c r="H118" s="20" t="n">
        <v>238012</v>
      </c>
      <c r="I118" s="20" t="n">
        <v>227402</v>
      </c>
      <c r="J118" s="20" t="n">
        <v>160876</v>
      </c>
      <c r="K118" s="20" t="n">
        <v>138449</v>
      </c>
      <c r="L118" s="20" t="n">
        <v>119370</v>
      </c>
      <c r="M118" s="20">
        <f>SUM(C118:L118)</f>
        <v/>
      </c>
      <c r="N118" s="20">
        <f>INDEX(Lookups!$M$2:$M$1611,MATCH(A118, Lookups!$J$2:$J$1611,0))</f>
        <v/>
      </c>
      <c r="O118" s="20">
        <f>INDEX(Lookups!$L$2:$L$1611,MATCH(A118, Lookups!$J$2:$J$1611,0))</f>
        <v/>
      </c>
    </row>
    <row r="119">
      <c r="A119" s="20" t="inlineStr">
        <is>
          <t>NPL</t>
        </is>
      </c>
      <c r="B119" s="20" t="inlineStr">
        <is>
          <t>Nepal</t>
        </is>
      </c>
      <c r="C119" s="20" t="n">
        <v>15079581</v>
      </c>
      <c r="D119" s="20" t="n">
        <v>4809998</v>
      </c>
      <c r="E119" s="20" t="n">
        <v>3336762</v>
      </c>
      <c r="F119" s="20" t="n">
        <v>5321232</v>
      </c>
      <c r="G119" s="20" t="n">
        <v>2636401</v>
      </c>
      <c r="H119" s="20" t="n">
        <v>1551561</v>
      </c>
      <c r="I119" s="20" t="n">
        <v>4146760</v>
      </c>
      <c r="J119" s="20" t="n">
        <v>1628631</v>
      </c>
      <c r="K119" s="20" t="n">
        <v>1544467</v>
      </c>
      <c r="L119" s="20" t="n">
        <v>784327</v>
      </c>
      <c r="M119" s="20">
        <f>SUM(C119:L119)</f>
        <v/>
      </c>
      <c r="N119" s="20">
        <f>INDEX(Lookups!$M$2:$M$1611,MATCH(A119, Lookups!$J$2:$J$1611,0))</f>
        <v/>
      </c>
      <c r="O119" s="20">
        <f>INDEX(Lookups!$L$2:$L$1611,MATCH(A119, Lookups!$J$2:$J$1611,0))</f>
        <v/>
      </c>
    </row>
    <row r="120">
      <c r="A120" s="20" t="inlineStr">
        <is>
          <t>NLD</t>
        </is>
      </c>
      <c r="B120" s="20" t="inlineStr">
        <is>
          <t>Netherlands (the)</t>
        </is>
      </c>
      <c r="C120" s="20" t="n">
        <v>5506822</v>
      </c>
      <c r="D120" s="20" t="n">
        <v>2544695</v>
      </c>
      <c r="E120" s="20" t="n">
        <v>2078134</v>
      </c>
      <c r="F120" s="20" t="n">
        <v>1240070</v>
      </c>
      <c r="G120" s="20" t="n">
        <v>1167274</v>
      </c>
      <c r="H120" s="20" t="n">
        <v>1128290</v>
      </c>
      <c r="I120" s="20" t="n">
        <v>964356</v>
      </c>
      <c r="J120" s="20" t="n">
        <v>948100</v>
      </c>
      <c r="K120" s="20" t="n">
        <v>914924</v>
      </c>
      <c r="L120" s="20" t="n">
        <v>809986</v>
      </c>
      <c r="M120" s="20">
        <f>SUM(C120:L120)</f>
        <v/>
      </c>
      <c r="N120" s="20">
        <f>INDEX(Lookups!$M$2:$M$1611,MATCH(A120, Lookups!$J$2:$J$1611,0))</f>
        <v/>
      </c>
      <c r="O120" s="20">
        <f>INDEX(Lookups!$L$2:$L$1611,MATCH(A120, Lookups!$J$2:$J$1611,0))</f>
        <v/>
      </c>
    </row>
    <row r="121">
      <c r="A121" s="20" t="inlineStr">
        <is>
          <t>NCL</t>
        </is>
      </c>
      <c r="B121" s="20" t="inlineStr">
        <is>
          <t>New Caledonia</t>
        </is>
      </c>
      <c r="C121" s="20" t="n">
        <v>178196</v>
      </c>
      <c r="D121" s="20" t="n">
        <v>10055</v>
      </c>
      <c r="E121" s="20" t="n">
        <v>11104</v>
      </c>
      <c r="F121" s="20" t="n">
        <v>7442</v>
      </c>
      <c r="G121" s="20" t="n">
        <v>9544</v>
      </c>
      <c r="H121" s="20" t="n">
        <v>14457</v>
      </c>
      <c r="I121" s="20" t="n">
        <v>8000</v>
      </c>
      <c r="J121" s="20" t="n">
        <v>6927</v>
      </c>
      <c r="K121" s="20" t="n">
        <v>5098</v>
      </c>
      <c r="L121" s="20" t="n">
        <v>4917</v>
      </c>
      <c r="M121" s="20">
        <f>SUM(C121:L121)</f>
        <v/>
      </c>
      <c r="N121" s="20">
        <f>INDEX(Lookups!$M$2:$M$1611,MATCH(A121, Lookups!$J$2:$J$1611,0))</f>
        <v/>
      </c>
      <c r="O121" s="20">
        <f>INDEX(Lookups!$L$2:$L$1611,MATCH(A121, Lookups!$J$2:$J$1611,0))</f>
        <v/>
      </c>
    </row>
    <row r="122">
      <c r="A122" s="20" t="inlineStr">
        <is>
          <t>NZL</t>
        </is>
      </c>
      <c r="B122" s="20" t="inlineStr">
        <is>
          <t>New Zealand</t>
        </is>
      </c>
      <c r="C122" s="20" t="n">
        <v>2154125</v>
      </c>
      <c r="D122" s="20" t="n">
        <v>662064</v>
      </c>
      <c r="E122" s="20" t="n">
        <v>501049</v>
      </c>
      <c r="F122" s="20" t="n">
        <v>301345</v>
      </c>
      <c r="G122" s="20" t="n">
        <v>207060</v>
      </c>
      <c r="H122" s="20" t="n">
        <v>226976</v>
      </c>
      <c r="I122" s="20" t="n">
        <v>143606</v>
      </c>
      <c r="J122" s="20" t="n">
        <v>98338</v>
      </c>
      <c r="K122" s="20" t="n">
        <v>69697</v>
      </c>
      <c r="L122" s="20" t="n">
        <v>0</v>
      </c>
      <c r="M122" s="20">
        <f>SUM(C122:L122)</f>
        <v/>
      </c>
      <c r="N122" s="20">
        <f>INDEX(Lookups!$M$2:$M$1611,MATCH(A122, Lookups!$J$2:$J$1611,0))</f>
        <v/>
      </c>
      <c r="O122" s="20">
        <f>INDEX(Lookups!$L$2:$L$1611,MATCH(A122, Lookups!$J$2:$J$1611,0))</f>
        <v/>
      </c>
    </row>
    <row r="123">
      <c r="A123" s="20" t="inlineStr">
        <is>
          <t>NIC</t>
        </is>
      </c>
      <c r="B123" s="20" t="inlineStr">
        <is>
          <t>Nicaragua</t>
        </is>
      </c>
      <c r="C123" s="20" t="n">
        <v>1644844</v>
      </c>
      <c r="D123" s="20" t="n">
        <v>807832</v>
      </c>
      <c r="E123" s="20" t="n">
        <v>973995</v>
      </c>
      <c r="F123" s="20" t="n">
        <v>394763</v>
      </c>
      <c r="G123" s="20" t="n">
        <v>342259</v>
      </c>
      <c r="H123" s="20" t="n">
        <v>465253</v>
      </c>
      <c r="I123" s="20" t="n">
        <v>500967</v>
      </c>
      <c r="J123" s="20" t="n">
        <v>567799</v>
      </c>
      <c r="K123" s="20" t="n">
        <v>723023</v>
      </c>
      <c r="L123" s="20" t="n">
        <v>441517</v>
      </c>
      <c r="M123" s="20">
        <f>SUM(C123:L123)</f>
        <v/>
      </c>
      <c r="N123" s="20">
        <f>INDEX(Lookups!$M$2:$M$1611,MATCH(A123, Lookups!$J$2:$J$1611,0))</f>
        <v/>
      </c>
      <c r="O123" s="20">
        <f>INDEX(Lookups!$L$2:$L$1611,MATCH(A123, Lookups!$J$2:$J$1611,0))</f>
        <v/>
      </c>
    </row>
    <row r="124">
      <c r="A124" s="20" t="inlineStr">
        <is>
          <t>NER</t>
        </is>
      </c>
      <c r="B124" s="20" t="inlineStr">
        <is>
          <t>Niger (the)</t>
        </is>
      </c>
      <c r="C124" s="20" t="n">
        <v>3502868</v>
      </c>
      <c r="D124" s="20" t="n">
        <v>2827173</v>
      </c>
      <c r="E124" s="20" t="n">
        <v>4014480</v>
      </c>
      <c r="F124" s="20" t="n">
        <v>1741787</v>
      </c>
      <c r="G124" s="20" t="n">
        <v>2382760</v>
      </c>
      <c r="H124" s="20" t="n">
        <v>1642625</v>
      </c>
      <c r="I124" s="20" t="n">
        <v>2610604</v>
      </c>
      <c r="J124" s="20" t="n">
        <v>1783025</v>
      </c>
      <c r="K124" s="20" t="n">
        <v>2539923</v>
      </c>
      <c r="L124" s="20" t="n">
        <v>926280</v>
      </c>
      <c r="M124" s="20">
        <f>SUM(C124:L124)</f>
        <v/>
      </c>
      <c r="N124" s="20">
        <f>INDEX(Lookups!$M$2:$M$1611,MATCH(A124, Lookups!$J$2:$J$1611,0))</f>
        <v/>
      </c>
      <c r="O124" s="20">
        <f>INDEX(Lookups!$L$2:$L$1611,MATCH(A124, Lookups!$J$2:$J$1611,0))</f>
        <v/>
      </c>
    </row>
    <row r="125">
      <c r="A125" s="20" t="inlineStr">
        <is>
          <t>NGA</t>
        </is>
      </c>
      <c r="B125" s="20" t="inlineStr">
        <is>
          <t>Nigeria</t>
        </is>
      </c>
      <c r="C125" s="20" t="n">
        <v>35003533</v>
      </c>
      <c r="D125" s="20" t="n">
        <v>24208138</v>
      </c>
      <c r="E125" s="20" t="n">
        <v>21047136</v>
      </c>
      <c r="F125" s="20" t="n">
        <v>19407310</v>
      </c>
      <c r="G125" s="20" t="n">
        <v>18350908</v>
      </c>
      <c r="H125" s="20" t="n">
        <v>20388551</v>
      </c>
      <c r="I125" s="20" t="n">
        <v>21792318</v>
      </c>
      <c r="J125" s="20" t="n">
        <v>18414837</v>
      </c>
      <c r="K125" s="20" t="n">
        <v>19352850</v>
      </c>
      <c r="L125" s="20" t="n">
        <v>16081730</v>
      </c>
      <c r="M125" s="20">
        <f>SUM(C125:L125)</f>
        <v/>
      </c>
      <c r="N125" s="20">
        <f>INDEX(Lookups!$M$2:$M$1611,MATCH(A125, Lookups!$J$2:$J$1611,0))</f>
        <v/>
      </c>
      <c r="O125" s="20">
        <f>INDEX(Lookups!$L$2:$L$1611,MATCH(A125, Lookups!$J$2:$J$1611,0))</f>
        <v/>
      </c>
    </row>
    <row r="126">
      <c r="A126" s="20" t="inlineStr">
        <is>
          <t>NOR</t>
        </is>
      </c>
      <c r="B126" s="20" t="inlineStr">
        <is>
          <t>Norway</t>
        </is>
      </c>
      <c r="C126" s="20" t="n">
        <v>2590686</v>
      </c>
      <c r="D126" s="20" t="n">
        <v>754953</v>
      </c>
      <c r="E126" s="20" t="n">
        <v>491327</v>
      </c>
      <c r="F126" s="20" t="n">
        <v>331304</v>
      </c>
      <c r="G126" s="20" t="n">
        <v>225287</v>
      </c>
      <c r="H126" s="20" t="n">
        <v>166198</v>
      </c>
      <c r="I126" s="20" t="n">
        <v>122711</v>
      </c>
      <c r="J126" s="20" t="n">
        <v>90446</v>
      </c>
      <c r="K126" s="20" t="n">
        <v>64381</v>
      </c>
      <c r="L126" s="20" t="n">
        <v>3248</v>
      </c>
      <c r="M126" s="20">
        <f>SUM(C126:L126)</f>
        <v/>
      </c>
      <c r="N126" s="20">
        <f>INDEX(Lookups!$M$2:$M$1611,MATCH(A126, Lookups!$J$2:$J$1611,0))</f>
        <v/>
      </c>
      <c r="O126" s="20">
        <f>INDEX(Lookups!$L$2:$L$1611,MATCH(A126, Lookups!$J$2:$J$1611,0))</f>
        <v/>
      </c>
    </row>
    <row r="127">
      <c r="A127" s="20" t="inlineStr">
        <is>
          <t>OMN</t>
        </is>
      </c>
      <c r="B127" s="20" t="inlineStr">
        <is>
          <t>Oman</t>
        </is>
      </c>
      <c r="C127" s="20" t="n">
        <v>1016836</v>
      </c>
      <c r="D127" s="20" t="n">
        <v>547159</v>
      </c>
      <c r="E127" s="20" t="n">
        <v>469974</v>
      </c>
      <c r="F127" s="20" t="n">
        <v>307900</v>
      </c>
      <c r="G127" s="20" t="n">
        <v>130432</v>
      </c>
      <c r="H127" s="20" t="n">
        <v>315287</v>
      </c>
      <c r="I127" s="20" t="n">
        <v>326572</v>
      </c>
      <c r="J127" s="20" t="n">
        <v>144384</v>
      </c>
      <c r="K127" s="20" t="n">
        <v>238557</v>
      </c>
      <c r="L127" s="20" t="n">
        <v>230762</v>
      </c>
      <c r="M127" s="20">
        <f>SUM(C127:L127)</f>
        <v/>
      </c>
      <c r="N127" s="20">
        <f>INDEX(Lookups!$M$2:$M$1611,MATCH(A127, Lookups!$J$2:$J$1611,0))</f>
        <v/>
      </c>
      <c r="O127" s="20">
        <f>INDEX(Lookups!$L$2:$L$1611,MATCH(A127, Lookups!$J$2:$J$1611,0))</f>
        <v/>
      </c>
    </row>
    <row r="128">
      <c r="A128" s="20" t="inlineStr">
        <is>
          <t>PAK</t>
        </is>
      </c>
      <c r="B128" s="20" t="inlineStr">
        <is>
          <t>Pakistan</t>
        </is>
      </c>
      <c r="C128" s="20" t="n">
        <v>50841164</v>
      </c>
      <c r="D128" s="20" t="n">
        <v>42512844</v>
      </c>
      <c r="E128" s="20" t="n">
        <v>33096280</v>
      </c>
      <c r="F128" s="20" t="n">
        <v>23367983</v>
      </c>
      <c r="G128" s="20" t="n">
        <v>26864381</v>
      </c>
      <c r="H128" s="20" t="n">
        <v>19955883</v>
      </c>
      <c r="I128" s="20" t="n">
        <v>18442930</v>
      </c>
      <c r="J128" s="20" t="n">
        <v>6594664</v>
      </c>
      <c r="K128" s="20" t="n">
        <v>4738713</v>
      </c>
      <c r="L128" s="20" t="n">
        <v>4630306</v>
      </c>
      <c r="M128" s="20">
        <f>SUM(C128:L128)</f>
        <v/>
      </c>
      <c r="N128" s="20">
        <f>INDEX(Lookups!$M$2:$M$1611,MATCH(A128, Lookups!$J$2:$J$1611,0))</f>
        <v/>
      </c>
      <c r="O128" s="20">
        <f>INDEX(Lookups!$L$2:$L$1611,MATCH(A128, Lookups!$J$2:$J$1611,0))</f>
        <v/>
      </c>
    </row>
    <row r="129">
      <c r="A129" s="20" t="inlineStr">
        <is>
          <t>PSE</t>
        </is>
      </c>
      <c r="B129" s="20" t="inlineStr">
        <is>
          <t>Palestine, State of</t>
        </is>
      </c>
      <c r="C129" s="20" t="n">
        <v>1172578</v>
      </c>
      <c r="D129" s="20" t="n">
        <v>307412</v>
      </c>
      <c r="E129" s="20" t="n">
        <v>655602</v>
      </c>
      <c r="F129" s="20" t="n">
        <v>693456</v>
      </c>
      <c r="G129" s="20" t="n">
        <v>435508</v>
      </c>
      <c r="H129" s="20" t="n">
        <v>141927</v>
      </c>
      <c r="I129" s="20" t="n">
        <v>913796</v>
      </c>
      <c r="J129" s="20" t="n">
        <v>605359</v>
      </c>
      <c r="K129" s="20" t="n">
        <v>652346</v>
      </c>
      <c r="L129" s="20" t="n">
        <v>164400</v>
      </c>
      <c r="M129" s="20">
        <f>SUM(C129:L129)</f>
        <v/>
      </c>
      <c r="N129" s="20">
        <f>INDEX(Lookups!$M$2:$M$1611,MATCH(A129, Lookups!$J$2:$J$1611,0))</f>
        <v/>
      </c>
      <c r="O129" s="20">
        <f>INDEX(Lookups!$L$2:$L$1611,MATCH(A129, Lookups!$J$2:$J$1611,0))</f>
        <v/>
      </c>
    </row>
    <row r="130">
      <c r="A130" s="20" t="inlineStr">
        <is>
          <t>PAN</t>
        </is>
      </c>
      <c r="B130" s="20" t="inlineStr">
        <is>
          <t>Panama</t>
        </is>
      </c>
      <c r="C130" s="20" t="n">
        <v>2407736</v>
      </c>
      <c r="D130" s="20" t="n">
        <v>434930</v>
      </c>
      <c r="E130" s="20" t="n">
        <v>218981</v>
      </c>
      <c r="F130" s="20" t="n">
        <v>198964</v>
      </c>
      <c r="G130" s="20" t="n">
        <v>216893</v>
      </c>
      <c r="H130" s="20" t="n">
        <v>145582</v>
      </c>
      <c r="I130" s="20" t="n">
        <v>111330</v>
      </c>
      <c r="J130" s="20" t="n">
        <v>150755</v>
      </c>
      <c r="K130" s="20" t="n">
        <v>62392</v>
      </c>
      <c r="L130" s="20" t="n">
        <v>73964</v>
      </c>
      <c r="M130" s="20">
        <f>SUM(C130:L130)</f>
        <v/>
      </c>
      <c r="N130" s="20">
        <f>INDEX(Lookups!$M$2:$M$1611,MATCH(A130, Lookups!$J$2:$J$1611,0))</f>
        <v/>
      </c>
      <c r="O130" s="20">
        <f>INDEX(Lookups!$L$2:$L$1611,MATCH(A130, Lookups!$J$2:$J$1611,0))</f>
        <v/>
      </c>
    </row>
    <row r="131">
      <c r="A131" s="20" t="inlineStr">
        <is>
          <t>PNG</t>
        </is>
      </c>
      <c r="B131" s="20" t="inlineStr">
        <is>
          <t>Papua New Guinea</t>
        </is>
      </c>
      <c r="C131" s="20" t="n">
        <v>1271258</v>
      </c>
      <c r="D131" s="20" t="n">
        <v>1249152</v>
      </c>
      <c r="E131" s="20" t="n">
        <v>881703</v>
      </c>
      <c r="F131" s="20" t="n">
        <v>1229082</v>
      </c>
      <c r="G131" s="20" t="n">
        <v>892645</v>
      </c>
      <c r="H131" s="20" t="n">
        <v>860485</v>
      </c>
      <c r="I131" s="20" t="n">
        <v>641436</v>
      </c>
      <c r="J131" s="20" t="n">
        <v>815133</v>
      </c>
      <c r="K131" s="20" t="n">
        <v>716009</v>
      </c>
      <c r="L131" s="20" t="n">
        <v>599125</v>
      </c>
      <c r="M131" s="20">
        <f>SUM(C131:L131)</f>
        <v/>
      </c>
      <c r="N131" s="20">
        <f>INDEX(Lookups!$M$2:$M$1611,MATCH(A131, Lookups!$J$2:$J$1611,0))</f>
        <v/>
      </c>
      <c r="O131" s="20">
        <f>INDEX(Lookups!$L$2:$L$1611,MATCH(A131, Lookups!$J$2:$J$1611,0))</f>
        <v/>
      </c>
    </row>
    <row r="132">
      <c r="A132" s="20" t="inlineStr">
        <is>
          <t>PRY</t>
        </is>
      </c>
      <c r="B132" s="20" t="inlineStr">
        <is>
          <t>Paraguay</t>
        </is>
      </c>
      <c r="C132" s="20" t="n">
        <v>3452697</v>
      </c>
      <c r="D132" s="20" t="n">
        <v>786643</v>
      </c>
      <c r="E132" s="20" t="n">
        <v>434617</v>
      </c>
      <c r="F132" s="20" t="n">
        <v>378747</v>
      </c>
      <c r="G132" s="20" t="n">
        <v>474735</v>
      </c>
      <c r="H132" s="20" t="n">
        <v>691112</v>
      </c>
      <c r="I132" s="20" t="n">
        <v>382562</v>
      </c>
      <c r="J132" s="20" t="n">
        <v>313086</v>
      </c>
      <c r="K132" s="20" t="n">
        <v>309162</v>
      </c>
      <c r="L132" s="20" t="n">
        <v>269902</v>
      </c>
      <c r="M132" s="20">
        <f>SUM(C132:L132)</f>
        <v/>
      </c>
      <c r="N132" s="20">
        <f>INDEX(Lookups!$M$2:$M$1611,MATCH(A132, Lookups!$J$2:$J$1611,0))</f>
        <v/>
      </c>
      <c r="O132" s="20">
        <f>INDEX(Lookups!$L$2:$L$1611,MATCH(A132, Lookups!$J$2:$J$1611,0))</f>
        <v/>
      </c>
    </row>
    <row r="133">
      <c r="A133" s="20" t="inlineStr">
        <is>
          <t>PER</t>
        </is>
      </c>
      <c r="B133" s="20" t="inlineStr">
        <is>
          <t>Peru</t>
        </is>
      </c>
      <c r="C133" s="20" t="n">
        <v>19143013</v>
      </c>
      <c r="D133" s="20" t="n">
        <v>3733444</v>
      </c>
      <c r="E133" s="20" t="n">
        <v>2401502</v>
      </c>
      <c r="F133" s="20" t="n">
        <v>2197699</v>
      </c>
      <c r="G133" s="20" t="n">
        <v>1487404</v>
      </c>
      <c r="H133" s="20" t="n">
        <v>1499763</v>
      </c>
      <c r="I133" s="20" t="n">
        <v>1472516</v>
      </c>
      <c r="J133" s="20" t="n">
        <v>834480</v>
      </c>
      <c r="K133" s="20" t="n">
        <v>1416385</v>
      </c>
      <c r="L133" s="20" t="n">
        <v>1069823</v>
      </c>
      <c r="M133" s="20">
        <f>SUM(C133:L133)</f>
        <v/>
      </c>
      <c r="N133" s="20">
        <f>INDEX(Lookups!$M$2:$M$1611,MATCH(A133, Lookups!$J$2:$J$1611,0))</f>
        <v/>
      </c>
      <c r="O133" s="20">
        <f>INDEX(Lookups!$L$2:$L$1611,MATCH(A133, Lookups!$J$2:$J$1611,0))</f>
        <v/>
      </c>
    </row>
    <row r="134">
      <c r="A134" s="20" t="inlineStr">
        <is>
          <t>PHL</t>
        </is>
      </c>
      <c r="B134" s="20" t="inlineStr">
        <is>
          <t>Philippines (the)</t>
        </is>
      </c>
      <c r="C134" s="20" t="n">
        <v>39159602</v>
      </c>
      <c r="D134" s="20" t="n">
        <v>13959430</v>
      </c>
      <c r="E134" s="20" t="n">
        <v>10942257</v>
      </c>
      <c r="F134" s="20" t="n">
        <v>7971031</v>
      </c>
      <c r="G134" s="20" t="n">
        <v>6642935</v>
      </c>
      <c r="H134" s="20" t="n">
        <v>6393435</v>
      </c>
      <c r="I134" s="20" t="n">
        <v>6086602</v>
      </c>
      <c r="J134" s="20" t="n">
        <v>6036196</v>
      </c>
      <c r="K134" s="20" t="n">
        <v>4874726</v>
      </c>
      <c r="L134" s="20" t="n">
        <v>2478755</v>
      </c>
      <c r="M134" s="20">
        <f>SUM(C134:L134)</f>
        <v/>
      </c>
      <c r="N134" s="20">
        <f>INDEX(Lookups!$M$2:$M$1611,MATCH(A134, Lookups!$J$2:$J$1611,0))</f>
        <v/>
      </c>
      <c r="O134" s="20">
        <f>INDEX(Lookups!$L$2:$L$1611,MATCH(A134, Lookups!$J$2:$J$1611,0))</f>
        <v/>
      </c>
    </row>
    <row r="135">
      <c r="A135" s="20" t="inlineStr">
        <is>
          <t>POL</t>
        </is>
      </c>
      <c r="B135" s="20" t="inlineStr">
        <is>
          <t>Poland</t>
        </is>
      </c>
      <c r="C135" s="20" t="n">
        <v>10067201</v>
      </c>
      <c r="D135" s="20" t="n">
        <v>3697788</v>
      </c>
      <c r="E135" s="20" t="n">
        <v>4923713</v>
      </c>
      <c r="F135" s="20" t="n">
        <v>4148315</v>
      </c>
      <c r="G135" s="20" t="n">
        <v>3556646</v>
      </c>
      <c r="H135" s="20" t="n">
        <v>3252422</v>
      </c>
      <c r="I135" s="20" t="n">
        <v>2916948</v>
      </c>
      <c r="J135" s="20" t="n">
        <v>2464578</v>
      </c>
      <c r="K135" s="20" t="n">
        <v>2276412</v>
      </c>
      <c r="L135" s="20" t="n">
        <v>1891882</v>
      </c>
      <c r="M135" s="20">
        <f>SUM(C135:L135)</f>
        <v/>
      </c>
      <c r="N135" s="20">
        <f>INDEX(Lookups!$M$2:$M$1611,MATCH(A135, Lookups!$J$2:$J$1611,0))</f>
        <v/>
      </c>
      <c r="O135" s="20">
        <f>INDEX(Lookups!$L$2:$L$1611,MATCH(A135, Lookups!$J$2:$J$1611,0))</f>
        <v/>
      </c>
    </row>
    <row r="136">
      <c r="A136" s="20" t="inlineStr">
        <is>
          <t>PRT</t>
        </is>
      </c>
      <c r="B136" s="20" t="inlineStr">
        <is>
          <t>Portugal</t>
        </is>
      </c>
      <c r="C136" s="20" t="n">
        <v>4586925</v>
      </c>
      <c r="D136" s="20" t="n">
        <v>1905177</v>
      </c>
      <c r="E136" s="20" t="n">
        <v>1203040</v>
      </c>
      <c r="F136" s="20" t="n">
        <v>814765</v>
      </c>
      <c r="G136" s="20" t="n">
        <v>534344</v>
      </c>
      <c r="H136" s="20" t="n">
        <v>486457</v>
      </c>
      <c r="I136" s="20" t="n">
        <v>391571</v>
      </c>
      <c r="J136" s="20" t="n">
        <v>275697</v>
      </c>
      <c r="K136" s="20" t="n">
        <v>261983</v>
      </c>
      <c r="L136" s="20" t="n">
        <v>164873</v>
      </c>
      <c r="M136" s="20">
        <f>SUM(C136:L136)</f>
        <v/>
      </c>
      <c r="N136" s="20">
        <f>INDEX(Lookups!$M$2:$M$1611,MATCH(A136, Lookups!$J$2:$J$1611,0))</f>
        <v/>
      </c>
      <c r="O136" s="20">
        <f>INDEX(Lookups!$L$2:$L$1611,MATCH(A136, Lookups!$J$2:$J$1611,0))</f>
        <v/>
      </c>
    </row>
    <row r="137">
      <c r="A137" s="20" t="inlineStr">
        <is>
          <t>PRI</t>
        </is>
      </c>
      <c r="B137" s="20" t="inlineStr">
        <is>
          <t>Puerto Rico</t>
        </is>
      </c>
      <c r="C137" s="20" t="n">
        <v>1080606</v>
      </c>
      <c r="D137" s="20" t="n">
        <v>453308</v>
      </c>
      <c r="E137" s="20" t="n">
        <v>422012</v>
      </c>
      <c r="F137" s="20" t="n">
        <v>272647</v>
      </c>
      <c r="G137" s="20" t="n">
        <v>295181</v>
      </c>
      <c r="H137" s="20" t="n">
        <v>275248</v>
      </c>
      <c r="I137" s="20" t="n">
        <v>301611</v>
      </c>
      <c r="J137" s="20" t="n">
        <v>256072</v>
      </c>
      <c r="K137" s="20" t="n">
        <v>170303</v>
      </c>
      <c r="L137" s="20" t="n">
        <v>110250</v>
      </c>
      <c r="M137" s="20">
        <f>SUM(C137:L137)</f>
        <v/>
      </c>
      <c r="N137" s="20">
        <f>INDEX(Lookups!$M$2:$M$1611,MATCH(A137, Lookups!$J$2:$J$1611,0))</f>
        <v/>
      </c>
      <c r="O137" s="20">
        <f>INDEX(Lookups!$L$2:$L$1611,MATCH(A137, Lookups!$J$2:$J$1611,0))</f>
        <v/>
      </c>
    </row>
    <row r="138">
      <c r="A138" s="20" t="inlineStr">
        <is>
          <t>QAT</t>
        </is>
      </c>
      <c r="B138" s="20" t="inlineStr">
        <is>
          <t>Qatar</t>
        </is>
      </c>
      <c r="C138" s="20" t="n">
        <v>3031343</v>
      </c>
      <c r="D138" s="20" t="n">
        <v>213058</v>
      </c>
      <c r="E138" s="20" t="n">
        <v>0</v>
      </c>
      <c r="F138" s="20" t="n">
        <v>827197</v>
      </c>
      <c r="G138" s="20" t="n">
        <v>0</v>
      </c>
      <c r="H138" s="20" t="n">
        <v>112857</v>
      </c>
      <c r="I138" s="20" t="n">
        <v>1885430</v>
      </c>
      <c r="J138" s="20" t="n">
        <v>0</v>
      </c>
      <c r="K138" s="20" t="n">
        <v>602510</v>
      </c>
      <c r="L138" s="20" t="n">
        <v>31418</v>
      </c>
      <c r="M138" s="20">
        <f>SUM(C138:L138)</f>
        <v/>
      </c>
      <c r="N138" s="20">
        <f>INDEX(Lookups!$M$2:$M$1611,MATCH(A138, Lookups!$J$2:$J$1611,0))</f>
        <v/>
      </c>
      <c r="O138" s="20">
        <f>INDEX(Lookups!$L$2:$L$1611,MATCH(A138, Lookups!$J$2:$J$1611,0))</f>
        <v/>
      </c>
    </row>
    <row r="139">
      <c r="A139" s="20" t="inlineStr">
        <is>
          <t>REU</t>
        </is>
      </c>
      <c r="B139" s="20" t="inlineStr">
        <is>
          <t>Réunion</t>
        </is>
      </c>
      <c r="C139" s="20" t="n">
        <v>252293</v>
      </c>
      <c r="D139" s="20" t="n">
        <v>145408</v>
      </c>
      <c r="E139" s="20" t="n">
        <v>42842</v>
      </c>
      <c r="F139" s="20" t="n">
        <v>242044</v>
      </c>
      <c r="G139" s="20" t="n">
        <v>29651</v>
      </c>
      <c r="H139" s="20" t="n">
        <v>79207</v>
      </c>
      <c r="I139" s="20" t="n">
        <v>88069</v>
      </c>
      <c r="J139" s="20" t="n">
        <v>23861</v>
      </c>
      <c r="K139" s="20" t="n">
        <v>14268</v>
      </c>
      <c r="L139" s="20" t="n">
        <v>20500</v>
      </c>
      <c r="M139" s="20">
        <f>SUM(C139:L139)</f>
        <v/>
      </c>
      <c r="N139" s="20">
        <f>INDEX(Lookups!$M$2:$M$1611,MATCH(A139, Lookups!$J$2:$J$1611,0))</f>
        <v/>
      </c>
      <c r="O139" s="20">
        <f>INDEX(Lookups!$L$2:$L$1611,MATCH(A139, Lookups!$J$2:$J$1611,0))</f>
        <v/>
      </c>
    </row>
    <row r="140">
      <c r="A140" s="20" t="inlineStr">
        <is>
          <t>ROU</t>
        </is>
      </c>
      <c r="B140" s="20" t="inlineStr">
        <is>
          <t>Romania</t>
        </is>
      </c>
      <c r="C140" s="20" t="n">
        <v>24642325</v>
      </c>
      <c r="D140" s="20" t="n">
        <v>1854213</v>
      </c>
      <c r="E140" s="20" t="n">
        <v>1352629</v>
      </c>
      <c r="F140" s="20" t="n">
        <v>1298283</v>
      </c>
      <c r="G140" s="20" t="n">
        <v>979959</v>
      </c>
      <c r="H140" s="20" t="n">
        <v>920740</v>
      </c>
      <c r="I140" s="20" t="n">
        <v>886312</v>
      </c>
      <c r="J140" s="20" t="n">
        <v>756455</v>
      </c>
      <c r="K140" s="20" t="n">
        <v>691942</v>
      </c>
      <c r="L140" s="20" t="n">
        <v>510443</v>
      </c>
      <c r="M140" s="20">
        <f>SUM(C140:L140)</f>
        <v/>
      </c>
      <c r="N140" s="20">
        <f>INDEX(Lookups!$M$2:$M$1611,MATCH(A140, Lookups!$J$2:$J$1611,0))</f>
        <v/>
      </c>
      <c r="O140" s="20">
        <f>INDEX(Lookups!$L$2:$L$1611,MATCH(A140, Lookups!$J$2:$J$1611,0))</f>
        <v/>
      </c>
    </row>
    <row r="141">
      <c r="A141" s="20" t="inlineStr">
        <is>
          <t>RUS</t>
        </is>
      </c>
      <c r="B141" s="20" t="inlineStr">
        <is>
          <t>Russian Federation (the)</t>
        </is>
      </c>
      <c r="C141" s="20" t="n">
        <v>43949353</v>
      </c>
      <c r="D141" s="20" t="n">
        <v>28483619</v>
      </c>
      <c r="E141" s="20" t="n">
        <v>21632187</v>
      </c>
      <c r="F141" s="20" t="n">
        <v>11678315</v>
      </c>
      <c r="G141" s="20" t="n">
        <v>8996398</v>
      </c>
      <c r="H141" s="20" t="n">
        <v>6256675</v>
      </c>
      <c r="I141" s="20" t="n">
        <v>5543979</v>
      </c>
      <c r="J141" s="20" t="n">
        <v>5550855</v>
      </c>
      <c r="K141" s="20" t="n">
        <v>4934217</v>
      </c>
      <c r="L141" s="20" t="n">
        <v>3423694</v>
      </c>
      <c r="M141" s="20">
        <f>SUM(C141:L141)</f>
        <v/>
      </c>
      <c r="N141" s="20">
        <f>INDEX(Lookups!$M$2:$M$1611,MATCH(A141, Lookups!$J$2:$J$1611,0))</f>
        <v/>
      </c>
      <c r="O141" s="20">
        <f>INDEX(Lookups!$L$2:$L$1611,MATCH(A141, Lookups!$J$2:$J$1611,0))</f>
        <v/>
      </c>
    </row>
    <row r="142">
      <c r="A142" s="20" t="inlineStr">
        <is>
          <t>RWA</t>
        </is>
      </c>
      <c r="B142" s="20" t="inlineStr">
        <is>
          <t>Rwanda</t>
        </is>
      </c>
      <c r="C142" s="20" t="n">
        <v>1681525</v>
      </c>
      <c r="D142" s="20" t="n">
        <v>1381840</v>
      </c>
      <c r="E142" s="20" t="n">
        <v>1267744</v>
      </c>
      <c r="F142" s="20" t="n">
        <v>1127232</v>
      </c>
      <c r="G142" s="20" t="n">
        <v>1165361</v>
      </c>
      <c r="H142" s="20" t="n">
        <v>1161011</v>
      </c>
      <c r="I142" s="20" t="n">
        <v>1636077</v>
      </c>
      <c r="J142" s="20" t="n">
        <v>1491102</v>
      </c>
      <c r="K142" s="20" t="n">
        <v>1317869</v>
      </c>
      <c r="L142" s="20" t="n">
        <v>1280023</v>
      </c>
      <c r="M142" s="20">
        <f>SUM(C142:L142)</f>
        <v/>
      </c>
      <c r="N142" s="20">
        <f>INDEX(Lookups!$M$2:$M$1611,MATCH(A142, Lookups!$J$2:$J$1611,0))</f>
        <v/>
      </c>
      <c r="O142" s="20">
        <f>INDEX(Lookups!$L$2:$L$1611,MATCH(A142, Lookups!$J$2:$J$1611,0))</f>
        <v/>
      </c>
    </row>
    <row r="143">
      <c r="A143" s="20" t="inlineStr">
        <is>
          <t>WSM</t>
        </is>
      </c>
      <c r="B143" s="20" t="inlineStr">
        <is>
          <t>Samoa</t>
        </is>
      </c>
      <c r="C143" s="20" t="n">
        <v>66172</v>
      </c>
      <c r="D143" s="20" t="n">
        <v>33755</v>
      </c>
      <c r="E143" s="20" t="n">
        <v>16897</v>
      </c>
      <c r="F143" s="20" t="n">
        <v>10761</v>
      </c>
      <c r="G143" s="20" t="n">
        <v>11544</v>
      </c>
      <c r="H143" s="20" t="n">
        <v>13700</v>
      </c>
      <c r="I143" s="20" t="n">
        <v>7831</v>
      </c>
      <c r="J143" s="20" t="n">
        <v>10085</v>
      </c>
      <c r="K143" s="20" t="n">
        <v>10440</v>
      </c>
      <c r="L143" s="20" t="n">
        <v>10636</v>
      </c>
      <c r="M143" s="20">
        <f>SUM(C143:L143)</f>
        <v/>
      </c>
      <c r="N143" s="20">
        <f>INDEX(Lookups!$M$2:$M$1611,MATCH(A143, Lookups!$J$2:$J$1611,0))</f>
        <v/>
      </c>
      <c r="O143" s="20">
        <f>INDEX(Lookups!$L$2:$L$1611,MATCH(A143, Lookups!$J$2:$J$1611,0))</f>
        <v/>
      </c>
    </row>
    <row r="144">
      <c r="A144" s="20" t="inlineStr">
        <is>
          <t>SMR</t>
        </is>
      </c>
      <c r="B144" s="20" t="inlineStr">
        <is>
          <t>San Marino</t>
        </is>
      </c>
      <c r="C144" s="20" t="n">
        <v>11899</v>
      </c>
      <c r="D144" s="20" t="n">
        <v>7208</v>
      </c>
      <c r="E144" s="20" t="n">
        <v>3348</v>
      </c>
      <c r="F144" s="20" t="n">
        <v>2406</v>
      </c>
      <c r="G144" s="20" t="n">
        <v>0</v>
      </c>
      <c r="H144" s="20" t="n">
        <v>3158</v>
      </c>
      <c r="I144" s="20" t="n">
        <v>2773</v>
      </c>
      <c r="J144" s="20" t="n">
        <v>1152</v>
      </c>
      <c r="K144" s="20" t="n">
        <v>1576</v>
      </c>
      <c r="L144" s="20" t="n">
        <v>935</v>
      </c>
      <c r="M144" s="20">
        <f>SUM(C144:L144)</f>
        <v/>
      </c>
      <c r="N144" s="20">
        <f>INDEX(Lookups!$M$2:$M$1611,MATCH(A144, Lookups!$J$2:$J$1611,0))</f>
        <v/>
      </c>
      <c r="O144" s="20">
        <f>INDEX(Lookups!$L$2:$L$1611,MATCH(A144, Lookups!$J$2:$J$1611,0))</f>
        <v/>
      </c>
    </row>
    <row r="145">
      <c r="A145" s="20" t="inlineStr">
        <is>
          <t>SAU</t>
        </is>
      </c>
      <c r="B145" s="20" t="inlineStr">
        <is>
          <t>Saudi Arabia</t>
        </is>
      </c>
      <c r="C145" s="20" t="n">
        <v>11111577</v>
      </c>
      <c r="D145" s="20" t="n">
        <v>495947</v>
      </c>
      <c r="E145" s="20" t="n">
        <v>1650793</v>
      </c>
      <c r="F145" s="20" t="n">
        <v>2275141</v>
      </c>
      <c r="G145" s="20" t="n">
        <v>9768954</v>
      </c>
      <c r="H145" s="20" t="n">
        <v>8123399</v>
      </c>
      <c r="I145" s="20" t="n">
        <v>786376</v>
      </c>
      <c r="J145" s="20" t="n">
        <v>641015</v>
      </c>
      <c r="K145" s="20" t="n">
        <v>801960</v>
      </c>
      <c r="L145" s="20" t="n">
        <v>1262449</v>
      </c>
      <c r="M145" s="20">
        <f>SUM(C145:L145)</f>
        <v/>
      </c>
      <c r="N145" s="20">
        <f>INDEX(Lookups!$M$2:$M$1611,MATCH(A145, Lookups!$J$2:$J$1611,0))</f>
        <v/>
      </c>
      <c r="O145" s="20">
        <f>INDEX(Lookups!$L$2:$L$1611,MATCH(A145, Lookups!$J$2:$J$1611,0))</f>
        <v/>
      </c>
    </row>
    <row r="146">
      <c r="A146" s="20" t="inlineStr">
        <is>
          <t>SEN</t>
        </is>
      </c>
      <c r="B146" s="20" t="inlineStr">
        <is>
          <t>Senegal</t>
        </is>
      </c>
      <c r="C146" s="20" t="n">
        <v>4443048</v>
      </c>
      <c r="D146" s="20" t="n">
        <v>2857732</v>
      </c>
      <c r="E146" s="20" t="n">
        <v>1977716</v>
      </c>
      <c r="F146" s="20" t="n">
        <v>1063814</v>
      </c>
      <c r="G146" s="20" t="n">
        <v>813449</v>
      </c>
      <c r="H146" s="20" t="n">
        <v>1333329</v>
      </c>
      <c r="I146" s="20" t="n">
        <v>1153157</v>
      </c>
      <c r="J146" s="20" t="n">
        <v>1225212</v>
      </c>
      <c r="K146" s="20" t="n">
        <v>993531</v>
      </c>
      <c r="L146" s="20" t="n">
        <v>393305</v>
      </c>
      <c r="M146" s="20">
        <f>SUM(C146:L146)</f>
        <v/>
      </c>
      <c r="N146" s="20">
        <f>INDEX(Lookups!$M$2:$M$1611,MATCH(A146, Lookups!$J$2:$J$1611,0))</f>
        <v/>
      </c>
      <c r="O146" s="20">
        <f>INDEX(Lookups!$L$2:$L$1611,MATCH(A146, Lookups!$J$2:$J$1611,0))</f>
        <v/>
      </c>
    </row>
    <row r="147">
      <c r="A147" s="20" t="inlineStr">
        <is>
          <t>SRB</t>
        </is>
      </c>
      <c r="B147" s="20" t="inlineStr">
        <is>
          <t>Serbia</t>
        </is>
      </c>
      <c r="C147" s="20" t="n">
        <v>2429958</v>
      </c>
      <c r="D147" s="20" t="n">
        <v>1213306</v>
      </c>
      <c r="E147" s="20" t="n">
        <v>1001067</v>
      </c>
      <c r="F147" s="20" t="n">
        <v>527798</v>
      </c>
      <c r="G147" s="20" t="n">
        <v>461153</v>
      </c>
      <c r="H147" s="20" t="n">
        <v>381683</v>
      </c>
      <c r="I147" s="20" t="n">
        <v>345373</v>
      </c>
      <c r="J147" s="20" t="n">
        <v>217368</v>
      </c>
      <c r="K147" s="20" t="n">
        <v>260685</v>
      </c>
      <c r="L147" s="20" t="n">
        <v>144748</v>
      </c>
      <c r="M147" s="20">
        <f>SUM(C147:L147)</f>
        <v/>
      </c>
      <c r="N147" s="20">
        <f>INDEX(Lookups!$M$2:$M$1611,MATCH(A147, Lookups!$J$2:$J$1611,0))</f>
        <v/>
      </c>
      <c r="O147" s="20">
        <f>INDEX(Lookups!$L$2:$L$1611,MATCH(A147, Lookups!$J$2:$J$1611,0))</f>
        <v/>
      </c>
    </row>
    <row r="148">
      <c r="A148" s="20" t="inlineStr">
        <is>
          <t>SYC</t>
        </is>
      </c>
      <c r="B148" s="20" t="inlineStr">
        <is>
          <t>Seychelles</t>
        </is>
      </c>
      <c r="C148" s="20" t="n">
        <v>11980</v>
      </c>
      <c r="D148" s="20" t="n">
        <v>5488</v>
      </c>
      <c r="E148" s="20" t="n">
        <v>13873</v>
      </c>
      <c r="F148" s="20" t="n">
        <v>9541</v>
      </c>
      <c r="G148" s="20" t="n">
        <v>10100</v>
      </c>
      <c r="H148" s="20" t="n">
        <v>5670</v>
      </c>
      <c r="I148" s="20" t="n">
        <v>10518</v>
      </c>
      <c r="J148" s="20" t="n">
        <v>7642</v>
      </c>
      <c r="K148" s="20" t="n">
        <v>12131</v>
      </c>
      <c r="L148" s="20" t="n">
        <v>3458</v>
      </c>
      <c r="M148" s="20">
        <f>SUM(C148:L148)</f>
        <v/>
      </c>
      <c r="N148" s="20">
        <f>INDEX(Lookups!$M$2:$M$1611,MATCH(A148, Lookups!$J$2:$J$1611,0))</f>
        <v/>
      </c>
      <c r="O148" s="20">
        <f>INDEX(Lookups!$L$2:$L$1611,MATCH(A148, Lookups!$J$2:$J$1611,0))</f>
        <v/>
      </c>
    </row>
    <row r="149">
      <c r="A149" s="20" t="inlineStr">
        <is>
          <t>SLE</t>
        </is>
      </c>
      <c r="B149" s="20" t="inlineStr">
        <is>
          <t>Sierra Leone</t>
        </is>
      </c>
      <c r="C149" s="20" t="n">
        <v>1404292</v>
      </c>
      <c r="D149" s="20" t="n">
        <v>733526</v>
      </c>
      <c r="E149" s="20" t="n">
        <v>512447</v>
      </c>
      <c r="F149" s="20" t="n">
        <v>1058353</v>
      </c>
      <c r="G149" s="20" t="n">
        <v>397531</v>
      </c>
      <c r="H149" s="20" t="n">
        <v>582856</v>
      </c>
      <c r="I149" s="20" t="n">
        <v>972844</v>
      </c>
      <c r="J149" s="20" t="n">
        <v>296193</v>
      </c>
      <c r="K149" s="20" t="n">
        <v>173634</v>
      </c>
      <c r="L149" s="20" t="n">
        <v>632554</v>
      </c>
      <c r="M149" s="20">
        <f>SUM(C149:L149)</f>
        <v/>
      </c>
      <c r="N149" s="20">
        <f>INDEX(Lookups!$M$2:$M$1611,MATCH(A149, Lookups!$J$2:$J$1611,0))</f>
        <v/>
      </c>
      <c r="O149" s="20">
        <f>INDEX(Lookups!$L$2:$L$1611,MATCH(A149, Lookups!$J$2:$J$1611,0))</f>
        <v/>
      </c>
    </row>
    <row r="150">
      <c r="A150" s="20" t="inlineStr">
        <is>
          <t>SGP</t>
        </is>
      </c>
      <c r="B150" s="20" t="inlineStr">
        <is>
          <t>Singapore</t>
        </is>
      </c>
      <c r="C150" s="20" t="n">
        <v>1066216</v>
      </c>
      <c r="D150" s="20" t="n">
        <v>0</v>
      </c>
      <c r="E150" s="20" t="n">
        <v>910042</v>
      </c>
      <c r="F150" s="20" t="n">
        <v>0</v>
      </c>
      <c r="G150" s="20" t="n">
        <v>0</v>
      </c>
      <c r="H150" s="20" t="n">
        <v>719475</v>
      </c>
      <c r="I150" s="20" t="n">
        <v>0</v>
      </c>
      <c r="J150" s="20" t="n">
        <v>717676</v>
      </c>
      <c r="K150" s="20" t="n">
        <v>0</v>
      </c>
      <c r="L150" s="20" t="n">
        <v>1061096</v>
      </c>
      <c r="M150" s="20">
        <f>SUM(C150:L150)</f>
        <v/>
      </c>
      <c r="N150" s="20">
        <f>INDEX(Lookups!$M$2:$M$1611,MATCH(A150, Lookups!$J$2:$J$1611,0))</f>
        <v/>
      </c>
      <c r="O150" s="20">
        <f>INDEX(Lookups!$L$2:$L$1611,MATCH(A150, Lookups!$J$2:$J$1611,0))</f>
        <v/>
      </c>
    </row>
    <row r="151">
      <c r="A151" s="20" t="inlineStr">
        <is>
          <t>SVK</t>
        </is>
      </c>
      <c r="B151" s="20" t="inlineStr">
        <is>
          <t>Slovakia</t>
        </is>
      </c>
      <c r="C151" s="20" t="n">
        <v>578290</v>
      </c>
      <c r="D151" s="20" t="n">
        <v>845827</v>
      </c>
      <c r="E151" s="20" t="n">
        <v>593349</v>
      </c>
      <c r="F151" s="20" t="n">
        <v>677077</v>
      </c>
      <c r="G151" s="20" t="n">
        <v>591304</v>
      </c>
      <c r="H151" s="20" t="n">
        <v>630599</v>
      </c>
      <c r="I151" s="20" t="n">
        <v>451925</v>
      </c>
      <c r="J151" s="20" t="n">
        <v>480352</v>
      </c>
      <c r="K151" s="20" t="n">
        <v>365581</v>
      </c>
      <c r="L151" s="20" t="n">
        <v>233310</v>
      </c>
      <c r="M151" s="20">
        <f>SUM(C151:L151)</f>
        <v/>
      </c>
      <c r="N151" s="20">
        <f>INDEX(Lookups!$M$2:$M$1611,MATCH(A151, Lookups!$J$2:$J$1611,0))</f>
        <v/>
      </c>
      <c r="O151" s="20">
        <f>INDEX(Lookups!$L$2:$L$1611,MATCH(A151, Lookups!$J$2:$J$1611,0))</f>
        <v/>
      </c>
    </row>
    <row r="152">
      <c r="A152" s="20" t="inlineStr">
        <is>
          <t>SVN</t>
        </is>
      </c>
      <c r="B152" s="20" t="inlineStr">
        <is>
          <t>Slovenia</t>
        </is>
      </c>
      <c r="C152" s="20" t="n">
        <v>794565</v>
      </c>
      <c r="D152" s="20" t="n">
        <v>255582</v>
      </c>
      <c r="E152" s="20" t="n">
        <v>241243</v>
      </c>
      <c r="F152" s="20" t="n">
        <v>196751</v>
      </c>
      <c r="G152" s="20" t="n">
        <v>177949</v>
      </c>
      <c r="H152" s="20" t="n">
        <v>156383</v>
      </c>
      <c r="I152" s="20" t="n">
        <v>116173</v>
      </c>
      <c r="J152" s="20" t="n">
        <v>96839</v>
      </c>
      <c r="K152" s="20" t="n">
        <v>97383</v>
      </c>
      <c r="L152" s="20" t="n">
        <v>50674</v>
      </c>
      <c r="M152" s="20">
        <f>SUM(C152:L152)</f>
        <v/>
      </c>
      <c r="N152" s="20">
        <f>INDEX(Lookups!$M$2:$M$1611,MATCH(A152, Lookups!$J$2:$J$1611,0))</f>
        <v/>
      </c>
      <c r="O152" s="20">
        <f>INDEX(Lookups!$L$2:$L$1611,MATCH(A152, Lookups!$J$2:$J$1611,0))</f>
        <v/>
      </c>
    </row>
    <row r="153">
      <c r="A153" s="20" t="inlineStr">
        <is>
          <t>SLB</t>
        </is>
      </c>
      <c r="B153" s="20" t="inlineStr">
        <is>
          <t>Solomon Islands</t>
        </is>
      </c>
      <c r="C153" s="20" t="n">
        <v>103673</v>
      </c>
      <c r="D153" s="20" t="n">
        <v>80178</v>
      </c>
      <c r="E153" s="20" t="n">
        <v>82835</v>
      </c>
      <c r="F153" s="20" t="n">
        <v>66266</v>
      </c>
      <c r="G153" s="20" t="n">
        <v>49748</v>
      </c>
      <c r="H153" s="20" t="n">
        <v>49770</v>
      </c>
      <c r="I153" s="20" t="n">
        <v>38399</v>
      </c>
      <c r="J153" s="20" t="n">
        <v>37664</v>
      </c>
      <c r="K153" s="20" t="n">
        <v>25669</v>
      </c>
      <c r="L153" s="20" t="n">
        <v>2830</v>
      </c>
      <c r="M153" s="20">
        <f>SUM(C153:L153)</f>
        <v/>
      </c>
      <c r="N153" s="20">
        <f>INDEX(Lookups!$M$2:$M$1611,MATCH(A153, Lookups!$J$2:$J$1611,0))</f>
        <v/>
      </c>
      <c r="O153" s="20">
        <f>INDEX(Lookups!$L$2:$L$1611,MATCH(A153, Lookups!$J$2:$J$1611,0))</f>
        <v/>
      </c>
    </row>
    <row r="154">
      <c r="A154" s="20" t="inlineStr">
        <is>
          <t>SOM</t>
        </is>
      </c>
      <c r="B154" s="20" t="inlineStr">
        <is>
          <t>Somalia</t>
        </is>
      </c>
      <c r="C154" s="20" t="n">
        <v>3792583</v>
      </c>
      <c r="D154" s="20" t="n">
        <v>1406361</v>
      </c>
      <c r="E154" s="20" t="n">
        <v>1315764</v>
      </c>
      <c r="F154" s="20" t="n">
        <v>804903</v>
      </c>
      <c r="G154" s="20" t="n">
        <v>617500</v>
      </c>
      <c r="H154" s="20" t="n">
        <v>794878</v>
      </c>
      <c r="I154" s="20" t="n">
        <v>814649</v>
      </c>
      <c r="J154" s="20" t="n">
        <v>600006</v>
      </c>
      <c r="K154" s="20" t="n">
        <v>470035</v>
      </c>
      <c r="L154" s="20" t="n">
        <v>408180</v>
      </c>
      <c r="M154" s="20">
        <f>SUM(C154:L154)</f>
        <v/>
      </c>
      <c r="N154" s="20">
        <f>INDEX(Lookups!$M$2:$M$1611,MATCH(A154, Lookups!$J$2:$J$1611,0))</f>
        <v/>
      </c>
      <c r="O154" s="20">
        <f>INDEX(Lookups!$L$2:$L$1611,MATCH(A154, Lookups!$J$2:$J$1611,0))</f>
        <v/>
      </c>
    </row>
    <row r="155">
      <c r="A155" s="20" t="inlineStr">
        <is>
          <t>ZAF</t>
        </is>
      </c>
      <c r="B155" s="20" t="inlineStr">
        <is>
          <t>South Africa</t>
        </is>
      </c>
      <c r="C155" s="20" t="n">
        <v>23613886</v>
      </c>
      <c r="D155" s="20" t="n">
        <v>4082431</v>
      </c>
      <c r="E155" s="20" t="n">
        <v>6238893</v>
      </c>
      <c r="F155" s="20" t="n">
        <v>6170753</v>
      </c>
      <c r="G155" s="20" t="n">
        <v>5169484</v>
      </c>
      <c r="H155" s="20" t="n">
        <v>3736713</v>
      </c>
      <c r="I155" s="20" t="n">
        <v>4148416</v>
      </c>
      <c r="J155" s="20" t="n">
        <v>2953643</v>
      </c>
      <c r="K155" s="20" t="n">
        <v>2428694</v>
      </c>
      <c r="L155" s="20" t="n">
        <v>1367855</v>
      </c>
      <c r="M155" s="20">
        <f>SUM(C155:L155)</f>
        <v/>
      </c>
      <c r="N155" s="20">
        <f>INDEX(Lookups!$M$2:$M$1611,MATCH(A155, Lookups!$J$2:$J$1611,0))</f>
        <v/>
      </c>
      <c r="O155" s="20">
        <f>INDEX(Lookups!$L$2:$L$1611,MATCH(A155, Lookups!$J$2:$J$1611,0))</f>
        <v/>
      </c>
    </row>
    <row r="156">
      <c r="A156" s="20" t="inlineStr">
        <is>
          <t>SSD</t>
        </is>
      </c>
      <c r="B156" s="20" t="inlineStr">
        <is>
          <t>South Sudan</t>
        </is>
      </c>
      <c r="C156" s="20" t="n">
        <v>4740530</v>
      </c>
      <c r="D156" s="20" t="n">
        <v>3262461</v>
      </c>
      <c r="E156" s="20" t="n">
        <v>1801064</v>
      </c>
      <c r="F156" s="20" t="n">
        <v>809004</v>
      </c>
      <c r="G156" s="20" t="n">
        <v>1056700</v>
      </c>
      <c r="H156" s="20" t="n">
        <v>1377576</v>
      </c>
      <c r="I156" s="20" t="n">
        <v>1244001</v>
      </c>
      <c r="J156" s="20" t="n">
        <v>917893</v>
      </c>
      <c r="K156" s="20" t="n">
        <v>549475</v>
      </c>
      <c r="L156" s="20" t="n">
        <v>1011448</v>
      </c>
      <c r="M156" s="20">
        <f>SUM(C156:L156)</f>
        <v/>
      </c>
      <c r="N156" s="20">
        <f>INDEX(Lookups!$M$2:$M$1611,MATCH(A156, Lookups!$J$2:$J$1611,0))</f>
        <v/>
      </c>
      <c r="O156" s="20">
        <f>INDEX(Lookups!$L$2:$L$1611,MATCH(A156, Lookups!$J$2:$J$1611,0))</f>
        <v/>
      </c>
    </row>
    <row r="157">
      <c r="A157" s="20" t="inlineStr">
        <is>
          <t>ESP</t>
        </is>
      </c>
      <c r="B157" s="20" t="inlineStr">
        <is>
          <t>Spain</t>
        </is>
      </c>
      <c r="C157" s="20" t="n">
        <v>18807537</v>
      </c>
      <c r="D157" s="20" t="n">
        <v>7867898</v>
      </c>
      <c r="E157" s="20" t="n">
        <v>7143213</v>
      </c>
      <c r="F157" s="20" t="n">
        <v>3914143</v>
      </c>
      <c r="G157" s="20" t="n">
        <v>3508214</v>
      </c>
      <c r="H157" s="20" t="n">
        <v>4065493</v>
      </c>
      <c r="I157" s="20" t="n">
        <v>2398371</v>
      </c>
      <c r="J157" s="20" t="n">
        <v>2122346</v>
      </c>
      <c r="K157" s="20" t="n">
        <v>1131076</v>
      </c>
      <c r="L157" s="20" t="n">
        <v>721822</v>
      </c>
      <c r="M157" s="20">
        <f>SUM(C157:L157)</f>
        <v/>
      </c>
      <c r="N157" s="20">
        <f>INDEX(Lookups!$M$2:$M$1611,MATCH(A157, Lookups!$J$2:$J$1611,0))</f>
        <v/>
      </c>
      <c r="O157" s="20">
        <f>INDEX(Lookups!$L$2:$L$1611,MATCH(A157, Lookups!$J$2:$J$1611,0))</f>
        <v/>
      </c>
    </row>
    <row r="158">
      <c r="A158" s="20" t="inlineStr">
        <is>
          <t>LKA</t>
        </is>
      </c>
      <c r="B158" s="20" t="inlineStr">
        <is>
          <t>Sri Lanka</t>
        </is>
      </c>
      <c r="C158" s="20" t="n">
        <v>5239195</v>
      </c>
      <c r="D158" s="20" t="n">
        <v>2790252</v>
      </c>
      <c r="E158" s="20" t="n">
        <v>2139189</v>
      </c>
      <c r="F158" s="20" t="n">
        <v>1991323</v>
      </c>
      <c r="G158" s="20" t="n">
        <v>2266978</v>
      </c>
      <c r="H158" s="20" t="n">
        <v>2011104</v>
      </c>
      <c r="I158" s="20" t="n">
        <v>1461052</v>
      </c>
      <c r="J158" s="20" t="n">
        <v>1463483</v>
      </c>
      <c r="K158" s="20" t="n">
        <v>1279443</v>
      </c>
      <c r="L158" s="20" t="n">
        <v>592209</v>
      </c>
      <c r="M158" s="20">
        <f>SUM(C158:L158)</f>
        <v/>
      </c>
      <c r="N158" s="20">
        <f>INDEX(Lookups!$M$2:$M$1611,MATCH(A158, Lookups!$J$2:$J$1611,0))</f>
        <v/>
      </c>
      <c r="O158" s="20">
        <f>INDEX(Lookups!$L$2:$L$1611,MATCH(A158, Lookups!$J$2:$J$1611,0))</f>
        <v/>
      </c>
    </row>
    <row r="159">
      <c r="A159" s="20" t="inlineStr">
        <is>
          <t>SDN</t>
        </is>
      </c>
      <c r="B159" s="20" t="inlineStr">
        <is>
          <t>Sudan (the)</t>
        </is>
      </c>
      <c r="C159" s="20" t="n">
        <v>7744791</v>
      </c>
      <c r="D159" s="20" t="n">
        <v>4348196</v>
      </c>
      <c r="E159" s="20" t="n">
        <v>5445401</v>
      </c>
      <c r="F159" s="20" t="n">
        <v>6506592</v>
      </c>
      <c r="G159" s="20" t="n">
        <v>5693331</v>
      </c>
      <c r="H159" s="20" t="n">
        <v>3618505</v>
      </c>
      <c r="I159" s="20" t="n">
        <v>2469049</v>
      </c>
      <c r="J159" s="20" t="n">
        <v>3122126</v>
      </c>
      <c r="K159" s="20" t="n">
        <v>1569560</v>
      </c>
      <c r="L159" s="20" t="n">
        <v>2167004</v>
      </c>
      <c r="M159" s="20">
        <f>SUM(C159:L159)</f>
        <v/>
      </c>
      <c r="N159" s="20">
        <f>INDEX(Lookups!$M$2:$M$1611,MATCH(A159, Lookups!$J$2:$J$1611,0))</f>
        <v/>
      </c>
      <c r="O159" s="20">
        <f>INDEX(Lookups!$L$2:$L$1611,MATCH(A159, Lookups!$J$2:$J$1611,0))</f>
        <v/>
      </c>
    </row>
    <row r="160">
      <c r="A160" s="20" t="inlineStr">
        <is>
          <t>SUR</t>
        </is>
      </c>
      <c r="B160" s="20" t="inlineStr">
        <is>
          <t>Suriname</t>
        </is>
      </c>
      <c r="C160" s="20" t="n">
        <v>138935</v>
      </c>
      <c r="D160" s="20" t="n">
        <v>124200</v>
      </c>
      <c r="E160" s="20" t="n">
        <v>123012</v>
      </c>
      <c r="F160" s="20" t="n">
        <v>60018</v>
      </c>
      <c r="G160" s="20" t="n">
        <v>52086</v>
      </c>
      <c r="H160" s="20" t="n">
        <v>42045</v>
      </c>
      <c r="I160" s="20" t="n">
        <v>49610</v>
      </c>
      <c r="J160" s="20" t="n">
        <v>8755</v>
      </c>
      <c r="K160" s="20" t="n">
        <v>18876</v>
      </c>
      <c r="L160" s="20" t="n">
        <v>7210</v>
      </c>
      <c r="M160" s="20">
        <f>SUM(C160:L160)</f>
        <v/>
      </c>
      <c r="N160" s="20">
        <f>INDEX(Lookups!$M$2:$M$1611,MATCH(A160, Lookups!$J$2:$J$1611,0))</f>
        <v/>
      </c>
      <c r="O160" s="20">
        <f>INDEX(Lookups!$L$2:$L$1611,MATCH(A160, Lookups!$J$2:$J$1611,0))</f>
        <v/>
      </c>
    </row>
    <row r="161">
      <c r="A161" s="20" t="inlineStr">
        <is>
          <t>SWE</t>
        </is>
      </c>
      <c r="B161" s="20" t="inlineStr">
        <is>
          <t>Sweden</t>
        </is>
      </c>
      <c r="C161" s="20" t="n">
        <v>3529149</v>
      </c>
      <c r="D161" s="20" t="n">
        <v>1819323</v>
      </c>
      <c r="E161" s="20" t="n">
        <v>1438447</v>
      </c>
      <c r="F161" s="20" t="n">
        <v>713571</v>
      </c>
      <c r="G161" s="20" t="n">
        <v>727373</v>
      </c>
      <c r="H161" s="20" t="n">
        <v>463640</v>
      </c>
      <c r="I161" s="20" t="n">
        <v>492483</v>
      </c>
      <c r="J161" s="20" t="n">
        <v>372168</v>
      </c>
      <c r="K161" s="20" t="n">
        <v>281935</v>
      </c>
      <c r="L161" s="20" t="n">
        <v>164650</v>
      </c>
      <c r="M161" s="20">
        <f>SUM(C161:L161)</f>
        <v/>
      </c>
      <c r="N161" s="20">
        <f>INDEX(Lookups!$M$2:$M$1611,MATCH(A161, Lookups!$J$2:$J$1611,0))</f>
        <v/>
      </c>
      <c r="O161" s="20">
        <f>INDEX(Lookups!$L$2:$L$1611,MATCH(A161, Lookups!$J$2:$J$1611,0))</f>
        <v/>
      </c>
    </row>
    <row r="162">
      <c r="A162" s="20" t="inlineStr">
        <is>
          <t>CHE</t>
        </is>
      </c>
      <c r="B162" s="20" t="inlineStr">
        <is>
          <t>Switzerland</t>
        </is>
      </c>
      <c r="C162" s="20" t="n">
        <v>2647353</v>
      </c>
      <c r="D162" s="20" t="n">
        <v>1467631</v>
      </c>
      <c r="E162" s="20" t="n">
        <v>984404</v>
      </c>
      <c r="F162" s="20" t="n">
        <v>864421</v>
      </c>
      <c r="G162" s="20" t="n">
        <v>663695</v>
      </c>
      <c r="H162" s="20" t="n">
        <v>577864</v>
      </c>
      <c r="I162" s="20" t="n">
        <v>500941</v>
      </c>
      <c r="J162" s="20" t="n">
        <v>473616</v>
      </c>
      <c r="K162" s="20" t="n">
        <v>365102</v>
      </c>
      <c r="L162" s="20" t="n">
        <v>160411</v>
      </c>
      <c r="M162" s="20">
        <f>SUM(C162:L162)</f>
        <v/>
      </c>
      <c r="N162" s="20">
        <f>INDEX(Lookups!$M$2:$M$1611,MATCH(A162, Lookups!$J$2:$J$1611,0))</f>
        <v/>
      </c>
      <c r="O162" s="20">
        <f>INDEX(Lookups!$L$2:$L$1611,MATCH(A162, Lookups!$J$2:$J$1611,0))</f>
        <v/>
      </c>
    </row>
    <row r="163">
      <c r="A163" s="20" t="inlineStr">
        <is>
          <t>SYR</t>
        </is>
      </c>
      <c r="B163" s="20" t="inlineStr">
        <is>
          <t>Syrian Arab Republic</t>
        </is>
      </c>
      <c r="C163" s="20" t="n">
        <v>8615985</v>
      </c>
      <c r="D163" s="20" t="n">
        <v>2276414</v>
      </c>
      <c r="E163" s="20" t="n">
        <v>2274829</v>
      </c>
      <c r="F163" s="20" t="n">
        <v>1729636</v>
      </c>
      <c r="G163" s="20" t="n">
        <v>2721759</v>
      </c>
      <c r="H163" s="20" t="n">
        <v>1217078</v>
      </c>
      <c r="I163" s="20" t="n">
        <v>2122471</v>
      </c>
      <c r="J163" s="20" t="n">
        <v>2501880</v>
      </c>
      <c r="K163" s="20" t="n">
        <v>2355085</v>
      </c>
      <c r="L163" s="20" t="n">
        <v>972964</v>
      </c>
      <c r="M163" s="20">
        <f>SUM(C163:L163)</f>
        <v/>
      </c>
      <c r="N163" s="20">
        <f>INDEX(Lookups!$M$2:$M$1611,MATCH(A163, Lookups!$J$2:$J$1611,0))</f>
        <v/>
      </c>
      <c r="O163" s="20">
        <f>INDEX(Lookups!$L$2:$L$1611,MATCH(A163, Lookups!$J$2:$J$1611,0))</f>
        <v/>
      </c>
    </row>
    <row r="164">
      <c r="A164" s="20" t="inlineStr">
        <is>
          <t>TWN</t>
        </is>
      </c>
      <c r="B164" s="20" t="inlineStr">
        <is>
          <t>Taiwan (Province of China)</t>
        </is>
      </c>
      <c r="C164" s="20" t="n">
        <v>3384007</v>
      </c>
      <c r="D164" s="20" t="n">
        <v>3180401</v>
      </c>
      <c r="E164" s="20" t="n">
        <v>7399253</v>
      </c>
      <c r="F164" s="20" t="n">
        <v>3991629</v>
      </c>
      <c r="G164" s="20" t="n">
        <v>1779621</v>
      </c>
      <c r="H164" s="20" t="n">
        <v>1119401</v>
      </c>
      <c r="I164" s="20" t="n">
        <v>581501</v>
      </c>
      <c r="J164" s="20" t="n">
        <v>1166791</v>
      </c>
      <c r="K164" s="20" t="n">
        <v>839826</v>
      </c>
      <c r="L164" s="20" t="n">
        <v>483606</v>
      </c>
      <c r="M164" s="20">
        <f>SUM(C164:L164)</f>
        <v/>
      </c>
      <c r="N164" s="20">
        <f>INDEX(Lookups!$M$2:$M$1611,MATCH(A164, Lookups!$J$2:$J$1611,0))</f>
        <v/>
      </c>
      <c r="O164" s="20">
        <f>INDEX(Lookups!$L$2:$L$1611,MATCH(A164, Lookups!$J$2:$J$1611,0))</f>
        <v/>
      </c>
    </row>
    <row r="165">
      <c r="A165" s="20" t="inlineStr">
        <is>
          <t>TJK</t>
        </is>
      </c>
      <c r="B165" s="20" t="inlineStr">
        <is>
          <t>Tajikistan</t>
        </is>
      </c>
      <c r="C165" s="20" t="n">
        <v>2286628</v>
      </c>
      <c r="D165" s="20" t="n">
        <v>1604054</v>
      </c>
      <c r="E165" s="20" t="n">
        <v>1594460</v>
      </c>
      <c r="F165" s="20" t="n">
        <v>716640</v>
      </c>
      <c r="G165" s="20" t="n">
        <v>918067</v>
      </c>
      <c r="H165" s="20" t="n">
        <v>643891</v>
      </c>
      <c r="I165" s="20" t="n">
        <v>754300</v>
      </c>
      <c r="J165" s="20" t="n">
        <v>430430</v>
      </c>
      <c r="K165" s="20" t="n">
        <v>286218</v>
      </c>
      <c r="L165" s="20" t="n">
        <v>150993</v>
      </c>
      <c r="M165" s="20">
        <f>SUM(C165:L165)</f>
        <v/>
      </c>
      <c r="N165" s="20">
        <f>INDEX(Lookups!$M$2:$M$1611,MATCH(A165, Lookups!$J$2:$J$1611,0))</f>
        <v/>
      </c>
      <c r="O165" s="20">
        <f>INDEX(Lookups!$L$2:$L$1611,MATCH(A165, Lookups!$J$2:$J$1611,0))</f>
        <v/>
      </c>
    </row>
    <row r="166">
      <c r="A166" s="20" t="inlineStr">
        <is>
          <t>TZA</t>
        </is>
      </c>
      <c r="B166" s="20" t="inlineStr">
        <is>
          <t>Tanzania</t>
        </is>
      </c>
      <c r="C166" s="20" t="n">
        <v>12016261</v>
      </c>
      <c r="D166" s="20" t="n">
        <v>5660088</v>
      </c>
      <c r="E166" s="20" t="n">
        <v>6255961</v>
      </c>
      <c r="F166" s="20" t="n">
        <v>4694813</v>
      </c>
      <c r="G166" s="20" t="n">
        <v>6369746</v>
      </c>
      <c r="H166" s="20" t="n">
        <v>5535622</v>
      </c>
      <c r="I166" s="20" t="n">
        <v>5755557</v>
      </c>
      <c r="J166" s="20" t="n">
        <v>4977865</v>
      </c>
      <c r="K166" s="20" t="n">
        <v>4249655</v>
      </c>
      <c r="L166" s="20" t="n">
        <v>236992</v>
      </c>
      <c r="M166" s="20">
        <f>SUM(C166:L166)</f>
        <v/>
      </c>
      <c r="N166" s="20">
        <f>INDEX(Lookups!$M$2:$M$1611,MATCH(A166, Lookups!$J$2:$J$1611,0))</f>
        <v/>
      </c>
      <c r="O166" s="20">
        <f>INDEX(Lookups!$L$2:$L$1611,MATCH(A166, Lookups!$J$2:$J$1611,0))</f>
        <v/>
      </c>
    </row>
    <row r="167">
      <c r="A167" s="20" t="inlineStr">
        <is>
          <t>THA</t>
        </is>
      </c>
      <c r="B167" s="20" t="inlineStr">
        <is>
          <t>Thailand</t>
        </is>
      </c>
      <c r="C167" s="20" t="n">
        <v>26325003</v>
      </c>
      <c r="D167" s="20" t="n">
        <v>9523969</v>
      </c>
      <c r="E167" s="20" t="n">
        <v>7028613</v>
      </c>
      <c r="F167" s="20" t="n">
        <v>5738161</v>
      </c>
      <c r="G167" s="20" t="n">
        <v>5696243</v>
      </c>
      <c r="H167" s="20" t="n">
        <v>4588616</v>
      </c>
      <c r="I167" s="20" t="n">
        <v>4812095</v>
      </c>
      <c r="J167" s="20" t="n">
        <v>4357223</v>
      </c>
      <c r="K167" s="20" t="n">
        <v>3985272</v>
      </c>
      <c r="L167" s="20" t="n">
        <v>2686500</v>
      </c>
      <c r="M167" s="20">
        <f>SUM(C167:L167)</f>
        <v/>
      </c>
      <c r="N167" s="20">
        <f>INDEX(Lookups!$M$2:$M$1611,MATCH(A167, Lookups!$J$2:$J$1611,0))</f>
        <v/>
      </c>
      <c r="O167" s="20">
        <f>INDEX(Lookups!$L$2:$L$1611,MATCH(A167, Lookups!$J$2:$J$1611,0))</f>
        <v/>
      </c>
    </row>
    <row r="168">
      <c r="A168" s="20" t="inlineStr">
        <is>
          <t>TLS</t>
        </is>
      </c>
      <c r="B168" s="20" t="inlineStr">
        <is>
          <t>Timor-Leste</t>
        </is>
      </c>
      <c r="C168" s="20" t="n">
        <v>536045</v>
      </c>
      <c r="D168" s="20" t="n">
        <v>201048</v>
      </c>
      <c r="E168" s="20" t="n">
        <v>113534</v>
      </c>
      <c r="F168" s="20" t="n">
        <v>108931</v>
      </c>
      <c r="G168" s="20" t="n">
        <v>112157</v>
      </c>
      <c r="H168" s="20" t="n">
        <v>109796</v>
      </c>
      <c r="I168" s="20" t="n">
        <v>80803</v>
      </c>
      <c r="J168" s="20" t="n">
        <v>47916</v>
      </c>
      <c r="K168" s="20" t="n">
        <v>46523</v>
      </c>
      <c r="L168" s="20" t="n">
        <v>38744</v>
      </c>
      <c r="M168" s="20">
        <f>SUM(C168:L168)</f>
        <v/>
      </c>
      <c r="N168" s="20">
        <f>INDEX(Lookups!$M$2:$M$1611,MATCH(A168, Lookups!$J$2:$J$1611,0))</f>
        <v/>
      </c>
      <c r="O168" s="20">
        <f>INDEX(Lookups!$L$2:$L$1611,MATCH(A168, Lookups!$J$2:$J$1611,0))</f>
        <v/>
      </c>
    </row>
    <row r="169">
      <c r="A169" s="20" t="inlineStr">
        <is>
          <t>TGO</t>
        </is>
      </c>
      <c r="B169" s="20" t="inlineStr">
        <is>
          <t>Togo</t>
        </is>
      </c>
      <c r="C169" s="20" t="n">
        <v>2709043</v>
      </c>
      <c r="D169" s="20" t="n">
        <v>1023607</v>
      </c>
      <c r="E169" s="20" t="n">
        <v>1165709</v>
      </c>
      <c r="F169" s="20" t="n">
        <v>266801</v>
      </c>
      <c r="G169" s="20" t="n">
        <v>820200</v>
      </c>
      <c r="H169" s="20" t="n">
        <v>890843</v>
      </c>
      <c r="I169" s="20" t="n">
        <v>318824</v>
      </c>
      <c r="J169" s="20" t="n">
        <v>351418</v>
      </c>
      <c r="K169" s="20" t="n">
        <v>381329</v>
      </c>
      <c r="L169" s="20" t="n">
        <v>819656</v>
      </c>
      <c r="M169" s="20">
        <f>SUM(C169:L169)</f>
        <v/>
      </c>
      <c r="N169" s="20">
        <f>INDEX(Lookups!$M$2:$M$1611,MATCH(A169, Lookups!$J$2:$J$1611,0))</f>
        <v/>
      </c>
      <c r="O169" s="20">
        <f>INDEX(Lookups!$L$2:$L$1611,MATCH(A169, Lookups!$J$2:$J$1611,0))</f>
        <v/>
      </c>
    </row>
    <row r="170">
      <c r="A170" s="20" t="inlineStr">
        <is>
          <t>TON</t>
        </is>
      </c>
      <c r="B170" s="20" t="inlineStr">
        <is>
          <t>Tonga</t>
        </is>
      </c>
      <c r="C170" s="20" t="n">
        <v>74923</v>
      </c>
      <c r="D170" s="20" t="n">
        <v>0</v>
      </c>
      <c r="E170" s="20" t="n">
        <v>11823</v>
      </c>
      <c r="F170" s="20" t="n">
        <v>0</v>
      </c>
      <c r="G170" s="20" t="n">
        <v>0</v>
      </c>
      <c r="H170" s="20" t="n">
        <v>4495</v>
      </c>
      <c r="I170" s="20" t="n">
        <v>0</v>
      </c>
      <c r="J170" s="20" t="n">
        <v>2779</v>
      </c>
      <c r="K170" s="20" t="n">
        <v>0</v>
      </c>
      <c r="L170" s="20" t="n">
        <v>661</v>
      </c>
      <c r="M170" s="20">
        <f>SUM(C170:L170)</f>
        <v/>
      </c>
      <c r="N170" s="20">
        <f>INDEX(Lookups!$M$2:$M$1611,MATCH(A170, Lookups!$J$2:$J$1611,0))</f>
        <v/>
      </c>
      <c r="O170" s="20">
        <f>INDEX(Lookups!$L$2:$L$1611,MATCH(A170, Lookups!$J$2:$J$1611,0))</f>
        <v/>
      </c>
    </row>
    <row r="171">
      <c r="A171" s="20" t="inlineStr">
        <is>
          <t>TTO</t>
        </is>
      </c>
      <c r="B171" s="20" t="inlineStr">
        <is>
          <t>Trinidad and Tobago</t>
        </is>
      </c>
      <c r="C171" s="20" t="n">
        <v>80142</v>
      </c>
      <c r="D171" s="20" t="n">
        <v>25416</v>
      </c>
      <c r="E171" s="20" t="n">
        <v>203428</v>
      </c>
      <c r="F171" s="20" t="n">
        <v>153768</v>
      </c>
      <c r="G171" s="20" t="n">
        <v>18788</v>
      </c>
      <c r="H171" s="20" t="n">
        <v>308746</v>
      </c>
      <c r="I171" s="20" t="n">
        <v>190727</v>
      </c>
      <c r="J171" s="20" t="n">
        <v>154584</v>
      </c>
      <c r="K171" s="20" t="n">
        <v>107413</v>
      </c>
      <c r="L171" s="20" t="n">
        <v>121682</v>
      </c>
      <c r="M171" s="20">
        <f>SUM(C171:L171)</f>
        <v/>
      </c>
      <c r="N171" s="20">
        <f>INDEX(Lookups!$M$2:$M$1611,MATCH(A171, Lookups!$J$2:$J$1611,0))</f>
        <v/>
      </c>
      <c r="O171" s="20">
        <f>INDEX(Lookups!$L$2:$L$1611,MATCH(A171, Lookups!$J$2:$J$1611,0))</f>
        <v/>
      </c>
    </row>
    <row r="172">
      <c r="A172" s="20" t="inlineStr">
        <is>
          <t>TUN</t>
        </is>
      </c>
      <c r="B172" s="20" t="inlineStr">
        <is>
          <t>Tunisia</t>
        </is>
      </c>
      <c r="C172" s="20" t="n">
        <v>1681801</v>
      </c>
      <c r="D172" s="20" t="n">
        <v>1834211</v>
      </c>
      <c r="E172" s="20" t="n">
        <v>1656739</v>
      </c>
      <c r="F172" s="20" t="n">
        <v>1453965</v>
      </c>
      <c r="G172" s="20" t="n">
        <v>1124436</v>
      </c>
      <c r="H172" s="20" t="n">
        <v>1049265</v>
      </c>
      <c r="I172" s="20" t="n">
        <v>989816</v>
      </c>
      <c r="J172" s="20" t="n">
        <v>703228</v>
      </c>
      <c r="K172" s="20" t="n">
        <v>619828</v>
      </c>
      <c r="L172" s="20" t="n">
        <v>509606</v>
      </c>
      <c r="M172" s="20">
        <f>SUM(C172:L172)</f>
        <v/>
      </c>
      <c r="N172" s="20">
        <f>INDEX(Lookups!$M$2:$M$1611,MATCH(A172, Lookups!$J$2:$J$1611,0))</f>
        <v/>
      </c>
      <c r="O172" s="20">
        <f>INDEX(Lookups!$L$2:$L$1611,MATCH(A172, Lookups!$J$2:$J$1611,0))</f>
        <v/>
      </c>
    </row>
    <row r="173">
      <c r="A173" s="20" t="inlineStr">
        <is>
          <t>TUR</t>
        </is>
      </c>
      <c r="B173" s="20" t="inlineStr">
        <is>
          <t>Turkey</t>
        </is>
      </c>
      <c r="C173" s="20" t="n">
        <v>42593681</v>
      </c>
      <c r="D173" s="20" t="n">
        <v>14316896</v>
      </c>
      <c r="E173" s="20" t="n">
        <v>7329220</v>
      </c>
      <c r="F173" s="20" t="n">
        <v>5199385</v>
      </c>
      <c r="G173" s="20" t="n">
        <v>3538409</v>
      </c>
      <c r="H173" s="20" t="n">
        <v>2621928</v>
      </c>
      <c r="I173" s="20" t="n">
        <v>1921608</v>
      </c>
      <c r="J173" s="20" t="n">
        <v>1301584</v>
      </c>
      <c r="K173" s="20" t="n">
        <v>899840</v>
      </c>
      <c r="L173" s="20" t="n">
        <v>490877</v>
      </c>
      <c r="M173" s="20">
        <f>SUM(C173:L173)</f>
        <v/>
      </c>
      <c r="N173" s="20">
        <f>INDEX(Lookups!$M$2:$M$1611,MATCH(A173, Lookups!$J$2:$J$1611,0))</f>
        <v/>
      </c>
      <c r="O173" s="20">
        <f>INDEX(Lookups!$L$2:$L$1611,MATCH(A173, Lookups!$J$2:$J$1611,0))</f>
        <v/>
      </c>
    </row>
    <row r="174">
      <c r="A174" s="20" t="inlineStr">
        <is>
          <t>TKM</t>
        </is>
      </c>
      <c r="B174" s="20" t="inlineStr">
        <is>
          <t>Turkmenistan</t>
        </is>
      </c>
      <c r="C174" s="20" t="n">
        <v>1152790</v>
      </c>
      <c r="D174" s="20" t="n">
        <v>0</v>
      </c>
      <c r="E174" s="20" t="n">
        <v>2015959</v>
      </c>
      <c r="F174" s="20" t="n">
        <v>0</v>
      </c>
      <c r="G174" s="20" t="n">
        <v>2173298</v>
      </c>
      <c r="H174" s="20" t="n">
        <v>0</v>
      </c>
      <c r="I174" s="20" t="n">
        <v>1956916</v>
      </c>
      <c r="J174" s="20" t="n">
        <v>0</v>
      </c>
      <c r="K174" s="20" t="n">
        <v>1748459</v>
      </c>
      <c r="L174" s="20" t="n">
        <v>821091</v>
      </c>
      <c r="M174" s="20">
        <f>SUM(C174:L174)</f>
        <v/>
      </c>
      <c r="N174" s="20">
        <f>INDEX(Lookups!$M$2:$M$1611,MATCH(A174, Lookups!$J$2:$J$1611,0))</f>
        <v/>
      </c>
      <c r="O174" s="20">
        <f>INDEX(Lookups!$L$2:$L$1611,MATCH(A174, Lookups!$J$2:$J$1611,0))</f>
        <v/>
      </c>
    </row>
    <row r="175">
      <c r="A175" s="20" t="inlineStr">
        <is>
          <t>TUV</t>
        </is>
      </c>
      <c r="B175" s="20" t="inlineStr">
        <is>
          <t>Tuvalu</t>
        </is>
      </c>
      <c r="C175" s="20" t="n">
        <v>1763</v>
      </c>
      <c r="D175" s="20" t="n">
        <v>1302</v>
      </c>
      <c r="E175" s="20" t="n">
        <v>547</v>
      </c>
      <c r="F175" s="20" t="n">
        <v>317</v>
      </c>
      <c r="G175" s="20" t="n">
        <v>0</v>
      </c>
      <c r="H175" s="20" t="n">
        <v>375</v>
      </c>
      <c r="I175" s="20" t="n">
        <v>366</v>
      </c>
      <c r="J175" s="20" t="n">
        <v>398</v>
      </c>
      <c r="K175" s="20" t="n">
        <v>22</v>
      </c>
      <c r="L175" s="20" t="n">
        <v>38</v>
      </c>
      <c r="M175" s="20">
        <f>SUM(C175:L175)</f>
        <v/>
      </c>
      <c r="N175" s="20">
        <f>INDEX(Lookups!$M$2:$M$1611,MATCH(A175, Lookups!$J$2:$J$1611,0))</f>
        <v/>
      </c>
      <c r="O175" s="20">
        <f>INDEX(Lookups!$L$2:$L$1611,MATCH(A175, Lookups!$J$2:$J$1611,0))</f>
        <v/>
      </c>
    </row>
    <row r="176">
      <c r="A176" s="20" t="inlineStr">
        <is>
          <t>UGA</t>
        </is>
      </c>
      <c r="B176" s="20" t="inlineStr">
        <is>
          <t>Uganda</t>
        </is>
      </c>
      <c r="C176" s="20" t="n">
        <v>5945016</v>
      </c>
      <c r="D176" s="20" t="n">
        <v>5061723</v>
      </c>
      <c r="E176" s="20" t="n">
        <v>5251859</v>
      </c>
      <c r="F176" s="20" t="n">
        <v>4478784</v>
      </c>
      <c r="G176" s="20" t="n">
        <v>4366567</v>
      </c>
      <c r="H176" s="20" t="n">
        <v>4535856</v>
      </c>
      <c r="I176" s="20" t="n">
        <v>4221592</v>
      </c>
      <c r="J176" s="20" t="n">
        <v>2804744</v>
      </c>
      <c r="K176" s="20" t="n">
        <v>2935393</v>
      </c>
      <c r="L176" s="20" t="n">
        <v>2529507</v>
      </c>
      <c r="M176" s="20">
        <f>SUM(C176:L176)</f>
        <v/>
      </c>
      <c r="N176" s="20">
        <f>INDEX(Lookups!$M$2:$M$1611,MATCH(A176, Lookups!$J$2:$J$1611,0))</f>
        <v/>
      </c>
      <c r="O176" s="20">
        <f>INDEX(Lookups!$L$2:$L$1611,MATCH(A176, Lookups!$J$2:$J$1611,0))</f>
        <v/>
      </c>
    </row>
    <row r="177">
      <c r="A177" s="20" t="inlineStr">
        <is>
          <t>UKR</t>
        </is>
      </c>
      <c r="B177" s="20" t="inlineStr">
        <is>
          <t>Ukraine</t>
        </is>
      </c>
      <c r="C177" s="20" t="n">
        <v>15240178</v>
      </c>
      <c r="D177" s="20" t="n">
        <v>5638855</v>
      </c>
      <c r="E177" s="20" t="n">
        <v>6157127</v>
      </c>
      <c r="F177" s="20" t="n">
        <v>3875793</v>
      </c>
      <c r="G177" s="20" t="n">
        <v>3167791</v>
      </c>
      <c r="H177" s="20" t="n">
        <v>2491777</v>
      </c>
      <c r="I177" s="20" t="n">
        <v>2145497</v>
      </c>
      <c r="J177" s="20" t="n">
        <v>2057871</v>
      </c>
      <c r="K177" s="20" t="n">
        <v>1629670</v>
      </c>
      <c r="L177" s="20" t="n">
        <v>1263207</v>
      </c>
      <c r="M177" s="20">
        <f>SUM(C177:L177)</f>
        <v/>
      </c>
      <c r="N177" s="20">
        <f>INDEX(Lookups!$M$2:$M$1611,MATCH(A177, Lookups!$J$2:$J$1611,0))</f>
        <v/>
      </c>
      <c r="O177" s="20">
        <f>INDEX(Lookups!$L$2:$L$1611,MATCH(A177, Lookups!$J$2:$J$1611,0))</f>
        <v/>
      </c>
    </row>
    <row r="178">
      <c r="A178" s="20" t="inlineStr">
        <is>
          <t>ARE</t>
        </is>
      </c>
      <c r="B178" s="20" t="inlineStr">
        <is>
          <t>United Arab Emirates (the)</t>
        </is>
      </c>
      <c r="C178" s="20" t="n">
        <v>117354</v>
      </c>
      <c r="D178" s="20" t="n">
        <v>875947</v>
      </c>
      <c r="E178" s="20" t="n">
        <v>1342065</v>
      </c>
      <c r="F178" s="20" t="n">
        <v>188324</v>
      </c>
      <c r="G178" s="20" t="n">
        <v>1153916</v>
      </c>
      <c r="H178" s="20" t="n">
        <v>1424241</v>
      </c>
      <c r="I178" s="20" t="n">
        <v>134327</v>
      </c>
      <c r="J178" s="20" t="n">
        <v>431615</v>
      </c>
      <c r="K178" s="20" t="n">
        <v>2863046</v>
      </c>
      <c r="L178" s="20" t="n">
        <v>534069</v>
      </c>
      <c r="M178" s="20">
        <f>SUM(C178:L178)</f>
        <v/>
      </c>
      <c r="N178" s="20">
        <f>INDEX(Lookups!$M$2:$M$1611,MATCH(A178, Lookups!$J$2:$J$1611,0))</f>
        <v/>
      </c>
      <c r="O178" s="20">
        <f>INDEX(Lookups!$L$2:$L$1611,MATCH(A178, Lookups!$J$2:$J$1611,0))</f>
        <v/>
      </c>
    </row>
    <row r="179">
      <c r="A179" s="20" t="inlineStr">
        <is>
          <t>GBR</t>
        </is>
      </c>
      <c r="B179" s="20" t="inlineStr">
        <is>
          <t>United Kingdom</t>
        </is>
      </c>
      <c r="C179" s="20" t="n">
        <v>13164302</v>
      </c>
      <c r="D179" s="20" t="n">
        <v>7618145</v>
      </c>
      <c r="E179" s="20" t="n">
        <v>8555565</v>
      </c>
      <c r="F179" s="20" t="n">
        <v>5870392</v>
      </c>
      <c r="G179" s="20" t="n">
        <v>6494716</v>
      </c>
      <c r="H179" s="20" t="n">
        <v>5409870</v>
      </c>
      <c r="I179" s="20" t="n">
        <v>6261995</v>
      </c>
      <c r="J179" s="20" t="n">
        <v>5757545</v>
      </c>
      <c r="K179" s="20" t="n">
        <v>4305028</v>
      </c>
      <c r="L179" s="20" t="n">
        <v>3845880</v>
      </c>
      <c r="M179" s="20">
        <f>SUM(C179:L179)</f>
        <v/>
      </c>
      <c r="N179" s="20">
        <f>INDEX(Lookups!$M$2:$M$1611,MATCH(A179, Lookups!$J$2:$J$1611,0))</f>
        <v/>
      </c>
      <c r="O179" s="20">
        <f>INDEX(Lookups!$L$2:$L$1611,MATCH(A179, Lookups!$J$2:$J$1611,0))</f>
        <v/>
      </c>
    </row>
    <row r="180">
      <c r="A180" s="20" t="inlineStr">
        <is>
          <t>USA</t>
        </is>
      </c>
      <c r="B180" s="20" t="inlineStr">
        <is>
          <t>United States of America (the)</t>
        </is>
      </c>
      <c r="C180" s="20" t="n">
        <v>197220867</v>
      </c>
      <c r="D180" s="20" t="n">
        <v>59925378</v>
      </c>
      <c r="E180" s="20" t="n">
        <v>30016894</v>
      </c>
      <c r="F180" s="20" t="n">
        <v>16477232</v>
      </c>
      <c r="G180" s="20" t="n">
        <v>11930316</v>
      </c>
      <c r="H180" s="20" t="n">
        <v>8706150</v>
      </c>
      <c r="I180" s="20" t="n">
        <v>6758661</v>
      </c>
      <c r="J180" s="20" t="n">
        <v>5266334</v>
      </c>
      <c r="K180" s="20" t="n">
        <v>3811996</v>
      </c>
      <c r="L180" s="20" t="n">
        <v>1515334</v>
      </c>
      <c r="M180" s="20">
        <f>SUM(C180:L180)</f>
        <v/>
      </c>
      <c r="N180" s="20">
        <f>INDEX(Lookups!$M$2:$M$1611,MATCH(A180, Lookups!$J$2:$J$1611,0))</f>
        <v/>
      </c>
      <c r="O180" s="20">
        <f>INDEX(Lookups!$L$2:$L$1611,MATCH(A180, Lookups!$J$2:$J$1611,0))</f>
        <v/>
      </c>
    </row>
    <row r="181">
      <c r="A181" s="20" t="inlineStr">
        <is>
          <t>URY</t>
        </is>
      </c>
      <c r="B181" s="20" t="inlineStr">
        <is>
          <t>Uruguay</t>
        </is>
      </c>
      <c r="C181" s="20" t="n">
        <v>2477500</v>
      </c>
      <c r="D181" s="20" t="n">
        <v>487774</v>
      </c>
      <c r="E181" s="20" t="n">
        <v>161630</v>
      </c>
      <c r="F181" s="20" t="n">
        <v>91546</v>
      </c>
      <c r="G181" s="20" t="n">
        <v>50478</v>
      </c>
      <c r="H181" s="20" t="n">
        <v>36245</v>
      </c>
      <c r="I181" s="20" t="n">
        <v>17812</v>
      </c>
      <c r="J181" s="20" t="n">
        <v>10080</v>
      </c>
      <c r="K181" s="20" t="n">
        <v>5017</v>
      </c>
      <c r="L181" s="20" t="n">
        <v>2609</v>
      </c>
      <c r="M181" s="20">
        <f>SUM(C181:L181)</f>
        <v/>
      </c>
      <c r="N181" s="20">
        <f>INDEX(Lookups!$M$2:$M$1611,MATCH(A181, Lookups!$J$2:$J$1611,0))</f>
        <v/>
      </c>
      <c r="O181" s="20">
        <f>INDEX(Lookups!$L$2:$L$1611,MATCH(A181, Lookups!$J$2:$J$1611,0))</f>
        <v/>
      </c>
    </row>
    <row r="182">
      <c r="A182" s="20" t="inlineStr">
        <is>
          <t>UZB</t>
        </is>
      </c>
      <c r="B182" s="20" t="inlineStr">
        <is>
          <t>Uzbekistan</t>
        </is>
      </c>
      <c r="C182" s="20" t="n">
        <v>6078843</v>
      </c>
      <c r="D182" s="20" t="n">
        <v>4419688</v>
      </c>
      <c r="E182" s="20" t="n">
        <v>4425271</v>
      </c>
      <c r="F182" s="20" t="n">
        <v>3785381</v>
      </c>
      <c r="G182" s="20" t="n">
        <v>3191101</v>
      </c>
      <c r="H182" s="20" t="n">
        <v>2192457</v>
      </c>
      <c r="I182" s="20" t="n">
        <v>3385154</v>
      </c>
      <c r="J182" s="20" t="n">
        <v>2039793</v>
      </c>
      <c r="K182" s="20" t="n">
        <v>2209364</v>
      </c>
      <c r="L182" s="20" t="n">
        <v>2002382</v>
      </c>
      <c r="M182" s="20">
        <f>SUM(C182:L182)</f>
        <v/>
      </c>
      <c r="N182" s="20">
        <f>INDEX(Lookups!$M$2:$M$1611,MATCH(A182, Lookups!$J$2:$J$1611,0))</f>
        <v/>
      </c>
      <c r="O182" s="20">
        <f>INDEX(Lookups!$L$2:$L$1611,MATCH(A182, Lookups!$J$2:$J$1611,0))</f>
        <v/>
      </c>
    </row>
    <row r="183">
      <c r="A183" s="20" t="inlineStr">
        <is>
          <t>VUT</t>
        </is>
      </c>
      <c r="B183" s="20" t="inlineStr">
        <is>
          <t>Vanuatu</t>
        </is>
      </c>
      <c r="C183" s="20" t="n">
        <v>96691</v>
      </c>
      <c r="D183" s="20" t="n">
        <v>31793</v>
      </c>
      <c r="E183" s="20" t="n">
        <v>16013</v>
      </c>
      <c r="F183" s="20" t="n">
        <v>11009</v>
      </c>
      <c r="G183" s="20" t="n">
        <v>19222</v>
      </c>
      <c r="H183" s="20" t="n">
        <v>31336</v>
      </c>
      <c r="I183" s="20" t="n">
        <v>16579</v>
      </c>
      <c r="J183" s="20" t="n">
        <v>13781</v>
      </c>
      <c r="K183" s="20" t="n">
        <v>13939</v>
      </c>
      <c r="L183" s="20" t="n">
        <v>9345</v>
      </c>
      <c r="M183" s="20">
        <f>SUM(C183:L183)</f>
        <v/>
      </c>
      <c r="N183" s="20">
        <f>INDEX(Lookups!$M$2:$M$1611,MATCH(A183, Lookups!$J$2:$J$1611,0))</f>
        <v/>
      </c>
      <c r="O183" s="20">
        <f>INDEX(Lookups!$L$2:$L$1611,MATCH(A183, Lookups!$J$2:$J$1611,0))</f>
        <v/>
      </c>
    </row>
    <row r="184">
      <c r="A184" s="20" t="inlineStr">
        <is>
          <t>VEN</t>
        </is>
      </c>
      <c r="B184" s="20" t="inlineStr">
        <is>
          <t>Venezuela (Bolivarian Republic of)</t>
        </is>
      </c>
      <c r="C184" s="20" t="n">
        <v>9963112</v>
      </c>
      <c r="D184" s="20" t="n">
        <v>6641376</v>
      </c>
      <c r="E184" s="20" t="n">
        <v>2982118</v>
      </c>
      <c r="F184" s="20" t="n">
        <v>2754101</v>
      </c>
      <c r="G184" s="20" t="n">
        <v>1731379</v>
      </c>
      <c r="H184" s="20" t="n">
        <v>2209191</v>
      </c>
      <c r="I184" s="20" t="n">
        <v>1609505</v>
      </c>
      <c r="J184" s="20" t="n">
        <v>1340043</v>
      </c>
      <c r="K184" s="20" t="n">
        <v>1506889</v>
      </c>
      <c r="L184" s="20" t="n">
        <v>538842</v>
      </c>
      <c r="M184" s="20">
        <f>SUM(C184:L184)</f>
        <v/>
      </c>
      <c r="N184" s="20">
        <f>INDEX(Lookups!$M$2:$M$1611,MATCH(A184, Lookups!$J$2:$J$1611,0))</f>
        <v/>
      </c>
      <c r="O184" s="20">
        <f>INDEX(Lookups!$L$2:$L$1611,MATCH(A184, Lookups!$J$2:$J$1611,0))</f>
        <v/>
      </c>
    </row>
    <row r="185">
      <c r="A185" s="20" t="inlineStr">
        <is>
          <t>VNM</t>
        </is>
      </c>
      <c r="B185" s="20" t="inlineStr">
        <is>
          <t>Viet Nam</t>
        </is>
      </c>
      <c r="C185" s="20" t="n">
        <v>24260853</v>
      </c>
      <c r="D185" s="20" t="n">
        <v>12068615</v>
      </c>
      <c r="E185" s="20" t="n">
        <v>11946011</v>
      </c>
      <c r="F185" s="20" t="n">
        <v>9665771</v>
      </c>
      <c r="G185" s="20" t="n">
        <v>9824995</v>
      </c>
      <c r="H185" s="20" t="n">
        <v>8900320</v>
      </c>
      <c r="I185" s="20" t="n">
        <v>7990385</v>
      </c>
      <c r="J185" s="20" t="n">
        <v>6312007</v>
      </c>
      <c r="K185" s="20" t="n">
        <v>5014270</v>
      </c>
      <c r="L185" s="20" t="n">
        <v>2817666</v>
      </c>
      <c r="M185" s="20">
        <f>SUM(C185:L185)</f>
        <v/>
      </c>
      <c r="N185" s="20">
        <f>INDEX(Lookups!$M$2:$M$1611,MATCH(A185, Lookups!$J$2:$J$1611,0))</f>
        <v/>
      </c>
      <c r="O185" s="20">
        <f>INDEX(Lookups!$L$2:$L$1611,MATCH(A185, Lookups!$J$2:$J$1611,0))</f>
        <v/>
      </c>
    </row>
    <row r="186">
      <c r="A186" s="20" t="inlineStr">
        <is>
          <t>VIR</t>
        </is>
      </c>
      <c r="B186" s="20" t="inlineStr">
        <is>
          <t>Virgin Islands (U.S.)</t>
        </is>
      </c>
      <c r="C186" s="20" t="n">
        <v>21982</v>
      </c>
      <c r="D186" s="20" t="n">
        <v>4323</v>
      </c>
      <c r="E186" s="20" t="n">
        <v>19855</v>
      </c>
      <c r="F186" s="20" t="n">
        <v>20353</v>
      </c>
      <c r="G186" s="20" t="n">
        <v>6711</v>
      </c>
      <c r="H186" s="20" t="n">
        <v>11405</v>
      </c>
      <c r="I186" s="20" t="n">
        <v>6439</v>
      </c>
      <c r="J186" s="20" t="n">
        <v>6851</v>
      </c>
      <c r="K186" s="20" t="n">
        <v>1309</v>
      </c>
      <c r="L186" s="20" t="n">
        <v>29</v>
      </c>
      <c r="M186" s="20">
        <f>SUM(C186:L186)</f>
        <v/>
      </c>
      <c r="N186" s="20">
        <f>INDEX(Lookups!$M$2:$M$1611,MATCH(A186, Lookups!$J$2:$J$1611,0))</f>
        <v/>
      </c>
      <c r="O186" s="20">
        <f>INDEX(Lookups!$L$2:$L$1611,MATCH(A186, Lookups!$J$2:$J$1611,0))</f>
        <v/>
      </c>
    </row>
    <row r="187">
      <c r="A187" s="20" t="inlineStr">
        <is>
          <t>YEM</t>
        </is>
      </c>
      <c r="B187" s="20" t="inlineStr">
        <is>
          <t>Yemen</t>
        </is>
      </c>
      <c r="C187" s="20" t="n">
        <v>5841545</v>
      </c>
      <c r="D187" s="20" t="n">
        <v>5028308</v>
      </c>
      <c r="E187" s="20" t="n">
        <v>3187377</v>
      </c>
      <c r="F187" s="20" t="n">
        <v>3692957</v>
      </c>
      <c r="G187" s="20" t="n">
        <v>3339364</v>
      </c>
      <c r="H187" s="20" t="n">
        <v>3011076</v>
      </c>
      <c r="I187" s="20" t="n">
        <v>2084709</v>
      </c>
      <c r="J187" s="20" t="n">
        <v>1954822</v>
      </c>
      <c r="K187" s="20" t="n">
        <v>1258323</v>
      </c>
      <c r="L187" s="20" t="n">
        <v>792556</v>
      </c>
      <c r="M187" s="20">
        <f>SUM(C187:L187)</f>
        <v/>
      </c>
      <c r="N187" s="20">
        <f>INDEX(Lookups!$M$2:$M$1611,MATCH(A187, Lookups!$J$2:$J$1611,0))</f>
        <v/>
      </c>
      <c r="O187" s="20">
        <f>INDEX(Lookups!$L$2:$L$1611,MATCH(A187, Lookups!$J$2:$J$1611,0))</f>
        <v/>
      </c>
    </row>
    <row r="188">
      <c r="A188" s="20" t="inlineStr">
        <is>
          <t>ZMB</t>
        </is>
      </c>
      <c r="B188" s="20" t="inlineStr">
        <is>
          <t>Zambia</t>
        </is>
      </c>
      <c r="C188" s="20" t="n">
        <v>4561851</v>
      </c>
      <c r="D188" s="20" t="n">
        <v>3426599</v>
      </c>
      <c r="E188" s="20" t="n">
        <v>1677375</v>
      </c>
      <c r="F188" s="20" t="n">
        <v>1876431</v>
      </c>
      <c r="G188" s="20" t="n">
        <v>1073205</v>
      </c>
      <c r="H188" s="20" t="n">
        <v>1427615</v>
      </c>
      <c r="I188" s="20" t="n">
        <v>1577284</v>
      </c>
      <c r="J188" s="20" t="n">
        <v>1109872</v>
      </c>
      <c r="K188" s="20" t="n">
        <v>970553</v>
      </c>
      <c r="L188" s="20" t="n">
        <v>991314</v>
      </c>
      <c r="M188" s="20">
        <f>SUM(C188:L188)</f>
        <v/>
      </c>
      <c r="N188" s="20">
        <f>INDEX(Lookups!$M$2:$M$1611,MATCH(A188, Lookups!$J$2:$J$1611,0))</f>
        <v/>
      </c>
      <c r="O188" s="20">
        <f>INDEX(Lookups!$L$2:$L$1611,MATCH(A188, Lookups!$J$2:$J$1611,0))</f>
        <v/>
      </c>
    </row>
    <row r="189">
      <c r="A189" s="20" t="inlineStr">
        <is>
          <t>ZWE</t>
        </is>
      </c>
      <c r="B189" s="20" t="inlineStr">
        <is>
          <t>Zimbabwe</t>
        </is>
      </c>
      <c r="C189" s="20" t="n">
        <v>4137390</v>
      </c>
      <c r="D189" s="20" t="n">
        <v>1587498</v>
      </c>
      <c r="E189" s="20" t="n">
        <v>1272816</v>
      </c>
      <c r="F189" s="20" t="n">
        <v>1320547</v>
      </c>
      <c r="G189" s="20" t="n">
        <v>1303726</v>
      </c>
      <c r="H189" s="20" t="n">
        <v>1238236</v>
      </c>
      <c r="I189" s="20" t="n">
        <v>930529</v>
      </c>
      <c r="J189" s="20" t="n">
        <v>1205304</v>
      </c>
      <c r="K189" s="20" t="n">
        <v>701252</v>
      </c>
      <c r="L189" s="20" t="n">
        <v>663228</v>
      </c>
      <c r="M189" s="20">
        <f>SUM(C189:L189)</f>
        <v/>
      </c>
      <c r="N189" s="20">
        <f>INDEX(Lookups!$M$2:$M$1611,MATCH(A189, Lookups!$J$2:$J$1611,0))</f>
        <v/>
      </c>
      <c r="O189" s="20">
        <f>INDEX(Lookups!$L$2:$L$1611,MATCH(A189, Lookups!$J$2:$J$1611,0))</f>
        <v/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666600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20">
        <f>'Pop'!A1</f>
        <v/>
      </c>
      <c r="B1" s="20">
        <f>'Pop'!B1</f>
        <v/>
      </c>
      <c r="C1" s="20">
        <f>'Pop'!C1</f>
        <v/>
      </c>
      <c r="D1" s="20">
        <f>'Pop'!D1</f>
        <v/>
      </c>
      <c r="E1" s="20">
        <f>'Pop'!E1</f>
        <v/>
      </c>
      <c r="F1" s="20">
        <f>'Pop'!F1</f>
        <v/>
      </c>
      <c r="G1" s="20">
        <f>'Pop'!G1</f>
        <v/>
      </c>
      <c r="H1" s="20">
        <f>'Pop'!H1</f>
        <v/>
      </c>
      <c r="I1" s="20">
        <f>'Pop'!I1</f>
        <v/>
      </c>
      <c r="J1" s="20">
        <f>'Pop'!J1</f>
        <v/>
      </c>
      <c r="K1" s="20">
        <f>'Pop'!K1</f>
        <v/>
      </c>
      <c r="L1" s="20">
        <f>'Pop'!L1</f>
        <v/>
      </c>
    </row>
    <row r="2">
      <c r="A2" s="20">
        <f>'Pop'!A2</f>
        <v/>
      </c>
      <c r="B2" s="20">
        <f>'Pop'!B2</f>
        <v/>
      </c>
      <c r="C2" s="20">
        <f>IFERROR(INDEX(Pop!C$2:C$1611,MATCH(A2, Pop!$A$2:$A$1611,0)),0)</f>
        <v/>
      </c>
      <c r="D2" s="20">
        <f>C2+IFERROR(INDEX(Pop!D$2:D$1611,MATCH(A2, Pop!$A$2:$A$1611,0)),0)</f>
        <v/>
      </c>
      <c r="E2" s="20">
        <f>D2+IFERROR(INDEX(Pop!E$2:E$1611,MATCH(A2, Pop!$A$2:$A$1611,0)),0)</f>
        <v/>
      </c>
      <c r="F2" s="20">
        <f>E2+IFERROR(INDEX(Pop!F$2:F$1611,MATCH(A2, Pop!$A$2:$A$1611,0)),0)</f>
        <v/>
      </c>
      <c r="G2" s="20">
        <f>F2+IFERROR(INDEX(Pop!G$2:G$1611,MATCH(A2, Pop!$A$2:$A$1611,0)),0)</f>
        <v/>
      </c>
      <c r="H2" s="20">
        <f>G2+IFERROR(INDEX(Pop!H$2:H$1611,MATCH(A2, Pop!$A$2:$A$1611,0)),0)</f>
        <v/>
      </c>
      <c r="I2" s="20">
        <f>H2+IFERROR(INDEX(Pop!I$2:I$1611,MATCH(A2, Pop!$A$2:$A$1611,0)),0)</f>
        <v/>
      </c>
      <c r="J2" s="20">
        <f>I2+IFERROR(INDEX(Pop!J$2:J$1611,MATCH(A2, Pop!$A$2:$A$1611,0)),0)</f>
        <v/>
      </c>
      <c r="K2" s="20">
        <f>J2+IFERROR(INDEX(Pop!K$2:K$1611,MATCH(A2, Pop!$A$2:$A$1611,0)),0)</f>
        <v/>
      </c>
      <c r="L2" s="20">
        <f>K2+IFERROR(INDEX(Pop!L$2:L$1611,MATCH(A2, Pop!$A$2:$A$1611,0)),0)</f>
        <v/>
      </c>
    </row>
    <row r="3">
      <c r="A3" s="20">
        <f>'Pop'!A3</f>
        <v/>
      </c>
      <c r="B3" s="20">
        <f>'Pop'!B3</f>
        <v/>
      </c>
      <c r="C3" s="20">
        <f>IFERROR(INDEX(Pop!C$2:C$1611,MATCH(A3, Pop!$A$2:$A$1611,0)),0)</f>
        <v/>
      </c>
      <c r="D3" s="20">
        <f>C3+IFERROR(INDEX(Pop!D$2:D$1611,MATCH(A3, Pop!$A$2:$A$1611,0)),0)</f>
        <v/>
      </c>
      <c r="E3" s="20">
        <f>D3+IFERROR(INDEX(Pop!E$2:E$1611,MATCH(A3, Pop!$A$2:$A$1611,0)),0)</f>
        <v/>
      </c>
      <c r="F3" s="20">
        <f>E3+IFERROR(INDEX(Pop!F$2:F$1611,MATCH(A3, Pop!$A$2:$A$1611,0)),0)</f>
        <v/>
      </c>
      <c r="G3" s="20">
        <f>F3+IFERROR(INDEX(Pop!G$2:G$1611,MATCH(A3, Pop!$A$2:$A$1611,0)),0)</f>
        <v/>
      </c>
      <c r="H3" s="20">
        <f>G3+IFERROR(INDEX(Pop!H$2:H$1611,MATCH(A3, Pop!$A$2:$A$1611,0)),0)</f>
        <v/>
      </c>
      <c r="I3" s="20">
        <f>H3+IFERROR(INDEX(Pop!I$2:I$1611,MATCH(A3, Pop!$A$2:$A$1611,0)),0)</f>
        <v/>
      </c>
      <c r="J3" s="20">
        <f>I3+IFERROR(INDEX(Pop!J$2:J$1611,MATCH(A3, Pop!$A$2:$A$1611,0)),0)</f>
        <v/>
      </c>
      <c r="K3" s="20">
        <f>J3+IFERROR(INDEX(Pop!K$2:K$1611,MATCH(A3, Pop!$A$2:$A$1611,0)),0)</f>
        <v/>
      </c>
      <c r="L3" s="20">
        <f>K3+IFERROR(INDEX(Pop!L$2:L$1611,MATCH(A3, Pop!$A$2:$A$1611,0)),0)</f>
        <v/>
      </c>
    </row>
    <row r="4">
      <c r="A4" s="20">
        <f>'Pop'!A4</f>
        <v/>
      </c>
      <c r="B4" s="20">
        <f>'Pop'!B4</f>
        <v/>
      </c>
      <c r="C4" s="20">
        <f>IFERROR(INDEX(Pop!C$2:C$1611,MATCH(A4, Pop!$A$2:$A$1611,0)),0)</f>
        <v/>
      </c>
      <c r="D4" s="20">
        <f>C4+IFERROR(INDEX(Pop!D$2:D$1611,MATCH(A4, Pop!$A$2:$A$1611,0)),0)</f>
        <v/>
      </c>
      <c r="E4" s="20">
        <f>D4+IFERROR(INDEX(Pop!E$2:E$1611,MATCH(A4, Pop!$A$2:$A$1611,0)),0)</f>
        <v/>
      </c>
      <c r="F4" s="20">
        <f>E4+IFERROR(INDEX(Pop!F$2:F$1611,MATCH(A4, Pop!$A$2:$A$1611,0)),0)</f>
        <v/>
      </c>
      <c r="G4" s="20">
        <f>F4+IFERROR(INDEX(Pop!G$2:G$1611,MATCH(A4, Pop!$A$2:$A$1611,0)),0)</f>
        <v/>
      </c>
      <c r="H4" s="20">
        <f>G4+IFERROR(INDEX(Pop!H$2:H$1611,MATCH(A4, Pop!$A$2:$A$1611,0)),0)</f>
        <v/>
      </c>
      <c r="I4" s="20">
        <f>H4+IFERROR(INDEX(Pop!I$2:I$1611,MATCH(A4, Pop!$A$2:$A$1611,0)),0)</f>
        <v/>
      </c>
      <c r="J4" s="20">
        <f>I4+IFERROR(INDEX(Pop!J$2:J$1611,MATCH(A4, Pop!$A$2:$A$1611,0)),0)</f>
        <v/>
      </c>
      <c r="K4" s="20">
        <f>J4+IFERROR(INDEX(Pop!K$2:K$1611,MATCH(A4, Pop!$A$2:$A$1611,0)),0)</f>
        <v/>
      </c>
      <c r="L4" s="20">
        <f>K4+IFERROR(INDEX(Pop!L$2:L$1611,MATCH(A4, Pop!$A$2:$A$1611,0)),0)</f>
        <v/>
      </c>
    </row>
    <row r="5">
      <c r="A5" s="20">
        <f>'Pop'!A5</f>
        <v/>
      </c>
      <c r="B5" s="20">
        <f>'Pop'!B5</f>
        <v/>
      </c>
      <c r="C5" s="20">
        <f>IFERROR(INDEX(Pop!C$2:C$1611,MATCH(A5, Pop!$A$2:$A$1611,0)),0)</f>
        <v/>
      </c>
      <c r="D5" s="20">
        <f>C5+IFERROR(INDEX(Pop!D$2:D$1611,MATCH(A5, Pop!$A$2:$A$1611,0)),0)</f>
        <v/>
      </c>
      <c r="E5" s="20">
        <f>D5+IFERROR(INDEX(Pop!E$2:E$1611,MATCH(A5, Pop!$A$2:$A$1611,0)),0)</f>
        <v/>
      </c>
      <c r="F5" s="20">
        <f>E5+IFERROR(INDEX(Pop!F$2:F$1611,MATCH(A5, Pop!$A$2:$A$1611,0)),0)</f>
        <v/>
      </c>
      <c r="G5" s="20">
        <f>F5+IFERROR(INDEX(Pop!G$2:G$1611,MATCH(A5, Pop!$A$2:$A$1611,0)),0)</f>
        <v/>
      </c>
      <c r="H5" s="20">
        <f>G5+IFERROR(INDEX(Pop!H$2:H$1611,MATCH(A5, Pop!$A$2:$A$1611,0)),0)</f>
        <v/>
      </c>
      <c r="I5" s="20">
        <f>H5+IFERROR(INDEX(Pop!I$2:I$1611,MATCH(A5, Pop!$A$2:$A$1611,0)),0)</f>
        <v/>
      </c>
      <c r="J5" s="20">
        <f>I5+IFERROR(INDEX(Pop!J$2:J$1611,MATCH(A5, Pop!$A$2:$A$1611,0)),0)</f>
        <v/>
      </c>
      <c r="K5" s="20">
        <f>J5+IFERROR(INDEX(Pop!K$2:K$1611,MATCH(A5, Pop!$A$2:$A$1611,0)),0)</f>
        <v/>
      </c>
      <c r="L5" s="20">
        <f>K5+IFERROR(INDEX(Pop!L$2:L$1611,MATCH(A5, Pop!$A$2:$A$1611,0)),0)</f>
        <v/>
      </c>
    </row>
    <row r="6">
      <c r="A6" s="20">
        <f>'Pop'!A6</f>
        <v/>
      </c>
      <c r="B6" s="20">
        <f>'Pop'!B6</f>
        <v/>
      </c>
      <c r="C6" s="20">
        <f>IFERROR(INDEX(Pop!C$2:C$1611,MATCH(A6, Pop!$A$2:$A$1611,0)),0)</f>
        <v/>
      </c>
      <c r="D6" s="20">
        <f>C6+IFERROR(INDEX(Pop!D$2:D$1611,MATCH(A6, Pop!$A$2:$A$1611,0)),0)</f>
        <v/>
      </c>
      <c r="E6" s="20">
        <f>D6+IFERROR(INDEX(Pop!E$2:E$1611,MATCH(A6, Pop!$A$2:$A$1611,0)),0)</f>
        <v/>
      </c>
      <c r="F6" s="20">
        <f>E6+IFERROR(INDEX(Pop!F$2:F$1611,MATCH(A6, Pop!$A$2:$A$1611,0)),0)</f>
        <v/>
      </c>
      <c r="G6" s="20">
        <f>F6+IFERROR(INDEX(Pop!G$2:G$1611,MATCH(A6, Pop!$A$2:$A$1611,0)),0)</f>
        <v/>
      </c>
      <c r="H6" s="20">
        <f>G6+IFERROR(INDEX(Pop!H$2:H$1611,MATCH(A6, Pop!$A$2:$A$1611,0)),0)</f>
        <v/>
      </c>
      <c r="I6" s="20">
        <f>H6+IFERROR(INDEX(Pop!I$2:I$1611,MATCH(A6, Pop!$A$2:$A$1611,0)),0)</f>
        <v/>
      </c>
      <c r="J6" s="20">
        <f>I6+IFERROR(INDEX(Pop!J$2:J$1611,MATCH(A6, Pop!$A$2:$A$1611,0)),0)</f>
        <v/>
      </c>
      <c r="K6" s="20">
        <f>J6+IFERROR(INDEX(Pop!K$2:K$1611,MATCH(A6, Pop!$A$2:$A$1611,0)),0)</f>
        <v/>
      </c>
      <c r="L6" s="20">
        <f>K6+IFERROR(INDEX(Pop!L$2:L$1611,MATCH(A6, Pop!$A$2:$A$1611,0)),0)</f>
        <v/>
      </c>
    </row>
    <row r="7">
      <c r="A7" s="20">
        <f>'Pop'!A7</f>
        <v/>
      </c>
      <c r="B7" s="20">
        <f>'Pop'!B7</f>
        <v/>
      </c>
      <c r="C7" s="20">
        <f>IFERROR(INDEX(Pop!C$2:C$1611,MATCH(A7, Pop!$A$2:$A$1611,0)),0)</f>
        <v/>
      </c>
      <c r="D7" s="20">
        <f>C7+IFERROR(INDEX(Pop!D$2:D$1611,MATCH(A7, Pop!$A$2:$A$1611,0)),0)</f>
        <v/>
      </c>
      <c r="E7" s="20">
        <f>D7+IFERROR(INDEX(Pop!E$2:E$1611,MATCH(A7, Pop!$A$2:$A$1611,0)),0)</f>
        <v/>
      </c>
      <c r="F7" s="20">
        <f>E7+IFERROR(INDEX(Pop!F$2:F$1611,MATCH(A7, Pop!$A$2:$A$1611,0)),0)</f>
        <v/>
      </c>
      <c r="G7" s="20">
        <f>F7+IFERROR(INDEX(Pop!G$2:G$1611,MATCH(A7, Pop!$A$2:$A$1611,0)),0)</f>
        <v/>
      </c>
      <c r="H7" s="20">
        <f>G7+IFERROR(INDEX(Pop!H$2:H$1611,MATCH(A7, Pop!$A$2:$A$1611,0)),0)</f>
        <v/>
      </c>
      <c r="I7" s="20">
        <f>H7+IFERROR(INDEX(Pop!I$2:I$1611,MATCH(A7, Pop!$A$2:$A$1611,0)),0)</f>
        <v/>
      </c>
      <c r="J7" s="20">
        <f>I7+IFERROR(INDEX(Pop!J$2:J$1611,MATCH(A7, Pop!$A$2:$A$1611,0)),0)</f>
        <v/>
      </c>
      <c r="K7" s="20">
        <f>J7+IFERROR(INDEX(Pop!K$2:K$1611,MATCH(A7, Pop!$A$2:$A$1611,0)),0)</f>
        <v/>
      </c>
      <c r="L7" s="20">
        <f>K7+IFERROR(INDEX(Pop!L$2:L$1611,MATCH(A7, Pop!$A$2:$A$1611,0)),0)</f>
        <v/>
      </c>
    </row>
    <row r="8">
      <c r="A8" s="20">
        <f>'Pop'!A8</f>
        <v/>
      </c>
      <c r="B8" s="20">
        <f>'Pop'!B8</f>
        <v/>
      </c>
      <c r="C8" s="20">
        <f>IFERROR(INDEX(Pop!C$2:C$1611,MATCH(A8, Pop!$A$2:$A$1611,0)),0)</f>
        <v/>
      </c>
      <c r="D8" s="20">
        <f>C8+IFERROR(INDEX(Pop!D$2:D$1611,MATCH(A8, Pop!$A$2:$A$1611,0)),0)</f>
        <v/>
      </c>
      <c r="E8" s="20">
        <f>D8+IFERROR(INDEX(Pop!E$2:E$1611,MATCH(A8, Pop!$A$2:$A$1611,0)),0)</f>
        <v/>
      </c>
      <c r="F8" s="20">
        <f>E8+IFERROR(INDEX(Pop!F$2:F$1611,MATCH(A8, Pop!$A$2:$A$1611,0)),0)</f>
        <v/>
      </c>
      <c r="G8" s="20">
        <f>F8+IFERROR(INDEX(Pop!G$2:G$1611,MATCH(A8, Pop!$A$2:$A$1611,0)),0)</f>
        <v/>
      </c>
      <c r="H8" s="20">
        <f>G8+IFERROR(INDEX(Pop!H$2:H$1611,MATCH(A8, Pop!$A$2:$A$1611,0)),0)</f>
        <v/>
      </c>
      <c r="I8" s="20">
        <f>H8+IFERROR(INDEX(Pop!I$2:I$1611,MATCH(A8, Pop!$A$2:$A$1611,0)),0)</f>
        <v/>
      </c>
      <c r="J8" s="20">
        <f>I8+IFERROR(INDEX(Pop!J$2:J$1611,MATCH(A8, Pop!$A$2:$A$1611,0)),0)</f>
        <v/>
      </c>
      <c r="K8" s="20">
        <f>J8+IFERROR(INDEX(Pop!K$2:K$1611,MATCH(A8, Pop!$A$2:$A$1611,0)),0)</f>
        <v/>
      </c>
      <c r="L8" s="20">
        <f>K8+IFERROR(INDEX(Pop!L$2:L$1611,MATCH(A8, Pop!$A$2:$A$1611,0)),0)</f>
        <v/>
      </c>
    </row>
    <row r="9">
      <c r="A9" s="20">
        <f>'Pop'!A9</f>
        <v/>
      </c>
      <c r="B9" s="20">
        <f>'Pop'!B9</f>
        <v/>
      </c>
      <c r="C9" s="20">
        <f>IFERROR(INDEX(Pop!C$2:C$1611,MATCH(A9, Pop!$A$2:$A$1611,0)),0)</f>
        <v/>
      </c>
      <c r="D9" s="20">
        <f>C9+IFERROR(INDEX(Pop!D$2:D$1611,MATCH(A9, Pop!$A$2:$A$1611,0)),0)</f>
        <v/>
      </c>
      <c r="E9" s="20">
        <f>D9+IFERROR(INDEX(Pop!E$2:E$1611,MATCH(A9, Pop!$A$2:$A$1611,0)),0)</f>
        <v/>
      </c>
      <c r="F9" s="20">
        <f>E9+IFERROR(INDEX(Pop!F$2:F$1611,MATCH(A9, Pop!$A$2:$A$1611,0)),0)</f>
        <v/>
      </c>
      <c r="G9" s="20">
        <f>F9+IFERROR(INDEX(Pop!G$2:G$1611,MATCH(A9, Pop!$A$2:$A$1611,0)),0)</f>
        <v/>
      </c>
      <c r="H9" s="20">
        <f>G9+IFERROR(INDEX(Pop!H$2:H$1611,MATCH(A9, Pop!$A$2:$A$1611,0)),0)</f>
        <v/>
      </c>
      <c r="I9" s="20">
        <f>H9+IFERROR(INDEX(Pop!I$2:I$1611,MATCH(A9, Pop!$A$2:$A$1611,0)),0)</f>
        <v/>
      </c>
      <c r="J9" s="20">
        <f>I9+IFERROR(INDEX(Pop!J$2:J$1611,MATCH(A9, Pop!$A$2:$A$1611,0)),0)</f>
        <v/>
      </c>
      <c r="K9" s="20">
        <f>J9+IFERROR(INDEX(Pop!K$2:K$1611,MATCH(A9, Pop!$A$2:$A$1611,0)),0)</f>
        <v/>
      </c>
      <c r="L9" s="20">
        <f>K9+IFERROR(INDEX(Pop!L$2:L$1611,MATCH(A9, Pop!$A$2:$A$1611,0)),0)</f>
        <v/>
      </c>
    </row>
    <row r="10">
      <c r="A10" s="20">
        <f>'Pop'!A10</f>
        <v/>
      </c>
      <c r="B10" s="20">
        <f>'Pop'!B10</f>
        <v/>
      </c>
      <c r="C10" s="20">
        <f>IFERROR(INDEX(Pop!C$2:C$1611,MATCH(A10, Pop!$A$2:$A$1611,0)),0)</f>
        <v/>
      </c>
      <c r="D10" s="20">
        <f>C10+IFERROR(INDEX(Pop!D$2:D$1611,MATCH(A10, Pop!$A$2:$A$1611,0)),0)</f>
        <v/>
      </c>
      <c r="E10" s="20">
        <f>D10+IFERROR(INDEX(Pop!E$2:E$1611,MATCH(A10, Pop!$A$2:$A$1611,0)),0)</f>
        <v/>
      </c>
      <c r="F10" s="20">
        <f>E10+IFERROR(INDEX(Pop!F$2:F$1611,MATCH(A10, Pop!$A$2:$A$1611,0)),0)</f>
        <v/>
      </c>
      <c r="G10" s="20">
        <f>F10+IFERROR(INDEX(Pop!G$2:G$1611,MATCH(A10, Pop!$A$2:$A$1611,0)),0)</f>
        <v/>
      </c>
      <c r="H10" s="20">
        <f>G10+IFERROR(INDEX(Pop!H$2:H$1611,MATCH(A10, Pop!$A$2:$A$1611,0)),0)</f>
        <v/>
      </c>
      <c r="I10" s="20">
        <f>H10+IFERROR(INDEX(Pop!I$2:I$1611,MATCH(A10, Pop!$A$2:$A$1611,0)),0)</f>
        <v/>
      </c>
      <c r="J10" s="20">
        <f>I10+IFERROR(INDEX(Pop!J$2:J$1611,MATCH(A10, Pop!$A$2:$A$1611,0)),0)</f>
        <v/>
      </c>
      <c r="K10" s="20">
        <f>J10+IFERROR(INDEX(Pop!K$2:K$1611,MATCH(A10, Pop!$A$2:$A$1611,0)),0)</f>
        <v/>
      </c>
      <c r="L10" s="20">
        <f>K10+IFERROR(INDEX(Pop!L$2:L$1611,MATCH(A10, Pop!$A$2:$A$1611,0)),0)</f>
        <v/>
      </c>
    </row>
    <row r="11">
      <c r="A11" s="20">
        <f>'Pop'!A11</f>
        <v/>
      </c>
      <c r="B11" s="20">
        <f>'Pop'!B11</f>
        <v/>
      </c>
      <c r="C11" s="20">
        <f>IFERROR(INDEX(Pop!C$2:C$1611,MATCH(A11, Pop!$A$2:$A$1611,0)),0)</f>
        <v/>
      </c>
      <c r="D11" s="20">
        <f>C11+IFERROR(INDEX(Pop!D$2:D$1611,MATCH(A11, Pop!$A$2:$A$1611,0)),0)</f>
        <v/>
      </c>
      <c r="E11" s="20">
        <f>D11+IFERROR(INDEX(Pop!E$2:E$1611,MATCH(A11, Pop!$A$2:$A$1611,0)),0)</f>
        <v/>
      </c>
      <c r="F11" s="20">
        <f>E11+IFERROR(INDEX(Pop!F$2:F$1611,MATCH(A11, Pop!$A$2:$A$1611,0)),0)</f>
        <v/>
      </c>
      <c r="G11" s="20">
        <f>F11+IFERROR(INDEX(Pop!G$2:G$1611,MATCH(A11, Pop!$A$2:$A$1611,0)),0)</f>
        <v/>
      </c>
      <c r="H11" s="20">
        <f>G11+IFERROR(INDEX(Pop!H$2:H$1611,MATCH(A11, Pop!$A$2:$A$1611,0)),0)</f>
        <v/>
      </c>
      <c r="I11" s="20">
        <f>H11+IFERROR(INDEX(Pop!I$2:I$1611,MATCH(A11, Pop!$A$2:$A$1611,0)),0)</f>
        <v/>
      </c>
      <c r="J11" s="20">
        <f>I11+IFERROR(INDEX(Pop!J$2:J$1611,MATCH(A11, Pop!$A$2:$A$1611,0)),0)</f>
        <v/>
      </c>
      <c r="K11" s="20">
        <f>J11+IFERROR(INDEX(Pop!K$2:K$1611,MATCH(A11, Pop!$A$2:$A$1611,0)),0)</f>
        <v/>
      </c>
      <c r="L11" s="20">
        <f>K11+IFERROR(INDEX(Pop!L$2:L$1611,MATCH(A11, Pop!$A$2:$A$1611,0)),0)</f>
        <v/>
      </c>
    </row>
    <row r="12">
      <c r="A12" s="20">
        <f>'Pop'!A12</f>
        <v/>
      </c>
      <c r="B12" s="20">
        <f>'Pop'!B12</f>
        <v/>
      </c>
      <c r="C12" s="20">
        <f>IFERROR(INDEX(Pop!C$2:C$1611,MATCH(A12, Pop!$A$2:$A$1611,0)),0)</f>
        <v/>
      </c>
      <c r="D12" s="20">
        <f>C12+IFERROR(INDEX(Pop!D$2:D$1611,MATCH(A12, Pop!$A$2:$A$1611,0)),0)</f>
        <v/>
      </c>
      <c r="E12" s="20">
        <f>D12+IFERROR(INDEX(Pop!E$2:E$1611,MATCH(A12, Pop!$A$2:$A$1611,0)),0)</f>
        <v/>
      </c>
      <c r="F12" s="20">
        <f>E12+IFERROR(INDEX(Pop!F$2:F$1611,MATCH(A12, Pop!$A$2:$A$1611,0)),0)</f>
        <v/>
      </c>
      <c r="G12" s="20">
        <f>F12+IFERROR(INDEX(Pop!G$2:G$1611,MATCH(A12, Pop!$A$2:$A$1611,0)),0)</f>
        <v/>
      </c>
      <c r="H12" s="20">
        <f>G12+IFERROR(INDEX(Pop!H$2:H$1611,MATCH(A12, Pop!$A$2:$A$1611,0)),0)</f>
        <v/>
      </c>
      <c r="I12" s="20">
        <f>H12+IFERROR(INDEX(Pop!I$2:I$1611,MATCH(A12, Pop!$A$2:$A$1611,0)),0)</f>
        <v/>
      </c>
      <c r="J12" s="20">
        <f>I12+IFERROR(INDEX(Pop!J$2:J$1611,MATCH(A12, Pop!$A$2:$A$1611,0)),0)</f>
        <v/>
      </c>
      <c r="K12" s="20">
        <f>J12+IFERROR(INDEX(Pop!K$2:K$1611,MATCH(A12, Pop!$A$2:$A$1611,0)),0)</f>
        <v/>
      </c>
      <c r="L12" s="20">
        <f>K12+IFERROR(INDEX(Pop!L$2:L$1611,MATCH(A12, Pop!$A$2:$A$1611,0)),0)</f>
        <v/>
      </c>
    </row>
    <row r="13">
      <c r="A13" s="20">
        <f>'Pop'!A13</f>
        <v/>
      </c>
      <c r="B13" s="20">
        <f>'Pop'!B13</f>
        <v/>
      </c>
      <c r="C13" s="20">
        <f>IFERROR(INDEX(Pop!C$2:C$1611,MATCH(A13, Pop!$A$2:$A$1611,0)),0)</f>
        <v/>
      </c>
      <c r="D13" s="20">
        <f>C13+IFERROR(INDEX(Pop!D$2:D$1611,MATCH(A13, Pop!$A$2:$A$1611,0)),0)</f>
        <v/>
      </c>
      <c r="E13" s="20">
        <f>D13+IFERROR(INDEX(Pop!E$2:E$1611,MATCH(A13, Pop!$A$2:$A$1611,0)),0)</f>
        <v/>
      </c>
      <c r="F13" s="20">
        <f>E13+IFERROR(INDEX(Pop!F$2:F$1611,MATCH(A13, Pop!$A$2:$A$1611,0)),0)</f>
        <v/>
      </c>
      <c r="G13" s="20">
        <f>F13+IFERROR(INDEX(Pop!G$2:G$1611,MATCH(A13, Pop!$A$2:$A$1611,0)),0)</f>
        <v/>
      </c>
      <c r="H13" s="20">
        <f>G13+IFERROR(INDEX(Pop!H$2:H$1611,MATCH(A13, Pop!$A$2:$A$1611,0)),0)</f>
        <v/>
      </c>
      <c r="I13" s="20">
        <f>H13+IFERROR(INDEX(Pop!I$2:I$1611,MATCH(A13, Pop!$A$2:$A$1611,0)),0)</f>
        <v/>
      </c>
      <c r="J13" s="20">
        <f>I13+IFERROR(INDEX(Pop!J$2:J$1611,MATCH(A13, Pop!$A$2:$A$1611,0)),0)</f>
        <v/>
      </c>
      <c r="K13" s="20">
        <f>J13+IFERROR(INDEX(Pop!K$2:K$1611,MATCH(A13, Pop!$A$2:$A$1611,0)),0)</f>
        <v/>
      </c>
      <c r="L13" s="20">
        <f>K13+IFERROR(INDEX(Pop!L$2:L$1611,MATCH(A13, Pop!$A$2:$A$1611,0)),0)</f>
        <v/>
      </c>
    </row>
    <row r="14">
      <c r="A14" s="20">
        <f>'Pop'!A14</f>
        <v/>
      </c>
      <c r="B14" s="20">
        <f>'Pop'!B14</f>
        <v/>
      </c>
      <c r="C14" s="20">
        <f>IFERROR(INDEX(Pop!C$2:C$1611,MATCH(A14, Pop!$A$2:$A$1611,0)),0)</f>
        <v/>
      </c>
      <c r="D14" s="20">
        <f>C14+IFERROR(INDEX(Pop!D$2:D$1611,MATCH(A14, Pop!$A$2:$A$1611,0)),0)</f>
        <v/>
      </c>
      <c r="E14" s="20">
        <f>D14+IFERROR(INDEX(Pop!E$2:E$1611,MATCH(A14, Pop!$A$2:$A$1611,0)),0)</f>
        <v/>
      </c>
      <c r="F14" s="20">
        <f>E14+IFERROR(INDEX(Pop!F$2:F$1611,MATCH(A14, Pop!$A$2:$A$1611,0)),0)</f>
        <v/>
      </c>
      <c r="G14" s="20">
        <f>F14+IFERROR(INDEX(Pop!G$2:G$1611,MATCH(A14, Pop!$A$2:$A$1611,0)),0)</f>
        <v/>
      </c>
      <c r="H14" s="20">
        <f>G14+IFERROR(INDEX(Pop!H$2:H$1611,MATCH(A14, Pop!$A$2:$A$1611,0)),0)</f>
        <v/>
      </c>
      <c r="I14" s="20">
        <f>H14+IFERROR(INDEX(Pop!I$2:I$1611,MATCH(A14, Pop!$A$2:$A$1611,0)),0)</f>
        <v/>
      </c>
      <c r="J14" s="20">
        <f>I14+IFERROR(INDEX(Pop!J$2:J$1611,MATCH(A14, Pop!$A$2:$A$1611,0)),0)</f>
        <v/>
      </c>
      <c r="K14" s="20">
        <f>J14+IFERROR(INDEX(Pop!K$2:K$1611,MATCH(A14, Pop!$A$2:$A$1611,0)),0)</f>
        <v/>
      </c>
      <c r="L14" s="20">
        <f>K14+IFERROR(INDEX(Pop!L$2:L$1611,MATCH(A14, Pop!$A$2:$A$1611,0)),0)</f>
        <v/>
      </c>
    </row>
    <row r="15">
      <c r="A15" s="20">
        <f>'Pop'!A15</f>
        <v/>
      </c>
      <c r="B15" s="20">
        <f>'Pop'!B15</f>
        <v/>
      </c>
      <c r="C15" s="20">
        <f>IFERROR(INDEX(Pop!C$2:C$1611,MATCH(A15, Pop!$A$2:$A$1611,0)),0)</f>
        <v/>
      </c>
      <c r="D15" s="20">
        <f>C15+IFERROR(INDEX(Pop!D$2:D$1611,MATCH(A15, Pop!$A$2:$A$1611,0)),0)</f>
        <v/>
      </c>
      <c r="E15" s="20">
        <f>D15+IFERROR(INDEX(Pop!E$2:E$1611,MATCH(A15, Pop!$A$2:$A$1611,0)),0)</f>
        <v/>
      </c>
      <c r="F15" s="20">
        <f>E15+IFERROR(INDEX(Pop!F$2:F$1611,MATCH(A15, Pop!$A$2:$A$1611,0)),0)</f>
        <v/>
      </c>
      <c r="G15" s="20">
        <f>F15+IFERROR(INDEX(Pop!G$2:G$1611,MATCH(A15, Pop!$A$2:$A$1611,0)),0)</f>
        <v/>
      </c>
      <c r="H15" s="20">
        <f>G15+IFERROR(INDEX(Pop!H$2:H$1611,MATCH(A15, Pop!$A$2:$A$1611,0)),0)</f>
        <v/>
      </c>
      <c r="I15" s="20">
        <f>H15+IFERROR(INDEX(Pop!I$2:I$1611,MATCH(A15, Pop!$A$2:$A$1611,0)),0)</f>
        <v/>
      </c>
      <c r="J15" s="20">
        <f>I15+IFERROR(INDEX(Pop!J$2:J$1611,MATCH(A15, Pop!$A$2:$A$1611,0)),0)</f>
        <v/>
      </c>
      <c r="K15" s="20">
        <f>J15+IFERROR(INDEX(Pop!K$2:K$1611,MATCH(A15, Pop!$A$2:$A$1611,0)),0)</f>
        <v/>
      </c>
      <c r="L15" s="20">
        <f>K15+IFERROR(INDEX(Pop!L$2:L$1611,MATCH(A15, Pop!$A$2:$A$1611,0)),0)</f>
        <v/>
      </c>
    </row>
    <row r="16">
      <c r="A16" s="20">
        <f>'Pop'!A16</f>
        <v/>
      </c>
      <c r="B16" s="20">
        <f>'Pop'!B16</f>
        <v/>
      </c>
      <c r="C16" s="20">
        <f>IFERROR(INDEX(Pop!C$2:C$1611,MATCH(A16, Pop!$A$2:$A$1611,0)),0)</f>
        <v/>
      </c>
      <c r="D16" s="20">
        <f>C16+IFERROR(INDEX(Pop!D$2:D$1611,MATCH(A16, Pop!$A$2:$A$1611,0)),0)</f>
        <v/>
      </c>
      <c r="E16" s="20">
        <f>D16+IFERROR(INDEX(Pop!E$2:E$1611,MATCH(A16, Pop!$A$2:$A$1611,0)),0)</f>
        <v/>
      </c>
      <c r="F16" s="20">
        <f>E16+IFERROR(INDEX(Pop!F$2:F$1611,MATCH(A16, Pop!$A$2:$A$1611,0)),0)</f>
        <v/>
      </c>
      <c r="G16" s="20">
        <f>F16+IFERROR(INDEX(Pop!G$2:G$1611,MATCH(A16, Pop!$A$2:$A$1611,0)),0)</f>
        <v/>
      </c>
      <c r="H16" s="20">
        <f>G16+IFERROR(INDEX(Pop!H$2:H$1611,MATCH(A16, Pop!$A$2:$A$1611,0)),0)</f>
        <v/>
      </c>
      <c r="I16" s="20">
        <f>H16+IFERROR(INDEX(Pop!I$2:I$1611,MATCH(A16, Pop!$A$2:$A$1611,0)),0)</f>
        <v/>
      </c>
      <c r="J16" s="20">
        <f>I16+IFERROR(INDEX(Pop!J$2:J$1611,MATCH(A16, Pop!$A$2:$A$1611,0)),0)</f>
        <v/>
      </c>
      <c r="K16" s="20">
        <f>J16+IFERROR(INDEX(Pop!K$2:K$1611,MATCH(A16, Pop!$A$2:$A$1611,0)),0)</f>
        <v/>
      </c>
      <c r="L16" s="20">
        <f>K16+IFERROR(INDEX(Pop!L$2:L$1611,MATCH(A16, Pop!$A$2:$A$1611,0)),0)</f>
        <v/>
      </c>
    </row>
    <row r="17">
      <c r="A17" s="20">
        <f>'Pop'!A17</f>
        <v/>
      </c>
      <c r="B17" s="20">
        <f>'Pop'!B17</f>
        <v/>
      </c>
      <c r="C17" s="20">
        <f>IFERROR(INDEX(Pop!C$2:C$1611,MATCH(A17, Pop!$A$2:$A$1611,0)),0)</f>
        <v/>
      </c>
      <c r="D17" s="20">
        <f>C17+IFERROR(INDEX(Pop!D$2:D$1611,MATCH(A17, Pop!$A$2:$A$1611,0)),0)</f>
        <v/>
      </c>
      <c r="E17" s="20">
        <f>D17+IFERROR(INDEX(Pop!E$2:E$1611,MATCH(A17, Pop!$A$2:$A$1611,0)),0)</f>
        <v/>
      </c>
      <c r="F17" s="20">
        <f>E17+IFERROR(INDEX(Pop!F$2:F$1611,MATCH(A17, Pop!$A$2:$A$1611,0)),0)</f>
        <v/>
      </c>
      <c r="G17" s="20">
        <f>F17+IFERROR(INDEX(Pop!G$2:G$1611,MATCH(A17, Pop!$A$2:$A$1611,0)),0)</f>
        <v/>
      </c>
      <c r="H17" s="20">
        <f>G17+IFERROR(INDEX(Pop!H$2:H$1611,MATCH(A17, Pop!$A$2:$A$1611,0)),0)</f>
        <v/>
      </c>
      <c r="I17" s="20">
        <f>H17+IFERROR(INDEX(Pop!I$2:I$1611,MATCH(A17, Pop!$A$2:$A$1611,0)),0)</f>
        <v/>
      </c>
      <c r="J17" s="20">
        <f>I17+IFERROR(INDEX(Pop!J$2:J$1611,MATCH(A17, Pop!$A$2:$A$1611,0)),0)</f>
        <v/>
      </c>
      <c r="K17" s="20">
        <f>J17+IFERROR(INDEX(Pop!K$2:K$1611,MATCH(A17, Pop!$A$2:$A$1611,0)),0)</f>
        <v/>
      </c>
      <c r="L17" s="20">
        <f>K17+IFERROR(INDEX(Pop!L$2:L$1611,MATCH(A17, Pop!$A$2:$A$1611,0)),0)</f>
        <v/>
      </c>
    </row>
    <row r="18">
      <c r="A18" s="20">
        <f>'Pop'!A18</f>
        <v/>
      </c>
      <c r="B18" s="20">
        <f>'Pop'!B18</f>
        <v/>
      </c>
      <c r="C18" s="20">
        <f>IFERROR(INDEX(Pop!C$2:C$1611,MATCH(A18, Pop!$A$2:$A$1611,0)),0)</f>
        <v/>
      </c>
      <c r="D18" s="20">
        <f>C18+IFERROR(INDEX(Pop!D$2:D$1611,MATCH(A18, Pop!$A$2:$A$1611,0)),0)</f>
        <v/>
      </c>
      <c r="E18" s="20">
        <f>D18+IFERROR(INDEX(Pop!E$2:E$1611,MATCH(A18, Pop!$A$2:$A$1611,0)),0)</f>
        <v/>
      </c>
      <c r="F18" s="20">
        <f>E18+IFERROR(INDEX(Pop!F$2:F$1611,MATCH(A18, Pop!$A$2:$A$1611,0)),0)</f>
        <v/>
      </c>
      <c r="G18" s="20">
        <f>F18+IFERROR(INDEX(Pop!G$2:G$1611,MATCH(A18, Pop!$A$2:$A$1611,0)),0)</f>
        <v/>
      </c>
      <c r="H18" s="20">
        <f>G18+IFERROR(INDEX(Pop!H$2:H$1611,MATCH(A18, Pop!$A$2:$A$1611,0)),0)</f>
        <v/>
      </c>
      <c r="I18" s="20">
        <f>H18+IFERROR(INDEX(Pop!I$2:I$1611,MATCH(A18, Pop!$A$2:$A$1611,0)),0)</f>
        <v/>
      </c>
      <c r="J18" s="20">
        <f>I18+IFERROR(INDEX(Pop!J$2:J$1611,MATCH(A18, Pop!$A$2:$A$1611,0)),0)</f>
        <v/>
      </c>
      <c r="K18" s="20">
        <f>J18+IFERROR(INDEX(Pop!K$2:K$1611,MATCH(A18, Pop!$A$2:$A$1611,0)),0)</f>
        <v/>
      </c>
      <c r="L18" s="20">
        <f>K18+IFERROR(INDEX(Pop!L$2:L$1611,MATCH(A18, Pop!$A$2:$A$1611,0)),0)</f>
        <v/>
      </c>
    </row>
    <row r="19">
      <c r="A19" s="20">
        <f>'Pop'!A19</f>
        <v/>
      </c>
      <c r="B19" s="20">
        <f>'Pop'!B19</f>
        <v/>
      </c>
      <c r="C19" s="20">
        <f>IFERROR(INDEX(Pop!C$2:C$1611,MATCH(A19, Pop!$A$2:$A$1611,0)),0)</f>
        <v/>
      </c>
      <c r="D19" s="20">
        <f>C19+IFERROR(INDEX(Pop!D$2:D$1611,MATCH(A19, Pop!$A$2:$A$1611,0)),0)</f>
        <v/>
      </c>
      <c r="E19" s="20">
        <f>D19+IFERROR(INDEX(Pop!E$2:E$1611,MATCH(A19, Pop!$A$2:$A$1611,0)),0)</f>
        <v/>
      </c>
      <c r="F19" s="20">
        <f>E19+IFERROR(INDEX(Pop!F$2:F$1611,MATCH(A19, Pop!$A$2:$A$1611,0)),0)</f>
        <v/>
      </c>
      <c r="G19" s="20">
        <f>F19+IFERROR(INDEX(Pop!G$2:G$1611,MATCH(A19, Pop!$A$2:$A$1611,0)),0)</f>
        <v/>
      </c>
      <c r="H19" s="20">
        <f>G19+IFERROR(INDEX(Pop!H$2:H$1611,MATCH(A19, Pop!$A$2:$A$1611,0)),0)</f>
        <v/>
      </c>
      <c r="I19" s="20">
        <f>H19+IFERROR(INDEX(Pop!I$2:I$1611,MATCH(A19, Pop!$A$2:$A$1611,0)),0)</f>
        <v/>
      </c>
      <c r="J19" s="20">
        <f>I19+IFERROR(INDEX(Pop!J$2:J$1611,MATCH(A19, Pop!$A$2:$A$1611,0)),0)</f>
        <v/>
      </c>
      <c r="K19" s="20">
        <f>J19+IFERROR(INDEX(Pop!K$2:K$1611,MATCH(A19, Pop!$A$2:$A$1611,0)),0)</f>
        <v/>
      </c>
      <c r="L19" s="20">
        <f>K19+IFERROR(INDEX(Pop!L$2:L$1611,MATCH(A19, Pop!$A$2:$A$1611,0)),0)</f>
        <v/>
      </c>
    </row>
    <row r="20">
      <c r="A20" s="20">
        <f>'Pop'!A20</f>
        <v/>
      </c>
      <c r="B20" s="20">
        <f>'Pop'!B20</f>
        <v/>
      </c>
      <c r="C20" s="20">
        <f>IFERROR(INDEX(Pop!C$2:C$1611,MATCH(A20, Pop!$A$2:$A$1611,0)),0)</f>
        <v/>
      </c>
      <c r="D20" s="20">
        <f>C20+IFERROR(INDEX(Pop!D$2:D$1611,MATCH(A20, Pop!$A$2:$A$1611,0)),0)</f>
        <v/>
      </c>
      <c r="E20" s="20">
        <f>D20+IFERROR(INDEX(Pop!E$2:E$1611,MATCH(A20, Pop!$A$2:$A$1611,0)),0)</f>
        <v/>
      </c>
      <c r="F20" s="20">
        <f>E20+IFERROR(INDEX(Pop!F$2:F$1611,MATCH(A20, Pop!$A$2:$A$1611,0)),0)</f>
        <v/>
      </c>
      <c r="G20" s="20">
        <f>F20+IFERROR(INDEX(Pop!G$2:G$1611,MATCH(A20, Pop!$A$2:$A$1611,0)),0)</f>
        <v/>
      </c>
      <c r="H20" s="20">
        <f>G20+IFERROR(INDEX(Pop!H$2:H$1611,MATCH(A20, Pop!$A$2:$A$1611,0)),0)</f>
        <v/>
      </c>
      <c r="I20" s="20">
        <f>H20+IFERROR(INDEX(Pop!I$2:I$1611,MATCH(A20, Pop!$A$2:$A$1611,0)),0)</f>
        <v/>
      </c>
      <c r="J20" s="20">
        <f>I20+IFERROR(INDEX(Pop!J$2:J$1611,MATCH(A20, Pop!$A$2:$A$1611,0)),0)</f>
        <v/>
      </c>
      <c r="K20" s="20">
        <f>J20+IFERROR(INDEX(Pop!K$2:K$1611,MATCH(A20, Pop!$A$2:$A$1611,0)),0)</f>
        <v/>
      </c>
      <c r="L20" s="20">
        <f>K20+IFERROR(INDEX(Pop!L$2:L$1611,MATCH(A20, Pop!$A$2:$A$1611,0)),0)</f>
        <v/>
      </c>
    </row>
    <row r="21">
      <c r="A21" s="20">
        <f>'Pop'!A21</f>
        <v/>
      </c>
      <c r="B21" s="20">
        <f>'Pop'!B21</f>
        <v/>
      </c>
      <c r="C21" s="20">
        <f>IFERROR(INDEX(Pop!C$2:C$1611,MATCH(A21, Pop!$A$2:$A$1611,0)),0)</f>
        <v/>
      </c>
      <c r="D21" s="20">
        <f>C21+IFERROR(INDEX(Pop!D$2:D$1611,MATCH(A21, Pop!$A$2:$A$1611,0)),0)</f>
        <v/>
      </c>
      <c r="E21" s="20">
        <f>D21+IFERROR(INDEX(Pop!E$2:E$1611,MATCH(A21, Pop!$A$2:$A$1611,0)),0)</f>
        <v/>
      </c>
      <c r="F21" s="20">
        <f>E21+IFERROR(INDEX(Pop!F$2:F$1611,MATCH(A21, Pop!$A$2:$A$1611,0)),0)</f>
        <v/>
      </c>
      <c r="G21" s="20">
        <f>F21+IFERROR(INDEX(Pop!G$2:G$1611,MATCH(A21, Pop!$A$2:$A$1611,0)),0)</f>
        <v/>
      </c>
      <c r="H21" s="20">
        <f>G21+IFERROR(INDEX(Pop!H$2:H$1611,MATCH(A21, Pop!$A$2:$A$1611,0)),0)</f>
        <v/>
      </c>
      <c r="I21" s="20">
        <f>H21+IFERROR(INDEX(Pop!I$2:I$1611,MATCH(A21, Pop!$A$2:$A$1611,0)),0)</f>
        <v/>
      </c>
      <c r="J21" s="20">
        <f>I21+IFERROR(INDEX(Pop!J$2:J$1611,MATCH(A21, Pop!$A$2:$A$1611,0)),0)</f>
        <v/>
      </c>
      <c r="K21" s="20">
        <f>J21+IFERROR(INDEX(Pop!K$2:K$1611,MATCH(A21, Pop!$A$2:$A$1611,0)),0)</f>
        <v/>
      </c>
      <c r="L21" s="20">
        <f>K21+IFERROR(INDEX(Pop!L$2:L$1611,MATCH(A21, Pop!$A$2:$A$1611,0)),0)</f>
        <v/>
      </c>
    </row>
    <row r="22">
      <c r="A22" s="20">
        <f>'Pop'!A22</f>
        <v/>
      </c>
      <c r="B22" s="20">
        <f>'Pop'!B22</f>
        <v/>
      </c>
      <c r="C22" s="20">
        <f>IFERROR(INDEX(Pop!C$2:C$1611,MATCH(A22, Pop!$A$2:$A$1611,0)),0)</f>
        <v/>
      </c>
      <c r="D22" s="20">
        <f>C22+IFERROR(INDEX(Pop!D$2:D$1611,MATCH(A22, Pop!$A$2:$A$1611,0)),0)</f>
        <v/>
      </c>
      <c r="E22" s="20">
        <f>D22+IFERROR(INDEX(Pop!E$2:E$1611,MATCH(A22, Pop!$A$2:$A$1611,0)),0)</f>
        <v/>
      </c>
      <c r="F22" s="20">
        <f>E22+IFERROR(INDEX(Pop!F$2:F$1611,MATCH(A22, Pop!$A$2:$A$1611,0)),0)</f>
        <v/>
      </c>
      <c r="G22" s="20">
        <f>F22+IFERROR(INDEX(Pop!G$2:G$1611,MATCH(A22, Pop!$A$2:$A$1611,0)),0)</f>
        <v/>
      </c>
      <c r="H22" s="20">
        <f>G22+IFERROR(INDEX(Pop!H$2:H$1611,MATCH(A22, Pop!$A$2:$A$1611,0)),0)</f>
        <v/>
      </c>
      <c r="I22" s="20">
        <f>H22+IFERROR(INDEX(Pop!I$2:I$1611,MATCH(A22, Pop!$A$2:$A$1611,0)),0)</f>
        <v/>
      </c>
      <c r="J22" s="20">
        <f>I22+IFERROR(INDEX(Pop!J$2:J$1611,MATCH(A22, Pop!$A$2:$A$1611,0)),0)</f>
        <v/>
      </c>
      <c r="K22" s="20">
        <f>J22+IFERROR(INDEX(Pop!K$2:K$1611,MATCH(A22, Pop!$A$2:$A$1611,0)),0)</f>
        <v/>
      </c>
      <c r="L22" s="20">
        <f>K22+IFERROR(INDEX(Pop!L$2:L$1611,MATCH(A22, Pop!$A$2:$A$1611,0)),0)</f>
        <v/>
      </c>
    </row>
    <row r="23">
      <c r="A23" s="20">
        <f>'Pop'!A23</f>
        <v/>
      </c>
      <c r="B23" s="20">
        <f>'Pop'!B23</f>
        <v/>
      </c>
      <c r="C23" s="20">
        <f>IFERROR(INDEX(Pop!C$2:C$1611,MATCH(A23, Pop!$A$2:$A$1611,0)),0)</f>
        <v/>
      </c>
      <c r="D23" s="20">
        <f>C23+IFERROR(INDEX(Pop!D$2:D$1611,MATCH(A23, Pop!$A$2:$A$1611,0)),0)</f>
        <v/>
      </c>
      <c r="E23" s="20">
        <f>D23+IFERROR(INDEX(Pop!E$2:E$1611,MATCH(A23, Pop!$A$2:$A$1611,0)),0)</f>
        <v/>
      </c>
      <c r="F23" s="20">
        <f>E23+IFERROR(INDEX(Pop!F$2:F$1611,MATCH(A23, Pop!$A$2:$A$1611,0)),0)</f>
        <v/>
      </c>
      <c r="G23" s="20">
        <f>F23+IFERROR(INDEX(Pop!G$2:G$1611,MATCH(A23, Pop!$A$2:$A$1611,0)),0)</f>
        <v/>
      </c>
      <c r="H23" s="20">
        <f>G23+IFERROR(INDEX(Pop!H$2:H$1611,MATCH(A23, Pop!$A$2:$A$1611,0)),0)</f>
        <v/>
      </c>
      <c r="I23" s="20">
        <f>H23+IFERROR(INDEX(Pop!I$2:I$1611,MATCH(A23, Pop!$A$2:$A$1611,0)),0)</f>
        <v/>
      </c>
      <c r="J23" s="20">
        <f>I23+IFERROR(INDEX(Pop!J$2:J$1611,MATCH(A23, Pop!$A$2:$A$1611,0)),0)</f>
        <v/>
      </c>
      <c r="K23" s="20">
        <f>J23+IFERROR(INDEX(Pop!K$2:K$1611,MATCH(A23, Pop!$A$2:$A$1611,0)),0)</f>
        <v/>
      </c>
      <c r="L23" s="20">
        <f>K23+IFERROR(INDEX(Pop!L$2:L$1611,MATCH(A23, Pop!$A$2:$A$1611,0)),0)</f>
        <v/>
      </c>
    </row>
    <row r="24">
      <c r="A24" s="20">
        <f>'Pop'!A24</f>
        <v/>
      </c>
      <c r="B24" s="20">
        <f>'Pop'!B24</f>
        <v/>
      </c>
      <c r="C24" s="20">
        <f>IFERROR(INDEX(Pop!C$2:C$1611,MATCH(A24, Pop!$A$2:$A$1611,0)),0)</f>
        <v/>
      </c>
      <c r="D24" s="20">
        <f>C24+IFERROR(INDEX(Pop!D$2:D$1611,MATCH(A24, Pop!$A$2:$A$1611,0)),0)</f>
        <v/>
      </c>
      <c r="E24" s="20">
        <f>D24+IFERROR(INDEX(Pop!E$2:E$1611,MATCH(A24, Pop!$A$2:$A$1611,0)),0)</f>
        <v/>
      </c>
      <c r="F24" s="20">
        <f>E24+IFERROR(INDEX(Pop!F$2:F$1611,MATCH(A24, Pop!$A$2:$A$1611,0)),0)</f>
        <v/>
      </c>
      <c r="G24" s="20">
        <f>F24+IFERROR(INDEX(Pop!G$2:G$1611,MATCH(A24, Pop!$A$2:$A$1611,0)),0)</f>
        <v/>
      </c>
      <c r="H24" s="20">
        <f>G24+IFERROR(INDEX(Pop!H$2:H$1611,MATCH(A24, Pop!$A$2:$A$1611,0)),0)</f>
        <v/>
      </c>
      <c r="I24" s="20">
        <f>H24+IFERROR(INDEX(Pop!I$2:I$1611,MATCH(A24, Pop!$A$2:$A$1611,0)),0)</f>
        <v/>
      </c>
      <c r="J24" s="20">
        <f>I24+IFERROR(INDEX(Pop!J$2:J$1611,MATCH(A24, Pop!$A$2:$A$1611,0)),0)</f>
        <v/>
      </c>
      <c r="K24" s="20">
        <f>J24+IFERROR(INDEX(Pop!K$2:K$1611,MATCH(A24, Pop!$A$2:$A$1611,0)),0)</f>
        <v/>
      </c>
      <c r="L24" s="20">
        <f>K24+IFERROR(INDEX(Pop!L$2:L$1611,MATCH(A24, Pop!$A$2:$A$1611,0)),0)</f>
        <v/>
      </c>
    </row>
    <row r="25">
      <c r="A25" s="20">
        <f>'Pop'!A25</f>
        <v/>
      </c>
      <c r="B25" s="20">
        <f>'Pop'!B25</f>
        <v/>
      </c>
      <c r="C25" s="20">
        <f>IFERROR(INDEX(Pop!C$2:C$1611,MATCH(A25, Pop!$A$2:$A$1611,0)),0)</f>
        <v/>
      </c>
      <c r="D25" s="20">
        <f>C25+IFERROR(INDEX(Pop!D$2:D$1611,MATCH(A25, Pop!$A$2:$A$1611,0)),0)</f>
        <v/>
      </c>
      <c r="E25" s="20">
        <f>D25+IFERROR(INDEX(Pop!E$2:E$1611,MATCH(A25, Pop!$A$2:$A$1611,0)),0)</f>
        <v/>
      </c>
      <c r="F25" s="20">
        <f>E25+IFERROR(INDEX(Pop!F$2:F$1611,MATCH(A25, Pop!$A$2:$A$1611,0)),0)</f>
        <v/>
      </c>
      <c r="G25" s="20">
        <f>F25+IFERROR(INDEX(Pop!G$2:G$1611,MATCH(A25, Pop!$A$2:$A$1611,0)),0)</f>
        <v/>
      </c>
      <c r="H25" s="20">
        <f>G25+IFERROR(INDEX(Pop!H$2:H$1611,MATCH(A25, Pop!$A$2:$A$1611,0)),0)</f>
        <v/>
      </c>
      <c r="I25" s="20">
        <f>H25+IFERROR(INDEX(Pop!I$2:I$1611,MATCH(A25, Pop!$A$2:$A$1611,0)),0)</f>
        <v/>
      </c>
      <c r="J25" s="20">
        <f>I25+IFERROR(INDEX(Pop!J$2:J$1611,MATCH(A25, Pop!$A$2:$A$1611,0)),0)</f>
        <v/>
      </c>
      <c r="K25" s="20">
        <f>J25+IFERROR(INDEX(Pop!K$2:K$1611,MATCH(A25, Pop!$A$2:$A$1611,0)),0)</f>
        <v/>
      </c>
      <c r="L25" s="20">
        <f>K25+IFERROR(INDEX(Pop!L$2:L$1611,MATCH(A25, Pop!$A$2:$A$1611,0)),0)</f>
        <v/>
      </c>
    </row>
    <row r="26">
      <c r="A26" s="20">
        <f>'Pop'!A26</f>
        <v/>
      </c>
      <c r="B26" s="20">
        <f>'Pop'!B26</f>
        <v/>
      </c>
      <c r="C26" s="20">
        <f>IFERROR(INDEX(Pop!C$2:C$1611,MATCH(A26, Pop!$A$2:$A$1611,0)),0)</f>
        <v/>
      </c>
      <c r="D26" s="20">
        <f>C26+IFERROR(INDEX(Pop!D$2:D$1611,MATCH(A26, Pop!$A$2:$A$1611,0)),0)</f>
        <v/>
      </c>
      <c r="E26" s="20">
        <f>D26+IFERROR(INDEX(Pop!E$2:E$1611,MATCH(A26, Pop!$A$2:$A$1611,0)),0)</f>
        <v/>
      </c>
      <c r="F26" s="20">
        <f>E26+IFERROR(INDEX(Pop!F$2:F$1611,MATCH(A26, Pop!$A$2:$A$1611,0)),0)</f>
        <v/>
      </c>
      <c r="G26" s="20">
        <f>F26+IFERROR(INDEX(Pop!G$2:G$1611,MATCH(A26, Pop!$A$2:$A$1611,0)),0)</f>
        <v/>
      </c>
      <c r="H26" s="20">
        <f>G26+IFERROR(INDEX(Pop!H$2:H$1611,MATCH(A26, Pop!$A$2:$A$1611,0)),0)</f>
        <v/>
      </c>
      <c r="I26" s="20">
        <f>H26+IFERROR(INDEX(Pop!I$2:I$1611,MATCH(A26, Pop!$A$2:$A$1611,0)),0)</f>
        <v/>
      </c>
      <c r="J26" s="20">
        <f>I26+IFERROR(INDEX(Pop!J$2:J$1611,MATCH(A26, Pop!$A$2:$A$1611,0)),0)</f>
        <v/>
      </c>
      <c r="K26" s="20">
        <f>J26+IFERROR(INDEX(Pop!K$2:K$1611,MATCH(A26, Pop!$A$2:$A$1611,0)),0)</f>
        <v/>
      </c>
      <c r="L26" s="20">
        <f>K26+IFERROR(INDEX(Pop!L$2:L$1611,MATCH(A26, Pop!$A$2:$A$1611,0)),0)</f>
        <v/>
      </c>
    </row>
    <row r="27">
      <c r="A27" s="20">
        <f>'Pop'!A27</f>
        <v/>
      </c>
      <c r="B27" s="20">
        <f>'Pop'!B27</f>
        <v/>
      </c>
      <c r="C27" s="20">
        <f>IFERROR(INDEX(Pop!C$2:C$1611,MATCH(A27, Pop!$A$2:$A$1611,0)),0)</f>
        <v/>
      </c>
      <c r="D27" s="20">
        <f>C27+IFERROR(INDEX(Pop!D$2:D$1611,MATCH(A27, Pop!$A$2:$A$1611,0)),0)</f>
        <v/>
      </c>
      <c r="E27" s="20">
        <f>D27+IFERROR(INDEX(Pop!E$2:E$1611,MATCH(A27, Pop!$A$2:$A$1611,0)),0)</f>
        <v/>
      </c>
      <c r="F27" s="20">
        <f>E27+IFERROR(INDEX(Pop!F$2:F$1611,MATCH(A27, Pop!$A$2:$A$1611,0)),0)</f>
        <v/>
      </c>
      <c r="G27" s="20">
        <f>F27+IFERROR(INDEX(Pop!G$2:G$1611,MATCH(A27, Pop!$A$2:$A$1611,0)),0)</f>
        <v/>
      </c>
      <c r="H27" s="20">
        <f>G27+IFERROR(INDEX(Pop!H$2:H$1611,MATCH(A27, Pop!$A$2:$A$1611,0)),0)</f>
        <v/>
      </c>
      <c r="I27" s="20">
        <f>H27+IFERROR(INDEX(Pop!I$2:I$1611,MATCH(A27, Pop!$A$2:$A$1611,0)),0)</f>
        <v/>
      </c>
      <c r="J27" s="20">
        <f>I27+IFERROR(INDEX(Pop!J$2:J$1611,MATCH(A27, Pop!$A$2:$A$1611,0)),0)</f>
        <v/>
      </c>
      <c r="K27" s="20">
        <f>J27+IFERROR(INDEX(Pop!K$2:K$1611,MATCH(A27, Pop!$A$2:$A$1611,0)),0)</f>
        <v/>
      </c>
      <c r="L27" s="20">
        <f>K27+IFERROR(INDEX(Pop!L$2:L$1611,MATCH(A27, Pop!$A$2:$A$1611,0)),0)</f>
        <v/>
      </c>
    </row>
    <row r="28">
      <c r="A28" s="20">
        <f>'Pop'!A28</f>
        <v/>
      </c>
      <c r="B28" s="20">
        <f>'Pop'!B28</f>
        <v/>
      </c>
      <c r="C28" s="20">
        <f>IFERROR(INDEX(Pop!C$2:C$1611,MATCH(A28, Pop!$A$2:$A$1611,0)),0)</f>
        <v/>
      </c>
      <c r="D28" s="20">
        <f>C28+IFERROR(INDEX(Pop!D$2:D$1611,MATCH(A28, Pop!$A$2:$A$1611,0)),0)</f>
        <v/>
      </c>
      <c r="E28" s="20">
        <f>D28+IFERROR(INDEX(Pop!E$2:E$1611,MATCH(A28, Pop!$A$2:$A$1611,0)),0)</f>
        <v/>
      </c>
      <c r="F28" s="20">
        <f>E28+IFERROR(INDEX(Pop!F$2:F$1611,MATCH(A28, Pop!$A$2:$A$1611,0)),0)</f>
        <v/>
      </c>
      <c r="G28" s="20">
        <f>F28+IFERROR(INDEX(Pop!G$2:G$1611,MATCH(A28, Pop!$A$2:$A$1611,0)),0)</f>
        <v/>
      </c>
      <c r="H28" s="20">
        <f>G28+IFERROR(INDEX(Pop!H$2:H$1611,MATCH(A28, Pop!$A$2:$A$1611,0)),0)</f>
        <v/>
      </c>
      <c r="I28" s="20">
        <f>H28+IFERROR(INDEX(Pop!I$2:I$1611,MATCH(A28, Pop!$A$2:$A$1611,0)),0)</f>
        <v/>
      </c>
      <c r="J28" s="20">
        <f>I28+IFERROR(INDEX(Pop!J$2:J$1611,MATCH(A28, Pop!$A$2:$A$1611,0)),0)</f>
        <v/>
      </c>
      <c r="K28" s="20">
        <f>J28+IFERROR(INDEX(Pop!K$2:K$1611,MATCH(A28, Pop!$A$2:$A$1611,0)),0)</f>
        <v/>
      </c>
      <c r="L28" s="20">
        <f>K28+IFERROR(INDEX(Pop!L$2:L$1611,MATCH(A28, Pop!$A$2:$A$1611,0)),0)</f>
        <v/>
      </c>
    </row>
    <row r="29">
      <c r="A29" s="20">
        <f>'Pop'!A29</f>
        <v/>
      </c>
      <c r="B29" s="20">
        <f>'Pop'!B29</f>
        <v/>
      </c>
      <c r="C29" s="20">
        <f>IFERROR(INDEX(Pop!C$2:C$1611,MATCH(A29, Pop!$A$2:$A$1611,0)),0)</f>
        <v/>
      </c>
      <c r="D29" s="20">
        <f>C29+IFERROR(INDEX(Pop!D$2:D$1611,MATCH(A29, Pop!$A$2:$A$1611,0)),0)</f>
        <v/>
      </c>
      <c r="E29" s="20">
        <f>D29+IFERROR(INDEX(Pop!E$2:E$1611,MATCH(A29, Pop!$A$2:$A$1611,0)),0)</f>
        <v/>
      </c>
      <c r="F29" s="20">
        <f>E29+IFERROR(INDEX(Pop!F$2:F$1611,MATCH(A29, Pop!$A$2:$A$1611,0)),0)</f>
        <v/>
      </c>
      <c r="G29" s="20">
        <f>F29+IFERROR(INDEX(Pop!G$2:G$1611,MATCH(A29, Pop!$A$2:$A$1611,0)),0)</f>
        <v/>
      </c>
      <c r="H29" s="20">
        <f>G29+IFERROR(INDEX(Pop!H$2:H$1611,MATCH(A29, Pop!$A$2:$A$1611,0)),0)</f>
        <v/>
      </c>
      <c r="I29" s="20">
        <f>H29+IFERROR(INDEX(Pop!I$2:I$1611,MATCH(A29, Pop!$A$2:$A$1611,0)),0)</f>
        <v/>
      </c>
      <c r="J29" s="20">
        <f>I29+IFERROR(INDEX(Pop!J$2:J$1611,MATCH(A29, Pop!$A$2:$A$1611,0)),0)</f>
        <v/>
      </c>
      <c r="K29" s="20">
        <f>J29+IFERROR(INDEX(Pop!K$2:K$1611,MATCH(A29, Pop!$A$2:$A$1611,0)),0)</f>
        <v/>
      </c>
      <c r="L29" s="20">
        <f>K29+IFERROR(INDEX(Pop!L$2:L$1611,MATCH(A29, Pop!$A$2:$A$1611,0)),0)</f>
        <v/>
      </c>
    </row>
    <row r="30">
      <c r="A30" s="20">
        <f>'Pop'!A30</f>
        <v/>
      </c>
      <c r="B30" s="20">
        <f>'Pop'!B30</f>
        <v/>
      </c>
      <c r="C30" s="20">
        <f>IFERROR(INDEX(Pop!C$2:C$1611,MATCH(A30, Pop!$A$2:$A$1611,0)),0)</f>
        <v/>
      </c>
      <c r="D30" s="20">
        <f>C30+IFERROR(INDEX(Pop!D$2:D$1611,MATCH(A30, Pop!$A$2:$A$1611,0)),0)</f>
        <v/>
      </c>
      <c r="E30" s="20">
        <f>D30+IFERROR(INDEX(Pop!E$2:E$1611,MATCH(A30, Pop!$A$2:$A$1611,0)),0)</f>
        <v/>
      </c>
      <c r="F30" s="20">
        <f>E30+IFERROR(INDEX(Pop!F$2:F$1611,MATCH(A30, Pop!$A$2:$A$1611,0)),0)</f>
        <v/>
      </c>
      <c r="G30" s="20">
        <f>F30+IFERROR(INDEX(Pop!G$2:G$1611,MATCH(A30, Pop!$A$2:$A$1611,0)),0)</f>
        <v/>
      </c>
      <c r="H30" s="20">
        <f>G30+IFERROR(INDEX(Pop!H$2:H$1611,MATCH(A30, Pop!$A$2:$A$1611,0)),0)</f>
        <v/>
      </c>
      <c r="I30" s="20">
        <f>H30+IFERROR(INDEX(Pop!I$2:I$1611,MATCH(A30, Pop!$A$2:$A$1611,0)),0)</f>
        <v/>
      </c>
      <c r="J30" s="20">
        <f>I30+IFERROR(INDEX(Pop!J$2:J$1611,MATCH(A30, Pop!$A$2:$A$1611,0)),0)</f>
        <v/>
      </c>
      <c r="K30" s="20">
        <f>J30+IFERROR(INDEX(Pop!K$2:K$1611,MATCH(A30, Pop!$A$2:$A$1611,0)),0)</f>
        <v/>
      </c>
      <c r="L30" s="20">
        <f>K30+IFERROR(INDEX(Pop!L$2:L$1611,MATCH(A30, Pop!$A$2:$A$1611,0)),0)</f>
        <v/>
      </c>
    </row>
    <row r="31">
      <c r="A31" s="20">
        <f>'Pop'!A31</f>
        <v/>
      </c>
      <c r="B31" s="20">
        <f>'Pop'!B31</f>
        <v/>
      </c>
      <c r="C31" s="20">
        <f>IFERROR(INDEX(Pop!C$2:C$1611,MATCH(A31, Pop!$A$2:$A$1611,0)),0)</f>
        <v/>
      </c>
      <c r="D31" s="20">
        <f>C31+IFERROR(INDEX(Pop!D$2:D$1611,MATCH(A31, Pop!$A$2:$A$1611,0)),0)</f>
        <v/>
      </c>
      <c r="E31" s="20">
        <f>D31+IFERROR(INDEX(Pop!E$2:E$1611,MATCH(A31, Pop!$A$2:$A$1611,0)),0)</f>
        <v/>
      </c>
      <c r="F31" s="20">
        <f>E31+IFERROR(INDEX(Pop!F$2:F$1611,MATCH(A31, Pop!$A$2:$A$1611,0)),0)</f>
        <v/>
      </c>
      <c r="G31" s="20">
        <f>F31+IFERROR(INDEX(Pop!G$2:G$1611,MATCH(A31, Pop!$A$2:$A$1611,0)),0)</f>
        <v/>
      </c>
      <c r="H31" s="20">
        <f>G31+IFERROR(INDEX(Pop!H$2:H$1611,MATCH(A31, Pop!$A$2:$A$1611,0)),0)</f>
        <v/>
      </c>
      <c r="I31" s="20">
        <f>H31+IFERROR(INDEX(Pop!I$2:I$1611,MATCH(A31, Pop!$A$2:$A$1611,0)),0)</f>
        <v/>
      </c>
      <c r="J31" s="20">
        <f>I31+IFERROR(INDEX(Pop!J$2:J$1611,MATCH(A31, Pop!$A$2:$A$1611,0)),0)</f>
        <v/>
      </c>
      <c r="K31" s="20">
        <f>J31+IFERROR(INDEX(Pop!K$2:K$1611,MATCH(A31, Pop!$A$2:$A$1611,0)),0)</f>
        <v/>
      </c>
      <c r="L31" s="20">
        <f>K31+IFERROR(INDEX(Pop!L$2:L$1611,MATCH(A31, Pop!$A$2:$A$1611,0)),0)</f>
        <v/>
      </c>
    </row>
    <row r="32">
      <c r="A32" s="20">
        <f>'Pop'!A32</f>
        <v/>
      </c>
      <c r="B32" s="20">
        <f>'Pop'!B32</f>
        <v/>
      </c>
      <c r="C32" s="20">
        <f>IFERROR(INDEX(Pop!C$2:C$1611,MATCH(A32, Pop!$A$2:$A$1611,0)),0)</f>
        <v/>
      </c>
      <c r="D32" s="20">
        <f>C32+IFERROR(INDEX(Pop!D$2:D$1611,MATCH(A32, Pop!$A$2:$A$1611,0)),0)</f>
        <v/>
      </c>
      <c r="E32" s="20">
        <f>D32+IFERROR(INDEX(Pop!E$2:E$1611,MATCH(A32, Pop!$A$2:$A$1611,0)),0)</f>
        <v/>
      </c>
      <c r="F32" s="20">
        <f>E32+IFERROR(INDEX(Pop!F$2:F$1611,MATCH(A32, Pop!$A$2:$A$1611,0)),0)</f>
        <v/>
      </c>
      <c r="G32" s="20">
        <f>F32+IFERROR(INDEX(Pop!G$2:G$1611,MATCH(A32, Pop!$A$2:$A$1611,0)),0)</f>
        <v/>
      </c>
      <c r="H32" s="20">
        <f>G32+IFERROR(INDEX(Pop!H$2:H$1611,MATCH(A32, Pop!$A$2:$A$1611,0)),0)</f>
        <v/>
      </c>
      <c r="I32" s="20">
        <f>H32+IFERROR(INDEX(Pop!I$2:I$1611,MATCH(A32, Pop!$A$2:$A$1611,0)),0)</f>
        <v/>
      </c>
      <c r="J32" s="20">
        <f>I32+IFERROR(INDEX(Pop!J$2:J$1611,MATCH(A32, Pop!$A$2:$A$1611,0)),0)</f>
        <v/>
      </c>
      <c r="K32" s="20">
        <f>J32+IFERROR(INDEX(Pop!K$2:K$1611,MATCH(A32, Pop!$A$2:$A$1611,0)),0)</f>
        <v/>
      </c>
      <c r="L32" s="20">
        <f>K32+IFERROR(INDEX(Pop!L$2:L$1611,MATCH(A32, Pop!$A$2:$A$1611,0)),0)</f>
        <v/>
      </c>
    </row>
    <row r="33">
      <c r="A33" s="20">
        <f>'Pop'!A33</f>
        <v/>
      </c>
      <c r="B33" s="20">
        <f>'Pop'!B33</f>
        <v/>
      </c>
      <c r="C33" s="20">
        <f>IFERROR(INDEX(Pop!C$2:C$1611,MATCH(A33, Pop!$A$2:$A$1611,0)),0)</f>
        <v/>
      </c>
      <c r="D33" s="20">
        <f>C33+IFERROR(INDEX(Pop!D$2:D$1611,MATCH(A33, Pop!$A$2:$A$1611,0)),0)</f>
        <v/>
      </c>
      <c r="E33" s="20">
        <f>D33+IFERROR(INDEX(Pop!E$2:E$1611,MATCH(A33, Pop!$A$2:$A$1611,0)),0)</f>
        <v/>
      </c>
      <c r="F33" s="20">
        <f>E33+IFERROR(INDEX(Pop!F$2:F$1611,MATCH(A33, Pop!$A$2:$A$1611,0)),0)</f>
        <v/>
      </c>
      <c r="G33" s="20">
        <f>F33+IFERROR(INDEX(Pop!G$2:G$1611,MATCH(A33, Pop!$A$2:$A$1611,0)),0)</f>
        <v/>
      </c>
      <c r="H33" s="20">
        <f>G33+IFERROR(INDEX(Pop!H$2:H$1611,MATCH(A33, Pop!$A$2:$A$1611,0)),0)</f>
        <v/>
      </c>
      <c r="I33" s="20">
        <f>H33+IFERROR(INDEX(Pop!I$2:I$1611,MATCH(A33, Pop!$A$2:$A$1611,0)),0)</f>
        <v/>
      </c>
      <c r="J33" s="20">
        <f>I33+IFERROR(INDEX(Pop!J$2:J$1611,MATCH(A33, Pop!$A$2:$A$1611,0)),0)</f>
        <v/>
      </c>
      <c r="K33" s="20">
        <f>J33+IFERROR(INDEX(Pop!K$2:K$1611,MATCH(A33, Pop!$A$2:$A$1611,0)),0)</f>
        <v/>
      </c>
      <c r="L33" s="20">
        <f>K33+IFERROR(INDEX(Pop!L$2:L$1611,MATCH(A33, Pop!$A$2:$A$1611,0)),0)</f>
        <v/>
      </c>
    </row>
    <row r="34">
      <c r="A34" s="20">
        <f>'Pop'!A34</f>
        <v/>
      </c>
      <c r="B34" s="20">
        <f>'Pop'!B34</f>
        <v/>
      </c>
      <c r="C34" s="20">
        <f>IFERROR(INDEX(Pop!C$2:C$1611,MATCH(A34, Pop!$A$2:$A$1611,0)),0)</f>
        <v/>
      </c>
      <c r="D34" s="20">
        <f>C34+IFERROR(INDEX(Pop!D$2:D$1611,MATCH(A34, Pop!$A$2:$A$1611,0)),0)</f>
        <v/>
      </c>
      <c r="E34" s="20">
        <f>D34+IFERROR(INDEX(Pop!E$2:E$1611,MATCH(A34, Pop!$A$2:$A$1611,0)),0)</f>
        <v/>
      </c>
      <c r="F34" s="20">
        <f>E34+IFERROR(INDEX(Pop!F$2:F$1611,MATCH(A34, Pop!$A$2:$A$1611,0)),0)</f>
        <v/>
      </c>
      <c r="G34" s="20">
        <f>F34+IFERROR(INDEX(Pop!G$2:G$1611,MATCH(A34, Pop!$A$2:$A$1611,0)),0)</f>
        <v/>
      </c>
      <c r="H34" s="20">
        <f>G34+IFERROR(INDEX(Pop!H$2:H$1611,MATCH(A34, Pop!$A$2:$A$1611,0)),0)</f>
        <v/>
      </c>
      <c r="I34" s="20">
        <f>H34+IFERROR(INDEX(Pop!I$2:I$1611,MATCH(A34, Pop!$A$2:$A$1611,0)),0)</f>
        <v/>
      </c>
      <c r="J34" s="20">
        <f>I34+IFERROR(INDEX(Pop!J$2:J$1611,MATCH(A34, Pop!$A$2:$A$1611,0)),0)</f>
        <v/>
      </c>
      <c r="K34" s="20">
        <f>J34+IFERROR(INDEX(Pop!K$2:K$1611,MATCH(A34, Pop!$A$2:$A$1611,0)),0)</f>
        <v/>
      </c>
      <c r="L34" s="20">
        <f>K34+IFERROR(INDEX(Pop!L$2:L$1611,MATCH(A34, Pop!$A$2:$A$1611,0)),0)</f>
        <v/>
      </c>
    </row>
    <row r="35">
      <c r="A35" s="20">
        <f>'Pop'!A35</f>
        <v/>
      </c>
      <c r="B35" s="20">
        <f>'Pop'!B35</f>
        <v/>
      </c>
      <c r="C35" s="20">
        <f>IFERROR(INDEX(Pop!C$2:C$1611,MATCH(A35, Pop!$A$2:$A$1611,0)),0)</f>
        <v/>
      </c>
      <c r="D35" s="20">
        <f>C35+IFERROR(INDEX(Pop!D$2:D$1611,MATCH(A35, Pop!$A$2:$A$1611,0)),0)</f>
        <v/>
      </c>
      <c r="E35" s="20">
        <f>D35+IFERROR(INDEX(Pop!E$2:E$1611,MATCH(A35, Pop!$A$2:$A$1611,0)),0)</f>
        <v/>
      </c>
      <c r="F35" s="20">
        <f>E35+IFERROR(INDEX(Pop!F$2:F$1611,MATCH(A35, Pop!$A$2:$A$1611,0)),0)</f>
        <v/>
      </c>
      <c r="G35" s="20">
        <f>F35+IFERROR(INDEX(Pop!G$2:G$1611,MATCH(A35, Pop!$A$2:$A$1611,0)),0)</f>
        <v/>
      </c>
      <c r="H35" s="20">
        <f>G35+IFERROR(INDEX(Pop!H$2:H$1611,MATCH(A35, Pop!$A$2:$A$1611,0)),0)</f>
        <v/>
      </c>
      <c r="I35" s="20">
        <f>H35+IFERROR(INDEX(Pop!I$2:I$1611,MATCH(A35, Pop!$A$2:$A$1611,0)),0)</f>
        <v/>
      </c>
      <c r="J35" s="20">
        <f>I35+IFERROR(INDEX(Pop!J$2:J$1611,MATCH(A35, Pop!$A$2:$A$1611,0)),0)</f>
        <v/>
      </c>
      <c r="K35" s="20">
        <f>J35+IFERROR(INDEX(Pop!K$2:K$1611,MATCH(A35, Pop!$A$2:$A$1611,0)),0)</f>
        <v/>
      </c>
      <c r="L35" s="20">
        <f>K35+IFERROR(INDEX(Pop!L$2:L$1611,MATCH(A35, Pop!$A$2:$A$1611,0)),0)</f>
        <v/>
      </c>
    </row>
    <row r="36">
      <c r="A36" s="20">
        <f>'Pop'!A36</f>
        <v/>
      </c>
      <c r="B36" s="20">
        <f>'Pop'!B36</f>
        <v/>
      </c>
      <c r="C36" s="20">
        <f>IFERROR(INDEX(Pop!C$2:C$1611,MATCH(A36, Pop!$A$2:$A$1611,0)),0)</f>
        <v/>
      </c>
      <c r="D36" s="20">
        <f>C36+IFERROR(INDEX(Pop!D$2:D$1611,MATCH(A36, Pop!$A$2:$A$1611,0)),0)</f>
        <v/>
      </c>
      <c r="E36" s="20">
        <f>D36+IFERROR(INDEX(Pop!E$2:E$1611,MATCH(A36, Pop!$A$2:$A$1611,0)),0)</f>
        <v/>
      </c>
      <c r="F36" s="20">
        <f>E36+IFERROR(INDEX(Pop!F$2:F$1611,MATCH(A36, Pop!$A$2:$A$1611,0)),0)</f>
        <v/>
      </c>
      <c r="G36" s="20">
        <f>F36+IFERROR(INDEX(Pop!G$2:G$1611,MATCH(A36, Pop!$A$2:$A$1611,0)),0)</f>
        <v/>
      </c>
      <c r="H36" s="20">
        <f>G36+IFERROR(INDEX(Pop!H$2:H$1611,MATCH(A36, Pop!$A$2:$A$1611,0)),0)</f>
        <v/>
      </c>
      <c r="I36" s="20">
        <f>H36+IFERROR(INDEX(Pop!I$2:I$1611,MATCH(A36, Pop!$A$2:$A$1611,0)),0)</f>
        <v/>
      </c>
      <c r="J36" s="20">
        <f>I36+IFERROR(INDEX(Pop!J$2:J$1611,MATCH(A36, Pop!$A$2:$A$1611,0)),0)</f>
        <v/>
      </c>
      <c r="K36" s="20">
        <f>J36+IFERROR(INDEX(Pop!K$2:K$1611,MATCH(A36, Pop!$A$2:$A$1611,0)),0)</f>
        <v/>
      </c>
      <c r="L36" s="20">
        <f>K36+IFERROR(INDEX(Pop!L$2:L$1611,MATCH(A36, Pop!$A$2:$A$1611,0)),0)</f>
        <v/>
      </c>
    </row>
    <row r="37">
      <c r="A37" s="20">
        <f>'Pop'!A37</f>
        <v/>
      </c>
      <c r="B37" s="20">
        <f>'Pop'!B37</f>
        <v/>
      </c>
      <c r="C37" s="20">
        <f>IFERROR(INDEX(Pop!C$2:C$1611,MATCH(A37, Pop!$A$2:$A$1611,0)),0)</f>
        <v/>
      </c>
      <c r="D37" s="20">
        <f>C37+IFERROR(INDEX(Pop!D$2:D$1611,MATCH(A37, Pop!$A$2:$A$1611,0)),0)</f>
        <v/>
      </c>
      <c r="E37" s="20">
        <f>D37+IFERROR(INDEX(Pop!E$2:E$1611,MATCH(A37, Pop!$A$2:$A$1611,0)),0)</f>
        <v/>
      </c>
      <c r="F37" s="20">
        <f>E37+IFERROR(INDEX(Pop!F$2:F$1611,MATCH(A37, Pop!$A$2:$A$1611,0)),0)</f>
        <v/>
      </c>
      <c r="G37" s="20">
        <f>F37+IFERROR(INDEX(Pop!G$2:G$1611,MATCH(A37, Pop!$A$2:$A$1611,0)),0)</f>
        <v/>
      </c>
      <c r="H37" s="20">
        <f>G37+IFERROR(INDEX(Pop!H$2:H$1611,MATCH(A37, Pop!$A$2:$A$1611,0)),0)</f>
        <v/>
      </c>
      <c r="I37" s="20">
        <f>H37+IFERROR(INDEX(Pop!I$2:I$1611,MATCH(A37, Pop!$A$2:$A$1611,0)),0)</f>
        <v/>
      </c>
      <c r="J37" s="20">
        <f>I37+IFERROR(INDEX(Pop!J$2:J$1611,MATCH(A37, Pop!$A$2:$A$1611,0)),0)</f>
        <v/>
      </c>
      <c r="K37" s="20">
        <f>J37+IFERROR(INDEX(Pop!K$2:K$1611,MATCH(A37, Pop!$A$2:$A$1611,0)),0)</f>
        <v/>
      </c>
      <c r="L37" s="20">
        <f>K37+IFERROR(INDEX(Pop!L$2:L$1611,MATCH(A37, Pop!$A$2:$A$1611,0)),0)</f>
        <v/>
      </c>
    </row>
    <row r="38">
      <c r="A38" s="20">
        <f>'Pop'!A38</f>
        <v/>
      </c>
      <c r="B38" s="20">
        <f>'Pop'!B38</f>
        <v/>
      </c>
      <c r="C38" s="20">
        <f>IFERROR(INDEX(Pop!C$2:C$1611,MATCH(A38, Pop!$A$2:$A$1611,0)),0)</f>
        <v/>
      </c>
      <c r="D38" s="20">
        <f>C38+IFERROR(INDEX(Pop!D$2:D$1611,MATCH(A38, Pop!$A$2:$A$1611,0)),0)</f>
        <v/>
      </c>
      <c r="E38" s="20">
        <f>D38+IFERROR(INDEX(Pop!E$2:E$1611,MATCH(A38, Pop!$A$2:$A$1611,0)),0)</f>
        <v/>
      </c>
      <c r="F38" s="20">
        <f>E38+IFERROR(INDEX(Pop!F$2:F$1611,MATCH(A38, Pop!$A$2:$A$1611,0)),0)</f>
        <v/>
      </c>
      <c r="G38" s="20">
        <f>F38+IFERROR(INDEX(Pop!G$2:G$1611,MATCH(A38, Pop!$A$2:$A$1611,0)),0)</f>
        <v/>
      </c>
      <c r="H38" s="20">
        <f>G38+IFERROR(INDEX(Pop!H$2:H$1611,MATCH(A38, Pop!$A$2:$A$1611,0)),0)</f>
        <v/>
      </c>
      <c r="I38" s="20">
        <f>H38+IFERROR(INDEX(Pop!I$2:I$1611,MATCH(A38, Pop!$A$2:$A$1611,0)),0)</f>
        <v/>
      </c>
      <c r="J38" s="20">
        <f>I38+IFERROR(INDEX(Pop!J$2:J$1611,MATCH(A38, Pop!$A$2:$A$1611,0)),0)</f>
        <v/>
      </c>
      <c r="K38" s="20">
        <f>J38+IFERROR(INDEX(Pop!K$2:K$1611,MATCH(A38, Pop!$A$2:$A$1611,0)),0)</f>
        <v/>
      </c>
      <c r="L38" s="20">
        <f>K38+IFERROR(INDEX(Pop!L$2:L$1611,MATCH(A38, Pop!$A$2:$A$1611,0)),0)</f>
        <v/>
      </c>
    </row>
    <row r="39">
      <c r="A39" s="20">
        <f>'Pop'!A39</f>
        <v/>
      </c>
      <c r="B39" s="20">
        <f>'Pop'!B39</f>
        <v/>
      </c>
      <c r="C39" s="20">
        <f>IFERROR(INDEX(Pop!C$2:C$1611,MATCH(A39, Pop!$A$2:$A$1611,0)),0)</f>
        <v/>
      </c>
      <c r="D39" s="20">
        <f>C39+IFERROR(INDEX(Pop!D$2:D$1611,MATCH(A39, Pop!$A$2:$A$1611,0)),0)</f>
        <v/>
      </c>
      <c r="E39" s="20">
        <f>D39+IFERROR(INDEX(Pop!E$2:E$1611,MATCH(A39, Pop!$A$2:$A$1611,0)),0)</f>
        <v/>
      </c>
      <c r="F39" s="20">
        <f>E39+IFERROR(INDEX(Pop!F$2:F$1611,MATCH(A39, Pop!$A$2:$A$1611,0)),0)</f>
        <v/>
      </c>
      <c r="G39" s="20">
        <f>F39+IFERROR(INDEX(Pop!G$2:G$1611,MATCH(A39, Pop!$A$2:$A$1611,0)),0)</f>
        <v/>
      </c>
      <c r="H39" s="20">
        <f>G39+IFERROR(INDEX(Pop!H$2:H$1611,MATCH(A39, Pop!$A$2:$A$1611,0)),0)</f>
        <v/>
      </c>
      <c r="I39" s="20">
        <f>H39+IFERROR(INDEX(Pop!I$2:I$1611,MATCH(A39, Pop!$A$2:$A$1611,0)),0)</f>
        <v/>
      </c>
      <c r="J39" s="20">
        <f>I39+IFERROR(INDEX(Pop!J$2:J$1611,MATCH(A39, Pop!$A$2:$A$1611,0)),0)</f>
        <v/>
      </c>
      <c r="K39" s="20">
        <f>J39+IFERROR(INDEX(Pop!K$2:K$1611,MATCH(A39, Pop!$A$2:$A$1611,0)),0)</f>
        <v/>
      </c>
      <c r="L39" s="20">
        <f>K39+IFERROR(INDEX(Pop!L$2:L$1611,MATCH(A39, Pop!$A$2:$A$1611,0)),0)</f>
        <v/>
      </c>
    </row>
    <row r="40">
      <c r="A40" s="20">
        <f>'Pop'!A40</f>
        <v/>
      </c>
      <c r="B40" s="20">
        <f>'Pop'!B40</f>
        <v/>
      </c>
      <c r="C40" s="20">
        <f>IFERROR(INDEX(Pop!C$2:C$1611,MATCH(A40, Pop!$A$2:$A$1611,0)),0)</f>
        <v/>
      </c>
      <c r="D40" s="20">
        <f>C40+IFERROR(INDEX(Pop!D$2:D$1611,MATCH(A40, Pop!$A$2:$A$1611,0)),0)</f>
        <v/>
      </c>
      <c r="E40" s="20">
        <f>D40+IFERROR(INDEX(Pop!E$2:E$1611,MATCH(A40, Pop!$A$2:$A$1611,0)),0)</f>
        <v/>
      </c>
      <c r="F40" s="20">
        <f>E40+IFERROR(INDEX(Pop!F$2:F$1611,MATCH(A40, Pop!$A$2:$A$1611,0)),0)</f>
        <v/>
      </c>
      <c r="G40" s="20">
        <f>F40+IFERROR(INDEX(Pop!G$2:G$1611,MATCH(A40, Pop!$A$2:$A$1611,0)),0)</f>
        <v/>
      </c>
      <c r="H40" s="20">
        <f>G40+IFERROR(INDEX(Pop!H$2:H$1611,MATCH(A40, Pop!$A$2:$A$1611,0)),0)</f>
        <v/>
      </c>
      <c r="I40" s="20">
        <f>H40+IFERROR(INDEX(Pop!I$2:I$1611,MATCH(A40, Pop!$A$2:$A$1611,0)),0)</f>
        <v/>
      </c>
      <c r="J40" s="20">
        <f>I40+IFERROR(INDEX(Pop!J$2:J$1611,MATCH(A40, Pop!$A$2:$A$1611,0)),0)</f>
        <v/>
      </c>
      <c r="K40" s="20">
        <f>J40+IFERROR(INDEX(Pop!K$2:K$1611,MATCH(A40, Pop!$A$2:$A$1611,0)),0)</f>
        <v/>
      </c>
      <c r="L40" s="20">
        <f>K40+IFERROR(INDEX(Pop!L$2:L$1611,MATCH(A40, Pop!$A$2:$A$1611,0)),0)</f>
        <v/>
      </c>
    </row>
    <row r="41">
      <c r="A41" s="20">
        <f>'Pop'!A41</f>
        <v/>
      </c>
      <c r="B41" s="20">
        <f>'Pop'!B41</f>
        <v/>
      </c>
      <c r="C41" s="20">
        <f>IFERROR(INDEX(Pop!C$2:C$1611,MATCH(A41, Pop!$A$2:$A$1611,0)),0)</f>
        <v/>
      </c>
      <c r="D41" s="20">
        <f>C41+IFERROR(INDEX(Pop!D$2:D$1611,MATCH(A41, Pop!$A$2:$A$1611,0)),0)</f>
        <v/>
      </c>
      <c r="E41" s="20">
        <f>D41+IFERROR(INDEX(Pop!E$2:E$1611,MATCH(A41, Pop!$A$2:$A$1611,0)),0)</f>
        <v/>
      </c>
      <c r="F41" s="20">
        <f>E41+IFERROR(INDEX(Pop!F$2:F$1611,MATCH(A41, Pop!$A$2:$A$1611,0)),0)</f>
        <v/>
      </c>
      <c r="G41" s="20">
        <f>F41+IFERROR(INDEX(Pop!G$2:G$1611,MATCH(A41, Pop!$A$2:$A$1611,0)),0)</f>
        <v/>
      </c>
      <c r="H41" s="20">
        <f>G41+IFERROR(INDEX(Pop!H$2:H$1611,MATCH(A41, Pop!$A$2:$A$1611,0)),0)</f>
        <v/>
      </c>
      <c r="I41" s="20">
        <f>H41+IFERROR(INDEX(Pop!I$2:I$1611,MATCH(A41, Pop!$A$2:$A$1611,0)),0)</f>
        <v/>
      </c>
      <c r="J41" s="20">
        <f>I41+IFERROR(INDEX(Pop!J$2:J$1611,MATCH(A41, Pop!$A$2:$A$1611,0)),0)</f>
        <v/>
      </c>
      <c r="K41" s="20">
        <f>J41+IFERROR(INDEX(Pop!K$2:K$1611,MATCH(A41, Pop!$A$2:$A$1611,0)),0)</f>
        <v/>
      </c>
      <c r="L41" s="20">
        <f>K41+IFERROR(INDEX(Pop!L$2:L$1611,MATCH(A41, Pop!$A$2:$A$1611,0)),0)</f>
        <v/>
      </c>
    </row>
    <row r="42">
      <c r="A42" s="20">
        <f>'Pop'!A42</f>
        <v/>
      </c>
      <c r="B42" s="20">
        <f>'Pop'!B42</f>
        <v/>
      </c>
      <c r="C42" s="20">
        <f>IFERROR(INDEX(Pop!C$2:C$1611,MATCH(A42, Pop!$A$2:$A$1611,0)),0)</f>
        <v/>
      </c>
      <c r="D42" s="20">
        <f>C42+IFERROR(INDEX(Pop!D$2:D$1611,MATCH(A42, Pop!$A$2:$A$1611,0)),0)</f>
        <v/>
      </c>
      <c r="E42" s="20">
        <f>D42+IFERROR(INDEX(Pop!E$2:E$1611,MATCH(A42, Pop!$A$2:$A$1611,0)),0)</f>
        <v/>
      </c>
      <c r="F42" s="20">
        <f>E42+IFERROR(INDEX(Pop!F$2:F$1611,MATCH(A42, Pop!$A$2:$A$1611,0)),0)</f>
        <v/>
      </c>
      <c r="G42" s="20">
        <f>F42+IFERROR(INDEX(Pop!G$2:G$1611,MATCH(A42, Pop!$A$2:$A$1611,0)),0)</f>
        <v/>
      </c>
      <c r="H42" s="20">
        <f>G42+IFERROR(INDEX(Pop!H$2:H$1611,MATCH(A42, Pop!$A$2:$A$1611,0)),0)</f>
        <v/>
      </c>
      <c r="I42" s="20">
        <f>H42+IFERROR(INDEX(Pop!I$2:I$1611,MATCH(A42, Pop!$A$2:$A$1611,0)),0)</f>
        <v/>
      </c>
      <c r="J42" s="20">
        <f>I42+IFERROR(INDEX(Pop!J$2:J$1611,MATCH(A42, Pop!$A$2:$A$1611,0)),0)</f>
        <v/>
      </c>
      <c r="K42" s="20">
        <f>J42+IFERROR(INDEX(Pop!K$2:K$1611,MATCH(A42, Pop!$A$2:$A$1611,0)),0)</f>
        <v/>
      </c>
      <c r="L42" s="20">
        <f>K42+IFERROR(INDEX(Pop!L$2:L$1611,MATCH(A42, Pop!$A$2:$A$1611,0)),0)</f>
        <v/>
      </c>
    </row>
    <row r="43">
      <c r="A43" s="20">
        <f>'Pop'!A43</f>
        <v/>
      </c>
      <c r="B43" s="20">
        <f>'Pop'!B43</f>
        <v/>
      </c>
      <c r="C43" s="20">
        <f>IFERROR(INDEX(Pop!C$2:C$1611,MATCH(A43, Pop!$A$2:$A$1611,0)),0)</f>
        <v/>
      </c>
      <c r="D43" s="20">
        <f>C43+IFERROR(INDEX(Pop!D$2:D$1611,MATCH(A43, Pop!$A$2:$A$1611,0)),0)</f>
        <v/>
      </c>
      <c r="E43" s="20">
        <f>D43+IFERROR(INDEX(Pop!E$2:E$1611,MATCH(A43, Pop!$A$2:$A$1611,0)),0)</f>
        <v/>
      </c>
      <c r="F43" s="20">
        <f>E43+IFERROR(INDEX(Pop!F$2:F$1611,MATCH(A43, Pop!$A$2:$A$1611,0)),0)</f>
        <v/>
      </c>
      <c r="G43" s="20">
        <f>F43+IFERROR(INDEX(Pop!G$2:G$1611,MATCH(A43, Pop!$A$2:$A$1611,0)),0)</f>
        <v/>
      </c>
      <c r="H43" s="20">
        <f>G43+IFERROR(INDEX(Pop!H$2:H$1611,MATCH(A43, Pop!$A$2:$A$1611,0)),0)</f>
        <v/>
      </c>
      <c r="I43" s="20">
        <f>H43+IFERROR(INDEX(Pop!I$2:I$1611,MATCH(A43, Pop!$A$2:$A$1611,0)),0)</f>
        <v/>
      </c>
      <c r="J43" s="20">
        <f>I43+IFERROR(INDEX(Pop!J$2:J$1611,MATCH(A43, Pop!$A$2:$A$1611,0)),0)</f>
        <v/>
      </c>
      <c r="K43" s="20">
        <f>J43+IFERROR(INDEX(Pop!K$2:K$1611,MATCH(A43, Pop!$A$2:$A$1611,0)),0)</f>
        <v/>
      </c>
      <c r="L43" s="20">
        <f>K43+IFERROR(INDEX(Pop!L$2:L$1611,MATCH(A43, Pop!$A$2:$A$1611,0)),0)</f>
        <v/>
      </c>
    </row>
    <row r="44">
      <c r="A44" s="20">
        <f>'Pop'!A44</f>
        <v/>
      </c>
      <c r="B44" s="20">
        <f>'Pop'!B44</f>
        <v/>
      </c>
      <c r="C44" s="20">
        <f>IFERROR(INDEX(Pop!C$2:C$1611,MATCH(A44, Pop!$A$2:$A$1611,0)),0)</f>
        <v/>
      </c>
      <c r="D44" s="20">
        <f>C44+IFERROR(INDEX(Pop!D$2:D$1611,MATCH(A44, Pop!$A$2:$A$1611,0)),0)</f>
        <v/>
      </c>
      <c r="E44" s="20">
        <f>D44+IFERROR(INDEX(Pop!E$2:E$1611,MATCH(A44, Pop!$A$2:$A$1611,0)),0)</f>
        <v/>
      </c>
      <c r="F44" s="20">
        <f>E44+IFERROR(INDEX(Pop!F$2:F$1611,MATCH(A44, Pop!$A$2:$A$1611,0)),0)</f>
        <v/>
      </c>
      <c r="G44" s="20">
        <f>F44+IFERROR(INDEX(Pop!G$2:G$1611,MATCH(A44, Pop!$A$2:$A$1611,0)),0)</f>
        <v/>
      </c>
      <c r="H44" s="20">
        <f>G44+IFERROR(INDEX(Pop!H$2:H$1611,MATCH(A44, Pop!$A$2:$A$1611,0)),0)</f>
        <v/>
      </c>
      <c r="I44" s="20">
        <f>H44+IFERROR(INDEX(Pop!I$2:I$1611,MATCH(A44, Pop!$A$2:$A$1611,0)),0)</f>
        <v/>
      </c>
      <c r="J44" s="20">
        <f>I44+IFERROR(INDEX(Pop!J$2:J$1611,MATCH(A44, Pop!$A$2:$A$1611,0)),0)</f>
        <v/>
      </c>
      <c r="K44" s="20">
        <f>J44+IFERROR(INDEX(Pop!K$2:K$1611,MATCH(A44, Pop!$A$2:$A$1611,0)),0)</f>
        <v/>
      </c>
      <c r="L44" s="20">
        <f>K44+IFERROR(INDEX(Pop!L$2:L$1611,MATCH(A44, Pop!$A$2:$A$1611,0)),0)</f>
        <v/>
      </c>
    </row>
    <row r="45">
      <c r="A45" s="20">
        <f>'Pop'!A45</f>
        <v/>
      </c>
      <c r="B45" s="20">
        <f>'Pop'!B45</f>
        <v/>
      </c>
      <c r="C45" s="20">
        <f>IFERROR(INDEX(Pop!C$2:C$1611,MATCH(A45, Pop!$A$2:$A$1611,0)),0)</f>
        <v/>
      </c>
      <c r="D45" s="20">
        <f>C45+IFERROR(INDEX(Pop!D$2:D$1611,MATCH(A45, Pop!$A$2:$A$1611,0)),0)</f>
        <v/>
      </c>
      <c r="E45" s="20">
        <f>D45+IFERROR(INDEX(Pop!E$2:E$1611,MATCH(A45, Pop!$A$2:$A$1611,0)),0)</f>
        <v/>
      </c>
      <c r="F45" s="20">
        <f>E45+IFERROR(INDEX(Pop!F$2:F$1611,MATCH(A45, Pop!$A$2:$A$1611,0)),0)</f>
        <v/>
      </c>
      <c r="G45" s="20">
        <f>F45+IFERROR(INDEX(Pop!G$2:G$1611,MATCH(A45, Pop!$A$2:$A$1611,0)),0)</f>
        <v/>
      </c>
      <c r="H45" s="20">
        <f>G45+IFERROR(INDEX(Pop!H$2:H$1611,MATCH(A45, Pop!$A$2:$A$1611,0)),0)</f>
        <v/>
      </c>
      <c r="I45" s="20">
        <f>H45+IFERROR(INDEX(Pop!I$2:I$1611,MATCH(A45, Pop!$A$2:$A$1611,0)),0)</f>
        <v/>
      </c>
      <c r="J45" s="20">
        <f>I45+IFERROR(INDEX(Pop!J$2:J$1611,MATCH(A45, Pop!$A$2:$A$1611,0)),0)</f>
        <v/>
      </c>
      <c r="K45" s="20">
        <f>J45+IFERROR(INDEX(Pop!K$2:K$1611,MATCH(A45, Pop!$A$2:$A$1611,0)),0)</f>
        <v/>
      </c>
      <c r="L45" s="20">
        <f>K45+IFERROR(INDEX(Pop!L$2:L$1611,MATCH(A45, Pop!$A$2:$A$1611,0)),0)</f>
        <v/>
      </c>
    </row>
    <row r="46">
      <c r="A46" s="20">
        <f>'Pop'!A46</f>
        <v/>
      </c>
      <c r="B46" s="20">
        <f>'Pop'!B46</f>
        <v/>
      </c>
      <c r="C46" s="20">
        <f>IFERROR(INDEX(Pop!C$2:C$1611,MATCH(A46, Pop!$A$2:$A$1611,0)),0)</f>
        <v/>
      </c>
      <c r="D46" s="20">
        <f>C46+IFERROR(INDEX(Pop!D$2:D$1611,MATCH(A46, Pop!$A$2:$A$1611,0)),0)</f>
        <v/>
      </c>
      <c r="E46" s="20">
        <f>D46+IFERROR(INDEX(Pop!E$2:E$1611,MATCH(A46, Pop!$A$2:$A$1611,0)),0)</f>
        <v/>
      </c>
      <c r="F46" s="20">
        <f>E46+IFERROR(INDEX(Pop!F$2:F$1611,MATCH(A46, Pop!$A$2:$A$1611,0)),0)</f>
        <v/>
      </c>
      <c r="G46" s="20">
        <f>F46+IFERROR(INDEX(Pop!G$2:G$1611,MATCH(A46, Pop!$A$2:$A$1611,0)),0)</f>
        <v/>
      </c>
      <c r="H46" s="20">
        <f>G46+IFERROR(INDEX(Pop!H$2:H$1611,MATCH(A46, Pop!$A$2:$A$1611,0)),0)</f>
        <v/>
      </c>
      <c r="I46" s="20">
        <f>H46+IFERROR(INDEX(Pop!I$2:I$1611,MATCH(A46, Pop!$A$2:$A$1611,0)),0)</f>
        <v/>
      </c>
      <c r="J46" s="20">
        <f>I46+IFERROR(INDEX(Pop!J$2:J$1611,MATCH(A46, Pop!$A$2:$A$1611,0)),0)</f>
        <v/>
      </c>
      <c r="K46" s="20">
        <f>J46+IFERROR(INDEX(Pop!K$2:K$1611,MATCH(A46, Pop!$A$2:$A$1611,0)),0)</f>
        <v/>
      </c>
      <c r="L46" s="20">
        <f>K46+IFERROR(INDEX(Pop!L$2:L$1611,MATCH(A46, Pop!$A$2:$A$1611,0)),0)</f>
        <v/>
      </c>
    </row>
    <row r="47">
      <c r="A47" s="20">
        <f>'Pop'!A47</f>
        <v/>
      </c>
      <c r="B47" s="20">
        <f>'Pop'!B47</f>
        <v/>
      </c>
      <c r="C47" s="20">
        <f>IFERROR(INDEX(Pop!C$2:C$1611,MATCH(A47, Pop!$A$2:$A$1611,0)),0)</f>
        <v/>
      </c>
      <c r="D47" s="20">
        <f>C47+IFERROR(INDEX(Pop!D$2:D$1611,MATCH(A47, Pop!$A$2:$A$1611,0)),0)</f>
        <v/>
      </c>
      <c r="E47" s="20">
        <f>D47+IFERROR(INDEX(Pop!E$2:E$1611,MATCH(A47, Pop!$A$2:$A$1611,0)),0)</f>
        <v/>
      </c>
      <c r="F47" s="20">
        <f>E47+IFERROR(INDEX(Pop!F$2:F$1611,MATCH(A47, Pop!$A$2:$A$1611,0)),0)</f>
        <v/>
      </c>
      <c r="G47" s="20">
        <f>F47+IFERROR(INDEX(Pop!G$2:G$1611,MATCH(A47, Pop!$A$2:$A$1611,0)),0)</f>
        <v/>
      </c>
      <c r="H47" s="20">
        <f>G47+IFERROR(INDEX(Pop!H$2:H$1611,MATCH(A47, Pop!$A$2:$A$1611,0)),0)</f>
        <v/>
      </c>
      <c r="I47" s="20">
        <f>H47+IFERROR(INDEX(Pop!I$2:I$1611,MATCH(A47, Pop!$A$2:$A$1611,0)),0)</f>
        <v/>
      </c>
      <c r="J47" s="20">
        <f>I47+IFERROR(INDEX(Pop!J$2:J$1611,MATCH(A47, Pop!$A$2:$A$1611,0)),0)</f>
        <v/>
      </c>
      <c r="K47" s="20">
        <f>J47+IFERROR(INDEX(Pop!K$2:K$1611,MATCH(A47, Pop!$A$2:$A$1611,0)),0)</f>
        <v/>
      </c>
      <c r="L47" s="20">
        <f>K47+IFERROR(INDEX(Pop!L$2:L$1611,MATCH(A47, Pop!$A$2:$A$1611,0)),0)</f>
        <v/>
      </c>
    </row>
    <row r="48">
      <c r="A48" s="20">
        <f>'Pop'!A48</f>
        <v/>
      </c>
      <c r="B48" s="20">
        <f>'Pop'!B48</f>
        <v/>
      </c>
      <c r="C48" s="20">
        <f>IFERROR(INDEX(Pop!C$2:C$1611,MATCH(A48, Pop!$A$2:$A$1611,0)),0)</f>
        <v/>
      </c>
      <c r="D48" s="20">
        <f>C48+IFERROR(INDEX(Pop!D$2:D$1611,MATCH(A48, Pop!$A$2:$A$1611,0)),0)</f>
        <v/>
      </c>
      <c r="E48" s="20">
        <f>D48+IFERROR(INDEX(Pop!E$2:E$1611,MATCH(A48, Pop!$A$2:$A$1611,0)),0)</f>
        <v/>
      </c>
      <c r="F48" s="20">
        <f>E48+IFERROR(INDEX(Pop!F$2:F$1611,MATCH(A48, Pop!$A$2:$A$1611,0)),0)</f>
        <v/>
      </c>
      <c r="G48" s="20">
        <f>F48+IFERROR(INDEX(Pop!G$2:G$1611,MATCH(A48, Pop!$A$2:$A$1611,0)),0)</f>
        <v/>
      </c>
      <c r="H48" s="20">
        <f>G48+IFERROR(INDEX(Pop!H$2:H$1611,MATCH(A48, Pop!$A$2:$A$1611,0)),0)</f>
        <v/>
      </c>
      <c r="I48" s="20">
        <f>H48+IFERROR(INDEX(Pop!I$2:I$1611,MATCH(A48, Pop!$A$2:$A$1611,0)),0)</f>
        <v/>
      </c>
      <c r="J48" s="20">
        <f>I48+IFERROR(INDEX(Pop!J$2:J$1611,MATCH(A48, Pop!$A$2:$A$1611,0)),0)</f>
        <v/>
      </c>
      <c r="K48" s="20">
        <f>J48+IFERROR(INDEX(Pop!K$2:K$1611,MATCH(A48, Pop!$A$2:$A$1611,0)),0)</f>
        <v/>
      </c>
      <c r="L48" s="20">
        <f>K48+IFERROR(INDEX(Pop!L$2:L$1611,MATCH(A48, Pop!$A$2:$A$1611,0)),0)</f>
        <v/>
      </c>
    </row>
    <row r="49">
      <c r="A49" s="20">
        <f>'Pop'!A49</f>
        <v/>
      </c>
      <c r="B49" s="20">
        <f>'Pop'!B49</f>
        <v/>
      </c>
      <c r="C49" s="20">
        <f>IFERROR(INDEX(Pop!C$2:C$1611,MATCH(A49, Pop!$A$2:$A$1611,0)),0)</f>
        <v/>
      </c>
      <c r="D49" s="20">
        <f>C49+IFERROR(INDEX(Pop!D$2:D$1611,MATCH(A49, Pop!$A$2:$A$1611,0)),0)</f>
        <v/>
      </c>
      <c r="E49" s="20">
        <f>D49+IFERROR(INDEX(Pop!E$2:E$1611,MATCH(A49, Pop!$A$2:$A$1611,0)),0)</f>
        <v/>
      </c>
      <c r="F49" s="20">
        <f>E49+IFERROR(INDEX(Pop!F$2:F$1611,MATCH(A49, Pop!$A$2:$A$1611,0)),0)</f>
        <v/>
      </c>
      <c r="G49" s="20">
        <f>F49+IFERROR(INDEX(Pop!G$2:G$1611,MATCH(A49, Pop!$A$2:$A$1611,0)),0)</f>
        <v/>
      </c>
      <c r="H49" s="20">
        <f>G49+IFERROR(INDEX(Pop!H$2:H$1611,MATCH(A49, Pop!$A$2:$A$1611,0)),0)</f>
        <v/>
      </c>
      <c r="I49" s="20">
        <f>H49+IFERROR(INDEX(Pop!I$2:I$1611,MATCH(A49, Pop!$A$2:$A$1611,0)),0)</f>
        <v/>
      </c>
      <c r="J49" s="20">
        <f>I49+IFERROR(INDEX(Pop!J$2:J$1611,MATCH(A49, Pop!$A$2:$A$1611,0)),0)</f>
        <v/>
      </c>
      <c r="K49" s="20">
        <f>J49+IFERROR(INDEX(Pop!K$2:K$1611,MATCH(A49, Pop!$A$2:$A$1611,0)),0)</f>
        <v/>
      </c>
      <c r="L49" s="20">
        <f>K49+IFERROR(INDEX(Pop!L$2:L$1611,MATCH(A49, Pop!$A$2:$A$1611,0)),0)</f>
        <v/>
      </c>
    </row>
    <row r="50">
      <c r="A50" s="20">
        <f>'Pop'!A50</f>
        <v/>
      </c>
      <c r="B50" s="20">
        <f>'Pop'!B50</f>
        <v/>
      </c>
      <c r="C50" s="20">
        <f>IFERROR(INDEX(Pop!C$2:C$1611,MATCH(A50, Pop!$A$2:$A$1611,0)),0)</f>
        <v/>
      </c>
      <c r="D50" s="20">
        <f>C50+IFERROR(INDEX(Pop!D$2:D$1611,MATCH(A50, Pop!$A$2:$A$1611,0)),0)</f>
        <v/>
      </c>
      <c r="E50" s="20">
        <f>D50+IFERROR(INDEX(Pop!E$2:E$1611,MATCH(A50, Pop!$A$2:$A$1611,0)),0)</f>
        <v/>
      </c>
      <c r="F50" s="20">
        <f>E50+IFERROR(INDEX(Pop!F$2:F$1611,MATCH(A50, Pop!$A$2:$A$1611,0)),0)</f>
        <v/>
      </c>
      <c r="G50" s="20">
        <f>F50+IFERROR(INDEX(Pop!G$2:G$1611,MATCH(A50, Pop!$A$2:$A$1611,0)),0)</f>
        <v/>
      </c>
      <c r="H50" s="20">
        <f>G50+IFERROR(INDEX(Pop!H$2:H$1611,MATCH(A50, Pop!$A$2:$A$1611,0)),0)</f>
        <v/>
      </c>
      <c r="I50" s="20">
        <f>H50+IFERROR(INDEX(Pop!I$2:I$1611,MATCH(A50, Pop!$A$2:$A$1611,0)),0)</f>
        <v/>
      </c>
      <c r="J50" s="20">
        <f>I50+IFERROR(INDEX(Pop!J$2:J$1611,MATCH(A50, Pop!$A$2:$A$1611,0)),0)</f>
        <v/>
      </c>
      <c r="K50" s="20">
        <f>J50+IFERROR(INDEX(Pop!K$2:K$1611,MATCH(A50, Pop!$A$2:$A$1611,0)),0)</f>
        <v/>
      </c>
      <c r="L50" s="20">
        <f>K50+IFERROR(INDEX(Pop!L$2:L$1611,MATCH(A50, Pop!$A$2:$A$1611,0)),0)</f>
        <v/>
      </c>
    </row>
    <row r="51">
      <c r="A51" s="20">
        <f>'Pop'!A51</f>
        <v/>
      </c>
      <c r="B51" s="20">
        <f>'Pop'!B51</f>
        <v/>
      </c>
      <c r="C51" s="20">
        <f>IFERROR(INDEX(Pop!C$2:C$1611,MATCH(A51, Pop!$A$2:$A$1611,0)),0)</f>
        <v/>
      </c>
      <c r="D51" s="20">
        <f>C51+IFERROR(INDEX(Pop!D$2:D$1611,MATCH(A51, Pop!$A$2:$A$1611,0)),0)</f>
        <v/>
      </c>
      <c r="E51" s="20">
        <f>D51+IFERROR(INDEX(Pop!E$2:E$1611,MATCH(A51, Pop!$A$2:$A$1611,0)),0)</f>
        <v/>
      </c>
      <c r="F51" s="20">
        <f>E51+IFERROR(INDEX(Pop!F$2:F$1611,MATCH(A51, Pop!$A$2:$A$1611,0)),0)</f>
        <v/>
      </c>
      <c r="G51" s="20">
        <f>F51+IFERROR(INDEX(Pop!G$2:G$1611,MATCH(A51, Pop!$A$2:$A$1611,0)),0)</f>
        <v/>
      </c>
      <c r="H51" s="20">
        <f>G51+IFERROR(INDEX(Pop!H$2:H$1611,MATCH(A51, Pop!$A$2:$A$1611,0)),0)</f>
        <v/>
      </c>
      <c r="I51" s="20">
        <f>H51+IFERROR(INDEX(Pop!I$2:I$1611,MATCH(A51, Pop!$A$2:$A$1611,0)),0)</f>
        <v/>
      </c>
      <c r="J51" s="20">
        <f>I51+IFERROR(INDEX(Pop!J$2:J$1611,MATCH(A51, Pop!$A$2:$A$1611,0)),0)</f>
        <v/>
      </c>
      <c r="K51" s="20">
        <f>J51+IFERROR(INDEX(Pop!K$2:K$1611,MATCH(A51, Pop!$A$2:$A$1611,0)),0)</f>
        <v/>
      </c>
      <c r="L51" s="20">
        <f>K51+IFERROR(INDEX(Pop!L$2:L$1611,MATCH(A51, Pop!$A$2:$A$1611,0)),0)</f>
        <v/>
      </c>
    </row>
    <row r="52">
      <c r="A52" s="20">
        <f>'Pop'!A52</f>
        <v/>
      </c>
      <c r="B52" s="20">
        <f>'Pop'!B52</f>
        <v/>
      </c>
      <c r="C52" s="20">
        <f>IFERROR(INDEX(Pop!C$2:C$1611,MATCH(A52, Pop!$A$2:$A$1611,0)),0)</f>
        <v/>
      </c>
      <c r="D52" s="20">
        <f>C52+IFERROR(INDEX(Pop!D$2:D$1611,MATCH(A52, Pop!$A$2:$A$1611,0)),0)</f>
        <v/>
      </c>
      <c r="E52" s="20">
        <f>D52+IFERROR(INDEX(Pop!E$2:E$1611,MATCH(A52, Pop!$A$2:$A$1611,0)),0)</f>
        <v/>
      </c>
      <c r="F52" s="20">
        <f>E52+IFERROR(INDEX(Pop!F$2:F$1611,MATCH(A52, Pop!$A$2:$A$1611,0)),0)</f>
        <v/>
      </c>
      <c r="G52" s="20">
        <f>F52+IFERROR(INDEX(Pop!G$2:G$1611,MATCH(A52, Pop!$A$2:$A$1611,0)),0)</f>
        <v/>
      </c>
      <c r="H52" s="20">
        <f>G52+IFERROR(INDEX(Pop!H$2:H$1611,MATCH(A52, Pop!$A$2:$A$1611,0)),0)</f>
        <v/>
      </c>
      <c r="I52" s="20">
        <f>H52+IFERROR(INDEX(Pop!I$2:I$1611,MATCH(A52, Pop!$A$2:$A$1611,0)),0)</f>
        <v/>
      </c>
      <c r="J52" s="20">
        <f>I52+IFERROR(INDEX(Pop!J$2:J$1611,MATCH(A52, Pop!$A$2:$A$1611,0)),0)</f>
        <v/>
      </c>
      <c r="K52" s="20">
        <f>J52+IFERROR(INDEX(Pop!K$2:K$1611,MATCH(A52, Pop!$A$2:$A$1611,0)),0)</f>
        <v/>
      </c>
      <c r="L52" s="20">
        <f>K52+IFERROR(INDEX(Pop!L$2:L$1611,MATCH(A52, Pop!$A$2:$A$1611,0)),0)</f>
        <v/>
      </c>
    </row>
    <row r="53">
      <c r="A53" s="20">
        <f>'Pop'!A53</f>
        <v/>
      </c>
      <c r="B53" s="20">
        <f>'Pop'!B53</f>
        <v/>
      </c>
      <c r="C53" s="20">
        <f>IFERROR(INDEX(Pop!C$2:C$1611,MATCH(A53, Pop!$A$2:$A$1611,0)),0)</f>
        <v/>
      </c>
      <c r="D53" s="20">
        <f>C53+IFERROR(INDEX(Pop!D$2:D$1611,MATCH(A53, Pop!$A$2:$A$1611,0)),0)</f>
        <v/>
      </c>
      <c r="E53" s="20">
        <f>D53+IFERROR(INDEX(Pop!E$2:E$1611,MATCH(A53, Pop!$A$2:$A$1611,0)),0)</f>
        <v/>
      </c>
      <c r="F53" s="20">
        <f>E53+IFERROR(INDEX(Pop!F$2:F$1611,MATCH(A53, Pop!$A$2:$A$1611,0)),0)</f>
        <v/>
      </c>
      <c r="G53" s="20">
        <f>F53+IFERROR(INDEX(Pop!G$2:G$1611,MATCH(A53, Pop!$A$2:$A$1611,0)),0)</f>
        <v/>
      </c>
      <c r="H53" s="20">
        <f>G53+IFERROR(INDEX(Pop!H$2:H$1611,MATCH(A53, Pop!$A$2:$A$1611,0)),0)</f>
        <v/>
      </c>
      <c r="I53" s="20">
        <f>H53+IFERROR(INDEX(Pop!I$2:I$1611,MATCH(A53, Pop!$A$2:$A$1611,0)),0)</f>
        <v/>
      </c>
      <c r="J53" s="20">
        <f>I53+IFERROR(INDEX(Pop!J$2:J$1611,MATCH(A53, Pop!$A$2:$A$1611,0)),0)</f>
        <v/>
      </c>
      <c r="K53" s="20">
        <f>J53+IFERROR(INDEX(Pop!K$2:K$1611,MATCH(A53, Pop!$A$2:$A$1611,0)),0)</f>
        <v/>
      </c>
      <c r="L53" s="20">
        <f>K53+IFERROR(INDEX(Pop!L$2:L$1611,MATCH(A53, Pop!$A$2:$A$1611,0)),0)</f>
        <v/>
      </c>
    </row>
    <row r="54">
      <c r="A54" s="20">
        <f>'Pop'!A54</f>
        <v/>
      </c>
      <c r="B54" s="20">
        <f>'Pop'!B54</f>
        <v/>
      </c>
      <c r="C54" s="20">
        <f>IFERROR(INDEX(Pop!C$2:C$1611,MATCH(A54, Pop!$A$2:$A$1611,0)),0)</f>
        <v/>
      </c>
      <c r="D54" s="20">
        <f>C54+IFERROR(INDEX(Pop!D$2:D$1611,MATCH(A54, Pop!$A$2:$A$1611,0)),0)</f>
        <v/>
      </c>
      <c r="E54" s="20">
        <f>D54+IFERROR(INDEX(Pop!E$2:E$1611,MATCH(A54, Pop!$A$2:$A$1611,0)),0)</f>
        <v/>
      </c>
      <c r="F54" s="20">
        <f>E54+IFERROR(INDEX(Pop!F$2:F$1611,MATCH(A54, Pop!$A$2:$A$1611,0)),0)</f>
        <v/>
      </c>
      <c r="G54" s="20">
        <f>F54+IFERROR(INDEX(Pop!G$2:G$1611,MATCH(A54, Pop!$A$2:$A$1611,0)),0)</f>
        <v/>
      </c>
      <c r="H54" s="20">
        <f>G54+IFERROR(INDEX(Pop!H$2:H$1611,MATCH(A54, Pop!$A$2:$A$1611,0)),0)</f>
        <v/>
      </c>
      <c r="I54" s="20">
        <f>H54+IFERROR(INDEX(Pop!I$2:I$1611,MATCH(A54, Pop!$A$2:$A$1611,0)),0)</f>
        <v/>
      </c>
      <c r="J54" s="20">
        <f>I54+IFERROR(INDEX(Pop!J$2:J$1611,MATCH(A54, Pop!$A$2:$A$1611,0)),0)</f>
        <v/>
      </c>
      <c r="K54" s="20">
        <f>J54+IFERROR(INDEX(Pop!K$2:K$1611,MATCH(A54, Pop!$A$2:$A$1611,0)),0)</f>
        <v/>
      </c>
      <c r="L54" s="20">
        <f>K54+IFERROR(INDEX(Pop!L$2:L$1611,MATCH(A54, Pop!$A$2:$A$1611,0)),0)</f>
        <v/>
      </c>
    </row>
    <row r="55">
      <c r="A55" s="20">
        <f>'Pop'!A55</f>
        <v/>
      </c>
      <c r="B55" s="20">
        <f>'Pop'!B55</f>
        <v/>
      </c>
      <c r="C55" s="20">
        <f>IFERROR(INDEX(Pop!C$2:C$1611,MATCH(A55, Pop!$A$2:$A$1611,0)),0)</f>
        <v/>
      </c>
      <c r="D55" s="20">
        <f>C55+IFERROR(INDEX(Pop!D$2:D$1611,MATCH(A55, Pop!$A$2:$A$1611,0)),0)</f>
        <v/>
      </c>
      <c r="E55" s="20">
        <f>D55+IFERROR(INDEX(Pop!E$2:E$1611,MATCH(A55, Pop!$A$2:$A$1611,0)),0)</f>
        <v/>
      </c>
      <c r="F55" s="20">
        <f>E55+IFERROR(INDEX(Pop!F$2:F$1611,MATCH(A55, Pop!$A$2:$A$1611,0)),0)</f>
        <v/>
      </c>
      <c r="G55" s="20">
        <f>F55+IFERROR(INDEX(Pop!G$2:G$1611,MATCH(A55, Pop!$A$2:$A$1611,0)),0)</f>
        <v/>
      </c>
      <c r="H55" s="20">
        <f>G55+IFERROR(INDEX(Pop!H$2:H$1611,MATCH(A55, Pop!$A$2:$A$1611,0)),0)</f>
        <v/>
      </c>
      <c r="I55" s="20">
        <f>H55+IFERROR(INDEX(Pop!I$2:I$1611,MATCH(A55, Pop!$A$2:$A$1611,0)),0)</f>
        <v/>
      </c>
      <c r="J55" s="20">
        <f>I55+IFERROR(INDEX(Pop!J$2:J$1611,MATCH(A55, Pop!$A$2:$A$1611,0)),0)</f>
        <v/>
      </c>
      <c r="K55" s="20">
        <f>J55+IFERROR(INDEX(Pop!K$2:K$1611,MATCH(A55, Pop!$A$2:$A$1611,0)),0)</f>
        <v/>
      </c>
      <c r="L55" s="20">
        <f>K55+IFERROR(INDEX(Pop!L$2:L$1611,MATCH(A55, Pop!$A$2:$A$1611,0)),0)</f>
        <v/>
      </c>
    </row>
    <row r="56">
      <c r="A56" s="20">
        <f>'Pop'!A56</f>
        <v/>
      </c>
      <c r="B56" s="20">
        <f>'Pop'!B56</f>
        <v/>
      </c>
      <c r="C56" s="20">
        <f>IFERROR(INDEX(Pop!C$2:C$1611,MATCH(A56, Pop!$A$2:$A$1611,0)),0)</f>
        <v/>
      </c>
      <c r="D56" s="20">
        <f>C56+IFERROR(INDEX(Pop!D$2:D$1611,MATCH(A56, Pop!$A$2:$A$1611,0)),0)</f>
        <v/>
      </c>
      <c r="E56" s="20">
        <f>D56+IFERROR(INDEX(Pop!E$2:E$1611,MATCH(A56, Pop!$A$2:$A$1611,0)),0)</f>
        <v/>
      </c>
      <c r="F56" s="20">
        <f>E56+IFERROR(INDEX(Pop!F$2:F$1611,MATCH(A56, Pop!$A$2:$A$1611,0)),0)</f>
        <v/>
      </c>
      <c r="G56" s="20">
        <f>F56+IFERROR(INDEX(Pop!G$2:G$1611,MATCH(A56, Pop!$A$2:$A$1611,0)),0)</f>
        <v/>
      </c>
      <c r="H56" s="20">
        <f>G56+IFERROR(INDEX(Pop!H$2:H$1611,MATCH(A56, Pop!$A$2:$A$1611,0)),0)</f>
        <v/>
      </c>
      <c r="I56" s="20">
        <f>H56+IFERROR(INDEX(Pop!I$2:I$1611,MATCH(A56, Pop!$A$2:$A$1611,0)),0)</f>
        <v/>
      </c>
      <c r="J56" s="20">
        <f>I56+IFERROR(INDEX(Pop!J$2:J$1611,MATCH(A56, Pop!$A$2:$A$1611,0)),0)</f>
        <v/>
      </c>
      <c r="K56" s="20">
        <f>J56+IFERROR(INDEX(Pop!K$2:K$1611,MATCH(A56, Pop!$A$2:$A$1611,0)),0)</f>
        <v/>
      </c>
      <c r="L56" s="20">
        <f>K56+IFERROR(INDEX(Pop!L$2:L$1611,MATCH(A56, Pop!$A$2:$A$1611,0)),0)</f>
        <v/>
      </c>
    </row>
    <row r="57">
      <c r="A57" s="20">
        <f>'Pop'!A57</f>
        <v/>
      </c>
      <c r="B57" s="20">
        <f>'Pop'!B57</f>
        <v/>
      </c>
      <c r="C57" s="20">
        <f>IFERROR(INDEX(Pop!C$2:C$1611,MATCH(A57, Pop!$A$2:$A$1611,0)),0)</f>
        <v/>
      </c>
      <c r="D57" s="20">
        <f>C57+IFERROR(INDEX(Pop!D$2:D$1611,MATCH(A57, Pop!$A$2:$A$1611,0)),0)</f>
        <v/>
      </c>
      <c r="E57" s="20">
        <f>D57+IFERROR(INDEX(Pop!E$2:E$1611,MATCH(A57, Pop!$A$2:$A$1611,0)),0)</f>
        <v/>
      </c>
      <c r="F57" s="20">
        <f>E57+IFERROR(INDEX(Pop!F$2:F$1611,MATCH(A57, Pop!$A$2:$A$1611,0)),0)</f>
        <v/>
      </c>
      <c r="G57" s="20">
        <f>F57+IFERROR(INDEX(Pop!G$2:G$1611,MATCH(A57, Pop!$A$2:$A$1611,0)),0)</f>
        <v/>
      </c>
      <c r="H57" s="20">
        <f>G57+IFERROR(INDEX(Pop!H$2:H$1611,MATCH(A57, Pop!$A$2:$A$1611,0)),0)</f>
        <v/>
      </c>
      <c r="I57" s="20">
        <f>H57+IFERROR(INDEX(Pop!I$2:I$1611,MATCH(A57, Pop!$A$2:$A$1611,0)),0)</f>
        <v/>
      </c>
      <c r="J57" s="20">
        <f>I57+IFERROR(INDEX(Pop!J$2:J$1611,MATCH(A57, Pop!$A$2:$A$1611,0)),0)</f>
        <v/>
      </c>
      <c r="K57" s="20">
        <f>J57+IFERROR(INDEX(Pop!K$2:K$1611,MATCH(A57, Pop!$A$2:$A$1611,0)),0)</f>
        <v/>
      </c>
      <c r="L57" s="20">
        <f>K57+IFERROR(INDEX(Pop!L$2:L$1611,MATCH(A57, Pop!$A$2:$A$1611,0)),0)</f>
        <v/>
      </c>
    </row>
    <row r="58">
      <c r="A58" s="20">
        <f>'Pop'!A58</f>
        <v/>
      </c>
      <c r="B58" s="20">
        <f>'Pop'!B58</f>
        <v/>
      </c>
      <c r="C58" s="20">
        <f>IFERROR(INDEX(Pop!C$2:C$1611,MATCH(A58, Pop!$A$2:$A$1611,0)),0)</f>
        <v/>
      </c>
      <c r="D58" s="20">
        <f>C58+IFERROR(INDEX(Pop!D$2:D$1611,MATCH(A58, Pop!$A$2:$A$1611,0)),0)</f>
        <v/>
      </c>
      <c r="E58" s="20">
        <f>D58+IFERROR(INDEX(Pop!E$2:E$1611,MATCH(A58, Pop!$A$2:$A$1611,0)),0)</f>
        <v/>
      </c>
      <c r="F58" s="20">
        <f>E58+IFERROR(INDEX(Pop!F$2:F$1611,MATCH(A58, Pop!$A$2:$A$1611,0)),0)</f>
        <v/>
      </c>
      <c r="G58" s="20">
        <f>F58+IFERROR(INDEX(Pop!G$2:G$1611,MATCH(A58, Pop!$A$2:$A$1611,0)),0)</f>
        <v/>
      </c>
      <c r="H58" s="20">
        <f>G58+IFERROR(INDEX(Pop!H$2:H$1611,MATCH(A58, Pop!$A$2:$A$1611,0)),0)</f>
        <v/>
      </c>
      <c r="I58" s="20">
        <f>H58+IFERROR(INDEX(Pop!I$2:I$1611,MATCH(A58, Pop!$A$2:$A$1611,0)),0)</f>
        <v/>
      </c>
      <c r="J58" s="20">
        <f>I58+IFERROR(INDEX(Pop!J$2:J$1611,MATCH(A58, Pop!$A$2:$A$1611,0)),0)</f>
        <v/>
      </c>
      <c r="K58" s="20">
        <f>J58+IFERROR(INDEX(Pop!K$2:K$1611,MATCH(A58, Pop!$A$2:$A$1611,0)),0)</f>
        <v/>
      </c>
      <c r="L58" s="20">
        <f>K58+IFERROR(INDEX(Pop!L$2:L$1611,MATCH(A58, Pop!$A$2:$A$1611,0)),0)</f>
        <v/>
      </c>
    </row>
    <row r="59">
      <c r="A59" s="20">
        <f>'Pop'!A59</f>
        <v/>
      </c>
      <c r="B59" s="20">
        <f>'Pop'!B59</f>
        <v/>
      </c>
      <c r="C59" s="20">
        <f>IFERROR(INDEX(Pop!C$2:C$1611,MATCH(A59, Pop!$A$2:$A$1611,0)),0)</f>
        <v/>
      </c>
      <c r="D59" s="20">
        <f>C59+IFERROR(INDEX(Pop!D$2:D$1611,MATCH(A59, Pop!$A$2:$A$1611,0)),0)</f>
        <v/>
      </c>
      <c r="E59" s="20">
        <f>D59+IFERROR(INDEX(Pop!E$2:E$1611,MATCH(A59, Pop!$A$2:$A$1611,0)),0)</f>
        <v/>
      </c>
      <c r="F59" s="20">
        <f>E59+IFERROR(INDEX(Pop!F$2:F$1611,MATCH(A59, Pop!$A$2:$A$1611,0)),0)</f>
        <v/>
      </c>
      <c r="G59" s="20">
        <f>F59+IFERROR(INDEX(Pop!G$2:G$1611,MATCH(A59, Pop!$A$2:$A$1611,0)),0)</f>
        <v/>
      </c>
      <c r="H59" s="20">
        <f>G59+IFERROR(INDEX(Pop!H$2:H$1611,MATCH(A59, Pop!$A$2:$A$1611,0)),0)</f>
        <v/>
      </c>
      <c r="I59" s="20">
        <f>H59+IFERROR(INDEX(Pop!I$2:I$1611,MATCH(A59, Pop!$A$2:$A$1611,0)),0)</f>
        <v/>
      </c>
      <c r="J59" s="20">
        <f>I59+IFERROR(INDEX(Pop!J$2:J$1611,MATCH(A59, Pop!$A$2:$A$1611,0)),0)</f>
        <v/>
      </c>
      <c r="K59" s="20">
        <f>J59+IFERROR(INDEX(Pop!K$2:K$1611,MATCH(A59, Pop!$A$2:$A$1611,0)),0)</f>
        <v/>
      </c>
      <c r="L59" s="20">
        <f>K59+IFERROR(INDEX(Pop!L$2:L$1611,MATCH(A59, Pop!$A$2:$A$1611,0)),0)</f>
        <v/>
      </c>
    </row>
    <row r="60">
      <c r="A60" s="20">
        <f>'Pop'!A60</f>
        <v/>
      </c>
      <c r="B60" s="20">
        <f>'Pop'!B60</f>
        <v/>
      </c>
      <c r="C60" s="20">
        <f>IFERROR(INDEX(Pop!C$2:C$1611,MATCH(A60, Pop!$A$2:$A$1611,0)),0)</f>
        <v/>
      </c>
      <c r="D60" s="20">
        <f>C60+IFERROR(INDEX(Pop!D$2:D$1611,MATCH(A60, Pop!$A$2:$A$1611,0)),0)</f>
        <v/>
      </c>
      <c r="E60" s="20">
        <f>D60+IFERROR(INDEX(Pop!E$2:E$1611,MATCH(A60, Pop!$A$2:$A$1611,0)),0)</f>
        <v/>
      </c>
      <c r="F60" s="20">
        <f>E60+IFERROR(INDEX(Pop!F$2:F$1611,MATCH(A60, Pop!$A$2:$A$1611,0)),0)</f>
        <v/>
      </c>
      <c r="G60" s="20">
        <f>F60+IFERROR(INDEX(Pop!G$2:G$1611,MATCH(A60, Pop!$A$2:$A$1611,0)),0)</f>
        <v/>
      </c>
      <c r="H60" s="20">
        <f>G60+IFERROR(INDEX(Pop!H$2:H$1611,MATCH(A60, Pop!$A$2:$A$1611,0)),0)</f>
        <v/>
      </c>
      <c r="I60" s="20">
        <f>H60+IFERROR(INDEX(Pop!I$2:I$1611,MATCH(A60, Pop!$A$2:$A$1611,0)),0)</f>
        <v/>
      </c>
      <c r="J60" s="20">
        <f>I60+IFERROR(INDEX(Pop!J$2:J$1611,MATCH(A60, Pop!$A$2:$A$1611,0)),0)</f>
        <v/>
      </c>
      <c r="K60" s="20">
        <f>J60+IFERROR(INDEX(Pop!K$2:K$1611,MATCH(A60, Pop!$A$2:$A$1611,0)),0)</f>
        <v/>
      </c>
      <c r="L60" s="20">
        <f>K60+IFERROR(INDEX(Pop!L$2:L$1611,MATCH(A60, Pop!$A$2:$A$1611,0)),0)</f>
        <v/>
      </c>
    </row>
    <row r="61">
      <c r="A61" s="20">
        <f>'Pop'!A61</f>
        <v/>
      </c>
      <c r="B61" s="20">
        <f>'Pop'!B61</f>
        <v/>
      </c>
      <c r="C61" s="20">
        <f>IFERROR(INDEX(Pop!C$2:C$1611,MATCH(A61, Pop!$A$2:$A$1611,0)),0)</f>
        <v/>
      </c>
      <c r="D61" s="20">
        <f>C61+IFERROR(INDEX(Pop!D$2:D$1611,MATCH(A61, Pop!$A$2:$A$1611,0)),0)</f>
        <v/>
      </c>
      <c r="E61" s="20">
        <f>D61+IFERROR(INDEX(Pop!E$2:E$1611,MATCH(A61, Pop!$A$2:$A$1611,0)),0)</f>
        <v/>
      </c>
      <c r="F61" s="20">
        <f>E61+IFERROR(INDEX(Pop!F$2:F$1611,MATCH(A61, Pop!$A$2:$A$1611,0)),0)</f>
        <v/>
      </c>
      <c r="G61" s="20">
        <f>F61+IFERROR(INDEX(Pop!G$2:G$1611,MATCH(A61, Pop!$A$2:$A$1611,0)),0)</f>
        <v/>
      </c>
      <c r="H61" s="20">
        <f>G61+IFERROR(INDEX(Pop!H$2:H$1611,MATCH(A61, Pop!$A$2:$A$1611,0)),0)</f>
        <v/>
      </c>
      <c r="I61" s="20">
        <f>H61+IFERROR(INDEX(Pop!I$2:I$1611,MATCH(A61, Pop!$A$2:$A$1611,0)),0)</f>
        <v/>
      </c>
      <c r="J61" s="20">
        <f>I61+IFERROR(INDEX(Pop!J$2:J$1611,MATCH(A61, Pop!$A$2:$A$1611,0)),0)</f>
        <v/>
      </c>
      <c r="K61" s="20">
        <f>J61+IFERROR(INDEX(Pop!K$2:K$1611,MATCH(A61, Pop!$A$2:$A$1611,0)),0)</f>
        <v/>
      </c>
      <c r="L61" s="20">
        <f>K61+IFERROR(INDEX(Pop!L$2:L$1611,MATCH(A61, Pop!$A$2:$A$1611,0)),0)</f>
        <v/>
      </c>
    </row>
    <row r="62">
      <c r="A62" s="20">
        <f>'Pop'!A62</f>
        <v/>
      </c>
      <c r="B62" s="20">
        <f>'Pop'!B62</f>
        <v/>
      </c>
      <c r="C62" s="20">
        <f>IFERROR(INDEX(Pop!C$2:C$1611,MATCH(A62, Pop!$A$2:$A$1611,0)),0)</f>
        <v/>
      </c>
      <c r="D62" s="20">
        <f>C62+IFERROR(INDEX(Pop!D$2:D$1611,MATCH(A62, Pop!$A$2:$A$1611,0)),0)</f>
        <v/>
      </c>
      <c r="E62" s="20">
        <f>D62+IFERROR(INDEX(Pop!E$2:E$1611,MATCH(A62, Pop!$A$2:$A$1611,0)),0)</f>
        <v/>
      </c>
      <c r="F62" s="20">
        <f>E62+IFERROR(INDEX(Pop!F$2:F$1611,MATCH(A62, Pop!$A$2:$A$1611,0)),0)</f>
        <v/>
      </c>
      <c r="G62" s="20">
        <f>F62+IFERROR(INDEX(Pop!G$2:G$1611,MATCH(A62, Pop!$A$2:$A$1611,0)),0)</f>
        <v/>
      </c>
      <c r="H62" s="20">
        <f>G62+IFERROR(INDEX(Pop!H$2:H$1611,MATCH(A62, Pop!$A$2:$A$1611,0)),0)</f>
        <v/>
      </c>
      <c r="I62" s="20">
        <f>H62+IFERROR(INDEX(Pop!I$2:I$1611,MATCH(A62, Pop!$A$2:$A$1611,0)),0)</f>
        <v/>
      </c>
      <c r="J62" s="20">
        <f>I62+IFERROR(INDEX(Pop!J$2:J$1611,MATCH(A62, Pop!$A$2:$A$1611,0)),0)</f>
        <v/>
      </c>
      <c r="K62" s="20">
        <f>J62+IFERROR(INDEX(Pop!K$2:K$1611,MATCH(A62, Pop!$A$2:$A$1611,0)),0)</f>
        <v/>
      </c>
      <c r="L62" s="20">
        <f>K62+IFERROR(INDEX(Pop!L$2:L$1611,MATCH(A62, Pop!$A$2:$A$1611,0)),0)</f>
        <v/>
      </c>
    </row>
    <row r="63">
      <c r="A63" s="20">
        <f>'Pop'!A63</f>
        <v/>
      </c>
      <c r="B63" s="20">
        <f>'Pop'!B63</f>
        <v/>
      </c>
      <c r="C63" s="20">
        <f>IFERROR(INDEX(Pop!C$2:C$1611,MATCH(A63, Pop!$A$2:$A$1611,0)),0)</f>
        <v/>
      </c>
      <c r="D63" s="20">
        <f>C63+IFERROR(INDEX(Pop!D$2:D$1611,MATCH(A63, Pop!$A$2:$A$1611,0)),0)</f>
        <v/>
      </c>
      <c r="E63" s="20">
        <f>D63+IFERROR(INDEX(Pop!E$2:E$1611,MATCH(A63, Pop!$A$2:$A$1611,0)),0)</f>
        <v/>
      </c>
      <c r="F63" s="20">
        <f>E63+IFERROR(INDEX(Pop!F$2:F$1611,MATCH(A63, Pop!$A$2:$A$1611,0)),0)</f>
        <v/>
      </c>
      <c r="G63" s="20">
        <f>F63+IFERROR(INDEX(Pop!G$2:G$1611,MATCH(A63, Pop!$A$2:$A$1611,0)),0)</f>
        <v/>
      </c>
      <c r="H63" s="20">
        <f>G63+IFERROR(INDEX(Pop!H$2:H$1611,MATCH(A63, Pop!$A$2:$A$1611,0)),0)</f>
        <v/>
      </c>
      <c r="I63" s="20">
        <f>H63+IFERROR(INDEX(Pop!I$2:I$1611,MATCH(A63, Pop!$A$2:$A$1611,0)),0)</f>
        <v/>
      </c>
      <c r="J63" s="20">
        <f>I63+IFERROR(INDEX(Pop!J$2:J$1611,MATCH(A63, Pop!$A$2:$A$1611,0)),0)</f>
        <v/>
      </c>
      <c r="K63" s="20">
        <f>J63+IFERROR(INDEX(Pop!K$2:K$1611,MATCH(A63, Pop!$A$2:$A$1611,0)),0)</f>
        <v/>
      </c>
      <c r="L63" s="20">
        <f>K63+IFERROR(INDEX(Pop!L$2:L$1611,MATCH(A63, Pop!$A$2:$A$1611,0)),0)</f>
        <v/>
      </c>
    </row>
    <row r="64">
      <c r="A64" s="20">
        <f>'Pop'!A64</f>
        <v/>
      </c>
      <c r="B64" s="20">
        <f>'Pop'!B64</f>
        <v/>
      </c>
      <c r="C64" s="20">
        <f>IFERROR(INDEX(Pop!C$2:C$1611,MATCH(A64, Pop!$A$2:$A$1611,0)),0)</f>
        <v/>
      </c>
      <c r="D64" s="20">
        <f>C64+IFERROR(INDEX(Pop!D$2:D$1611,MATCH(A64, Pop!$A$2:$A$1611,0)),0)</f>
        <v/>
      </c>
      <c r="E64" s="20">
        <f>D64+IFERROR(INDEX(Pop!E$2:E$1611,MATCH(A64, Pop!$A$2:$A$1611,0)),0)</f>
        <v/>
      </c>
      <c r="F64" s="20">
        <f>E64+IFERROR(INDEX(Pop!F$2:F$1611,MATCH(A64, Pop!$A$2:$A$1611,0)),0)</f>
        <v/>
      </c>
      <c r="G64" s="20">
        <f>F64+IFERROR(INDEX(Pop!G$2:G$1611,MATCH(A64, Pop!$A$2:$A$1611,0)),0)</f>
        <v/>
      </c>
      <c r="H64" s="20">
        <f>G64+IFERROR(INDEX(Pop!H$2:H$1611,MATCH(A64, Pop!$A$2:$A$1611,0)),0)</f>
        <v/>
      </c>
      <c r="I64" s="20">
        <f>H64+IFERROR(INDEX(Pop!I$2:I$1611,MATCH(A64, Pop!$A$2:$A$1611,0)),0)</f>
        <v/>
      </c>
      <c r="J64" s="20">
        <f>I64+IFERROR(INDEX(Pop!J$2:J$1611,MATCH(A64, Pop!$A$2:$A$1611,0)),0)</f>
        <v/>
      </c>
      <c r="K64" s="20">
        <f>J64+IFERROR(INDEX(Pop!K$2:K$1611,MATCH(A64, Pop!$A$2:$A$1611,0)),0)</f>
        <v/>
      </c>
      <c r="L64" s="20">
        <f>K64+IFERROR(INDEX(Pop!L$2:L$1611,MATCH(A64, Pop!$A$2:$A$1611,0)),0)</f>
        <v/>
      </c>
    </row>
    <row r="65">
      <c r="A65" s="20">
        <f>'Pop'!A65</f>
        <v/>
      </c>
      <c r="B65" s="20">
        <f>'Pop'!B65</f>
        <v/>
      </c>
      <c r="C65" s="20">
        <f>IFERROR(INDEX(Pop!C$2:C$1611,MATCH(A65, Pop!$A$2:$A$1611,0)),0)</f>
        <v/>
      </c>
      <c r="D65" s="20">
        <f>C65+IFERROR(INDEX(Pop!D$2:D$1611,MATCH(A65, Pop!$A$2:$A$1611,0)),0)</f>
        <v/>
      </c>
      <c r="E65" s="20">
        <f>D65+IFERROR(INDEX(Pop!E$2:E$1611,MATCH(A65, Pop!$A$2:$A$1611,0)),0)</f>
        <v/>
      </c>
      <c r="F65" s="20">
        <f>E65+IFERROR(INDEX(Pop!F$2:F$1611,MATCH(A65, Pop!$A$2:$A$1611,0)),0)</f>
        <v/>
      </c>
      <c r="G65" s="20">
        <f>F65+IFERROR(INDEX(Pop!G$2:G$1611,MATCH(A65, Pop!$A$2:$A$1611,0)),0)</f>
        <v/>
      </c>
      <c r="H65" s="20">
        <f>G65+IFERROR(INDEX(Pop!H$2:H$1611,MATCH(A65, Pop!$A$2:$A$1611,0)),0)</f>
        <v/>
      </c>
      <c r="I65" s="20">
        <f>H65+IFERROR(INDEX(Pop!I$2:I$1611,MATCH(A65, Pop!$A$2:$A$1611,0)),0)</f>
        <v/>
      </c>
      <c r="J65" s="20">
        <f>I65+IFERROR(INDEX(Pop!J$2:J$1611,MATCH(A65, Pop!$A$2:$A$1611,0)),0)</f>
        <v/>
      </c>
      <c r="K65" s="20">
        <f>J65+IFERROR(INDEX(Pop!K$2:K$1611,MATCH(A65, Pop!$A$2:$A$1611,0)),0)</f>
        <v/>
      </c>
      <c r="L65" s="20">
        <f>K65+IFERROR(INDEX(Pop!L$2:L$1611,MATCH(A65, Pop!$A$2:$A$1611,0)),0)</f>
        <v/>
      </c>
    </row>
    <row r="66">
      <c r="A66" s="20">
        <f>'Pop'!A66</f>
        <v/>
      </c>
      <c r="B66" s="20">
        <f>'Pop'!B66</f>
        <v/>
      </c>
      <c r="C66" s="20">
        <f>IFERROR(INDEX(Pop!C$2:C$1611,MATCH(A66, Pop!$A$2:$A$1611,0)),0)</f>
        <v/>
      </c>
      <c r="D66" s="20">
        <f>C66+IFERROR(INDEX(Pop!D$2:D$1611,MATCH(A66, Pop!$A$2:$A$1611,0)),0)</f>
        <v/>
      </c>
      <c r="E66" s="20">
        <f>D66+IFERROR(INDEX(Pop!E$2:E$1611,MATCH(A66, Pop!$A$2:$A$1611,0)),0)</f>
        <v/>
      </c>
      <c r="F66" s="20">
        <f>E66+IFERROR(INDEX(Pop!F$2:F$1611,MATCH(A66, Pop!$A$2:$A$1611,0)),0)</f>
        <v/>
      </c>
      <c r="G66" s="20">
        <f>F66+IFERROR(INDEX(Pop!G$2:G$1611,MATCH(A66, Pop!$A$2:$A$1611,0)),0)</f>
        <v/>
      </c>
      <c r="H66" s="20">
        <f>G66+IFERROR(INDEX(Pop!H$2:H$1611,MATCH(A66, Pop!$A$2:$A$1611,0)),0)</f>
        <v/>
      </c>
      <c r="I66" s="20">
        <f>H66+IFERROR(INDEX(Pop!I$2:I$1611,MATCH(A66, Pop!$A$2:$A$1611,0)),0)</f>
        <v/>
      </c>
      <c r="J66" s="20">
        <f>I66+IFERROR(INDEX(Pop!J$2:J$1611,MATCH(A66, Pop!$A$2:$A$1611,0)),0)</f>
        <v/>
      </c>
      <c r="K66" s="20">
        <f>J66+IFERROR(INDEX(Pop!K$2:K$1611,MATCH(A66, Pop!$A$2:$A$1611,0)),0)</f>
        <v/>
      </c>
      <c r="L66" s="20">
        <f>K66+IFERROR(INDEX(Pop!L$2:L$1611,MATCH(A66, Pop!$A$2:$A$1611,0)),0)</f>
        <v/>
      </c>
    </row>
    <row r="67">
      <c r="A67" s="20">
        <f>'Pop'!A67</f>
        <v/>
      </c>
      <c r="B67" s="20">
        <f>'Pop'!B67</f>
        <v/>
      </c>
      <c r="C67" s="20">
        <f>IFERROR(INDEX(Pop!C$2:C$1611,MATCH(A67, Pop!$A$2:$A$1611,0)),0)</f>
        <v/>
      </c>
      <c r="D67" s="20">
        <f>C67+IFERROR(INDEX(Pop!D$2:D$1611,MATCH(A67, Pop!$A$2:$A$1611,0)),0)</f>
        <v/>
      </c>
      <c r="E67" s="20">
        <f>D67+IFERROR(INDEX(Pop!E$2:E$1611,MATCH(A67, Pop!$A$2:$A$1611,0)),0)</f>
        <v/>
      </c>
      <c r="F67" s="20">
        <f>E67+IFERROR(INDEX(Pop!F$2:F$1611,MATCH(A67, Pop!$A$2:$A$1611,0)),0)</f>
        <v/>
      </c>
      <c r="G67" s="20">
        <f>F67+IFERROR(INDEX(Pop!G$2:G$1611,MATCH(A67, Pop!$A$2:$A$1611,0)),0)</f>
        <v/>
      </c>
      <c r="H67" s="20">
        <f>G67+IFERROR(INDEX(Pop!H$2:H$1611,MATCH(A67, Pop!$A$2:$A$1611,0)),0)</f>
        <v/>
      </c>
      <c r="I67" s="20">
        <f>H67+IFERROR(INDEX(Pop!I$2:I$1611,MATCH(A67, Pop!$A$2:$A$1611,0)),0)</f>
        <v/>
      </c>
      <c r="J67" s="20">
        <f>I67+IFERROR(INDEX(Pop!J$2:J$1611,MATCH(A67, Pop!$A$2:$A$1611,0)),0)</f>
        <v/>
      </c>
      <c r="K67" s="20">
        <f>J67+IFERROR(INDEX(Pop!K$2:K$1611,MATCH(A67, Pop!$A$2:$A$1611,0)),0)</f>
        <v/>
      </c>
      <c r="L67" s="20">
        <f>K67+IFERROR(INDEX(Pop!L$2:L$1611,MATCH(A67, Pop!$A$2:$A$1611,0)),0)</f>
        <v/>
      </c>
    </row>
    <row r="68">
      <c r="A68" s="20">
        <f>'Pop'!A68</f>
        <v/>
      </c>
      <c r="B68" s="20">
        <f>'Pop'!B68</f>
        <v/>
      </c>
      <c r="C68" s="20">
        <f>IFERROR(INDEX(Pop!C$2:C$1611,MATCH(A68, Pop!$A$2:$A$1611,0)),0)</f>
        <v/>
      </c>
      <c r="D68" s="20">
        <f>C68+IFERROR(INDEX(Pop!D$2:D$1611,MATCH(A68, Pop!$A$2:$A$1611,0)),0)</f>
        <v/>
      </c>
      <c r="E68" s="20">
        <f>D68+IFERROR(INDEX(Pop!E$2:E$1611,MATCH(A68, Pop!$A$2:$A$1611,0)),0)</f>
        <v/>
      </c>
      <c r="F68" s="20">
        <f>E68+IFERROR(INDEX(Pop!F$2:F$1611,MATCH(A68, Pop!$A$2:$A$1611,0)),0)</f>
        <v/>
      </c>
      <c r="G68" s="20">
        <f>F68+IFERROR(INDEX(Pop!G$2:G$1611,MATCH(A68, Pop!$A$2:$A$1611,0)),0)</f>
        <v/>
      </c>
      <c r="H68" s="20">
        <f>G68+IFERROR(INDEX(Pop!H$2:H$1611,MATCH(A68, Pop!$A$2:$A$1611,0)),0)</f>
        <v/>
      </c>
      <c r="I68" s="20">
        <f>H68+IFERROR(INDEX(Pop!I$2:I$1611,MATCH(A68, Pop!$A$2:$A$1611,0)),0)</f>
        <v/>
      </c>
      <c r="J68" s="20">
        <f>I68+IFERROR(INDEX(Pop!J$2:J$1611,MATCH(A68, Pop!$A$2:$A$1611,0)),0)</f>
        <v/>
      </c>
      <c r="K68" s="20">
        <f>J68+IFERROR(INDEX(Pop!K$2:K$1611,MATCH(A68, Pop!$A$2:$A$1611,0)),0)</f>
        <v/>
      </c>
      <c r="L68" s="20">
        <f>K68+IFERROR(INDEX(Pop!L$2:L$1611,MATCH(A68, Pop!$A$2:$A$1611,0)),0)</f>
        <v/>
      </c>
    </row>
    <row r="69">
      <c r="A69" s="20">
        <f>'Pop'!A69</f>
        <v/>
      </c>
      <c r="B69" s="20">
        <f>'Pop'!B69</f>
        <v/>
      </c>
      <c r="C69" s="20">
        <f>IFERROR(INDEX(Pop!C$2:C$1611,MATCH(A69, Pop!$A$2:$A$1611,0)),0)</f>
        <v/>
      </c>
      <c r="D69" s="20">
        <f>C69+IFERROR(INDEX(Pop!D$2:D$1611,MATCH(A69, Pop!$A$2:$A$1611,0)),0)</f>
        <v/>
      </c>
      <c r="E69" s="20">
        <f>D69+IFERROR(INDEX(Pop!E$2:E$1611,MATCH(A69, Pop!$A$2:$A$1611,0)),0)</f>
        <v/>
      </c>
      <c r="F69" s="20">
        <f>E69+IFERROR(INDEX(Pop!F$2:F$1611,MATCH(A69, Pop!$A$2:$A$1611,0)),0)</f>
        <v/>
      </c>
      <c r="G69" s="20">
        <f>F69+IFERROR(INDEX(Pop!G$2:G$1611,MATCH(A69, Pop!$A$2:$A$1611,0)),0)</f>
        <v/>
      </c>
      <c r="H69" s="20">
        <f>G69+IFERROR(INDEX(Pop!H$2:H$1611,MATCH(A69, Pop!$A$2:$A$1611,0)),0)</f>
        <v/>
      </c>
      <c r="I69" s="20">
        <f>H69+IFERROR(INDEX(Pop!I$2:I$1611,MATCH(A69, Pop!$A$2:$A$1611,0)),0)</f>
        <v/>
      </c>
      <c r="J69" s="20">
        <f>I69+IFERROR(INDEX(Pop!J$2:J$1611,MATCH(A69, Pop!$A$2:$A$1611,0)),0)</f>
        <v/>
      </c>
      <c r="K69" s="20">
        <f>J69+IFERROR(INDEX(Pop!K$2:K$1611,MATCH(A69, Pop!$A$2:$A$1611,0)),0)</f>
        <v/>
      </c>
      <c r="L69" s="20">
        <f>K69+IFERROR(INDEX(Pop!L$2:L$1611,MATCH(A69, Pop!$A$2:$A$1611,0)),0)</f>
        <v/>
      </c>
    </row>
    <row r="70">
      <c r="A70" s="20">
        <f>'Pop'!A70</f>
        <v/>
      </c>
      <c r="B70" s="20">
        <f>'Pop'!B70</f>
        <v/>
      </c>
      <c r="C70" s="20">
        <f>IFERROR(INDEX(Pop!C$2:C$1611,MATCH(A70, Pop!$A$2:$A$1611,0)),0)</f>
        <v/>
      </c>
      <c r="D70" s="20">
        <f>C70+IFERROR(INDEX(Pop!D$2:D$1611,MATCH(A70, Pop!$A$2:$A$1611,0)),0)</f>
        <v/>
      </c>
      <c r="E70" s="20">
        <f>D70+IFERROR(INDEX(Pop!E$2:E$1611,MATCH(A70, Pop!$A$2:$A$1611,0)),0)</f>
        <v/>
      </c>
      <c r="F70" s="20">
        <f>E70+IFERROR(INDEX(Pop!F$2:F$1611,MATCH(A70, Pop!$A$2:$A$1611,0)),0)</f>
        <v/>
      </c>
      <c r="G70" s="20">
        <f>F70+IFERROR(INDEX(Pop!G$2:G$1611,MATCH(A70, Pop!$A$2:$A$1611,0)),0)</f>
        <v/>
      </c>
      <c r="H70" s="20">
        <f>G70+IFERROR(INDEX(Pop!H$2:H$1611,MATCH(A70, Pop!$A$2:$A$1611,0)),0)</f>
        <v/>
      </c>
      <c r="I70" s="20">
        <f>H70+IFERROR(INDEX(Pop!I$2:I$1611,MATCH(A70, Pop!$A$2:$A$1611,0)),0)</f>
        <v/>
      </c>
      <c r="J70" s="20">
        <f>I70+IFERROR(INDEX(Pop!J$2:J$1611,MATCH(A70, Pop!$A$2:$A$1611,0)),0)</f>
        <v/>
      </c>
      <c r="K70" s="20">
        <f>J70+IFERROR(INDEX(Pop!K$2:K$1611,MATCH(A70, Pop!$A$2:$A$1611,0)),0)</f>
        <v/>
      </c>
      <c r="L70" s="20">
        <f>K70+IFERROR(INDEX(Pop!L$2:L$1611,MATCH(A70, Pop!$A$2:$A$1611,0)),0)</f>
        <v/>
      </c>
    </row>
    <row r="71">
      <c r="A71" s="20">
        <f>'Pop'!A71</f>
        <v/>
      </c>
      <c r="B71" s="20">
        <f>'Pop'!B71</f>
        <v/>
      </c>
      <c r="C71" s="20">
        <f>IFERROR(INDEX(Pop!C$2:C$1611,MATCH(A71, Pop!$A$2:$A$1611,0)),0)</f>
        <v/>
      </c>
      <c r="D71" s="20">
        <f>C71+IFERROR(INDEX(Pop!D$2:D$1611,MATCH(A71, Pop!$A$2:$A$1611,0)),0)</f>
        <v/>
      </c>
      <c r="E71" s="20">
        <f>D71+IFERROR(INDEX(Pop!E$2:E$1611,MATCH(A71, Pop!$A$2:$A$1611,0)),0)</f>
        <v/>
      </c>
      <c r="F71" s="20">
        <f>E71+IFERROR(INDEX(Pop!F$2:F$1611,MATCH(A71, Pop!$A$2:$A$1611,0)),0)</f>
        <v/>
      </c>
      <c r="G71" s="20">
        <f>F71+IFERROR(INDEX(Pop!G$2:G$1611,MATCH(A71, Pop!$A$2:$A$1611,0)),0)</f>
        <v/>
      </c>
      <c r="H71" s="20">
        <f>G71+IFERROR(INDEX(Pop!H$2:H$1611,MATCH(A71, Pop!$A$2:$A$1611,0)),0)</f>
        <v/>
      </c>
      <c r="I71" s="20">
        <f>H71+IFERROR(INDEX(Pop!I$2:I$1611,MATCH(A71, Pop!$A$2:$A$1611,0)),0)</f>
        <v/>
      </c>
      <c r="J71" s="20">
        <f>I71+IFERROR(INDEX(Pop!J$2:J$1611,MATCH(A71, Pop!$A$2:$A$1611,0)),0)</f>
        <v/>
      </c>
      <c r="K71" s="20">
        <f>J71+IFERROR(INDEX(Pop!K$2:K$1611,MATCH(A71, Pop!$A$2:$A$1611,0)),0)</f>
        <v/>
      </c>
      <c r="L71" s="20">
        <f>K71+IFERROR(INDEX(Pop!L$2:L$1611,MATCH(A71, Pop!$A$2:$A$1611,0)),0)</f>
        <v/>
      </c>
    </row>
    <row r="72">
      <c r="A72" s="20">
        <f>'Pop'!A72</f>
        <v/>
      </c>
      <c r="B72" s="20">
        <f>'Pop'!B72</f>
        <v/>
      </c>
      <c r="C72" s="20">
        <f>IFERROR(INDEX(Pop!C$2:C$1611,MATCH(A72, Pop!$A$2:$A$1611,0)),0)</f>
        <v/>
      </c>
      <c r="D72" s="20">
        <f>C72+IFERROR(INDEX(Pop!D$2:D$1611,MATCH(A72, Pop!$A$2:$A$1611,0)),0)</f>
        <v/>
      </c>
      <c r="E72" s="20">
        <f>D72+IFERROR(INDEX(Pop!E$2:E$1611,MATCH(A72, Pop!$A$2:$A$1611,0)),0)</f>
        <v/>
      </c>
      <c r="F72" s="20">
        <f>E72+IFERROR(INDEX(Pop!F$2:F$1611,MATCH(A72, Pop!$A$2:$A$1611,0)),0)</f>
        <v/>
      </c>
      <c r="G72" s="20">
        <f>F72+IFERROR(INDEX(Pop!G$2:G$1611,MATCH(A72, Pop!$A$2:$A$1611,0)),0)</f>
        <v/>
      </c>
      <c r="H72" s="20">
        <f>G72+IFERROR(INDEX(Pop!H$2:H$1611,MATCH(A72, Pop!$A$2:$A$1611,0)),0)</f>
        <v/>
      </c>
      <c r="I72" s="20">
        <f>H72+IFERROR(INDEX(Pop!I$2:I$1611,MATCH(A72, Pop!$A$2:$A$1611,0)),0)</f>
        <v/>
      </c>
      <c r="J72" s="20">
        <f>I72+IFERROR(INDEX(Pop!J$2:J$1611,MATCH(A72, Pop!$A$2:$A$1611,0)),0)</f>
        <v/>
      </c>
      <c r="K72" s="20">
        <f>J72+IFERROR(INDEX(Pop!K$2:K$1611,MATCH(A72, Pop!$A$2:$A$1611,0)),0)</f>
        <v/>
      </c>
      <c r="L72" s="20">
        <f>K72+IFERROR(INDEX(Pop!L$2:L$1611,MATCH(A72, Pop!$A$2:$A$1611,0)),0)</f>
        <v/>
      </c>
    </row>
    <row r="73">
      <c r="A73" s="20">
        <f>'Pop'!A73</f>
        <v/>
      </c>
      <c r="B73" s="20">
        <f>'Pop'!B73</f>
        <v/>
      </c>
      <c r="C73" s="20">
        <f>IFERROR(INDEX(Pop!C$2:C$1611,MATCH(A73, Pop!$A$2:$A$1611,0)),0)</f>
        <v/>
      </c>
      <c r="D73" s="20">
        <f>C73+IFERROR(INDEX(Pop!D$2:D$1611,MATCH(A73, Pop!$A$2:$A$1611,0)),0)</f>
        <v/>
      </c>
      <c r="E73" s="20">
        <f>D73+IFERROR(INDEX(Pop!E$2:E$1611,MATCH(A73, Pop!$A$2:$A$1611,0)),0)</f>
        <v/>
      </c>
      <c r="F73" s="20">
        <f>E73+IFERROR(INDEX(Pop!F$2:F$1611,MATCH(A73, Pop!$A$2:$A$1611,0)),0)</f>
        <v/>
      </c>
      <c r="G73" s="20">
        <f>F73+IFERROR(INDEX(Pop!G$2:G$1611,MATCH(A73, Pop!$A$2:$A$1611,0)),0)</f>
        <v/>
      </c>
      <c r="H73" s="20">
        <f>G73+IFERROR(INDEX(Pop!H$2:H$1611,MATCH(A73, Pop!$A$2:$A$1611,0)),0)</f>
        <v/>
      </c>
      <c r="I73" s="20">
        <f>H73+IFERROR(INDEX(Pop!I$2:I$1611,MATCH(A73, Pop!$A$2:$A$1611,0)),0)</f>
        <v/>
      </c>
      <c r="J73" s="20">
        <f>I73+IFERROR(INDEX(Pop!J$2:J$1611,MATCH(A73, Pop!$A$2:$A$1611,0)),0)</f>
        <v/>
      </c>
      <c r="K73" s="20">
        <f>J73+IFERROR(INDEX(Pop!K$2:K$1611,MATCH(A73, Pop!$A$2:$A$1611,0)),0)</f>
        <v/>
      </c>
      <c r="L73" s="20">
        <f>K73+IFERROR(INDEX(Pop!L$2:L$1611,MATCH(A73, Pop!$A$2:$A$1611,0)),0)</f>
        <v/>
      </c>
    </row>
    <row r="74">
      <c r="A74" s="20">
        <f>'Pop'!A74</f>
        <v/>
      </c>
      <c r="B74" s="20">
        <f>'Pop'!B74</f>
        <v/>
      </c>
      <c r="C74" s="20">
        <f>IFERROR(INDEX(Pop!C$2:C$1611,MATCH(A74, Pop!$A$2:$A$1611,0)),0)</f>
        <v/>
      </c>
      <c r="D74" s="20">
        <f>C74+IFERROR(INDEX(Pop!D$2:D$1611,MATCH(A74, Pop!$A$2:$A$1611,0)),0)</f>
        <v/>
      </c>
      <c r="E74" s="20">
        <f>D74+IFERROR(INDEX(Pop!E$2:E$1611,MATCH(A74, Pop!$A$2:$A$1611,0)),0)</f>
        <v/>
      </c>
      <c r="F74" s="20">
        <f>E74+IFERROR(INDEX(Pop!F$2:F$1611,MATCH(A74, Pop!$A$2:$A$1611,0)),0)</f>
        <v/>
      </c>
      <c r="G74" s="20">
        <f>F74+IFERROR(INDEX(Pop!G$2:G$1611,MATCH(A74, Pop!$A$2:$A$1611,0)),0)</f>
        <v/>
      </c>
      <c r="H74" s="20">
        <f>G74+IFERROR(INDEX(Pop!H$2:H$1611,MATCH(A74, Pop!$A$2:$A$1611,0)),0)</f>
        <v/>
      </c>
      <c r="I74" s="20">
        <f>H74+IFERROR(INDEX(Pop!I$2:I$1611,MATCH(A74, Pop!$A$2:$A$1611,0)),0)</f>
        <v/>
      </c>
      <c r="J74" s="20">
        <f>I74+IFERROR(INDEX(Pop!J$2:J$1611,MATCH(A74, Pop!$A$2:$A$1611,0)),0)</f>
        <v/>
      </c>
      <c r="K74" s="20">
        <f>J74+IFERROR(INDEX(Pop!K$2:K$1611,MATCH(A74, Pop!$A$2:$A$1611,0)),0)</f>
        <v/>
      </c>
      <c r="L74" s="20">
        <f>K74+IFERROR(INDEX(Pop!L$2:L$1611,MATCH(A74, Pop!$A$2:$A$1611,0)),0)</f>
        <v/>
      </c>
    </row>
    <row r="75">
      <c r="A75" s="20">
        <f>'Pop'!A75</f>
        <v/>
      </c>
      <c r="B75" s="20">
        <f>'Pop'!B75</f>
        <v/>
      </c>
      <c r="C75" s="20">
        <f>IFERROR(INDEX(Pop!C$2:C$1611,MATCH(A75, Pop!$A$2:$A$1611,0)),0)</f>
        <v/>
      </c>
      <c r="D75" s="20">
        <f>C75+IFERROR(INDEX(Pop!D$2:D$1611,MATCH(A75, Pop!$A$2:$A$1611,0)),0)</f>
        <v/>
      </c>
      <c r="E75" s="20">
        <f>D75+IFERROR(INDEX(Pop!E$2:E$1611,MATCH(A75, Pop!$A$2:$A$1611,0)),0)</f>
        <v/>
      </c>
      <c r="F75" s="20">
        <f>E75+IFERROR(INDEX(Pop!F$2:F$1611,MATCH(A75, Pop!$A$2:$A$1611,0)),0)</f>
        <v/>
      </c>
      <c r="G75" s="20">
        <f>F75+IFERROR(INDEX(Pop!G$2:G$1611,MATCH(A75, Pop!$A$2:$A$1611,0)),0)</f>
        <v/>
      </c>
      <c r="H75" s="20">
        <f>G75+IFERROR(INDEX(Pop!H$2:H$1611,MATCH(A75, Pop!$A$2:$A$1611,0)),0)</f>
        <v/>
      </c>
      <c r="I75" s="20">
        <f>H75+IFERROR(INDEX(Pop!I$2:I$1611,MATCH(A75, Pop!$A$2:$A$1611,0)),0)</f>
        <v/>
      </c>
      <c r="J75" s="20">
        <f>I75+IFERROR(INDEX(Pop!J$2:J$1611,MATCH(A75, Pop!$A$2:$A$1611,0)),0)</f>
        <v/>
      </c>
      <c r="K75" s="20">
        <f>J75+IFERROR(INDEX(Pop!K$2:K$1611,MATCH(A75, Pop!$A$2:$A$1611,0)),0)</f>
        <v/>
      </c>
      <c r="L75" s="20">
        <f>K75+IFERROR(INDEX(Pop!L$2:L$1611,MATCH(A75, Pop!$A$2:$A$1611,0)),0)</f>
        <v/>
      </c>
    </row>
    <row r="76">
      <c r="A76" s="20">
        <f>'Pop'!A76</f>
        <v/>
      </c>
      <c r="B76" s="20">
        <f>'Pop'!B76</f>
        <v/>
      </c>
      <c r="C76" s="20">
        <f>IFERROR(INDEX(Pop!C$2:C$1611,MATCH(A76, Pop!$A$2:$A$1611,0)),0)</f>
        <v/>
      </c>
      <c r="D76" s="20">
        <f>C76+IFERROR(INDEX(Pop!D$2:D$1611,MATCH(A76, Pop!$A$2:$A$1611,0)),0)</f>
        <v/>
      </c>
      <c r="E76" s="20">
        <f>D76+IFERROR(INDEX(Pop!E$2:E$1611,MATCH(A76, Pop!$A$2:$A$1611,0)),0)</f>
        <v/>
      </c>
      <c r="F76" s="20">
        <f>E76+IFERROR(INDEX(Pop!F$2:F$1611,MATCH(A76, Pop!$A$2:$A$1611,0)),0)</f>
        <v/>
      </c>
      <c r="G76" s="20">
        <f>F76+IFERROR(INDEX(Pop!G$2:G$1611,MATCH(A76, Pop!$A$2:$A$1611,0)),0)</f>
        <v/>
      </c>
      <c r="H76" s="20">
        <f>G76+IFERROR(INDEX(Pop!H$2:H$1611,MATCH(A76, Pop!$A$2:$A$1611,0)),0)</f>
        <v/>
      </c>
      <c r="I76" s="20">
        <f>H76+IFERROR(INDEX(Pop!I$2:I$1611,MATCH(A76, Pop!$A$2:$A$1611,0)),0)</f>
        <v/>
      </c>
      <c r="J76" s="20">
        <f>I76+IFERROR(INDEX(Pop!J$2:J$1611,MATCH(A76, Pop!$A$2:$A$1611,0)),0)</f>
        <v/>
      </c>
      <c r="K76" s="20">
        <f>J76+IFERROR(INDEX(Pop!K$2:K$1611,MATCH(A76, Pop!$A$2:$A$1611,0)),0)</f>
        <v/>
      </c>
      <c r="L76" s="20">
        <f>K76+IFERROR(INDEX(Pop!L$2:L$1611,MATCH(A76, Pop!$A$2:$A$1611,0)),0)</f>
        <v/>
      </c>
    </row>
    <row r="77">
      <c r="A77" s="20">
        <f>'Pop'!A77</f>
        <v/>
      </c>
      <c r="B77" s="20">
        <f>'Pop'!B77</f>
        <v/>
      </c>
      <c r="C77" s="20">
        <f>IFERROR(INDEX(Pop!C$2:C$1611,MATCH(A77, Pop!$A$2:$A$1611,0)),0)</f>
        <v/>
      </c>
      <c r="D77" s="20">
        <f>C77+IFERROR(INDEX(Pop!D$2:D$1611,MATCH(A77, Pop!$A$2:$A$1611,0)),0)</f>
        <v/>
      </c>
      <c r="E77" s="20">
        <f>D77+IFERROR(INDEX(Pop!E$2:E$1611,MATCH(A77, Pop!$A$2:$A$1611,0)),0)</f>
        <v/>
      </c>
      <c r="F77" s="20">
        <f>E77+IFERROR(INDEX(Pop!F$2:F$1611,MATCH(A77, Pop!$A$2:$A$1611,0)),0)</f>
        <v/>
      </c>
      <c r="G77" s="20">
        <f>F77+IFERROR(INDEX(Pop!G$2:G$1611,MATCH(A77, Pop!$A$2:$A$1611,0)),0)</f>
        <v/>
      </c>
      <c r="H77" s="20">
        <f>G77+IFERROR(INDEX(Pop!H$2:H$1611,MATCH(A77, Pop!$A$2:$A$1611,0)),0)</f>
        <v/>
      </c>
      <c r="I77" s="20">
        <f>H77+IFERROR(INDEX(Pop!I$2:I$1611,MATCH(A77, Pop!$A$2:$A$1611,0)),0)</f>
        <v/>
      </c>
      <c r="J77" s="20">
        <f>I77+IFERROR(INDEX(Pop!J$2:J$1611,MATCH(A77, Pop!$A$2:$A$1611,0)),0)</f>
        <v/>
      </c>
      <c r="K77" s="20">
        <f>J77+IFERROR(INDEX(Pop!K$2:K$1611,MATCH(A77, Pop!$A$2:$A$1611,0)),0)</f>
        <v/>
      </c>
      <c r="L77" s="20">
        <f>K77+IFERROR(INDEX(Pop!L$2:L$1611,MATCH(A77, Pop!$A$2:$A$1611,0)),0)</f>
        <v/>
      </c>
    </row>
    <row r="78">
      <c r="A78" s="20">
        <f>'Pop'!A78</f>
        <v/>
      </c>
      <c r="B78" s="20">
        <f>'Pop'!B78</f>
        <v/>
      </c>
      <c r="C78" s="20">
        <f>IFERROR(INDEX(Pop!C$2:C$1611,MATCH(A78, Pop!$A$2:$A$1611,0)),0)</f>
        <v/>
      </c>
      <c r="D78" s="20">
        <f>C78+IFERROR(INDEX(Pop!D$2:D$1611,MATCH(A78, Pop!$A$2:$A$1611,0)),0)</f>
        <v/>
      </c>
      <c r="E78" s="20">
        <f>D78+IFERROR(INDEX(Pop!E$2:E$1611,MATCH(A78, Pop!$A$2:$A$1611,0)),0)</f>
        <v/>
      </c>
      <c r="F78" s="20">
        <f>E78+IFERROR(INDEX(Pop!F$2:F$1611,MATCH(A78, Pop!$A$2:$A$1611,0)),0)</f>
        <v/>
      </c>
      <c r="G78" s="20">
        <f>F78+IFERROR(INDEX(Pop!G$2:G$1611,MATCH(A78, Pop!$A$2:$A$1611,0)),0)</f>
        <v/>
      </c>
      <c r="H78" s="20">
        <f>G78+IFERROR(INDEX(Pop!H$2:H$1611,MATCH(A78, Pop!$A$2:$A$1611,0)),0)</f>
        <v/>
      </c>
      <c r="I78" s="20">
        <f>H78+IFERROR(INDEX(Pop!I$2:I$1611,MATCH(A78, Pop!$A$2:$A$1611,0)),0)</f>
        <v/>
      </c>
      <c r="J78" s="20">
        <f>I78+IFERROR(INDEX(Pop!J$2:J$1611,MATCH(A78, Pop!$A$2:$A$1611,0)),0)</f>
        <v/>
      </c>
      <c r="K78" s="20">
        <f>J78+IFERROR(INDEX(Pop!K$2:K$1611,MATCH(A78, Pop!$A$2:$A$1611,0)),0)</f>
        <v/>
      </c>
      <c r="L78" s="20">
        <f>K78+IFERROR(INDEX(Pop!L$2:L$1611,MATCH(A78, Pop!$A$2:$A$1611,0)),0)</f>
        <v/>
      </c>
    </row>
    <row r="79">
      <c r="A79" s="20">
        <f>'Pop'!A79</f>
        <v/>
      </c>
      <c r="B79" s="20">
        <f>'Pop'!B79</f>
        <v/>
      </c>
      <c r="C79" s="20">
        <f>IFERROR(INDEX(Pop!C$2:C$1611,MATCH(A79, Pop!$A$2:$A$1611,0)),0)</f>
        <v/>
      </c>
      <c r="D79" s="20">
        <f>C79+IFERROR(INDEX(Pop!D$2:D$1611,MATCH(A79, Pop!$A$2:$A$1611,0)),0)</f>
        <v/>
      </c>
      <c r="E79" s="20">
        <f>D79+IFERROR(INDEX(Pop!E$2:E$1611,MATCH(A79, Pop!$A$2:$A$1611,0)),0)</f>
        <v/>
      </c>
      <c r="F79" s="20">
        <f>E79+IFERROR(INDEX(Pop!F$2:F$1611,MATCH(A79, Pop!$A$2:$A$1611,0)),0)</f>
        <v/>
      </c>
      <c r="G79" s="20">
        <f>F79+IFERROR(INDEX(Pop!G$2:G$1611,MATCH(A79, Pop!$A$2:$A$1611,0)),0)</f>
        <v/>
      </c>
      <c r="H79" s="20">
        <f>G79+IFERROR(INDEX(Pop!H$2:H$1611,MATCH(A79, Pop!$A$2:$A$1611,0)),0)</f>
        <v/>
      </c>
      <c r="I79" s="20">
        <f>H79+IFERROR(INDEX(Pop!I$2:I$1611,MATCH(A79, Pop!$A$2:$A$1611,0)),0)</f>
        <v/>
      </c>
      <c r="J79" s="20">
        <f>I79+IFERROR(INDEX(Pop!J$2:J$1611,MATCH(A79, Pop!$A$2:$A$1611,0)),0)</f>
        <v/>
      </c>
      <c r="K79" s="20">
        <f>J79+IFERROR(INDEX(Pop!K$2:K$1611,MATCH(A79, Pop!$A$2:$A$1611,0)),0)</f>
        <v/>
      </c>
      <c r="L79" s="20">
        <f>K79+IFERROR(INDEX(Pop!L$2:L$1611,MATCH(A79, Pop!$A$2:$A$1611,0)),0)</f>
        <v/>
      </c>
    </row>
    <row r="80">
      <c r="A80" s="20">
        <f>'Pop'!A80</f>
        <v/>
      </c>
      <c r="B80" s="20">
        <f>'Pop'!B80</f>
        <v/>
      </c>
      <c r="C80" s="20">
        <f>IFERROR(INDEX(Pop!C$2:C$1611,MATCH(A80, Pop!$A$2:$A$1611,0)),0)</f>
        <v/>
      </c>
      <c r="D80" s="20">
        <f>C80+IFERROR(INDEX(Pop!D$2:D$1611,MATCH(A80, Pop!$A$2:$A$1611,0)),0)</f>
        <v/>
      </c>
      <c r="E80" s="20">
        <f>D80+IFERROR(INDEX(Pop!E$2:E$1611,MATCH(A80, Pop!$A$2:$A$1611,0)),0)</f>
        <v/>
      </c>
      <c r="F80" s="20">
        <f>E80+IFERROR(INDEX(Pop!F$2:F$1611,MATCH(A80, Pop!$A$2:$A$1611,0)),0)</f>
        <v/>
      </c>
      <c r="G80" s="20">
        <f>F80+IFERROR(INDEX(Pop!G$2:G$1611,MATCH(A80, Pop!$A$2:$A$1611,0)),0)</f>
        <v/>
      </c>
      <c r="H80" s="20">
        <f>G80+IFERROR(INDEX(Pop!H$2:H$1611,MATCH(A80, Pop!$A$2:$A$1611,0)),0)</f>
        <v/>
      </c>
      <c r="I80" s="20">
        <f>H80+IFERROR(INDEX(Pop!I$2:I$1611,MATCH(A80, Pop!$A$2:$A$1611,0)),0)</f>
        <v/>
      </c>
      <c r="J80" s="20">
        <f>I80+IFERROR(INDEX(Pop!J$2:J$1611,MATCH(A80, Pop!$A$2:$A$1611,0)),0)</f>
        <v/>
      </c>
      <c r="K80" s="20">
        <f>J80+IFERROR(INDEX(Pop!K$2:K$1611,MATCH(A80, Pop!$A$2:$A$1611,0)),0)</f>
        <v/>
      </c>
      <c r="L80" s="20">
        <f>K80+IFERROR(INDEX(Pop!L$2:L$1611,MATCH(A80, Pop!$A$2:$A$1611,0)),0)</f>
        <v/>
      </c>
    </row>
    <row r="81">
      <c r="A81" s="20">
        <f>'Pop'!A81</f>
        <v/>
      </c>
      <c r="B81" s="20">
        <f>'Pop'!B81</f>
        <v/>
      </c>
      <c r="C81" s="20">
        <f>IFERROR(INDEX(Pop!C$2:C$1611,MATCH(A81, Pop!$A$2:$A$1611,0)),0)</f>
        <v/>
      </c>
      <c r="D81" s="20">
        <f>C81+IFERROR(INDEX(Pop!D$2:D$1611,MATCH(A81, Pop!$A$2:$A$1611,0)),0)</f>
        <v/>
      </c>
      <c r="E81" s="20">
        <f>D81+IFERROR(INDEX(Pop!E$2:E$1611,MATCH(A81, Pop!$A$2:$A$1611,0)),0)</f>
        <v/>
      </c>
      <c r="F81" s="20">
        <f>E81+IFERROR(INDEX(Pop!F$2:F$1611,MATCH(A81, Pop!$A$2:$A$1611,0)),0)</f>
        <v/>
      </c>
      <c r="G81" s="20">
        <f>F81+IFERROR(INDEX(Pop!G$2:G$1611,MATCH(A81, Pop!$A$2:$A$1611,0)),0)</f>
        <v/>
      </c>
      <c r="H81" s="20">
        <f>G81+IFERROR(INDEX(Pop!H$2:H$1611,MATCH(A81, Pop!$A$2:$A$1611,0)),0)</f>
        <v/>
      </c>
      <c r="I81" s="20">
        <f>H81+IFERROR(INDEX(Pop!I$2:I$1611,MATCH(A81, Pop!$A$2:$A$1611,0)),0)</f>
        <v/>
      </c>
      <c r="J81" s="20">
        <f>I81+IFERROR(INDEX(Pop!J$2:J$1611,MATCH(A81, Pop!$A$2:$A$1611,0)),0)</f>
        <v/>
      </c>
      <c r="K81" s="20">
        <f>J81+IFERROR(INDEX(Pop!K$2:K$1611,MATCH(A81, Pop!$A$2:$A$1611,0)),0)</f>
        <v/>
      </c>
      <c r="L81" s="20">
        <f>K81+IFERROR(INDEX(Pop!L$2:L$1611,MATCH(A81, Pop!$A$2:$A$1611,0)),0)</f>
        <v/>
      </c>
    </row>
    <row r="82">
      <c r="A82" s="20">
        <f>'Pop'!A82</f>
        <v/>
      </c>
      <c r="B82" s="20">
        <f>'Pop'!B82</f>
        <v/>
      </c>
      <c r="C82" s="20">
        <f>IFERROR(INDEX(Pop!C$2:C$1611,MATCH(A82, Pop!$A$2:$A$1611,0)),0)</f>
        <v/>
      </c>
      <c r="D82" s="20">
        <f>C82+IFERROR(INDEX(Pop!D$2:D$1611,MATCH(A82, Pop!$A$2:$A$1611,0)),0)</f>
        <v/>
      </c>
      <c r="E82" s="20">
        <f>D82+IFERROR(INDEX(Pop!E$2:E$1611,MATCH(A82, Pop!$A$2:$A$1611,0)),0)</f>
        <v/>
      </c>
      <c r="F82" s="20">
        <f>E82+IFERROR(INDEX(Pop!F$2:F$1611,MATCH(A82, Pop!$A$2:$A$1611,0)),0)</f>
        <v/>
      </c>
      <c r="G82" s="20">
        <f>F82+IFERROR(INDEX(Pop!G$2:G$1611,MATCH(A82, Pop!$A$2:$A$1611,0)),0)</f>
        <v/>
      </c>
      <c r="H82" s="20">
        <f>G82+IFERROR(INDEX(Pop!H$2:H$1611,MATCH(A82, Pop!$A$2:$A$1611,0)),0)</f>
        <v/>
      </c>
      <c r="I82" s="20">
        <f>H82+IFERROR(INDEX(Pop!I$2:I$1611,MATCH(A82, Pop!$A$2:$A$1611,0)),0)</f>
        <v/>
      </c>
      <c r="J82" s="20">
        <f>I82+IFERROR(INDEX(Pop!J$2:J$1611,MATCH(A82, Pop!$A$2:$A$1611,0)),0)</f>
        <v/>
      </c>
      <c r="K82" s="20">
        <f>J82+IFERROR(INDEX(Pop!K$2:K$1611,MATCH(A82, Pop!$A$2:$A$1611,0)),0)</f>
        <v/>
      </c>
      <c r="L82" s="20">
        <f>K82+IFERROR(INDEX(Pop!L$2:L$1611,MATCH(A82, Pop!$A$2:$A$1611,0)),0)</f>
        <v/>
      </c>
    </row>
    <row r="83">
      <c r="A83" s="20">
        <f>'Pop'!A83</f>
        <v/>
      </c>
      <c r="B83" s="20">
        <f>'Pop'!B83</f>
        <v/>
      </c>
      <c r="C83" s="20">
        <f>IFERROR(INDEX(Pop!C$2:C$1611,MATCH(A83, Pop!$A$2:$A$1611,0)),0)</f>
        <v/>
      </c>
      <c r="D83" s="20">
        <f>C83+IFERROR(INDEX(Pop!D$2:D$1611,MATCH(A83, Pop!$A$2:$A$1611,0)),0)</f>
        <v/>
      </c>
      <c r="E83" s="20">
        <f>D83+IFERROR(INDEX(Pop!E$2:E$1611,MATCH(A83, Pop!$A$2:$A$1611,0)),0)</f>
        <v/>
      </c>
      <c r="F83" s="20">
        <f>E83+IFERROR(INDEX(Pop!F$2:F$1611,MATCH(A83, Pop!$A$2:$A$1611,0)),0)</f>
        <v/>
      </c>
      <c r="G83" s="20">
        <f>F83+IFERROR(INDEX(Pop!G$2:G$1611,MATCH(A83, Pop!$A$2:$A$1611,0)),0)</f>
        <v/>
      </c>
      <c r="H83" s="20">
        <f>G83+IFERROR(INDEX(Pop!H$2:H$1611,MATCH(A83, Pop!$A$2:$A$1611,0)),0)</f>
        <v/>
      </c>
      <c r="I83" s="20">
        <f>H83+IFERROR(INDEX(Pop!I$2:I$1611,MATCH(A83, Pop!$A$2:$A$1611,0)),0)</f>
        <v/>
      </c>
      <c r="J83" s="20">
        <f>I83+IFERROR(INDEX(Pop!J$2:J$1611,MATCH(A83, Pop!$A$2:$A$1611,0)),0)</f>
        <v/>
      </c>
      <c r="K83" s="20">
        <f>J83+IFERROR(INDEX(Pop!K$2:K$1611,MATCH(A83, Pop!$A$2:$A$1611,0)),0)</f>
        <v/>
      </c>
      <c r="L83" s="20">
        <f>K83+IFERROR(INDEX(Pop!L$2:L$1611,MATCH(A83, Pop!$A$2:$A$1611,0)),0)</f>
        <v/>
      </c>
    </row>
    <row r="84">
      <c r="A84" s="20">
        <f>'Pop'!A84</f>
        <v/>
      </c>
      <c r="B84" s="20">
        <f>'Pop'!B84</f>
        <v/>
      </c>
      <c r="C84" s="20">
        <f>IFERROR(INDEX(Pop!C$2:C$1611,MATCH(A84, Pop!$A$2:$A$1611,0)),0)</f>
        <v/>
      </c>
      <c r="D84" s="20">
        <f>C84+IFERROR(INDEX(Pop!D$2:D$1611,MATCH(A84, Pop!$A$2:$A$1611,0)),0)</f>
        <v/>
      </c>
      <c r="E84" s="20">
        <f>D84+IFERROR(INDEX(Pop!E$2:E$1611,MATCH(A84, Pop!$A$2:$A$1611,0)),0)</f>
        <v/>
      </c>
      <c r="F84" s="20">
        <f>E84+IFERROR(INDEX(Pop!F$2:F$1611,MATCH(A84, Pop!$A$2:$A$1611,0)),0)</f>
        <v/>
      </c>
      <c r="G84" s="20">
        <f>F84+IFERROR(INDEX(Pop!G$2:G$1611,MATCH(A84, Pop!$A$2:$A$1611,0)),0)</f>
        <v/>
      </c>
      <c r="H84" s="20">
        <f>G84+IFERROR(INDEX(Pop!H$2:H$1611,MATCH(A84, Pop!$A$2:$A$1611,0)),0)</f>
        <v/>
      </c>
      <c r="I84" s="20">
        <f>H84+IFERROR(INDEX(Pop!I$2:I$1611,MATCH(A84, Pop!$A$2:$A$1611,0)),0)</f>
        <v/>
      </c>
      <c r="J84" s="20">
        <f>I84+IFERROR(INDEX(Pop!J$2:J$1611,MATCH(A84, Pop!$A$2:$A$1611,0)),0)</f>
        <v/>
      </c>
      <c r="K84" s="20">
        <f>J84+IFERROR(INDEX(Pop!K$2:K$1611,MATCH(A84, Pop!$A$2:$A$1611,0)),0)</f>
        <v/>
      </c>
      <c r="L84" s="20">
        <f>K84+IFERROR(INDEX(Pop!L$2:L$1611,MATCH(A84, Pop!$A$2:$A$1611,0)),0)</f>
        <v/>
      </c>
    </row>
    <row r="85">
      <c r="A85" s="20">
        <f>'Pop'!A85</f>
        <v/>
      </c>
      <c r="B85" s="20">
        <f>'Pop'!B85</f>
        <v/>
      </c>
      <c r="C85" s="20">
        <f>IFERROR(INDEX(Pop!C$2:C$1611,MATCH(A85, Pop!$A$2:$A$1611,0)),0)</f>
        <v/>
      </c>
      <c r="D85" s="20">
        <f>C85+IFERROR(INDEX(Pop!D$2:D$1611,MATCH(A85, Pop!$A$2:$A$1611,0)),0)</f>
        <v/>
      </c>
      <c r="E85" s="20">
        <f>D85+IFERROR(INDEX(Pop!E$2:E$1611,MATCH(A85, Pop!$A$2:$A$1611,0)),0)</f>
        <v/>
      </c>
      <c r="F85" s="20">
        <f>E85+IFERROR(INDEX(Pop!F$2:F$1611,MATCH(A85, Pop!$A$2:$A$1611,0)),0)</f>
        <v/>
      </c>
      <c r="G85" s="20">
        <f>F85+IFERROR(INDEX(Pop!G$2:G$1611,MATCH(A85, Pop!$A$2:$A$1611,0)),0)</f>
        <v/>
      </c>
      <c r="H85" s="20">
        <f>G85+IFERROR(INDEX(Pop!H$2:H$1611,MATCH(A85, Pop!$A$2:$A$1611,0)),0)</f>
        <v/>
      </c>
      <c r="I85" s="20">
        <f>H85+IFERROR(INDEX(Pop!I$2:I$1611,MATCH(A85, Pop!$A$2:$A$1611,0)),0)</f>
        <v/>
      </c>
      <c r="J85" s="20">
        <f>I85+IFERROR(INDEX(Pop!J$2:J$1611,MATCH(A85, Pop!$A$2:$A$1611,0)),0)</f>
        <v/>
      </c>
      <c r="K85" s="20">
        <f>J85+IFERROR(INDEX(Pop!K$2:K$1611,MATCH(A85, Pop!$A$2:$A$1611,0)),0)</f>
        <v/>
      </c>
      <c r="L85" s="20">
        <f>K85+IFERROR(INDEX(Pop!L$2:L$1611,MATCH(A85, Pop!$A$2:$A$1611,0)),0)</f>
        <v/>
      </c>
    </row>
    <row r="86">
      <c r="A86" s="20">
        <f>'Pop'!A86</f>
        <v/>
      </c>
      <c r="B86" s="20">
        <f>'Pop'!B86</f>
        <v/>
      </c>
      <c r="C86" s="20">
        <f>IFERROR(INDEX(Pop!C$2:C$1611,MATCH(A86, Pop!$A$2:$A$1611,0)),0)</f>
        <v/>
      </c>
      <c r="D86" s="20">
        <f>C86+IFERROR(INDEX(Pop!D$2:D$1611,MATCH(A86, Pop!$A$2:$A$1611,0)),0)</f>
        <v/>
      </c>
      <c r="E86" s="20">
        <f>D86+IFERROR(INDEX(Pop!E$2:E$1611,MATCH(A86, Pop!$A$2:$A$1611,0)),0)</f>
        <v/>
      </c>
      <c r="F86" s="20">
        <f>E86+IFERROR(INDEX(Pop!F$2:F$1611,MATCH(A86, Pop!$A$2:$A$1611,0)),0)</f>
        <v/>
      </c>
      <c r="G86" s="20">
        <f>F86+IFERROR(INDEX(Pop!G$2:G$1611,MATCH(A86, Pop!$A$2:$A$1611,0)),0)</f>
        <v/>
      </c>
      <c r="H86" s="20">
        <f>G86+IFERROR(INDEX(Pop!H$2:H$1611,MATCH(A86, Pop!$A$2:$A$1611,0)),0)</f>
        <v/>
      </c>
      <c r="I86" s="20">
        <f>H86+IFERROR(INDEX(Pop!I$2:I$1611,MATCH(A86, Pop!$A$2:$A$1611,0)),0)</f>
        <v/>
      </c>
      <c r="J86" s="20">
        <f>I86+IFERROR(INDEX(Pop!J$2:J$1611,MATCH(A86, Pop!$A$2:$A$1611,0)),0)</f>
        <v/>
      </c>
      <c r="K86" s="20">
        <f>J86+IFERROR(INDEX(Pop!K$2:K$1611,MATCH(A86, Pop!$A$2:$A$1611,0)),0)</f>
        <v/>
      </c>
      <c r="L86" s="20">
        <f>K86+IFERROR(INDEX(Pop!L$2:L$1611,MATCH(A86, Pop!$A$2:$A$1611,0)),0)</f>
        <v/>
      </c>
    </row>
    <row r="87">
      <c r="A87" s="20">
        <f>'Pop'!A87</f>
        <v/>
      </c>
      <c r="B87" s="20">
        <f>'Pop'!B87</f>
        <v/>
      </c>
      <c r="C87" s="20">
        <f>IFERROR(INDEX(Pop!C$2:C$1611,MATCH(A87, Pop!$A$2:$A$1611,0)),0)</f>
        <v/>
      </c>
      <c r="D87" s="20">
        <f>C87+IFERROR(INDEX(Pop!D$2:D$1611,MATCH(A87, Pop!$A$2:$A$1611,0)),0)</f>
        <v/>
      </c>
      <c r="E87" s="20">
        <f>D87+IFERROR(INDEX(Pop!E$2:E$1611,MATCH(A87, Pop!$A$2:$A$1611,0)),0)</f>
        <v/>
      </c>
      <c r="F87" s="20">
        <f>E87+IFERROR(INDEX(Pop!F$2:F$1611,MATCH(A87, Pop!$A$2:$A$1611,0)),0)</f>
        <v/>
      </c>
      <c r="G87" s="20">
        <f>F87+IFERROR(INDEX(Pop!G$2:G$1611,MATCH(A87, Pop!$A$2:$A$1611,0)),0)</f>
        <v/>
      </c>
      <c r="H87" s="20">
        <f>G87+IFERROR(INDEX(Pop!H$2:H$1611,MATCH(A87, Pop!$A$2:$A$1611,0)),0)</f>
        <v/>
      </c>
      <c r="I87" s="20">
        <f>H87+IFERROR(INDEX(Pop!I$2:I$1611,MATCH(A87, Pop!$A$2:$A$1611,0)),0)</f>
        <v/>
      </c>
      <c r="J87" s="20">
        <f>I87+IFERROR(INDEX(Pop!J$2:J$1611,MATCH(A87, Pop!$A$2:$A$1611,0)),0)</f>
        <v/>
      </c>
      <c r="K87" s="20">
        <f>J87+IFERROR(INDEX(Pop!K$2:K$1611,MATCH(A87, Pop!$A$2:$A$1611,0)),0)</f>
        <v/>
      </c>
      <c r="L87" s="20">
        <f>K87+IFERROR(INDEX(Pop!L$2:L$1611,MATCH(A87, Pop!$A$2:$A$1611,0)),0)</f>
        <v/>
      </c>
    </row>
    <row r="88">
      <c r="A88" s="20">
        <f>'Pop'!A88</f>
        <v/>
      </c>
      <c r="B88" s="20">
        <f>'Pop'!B88</f>
        <v/>
      </c>
      <c r="C88" s="20">
        <f>IFERROR(INDEX(Pop!C$2:C$1611,MATCH(A88, Pop!$A$2:$A$1611,0)),0)</f>
        <v/>
      </c>
      <c r="D88" s="20">
        <f>C88+IFERROR(INDEX(Pop!D$2:D$1611,MATCH(A88, Pop!$A$2:$A$1611,0)),0)</f>
        <v/>
      </c>
      <c r="E88" s="20">
        <f>D88+IFERROR(INDEX(Pop!E$2:E$1611,MATCH(A88, Pop!$A$2:$A$1611,0)),0)</f>
        <v/>
      </c>
      <c r="F88" s="20">
        <f>E88+IFERROR(INDEX(Pop!F$2:F$1611,MATCH(A88, Pop!$A$2:$A$1611,0)),0)</f>
        <v/>
      </c>
      <c r="G88" s="20">
        <f>F88+IFERROR(INDEX(Pop!G$2:G$1611,MATCH(A88, Pop!$A$2:$A$1611,0)),0)</f>
        <v/>
      </c>
      <c r="H88" s="20">
        <f>G88+IFERROR(INDEX(Pop!H$2:H$1611,MATCH(A88, Pop!$A$2:$A$1611,0)),0)</f>
        <v/>
      </c>
      <c r="I88" s="20">
        <f>H88+IFERROR(INDEX(Pop!I$2:I$1611,MATCH(A88, Pop!$A$2:$A$1611,0)),0)</f>
        <v/>
      </c>
      <c r="J88" s="20">
        <f>I88+IFERROR(INDEX(Pop!J$2:J$1611,MATCH(A88, Pop!$A$2:$A$1611,0)),0)</f>
        <v/>
      </c>
      <c r="K88" s="20">
        <f>J88+IFERROR(INDEX(Pop!K$2:K$1611,MATCH(A88, Pop!$A$2:$A$1611,0)),0)</f>
        <v/>
      </c>
      <c r="L88" s="20">
        <f>K88+IFERROR(INDEX(Pop!L$2:L$1611,MATCH(A88, Pop!$A$2:$A$1611,0)),0)</f>
        <v/>
      </c>
    </row>
    <row r="89">
      <c r="A89" s="20">
        <f>'Pop'!A89</f>
        <v/>
      </c>
      <c r="B89" s="20">
        <f>'Pop'!B89</f>
        <v/>
      </c>
      <c r="C89" s="20">
        <f>IFERROR(INDEX(Pop!C$2:C$1611,MATCH(A89, Pop!$A$2:$A$1611,0)),0)</f>
        <v/>
      </c>
      <c r="D89" s="20">
        <f>C89+IFERROR(INDEX(Pop!D$2:D$1611,MATCH(A89, Pop!$A$2:$A$1611,0)),0)</f>
        <v/>
      </c>
      <c r="E89" s="20">
        <f>D89+IFERROR(INDEX(Pop!E$2:E$1611,MATCH(A89, Pop!$A$2:$A$1611,0)),0)</f>
        <v/>
      </c>
      <c r="F89" s="20">
        <f>E89+IFERROR(INDEX(Pop!F$2:F$1611,MATCH(A89, Pop!$A$2:$A$1611,0)),0)</f>
        <v/>
      </c>
      <c r="G89" s="20">
        <f>F89+IFERROR(INDEX(Pop!G$2:G$1611,MATCH(A89, Pop!$A$2:$A$1611,0)),0)</f>
        <v/>
      </c>
      <c r="H89" s="20">
        <f>G89+IFERROR(INDEX(Pop!H$2:H$1611,MATCH(A89, Pop!$A$2:$A$1611,0)),0)</f>
        <v/>
      </c>
      <c r="I89" s="20">
        <f>H89+IFERROR(INDEX(Pop!I$2:I$1611,MATCH(A89, Pop!$A$2:$A$1611,0)),0)</f>
        <v/>
      </c>
      <c r="J89" s="20">
        <f>I89+IFERROR(INDEX(Pop!J$2:J$1611,MATCH(A89, Pop!$A$2:$A$1611,0)),0)</f>
        <v/>
      </c>
      <c r="K89" s="20">
        <f>J89+IFERROR(INDEX(Pop!K$2:K$1611,MATCH(A89, Pop!$A$2:$A$1611,0)),0)</f>
        <v/>
      </c>
      <c r="L89" s="20">
        <f>K89+IFERROR(INDEX(Pop!L$2:L$1611,MATCH(A89, Pop!$A$2:$A$1611,0)),0)</f>
        <v/>
      </c>
    </row>
    <row r="90">
      <c r="A90" s="20">
        <f>'Pop'!A90</f>
        <v/>
      </c>
      <c r="B90" s="20">
        <f>'Pop'!B90</f>
        <v/>
      </c>
      <c r="C90" s="20">
        <f>IFERROR(INDEX(Pop!C$2:C$1611,MATCH(A90, Pop!$A$2:$A$1611,0)),0)</f>
        <v/>
      </c>
      <c r="D90" s="20">
        <f>C90+IFERROR(INDEX(Pop!D$2:D$1611,MATCH(A90, Pop!$A$2:$A$1611,0)),0)</f>
        <v/>
      </c>
      <c r="E90" s="20">
        <f>D90+IFERROR(INDEX(Pop!E$2:E$1611,MATCH(A90, Pop!$A$2:$A$1611,0)),0)</f>
        <v/>
      </c>
      <c r="F90" s="20">
        <f>E90+IFERROR(INDEX(Pop!F$2:F$1611,MATCH(A90, Pop!$A$2:$A$1611,0)),0)</f>
        <v/>
      </c>
      <c r="G90" s="20">
        <f>F90+IFERROR(INDEX(Pop!G$2:G$1611,MATCH(A90, Pop!$A$2:$A$1611,0)),0)</f>
        <v/>
      </c>
      <c r="H90" s="20">
        <f>G90+IFERROR(INDEX(Pop!H$2:H$1611,MATCH(A90, Pop!$A$2:$A$1611,0)),0)</f>
        <v/>
      </c>
      <c r="I90" s="20">
        <f>H90+IFERROR(INDEX(Pop!I$2:I$1611,MATCH(A90, Pop!$A$2:$A$1611,0)),0)</f>
        <v/>
      </c>
      <c r="J90" s="20">
        <f>I90+IFERROR(INDEX(Pop!J$2:J$1611,MATCH(A90, Pop!$A$2:$A$1611,0)),0)</f>
        <v/>
      </c>
      <c r="K90" s="20">
        <f>J90+IFERROR(INDEX(Pop!K$2:K$1611,MATCH(A90, Pop!$A$2:$A$1611,0)),0)</f>
        <v/>
      </c>
      <c r="L90" s="20">
        <f>K90+IFERROR(INDEX(Pop!L$2:L$1611,MATCH(A90, Pop!$A$2:$A$1611,0)),0)</f>
        <v/>
      </c>
    </row>
    <row r="91">
      <c r="A91" s="20">
        <f>'Pop'!A91</f>
        <v/>
      </c>
      <c r="B91" s="20">
        <f>'Pop'!B91</f>
        <v/>
      </c>
      <c r="C91" s="20">
        <f>IFERROR(INDEX(Pop!C$2:C$1611,MATCH(A91, Pop!$A$2:$A$1611,0)),0)</f>
        <v/>
      </c>
      <c r="D91" s="20">
        <f>C91+IFERROR(INDEX(Pop!D$2:D$1611,MATCH(A91, Pop!$A$2:$A$1611,0)),0)</f>
        <v/>
      </c>
      <c r="E91" s="20">
        <f>D91+IFERROR(INDEX(Pop!E$2:E$1611,MATCH(A91, Pop!$A$2:$A$1611,0)),0)</f>
        <v/>
      </c>
      <c r="F91" s="20">
        <f>E91+IFERROR(INDEX(Pop!F$2:F$1611,MATCH(A91, Pop!$A$2:$A$1611,0)),0)</f>
        <v/>
      </c>
      <c r="G91" s="20">
        <f>F91+IFERROR(INDEX(Pop!G$2:G$1611,MATCH(A91, Pop!$A$2:$A$1611,0)),0)</f>
        <v/>
      </c>
      <c r="H91" s="20">
        <f>G91+IFERROR(INDEX(Pop!H$2:H$1611,MATCH(A91, Pop!$A$2:$A$1611,0)),0)</f>
        <v/>
      </c>
      <c r="I91" s="20">
        <f>H91+IFERROR(INDEX(Pop!I$2:I$1611,MATCH(A91, Pop!$A$2:$A$1611,0)),0)</f>
        <v/>
      </c>
      <c r="J91" s="20">
        <f>I91+IFERROR(INDEX(Pop!J$2:J$1611,MATCH(A91, Pop!$A$2:$A$1611,0)),0)</f>
        <v/>
      </c>
      <c r="K91" s="20">
        <f>J91+IFERROR(INDEX(Pop!K$2:K$1611,MATCH(A91, Pop!$A$2:$A$1611,0)),0)</f>
        <v/>
      </c>
      <c r="L91" s="20">
        <f>K91+IFERROR(INDEX(Pop!L$2:L$1611,MATCH(A91, Pop!$A$2:$A$1611,0)),0)</f>
        <v/>
      </c>
    </row>
    <row r="92">
      <c r="A92" s="20">
        <f>'Pop'!A92</f>
        <v/>
      </c>
      <c r="B92" s="20">
        <f>'Pop'!B92</f>
        <v/>
      </c>
      <c r="C92" s="20">
        <f>IFERROR(INDEX(Pop!C$2:C$1611,MATCH(A92, Pop!$A$2:$A$1611,0)),0)</f>
        <v/>
      </c>
      <c r="D92" s="20">
        <f>C92+IFERROR(INDEX(Pop!D$2:D$1611,MATCH(A92, Pop!$A$2:$A$1611,0)),0)</f>
        <v/>
      </c>
      <c r="E92" s="20">
        <f>D92+IFERROR(INDEX(Pop!E$2:E$1611,MATCH(A92, Pop!$A$2:$A$1611,0)),0)</f>
        <v/>
      </c>
      <c r="F92" s="20">
        <f>E92+IFERROR(INDEX(Pop!F$2:F$1611,MATCH(A92, Pop!$A$2:$A$1611,0)),0)</f>
        <v/>
      </c>
      <c r="G92" s="20">
        <f>F92+IFERROR(INDEX(Pop!G$2:G$1611,MATCH(A92, Pop!$A$2:$A$1611,0)),0)</f>
        <v/>
      </c>
      <c r="H92" s="20">
        <f>G92+IFERROR(INDEX(Pop!H$2:H$1611,MATCH(A92, Pop!$A$2:$A$1611,0)),0)</f>
        <v/>
      </c>
      <c r="I92" s="20">
        <f>H92+IFERROR(INDEX(Pop!I$2:I$1611,MATCH(A92, Pop!$A$2:$A$1611,0)),0)</f>
        <v/>
      </c>
      <c r="J92" s="20">
        <f>I92+IFERROR(INDEX(Pop!J$2:J$1611,MATCH(A92, Pop!$A$2:$A$1611,0)),0)</f>
        <v/>
      </c>
      <c r="K92" s="20">
        <f>J92+IFERROR(INDEX(Pop!K$2:K$1611,MATCH(A92, Pop!$A$2:$A$1611,0)),0)</f>
        <v/>
      </c>
      <c r="L92" s="20">
        <f>K92+IFERROR(INDEX(Pop!L$2:L$1611,MATCH(A92, Pop!$A$2:$A$1611,0)),0)</f>
        <v/>
      </c>
    </row>
    <row r="93">
      <c r="A93" s="20">
        <f>'Pop'!A93</f>
        <v/>
      </c>
      <c r="B93" s="20">
        <f>'Pop'!B93</f>
        <v/>
      </c>
      <c r="C93" s="20">
        <f>IFERROR(INDEX(Pop!C$2:C$1611,MATCH(A93, Pop!$A$2:$A$1611,0)),0)</f>
        <v/>
      </c>
      <c r="D93" s="20">
        <f>C93+IFERROR(INDEX(Pop!D$2:D$1611,MATCH(A93, Pop!$A$2:$A$1611,0)),0)</f>
        <v/>
      </c>
      <c r="E93" s="20">
        <f>D93+IFERROR(INDEX(Pop!E$2:E$1611,MATCH(A93, Pop!$A$2:$A$1611,0)),0)</f>
        <v/>
      </c>
      <c r="F93" s="20">
        <f>E93+IFERROR(INDEX(Pop!F$2:F$1611,MATCH(A93, Pop!$A$2:$A$1611,0)),0)</f>
        <v/>
      </c>
      <c r="G93" s="20">
        <f>F93+IFERROR(INDEX(Pop!G$2:G$1611,MATCH(A93, Pop!$A$2:$A$1611,0)),0)</f>
        <v/>
      </c>
      <c r="H93" s="20">
        <f>G93+IFERROR(INDEX(Pop!H$2:H$1611,MATCH(A93, Pop!$A$2:$A$1611,0)),0)</f>
        <v/>
      </c>
      <c r="I93" s="20">
        <f>H93+IFERROR(INDEX(Pop!I$2:I$1611,MATCH(A93, Pop!$A$2:$A$1611,0)),0)</f>
        <v/>
      </c>
      <c r="J93" s="20">
        <f>I93+IFERROR(INDEX(Pop!J$2:J$1611,MATCH(A93, Pop!$A$2:$A$1611,0)),0)</f>
        <v/>
      </c>
      <c r="K93" s="20">
        <f>J93+IFERROR(INDEX(Pop!K$2:K$1611,MATCH(A93, Pop!$A$2:$A$1611,0)),0)</f>
        <v/>
      </c>
      <c r="L93" s="20">
        <f>K93+IFERROR(INDEX(Pop!L$2:L$1611,MATCH(A93, Pop!$A$2:$A$1611,0)),0)</f>
        <v/>
      </c>
    </row>
    <row r="94">
      <c r="A94" s="20">
        <f>'Pop'!A94</f>
        <v/>
      </c>
      <c r="B94" s="20">
        <f>'Pop'!B94</f>
        <v/>
      </c>
      <c r="C94" s="20">
        <f>IFERROR(INDEX(Pop!C$2:C$1611,MATCH(A94, Pop!$A$2:$A$1611,0)),0)</f>
        <v/>
      </c>
      <c r="D94" s="20">
        <f>C94+IFERROR(INDEX(Pop!D$2:D$1611,MATCH(A94, Pop!$A$2:$A$1611,0)),0)</f>
        <v/>
      </c>
      <c r="E94" s="20">
        <f>D94+IFERROR(INDEX(Pop!E$2:E$1611,MATCH(A94, Pop!$A$2:$A$1611,0)),0)</f>
        <v/>
      </c>
      <c r="F94" s="20">
        <f>E94+IFERROR(INDEX(Pop!F$2:F$1611,MATCH(A94, Pop!$A$2:$A$1611,0)),0)</f>
        <v/>
      </c>
      <c r="G94" s="20">
        <f>F94+IFERROR(INDEX(Pop!G$2:G$1611,MATCH(A94, Pop!$A$2:$A$1611,0)),0)</f>
        <v/>
      </c>
      <c r="H94" s="20">
        <f>G94+IFERROR(INDEX(Pop!H$2:H$1611,MATCH(A94, Pop!$A$2:$A$1611,0)),0)</f>
        <v/>
      </c>
      <c r="I94" s="20">
        <f>H94+IFERROR(INDEX(Pop!I$2:I$1611,MATCH(A94, Pop!$A$2:$A$1611,0)),0)</f>
        <v/>
      </c>
      <c r="J94" s="20">
        <f>I94+IFERROR(INDEX(Pop!J$2:J$1611,MATCH(A94, Pop!$A$2:$A$1611,0)),0)</f>
        <v/>
      </c>
      <c r="K94" s="20">
        <f>J94+IFERROR(INDEX(Pop!K$2:K$1611,MATCH(A94, Pop!$A$2:$A$1611,0)),0)</f>
        <v/>
      </c>
      <c r="L94" s="20">
        <f>K94+IFERROR(INDEX(Pop!L$2:L$1611,MATCH(A94, Pop!$A$2:$A$1611,0)),0)</f>
        <v/>
      </c>
    </row>
    <row r="95">
      <c r="A95" s="20">
        <f>'Pop'!A95</f>
        <v/>
      </c>
      <c r="B95" s="20">
        <f>'Pop'!B95</f>
        <v/>
      </c>
      <c r="C95" s="20">
        <f>IFERROR(INDEX(Pop!C$2:C$1611,MATCH(A95, Pop!$A$2:$A$1611,0)),0)</f>
        <v/>
      </c>
      <c r="D95" s="20">
        <f>C95+IFERROR(INDEX(Pop!D$2:D$1611,MATCH(A95, Pop!$A$2:$A$1611,0)),0)</f>
        <v/>
      </c>
      <c r="E95" s="20">
        <f>D95+IFERROR(INDEX(Pop!E$2:E$1611,MATCH(A95, Pop!$A$2:$A$1611,0)),0)</f>
        <v/>
      </c>
      <c r="F95" s="20">
        <f>E95+IFERROR(INDEX(Pop!F$2:F$1611,MATCH(A95, Pop!$A$2:$A$1611,0)),0)</f>
        <v/>
      </c>
      <c r="G95" s="20">
        <f>F95+IFERROR(INDEX(Pop!G$2:G$1611,MATCH(A95, Pop!$A$2:$A$1611,0)),0)</f>
        <v/>
      </c>
      <c r="H95" s="20">
        <f>G95+IFERROR(INDEX(Pop!H$2:H$1611,MATCH(A95, Pop!$A$2:$A$1611,0)),0)</f>
        <v/>
      </c>
      <c r="I95" s="20">
        <f>H95+IFERROR(INDEX(Pop!I$2:I$1611,MATCH(A95, Pop!$A$2:$A$1611,0)),0)</f>
        <v/>
      </c>
      <c r="J95" s="20">
        <f>I95+IFERROR(INDEX(Pop!J$2:J$1611,MATCH(A95, Pop!$A$2:$A$1611,0)),0)</f>
        <v/>
      </c>
      <c r="K95" s="20">
        <f>J95+IFERROR(INDEX(Pop!K$2:K$1611,MATCH(A95, Pop!$A$2:$A$1611,0)),0)</f>
        <v/>
      </c>
      <c r="L95" s="20">
        <f>K95+IFERROR(INDEX(Pop!L$2:L$1611,MATCH(A95, Pop!$A$2:$A$1611,0)),0)</f>
        <v/>
      </c>
    </row>
    <row r="96">
      <c r="A96" s="20">
        <f>'Pop'!A96</f>
        <v/>
      </c>
      <c r="B96" s="20">
        <f>'Pop'!B96</f>
        <v/>
      </c>
      <c r="C96" s="20">
        <f>IFERROR(INDEX(Pop!C$2:C$1611,MATCH(A96, Pop!$A$2:$A$1611,0)),0)</f>
        <v/>
      </c>
      <c r="D96" s="20">
        <f>C96+IFERROR(INDEX(Pop!D$2:D$1611,MATCH(A96, Pop!$A$2:$A$1611,0)),0)</f>
        <v/>
      </c>
      <c r="E96" s="20">
        <f>D96+IFERROR(INDEX(Pop!E$2:E$1611,MATCH(A96, Pop!$A$2:$A$1611,0)),0)</f>
        <v/>
      </c>
      <c r="F96" s="20">
        <f>E96+IFERROR(INDEX(Pop!F$2:F$1611,MATCH(A96, Pop!$A$2:$A$1611,0)),0)</f>
        <v/>
      </c>
      <c r="G96" s="20">
        <f>F96+IFERROR(INDEX(Pop!G$2:G$1611,MATCH(A96, Pop!$A$2:$A$1611,0)),0)</f>
        <v/>
      </c>
      <c r="H96" s="20">
        <f>G96+IFERROR(INDEX(Pop!H$2:H$1611,MATCH(A96, Pop!$A$2:$A$1611,0)),0)</f>
        <v/>
      </c>
      <c r="I96" s="20">
        <f>H96+IFERROR(INDEX(Pop!I$2:I$1611,MATCH(A96, Pop!$A$2:$A$1611,0)),0)</f>
        <v/>
      </c>
      <c r="J96" s="20">
        <f>I96+IFERROR(INDEX(Pop!J$2:J$1611,MATCH(A96, Pop!$A$2:$A$1611,0)),0)</f>
        <v/>
      </c>
      <c r="K96" s="20">
        <f>J96+IFERROR(INDEX(Pop!K$2:K$1611,MATCH(A96, Pop!$A$2:$A$1611,0)),0)</f>
        <v/>
      </c>
      <c r="L96" s="20">
        <f>K96+IFERROR(INDEX(Pop!L$2:L$1611,MATCH(A96, Pop!$A$2:$A$1611,0)),0)</f>
        <v/>
      </c>
    </row>
    <row r="97">
      <c r="A97" s="20">
        <f>'Pop'!A97</f>
        <v/>
      </c>
      <c r="B97" s="20">
        <f>'Pop'!B97</f>
        <v/>
      </c>
      <c r="C97" s="20">
        <f>IFERROR(INDEX(Pop!C$2:C$1611,MATCH(A97, Pop!$A$2:$A$1611,0)),0)</f>
        <v/>
      </c>
      <c r="D97" s="20">
        <f>C97+IFERROR(INDEX(Pop!D$2:D$1611,MATCH(A97, Pop!$A$2:$A$1611,0)),0)</f>
        <v/>
      </c>
      <c r="E97" s="20">
        <f>D97+IFERROR(INDEX(Pop!E$2:E$1611,MATCH(A97, Pop!$A$2:$A$1611,0)),0)</f>
        <v/>
      </c>
      <c r="F97" s="20">
        <f>E97+IFERROR(INDEX(Pop!F$2:F$1611,MATCH(A97, Pop!$A$2:$A$1611,0)),0)</f>
        <v/>
      </c>
      <c r="G97" s="20">
        <f>F97+IFERROR(INDEX(Pop!G$2:G$1611,MATCH(A97, Pop!$A$2:$A$1611,0)),0)</f>
        <v/>
      </c>
      <c r="H97" s="20">
        <f>G97+IFERROR(INDEX(Pop!H$2:H$1611,MATCH(A97, Pop!$A$2:$A$1611,0)),0)</f>
        <v/>
      </c>
      <c r="I97" s="20">
        <f>H97+IFERROR(INDEX(Pop!I$2:I$1611,MATCH(A97, Pop!$A$2:$A$1611,0)),0)</f>
        <v/>
      </c>
      <c r="J97" s="20">
        <f>I97+IFERROR(INDEX(Pop!J$2:J$1611,MATCH(A97, Pop!$A$2:$A$1611,0)),0)</f>
        <v/>
      </c>
      <c r="K97" s="20">
        <f>J97+IFERROR(INDEX(Pop!K$2:K$1611,MATCH(A97, Pop!$A$2:$A$1611,0)),0)</f>
        <v/>
      </c>
      <c r="L97" s="20">
        <f>K97+IFERROR(INDEX(Pop!L$2:L$1611,MATCH(A97, Pop!$A$2:$A$1611,0)),0)</f>
        <v/>
      </c>
    </row>
    <row r="98">
      <c r="A98" s="20">
        <f>'Pop'!A98</f>
        <v/>
      </c>
      <c r="B98" s="20">
        <f>'Pop'!B98</f>
        <v/>
      </c>
      <c r="C98" s="20">
        <f>IFERROR(INDEX(Pop!C$2:C$1611,MATCH(A98, Pop!$A$2:$A$1611,0)),0)</f>
        <v/>
      </c>
      <c r="D98" s="20">
        <f>C98+IFERROR(INDEX(Pop!D$2:D$1611,MATCH(A98, Pop!$A$2:$A$1611,0)),0)</f>
        <v/>
      </c>
      <c r="E98" s="20">
        <f>D98+IFERROR(INDEX(Pop!E$2:E$1611,MATCH(A98, Pop!$A$2:$A$1611,0)),0)</f>
        <v/>
      </c>
      <c r="F98" s="20">
        <f>E98+IFERROR(INDEX(Pop!F$2:F$1611,MATCH(A98, Pop!$A$2:$A$1611,0)),0)</f>
        <v/>
      </c>
      <c r="G98" s="20">
        <f>F98+IFERROR(INDEX(Pop!G$2:G$1611,MATCH(A98, Pop!$A$2:$A$1611,0)),0)</f>
        <v/>
      </c>
      <c r="H98" s="20">
        <f>G98+IFERROR(INDEX(Pop!H$2:H$1611,MATCH(A98, Pop!$A$2:$A$1611,0)),0)</f>
        <v/>
      </c>
      <c r="I98" s="20">
        <f>H98+IFERROR(INDEX(Pop!I$2:I$1611,MATCH(A98, Pop!$A$2:$A$1611,0)),0)</f>
        <v/>
      </c>
      <c r="J98" s="20">
        <f>I98+IFERROR(INDEX(Pop!J$2:J$1611,MATCH(A98, Pop!$A$2:$A$1611,0)),0)</f>
        <v/>
      </c>
      <c r="K98" s="20">
        <f>J98+IFERROR(INDEX(Pop!K$2:K$1611,MATCH(A98, Pop!$A$2:$A$1611,0)),0)</f>
        <v/>
      </c>
      <c r="L98" s="20">
        <f>K98+IFERROR(INDEX(Pop!L$2:L$1611,MATCH(A98, Pop!$A$2:$A$1611,0)),0)</f>
        <v/>
      </c>
    </row>
    <row r="99">
      <c r="A99" s="20">
        <f>'Pop'!A99</f>
        <v/>
      </c>
      <c r="B99" s="20">
        <f>'Pop'!B99</f>
        <v/>
      </c>
      <c r="C99" s="20">
        <f>IFERROR(INDEX(Pop!C$2:C$1611,MATCH(A99, Pop!$A$2:$A$1611,0)),0)</f>
        <v/>
      </c>
      <c r="D99" s="20">
        <f>C99+IFERROR(INDEX(Pop!D$2:D$1611,MATCH(A99, Pop!$A$2:$A$1611,0)),0)</f>
        <v/>
      </c>
      <c r="E99" s="20">
        <f>D99+IFERROR(INDEX(Pop!E$2:E$1611,MATCH(A99, Pop!$A$2:$A$1611,0)),0)</f>
        <v/>
      </c>
      <c r="F99" s="20">
        <f>E99+IFERROR(INDEX(Pop!F$2:F$1611,MATCH(A99, Pop!$A$2:$A$1611,0)),0)</f>
        <v/>
      </c>
      <c r="G99" s="20">
        <f>F99+IFERROR(INDEX(Pop!G$2:G$1611,MATCH(A99, Pop!$A$2:$A$1611,0)),0)</f>
        <v/>
      </c>
      <c r="H99" s="20">
        <f>G99+IFERROR(INDEX(Pop!H$2:H$1611,MATCH(A99, Pop!$A$2:$A$1611,0)),0)</f>
        <v/>
      </c>
      <c r="I99" s="20">
        <f>H99+IFERROR(INDEX(Pop!I$2:I$1611,MATCH(A99, Pop!$A$2:$A$1611,0)),0)</f>
        <v/>
      </c>
      <c r="J99" s="20">
        <f>I99+IFERROR(INDEX(Pop!J$2:J$1611,MATCH(A99, Pop!$A$2:$A$1611,0)),0)</f>
        <v/>
      </c>
      <c r="K99" s="20">
        <f>J99+IFERROR(INDEX(Pop!K$2:K$1611,MATCH(A99, Pop!$A$2:$A$1611,0)),0)</f>
        <v/>
      </c>
      <c r="L99" s="20">
        <f>K99+IFERROR(INDEX(Pop!L$2:L$1611,MATCH(A99, Pop!$A$2:$A$1611,0)),0)</f>
        <v/>
      </c>
    </row>
    <row r="100">
      <c r="A100" s="20">
        <f>'Pop'!A100</f>
        <v/>
      </c>
      <c r="B100" s="20">
        <f>'Pop'!B100</f>
        <v/>
      </c>
      <c r="C100" s="20">
        <f>IFERROR(INDEX(Pop!C$2:C$1611,MATCH(A100, Pop!$A$2:$A$1611,0)),0)</f>
        <v/>
      </c>
      <c r="D100" s="20">
        <f>C100+IFERROR(INDEX(Pop!D$2:D$1611,MATCH(A100, Pop!$A$2:$A$1611,0)),0)</f>
        <v/>
      </c>
      <c r="E100" s="20">
        <f>D100+IFERROR(INDEX(Pop!E$2:E$1611,MATCH(A100, Pop!$A$2:$A$1611,0)),0)</f>
        <v/>
      </c>
      <c r="F100" s="20">
        <f>E100+IFERROR(INDEX(Pop!F$2:F$1611,MATCH(A100, Pop!$A$2:$A$1611,0)),0)</f>
        <v/>
      </c>
      <c r="G100" s="20">
        <f>F100+IFERROR(INDEX(Pop!G$2:G$1611,MATCH(A100, Pop!$A$2:$A$1611,0)),0)</f>
        <v/>
      </c>
      <c r="H100" s="20">
        <f>G100+IFERROR(INDEX(Pop!H$2:H$1611,MATCH(A100, Pop!$A$2:$A$1611,0)),0)</f>
        <v/>
      </c>
      <c r="I100" s="20">
        <f>H100+IFERROR(INDEX(Pop!I$2:I$1611,MATCH(A100, Pop!$A$2:$A$1611,0)),0)</f>
        <v/>
      </c>
      <c r="J100" s="20">
        <f>I100+IFERROR(INDEX(Pop!J$2:J$1611,MATCH(A100, Pop!$A$2:$A$1611,0)),0)</f>
        <v/>
      </c>
      <c r="K100" s="20">
        <f>J100+IFERROR(INDEX(Pop!K$2:K$1611,MATCH(A100, Pop!$A$2:$A$1611,0)),0)</f>
        <v/>
      </c>
      <c r="L100" s="20">
        <f>K100+IFERROR(INDEX(Pop!L$2:L$1611,MATCH(A100, Pop!$A$2:$A$1611,0)),0)</f>
        <v/>
      </c>
    </row>
    <row r="101">
      <c r="A101" s="20">
        <f>'Pop'!A101</f>
        <v/>
      </c>
      <c r="B101" s="20">
        <f>'Pop'!B101</f>
        <v/>
      </c>
      <c r="C101" s="20">
        <f>IFERROR(INDEX(Pop!C$2:C$1611,MATCH(A101, Pop!$A$2:$A$1611,0)),0)</f>
        <v/>
      </c>
      <c r="D101" s="20">
        <f>C101+IFERROR(INDEX(Pop!D$2:D$1611,MATCH(A101, Pop!$A$2:$A$1611,0)),0)</f>
        <v/>
      </c>
      <c r="E101" s="20">
        <f>D101+IFERROR(INDEX(Pop!E$2:E$1611,MATCH(A101, Pop!$A$2:$A$1611,0)),0)</f>
        <v/>
      </c>
      <c r="F101" s="20">
        <f>E101+IFERROR(INDEX(Pop!F$2:F$1611,MATCH(A101, Pop!$A$2:$A$1611,0)),0)</f>
        <v/>
      </c>
      <c r="G101" s="20">
        <f>F101+IFERROR(INDEX(Pop!G$2:G$1611,MATCH(A101, Pop!$A$2:$A$1611,0)),0)</f>
        <v/>
      </c>
      <c r="H101" s="20">
        <f>G101+IFERROR(INDEX(Pop!H$2:H$1611,MATCH(A101, Pop!$A$2:$A$1611,0)),0)</f>
        <v/>
      </c>
      <c r="I101" s="20">
        <f>H101+IFERROR(INDEX(Pop!I$2:I$1611,MATCH(A101, Pop!$A$2:$A$1611,0)),0)</f>
        <v/>
      </c>
      <c r="J101" s="20">
        <f>I101+IFERROR(INDEX(Pop!J$2:J$1611,MATCH(A101, Pop!$A$2:$A$1611,0)),0)</f>
        <v/>
      </c>
      <c r="K101" s="20">
        <f>J101+IFERROR(INDEX(Pop!K$2:K$1611,MATCH(A101, Pop!$A$2:$A$1611,0)),0)</f>
        <v/>
      </c>
      <c r="L101" s="20">
        <f>K101+IFERROR(INDEX(Pop!L$2:L$1611,MATCH(A101, Pop!$A$2:$A$1611,0)),0)</f>
        <v/>
      </c>
    </row>
    <row r="102">
      <c r="A102" s="20">
        <f>'Pop'!A102</f>
        <v/>
      </c>
      <c r="B102" s="20">
        <f>'Pop'!B102</f>
        <v/>
      </c>
      <c r="C102" s="20">
        <f>IFERROR(INDEX(Pop!C$2:C$1611,MATCH(A102, Pop!$A$2:$A$1611,0)),0)</f>
        <v/>
      </c>
      <c r="D102" s="20">
        <f>C102+IFERROR(INDEX(Pop!D$2:D$1611,MATCH(A102, Pop!$A$2:$A$1611,0)),0)</f>
        <v/>
      </c>
      <c r="E102" s="20">
        <f>D102+IFERROR(INDEX(Pop!E$2:E$1611,MATCH(A102, Pop!$A$2:$A$1611,0)),0)</f>
        <v/>
      </c>
      <c r="F102" s="20">
        <f>E102+IFERROR(INDEX(Pop!F$2:F$1611,MATCH(A102, Pop!$A$2:$A$1611,0)),0)</f>
        <v/>
      </c>
      <c r="G102" s="20">
        <f>F102+IFERROR(INDEX(Pop!G$2:G$1611,MATCH(A102, Pop!$A$2:$A$1611,0)),0)</f>
        <v/>
      </c>
      <c r="H102" s="20">
        <f>G102+IFERROR(INDEX(Pop!H$2:H$1611,MATCH(A102, Pop!$A$2:$A$1611,0)),0)</f>
        <v/>
      </c>
      <c r="I102" s="20">
        <f>H102+IFERROR(INDEX(Pop!I$2:I$1611,MATCH(A102, Pop!$A$2:$A$1611,0)),0)</f>
        <v/>
      </c>
      <c r="J102" s="20">
        <f>I102+IFERROR(INDEX(Pop!J$2:J$1611,MATCH(A102, Pop!$A$2:$A$1611,0)),0)</f>
        <v/>
      </c>
      <c r="K102" s="20">
        <f>J102+IFERROR(INDEX(Pop!K$2:K$1611,MATCH(A102, Pop!$A$2:$A$1611,0)),0)</f>
        <v/>
      </c>
      <c r="L102" s="20">
        <f>K102+IFERROR(INDEX(Pop!L$2:L$1611,MATCH(A102, Pop!$A$2:$A$1611,0)),0)</f>
        <v/>
      </c>
    </row>
    <row r="103">
      <c r="A103" s="20">
        <f>'Pop'!A103</f>
        <v/>
      </c>
      <c r="B103" s="20">
        <f>'Pop'!B103</f>
        <v/>
      </c>
      <c r="C103" s="20">
        <f>IFERROR(INDEX(Pop!C$2:C$1611,MATCH(A103, Pop!$A$2:$A$1611,0)),0)</f>
        <v/>
      </c>
      <c r="D103" s="20">
        <f>C103+IFERROR(INDEX(Pop!D$2:D$1611,MATCH(A103, Pop!$A$2:$A$1611,0)),0)</f>
        <v/>
      </c>
      <c r="E103" s="20">
        <f>D103+IFERROR(INDEX(Pop!E$2:E$1611,MATCH(A103, Pop!$A$2:$A$1611,0)),0)</f>
        <v/>
      </c>
      <c r="F103" s="20">
        <f>E103+IFERROR(INDEX(Pop!F$2:F$1611,MATCH(A103, Pop!$A$2:$A$1611,0)),0)</f>
        <v/>
      </c>
      <c r="G103" s="20">
        <f>F103+IFERROR(INDEX(Pop!G$2:G$1611,MATCH(A103, Pop!$A$2:$A$1611,0)),0)</f>
        <v/>
      </c>
      <c r="H103" s="20">
        <f>G103+IFERROR(INDEX(Pop!H$2:H$1611,MATCH(A103, Pop!$A$2:$A$1611,0)),0)</f>
        <v/>
      </c>
      <c r="I103" s="20">
        <f>H103+IFERROR(INDEX(Pop!I$2:I$1611,MATCH(A103, Pop!$A$2:$A$1611,0)),0)</f>
        <v/>
      </c>
      <c r="J103" s="20">
        <f>I103+IFERROR(INDEX(Pop!J$2:J$1611,MATCH(A103, Pop!$A$2:$A$1611,0)),0)</f>
        <v/>
      </c>
      <c r="K103" s="20">
        <f>J103+IFERROR(INDEX(Pop!K$2:K$1611,MATCH(A103, Pop!$A$2:$A$1611,0)),0)</f>
        <v/>
      </c>
      <c r="L103" s="20">
        <f>K103+IFERROR(INDEX(Pop!L$2:L$1611,MATCH(A103, Pop!$A$2:$A$1611,0)),0)</f>
        <v/>
      </c>
    </row>
    <row r="104">
      <c r="A104" s="20">
        <f>'Pop'!A104</f>
        <v/>
      </c>
      <c r="B104" s="20">
        <f>'Pop'!B104</f>
        <v/>
      </c>
      <c r="C104" s="20">
        <f>IFERROR(INDEX(Pop!C$2:C$1611,MATCH(A104, Pop!$A$2:$A$1611,0)),0)</f>
        <v/>
      </c>
      <c r="D104" s="20">
        <f>C104+IFERROR(INDEX(Pop!D$2:D$1611,MATCH(A104, Pop!$A$2:$A$1611,0)),0)</f>
        <v/>
      </c>
      <c r="E104" s="20">
        <f>D104+IFERROR(INDEX(Pop!E$2:E$1611,MATCH(A104, Pop!$A$2:$A$1611,0)),0)</f>
        <v/>
      </c>
      <c r="F104" s="20">
        <f>E104+IFERROR(INDEX(Pop!F$2:F$1611,MATCH(A104, Pop!$A$2:$A$1611,0)),0)</f>
        <v/>
      </c>
      <c r="G104" s="20">
        <f>F104+IFERROR(INDEX(Pop!G$2:G$1611,MATCH(A104, Pop!$A$2:$A$1611,0)),0)</f>
        <v/>
      </c>
      <c r="H104" s="20">
        <f>G104+IFERROR(INDEX(Pop!H$2:H$1611,MATCH(A104, Pop!$A$2:$A$1611,0)),0)</f>
        <v/>
      </c>
      <c r="I104" s="20">
        <f>H104+IFERROR(INDEX(Pop!I$2:I$1611,MATCH(A104, Pop!$A$2:$A$1611,0)),0)</f>
        <v/>
      </c>
      <c r="J104" s="20">
        <f>I104+IFERROR(INDEX(Pop!J$2:J$1611,MATCH(A104, Pop!$A$2:$A$1611,0)),0)</f>
        <v/>
      </c>
      <c r="K104" s="20">
        <f>J104+IFERROR(INDEX(Pop!K$2:K$1611,MATCH(A104, Pop!$A$2:$A$1611,0)),0)</f>
        <v/>
      </c>
      <c r="L104" s="20">
        <f>K104+IFERROR(INDEX(Pop!L$2:L$1611,MATCH(A104, Pop!$A$2:$A$1611,0)),0)</f>
        <v/>
      </c>
    </row>
    <row r="105">
      <c r="A105" s="20">
        <f>'Pop'!A105</f>
        <v/>
      </c>
      <c r="B105" s="20">
        <f>'Pop'!B105</f>
        <v/>
      </c>
      <c r="C105" s="20">
        <f>IFERROR(INDEX(Pop!C$2:C$1611,MATCH(A105, Pop!$A$2:$A$1611,0)),0)</f>
        <v/>
      </c>
      <c r="D105" s="20">
        <f>C105+IFERROR(INDEX(Pop!D$2:D$1611,MATCH(A105, Pop!$A$2:$A$1611,0)),0)</f>
        <v/>
      </c>
      <c r="E105" s="20">
        <f>D105+IFERROR(INDEX(Pop!E$2:E$1611,MATCH(A105, Pop!$A$2:$A$1611,0)),0)</f>
        <v/>
      </c>
      <c r="F105" s="20">
        <f>E105+IFERROR(INDEX(Pop!F$2:F$1611,MATCH(A105, Pop!$A$2:$A$1611,0)),0)</f>
        <v/>
      </c>
      <c r="G105" s="20">
        <f>F105+IFERROR(INDEX(Pop!G$2:G$1611,MATCH(A105, Pop!$A$2:$A$1611,0)),0)</f>
        <v/>
      </c>
      <c r="H105" s="20">
        <f>G105+IFERROR(INDEX(Pop!H$2:H$1611,MATCH(A105, Pop!$A$2:$A$1611,0)),0)</f>
        <v/>
      </c>
      <c r="I105" s="20">
        <f>H105+IFERROR(INDEX(Pop!I$2:I$1611,MATCH(A105, Pop!$A$2:$A$1611,0)),0)</f>
        <v/>
      </c>
      <c r="J105" s="20">
        <f>I105+IFERROR(INDEX(Pop!J$2:J$1611,MATCH(A105, Pop!$A$2:$A$1611,0)),0)</f>
        <v/>
      </c>
      <c r="K105" s="20">
        <f>J105+IFERROR(INDEX(Pop!K$2:K$1611,MATCH(A105, Pop!$A$2:$A$1611,0)),0)</f>
        <v/>
      </c>
      <c r="L105" s="20">
        <f>K105+IFERROR(INDEX(Pop!L$2:L$1611,MATCH(A105, Pop!$A$2:$A$1611,0)),0)</f>
        <v/>
      </c>
    </row>
    <row r="106">
      <c r="A106" s="20">
        <f>'Pop'!A106</f>
        <v/>
      </c>
      <c r="B106" s="20">
        <f>'Pop'!B106</f>
        <v/>
      </c>
      <c r="C106" s="20">
        <f>IFERROR(INDEX(Pop!C$2:C$1611,MATCH(A106, Pop!$A$2:$A$1611,0)),0)</f>
        <v/>
      </c>
      <c r="D106" s="20">
        <f>C106+IFERROR(INDEX(Pop!D$2:D$1611,MATCH(A106, Pop!$A$2:$A$1611,0)),0)</f>
        <v/>
      </c>
      <c r="E106" s="20">
        <f>D106+IFERROR(INDEX(Pop!E$2:E$1611,MATCH(A106, Pop!$A$2:$A$1611,0)),0)</f>
        <v/>
      </c>
      <c r="F106" s="20">
        <f>E106+IFERROR(INDEX(Pop!F$2:F$1611,MATCH(A106, Pop!$A$2:$A$1611,0)),0)</f>
        <v/>
      </c>
      <c r="G106" s="20">
        <f>F106+IFERROR(INDEX(Pop!G$2:G$1611,MATCH(A106, Pop!$A$2:$A$1611,0)),0)</f>
        <v/>
      </c>
      <c r="H106" s="20">
        <f>G106+IFERROR(INDEX(Pop!H$2:H$1611,MATCH(A106, Pop!$A$2:$A$1611,0)),0)</f>
        <v/>
      </c>
      <c r="I106" s="20">
        <f>H106+IFERROR(INDEX(Pop!I$2:I$1611,MATCH(A106, Pop!$A$2:$A$1611,0)),0)</f>
        <v/>
      </c>
      <c r="J106" s="20">
        <f>I106+IFERROR(INDEX(Pop!J$2:J$1611,MATCH(A106, Pop!$A$2:$A$1611,0)),0)</f>
        <v/>
      </c>
      <c r="K106" s="20">
        <f>J106+IFERROR(INDEX(Pop!K$2:K$1611,MATCH(A106, Pop!$A$2:$A$1611,0)),0)</f>
        <v/>
      </c>
      <c r="L106" s="20">
        <f>K106+IFERROR(INDEX(Pop!L$2:L$1611,MATCH(A106, Pop!$A$2:$A$1611,0)),0)</f>
        <v/>
      </c>
    </row>
    <row r="107">
      <c r="A107" s="20">
        <f>'Pop'!A107</f>
        <v/>
      </c>
      <c r="B107" s="20">
        <f>'Pop'!B107</f>
        <v/>
      </c>
      <c r="C107" s="20">
        <f>IFERROR(INDEX(Pop!C$2:C$1611,MATCH(A107, Pop!$A$2:$A$1611,0)),0)</f>
        <v/>
      </c>
      <c r="D107" s="20">
        <f>C107+IFERROR(INDEX(Pop!D$2:D$1611,MATCH(A107, Pop!$A$2:$A$1611,0)),0)</f>
        <v/>
      </c>
      <c r="E107" s="20">
        <f>D107+IFERROR(INDEX(Pop!E$2:E$1611,MATCH(A107, Pop!$A$2:$A$1611,0)),0)</f>
        <v/>
      </c>
      <c r="F107" s="20">
        <f>E107+IFERROR(INDEX(Pop!F$2:F$1611,MATCH(A107, Pop!$A$2:$A$1611,0)),0)</f>
        <v/>
      </c>
      <c r="G107" s="20">
        <f>F107+IFERROR(INDEX(Pop!G$2:G$1611,MATCH(A107, Pop!$A$2:$A$1611,0)),0)</f>
        <v/>
      </c>
      <c r="H107" s="20">
        <f>G107+IFERROR(INDEX(Pop!H$2:H$1611,MATCH(A107, Pop!$A$2:$A$1611,0)),0)</f>
        <v/>
      </c>
      <c r="I107" s="20">
        <f>H107+IFERROR(INDEX(Pop!I$2:I$1611,MATCH(A107, Pop!$A$2:$A$1611,0)),0)</f>
        <v/>
      </c>
      <c r="J107" s="20">
        <f>I107+IFERROR(INDEX(Pop!J$2:J$1611,MATCH(A107, Pop!$A$2:$A$1611,0)),0)</f>
        <v/>
      </c>
      <c r="K107" s="20">
        <f>J107+IFERROR(INDEX(Pop!K$2:K$1611,MATCH(A107, Pop!$A$2:$A$1611,0)),0)</f>
        <v/>
      </c>
      <c r="L107" s="20">
        <f>K107+IFERROR(INDEX(Pop!L$2:L$1611,MATCH(A107, Pop!$A$2:$A$1611,0)),0)</f>
        <v/>
      </c>
    </row>
    <row r="108">
      <c r="A108" s="20">
        <f>'Pop'!A108</f>
        <v/>
      </c>
      <c r="B108" s="20">
        <f>'Pop'!B108</f>
        <v/>
      </c>
      <c r="C108" s="20">
        <f>IFERROR(INDEX(Pop!C$2:C$1611,MATCH(A108, Pop!$A$2:$A$1611,0)),0)</f>
        <v/>
      </c>
      <c r="D108" s="20">
        <f>C108+IFERROR(INDEX(Pop!D$2:D$1611,MATCH(A108, Pop!$A$2:$A$1611,0)),0)</f>
        <v/>
      </c>
      <c r="E108" s="20">
        <f>D108+IFERROR(INDEX(Pop!E$2:E$1611,MATCH(A108, Pop!$A$2:$A$1611,0)),0)</f>
        <v/>
      </c>
      <c r="F108" s="20">
        <f>E108+IFERROR(INDEX(Pop!F$2:F$1611,MATCH(A108, Pop!$A$2:$A$1611,0)),0)</f>
        <v/>
      </c>
      <c r="G108" s="20">
        <f>F108+IFERROR(INDEX(Pop!G$2:G$1611,MATCH(A108, Pop!$A$2:$A$1611,0)),0)</f>
        <v/>
      </c>
      <c r="H108" s="20">
        <f>G108+IFERROR(INDEX(Pop!H$2:H$1611,MATCH(A108, Pop!$A$2:$A$1611,0)),0)</f>
        <v/>
      </c>
      <c r="I108" s="20">
        <f>H108+IFERROR(INDEX(Pop!I$2:I$1611,MATCH(A108, Pop!$A$2:$A$1611,0)),0)</f>
        <v/>
      </c>
      <c r="J108" s="20">
        <f>I108+IFERROR(INDEX(Pop!J$2:J$1611,MATCH(A108, Pop!$A$2:$A$1611,0)),0)</f>
        <v/>
      </c>
      <c r="K108" s="20">
        <f>J108+IFERROR(INDEX(Pop!K$2:K$1611,MATCH(A108, Pop!$A$2:$A$1611,0)),0)</f>
        <v/>
      </c>
      <c r="L108" s="20">
        <f>K108+IFERROR(INDEX(Pop!L$2:L$1611,MATCH(A108, Pop!$A$2:$A$1611,0)),0)</f>
        <v/>
      </c>
    </row>
    <row r="109">
      <c r="A109" s="20">
        <f>'Pop'!A109</f>
        <v/>
      </c>
      <c r="B109" s="20">
        <f>'Pop'!B109</f>
        <v/>
      </c>
      <c r="C109" s="20">
        <f>IFERROR(INDEX(Pop!C$2:C$1611,MATCH(A109, Pop!$A$2:$A$1611,0)),0)</f>
        <v/>
      </c>
      <c r="D109" s="20">
        <f>C109+IFERROR(INDEX(Pop!D$2:D$1611,MATCH(A109, Pop!$A$2:$A$1611,0)),0)</f>
        <v/>
      </c>
      <c r="E109" s="20">
        <f>D109+IFERROR(INDEX(Pop!E$2:E$1611,MATCH(A109, Pop!$A$2:$A$1611,0)),0)</f>
        <v/>
      </c>
      <c r="F109" s="20">
        <f>E109+IFERROR(INDEX(Pop!F$2:F$1611,MATCH(A109, Pop!$A$2:$A$1611,0)),0)</f>
        <v/>
      </c>
      <c r="G109" s="20">
        <f>F109+IFERROR(INDEX(Pop!G$2:G$1611,MATCH(A109, Pop!$A$2:$A$1611,0)),0)</f>
        <v/>
      </c>
      <c r="H109" s="20">
        <f>G109+IFERROR(INDEX(Pop!H$2:H$1611,MATCH(A109, Pop!$A$2:$A$1611,0)),0)</f>
        <v/>
      </c>
      <c r="I109" s="20">
        <f>H109+IFERROR(INDEX(Pop!I$2:I$1611,MATCH(A109, Pop!$A$2:$A$1611,0)),0)</f>
        <v/>
      </c>
      <c r="J109" s="20">
        <f>I109+IFERROR(INDEX(Pop!J$2:J$1611,MATCH(A109, Pop!$A$2:$A$1611,0)),0)</f>
        <v/>
      </c>
      <c r="K109" s="20">
        <f>J109+IFERROR(INDEX(Pop!K$2:K$1611,MATCH(A109, Pop!$A$2:$A$1611,0)),0)</f>
        <v/>
      </c>
      <c r="L109" s="20">
        <f>K109+IFERROR(INDEX(Pop!L$2:L$1611,MATCH(A109, Pop!$A$2:$A$1611,0)),0)</f>
        <v/>
      </c>
    </row>
    <row r="110">
      <c r="A110" s="20">
        <f>'Pop'!A110</f>
        <v/>
      </c>
      <c r="B110" s="20">
        <f>'Pop'!B110</f>
        <v/>
      </c>
      <c r="C110" s="20">
        <f>IFERROR(INDEX(Pop!C$2:C$1611,MATCH(A110, Pop!$A$2:$A$1611,0)),0)</f>
        <v/>
      </c>
      <c r="D110" s="20">
        <f>C110+IFERROR(INDEX(Pop!D$2:D$1611,MATCH(A110, Pop!$A$2:$A$1611,0)),0)</f>
        <v/>
      </c>
      <c r="E110" s="20">
        <f>D110+IFERROR(INDEX(Pop!E$2:E$1611,MATCH(A110, Pop!$A$2:$A$1611,0)),0)</f>
        <v/>
      </c>
      <c r="F110" s="20">
        <f>E110+IFERROR(INDEX(Pop!F$2:F$1611,MATCH(A110, Pop!$A$2:$A$1611,0)),0)</f>
        <v/>
      </c>
      <c r="G110" s="20">
        <f>F110+IFERROR(INDEX(Pop!G$2:G$1611,MATCH(A110, Pop!$A$2:$A$1611,0)),0)</f>
        <v/>
      </c>
      <c r="H110" s="20">
        <f>G110+IFERROR(INDEX(Pop!H$2:H$1611,MATCH(A110, Pop!$A$2:$A$1611,0)),0)</f>
        <v/>
      </c>
      <c r="I110" s="20">
        <f>H110+IFERROR(INDEX(Pop!I$2:I$1611,MATCH(A110, Pop!$A$2:$A$1611,0)),0)</f>
        <v/>
      </c>
      <c r="J110" s="20">
        <f>I110+IFERROR(INDEX(Pop!J$2:J$1611,MATCH(A110, Pop!$A$2:$A$1611,0)),0)</f>
        <v/>
      </c>
      <c r="K110" s="20">
        <f>J110+IFERROR(INDEX(Pop!K$2:K$1611,MATCH(A110, Pop!$A$2:$A$1611,0)),0)</f>
        <v/>
      </c>
      <c r="L110" s="20">
        <f>K110+IFERROR(INDEX(Pop!L$2:L$1611,MATCH(A110, Pop!$A$2:$A$1611,0)),0)</f>
        <v/>
      </c>
    </row>
    <row r="111">
      <c r="A111" s="20">
        <f>'Pop'!A111</f>
        <v/>
      </c>
      <c r="B111" s="20">
        <f>'Pop'!B111</f>
        <v/>
      </c>
      <c r="C111" s="20">
        <f>IFERROR(INDEX(Pop!C$2:C$1611,MATCH(A111, Pop!$A$2:$A$1611,0)),0)</f>
        <v/>
      </c>
      <c r="D111" s="20">
        <f>C111+IFERROR(INDEX(Pop!D$2:D$1611,MATCH(A111, Pop!$A$2:$A$1611,0)),0)</f>
        <v/>
      </c>
      <c r="E111" s="20">
        <f>D111+IFERROR(INDEX(Pop!E$2:E$1611,MATCH(A111, Pop!$A$2:$A$1611,0)),0)</f>
        <v/>
      </c>
      <c r="F111" s="20">
        <f>E111+IFERROR(INDEX(Pop!F$2:F$1611,MATCH(A111, Pop!$A$2:$A$1611,0)),0)</f>
        <v/>
      </c>
      <c r="G111" s="20">
        <f>F111+IFERROR(INDEX(Pop!G$2:G$1611,MATCH(A111, Pop!$A$2:$A$1611,0)),0)</f>
        <v/>
      </c>
      <c r="H111" s="20">
        <f>G111+IFERROR(INDEX(Pop!H$2:H$1611,MATCH(A111, Pop!$A$2:$A$1611,0)),0)</f>
        <v/>
      </c>
      <c r="I111" s="20">
        <f>H111+IFERROR(INDEX(Pop!I$2:I$1611,MATCH(A111, Pop!$A$2:$A$1611,0)),0)</f>
        <v/>
      </c>
      <c r="J111" s="20">
        <f>I111+IFERROR(INDEX(Pop!J$2:J$1611,MATCH(A111, Pop!$A$2:$A$1611,0)),0)</f>
        <v/>
      </c>
      <c r="K111" s="20">
        <f>J111+IFERROR(INDEX(Pop!K$2:K$1611,MATCH(A111, Pop!$A$2:$A$1611,0)),0)</f>
        <v/>
      </c>
      <c r="L111" s="20">
        <f>K111+IFERROR(INDEX(Pop!L$2:L$1611,MATCH(A111, Pop!$A$2:$A$1611,0)),0)</f>
        <v/>
      </c>
    </row>
    <row r="112">
      <c r="A112" s="20">
        <f>'Pop'!A112</f>
        <v/>
      </c>
      <c r="B112" s="20">
        <f>'Pop'!B112</f>
        <v/>
      </c>
      <c r="C112" s="20">
        <f>IFERROR(INDEX(Pop!C$2:C$1611,MATCH(A112, Pop!$A$2:$A$1611,0)),0)</f>
        <v/>
      </c>
      <c r="D112" s="20">
        <f>C112+IFERROR(INDEX(Pop!D$2:D$1611,MATCH(A112, Pop!$A$2:$A$1611,0)),0)</f>
        <v/>
      </c>
      <c r="E112" s="20">
        <f>D112+IFERROR(INDEX(Pop!E$2:E$1611,MATCH(A112, Pop!$A$2:$A$1611,0)),0)</f>
        <v/>
      </c>
      <c r="F112" s="20">
        <f>E112+IFERROR(INDEX(Pop!F$2:F$1611,MATCH(A112, Pop!$A$2:$A$1611,0)),0)</f>
        <v/>
      </c>
      <c r="G112" s="20">
        <f>F112+IFERROR(INDEX(Pop!G$2:G$1611,MATCH(A112, Pop!$A$2:$A$1611,0)),0)</f>
        <v/>
      </c>
      <c r="H112" s="20">
        <f>G112+IFERROR(INDEX(Pop!H$2:H$1611,MATCH(A112, Pop!$A$2:$A$1611,0)),0)</f>
        <v/>
      </c>
      <c r="I112" s="20">
        <f>H112+IFERROR(INDEX(Pop!I$2:I$1611,MATCH(A112, Pop!$A$2:$A$1611,0)),0)</f>
        <v/>
      </c>
      <c r="J112" s="20">
        <f>I112+IFERROR(INDEX(Pop!J$2:J$1611,MATCH(A112, Pop!$A$2:$A$1611,0)),0)</f>
        <v/>
      </c>
      <c r="K112" s="20">
        <f>J112+IFERROR(INDEX(Pop!K$2:K$1611,MATCH(A112, Pop!$A$2:$A$1611,0)),0)</f>
        <v/>
      </c>
      <c r="L112" s="20">
        <f>K112+IFERROR(INDEX(Pop!L$2:L$1611,MATCH(A112, Pop!$A$2:$A$1611,0)),0)</f>
        <v/>
      </c>
    </row>
    <row r="113">
      <c r="A113" s="20">
        <f>'Pop'!A113</f>
        <v/>
      </c>
      <c r="B113" s="20">
        <f>'Pop'!B113</f>
        <v/>
      </c>
      <c r="C113" s="20">
        <f>IFERROR(INDEX(Pop!C$2:C$1611,MATCH(A113, Pop!$A$2:$A$1611,0)),0)</f>
        <v/>
      </c>
      <c r="D113" s="20">
        <f>C113+IFERROR(INDEX(Pop!D$2:D$1611,MATCH(A113, Pop!$A$2:$A$1611,0)),0)</f>
        <v/>
      </c>
      <c r="E113" s="20">
        <f>D113+IFERROR(INDEX(Pop!E$2:E$1611,MATCH(A113, Pop!$A$2:$A$1611,0)),0)</f>
        <v/>
      </c>
      <c r="F113" s="20">
        <f>E113+IFERROR(INDEX(Pop!F$2:F$1611,MATCH(A113, Pop!$A$2:$A$1611,0)),0)</f>
        <v/>
      </c>
      <c r="G113" s="20">
        <f>F113+IFERROR(INDEX(Pop!G$2:G$1611,MATCH(A113, Pop!$A$2:$A$1611,0)),0)</f>
        <v/>
      </c>
      <c r="H113" s="20">
        <f>G113+IFERROR(INDEX(Pop!H$2:H$1611,MATCH(A113, Pop!$A$2:$A$1611,0)),0)</f>
        <v/>
      </c>
      <c r="I113" s="20">
        <f>H113+IFERROR(INDEX(Pop!I$2:I$1611,MATCH(A113, Pop!$A$2:$A$1611,0)),0)</f>
        <v/>
      </c>
      <c r="J113" s="20">
        <f>I113+IFERROR(INDEX(Pop!J$2:J$1611,MATCH(A113, Pop!$A$2:$A$1611,0)),0)</f>
        <v/>
      </c>
      <c r="K113" s="20">
        <f>J113+IFERROR(INDEX(Pop!K$2:K$1611,MATCH(A113, Pop!$A$2:$A$1611,0)),0)</f>
        <v/>
      </c>
      <c r="L113" s="20">
        <f>K113+IFERROR(INDEX(Pop!L$2:L$1611,MATCH(A113, Pop!$A$2:$A$1611,0)),0)</f>
        <v/>
      </c>
    </row>
    <row r="114">
      <c r="A114" s="20">
        <f>'Pop'!A114</f>
        <v/>
      </c>
      <c r="B114" s="20">
        <f>'Pop'!B114</f>
        <v/>
      </c>
      <c r="C114" s="20">
        <f>IFERROR(INDEX(Pop!C$2:C$1611,MATCH(A114, Pop!$A$2:$A$1611,0)),0)</f>
        <v/>
      </c>
      <c r="D114" s="20">
        <f>C114+IFERROR(INDEX(Pop!D$2:D$1611,MATCH(A114, Pop!$A$2:$A$1611,0)),0)</f>
        <v/>
      </c>
      <c r="E114" s="20">
        <f>D114+IFERROR(INDEX(Pop!E$2:E$1611,MATCH(A114, Pop!$A$2:$A$1611,0)),0)</f>
        <v/>
      </c>
      <c r="F114" s="20">
        <f>E114+IFERROR(INDEX(Pop!F$2:F$1611,MATCH(A114, Pop!$A$2:$A$1611,0)),0)</f>
        <v/>
      </c>
      <c r="G114" s="20">
        <f>F114+IFERROR(INDEX(Pop!G$2:G$1611,MATCH(A114, Pop!$A$2:$A$1611,0)),0)</f>
        <v/>
      </c>
      <c r="H114" s="20">
        <f>G114+IFERROR(INDEX(Pop!H$2:H$1611,MATCH(A114, Pop!$A$2:$A$1611,0)),0)</f>
        <v/>
      </c>
      <c r="I114" s="20">
        <f>H114+IFERROR(INDEX(Pop!I$2:I$1611,MATCH(A114, Pop!$A$2:$A$1611,0)),0)</f>
        <v/>
      </c>
      <c r="J114" s="20">
        <f>I114+IFERROR(INDEX(Pop!J$2:J$1611,MATCH(A114, Pop!$A$2:$A$1611,0)),0)</f>
        <v/>
      </c>
      <c r="K114" s="20">
        <f>J114+IFERROR(INDEX(Pop!K$2:K$1611,MATCH(A114, Pop!$A$2:$A$1611,0)),0)</f>
        <v/>
      </c>
      <c r="L114" s="20">
        <f>K114+IFERROR(INDEX(Pop!L$2:L$1611,MATCH(A114, Pop!$A$2:$A$1611,0)),0)</f>
        <v/>
      </c>
    </row>
    <row r="115">
      <c r="A115" s="20">
        <f>'Pop'!A115</f>
        <v/>
      </c>
      <c r="B115" s="20">
        <f>'Pop'!B115</f>
        <v/>
      </c>
      <c r="C115" s="20">
        <f>IFERROR(INDEX(Pop!C$2:C$1611,MATCH(A115, Pop!$A$2:$A$1611,0)),0)</f>
        <v/>
      </c>
      <c r="D115" s="20">
        <f>C115+IFERROR(INDEX(Pop!D$2:D$1611,MATCH(A115, Pop!$A$2:$A$1611,0)),0)</f>
        <v/>
      </c>
      <c r="E115" s="20">
        <f>D115+IFERROR(INDEX(Pop!E$2:E$1611,MATCH(A115, Pop!$A$2:$A$1611,0)),0)</f>
        <v/>
      </c>
      <c r="F115" s="20">
        <f>E115+IFERROR(INDEX(Pop!F$2:F$1611,MATCH(A115, Pop!$A$2:$A$1611,0)),0)</f>
        <v/>
      </c>
      <c r="G115" s="20">
        <f>F115+IFERROR(INDEX(Pop!G$2:G$1611,MATCH(A115, Pop!$A$2:$A$1611,0)),0)</f>
        <v/>
      </c>
      <c r="H115" s="20">
        <f>G115+IFERROR(INDEX(Pop!H$2:H$1611,MATCH(A115, Pop!$A$2:$A$1611,0)),0)</f>
        <v/>
      </c>
      <c r="I115" s="20">
        <f>H115+IFERROR(INDEX(Pop!I$2:I$1611,MATCH(A115, Pop!$A$2:$A$1611,0)),0)</f>
        <v/>
      </c>
      <c r="J115" s="20">
        <f>I115+IFERROR(INDEX(Pop!J$2:J$1611,MATCH(A115, Pop!$A$2:$A$1611,0)),0)</f>
        <v/>
      </c>
      <c r="K115" s="20">
        <f>J115+IFERROR(INDEX(Pop!K$2:K$1611,MATCH(A115, Pop!$A$2:$A$1611,0)),0)</f>
        <v/>
      </c>
      <c r="L115" s="20">
        <f>K115+IFERROR(INDEX(Pop!L$2:L$1611,MATCH(A115, Pop!$A$2:$A$1611,0)),0)</f>
        <v/>
      </c>
    </row>
    <row r="116">
      <c r="A116" s="20">
        <f>'Pop'!A116</f>
        <v/>
      </c>
      <c r="B116" s="20">
        <f>'Pop'!B116</f>
        <v/>
      </c>
      <c r="C116" s="20">
        <f>IFERROR(INDEX(Pop!C$2:C$1611,MATCH(A116, Pop!$A$2:$A$1611,0)),0)</f>
        <v/>
      </c>
      <c r="D116" s="20">
        <f>C116+IFERROR(INDEX(Pop!D$2:D$1611,MATCH(A116, Pop!$A$2:$A$1611,0)),0)</f>
        <v/>
      </c>
      <c r="E116" s="20">
        <f>D116+IFERROR(INDEX(Pop!E$2:E$1611,MATCH(A116, Pop!$A$2:$A$1611,0)),0)</f>
        <v/>
      </c>
      <c r="F116" s="20">
        <f>E116+IFERROR(INDEX(Pop!F$2:F$1611,MATCH(A116, Pop!$A$2:$A$1611,0)),0)</f>
        <v/>
      </c>
      <c r="G116" s="20">
        <f>F116+IFERROR(INDEX(Pop!G$2:G$1611,MATCH(A116, Pop!$A$2:$A$1611,0)),0)</f>
        <v/>
      </c>
      <c r="H116" s="20">
        <f>G116+IFERROR(INDEX(Pop!H$2:H$1611,MATCH(A116, Pop!$A$2:$A$1611,0)),0)</f>
        <v/>
      </c>
      <c r="I116" s="20">
        <f>H116+IFERROR(INDEX(Pop!I$2:I$1611,MATCH(A116, Pop!$A$2:$A$1611,0)),0)</f>
        <v/>
      </c>
      <c r="J116" s="20">
        <f>I116+IFERROR(INDEX(Pop!J$2:J$1611,MATCH(A116, Pop!$A$2:$A$1611,0)),0)</f>
        <v/>
      </c>
      <c r="K116" s="20">
        <f>J116+IFERROR(INDEX(Pop!K$2:K$1611,MATCH(A116, Pop!$A$2:$A$1611,0)),0)</f>
        <v/>
      </c>
      <c r="L116" s="20">
        <f>K116+IFERROR(INDEX(Pop!L$2:L$1611,MATCH(A116, Pop!$A$2:$A$1611,0)),0)</f>
        <v/>
      </c>
    </row>
    <row r="117">
      <c r="A117" s="20">
        <f>'Pop'!A117</f>
        <v/>
      </c>
      <c r="B117" s="20">
        <f>'Pop'!B117</f>
        <v/>
      </c>
      <c r="C117" s="20">
        <f>IFERROR(INDEX(Pop!C$2:C$1611,MATCH(A117, Pop!$A$2:$A$1611,0)),0)</f>
        <v/>
      </c>
      <c r="D117" s="20">
        <f>C117+IFERROR(INDEX(Pop!D$2:D$1611,MATCH(A117, Pop!$A$2:$A$1611,0)),0)</f>
        <v/>
      </c>
      <c r="E117" s="20">
        <f>D117+IFERROR(INDEX(Pop!E$2:E$1611,MATCH(A117, Pop!$A$2:$A$1611,0)),0)</f>
        <v/>
      </c>
      <c r="F117" s="20">
        <f>E117+IFERROR(INDEX(Pop!F$2:F$1611,MATCH(A117, Pop!$A$2:$A$1611,0)),0)</f>
        <v/>
      </c>
      <c r="G117" s="20">
        <f>F117+IFERROR(INDEX(Pop!G$2:G$1611,MATCH(A117, Pop!$A$2:$A$1611,0)),0)</f>
        <v/>
      </c>
      <c r="H117" s="20">
        <f>G117+IFERROR(INDEX(Pop!H$2:H$1611,MATCH(A117, Pop!$A$2:$A$1611,0)),0)</f>
        <v/>
      </c>
      <c r="I117" s="20">
        <f>H117+IFERROR(INDEX(Pop!I$2:I$1611,MATCH(A117, Pop!$A$2:$A$1611,0)),0)</f>
        <v/>
      </c>
      <c r="J117" s="20">
        <f>I117+IFERROR(INDEX(Pop!J$2:J$1611,MATCH(A117, Pop!$A$2:$A$1611,0)),0)</f>
        <v/>
      </c>
      <c r="K117" s="20">
        <f>J117+IFERROR(INDEX(Pop!K$2:K$1611,MATCH(A117, Pop!$A$2:$A$1611,0)),0)</f>
        <v/>
      </c>
      <c r="L117" s="20">
        <f>K117+IFERROR(INDEX(Pop!L$2:L$1611,MATCH(A117, Pop!$A$2:$A$1611,0)),0)</f>
        <v/>
      </c>
    </row>
    <row r="118">
      <c r="A118" s="20">
        <f>'Pop'!A118</f>
        <v/>
      </c>
      <c r="B118" s="20">
        <f>'Pop'!B118</f>
        <v/>
      </c>
      <c r="C118" s="20">
        <f>IFERROR(INDEX(Pop!C$2:C$1611,MATCH(A118, Pop!$A$2:$A$1611,0)),0)</f>
        <v/>
      </c>
      <c r="D118" s="20">
        <f>C118+IFERROR(INDEX(Pop!D$2:D$1611,MATCH(A118, Pop!$A$2:$A$1611,0)),0)</f>
        <v/>
      </c>
      <c r="E118" s="20">
        <f>D118+IFERROR(INDEX(Pop!E$2:E$1611,MATCH(A118, Pop!$A$2:$A$1611,0)),0)</f>
        <v/>
      </c>
      <c r="F118" s="20">
        <f>E118+IFERROR(INDEX(Pop!F$2:F$1611,MATCH(A118, Pop!$A$2:$A$1611,0)),0)</f>
        <v/>
      </c>
      <c r="G118" s="20">
        <f>F118+IFERROR(INDEX(Pop!G$2:G$1611,MATCH(A118, Pop!$A$2:$A$1611,0)),0)</f>
        <v/>
      </c>
      <c r="H118" s="20">
        <f>G118+IFERROR(INDEX(Pop!H$2:H$1611,MATCH(A118, Pop!$A$2:$A$1611,0)),0)</f>
        <v/>
      </c>
      <c r="I118" s="20">
        <f>H118+IFERROR(INDEX(Pop!I$2:I$1611,MATCH(A118, Pop!$A$2:$A$1611,0)),0)</f>
        <v/>
      </c>
      <c r="J118" s="20">
        <f>I118+IFERROR(INDEX(Pop!J$2:J$1611,MATCH(A118, Pop!$A$2:$A$1611,0)),0)</f>
        <v/>
      </c>
      <c r="K118" s="20">
        <f>J118+IFERROR(INDEX(Pop!K$2:K$1611,MATCH(A118, Pop!$A$2:$A$1611,0)),0)</f>
        <v/>
      </c>
      <c r="L118" s="20">
        <f>K118+IFERROR(INDEX(Pop!L$2:L$1611,MATCH(A118, Pop!$A$2:$A$1611,0)),0)</f>
        <v/>
      </c>
    </row>
    <row r="119">
      <c r="A119" s="20">
        <f>'Pop'!A119</f>
        <v/>
      </c>
      <c r="B119" s="20">
        <f>'Pop'!B119</f>
        <v/>
      </c>
      <c r="C119" s="20">
        <f>IFERROR(INDEX(Pop!C$2:C$1611,MATCH(A119, Pop!$A$2:$A$1611,0)),0)</f>
        <v/>
      </c>
      <c r="D119" s="20">
        <f>C119+IFERROR(INDEX(Pop!D$2:D$1611,MATCH(A119, Pop!$A$2:$A$1611,0)),0)</f>
        <v/>
      </c>
      <c r="E119" s="20">
        <f>D119+IFERROR(INDEX(Pop!E$2:E$1611,MATCH(A119, Pop!$A$2:$A$1611,0)),0)</f>
        <v/>
      </c>
      <c r="F119" s="20">
        <f>E119+IFERROR(INDEX(Pop!F$2:F$1611,MATCH(A119, Pop!$A$2:$A$1611,0)),0)</f>
        <v/>
      </c>
      <c r="G119" s="20">
        <f>F119+IFERROR(INDEX(Pop!G$2:G$1611,MATCH(A119, Pop!$A$2:$A$1611,0)),0)</f>
        <v/>
      </c>
      <c r="H119" s="20">
        <f>G119+IFERROR(INDEX(Pop!H$2:H$1611,MATCH(A119, Pop!$A$2:$A$1611,0)),0)</f>
        <v/>
      </c>
      <c r="I119" s="20">
        <f>H119+IFERROR(INDEX(Pop!I$2:I$1611,MATCH(A119, Pop!$A$2:$A$1611,0)),0)</f>
        <v/>
      </c>
      <c r="J119" s="20">
        <f>I119+IFERROR(INDEX(Pop!J$2:J$1611,MATCH(A119, Pop!$A$2:$A$1611,0)),0)</f>
        <v/>
      </c>
      <c r="K119" s="20">
        <f>J119+IFERROR(INDEX(Pop!K$2:K$1611,MATCH(A119, Pop!$A$2:$A$1611,0)),0)</f>
        <v/>
      </c>
      <c r="L119" s="20">
        <f>K119+IFERROR(INDEX(Pop!L$2:L$1611,MATCH(A119, Pop!$A$2:$A$1611,0)),0)</f>
        <v/>
      </c>
    </row>
    <row r="120">
      <c r="A120" s="20">
        <f>'Pop'!A120</f>
        <v/>
      </c>
      <c r="B120" s="20">
        <f>'Pop'!B120</f>
        <v/>
      </c>
      <c r="C120" s="20">
        <f>IFERROR(INDEX(Pop!C$2:C$1611,MATCH(A120, Pop!$A$2:$A$1611,0)),0)</f>
        <v/>
      </c>
      <c r="D120" s="20">
        <f>C120+IFERROR(INDEX(Pop!D$2:D$1611,MATCH(A120, Pop!$A$2:$A$1611,0)),0)</f>
        <v/>
      </c>
      <c r="E120" s="20">
        <f>D120+IFERROR(INDEX(Pop!E$2:E$1611,MATCH(A120, Pop!$A$2:$A$1611,0)),0)</f>
        <v/>
      </c>
      <c r="F120" s="20">
        <f>E120+IFERROR(INDEX(Pop!F$2:F$1611,MATCH(A120, Pop!$A$2:$A$1611,0)),0)</f>
        <v/>
      </c>
      <c r="G120" s="20">
        <f>F120+IFERROR(INDEX(Pop!G$2:G$1611,MATCH(A120, Pop!$A$2:$A$1611,0)),0)</f>
        <v/>
      </c>
      <c r="H120" s="20">
        <f>G120+IFERROR(INDEX(Pop!H$2:H$1611,MATCH(A120, Pop!$A$2:$A$1611,0)),0)</f>
        <v/>
      </c>
      <c r="I120" s="20">
        <f>H120+IFERROR(INDEX(Pop!I$2:I$1611,MATCH(A120, Pop!$A$2:$A$1611,0)),0)</f>
        <v/>
      </c>
      <c r="J120" s="20">
        <f>I120+IFERROR(INDEX(Pop!J$2:J$1611,MATCH(A120, Pop!$A$2:$A$1611,0)),0)</f>
        <v/>
      </c>
      <c r="K120" s="20">
        <f>J120+IFERROR(INDEX(Pop!K$2:K$1611,MATCH(A120, Pop!$A$2:$A$1611,0)),0)</f>
        <v/>
      </c>
      <c r="L120" s="20">
        <f>K120+IFERROR(INDEX(Pop!L$2:L$1611,MATCH(A120, Pop!$A$2:$A$1611,0)),0)</f>
        <v/>
      </c>
    </row>
    <row r="121">
      <c r="A121" s="20">
        <f>'Pop'!A121</f>
        <v/>
      </c>
      <c r="B121" s="20">
        <f>'Pop'!B121</f>
        <v/>
      </c>
      <c r="C121" s="20">
        <f>IFERROR(INDEX(Pop!C$2:C$1611,MATCH(A121, Pop!$A$2:$A$1611,0)),0)</f>
        <v/>
      </c>
      <c r="D121" s="20">
        <f>C121+IFERROR(INDEX(Pop!D$2:D$1611,MATCH(A121, Pop!$A$2:$A$1611,0)),0)</f>
        <v/>
      </c>
      <c r="E121" s="20">
        <f>D121+IFERROR(INDEX(Pop!E$2:E$1611,MATCH(A121, Pop!$A$2:$A$1611,0)),0)</f>
        <v/>
      </c>
      <c r="F121" s="20">
        <f>E121+IFERROR(INDEX(Pop!F$2:F$1611,MATCH(A121, Pop!$A$2:$A$1611,0)),0)</f>
        <v/>
      </c>
      <c r="G121" s="20">
        <f>F121+IFERROR(INDEX(Pop!G$2:G$1611,MATCH(A121, Pop!$A$2:$A$1611,0)),0)</f>
        <v/>
      </c>
      <c r="H121" s="20">
        <f>G121+IFERROR(INDEX(Pop!H$2:H$1611,MATCH(A121, Pop!$A$2:$A$1611,0)),0)</f>
        <v/>
      </c>
      <c r="I121" s="20">
        <f>H121+IFERROR(INDEX(Pop!I$2:I$1611,MATCH(A121, Pop!$A$2:$A$1611,0)),0)</f>
        <v/>
      </c>
      <c r="J121" s="20">
        <f>I121+IFERROR(INDEX(Pop!J$2:J$1611,MATCH(A121, Pop!$A$2:$A$1611,0)),0)</f>
        <v/>
      </c>
      <c r="K121" s="20">
        <f>J121+IFERROR(INDEX(Pop!K$2:K$1611,MATCH(A121, Pop!$A$2:$A$1611,0)),0)</f>
        <v/>
      </c>
      <c r="L121" s="20">
        <f>K121+IFERROR(INDEX(Pop!L$2:L$1611,MATCH(A121, Pop!$A$2:$A$1611,0)),0)</f>
        <v/>
      </c>
    </row>
    <row r="122">
      <c r="A122" s="20">
        <f>'Pop'!A122</f>
        <v/>
      </c>
      <c r="B122" s="20">
        <f>'Pop'!B122</f>
        <v/>
      </c>
      <c r="C122" s="20">
        <f>IFERROR(INDEX(Pop!C$2:C$1611,MATCH(A122, Pop!$A$2:$A$1611,0)),0)</f>
        <v/>
      </c>
      <c r="D122" s="20">
        <f>C122+IFERROR(INDEX(Pop!D$2:D$1611,MATCH(A122, Pop!$A$2:$A$1611,0)),0)</f>
        <v/>
      </c>
      <c r="E122" s="20">
        <f>D122+IFERROR(INDEX(Pop!E$2:E$1611,MATCH(A122, Pop!$A$2:$A$1611,0)),0)</f>
        <v/>
      </c>
      <c r="F122" s="20">
        <f>E122+IFERROR(INDEX(Pop!F$2:F$1611,MATCH(A122, Pop!$A$2:$A$1611,0)),0)</f>
        <v/>
      </c>
      <c r="G122" s="20">
        <f>F122+IFERROR(INDEX(Pop!G$2:G$1611,MATCH(A122, Pop!$A$2:$A$1611,0)),0)</f>
        <v/>
      </c>
      <c r="H122" s="20">
        <f>G122+IFERROR(INDEX(Pop!H$2:H$1611,MATCH(A122, Pop!$A$2:$A$1611,0)),0)</f>
        <v/>
      </c>
      <c r="I122" s="20">
        <f>H122+IFERROR(INDEX(Pop!I$2:I$1611,MATCH(A122, Pop!$A$2:$A$1611,0)),0)</f>
        <v/>
      </c>
      <c r="J122" s="20">
        <f>I122+IFERROR(INDEX(Pop!J$2:J$1611,MATCH(A122, Pop!$A$2:$A$1611,0)),0)</f>
        <v/>
      </c>
      <c r="K122" s="20">
        <f>J122+IFERROR(INDEX(Pop!K$2:K$1611,MATCH(A122, Pop!$A$2:$A$1611,0)),0)</f>
        <v/>
      </c>
      <c r="L122" s="20">
        <f>K122+IFERROR(INDEX(Pop!L$2:L$1611,MATCH(A122, Pop!$A$2:$A$1611,0)),0)</f>
        <v/>
      </c>
    </row>
    <row r="123">
      <c r="A123" s="20">
        <f>'Pop'!A123</f>
        <v/>
      </c>
      <c r="B123" s="20">
        <f>'Pop'!B123</f>
        <v/>
      </c>
      <c r="C123" s="20">
        <f>IFERROR(INDEX(Pop!C$2:C$1611,MATCH(A123, Pop!$A$2:$A$1611,0)),0)</f>
        <v/>
      </c>
      <c r="D123" s="20">
        <f>C123+IFERROR(INDEX(Pop!D$2:D$1611,MATCH(A123, Pop!$A$2:$A$1611,0)),0)</f>
        <v/>
      </c>
      <c r="E123" s="20">
        <f>D123+IFERROR(INDEX(Pop!E$2:E$1611,MATCH(A123, Pop!$A$2:$A$1611,0)),0)</f>
        <v/>
      </c>
      <c r="F123" s="20">
        <f>E123+IFERROR(INDEX(Pop!F$2:F$1611,MATCH(A123, Pop!$A$2:$A$1611,0)),0)</f>
        <v/>
      </c>
      <c r="G123" s="20">
        <f>F123+IFERROR(INDEX(Pop!G$2:G$1611,MATCH(A123, Pop!$A$2:$A$1611,0)),0)</f>
        <v/>
      </c>
      <c r="H123" s="20">
        <f>G123+IFERROR(INDEX(Pop!H$2:H$1611,MATCH(A123, Pop!$A$2:$A$1611,0)),0)</f>
        <v/>
      </c>
      <c r="I123" s="20">
        <f>H123+IFERROR(INDEX(Pop!I$2:I$1611,MATCH(A123, Pop!$A$2:$A$1611,0)),0)</f>
        <v/>
      </c>
      <c r="J123" s="20">
        <f>I123+IFERROR(INDEX(Pop!J$2:J$1611,MATCH(A123, Pop!$A$2:$A$1611,0)),0)</f>
        <v/>
      </c>
      <c r="K123" s="20">
        <f>J123+IFERROR(INDEX(Pop!K$2:K$1611,MATCH(A123, Pop!$A$2:$A$1611,0)),0)</f>
        <v/>
      </c>
      <c r="L123" s="20">
        <f>K123+IFERROR(INDEX(Pop!L$2:L$1611,MATCH(A123, Pop!$A$2:$A$1611,0)),0)</f>
        <v/>
      </c>
    </row>
    <row r="124">
      <c r="A124" s="20">
        <f>'Pop'!A124</f>
        <v/>
      </c>
      <c r="B124" s="20">
        <f>'Pop'!B124</f>
        <v/>
      </c>
      <c r="C124" s="20">
        <f>IFERROR(INDEX(Pop!C$2:C$1611,MATCH(A124, Pop!$A$2:$A$1611,0)),0)</f>
        <v/>
      </c>
      <c r="D124" s="20">
        <f>C124+IFERROR(INDEX(Pop!D$2:D$1611,MATCH(A124, Pop!$A$2:$A$1611,0)),0)</f>
        <v/>
      </c>
      <c r="E124" s="20">
        <f>D124+IFERROR(INDEX(Pop!E$2:E$1611,MATCH(A124, Pop!$A$2:$A$1611,0)),0)</f>
        <v/>
      </c>
      <c r="F124" s="20">
        <f>E124+IFERROR(INDEX(Pop!F$2:F$1611,MATCH(A124, Pop!$A$2:$A$1611,0)),0)</f>
        <v/>
      </c>
      <c r="G124" s="20">
        <f>F124+IFERROR(INDEX(Pop!G$2:G$1611,MATCH(A124, Pop!$A$2:$A$1611,0)),0)</f>
        <v/>
      </c>
      <c r="H124" s="20">
        <f>G124+IFERROR(INDEX(Pop!H$2:H$1611,MATCH(A124, Pop!$A$2:$A$1611,0)),0)</f>
        <v/>
      </c>
      <c r="I124" s="20">
        <f>H124+IFERROR(INDEX(Pop!I$2:I$1611,MATCH(A124, Pop!$A$2:$A$1611,0)),0)</f>
        <v/>
      </c>
      <c r="J124" s="20">
        <f>I124+IFERROR(INDEX(Pop!J$2:J$1611,MATCH(A124, Pop!$A$2:$A$1611,0)),0)</f>
        <v/>
      </c>
      <c r="K124" s="20">
        <f>J124+IFERROR(INDEX(Pop!K$2:K$1611,MATCH(A124, Pop!$A$2:$A$1611,0)),0)</f>
        <v/>
      </c>
      <c r="L124" s="20">
        <f>K124+IFERROR(INDEX(Pop!L$2:L$1611,MATCH(A124, Pop!$A$2:$A$1611,0)),0)</f>
        <v/>
      </c>
    </row>
    <row r="125">
      <c r="A125" s="20">
        <f>'Pop'!A125</f>
        <v/>
      </c>
      <c r="B125" s="20">
        <f>'Pop'!B125</f>
        <v/>
      </c>
      <c r="C125" s="20">
        <f>IFERROR(INDEX(Pop!C$2:C$1611,MATCH(A125, Pop!$A$2:$A$1611,0)),0)</f>
        <v/>
      </c>
      <c r="D125" s="20">
        <f>C125+IFERROR(INDEX(Pop!D$2:D$1611,MATCH(A125, Pop!$A$2:$A$1611,0)),0)</f>
        <v/>
      </c>
      <c r="E125" s="20">
        <f>D125+IFERROR(INDEX(Pop!E$2:E$1611,MATCH(A125, Pop!$A$2:$A$1611,0)),0)</f>
        <v/>
      </c>
      <c r="F125" s="20">
        <f>E125+IFERROR(INDEX(Pop!F$2:F$1611,MATCH(A125, Pop!$A$2:$A$1611,0)),0)</f>
        <v/>
      </c>
      <c r="G125" s="20">
        <f>F125+IFERROR(INDEX(Pop!G$2:G$1611,MATCH(A125, Pop!$A$2:$A$1611,0)),0)</f>
        <v/>
      </c>
      <c r="H125" s="20">
        <f>G125+IFERROR(INDEX(Pop!H$2:H$1611,MATCH(A125, Pop!$A$2:$A$1611,0)),0)</f>
        <v/>
      </c>
      <c r="I125" s="20">
        <f>H125+IFERROR(INDEX(Pop!I$2:I$1611,MATCH(A125, Pop!$A$2:$A$1611,0)),0)</f>
        <v/>
      </c>
      <c r="J125" s="20">
        <f>I125+IFERROR(INDEX(Pop!J$2:J$1611,MATCH(A125, Pop!$A$2:$A$1611,0)),0)</f>
        <v/>
      </c>
      <c r="K125" s="20">
        <f>J125+IFERROR(INDEX(Pop!K$2:K$1611,MATCH(A125, Pop!$A$2:$A$1611,0)),0)</f>
        <v/>
      </c>
      <c r="L125" s="20">
        <f>K125+IFERROR(INDEX(Pop!L$2:L$1611,MATCH(A125, Pop!$A$2:$A$1611,0)),0)</f>
        <v/>
      </c>
    </row>
    <row r="126">
      <c r="A126" s="20">
        <f>'Pop'!A126</f>
        <v/>
      </c>
      <c r="B126" s="20">
        <f>'Pop'!B126</f>
        <v/>
      </c>
      <c r="C126" s="20">
        <f>IFERROR(INDEX(Pop!C$2:C$1611,MATCH(A126, Pop!$A$2:$A$1611,0)),0)</f>
        <v/>
      </c>
      <c r="D126" s="20">
        <f>C126+IFERROR(INDEX(Pop!D$2:D$1611,MATCH(A126, Pop!$A$2:$A$1611,0)),0)</f>
        <v/>
      </c>
      <c r="E126" s="20">
        <f>D126+IFERROR(INDEX(Pop!E$2:E$1611,MATCH(A126, Pop!$A$2:$A$1611,0)),0)</f>
        <v/>
      </c>
      <c r="F126" s="20">
        <f>E126+IFERROR(INDEX(Pop!F$2:F$1611,MATCH(A126, Pop!$A$2:$A$1611,0)),0)</f>
        <v/>
      </c>
      <c r="G126" s="20">
        <f>F126+IFERROR(INDEX(Pop!G$2:G$1611,MATCH(A126, Pop!$A$2:$A$1611,0)),0)</f>
        <v/>
      </c>
      <c r="H126" s="20">
        <f>G126+IFERROR(INDEX(Pop!H$2:H$1611,MATCH(A126, Pop!$A$2:$A$1611,0)),0)</f>
        <v/>
      </c>
      <c r="I126" s="20">
        <f>H126+IFERROR(INDEX(Pop!I$2:I$1611,MATCH(A126, Pop!$A$2:$A$1611,0)),0)</f>
        <v/>
      </c>
      <c r="J126" s="20">
        <f>I126+IFERROR(INDEX(Pop!J$2:J$1611,MATCH(A126, Pop!$A$2:$A$1611,0)),0)</f>
        <v/>
      </c>
      <c r="K126" s="20">
        <f>J126+IFERROR(INDEX(Pop!K$2:K$1611,MATCH(A126, Pop!$A$2:$A$1611,0)),0)</f>
        <v/>
      </c>
      <c r="L126" s="20">
        <f>K126+IFERROR(INDEX(Pop!L$2:L$1611,MATCH(A126, Pop!$A$2:$A$1611,0)),0)</f>
        <v/>
      </c>
    </row>
    <row r="127">
      <c r="A127" s="20">
        <f>'Pop'!A127</f>
        <v/>
      </c>
      <c r="B127" s="20">
        <f>'Pop'!B127</f>
        <v/>
      </c>
      <c r="C127" s="20">
        <f>IFERROR(INDEX(Pop!C$2:C$1611,MATCH(A127, Pop!$A$2:$A$1611,0)),0)</f>
        <v/>
      </c>
      <c r="D127" s="20">
        <f>C127+IFERROR(INDEX(Pop!D$2:D$1611,MATCH(A127, Pop!$A$2:$A$1611,0)),0)</f>
        <v/>
      </c>
      <c r="E127" s="20">
        <f>D127+IFERROR(INDEX(Pop!E$2:E$1611,MATCH(A127, Pop!$A$2:$A$1611,0)),0)</f>
        <v/>
      </c>
      <c r="F127" s="20">
        <f>E127+IFERROR(INDEX(Pop!F$2:F$1611,MATCH(A127, Pop!$A$2:$A$1611,0)),0)</f>
        <v/>
      </c>
      <c r="G127" s="20">
        <f>F127+IFERROR(INDEX(Pop!G$2:G$1611,MATCH(A127, Pop!$A$2:$A$1611,0)),0)</f>
        <v/>
      </c>
      <c r="H127" s="20">
        <f>G127+IFERROR(INDEX(Pop!H$2:H$1611,MATCH(A127, Pop!$A$2:$A$1611,0)),0)</f>
        <v/>
      </c>
      <c r="I127" s="20">
        <f>H127+IFERROR(INDEX(Pop!I$2:I$1611,MATCH(A127, Pop!$A$2:$A$1611,0)),0)</f>
        <v/>
      </c>
      <c r="J127" s="20">
        <f>I127+IFERROR(INDEX(Pop!J$2:J$1611,MATCH(A127, Pop!$A$2:$A$1611,0)),0)</f>
        <v/>
      </c>
      <c r="K127" s="20">
        <f>J127+IFERROR(INDEX(Pop!K$2:K$1611,MATCH(A127, Pop!$A$2:$A$1611,0)),0)</f>
        <v/>
      </c>
      <c r="L127" s="20">
        <f>K127+IFERROR(INDEX(Pop!L$2:L$1611,MATCH(A127, Pop!$A$2:$A$1611,0)),0)</f>
        <v/>
      </c>
    </row>
    <row r="128">
      <c r="A128" s="20">
        <f>'Pop'!A128</f>
        <v/>
      </c>
      <c r="B128" s="20">
        <f>'Pop'!B128</f>
        <v/>
      </c>
      <c r="C128" s="20">
        <f>IFERROR(INDEX(Pop!C$2:C$1611,MATCH(A128, Pop!$A$2:$A$1611,0)),0)</f>
        <v/>
      </c>
      <c r="D128" s="20">
        <f>C128+IFERROR(INDEX(Pop!D$2:D$1611,MATCH(A128, Pop!$A$2:$A$1611,0)),0)</f>
        <v/>
      </c>
      <c r="E128" s="20">
        <f>D128+IFERROR(INDEX(Pop!E$2:E$1611,MATCH(A128, Pop!$A$2:$A$1611,0)),0)</f>
        <v/>
      </c>
      <c r="F128" s="20">
        <f>E128+IFERROR(INDEX(Pop!F$2:F$1611,MATCH(A128, Pop!$A$2:$A$1611,0)),0)</f>
        <v/>
      </c>
      <c r="G128" s="20">
        <f>F128+IFERROR(INDEX(Pop!G$2:G$1611,MATCH(A128, Pop!$A$2:$A$1611,0)),0)</f>
        <v/>
      </c>
      <c r="H128" s="20">
        <f>G128+IFERROR(INDEX(Pop!H$2:H$1611,MATCH(A128, Pop!$A$2:$A$1611,0)),0)</f>
        <v/>
      </c>
      <c r="I128" s="20">
        <f>H128+IFERROR(INDEX(Pop!I$2:I$1611,MATCH(A128, Pop!$A$2:$A$1611,0)),0)</f>
        <v/>
      </c>
      <c r="J128" s="20">
        <f>I128+IFERROR(INDEX(Pop!J$2:J$1611,MATCH(A128, Pop!$A$2:$A$1611,0)),0)</f>
        <v/>
      </c>
      <c r="K128" s="20">
        <f>J128+IFERROR(INDEX(Pop!K$2:K$1611,MATCH(A128, Pop!$A$2:$A$1611,0)),0)</f>
        <v/>
      </c>
      <c r="L128" s="20">
        <f>K128+IFERROR(INDEX(Pop!L$2:L$1611,MATCH(A128, Pop!$A$2:$A$1611,0)),0)</f>
        <v/>
      </c>
    </row>
    <row r="129">
      <c r="A129" s="20">
        <f>'Pop'!A129</f>
        <v/>
      </c>
      <c r="B129" s="20">
        <f>'Pop'!B129</f>
        <v/>
      </c>
      <c r="C129" s="20">
        <f>IFERROR(INDEX(Pop!C$2:C$1611,MATCH(A129, Pop!$A$2:$A$1611,0)),0)</f>
        <v/>
      </c>
      <c r="D129" s="20">
        <f>C129+IFERROR(INDEX(Pop!D$2:D$1611,MATCH(A129, Pop!$A$2:$A$1611,0)),0)</f>
        <v/>
      </c>
      <c r="E129" s="20">
        <f>D129+IFERROR(INDEX(Pop!E$2:E$1611,MATCH(A129, Pop!$A$2:$A$1611,0)),0)</f>
        <v/>
      </c>
      <c r="F129" s="20">
        <f>E129+IFERROR(INDEX(Pop!F$2:F$1611,MATCH(A129, Pop!$A$2:$A$1611,0)),0)</f>
        <v/>
      </c>
      <c r="G129" s="20">
        <f>F129+IFERROR(INDEX(Pop!G$2:G$1611,MATCH(A129, Pop!$A$2:$A$1611,0)),0)</f>
        <v/>
      </c>
      <c r="H129" s="20">
        <f>G129+IFERROR(INDEX(Pop!H$2:H$1611,MATCH(A129, Pop!$A$2:$A$1611,0)),0)</f>
        <v/>
      </c>
      <c r="I129" s="20">
        <f>H129+IFERROR(INDEX(Pop!I$2:I$1611,MATCH(A129, Pop!$A$2:$A$1611,0)),0)</f>
        <v/>
      </c>
      <c r="J129" s="20">
        <f>I129+IFERROR(INDEX(Pop!J$2:J$1611,MATCH(A129, Pop!$A$2:$A$1611,0)),0)</f>
        <v/>
      </c>
      <c r="K129" s="20">
        <f>J129+IFERROR(INDEX(Pop!K$2:K$1611,MATCH(A129, Pop!$A$2:$A$1611,0)),0)</f>
        <v/>
      </c>
      <c r="L129" s="20">
        <f>K129+IFERROR(INDEX(Pop!L$2:L$1611,MATCH(A129, Pop!$A$2:$A$1611,0)),0)</f>
        <v/>
      </c>
    </row>
    <row r="130">
      <c r="A130" s="20">
        <f>'Pop'!A130</f>
        <v/>
      </c>
      <c r="B130" s="20">
        <f>'Pop'!B130</f>
        <v/>
      </c>
      <c r="C130" s="20">
        <f>IFERROR(INDEX(Pop!C$2:C$1611,MATCH(A130, Pop!$A$2:$A$1611,0)),0)</f>
        <v/>
      </c>
      <c r="D130" s="20">
        <f>C130+IFERROR(INDEX(Pop!D$2:D$1611,MATCH(A130, Pop!$A$2:$A$1611,0)),0)</f>
        <v/>
      </c>
      <c r="E130" s="20">
        <f>D130+IFERROR(INDEX(Pop!E$2:E$1611,MATCH(A130, Pop!$A$2:$A$1611,0)),0)</f>
        <v/>
      </c>
      <c r="F130" s="20">
        <f>E130+IFERROR(INDEX(Pop!F$2:F$1611,MATCH(A130, Pop!$A$2:$A$1611,0)),0)</f>
        <v/>
      </c>
      <c r="G130" s="20">
        <f>F130+IFERROR(INDEX(Pop!G$2:G$1611,MATCH(A130, Pop!$A$2:$A$1611,0)),0)</f>
        <v/>
      </c>
      <c r="H130" s="20">
        <f>G130+IFERROR(INDEX(Pop!H$2:H$1611,MATCH(A130, Pop!$A$2:$A$1611,0)),0)</f>
        <v/>
      </c>
      <c r="I130" s="20">
        <f>H130+IFERROR(INDEX(Pop!I$2:I$1611,MATCH(A130, Pop!$A$2:$A$1611,0)),0)</f>
        <v/>
      </c>
      <c r="J130" s="20">
        <f>I130+IFERROR(INDEX(Pop!J$2:J$1611,MATCH(A130, Pop!$A$2:$A$1611,0)),0)</f>
        <v/>
      </c>
      <c r="K130" s="20">
        <f>J130+IFERROR(INDEX(Pop!K$2:K$1611,MATCH(A130, Pop!$A$2:$A$1611,0)),0)</f>
        <v/>
      </c>
      <c r="L130" s="20">
        <f>K130+IFERROR(INDEX(Pop!L$2:L$1611,MATCH(A130, Pop!$A$2:$A$1611,0)),0)</f>
        <v/>
      </c>
    </row>
    <row r="131">
      <c r="A131" s="20">
        <f>'Pop'!A131</f>
        <v/>
      </c>
      <c r="B131" s="20">
        <f>'Pop'!B131</f>
        <v/>
      </c>
      <c r="C131" s="20">
        <f>IFERROR(INDEX(Pop!C$2:C$1611,MATCH(A131, Pop!$A$2:$A$1611,0)),0)</f>
        <v/>
      </c>
      <c r="D131" s="20">
        <f>C131+IFERROR(INDEX(Pop!D$2:D$1611,MATCH(A131, Pop!$A$2:$A$1611,0)),0)</f>
        <v/>
      </c>
      <c r="E131" s="20">
        <f>D131+IFERROR(INDEX(Pop!E$2:E$1611,MATCH(A131, Pop!$A$2:$A$1611,0)),0)</f>
        <v/>
      </c>
      <c r="F131" s="20">
        <f>E131+IFERROR(INDEX(Pop!F$2:F$1611,MATCH(A131, Pop!$A$2:$A$1611,0)),0)</f>
        <v/>
      </c>
      <c r="G131" s="20">
        <f>F131+IFERROR(INDEX(Pop!G$2:G$1611,MATCH(A131, Pop!$A$2:$A$1611,0)),0)</f>
        <v/>
      </c>
      <c r="H131" s="20">
        <f>G131+IFERROR(INDEX(Pop!H$2:H$1611,MATCH(A131, Pop!$A$2:$A$1611,0)),0)</f>
        <v/>
      </c>
      <c r="I131" s="20">
        <f>H131+IFERROR(INDEX(Pop!I$2:I$1611,MATCH(A131, Pop!$A$2:$A$1611,0)),0)</f>
        <v/>
      </c>
      <c r="J131" s="20">
        <f>I131+IFERROR(INDEX(Pop!J$2:J$1611,MATCH(A131, Pop!$A$2:$A$1611,0)),0)</f>
        <v/>
      </c>
      <c r="K131" s="20">
        <f>J131+IFERROR(INDEX(Pop!K$2:K$1611,MATCH(A131, Pop!$A$2:$A$1611,0)),0)</f>
        <v/>
      </c>
      <c r="L131" s="20">
        <f>K131+IFERROR(INDEX(Pop!L$2:L$1611,MATCH(A131, Pop!$A$2:$A$1611,0)),0)</f>
        <v/>
      </c>
    </row>
    <row r="132">
      <c r="A132" s="20">
        <f>'Pop'!A132</f>
        <v/>
      </c>
      <c r="B132" s="20">
        <f>'Pop'!B132</f>
        <v/>
      </c>
      <c r="C132" s="20">
        <f>IFERROR(INDEX(Pop!C$2:C$1611,MATCH(A132, Pop!$A$2:$A$1611,0)),0)</f>
        <v/>
      </c>
      <c r="D132" s="20">
        <f>C132+IFERROR(INDEX(Pop!D$2:D$1611,MATCH(A132, Pop!$A$2:$A$1611,0)),0)</f>
        <v/>
      </c>
      <c r="E132" s="20">
        <f>D132+IFERROR(INDEX(Pop!E$2:E$1611,MATCH(A132, Pop!$A$2:$A$1611,0)),0)</f>
        <v/>
      </c>
      <c r="F132" s="20">
        <f>E132+IFERROR(INDEX(Pop!F$2:F$1611,MATCH(A132, Pop!$A$2:$A$1611,0)),0)</f>
        <v/>
      </c>
      <c r="G132" s="20">
        <f>F132+IFERROR(INDEX(Pop!G$2:G$1611,MATCH(A132, Pop!$A$2:$A$1611,0)),0)</f>
        <v/>
      </c>
      <c r="H132" s="20">
        <f>G132+IFERROR(INDEX(Pop!H$2:H$1611,MATCH(A132, Pop!$A$2:$A$1611,0)),0)</f>
        <v/>
      </c>
      <c r="I132" s="20">
        <f>H132+IFERROR(INDEX(Pop!I$2:I$1611,MATCH(A132, Pop!$A$2:$A$1611,0)),0)</f>
        <v/>
      </c>
      <c r="J132" s="20">
        <f>I132+IFERROR(INDEX(Pop!J$2:J$1611,MATCH(A132, Pop!$A$2:$A$1611,0)),0)</f>
        <v/>
      </c>
      <c r="K132" s="20">
        <f>J132+IFERROR(INDEX(Pop!K$2:K$1611,MATCH(A132, Pop!$A$2:$A$1611,0)),0)</f>
        <v/>
      </c>
      <c r="L132" s="20">
        <f>K132+IFERROR(INDEX(Pop!L$2:L$1611,MATCH(A132, Pop!$A$2:$A$1611,0)),0)</f>
        <v/>
      </c>
    </row>
    <row r="133">
      <c r="A133" s="20">
        <f>'Pop'!A133</f>
        <v/>
      </c>
      <c r="B133" s="20">
        <f>'Pop'!B133</f>
        <v/>
      </c>
      <c r="C133" s="20">
        <f>IFERROR(INDEX(Pop!C$2:C$1611,MATCH(A133, Pop!$A$2:$A$1611,0)),0)</f>
        <v/>
      </c>
      <c r="D133" s="20">
        <f>C133+IFERROR(INDEX(Pop!D$2:D$1611,MATCH(A133, Pop!$A$2:$A$1611,0)),0)</f>
        <v/>
      </c>
      <c r="E133" s="20">
        <f>D133+IFERROR(INDEX(Pop!E$2:E$1611,MATCH(A133, Pop!$A$2:$A$1611,0)),0)</f>
        <v/>
      </c>
      <c r="F133" s="20">
        <f>E133+IFERROR(INDEX(Pop!F$2:F$1611,MATCH(A133, Pop!$A$2:$A$1611,0)),0)</f>
        <v/>
      </c>
      <c r="G133" s="20">
        <f>F133+IFERROR(INDEX(Pop!G$2:G$1611,MATCH(A133, Pop!$A$2:$A$1611,0)),0)</f>
        <v/>
      </c>
      <c r="H133" s="20">
        <f>G133+IFERROR(INDEX(Pop!H$2:H$1611,MATCH(A133, Pop!$A$2:$A$1611,0)),0)</f>
        <v/>
      </c>
      <c r="I133" s="20">
        <f>H133+IFERROR(INDEX(Pop!I$2:I$1611,MATCH(A133, Pop!$A$2:$A$1611,0)),0)</f>
        <v/>
      </c>
      <c r="J133" s="20">
        <f>I133+IFERROR(INDEX(Pop!J$2:J$1611,MATCH(A133, Pop!$A$2:$A$1611,0)),0)</f>
        <v/>
      </c>
      <c r="K133" s="20">
        <f>J133+IFERROR(INDEX(Pop!K$2:K$1611,MATCH(A133, Pop!$A$2:$A$1611,0)),0)</f>
        <v/>
      </c>
      <c r="L133" s="20">
        <f>K133+IFERROR(INDEX(Pop!L$2:L$1611,MATCH(A133, Pop!$A$2:$A$1611,0)),0)</f>
        <v/>
      </c>
    </row>
    <row r="134">
      <c r="A134" s="20">
        <f>'Pop'!A134</f>
        <v/>
      </c>
      <c r="B134" s="20">
        <f>'Pop'!B134</f>
        <v/>
      </c>
      <c r="C134" s="20">
        <f>IFERROR(INDEX(Pop!C$2:C$1611,MATCH(A134, Pop!$A$2:$A$1611,0)),0)</f>
        <v/>
      </c>
      <c r="D134" s="20">
        <f>C134+IFERROR(INDEX(Pop!D$2:D$1611,MATCH(A134, Pop!$A$2:$A$1611,0)),0)</f>
        <v/>
      </c>
      <c r="E134" s="20">
        <f>D134+IFERROR(INDEX(Pop!E$2:E$1611,MATCH(A134, Pop!$A$2:$A$1611,0)),0)</f>
        <v/>
      </c>
      <c r="F134" s="20">
        <f>E134+IFERROR(INDEX(Pop!F$2:F$1611,MATCH(A134, Pop!$A$2:$A$1611,0)),0)</f>
        <v/>
      </c>
      <c r="G134" s="20">
        <f>F134+IFERROR(INDEX(Pop!G$2:G$1611,MATCH(A134, Pop!$A$2:$A$1611,0)),0)</f>
        <v/>
      </c>
      <c r="H134" s="20">
        <f>G134+IFERROR(INDEX(Pop!H$2:H$1611,MATCH(A134, Pop!$A$2:$A$1611,0)),0)</f>
        <v/>
      </c>
      <c r="I134" s="20">
        <f>H134+IFERROR(INDEX(Pop!I$2:I$1611,MATCH(A134, Pop!$A$2:$A$1611,0)),0)</f>
        <v/>
      </c>
      <c r="J134" s="20">
        <f>I134+IFERROR(INDEX(Pop!J$2:J$1611,MATCH(A134, Pop!$A$2:$A$1611,0)),0)</f>
        <v/>
      </c>
      <c r="K134" s="20">
        <f>J134+IFERROR(INDEX(Pop!K$2:K$1611,MATCH(A134, Pop!$A$2:$A$1611,0)),0)</f>
        <v/>
      </c>
      <c r="L134" s="20">
        <f>K134+IFERROR(INDEX(Pop!L$2:L$1611,MATCH(A134, Pop!$A$2:$A$1611,0)),0)</f>
        <v/>
      </c>
    </row>
    <row r="135">
      <c r="A135" s="20">
        <f>'Pop'!A135</f>
        <v/>
      </c>
      <c r="B135" s="20">
        <f>'Pop'!B135</f>
        <v/>
      </c>
      <c r="C135" s="20">
        <f>IFERROR(INDEX(Pop!C$2:C$1611,MATCH(A135, Pop!$A$2:$A$1611,0)),0)</f>
        <v/>
      </c>
      <c r="D135" s="20">
        <f>C135+IFERROR(INDEX(Pop!D$2:D$1611,MATCH(A135, Pop!$A$2:$A$1611,0)),0)</f>
        <v/>
      </c>
      <c r="E135" s="20">
        <f>D135+IFERROR(INDEX(Pop!E$2:E$1611,MATCH(A135, Pop!$A$2:$A$1611,0)),0)</f>
        <v/>
      </c>
      <c r="F135" s="20">
        <f>E135+IFERROR(INDEX(Pop!F$2:F$1611,MATCH(A135, Pop!$A$2:$A$1611,0)),0)</f>
        <v/>
      </c>
      <c r="G135" s="20">
        <f>F135+IFERROR(INDEX(Pop!G$2:G$1611,MATCH(A135, Pop!$A$2:$A$1611,0)),0)</f>
        <v/>
      </c>
      <c r="H135" s="20">
        <f>G135+IFERROR(INDEX(Pop!H$2:H$1611,MATCH(A135, Pop!$A$2:$A$1611,0)),0)</f>
        <v/>
      </c>
      <c r="I135" s="20">
        <f>H135+IFERROR(INDEX(Pop!I$2:I$1611,MATCH(A135, Pop!$A$2:$A$1611,0)),0)</f>
        <v/>
      </c>
      <c r="J135" s="20">
        <f>I135+IFERROR(INDEX(Pop!J$2:J$1611,MATCH(A135, Pop!$A$2:$A$1611,0)),0)</f>
        <v/>
      </c>
      <c r="K135" s="20">
        <f>J135+IFERROR(INDEX(Pop!K$2:K$1611,MATCH(A135, Pop!$A$2:$A$1611,0)),0)</f>
        <v/>
      </c>
      <c r="L135" s="20">
        <f>K135+IFERROR(INDEX(Pop!L$2:L$1611,MATCH(A135, Pop!$A$2:$A$1611,0)),0)</f>
        <v/>
      </c>
    </row>
    <row r="136">
      <c r="A136" s="20">
        <f>'Pop'!A136</f>
        <v/>
      </c>
      <c r="B136" s="20">
        <f>'Pop'!B136</f>
        <v/>
      </c>
      <c r="C136" s="20">
        <f>IFERROR(INDEX(Pop!C$2:C$1611,MATCH(A136, Pop!$A$2:$A$1611,0)),0)</f>
        <v/>
      </c>
      <c r="D136" s="20">
        <f>C136+IFERROR(INDEX(Pop!D$2:D$1611,MATCH(A136, Pop!$A$2:$A$1611,0)),0)</f>
        <v/>
      </c>
      <c r="E136" s="20">
        <f>D136+IFERROR(INDEX(Pop!E$2:E$1611,MATCH(A136, Pop!$A$2:$A$1611,0)),0)</f>
        <v/>
      </c>
      <c r="F136" s="20">
        <f>E136+IFERROR(INDEX(Pop!F$2:F$1611,MATCH(A136, Pop!$A$2:$A$1611,0)),0)</f>
        <v/>
      </c>
      <c r="G136" s="20">
        <f>F136+IFERROR(INDEX(Pop!G$2:G$1611,MATCH(A136, Pop!$A$2:$A$1611,0)),0)</f>
        <v/>
      </c>
      <c r="H136" s="20">
        <f>G136+IFERROR(INDEX(Pop!H$2:H$1611,MATCH(A136, Pop!$A$2:$A$1611,0)),0)</f>
        <v/>
      </c>
      <c r="I136" s="20">
        <f>H136+IFERROR(INDEX(Pop!I$2:I$1611,MATCH(A136, Pop!$A$2:$A$1611,0)),0)</f>
        <v/>
      </c>
      <c r="J136" s="20">
        <f>I136+IFERROR(INDEX(Pop!J$2:J$1611,MATCH(A136, Pop!$A$2:$A$1611,0)),0)</f>
        <v/>
      </c>
      <c r="K136" s="20">
        <f>J136+IFERROR(INDEX(Pop!K$2:K$1611,MATCH(A136, Pop!$A$2:$A$1611,0)),0)</f>
        <v/>
      </c>
      <c r="L136" s="20">
        <f>K136+IFERROR(INDEX(Pop!L$2:L$1611,MATCH(A136, Pop!$A$2:$A$1611,0)),0)</f>
        <v/>
      </c>
    </row>
    <row r="137">
      <c r="A137" s="20">
        <f>'Pop'!A137</f>
        <v/>
      </c>
      <c r="B137" s="20">
        <f>'Pop'!B137</f>
        <v/>
      </c>
      <c r="C137" s="20">
        <f>IFERROR(INDEX(Pop!C$2:C$1611,MATCH(A137, Pop!$A$2:$A$1611,0)),0)</f>
        <v/>
      </c>
      <c r="D137" s="20">
        <f>C137+IFERROR(INDEX(Pop!D$2:D$1611,MATCH(A137, Pop!$A$2:$A$1611,0)),0)</f>
        <v/>
      </c>
      <c r="E137" s="20">
        <f>D137+IFERROR(INDEX(Pop!E$2:E$1611,MATCH(A137, Pop!$A$2:$A$1611,0)),0)</f>
        <v/>
      </c>
      <c r="F137" s="20">
        <f>E137+IFERROR(INDEX(Pop!F$2:F$1611,MATCH(A137, Pop!$A$2:$A$1611,0)),0)</f>
        <v/>
      </c>
      <c r="G137" s="20">
        <f>F137+IFERROR(INDEX(Pop!G$2:G$1611,MATCH(A137, Pop!$A$2:$A$1611,0)),0)</f>
        <v/>
      </c>
      <c r="H137" s="20">
        <f>G137+IFERROR(INDEX(Pop!H$2:H$1611,MATCH(A137, Pop!$A$2:$A$1611,0)),0)</f>
        <v/>
      </c>
      <c r="I137" s="20">
        <f>H137+IFERROR(INDEX(Pop!I$2:I$1611,MATCH(A137, Pop!$A$2:$A$1611,0)),0)</f>
        <v/>
      </c>
      <c r="J137" s="20">
        <f>I137+IFERROR(INDEX(Pop!J$2:J$1611,MATCH(A137, Pop!$A$2:$A$1611,0)),0)</f>
        <v/>
      </c>
      <c r="K137" s="20">
        <f>J137+IFERROR(INDEX(Pop!K$2:K$1611,MATCH(A137, Pop!$A$2:$A$1611,0)),0)</f>
        <v/>
      </c>
      <c r="L137" s="20">
        <f>K137+IFERROR(INDEX(Pop!L$2:L$1611,MATCH(A137, Pop!$A$2:$A$1611,0)),0)</f>
        <v/>
      </c>
    </row>
    <row r="138">
      <c r="A138" s="20">
        <f>'Pop'!A138</f>
        <v/>
      </c>
      <c r="B138" s="20">
        <f>'Pop'!B138</f>
        <v/>
      </c>
      <c r="C138" s="20">
        <f>IFERROR(INDEX(Pop!C$2:C$1611,MATCH(A138, Pop!$A$2:$A$1611,0)),0)</f>
        <v/>
      </c>
      <c r="D138" s="20">
        <f>C138+IFERROR(INDEX(Pop!D$2:D$1611,MATCH(A138, Pop!$A$2:$A$1611,0)),0)</f>
        <v/>
      </c>
      <c r="E138" s="20">
        <f>D138+IFERROR(INDEX(Pop!E$2:E$1611,MATCH(A138, Pop!$A$2:$A$1611,0)),0)</f>
        <v/>
      </c>
      <c r="F138" s="20">
        <f>E138+IFERROR(INDEX(Pop!F$2:F$1611,MATCH(A138, Pop!$A$2:$A$1611,0)),0)</f>
        <v/>
      </c>
      <c r="G138" s="20">
        <f>F138+IFERROR(INDEX(Pop!G$2:G$1611,MATCH(A138, Pop!$A$2:$A$1611,0)),0)</f>
        <v/>
      </c>
      <c r="H138" s="20">
        <f>G138+IFERROR(INDEX(Pop!H$2:H$1611,MATCH(A138, Pop!$A$2:$A$1611,0)),0)</f>
        <v/>
      </c>
      <c r="I138" s="20">
        <f>H138+IFERROR(INDEX(Pop!I$2:I$1611,MATCH(A138, Pop!$A$2:$A$1611,0)),0)</f>
        <v/>
      </c>
      <c r="J138" s="20">
        <f>I138+IFERROR(INDEX(Pop!J$2:J$1611,MATCH(A138, Pop!$A$2:$A$1611,0)),0)</f>
        <v/>
      </c>
      <c r="K138" s="20">
        <f>J138+IFERROR(INDEX(Pop!K$2:K$1611,MATCH(A138, Pop!$A$2:$A$1611,0)),0)</f>
        <v/>
      </c>
      <c r="L138" s="20">
        <f>K138+IFERROR(INDEX(Pop!L$2:L$1611,MATCH(A138, Pop!$A$2:$A$1611,0)),0)</f>
        <v/>
      </c>
    </row>
    <row r="139">
      <c r="A139" s="20">
        <f>'Pop'!A139</f>
        <v/>
      </c>
      <c r="B139" s="20">
        <f>'Pop'!B139</f>
        <v/>
      </c>
      <c r="C139" s="20">
        <f>IFERROR(INDEX(Pop!C$2:C$1611,MATCH(A139, Pop!$A$2:$A$1611,0)),0)</f>
        <v/>
      </c>
      <c r="D139" s="20">
        <f>C139+IFERROR(INDEX(Pop!D$2:D$1611,MATCH(A139, Pop!$A$2:$A$1611,0)),0)</f>
        <v/>
      </c>
      <c r="E139" s="20">
        <f>D139+IFERROR(INDEX(Pop!E$2:E$1611,MATCH(A139, Pop!$A$2:$A$1611,0)),0)</f>
        <v/>
      </c>
      <c r="F139" s="20">
        <f>E139+IFERROR(INDEX(Pop!F$2:F$1611,MATCH(A139, Pop!$A$2:$A$1611,0)),0)</f>
        <v/>
      </c>
      <c r="G139" s="20">
        <f>F139+IFERROR(INDEX(Pop!G$2:G$1611,MATCH(A139, Pop!$A$2:$A$1611,0)),0)</f>
        <v/>
      </c>
      <c r="H139" s="20">
        <f>G139+IFERROR(INDEX(Pop!H$2:H$1611,MATCH(A139, Pop!$A$2:$A$1611,0)),0)</f>
        <v/>
      </c>
      <c r="I139" s="20">
        <f>H139+IFERROR(INDEX(Pop!I$2:I$1611,MATCH(A139, Pop!$A$2:$A$1611,0)),0)</f>
        <v/>
      </c>
      <c r="J139" s="20">
        <f>I139+IFERROR(INDEX(Pop!J$2:J$1611,MATCH(A139, Pop!$A$2:$A$1611,0)),0)</f>
        <v/>
      </c>
      <c r="K139" s="20">
        <f>J139+IFERROR(INDEX(Pop!K$2:K$1611,MATCH(A139, Pop!$A$2:$A$1611,0)),0)</f>
        <v/>
      </c>
      <c r="L139" s="20">
        <f>K139+IFERROR(INDEX(Pop!L$2:L$1611,MATCH(A139, Pop!$A$2:$A$1611,0)),0)</f>
        <v/>
      </c>
    </row>
    <row r="140">
      <c r="A140" s="20">
        <f>'Pop'!A140</f>
        <v/>
      </c>
      <c r="B140" s="20">
        <f>'Pop'!B140</f>
        <v/>
      </c>
      <c r="C140" s="20">
        <f>IFERROR(INDEX(Pop!C$2:C$1611,MATCH(A140, Pop!$A$2:$A$1611,0)),0)</f>
        <v/>
      </c>
      <c r="D140" s="20">
        <f>C140+IFERROR(INDEX(Pop!D$2:D$1611,MATCH(A140, Pop!$A$2:$A$1611,0)),0)</f>
        <v/>
      </c>
      <c r="E140" s="20">
        <f>D140+IFERROR(INDEX(Pop!E$2:E$1611,MATCH(A140, Pop!$A$2:$A$1611,0)),0)</f>
        <v/>
      </c>
      <c r="F140" s="20">
        <f>E140+IFERROR(INDEX(Pop!F$2:F$1611,MATCH(A140, Pop!$A$2:$A$1611,0)),0)</f>
        <v/>
      </c>
      <c r="G140" s="20">
        <f>F140+IFERROR(INDEX(Pop!G$2:G$1611,MATCH(A140, Pop!$A$2:$A$1611,0)),0)</f>
        <v/>
      </c>
      <c r="H140" s="20">
        <f>G140+IFERROR(INDEX(Pop!H$2:H$1611,MATCH(A140, Pop!$A$2:$A$1611,0)),0)</f>
        <v/>
      </c>
      <c r="I140" s="20">
        <f>H140+IFERROR(INDEX(Pop!I$2:I$1611,MATCH(A140, Pop!$A$2:$A$1611,0)),0)</f>
        <v/>
      </c>
      <c r="J140" s="20">
        <f>I140+IFERROR(INDEX(Pop!J$2:J$1611,MATCH(A140, Pop!$A$2:$A$1611,0)),0)</f>
        <v/>
      </c>
      <c r="K140" s="20">
        <f>J140+IFERROR(INDEX(Pop!K$2:K$1611,MATCH(A140, Pop!$A$2:$A$1611,0)),0)</f>
        <v/>
      </c>
      <c r="L140" s="20">
        <f>K140+IFERROR(INDEX(Pop!L$2:L$1611,MATCH(A140, Pop!$A$2:$A$1611,0)),0)</f>
        <v/>
      </c>
    </row>
    <row r="141">
      <c r="A141" s="20">
        <f>'Pop'!A141</f>
        <v/>
      </c>
      <c r="B141" s="20">
        <f>'Pop'!B141</f>
        <v/>
      </c>
      <c r="C141" s="20">
        <f>IFERROR(INDEX(Pop!C$2:C$1611,MATCH(A141, Pop!$A$2:$A$1611,0)),0)</f>
        <v/>
      </c>
      <c r="D141" s="20">
        <f>C141+IFERROR(INDEX(Pop!D$2:D$1611,MATCH(A141, Pop!$A$2:$A$1611,0)),0)</f>
        <v/>
      </c>
      <c r="E141" s="20">
        <f>D141+IFERROR(INDEX(Pop!E$2:E$1611,MATCH(A141, Pop!$A$2:$A$1611,0)),0)</f>
        <v/>
      </c>
      <c r="F141" s="20">
        <f>E141+IFERROR(INDEX(Pop!F$2:F$1611,MATCH(A141, Pop!$A$2:$A$1611,0)),0)</f>
        <v/>
      </c>
      <c r="G141" s="20">
        <f>F141+IFERROR(INDEX(Pop!G$2:G$1611,MATCH(A141, Pop!$A$2:$A$1611,0)),0)</f>
        <v/>
      </c>
      <c r="H141" s="20">
        <f>G141+IFERROR(INDEX(Pop!H$2:H$1611,MATCH(A141, Pop!$A$2:$A$1611,0)),0)</f>
        <v/>
      </c>
      <c r="I141" s="20">
        <f>H141+IFERROR(INDEX(Pop!I$2:I$1611,MATCH(A141, Pop!$A$2:$A$1611,0)),0)</f>
        <v/>
      </c>
      <c r="J141" s="20">
        <f>I141+IFERROR(INDEX(Pop!J$2:J$1611,MATCH(A141, Pop!$A$2:$A$1611,0)),0)</f>
        <v/>
      </c>
      <c r="K141" s="20">
        <f>J141+IFERROR(INDEX(Pop!K$2:K$1611,MATCH(A141, Pop!$A$2:$A$1611,0)),0)</f>
        <v/>
      </c>
      <c r="L141" s="20">
        <f>K141+IFERROR(INDEX(Pop!L$2:L$1611,MATCH(A141, Pop!$A$2:$A$1611,0)),0)</f>
        <v/>
      </c>
    </row>
    <row r="142">
      <c r="A142" s="20">
        <f>'Pop'!A142</f>
        <v/>
      </c>
      <c r="B142" s="20">
        <f>'Pop'!B142</f>
        <v/>
      </c>
      <c r="C142" s="20">
        <f>IFERROR(INDEX(Pop!C$2:C$1611,MATCH(A142, Pop!$A$2:$A$1611,0)),0)</f>
        <v/>
      </c>
      <c r="D142" s="20">
        <f>C142+IFERROR(INDEX(Pop!D$2:D$1611,MATCH(A142, Pop!$A$2:$A$1611,0)),0)</f>
        <v/>
      </c>
      <c r="E142" s="20">
        <f>D142+IFERROR(INDEX(Pop!E$2:E$1611,MATCH(A142, Pop!$A$2:$A$1611,0)),0)</f>
        <v/>
      </c>
      <c r="F142" s="20">
        <f>E142+IFERROR(INDEX(Pop!F$2:F$1611,MATCH(A142, Pop!$A$2:$A$1611,0)),0)</f>
        <v/>
      </c>
      <c r="G142" s="20">
        <f>F142+IFERROR(INDEX(Pop!G$2:G$1611,MATCH(A142, Pop!$A$2:$A$1611,0)),0)</f>
        <v/>
      </c>
      <c r="H142" s="20">
        <f>G142+IFERROR(INDEX(Pop!H$2:H$1611,MATCH(A142, Pop!$A$2:$A$1611,0)),0)</f>
        <v/>
      </c>
      <c r="I142" s="20">
        <f>H142+IFERROR(INDEX(Pop!I$2:I$1611,MATCH(A142, Pop!$A$2:$A$1611,0)),0)</f>
        <v/>
      </c>
      <c r="J142" s="20">
        <f>I142+IFERROR(INDEX(Pop!J$2:J$1611,MATCH(A142, Pop!$A$2:$A$1611,0)),0)</f>
        <v/>
      </c>
      <c r="K142" s="20">
        <f>J142+IFERROR(INDEX(Pop!K$2:K$1611,MATCH(A142, Pop!$A$2:$A$1611,0)),0)</f>
        <v/>
      </c>
      <c r="L142" s="20">
        <f>K142+IFERROR(INDEX(Pop!L$2:L$1611,MATCH(A142, Pop!$A$2:$A$1611,0)),0)</f>
        <v/>
      </c>
    </row>
    <row r="143">
      <c r="A143" s="20">
        <f>'Pop'!A143</f>
        <v/>
      </c>
      <c r="B143" s="20">
        <f>'Pop'!B143</f>
        <v/>
      </c>
      <c r="C143" s="20">
        <f>IFERROR(INDEX(Pop!C$2:C$1611,MATCH(A143, Pop!$A$2:$A$1611,0)),0)</f>
        <v/>
      </c>
      <c r="D143" s="20">
        <f>C143+IFERROR(INDEX(Pop!D$2:D$1611,MATCH(A143, Pop!$A$2:$A$1611,0)),0)</f>
        <v/>
      </c>
      <c r="E143" s="20">
        <f>D143+IFERROR(INDEX(Pop!E$2:E$1611,MATCH(A143, Pop!$A$2:$A$1611,0)),0)</f>
        <v/>
      </c>
      <c r="F143" s="20">
        <f>E143+IFERROR(INDEX(Pop!F$2:F$1611,MATCH(A143, Pop!$A$2:$A$1611,0)),0)</f>
        <v/>
      </c>
      <c r="G143" s="20">
        <f>F143+IFERROR(INDEX(Pop!G$2:G$1611,MATCH(A143, Pop!$A$2:$A$1611,0)),0)</f>
        <v/>
      </c>
      <c r="H143" s="20">
        <f>G143+IFERROR(INDEX(Pop!H$2:H$1611,MATCH(A143, Pop!$A$2:$A$1611,0)),0)</f>
        <v/>
      </c>
      <c r="I143" s="20">
        <f>H143+IFERROR(INDEX(Pop!I$2:I$1611,MATCH(A143, Pop!$A$2:$A$1611,0)),0)</f>
        <v/>
      </c>
      <c r="J143" s="20">
        <f>I143+IFERROR(INDEX(Pop!J$2:J$1611,MATCH(A143, Pop!$A$2:$A$1611,0)),0)</f>
        <v/>
      </c>
      <c r="K143" s="20">
        <f>J143+IFERROR(INDEX(Pop!K$2:K$1611,MATCH(A143, Pop!$A$2:$A$1611,0)),0)</f>
        <v/>
      </c>
      <c r="L143" s="20">
        <f>K143+IFERROR(INDEX(Pop!L$2:L$1611,MATCH(A143, Pop!$A$2:$A$1611,0)),0)</f>
        <v/>
      </c>
    </row>
    <row r="144">
      <c r="A144" s="20">
        <f>'Pop'!A144</f>
        <v/>
      </c>
      <c r="B144" s="20">
        <f>'Pop'!B144</f>
        <v/>
      </c>
      <c r="C144" s="20">
        <f>IFERROR(INDEX(Pop!C$2:C$1611,MATCH(A144, Pop!$A$2:$A$1611,0)),0)</f>
        <v/>
      </c>
      <c r="D144" s="20">
        <f>C144+IFERROR(INDEX(Pop!D$2:D$1611,MATCH(A144, Pop!$A$2:$A$1611,0)),0)</f>
        <v/>
      </c>
      <c r="E144" s="20">
        <f>D144+IFERROR(INDEX(Pop!E$2:E$1611,MATCH(A144, Pop!$A$2:$A$1611,0)),0)</f>
        <v/>
      </c>
      <c r="F144" s="20">
        <f>E144+IFERROR(INDEX(Pop!F$2:F$1611,MATCH(A144, Pop!$A$2:$A$1611,0)),0)</f>
        <v/>
      </c>
      <c r="G144" s="20">
        <f>F144+IFERROR(INDEX(Pop!G$2:G$1611,MATCH(A144, Pop!$A$2:$A$1611,0)),0)</f>
        <v/>
      </c>
      <c r="H144" s="20">
        <f>G144+IFERROR(INDEX(Pop!H$2:H$1611,MATCH(A144, Pop!$A$2:$A$1611,0)),0)</f>
        <v/>
      </c>
      <c r="I144" s="20">
        <f>H144+IFERROR(INDEX(Pop!I$2:I$1611,MATCH(A144, Pop!$A$2:$A$1611,0)),0)</f>
        <v/>
      </c>
      <c r="J144" s="20">
        <f>I144+IFERROR(INDEX(Pop!J$2:J$1611,MATCH(A144, Pop!$A$2:$A$1611,0)),0)</f>
        <v/>
      </c>
      <c r="K144" s="20">
        <f>J144+IFERROR(INDEX(Pop!K$2:K$1611,MATCH(A144, Pop!$A$2:$A$1611,0)),0)</f>
        <v/>
      </c>
      <c r="L144" s="20">
        <f>K144+IFERROR(INDEX(Pop!L$2:L$1611,MATCH(A144, Pop!$A$2:$A$1611,0)),0)</f>
        <v/>
      </c>
    </row>
    <row r="145">
      <c r="A145" s="20">
        <f>'Pop'!A145</f>
        <v/>
      </c>
      <c r="B145" s="20">
        <f>'Pop'!B145</f>
        <v/>
      </c>
      <c r="C145" s="20">
        <f>IFERROR(INDEX(Pop!C$2:C$1611,MATCH(A145, Pop!$A$2:$A$1611,0)),0)</f>
        <v/>
      </c>
      <c r="D145" s="20">
        <f>C145+IFERROR(INDEX(Pop!D$2:D$1611,MATCH(A145, Pop!$A$2:$A$1611,0)),0)</f>
        <v/>
      </c>
      <c r="E145" s="20">
        <f>D145+IFERROR(INDEX(Pop!E$2:E$1611,MATCH(A145, Pop!$A$2:$A$1611,0)),0)</f>
        <v/>
      </c>
      <c r="F145" s="20">
        <f>E145+IFERROR(INDEX(Pop!F$2:F$1611,MATCH(A145, Pop!$A$2:$A$1611,0)),0)</f>
        <v/>
      </c>
      <c r="G145" s="20">
        <f>F145+IFERROR(INDEX(Pop!G$2:G$1611,MATCH(A145, Pop!$A$2:$A$1611,0)),0)</f>
        <v/>
      </c>
      <c r="H145" s="20">
        <f>G145+IFERROR(INDEX(Pop!H$2:H$1611,MATCH(A145, Pop!$A$2:$A$1611,0)),0)</f>
        <v/>
      </c>
      <c r="I145" s="20">
        <f>H145+IFERROR(INDEX(Pop!I$2:I$1611,MATCH(A145, Pop!$A$2:$A$1611,0)),0)</f>
        <v/>
      </c>
      <c r="J145" s="20">
        <f>I145+IFERROR(INDEX(Pop!J$2:J$1611,MATCH(A145, Pop!$A$2:$A$1611,0)),0)</f>
        <v/>
      </c>
      <c r="K145" s="20">
        <f>J145+IFERROR(INDEX(Pop!K$2:K$1611,MATCH(A145, Pop!$A$2:$A$1611,0)),0)</f>
        <v/>
      </c>
      <c r="L145" s="20">
        <f>K145+IFERROR(INDEX(Pop!L$2:L$1611,MATCH(A145, Pop!$A$2:$A$1611,0)),0)</f>
        <v/>
      </c>
    </row>
    <row r="146">
      <c r="A146" s="20">
        <f>'Pop'!A146</f>
        <v/>
      </c>
      <c r="B146" s="20">
        <f>'Pop'!B146</f>
        <v/>
      </c>
      <c r="C146" s="20">
        <f>IFERROR(INDEX(Pop!C$2:C$1611,MATCH(A146, Pop!$A$2:$A$1611,0)),0)</f>
        <v/>
      </c>
      <c r="D146" s="20">
        <f>C146+IFERROR(INDEX(Pop!D$2:D$1611,MATCH(A146, Pop!$A$2:$A$1611,0)),0)</f>
        <v/>
      </c>
      <c r="E146" s="20">
        <f>D146+IFERROR(INDEX(Pop!E$2:E$1611,MATCH(A146, Pop!$A$2:$A$1611,0)),0)</f>
        <v/>
      </c>
      <c r="F146" s="20">
        <f>E146+IFERROR(INDEX(Pop!F$2:F$1611,MATCH(A146, Pop!$A$2:$A$1611,0)),0)</f>
        <v/>
      </c>
      <c r="G146" s="20">
        <f>F146+IFERROR(INDEX(Pop!G$2:G$1611,MATCH(A146, Pop!$A$2:$A$1611,0)),0)</f>
        <v/>
      </c>
      <c r="H146" s="20">
        <f>G146+IFERROR(INDEX(Pop!H$2:H$1611,MATCH(A146, Pop!$A$2:$A$1611,0)),0)</f>
        <v/>
      </c>
      <c r="I146" s="20">
        <f>H146+IFERROR(INDEX(Pop!I$2:I$1611,MATCH(A146, Pop!$A$2:$A$1611,0)),0)</f>
        <v/>
      </c>
      <c r="J146" s="20">
        <f>I146+IFERROR(INDEX(Pop!J$2:J$1611,MATCH(A146, Pop!$A$2:$A$1611,0)),0)</f>
        <v/>
      </c>
      <c r="K146" s="20">
        <f>J146+IFERROR(INDEX(Pop!K$2:K$1611,MATCH(A146, Pop!$A$2:$A$1611,0)),0)</f>
        <v/>
      </c>
      <c r="L146" s="20">
        <f>K146+IFERROR(INDEX(Pop!L$2:L$1611,MATCH(A146, Pop!$A$2:$A$1611,0)),0)</f>
        <v/>
      </c>
    </row>
    <row r="147">
      <c r="A147" s="20">
        <f>'Pop'!A147</f>
        <v/>
      </c>
      <c r="B147" s="20">
        <f>'Pop'!B147</f>
        <v/>
      </c>
      <c r="C147" s="20">
        <f>IFERROR(INDEX(Pop!C$2:C$1611,MATCH(A147, Pop!$A$2:$A$1611,0)),0)</f>
        <v/>
      </c>
      <c r="D147" s="20">
        <f>C147+IFERROR(INDEX(Pop!D$2:D$1611,MATCH(A147, Pop!$A$2:$A$1611,0)),0)</f>
        <v/>
      </c>
      <c r="E147" s="20">
        <f>D147+IFERROR(INDEX(Pop!E$2:E$1611,MATCH(A147, Pop!$A$2:$A$1611,0)),0)</f>
        <v/>
      </c>
      <c r="F147" s="20">
        <f>E147+IFERROR(INDEX(Pop!F$2:F$1611,MATCH(A147, Pop!$A$2:$A$1611,0)),0)</f>
        <v/>
      </c>
      <c r="G147" s="20">
        <f>F147+IFERROR(INDEX(Pop!G$2:G$1611,MATCH(A147, Pop!$A$2:$A$1611,0)),0)</f>
        <v/>
      </c>
      <c r="H147" s="20">
        <f>G147+IFERROR(INDEX(Pop!H$2:H$1611,MATCH(A147, Pop!$A$2:$A$1611,0)),0)</f>
        <v/>
      </c>
      <c r="I147" s="20">
        <f>H147+IFERROR(INDEX(Pop!I$2:I$1611,MATCH(A147, Pop!$A$2:$A$1611,0)),0)</f>
        <v/>
      </c>
      <c r="J147" s="20">
        <f>I147+IFERROR(INDEX(Pop!J$2:J$1611,MATCH(A147, Pop!$A$2:$A$1611,0)),0)</f>
        <v/>
      </c>
      <c r="K147" s="20">
        <f>J147+IFERROR(INDEX(Pop!K$2:K$1611,MATCH(A147, Pop!$A$2:$A$1611,0)),0)</f>
        <v/>
      </c>
      <c r="L147" s="20">
        <f>K147+IFERROR(INDEX(Pop!L$2:L$1611,MATCH(A147, Pop!$A$2:$A$1611,0)),0)</f>
        <v/>
      </c>
    </row>
    <row r="148">
      <c r="A148" s="20">
        <f>'Pop'!A148</f>
        <v/>
      </c>
      <c r="B148" s="20">
        <f>'Pop'!B148</f>
        <v/>
      </c>
      <c r="C148" s="20">
        <f>IFERROR(INDEX(Pop!C$2:C$1611,MATCH(A148, Pop!$A$2:$A$1611,0)),0)</f>
        <v/>
      </c>
      <c r="D148" s="20">
        <f>C148+IFERROR(INDEX(Pop!D$2:D$1611,MATCH(A148, Pop!$A$2:$A$1611,0)),0)</f>
        <v/>
      </c>
      <c r="E148" s="20">
        <f>D148+IFERROR(INDEX(Pop!E$2:E$1611,MATCH(A148, Pop!$A$2:$A$1611,0)),0)</f>
        <v/>
      </c>
      <c r="F148" s="20">
        <f>E148+IFERROR(INDEX(Pop!F$2:F$1611,MATCH(A148, Pop!$A$2:$A$1611,0)),0)</f>
        <v/>
      </c>
      <c r="G148" s="20">
        <f>F148+IFERROR(INDEX(Pop!G$2:G$1611,MATCH(A148, Pop!$A$2:$A$1611,0)),0)</f>
        <v/>
      </c>
      <c r="H148" s="20">
        <f>G148+IFERROR(INDEX(Pop!H$2:H$1611,MATCH(A148, Pop!$A$2:$A$1611,0)),0)</f>
        <v/>
      </c>
      <c r="I148" s="20">
        <f>H148+IFERROR(INDEX(Pop!I$2:I$1611,MATCH(A148, Pop!$A$2:$A$1611,0)),0)</f>
        <v/>
      </c>
      <c r="J148" s="20">
        <f>I148+IFERROR(INDEX(Pop!J$2:J$1611,MATCH(A148, Pop!$A$2:$A$1611,0)),0)</f>
        <v/>
      </c>
      <c r="K148" s="20">
        <f>J148+IFERROR(INDEX(Pop!K$2:K$1611,MATCH(A148, Pop!$A$2:$A$1611,0)),0)</f>
        <v/>
      </c>
      <c r="L148" s="20">
        <f>K148+IFERROR(INDEX(Pop!L$2:L$1611,MATCH(A148, Pop!$A$2:$A$1611,0)),0)</f>
        <v/>
      </c>
    </row>
    <row r="149">
      <c r="A149" s="20">
        <f>'Pop'!A149</f>
        <v/>
      </c>
      <c r="B149" s="20">
        <f>'Pop'!B149</f>
        <v/>
      </c>
      <c r="C149" s="20">
        <f>IFERROR(INDEX(Pop!C$2:C$1611,MATCH(A149, Pop!$A$2:$A$1611,0)),0)</f>
        <v/>
      </c>
      <c r="D149" s="20">
        <f>C149+IFERROR(INDEX(Pop!D$2:D$1611,MATCH(A149, Pop!$A$2:$A$1611,0)),0)</f>
        <v/>
      </c>
      <c r="E149" s="20">
        <f>D149+IFERROR(INDEX(Pop!E$2:E$1611,MATCH(A149, Pop!$A$2:$A$1611,0)),0)</f>
        <v/>
      </c>
      <c r="F149" s="20">
        <f>E149+IFERROR(INDEX(Pop!F$2:F$1611,MATCH(A149, Pop!$A$2:$A$1611,0)),0)</f>
        <v/>
      </c>
      <c r="G149" s="20">
        <f>F149+IFERROR(INDEX(Pop!G$2:G$1611,MATCH(A149, Pop!$A$2:$A$1611,0)),0)</f>
        <v/>
      </c>
      <c r="H149" s="20">
        <f>G149+IFERROR(INDEX(Pop!H$2:H$1611,MATCH(A149, Pop!$A$2:$A$1611,0)),0)</f>
        <v/>
      </c>
      <c r="I149" s="20">
        <f>H149+IFERROR(INDEX(Pop!I$2:I$1611,MATCH(A149, Pop!$A$2:$A$1611,0)),0)</f>
        <v/>
      </c>
      <c r="J149" s="20">
        <f>I149+IFERROR(INDEX(Pop!J$2:J$1611,MATCH(A149, Pop!$A$2:$A$1611,0)),0)</f>
        <v/>
      </c>
      <c r="K149" s="20">
        <f>J149+IFERROR(INDEX(Pop!K$2:K$1611,MATCH(A149, Pop!$A$2:$A$1611,0)),0)</f>
        <v/>
      </c>
      <c r="L149" s="20">
        <f>K149+IFERROR(INDEX(Pop!L$2:L$1611,MATCH(A149, Pop!$A$2:$A$1611,0)),0)</f>
        <v/>
      </c>
    </row>
    <row r="150">
      <c r="A150" s="20">
        <f>'Pop'!A150</f>
        <v/>
      </c>
      <c r="B150" s="20">
        <f>'Pop'!B150</f>
        <v/>
      </c>
      <c r="C150" s="20">
        <f>IFERROR(INDEX(Pop!C$2:C$1611,MATCH(A150, Pop!$A$2:$A$1611,0)),0)</f>
        <v/>
      </c>
      <c r="D150" s="20">
        <f>C150+IFERROR(INDEX(Pop!D$2:D$1611,MATCH(A150, Pop!$A$2:$A$1611,0)),0)</f>
        <v/>
      </c>
      <c r="E150" s="20">
        <f>D150+IFERROR(INDEX(Pop!E$2:E$1611,MATCH(A150, Pop!$A$2:$A$1611,0)),0)</f>
        <v/>
      </c>
      <c r="F150" s="20">
        <f>E150+IFERROR(INDEX(Pop!F$2:F$1611,MATCH(A150, Pop!$A$2:$A$1611,0)),0)</f>
        <v/>
      </c>
      <c r="G150" s="20">
        <f>F150+IFERROR(INDEX(Pop!G$2:G$1611,MATCH(A150, Pop!$A$2:$A$1611,0)),0)</f>
        <v/>
      </c>
      <c r="H150" s="20">
        <f>G150+IFERROR(INDEX(Pop!H$2:H$1611,MATCH(A150, Pop!$A$2:$A$1611,0)),0)</f>
        <v/>
      </c>
      <c r="I150" s="20">
        <f>H150+IFERROR(INDEX(Pop!I$2:I$1611,MATCH(A150, Pop!$A$2:$A$1611,0)),0)</f>
        <v/>
      </c>
      <c r="J150" s="20">
        <f>I150+IFERROR(INDEX(Pop!J$2:J$1611,MATCH(A150, Pop!$A$2:$A$1611,0)),0)</f>
        <v/>
      </c>
      <c r="K150" s="20">
        <f>J150+IFERROR(INDEX(Pop!K$2:K$1611,MATCH(A150, Pop!$A$2:$A$1611,0)),0)</f>
        <v/>
      </c>
      <c r="L150" s="20">
        <f>K150+IFERROR(INDEX(Pop!L$2:L$1611,MATCH(A150, Pop!$A$2:$A$1611,0)),0)</f>
        <v/>
      </c>
    </row>
    <row r="151">
      <c r="A151" s="20">
        <f>'Pop'!A151</f>
        <v/>
      </c>
      <c r="B151" s="20">
        <f>'Pop'!B151</f>
        <v/>
      </c>
      <c r="C151" s="20">
        <f>IFERROR(INDEX(Pop!C$2:C$1611,MATCH(A151, Pop!$A$2:$A$1611,0)),0)</f>
        <v/>
      </c>
      <c r="D151" s="20">
        <f>C151+IFERROR(INDEX(Pop!D$2:D$1611,MATCH(A151, Pop!$A$2:$A$1611,0)),0)</f>
        <v/>
      </c>
      <c r="E151" s="20">
        <f>D151+IFERROR(INDEX(Pop!E$2:E$1611,MATCH(A151, Pop!$A$2:$A$1611,0)),0)</f>
        <v/>
      </c>
      <c r="F151" s="20">
        <f>E151+IFERROR(INDEX(Pop!F$2:F$1611,MATCH(A151, Pop!$A$2:$A$1611,0)),0)</f>
        <v/>
      </c>
      <c r="G151" s="20">
        <f>F151+IFERROR(INDEX(Pop!G$2:G$1611,MATCH(A151, Pop!$A$2:$A$1611,0)),0)</f>
        <v/>
      </c>
      <c r="H151" s="20">
        <f>G151+IFERROR(INDEX(Pop!H$2:H$1611,MATCH(A151, Pop!$A$2:$A$1611,0)),0)</f>
        <v/>
      </c>
      <c r="I151" s="20">
        <f>H151+IFERROR(INDEX(Pop!I$2:I$1611,MATCH(A151, Pop!$A$2:$A$1611,0)),0)</f>
        <v/>
      </c>
      <c r="J151" s="20">
        <f>I151+IFERROR(INDEX(Pop!J$2:J$1611,MATCH(A151, Pop!$A$2:$A$1611,0)),0)</f>
        <v/>
      </c>
      <c r="K151" s="20">
        <f>J151+IFERROR(INDEX(Pop!K$2:K$1611,MATCH(A151, Pop!$A$2:$A$1611,0)),0)</f>
        <v/>
      </c>
      <c r="L151" s="20">
        <f>K151+IFERROR(INDEX(Pop!L$2:L$1611,MATCH(A151, Pop!$A$2:$A$1611,0)),0)</f>
        <v/>
      </c>
    </row>
    <row r="152">
      <c r="A152" s="20">
        <f>'Pop'!A152</f>
        <v/>
      </c>
      <c r="B152" s="20">
        <f>'Pop'!B152</f>
        <v/>
      </c>
      <c r="C152" s="20">
        <f>IFERROR(INDEX(Pop!C$2:C$1611,MATCH(A152, Pop!$A$2:$A$1611,0)),0)</f>
        <v/>
      </c>
      <c r="D152" s="20">
        <f>C152+IFERROR(INDEX(Pop!D$2:D$1611,MATCH(A152, Pop!$A$2:$A$1611,0)),0)</f>
        <v/>
      </c>
      <c r="E152" s="20">
        <f>D152+IFERROR(INDEX(Pop!E$2:E$1611,MATCH(A152, Pop!$A$2:$A$1611,0)),0)</f>
        <v/>
      </c>
      <c r="F152" s="20">
        <f>E152+IFERROR(INDEX(Pop!F$2:F$1611,MATCH(A152, Pop!$A$2:$A$1611,0)),0)</f>
        <v/>
      </c>
      <c r="G152" s="20">
        <f>F152+IFERROR(INDEX(Pop!G$2:G$1611,MATCH(A152, Pop!$A$2:$A$1611,0)),0)</f>
        <v/>
      </c>
      <c r="H152" s="20">
        <f>G152+IFERROR(INDEX(Pop!H$2:H$1611,MATCH(A152, Pop!$A$2:$A$1611,0)),0)</f>
        <v/>
      </c>
      <c r="I152" s="20">
        <f>H152+IFERROR(INDEX(Pop!I$2:I$1611,MATCH(A152, Pop!$A$2:$A$1611,0)),0)</f>
        <v/>
      </c>
      <c r="J152" s="20">
        <f>I152+IFERROR(INDEX(Pop!J$2:J$1611,MATCH(A152, Pop!$A$2:$A$1611,0)),0)</f>
        <v/>
      </c>
      <c r="K152" s="20">
        <f>J152+IFERROR(INDEX(Pop!K$2:K$1611,MATCH(A152, Pop!$A$2:$A$1611,0)),0)</f>
        <v/>
      </c>
      <c r="L152" s="20">
        <f>K152+IFERROR(INDEX(Pop!L$2:L$1611,MATCH(A152, Pop!$A$2:$A$1611,0)),0)</f>
        <v/>
      </c>
    </row>
    <row r="153">
      <c r="A153" s="20">
        <f>'Pop'!A153</f>
        <v/>
      </c>
      <c r="B153" s="20">
        <f>'Pop'!B153</f>
        <v/>
      </c>
      <c r="C153" s="20">
        <f>IFERROR(INDEX(Pop!C$2:C$1611,MATCH(A153, Pop!$A$2:$A$1611,0)),0)</f>
        <v/>
      </c>
      <c r="D153" s="20">
        <f>C153+IFERROR(INDEX(Pop!D$2:D$1611,MATCH(A153, Pop!$A$2:$A$1611,0)),0)</f>
        <v/>
      </c>
      <c r="E153" s="20">
        <f>D153+IFERROR(INDEX(Pop!E$2:E$1611,MATCH(A153, Pop!$A$2:$A$1611,0)),0)</f>
        <v/>
      </c>
      <c r="F153" s="20">
        <f>E153+IFERROR(INDEX(Pop!F$2:F$1611,MATCH(A153, Pop!$A$2:$A$1611,0)),0)</f>
        <v/>
      </c>
      <c r="G153" s="20">
        <f>F153+IFERROR(INDEX(Pop!G$2:G$1611,MATCH(A153, Pop!$A$2:$A$1611,0)),0)</f>
        <v/>
      </c>
      <c r="H153" s="20">
        <f>G153+IFERROR(INDEX(Pop!H$2:H$1611,MATCH(A153, Pop!$A$2:$A$1611,0)),0)</f>
        <v/>
      </c>
      <c r="I153" s="20">
        <f>H153+IFERROR(INDEX(Pop!I$2:I$1611,MATCH(A153, Pop!$A$2:$A$1611,0)),0)</f>
        <v/>
      </c>
      <c r="J153" s="20">
        <f>I153+IFERROR(INDEX(Pop!J$2:J$1611,MATCH(A153, Pop!$A$2:$A$1611,0)),0)</f>
        <v/>
      </c>
      <c r="K153" s="20">
        <f>J153+IFERROR(INDEX(Pop!K$2:K$1611,MATCH(A153, Pop!$A$2:$A$1611,0)),0)</f>
        <v/>
      </c>
      <c r="L153" s="20">
        <f>K153+IFERROR(INDEX(Pop!L$2:L$1611,MATCH(A153, Pop!$A$2:$A$1611,0)),0)</f>
        <v/>
      </c>
    </row>
    <row r="154">
      <c r="A154" s="20">
        <f>'Pop'!A154</f>
        <v/>
      </c>
      <c r="B154" s="20">
        <f>'Pop'!B154</f>
        <v/>
      </c>
      <c r="C154" s="20">
        <f>IFERROR(INDEX(Pop!C$2:C$1611,MATCH(A154, Pop!$A$2:$A$1611,0)),0)</f>
        <v/>
      </c>
      <c r="D154" s="20">
        <f>C154+IFERROR(INDEX(Pop!D$2:D$1611,MATCH(A154, Pop!$A$2:$A$1611,0)),0)</f>
        <v/>
      </c>
      <c r="E154" s="20">
        <f>D154+IFERROR(INDEX(Pop!E$2:E$1611,MATCH(A154, Pop!$A$2:$A$1611,0)),0)</f>
        <v/>
      </c>
      <c r="F154" s="20">
        <f>E154+IFERROR(INDEX(Pop!F$2:F$1611,MATCH(A154, Pop!$A$2:$A$1611,0)),0)</f>
        <v/>
      </c>
      <c r="G154" s="20">
        <f>F154+IFERROR(INDEX(Pop!G$2:G$1611,MATCH(A154, Pop!$A$2:$A$1611,0)),0)</f>
        <v/>
      </c>
      <c r="H154" s="20">
        <f>G154+IFERROR(INDEX(Pop!H$2:H$1611,MATCH(A154, Pop!$A$2:$A$1611,0)),0)</f>
        <v/>
      </c>
      <c r="I154" s="20">
        <f>H154+IFERROR(INDEX(Pop!I$2:I$1611,MATCH(A154, Pop!$A$2:$A$1611,0)),0)</f>
        <v/>
      </c>
      <c r="J154" s="20">
        <f>I154+IFERROR(INDEX(Pop!J$2:J$1611,MATCH(A154, Pop!$A$2:$A$1611,0)),0)</f>
        <v/>
      </c>
      <c r="K154" s="20">
        <f>J154+IFERROR(INDEX(Pop!K$2:K$1611,MATCH(A154, Pop!$A$2:$A$1611,0)),0)</f>
        <v/>
      </c>
      <c r="L154" s="20">
        <f>K154+IFERROR(INDEX(Pop!L$2:L$1611,MATCH(A154, Pop!$A$2:$A$1611,0)),0)</f>
        <v/>
      </c>
    </row>
    <row r="155">
      <c r="A155" s="20">
        <f>'Pop'!A155</f>
        <v/>
      </c>
      <c r="B155" s="20">
        <f>'Pop'!B155</f>
        <v/>
      </c>
      <c r="C155" s="20">
        <f>IFERROR(INDEX(Pop!C$2:C$1611,MATCH(A155, Pop!$A$2:$A$1611,0)),0)</f>
        <v/>
      </c>
      <c r="D155" s="20">
        <f>C155+IFERROR(INDEX(Pop!D$2:D$1611,MATCH(A155, Pop!$A$2:$A$1611,0)),0)</f>
        <v/>
      </c>
      <c r="E155" s="20">
        <f>D155+IFERROR(INDEX(Pop!E$2:E$1611,MATCH(A155, Pop!$A$2:$A$1611,0)),0)</f>
        <v/>
      </c>
      <c r="F155" s="20">
        <f>E155+IFERROR(INDEX(Pop!F$2:F$1611,MATCH(A155, Pop!$A$2:$A$1611,0)),0)</f>
        <v/>
      </c>
      <c r="G155" s="20">
        <f>F155+IFERROR(INDEX(Pop!G$2:G$1611,MATCH(A155, Pop!$A$2:$A$1611,0)),0)</f>
        <v/>
      </c>
      <c r="H155" s="20">
        <f>G155+IFERROR(INDEX(Pop!H$2:H$1611,MATCH(A155, Pop!$A$2:$A$1611,0)),0)</f>
        <v/>
      </c>
      <c r="I155" s="20">
        <f>H155+IFERROR(INDEX(Pop!I$2:I$1611,MATCH(A155, Pop!$A$2:$A$1611,0)),0)</f>
        <v/>
      </c>
      <c r="J155" s="20">
        <f>I155+IFERROR(INDEX(Pop!J$2:J$1611,MATCH(A155, Pop!$A$2:$A$1611,0)),0)</f>
        <v/>
      </c>
      <c r="K155" s="20">
        <f>J155+IFERROR(INDEX(Pop!K$2:K$1611,MATCH(A155, Pop!$A$2:$A$1611,0)),0)</f>
        <v/>
      </c>
      <c r="L155" s="20">
        <f>K155+IFERROR(INDEX(Pop!L$2:L$1611,MATCH(A155, Pop!$A$2:$A$1611,0)),0)</f>
        <v/>
      </c>
    </row>
    <row r="156">
      <c r="A156" s="20">
        <f>'Pop'!A156</f>
        <v/>
      </c>
      <c r="B156" s="20">
        <f>'Pop'!B156</f>
        <v/>
      </c>
      <c r="C156" s="20">
        <f>IFERROR(INDEX(Pop!C$2:C$1611,MATCH(A156, Pop!$A$2:$A$1611,0)),0)</f>
        <v/>
      </c>
      <c r="D156" s="20">
        <f>C156+IFERROR(INDEX(Pop!D$2:D$1611,MATCH(A156, Pop!$A$2:$A$1611,0)),0)</f>
        <v/>
      </c>
      <c r="E156" s="20">
        <f>D156+IFERROR(INDEX(Pop!E$2:E$1611,MATCH(A156, Pop!$A$2:$A$1611,0)),0)</f>
        <v/>
      </c>
      <c r="F156" s="20">
        <f>E156+IFERROR(INDEX(Pop!F$2:F$1611,MATCH(A156, Pop!$A$2:$A$1611,0)),0)</f>
        <v/>
      </c>
      <c r="G156" s="20">
        <f>F156+IFERROR(INDEX(Pop!G$2:G$1611,MATCH(A156, Pop!$A$2:$A$1611,0)),0)</f>
        <v/>
      </c>
      <c r="H156" s="20">
        <f>G156+IFERROR(INDEX(Pop!H$2:H$1611,MATCH(A156, Pop!$A$2:$A$1611,0)),0)</f>
        <v/>
      </c>
      <c r="I156" s="20">
        <f>H156+IFERROR(INDEX(Pop!I$2:I$1611,MATCH(A156, Pop!$A$2:$A$1611,0)),0)</f>
        <v/>
      </c>
      <c r="J156" s="20">
        <f>I156+IFERROR(INDEX(Pop!J$2:J$1611,MATCH(A156, Pop!$A$2:$A$1611,0)),0)</f>
        <v/>
      </c>
      <c r="K156" s="20">
        <f>J156+IFERROR(INDEX(Pop!K$2:K$1611,MATCH(A156, Pop!$A$2:$A$1611,0)),0)</f>
        <v/>
      </c>
      <c r="L156" s="20">
        <f>K156+IFERROR(INDEX(Pop!L$2:L$1611,MATCH(A156, Pop!$A$2:$A$1611,0)),0)</f>
        <v/>
      </c>
    </row>
    <row r="157">
      <c r="A157" s="20">
        <f>'Pop'!A157</f>
        <v/>
      </c>
      <c r="B157" s="20">
        <f>'Pop'!B157</f>
        <v/>
      </c>
      <c r="C157" s="20">
        <f>IFERROR(INDEX(Pop!C$2:C$1611,MATCH(A157, Pop!$A$2:$A$1611,0)),0)</f>
        <v/>
      </c>
      <c r="D157" s="20">
        <f>C157+IFERROR(INDEX(Pop!D$2:D$1611,MATCH(A157, Pop!$A$2:$A$1611,0)),0)</f>
        <v/>
      </c>
      <c r="E157" s="20">
        <f>D157+IFERROR(INDEX(Pop!E$2:E$1611,MATCH(A157, Pop!$A$2:$A$1611,0)),0)</f>
        <v/>
      </c>
      <c r="F157" s="20">
        <f>E157+IFERROR(INDEX(Pop!F$2:F$1611,MATCH(A157, Pop!$A$2:$A$1611,0)),0)</f>
        <v/>
      </c>
      <c r="G157" s="20">
        <f>F157+IFERROR(INDEX(Pop!G$2:G$1611,MATCH(A157, Pop!$A$2:$A$1611,0)),0)</f>
        <v/>
      </c>
      <c r="H157" s="20">
        <f>G157+IFERROR(INDEX(Pop!H$2:H$1611,MATCH(A157, Pop!$A$2:$A$1611,0)),0)</f>
        <v/>
      </c>
      <c r="I157" s="20">
        <f>H157+IFERROR(INDEX(Pop!I$2:I$1611,MATCH(A157, Pop!$A$2:$A$1611,0)),0)</f>
        <v/>
      </c>
      <c r="J157" s="20">
        <f>I157+IFERROR(INDEX(Pop!J$2:J$1611,MATCH(A157, Pop!$A$2:$A$1611,0)),0)</f>
        <v/>
      </c>
      <c r="K157" s="20">
        <f>J157+IFERROR(INDEX(Pop!K$2:K$1611,MATCH(A157, Pop!$A$2:$A$1611,0)),0)</f>
        <v/>
      </c>
      <c r="L157" s="20">
        <f>K157+IFERROR(INDEX(Pop!L$2:L$1611,MATCH(A157, Pop!$A$2:$A$1611,0)),0)</f>
        <v/>
      </c>
    </row>
    <row r="158">
      <c r="A158" s="20">
        <f>'Pop'!A158</f>
        <v/>
      </c>
      <c r="B158" s="20">
        <f>'Pop'!B158</f>
        <v/>
      </c>
      <c r="C158" s="20">
        <f>IFERROR(INDEX(Pop!C$2:C$1611,MATCH(A158, Pop!$A$2:$A$1611,0)),0)</f>
        <v/>
      </c>
      <c r="D158" s="20">
        <f>C158+IFERROR(INDEX(Pop!D$2:D$1611,MATCH(A158, Pop!$A$2:$A$1611,0)),0)</f>
        <v/>
      </c>
      <c r="E158" s="20">
        <f>D158+IFERROR(INDEX(Pop!E$2:E$1611,MATCH(A158, Pop!$A$2:$A$1611,0)),0)</f>
        <v/>
      </c>
      <c r="F158" s="20">
        <f>E158+IFERROR(INDEX(Pop!F$2:F$1611,MATCH(A158, Pop!$A$2:$A$1611,0)),0)</f>
        <v/>
      </c>
      <c r="G158" s="20">
        <f>F158+IFERROR(INDEX(Pop!G$2:G$1611,MATCH(A158, Pop!$A$2:$A$1611,0)),0)</f>
        <v/>
      </c>
      <c r="H158" s="20">
        <f>G158+IFERROR(INDEX(Pop!H$2:H$1611,MATCH(A158, Pop!$A$2:$A$1611,0)),0)</f>
        <v/>
      </c>
      <c r="I158" s="20">
        <f>H158+IFERROR(INDEX(Pop!I$2:I$1611,MATCH(A158, Pop!$A$2:$A$1611,0)),0)</f>
        <v/>
      </c>
      <c r="J158" s="20">
        <f>I158+IFERROR(INDEX(Pop!J$2:J$1611,MATCH(A158, Pop!$A$2:$A$1611,0)),0)</f>
        <v/>
      </c>
      <c r="K158" s="20">
        <f>J158+IFERROR(INDEX(Pop!K$2:K$1611,MATCH(A158, Pop!$A$2:$A$1611,0)),0)</f>
        <v/>
      </c>
      <c r="L158" s="20">
        <f>K158+IFERROR(INDEX(Pop!L$2:L$1611,MATCH(A158, Pop!$A$2:$A$1611,0)),0)</f>
        <v/>
      </c>
    </row>
    <row r="159">
      <c r="A159" s="20">
        <f>'Pop'!A159</f>
        <v/>
      </c>
      <c r="B159" s="20">
        <f>'Pop'!B159</f>
        <v/>
      </c>
      <c r="C159" s="20">
        <f>IFERROR(INDEX(Pop!C$2:C$1611,MATCH(A159, Pop!$A$2:$A$1611,0)),0)</f>
        <v/>
      </c>
      <c r="D159" s="20">
        <f>C159+IFERROR(INDEX(Pop!D$2:D$1611,MATCH(A159, Pop!$A$2:$A$1611,0)),0)</f>
        <v/>
      </c>
      <c r="E159" s="20">
        <f>D159+IFERROR(INDEX(Pop!E$2:E$1611,MATCH(A159, Pop!$A$2:$A$1611,0)),0)</f>
        <v/>
      </c>
      <c r="F159" s="20">
        <f>E159+IFERROR(INDEX(Pop!F$2:F$1611,MATCH(A159, Pop!$A$2:$A$1611,0)),0)</f>
        <v/>
      </c>
      <c r="G159" s="20">
        <f>F159+IFERROR(INDEX(Pop!G$2:G$1611,MATCH(A159, Pop!$A$2:$A$1611,0)),0)</f>
        <v/>
      </c>
      <c r="H159" s="20">
        <f>G159+IFERROR(INDEX(Pop!H$2:H$1611,MATCH(A159, Pop!$A$2:$A$1611,0)),0)</f>
        <v/>
      </c>
      <c r="I159" s="20">
        <f>H159+IFERROR(INDEX(Pop!I$2:I$1611,MATCH(A159, Pop!$A$2:$A$1611,0)),0)</f>
        <v/>
      </c>
      <c r="J159" s="20">
        <f>I159+IFERROR(INDEX(Pop!J$2:J$1611,MATCH(A159, Pop!$A$2:$A$1611,0)),0)</f>
        <v/>
      </c>
      <c r="K159" s="20">
        <f>J159+IFERROR(INDEX(Pop!K$2:K$1611,MATCH(A159, Pop!$A$2:$A$1611,0)),0)</f>
        <v/>
      </c>
      <c r="L159" s="20">
        <f>K159+IFERROR(INDEX(Pop!L$2:L$1611,MATCH(A159, Pop!$A$2:$A$1611,0)),0)</f>
        <v/>
      </c>
    </row>
    <row r="160">
      <c r="A160" s="20">
        <f>'Pop'!A160</f>
        <v/>
      </c>
      <c r="B160" s="20">
        <f>'Pop'!B160</f>
        <v/>
      </c>
      <c r="C160" s="20">
        <f>IFERROR(INDEX(Pop!C$2:C$1611,MATCH(A160, Pop!$A$2:$A$1611,0)),0)</f>
        <v/>
      </c>
      <c r="D160" s="20">
        <f>C160+IFERROR(INDEX(Pop!D$2:D$1611,MATCH(A160, Pop!$A$2:$A$1611,0)),0)</f>
        <v/>
      </c>
      <c r="E160" s="20">
        <f>D160+IFERROR(INDEX(Pop!E$2:E$1611,MATCH(A160, Pop!$A$2:$A$1611,0)),0)</f>
        <v/>
      </c>
      <c r="F160" s="20">
        <f>E160+IFERROR(INDEX(Pop!F$2:F$1611,MATCH(A160, Pop!$A$2:$A$1611,0)),0)</f>
        <v/>
      </c>
      <c r="G160" s="20">
        <f>F160+IFERROR(INDEX(Pop!G$2:G$1611,MATCH(A160, Pop!$A$2:$A$1611,0)),0)</f>
        <v/>
      </c>
      <c r="H160" s="20">
        <f>G160+IFERROR(INDEX(Pop!H$2:H$1611,MATCH(A160, Pop!$A$2:$A$1611,0)),0)</f>
        <v/>
      </c>
      <c r="I160" s="20">
        <f>H160+IFERROR(INDEX(Pop!I$2:I$1611,MATCH(A160, Pop!$A$2:$A$1611,0)),0)</f>
        <v/>
      </c>
      <c r="J160" s="20">
        <f>I160+IFERROR(INDEX(Pop!J$2:J$1611,MATCH(A160, Pop!$A$2:$A$1611,0)),0)</f>
        <v/>
      </c>
      <c r="K160" s="20">
        <f>J160+IFERROR(INDEX(Pop!K$2:K$1611,MATCH(A160, Pop!$A$2:$A$1611,0)),0)</f>
        <v/>
      </c>
      <c r="L160" s="20">
        <f>K160+IFERROR(INDEX(Pop!L$2:L$1611,MATCH(A160, Pop!$A$2:$A$1611,0)),0)</f>
        <v/>
      </c>
    </row>
    <row r="161">
      <c r="A161" s="20">
        <f>'Pop'!A161</f>
        <v/>
      </c>
      <c r="B161" s="20">
        <f>'Pop'!B161</f>
        <v/>
      </c>
      <c r="C161" s="20">
        <f>IFERROR(INDEX(Pop!C$2:C$1611,MATCH(A161, Pop!$A$2:$A$1611,0)),0)</f>
        <v/>
      </c>
      <c r="D161" s="20">
        <f>C161+IFERROR(INDEX(Pop!D$2:D$1611,MATCH(A161, Pop!$A$2:$A$1611,0)),0)</f>
        <v/>
      </c>
      <c r="E161" s="20">
        <f>D161+IFERROR(INDEX(Pop!E$2:E$1611,MATCH(A161, Pop!$A$2:$A$1611,0)),0)</f>
        <v/>
      </c>
      <c r="F161" s="20">
        <f>E161+IFERROR(INDEX(Pop!F$2:F$1611,MATCH(A161, Pop!$A$2:$A$1611,0)),0)</f>
        <v/>
      </c>
      <c r="G161" s="20">
        <f>F161+IFERROR(INDEX(Pop!G$2:G$1611,MATCH(A161, Pop!$A$2:$A$1611,0)),0)</f>
        <v/>
      </c>
      <c r="H161" s="20">
        <f>G161+IFERROR(INDEX(Pop!H$2:H$1611,MATCH(A161, Pop!$A$2:$A$1611,0)),0)</f>
        <v/>
      </c>
      <c r="I161" s="20">
        <f>H161+IFERROR(INDEX(Pop!I$2:I$1611,MATCH(A161, Pop!$A$2:$A$1611,0)),0)</f>
        <v/>
      </c>
      <c r="J161" s="20">
        <f>I161+IFERROR(INDEX(Pop!J$2:J$1611,MATCH(A161, Pop!$A$2:$A$1611,0)),0)</f>
        <v/>
      </c>
      <c r="K161" s="20">
        <f>J161+IFERROR(INDEX(Pop!K$2:K$1611,MATCH(A161, Pop!$A$2:$A$1611,0)),0)</f>
        <v/>
      </c>
      <c r="L161" s="20">
        <f>K161+IFERROR(INDEX(Pop!L$2:L$1611,MATCH(A161, Pop!$A$2:$A$1611,0)),0)</f>
        <v/>
      </c>
    </row>
    <row r="162">
      <c r="A162" s="20">
        <f>'Pop'!A162</f>
        <v/>
      </c>
      <c r="B162" s="20">
        <f>'Pop'!B162</f>
        <v/>
      </c>
      <c r="C162" s="20">
        <f>IFERROR(INDEX(Pop!C$2:C$1611,MATCH(A162, Pop!$A$2:$A$1611,0)),0)</f>
        <v/>
      </c>
      <c r="D162" s="20">
        <f>C162+IFERROR(INDEX(Pop!D$2:D$1611,MATCH(A162, Pop!$A$2:$A$1611,0)),0)</f>
        <v/>
      </c>
      <c r="E162" s="20">
        <f>D162+IFERROR(INDEX(Pop!E$2:E$1611,MATCH(A162, Pop!$A$2:$A$1611,0)),0)</f>
        <v/>
      </c>
      <c r="F162" s="20">
        <f>E162+IFERROR(INDEX(Pop!F$2:F$1611,MATCH(A162, Pop!$A$2:$A$1611,0)),0)</f>
        <v/>
      </c>
      <c r="G162" s="20">
        <f>F162+IFERROR(INDEX(Pop!G$2:G$1611,MATCH(A162, Pop!$A$2:$A$1611,0)),0)</f>
        <v/>
      </c>
      <c r="H162" s="20">
        <f>G162+IFERROR(INDEX(Pop!H$2:H$1611,MATCH(A162, Pop!$A$2:$A$1611,0)),0)</f>
        <v/>
      </c>
      <c r="I162" s="20">
        <f>H162+IFERROR(INDEX(Pop!I$2:I$1611,MATCH(A162, Pop!$A$2:$A$1611,0)),0)</f>
        <v/>
      </c>
      <c r="J162" s="20">
        <f>I162+IFERROR(INDEX(Pop!J$2:J$1611,MATCH(A162, Pop!$A$2:$A$1611,0)),0)</f>
        <v/>
      </c>
      <c r="K162" s="20">
        <f>J162+IFERROR(INDEX(Pop!K$2:K$1611,MATCH(A162, Pop!$A$2:$A$1611,0)),0)</f>
        <v/>
      </c>
      <c r="L162" s="20">
        <f>K162+IFERROR(INDEX(Pop!L$2:L$1611,MATCH(A162, Pop!$A$2:$A$1611,0)),0)</f>
        <v/>
      </c>
    </row>
    <row r="163">
      <c r="A163" s="20">
        <f>'Pop'!A163</f>
        <v/>
      </c>
      <c r="B163" s="20">
        <f>'Pop'!B163</f>
        <v/>
      </c>
      <c r="C163" s="20">
        <f>IFERROR(INDEX(Pop!C$2:C$1611,MATCH(A163, Pop!$A$2:$A$1611,0)),0)</f>
        <v/>
      </c>
      <c r="D163" s="20">
        <f>C163+IFERROR(INDEX(Pop!D$2:D$1611,MATCH(A163, Pop!$A$2:$A$1611,0)),0)</f>
        <v/>
      </c>
      <c r="E163" s="20">
        <f>D163+IFERROR(INDEX(Pop!E$2:E$1611,MATCH(A163, Pop!$A$2:$A$1611,0)),0)</f>
        <v/>
      </c>
      <c r="F163" s="20">
        <f>E163+IFERROR(INDEX(Pop!F$2:F$1611,MATCH(A163, Pop!$A$2:$A$1611,0)),0)</f>
        <v/>
      </c>
      <c r="G163" s="20">
        <f>F163+IFERROR(INDEX(Pop!G$2:G$1611,MATCH(A163, Pop!$A$2:$A$1611,0)),0)</f>
        <v/>
      </c>
      <c r="H163" s="20">
        <f>G163+IFERROR(INDEX(Pop!H$2:H$1611,MATCH(A163, Pop!$A$2:$A$1611,0)),0)</f>
        <v/>
      </c>
      <c r="I163" s="20">
        <f>H163+IFERROR(INDEX(Pop!I$2:I$1611,MATCH(A163, Pop!$A$2:$A$1611,0)),0)</f>
        <v/>
      </c>
      <c r="J163" s="20">
        <f>I163+IFERROR(INDEX(Pop!J$2:J$1611,MATCH(A163, Pop!$A$2:$A$1611,0)),0)</f>
        <v/>
      </c>
      <c r="K163" s="20">
        <f>J163+IFERROR(INDEX(Pop!K$2:K$1611,MATCH(A163, Pop!$A$2:$A$1611,0)),0)</f>
        <v/>
      </c>
      <c r="L163" s="20">
        <f>K163+IFERROR(INDEX(Pop!L$2:L$1611,MATCH(A163, Pop!$A$2:$A$1611,0)),0)</f>
        <v/>
      </c>
    </row>
    <row r="164">
      <c r="A164" s="20">
        <f>'Pop'!A164</f>
        <v/>
      </c>
      <c r="B164" s="20">
        <f>'Pop'!B164</f>
        <v/>
      </c>
      <c r="C164" s="20">
        <f>IFERROR(INDEX(Pop!C$2:C$1611,MATCH(A164, Pop!$A$2:$A$1611,0)),0)</f>
        <v/>
      </c>
      <c r="D164" s="20">
        <f>C164+IFERROR(INDEX(Pop!D$2:D$1611,MATCH(A164, Pop!$A$2:$A$1611,0)),0)</f>
        <v/>
      </c>
      <c r="E164" s="20">
        <f>D164+IFERROR(INDEX(Pop!E$2:E$1611,MATCH(A164, Pop!$A$2:$A$1611,0)),0)</f>
        <v/>
      </c>
      <c r="F164" s="20">
        <f>E164+IFERROR(INDEX(Pop!F$2:F$1611,MATCH(A164, Pop!$A$2:$A$1611,0)),0)</f>
        <v/>
      </c>
      <c r="G164" s="20">
        <f>F164+IFERROR(INDEX(Pop!G$2:G$1611,MATCH(A164, Pop!$A$2:$A$1611,0)),0)</f>
        <v/>
      </c>
      <c r="H164" s="20">
        <f>G164+IFERROR(INDEX(Pop!H$2:H$1611,MATCH(A164, Pop!$A$2:$A$1611,0)),0)</f>
        <v/>
      </c>
      <c r="I164" s="20">
        <f>H164+IFERROR(INDEX(Pop!I$2:I$1611,MATCH(A164, Pop!$A$2:$A$1611,0)),0)</f>
        <v/>
      </c>
      <c r="J164" s="20">
        <f>I164+IFERROR(INDEX(Pop!J$2:J$1611,MATCH(A164, Pop!$A$2:$A$1611,0)),0)</f>
        <v/>
      </c>
      <c r="K164" s="20">
        <f>J164+IFERROR(INDEX(Pop!K$2:K$1611,MATCH(A164, Pop!$A$2:$A$1611,0)),0)</f>
        <v/>
      </c>
      <c r="L164" s="20">
        <f>K164+IFERROR(INDEX(Pop!L$2:L$1611,MATCH(A164, Pop!$A$2:$A$1611,0)),0)</f>
        <v/>
      </c>
    </row>
    <row r="165">
      <c r="A165" s="20">
        <f>'Pop'!A165</f>
        <v/>
      </c>
      <c r="B165" s="20">
        <f>'Pop'!B165</f>
        <v/>
      </c>
      <c r="C165" s="20">
        <f>IFERROR(INDEX(Pop!C$2:C$1611,MATCH(A165, Pop!$A$2:$A$1611,0)),0)</f>
        <v/>
      </c>
      <c r="D165" s="20">
        <f>C165+IFERROR(INDEX(Pop!D$2:D$1611,MATCH(A165, Pop!$A$2:$A$1611,0)),0)</f>
        <v/>
      </c>
      <c r="E165" s="20">
        <f>D165+IFERROR(INDEX(Pop!E$2:E$1611,MATCH(A165, Pop!$A$2:$A$1611,0)),0)</f>
        <v/>
      </c>
      <c r="F165" s="20">
        <f>E165+IFERROR(INDEX(Pop!F$2:F$1611,MATCH(A165, Pop!$A$2:$A$1611,0)),0)</f>
        <v/>
      </c>
      <c r="G165" s="20">
        <f>F165+IFERROR(INDEX(Pop!G$2:G$1611,MATCH(A165, Pop!$A$2:$A$1611,0)),0)</f>
        <v/>
      </c>
      <c r="H165" s="20">
        <f>G165+IFERROR(INDEX(Pop!H$2:H$1611,MATCH(A165, Pop!$A$2:$A$1611,0)),0)</f>
        <v/>
      </c>
      <c r="I165" s="20">
        <f>H165+IFERROR(INDEX(Pop!I$2:I$1611,MATCH(A165, Pop!$A$2:$A$1611,0)),0)</f>
        <v/>
      </c>
      <c r="J165" s="20">
        <f>I165+IFERROR(INDEX(Pop!J$2:J$1611,MATCH(A165, Pop!$A$2:$A$1611,0)),0)</f>
        <v/>
      </c>
      <c r="K165" s="20">
        <f>J165+IFERROR(INDEX(Pop!K$2:K$1611,MATCH(A165, Pop!$A$2:$A$1611,0)),0)</f>
        <v/>
      </c>
      <c r="L165" s="20">
        <f>K165+IFERROR(INDEX(Pop!L$2:L$1611,MATCH(A165, Pop!$A$2:$A$1611,0)),0)</f>
        <v/>
      </c>
    </row>
    <row r="166">
      <c r="A166" s="20">
        <f>'Pop'!A166</f>
        <v/>
      </c>
      <c r="B166" s="20">
        <f>'Pop'!B166</f>
        <v/>
      </c>
      <c r="C166" s="20">
        <f>IFERROR(INDEX(Pop!C$2:C$1611,MATCH(A166, Pop!$A$2:$A$1611,0)),0)</f>
        <v/>
      </c>
      <c r="D166" s="20">
        <f>C166+IFERROR(INDEX(Pop!D$2:D$1611,MATCH(A166, Pop!$A$2:$A$1611,0)),0)</f>
        <v/>
      </c>
      <c r="E166" s="20">
        <f>D166+IFERROR(INDEX(Pop!E$2:E$1611,MATCH(A166, Pop!$A$2:$A$1611,0)),0)</f>
        <v/>
      </c>
      <c r="F166" s="20">
        <f>E166+IFERROR(INDEX(Pop!F$2:F$1611,MATCH(A166, Pop!$A$2:$A$1611,0)),0)</f>
        <v/>
      </c>
      <c r="G166" s="20">
        <f>F166+IFERROR(INDEX(Pop!G$2:G$1611,MATCH(A166, Pop!$A$2:$A$1611,0)),0)</f>
        <v/>
      </c>
      <c r="H166" s="20">
        <f>G166+IFERROR(INDEX(Pop!H$2:H$1611,MATCH(A166, Pop!$A$2:$A$1611,0)),0)</f>
        <v/>
      </c>
      <c r="I166" s="20">
        <f>H166+IFERROR(INDEX(Pop!I$2:I$1611,MATCH(A166, Pop!$A$2:$A$1611,0)),0)</f>
        <v/>
      </c>
      <c r="J166" s="20">
        <f>I166+IFERROR(INDEX(Pop!J$2:J$1611,MATCH(A166, Pop!$A$2:$A$1611,0)),0)</f>
        <v/>
      </c>
      <c r="K166" s="20">
        <f>J166+IFERROR(INDEX(Pop!K$2:K$1611,MATCH(A166, Pop!$A$2:$A$1611,0)),0)</f>
        <v/>
      </c>
      <c r="L166" s="20">
        <f>K166+IFERROR(INDEX(Pop!L$2:L$1611,MATCH(A166, Pop!$A$2:$A$1611,0)),0)</f>
        <v/>
      </c>
    </row>
    <row r="167">
      <c r="A167" s="20">
        <f>'Pop'!A167</f>
        <v/>
      </c>
      <c r="B167" s="20">
        <f>'Pop'!B167</f>
        <v/>
      </c>
      <c r="C167" s="20">
        <f>IFERROR(INDEX(Pop!C$2:C$1611,MATCH(A167, Pop!$A$2:$A$1611,0)),0)</f>
        <v/>
      </c>
      <c r="D167" s="20">
        <f>C167+IFERROR(INDEX(Pop!D$2:D$1611,MATCH(A167, Pop!$A$2:$A$1611,0)),0)</f>
        <v/>
      </c>
      <c r="E167" s="20">
        <f>D167+IFERROR(INDEX(Pop!E$2:E$1611,MATCH(A167, Pop!$A$2:$A$1611,0)),0)</f>
        <v/>
      </c>
      <c r="F167" s="20">
        <f>E167+IFERROR(INDEX(Pop!F$2:F$1611,MATCH(A167, Pop!$A$2:$A$1611,0)),0)</f>
        <v/>
      </c>
      <c r="G167" s="20">
        <f>F167+IFERROR(INDEX(Pop!G$2:G$1611,MATCH(A167, Pop!$A$2:$A$1611,0)),0)</f>
        <v/>
      </c>
      <c r="H167" s="20">
        <f>G167+IFERROR(INDEX(Pop!H$2:H$1611,MATCH(A167, Pop!$A$2:$A$1611,0)),0)</f>
        <v/>
      </c>
      <c r="I167" s="20">
        <f>H167+IFERROR(INDEX(Pop!I$2:I$1611,MATCH(A167, Pop!$A$2:$A$1611,0)),0)</f>
        <v/>
      </c>
      <c r="J167" s="20">
        <f>I167+IFERROR(INDEX(Pop!J$2:J$1611,MATCH(A167, Pop!$A$2:$A$1611,0)),0)</f>
        <v/>
      </c>
      <c r="K167" s="20">
        <f>J167+IFERROR(INDEX(Pop!K$2:K$1611,MATCH(A167, Pop!$A$2:$A$1611,0)),0)</f>
        <v/>
      </c>
      <c r="L167" s="20">
        <f>K167+IFERROR(INDEX(Pop!L$2:L$1611,MATCH(A167, Pop!$A$2:$A$1611,0)),0)</f>
        <v/>
      </c>
    </row>
    <row r="168">
      <c r="A168" s="20">
        <f>'Pop'!A168</f>
        <v/>
      </c>
      <c r="B168" s="20">
        <f>'Pop'!B168</f>
        <v/>
      </c>
      <c r="C168" s="20">
        <f>IFERROR(INDEX(Pop!C$2:C$1611,MATCH(A168, Pop!$A$2:$A$1611,0)),0)</f>
        <v/>
      </c>
      <c r="D168" s="20">
        <f>C168+IFERROR(INDEX(Pop!D$2:D$1611,MATCH(A168, Pop!$A$2:$A$1611,0)),0)</f>
        <v/>
      </c>
      <c r="E168" s="20">
        <f>D168+IFERROR(INDEX(Pop!E$2:E$1611,MATCH(A168, Pop!$A$2:$A$1611,0)),0)</f>
        <v/>
      </c>
      <c r="F168" s="20">
        <f>E168+IFERROR(INDEX(Pop!F$2:F$1611,MATCH(A168, Pop!$A$2:$A$1611,0)),0)</f>
        <v/>
      </c>
      <c r="G168" s="20">
        <f>F168+IFERROR(INDEX(Pop!G$2:G$1611,MATCH(A168, Pop!$A$2:$A$1611,0)),0)</f>
        <v/>
      </c>
      <c r="H168" s="20">
        <f>G168+IFERROR(INDEX(Pop!H$2:H$1611,MATCH(A168, Pop!$A$2:$A$1611,0)),0)</f>
        <v/>
      </c>
      <c r="I168" s="20">
        <f>H168+IFERROR(INDEX(Pop!I$2:I$1611,MATCH(A168, Pop!$A$2:$A$1611,0)),0)</f>
        <v/>
      </c>
      <c r="J168" s="20">
        <f>I168+IFERROR(INDEX(Pop!J$2:J$1611,MATCH(A168, Pop!$A$2:$A$1611,0)),0)</f>
        <v/>
      </c>
      <c r="K168" s="20">
        <f>J168+IFERROR(INDEX(Pop!K$2:K$1611,MATCH(A168, Pop!$A$2:$A$1611,0)),0)</f>
        <v/>
      </c>
      <c r="L168" s="20">
        <f>K168+IFERROR(INDEX(Pop!L$2:L$1611,MATCH(A168, Pop!$A$2:$A$1611,0)),0)</f>
        <v/>
      </c>
    </row>
    <row r="169">
      <c r="A169" s="20">
        <f>'Pop'!A169</f>
        <v/>
      </c>
      <c r="B169" s="20">
        <f>'Pop'!B169</f>
        <v/>
      </c>
      <c r="C169" s="20">
        <f>IFERROR(INDEX(Pop!C$2:C$1611,MATCH(A169, Pop!$A$2:$A$1611,0)),0)</f>
        <v/>
      </c>
      <c r="D169" s="20">
        <f>C169+IFERROR(INDEX(Pop!D$2:D$1611,MATCH(A169, Pop!$A$2:$A$1611,0)),0)</f>
        <v/>
      </c>
      <c r="E169" s="20">
        <f>D169+IFERROR(INDEX(Pop!E$2:E$1611,MATCH(A169, Pop!$A$2:$A$1611,0)),0)</f>
        <v/>
      </c>
      <c r="F169" s="20">
        <f>E169+IFERROR(INDEX(Pop!F$2:F$1611,MATCH(A169, Pop!$A$2:$A$1611,0)),0)</f>
        <v/>
      </c>
      <c r="G169" s="20">
        <f>F169+IFERROR(INDEX(Pop!G$2:G$1611,MATCH(A169, Pop!$A$2:$A$1611,0)),0)</f>
        <v/>
      </c>
      <c r="H169" s="20">
        <f>G169+IFERROR(INDEX(Pop!H$2:H$1611,MATCH(A169, Pop!$A$2:$A$1611,0)),0)</f>
        <v/>
      </c>
      <c r="I169" s="20">
        <f>H169+IFERROR(INDEX(Pop!I$2:I$1611,MATCH(A169, Pop!$A$2:$A$1611,0)),0)</f>
        <v/>
      </c>
      <c r="J169" s="20">
        <f>I169+IFERROR(INDEX(Pop!J$2:J$1611,MATCH(A169, Pop!$A$2:$A$1611,0)),0)</f>
        <v/>
      </c>
      <c r="K169" s="20">
        <f>J169+IFERROR(INDEX(Pop!K$2:K$1611,MATCH(A169, Pop!$A$2:$A$1611,0)),0)</f>
        <v/>
      </c>
      <c r="L169" s="20">
        <f>K169+IFERROR(INDEX(Pop!L$2:L$1611,MATCH(A169, Pop!$A$2:$A$1611,0)),0)</f>
        <v/>
      </c>
    </row>
    <row r="170">
      <c r="A170" s="20">
        <f>'Pop'!A170</f>
        <v/>
      </c>
      <c r="B170" s="20">
        <f>'Pop'!B170</f>
        <v/>
      </c>
      <c r="C170" s="20">
        <f>IFERROR(INDEX(Pop!C$2:C$1611,MATCH(A170, Pop!$A$2:$A$1611,0)),0)</f>
        <v/>
      </c>
      <c r="D170" s="20">
        <f>C170+IFERROR(INDEX(Pop!D$2:D$1611,MATCH(A170, Pop!$A$2:$A$1611,0)),0)</f>
        <v/>
      </c>
      <c r="E170" s="20">
        <f>D170+IFERROR(INDEX(Pop!E$2:E$1611,MATCH(A170, Pop!$A$2:$A$1611,0)),0)</f>
        <v/>
      </c>
      <c r="F170" s="20">
        <f>E170+IFERROR(INDEX(Pop!F$2:F$1611,MATCH(A170, Pop!$A$2:$A$1611,0)),0)</f>
        <v/>
      </c>
      <c r="G170" s="20">
        <f>F170+IFERROR(INDEX(Pop!G$2:G$1611,MATCH(A170, Pop!$A$2:$A$1611,0)),0)</f>
        <v/>
      </c>
      <c r="H170" s="20">
        <f>G170+IFERROR(INDEX(Pop!H$2:H$1611,MATCH(A170, Pop!$A$2:$A$1611,0)),0)</f>
        <v/>
      </c>
      <c r="I170" s="20">
        <f>H170+IFERROR(INDEX(Pop!I$2:I$1611,MATCH(A170, Pop!$A$2:$A$1611,0)),0)</f>
        <v/>
      </c>
      <c r="J170" s="20">
        <f>I170+IFERROR(INDEX(Pop!J$2:J$1611,MATCH(A170, Pop!$A$2:$A$1611,0)),0)</f>
        <v/>
      </c>
      <c r="K170" s="20">
        <f>J170+IFERROR(INDEX(Pop!K$2:K$1611,MATCH(A170, Pop!$A$2:$A$1611,0)),0)</f>
        <v/>
      </c>
      <c r="L170" s="20">
        <f>K170+IFERROR(INDEX(Pop!L$2:L$1611,MATCH(A170, Pop!$A$2:$A$1611,0)),0)</f>
        <v/>
      </c>
    </row>
    <row r="171">
      <c r="A171" s="20">
        <f>'Pop'!A171</f>
        <v/>
      </c>
      <c r="B171" s="20">
        <f>'Pop'!B171</f>
        <v/>
      </c>
      <c r="C171" s="20">
        <f>IFERROR(INDEX(Pop!C$2:C$1611,MATCH(A171, Pop!$A$2:$A$1611,0)),0)</f>
        <v/>
      </c>
      <c r="D171" s="20">
        <f>C171+IFERROR(INDEX(Pop!D$2:D$1611,MATCH(A171, Pop!$A$2:$A$1611,0)),0)</f>
        <v/>
      </c>
      <c r="E171" s="20">
        <f>D171+IFERROR(INDEX(Pop!E$2:E$1611,MATCH(A171, Pop!$A$2:$A$1611,0)),0)</f>
        <v/>
      </c>
      <c r="F171" s="20">
        <f>E171+IFERROR(INDEX(Pop!F$2:F$1611,MATCH(A171, Pop!$A$2:$A$1611,0)),0)</f>
        <v/>
      </c>
      <c r="G171" s="20">
        <f>F171+IFERROR(INDEX(Pop!G$2:G$1611,MATCH(A171, Pop!$A$2:$A$1611,0)),0)</f>
        <v/>
      </c>
      <c r="H171" s="20">
        <f>G171+IFERROR(INDEX(Pop!H$2:H$1611,MATCH(A171, Pop!$A$2:$A$1611,0)),0)</f>
        <v/>
      </c>
      <c r="I171" s="20">
        <f>H171+IFERROR(INDEX(Pop!I$2:I$1611,MATCH(A171, Pop!$A$2:$A$1611,0)),0)</f>
        <v/>
      </c>
      <c r="J171" s="20">
        <f>I171+IFERROR(INDEX(Pop!J$2:J$1611,MATCH(A171, Pop!$A$2:$A$1611,0)),0)</f>
        <v/>
      </c>
      <c r="K171" s="20">
        <f>J171+IFERROR(INDEX(Pop!K$2:K$1611,MATCH(A171, Pop!$A$2:$A$1611,0)),0)</f>
        <v/>
      </c>
      <c r="L171" s="20">
        <f>K171+IFERROR(INDEX(Pop!L$2:L$1611,MATCH(A171, Pop!$A$2:$A$1611,0)),0)</f>
        <v/>
      </c>
    </row>
    <row r="172">
      <c r="A172" s="20">
        <f>'Pop'!A172</f>
        <v/>
      </c>
      <c r="B172" s="20">
        <f>'Pop'!B172</f>
        <v/>
      </c>
      <c r="C172" s="20">
        <f>IFERROR(INDEX(Pop!C$2:C$1611,MATCH(A172, Pop!$A$2:$A$1611,0)),0)</f>
        <v/>
      </c>
      <c r="D172" s="20">
        <f>C172+IFERROR(INDEX(Pop!D$2:D$1611,MATCH(A172, Pop!$A$2:$A$1611,0)),0)</f>
        <v/>
      </c>
      <c r="E172" s="20">
        <f>D172+IFERROR(INDEX(Pop!E$2:E$1611,MATCH(A172, Pop!$A$2:$A$1611,0)),0)</f>
        <v/>
      </c>
      <c r="F172" s="20">
        <f>E172+IFERROR(INDEX(Pop!F$2:F$1611,MATCH(A172, Pop!$A$2:$A$1611,0)),0)</f>
        <v/>
      </c>
      <c r="G172" s="20">
        <f>F172+IFERROR(INDEX(Pop!G$2:G$1611,MATCH(A172, Pop!$A$2:$A$1611,0)),0)</f>
        <v/>
      </c>
      <c r="H172" s="20">
        <f>G172+IFERROR(INDEX(Pop!H$2:H$1611,MATCH(A172, Pop!$A$2:$A$1611,0)),0)</f>
        <v/>
      </c>
      <c r="I172" s="20">
        <f>H172+IFERROR(INDEX(Pop!I$2:I$1611,MATCH(A172, Pop!$A$2:$A$1611,0)),0)</f>
        <v/>
      </c>
      <c r="J172" s="20">
        <f>I172+IFERROR(INDEX(Pop!J$2:J$1611,MATCH(A172, Pop!$A$2:$A$1611,0)),0)</f>
        <v/>
      </c>
      <c r="K172" s="20">
        <f>J172+IFERROR(INDEX(Pop!K$2:K$1611,MATCH(A172, Pop!$A$2:$A$1611,0)),0)</f>
        <v/>
      </c>
      <c r="L172" s="20">
        <f>K172+IFERROR(INDEX(Pop!L$2:L$1611,MATCH(A172, Pop!$A$2:$A$1611,0)),0)</f>
        <v/>
      </c>
    </row>
    <row r="173">
      <c r="A173" s="20">
        <f>'Pop'!A173</f>
        <v/>
      </c>
      <c r="B173" s="20">
        <f>'Pop'!B173</f>
        <v/>
      </c>
      <c r="C173" s="20">
        <f>IFERROR(INDEX(Pop!C$2:C$1611,MATCH(A173, Pop!$A$2:$A$1611,0)),0)</f>
        <v/>
      </c>
      <c r="D173" s="20">
        <f>C173+IFERROR(INDEX(Pop!D$2:D$1611,MATCH(A173, Pop!$A$2:$A$1611,0)),0)</f>
        <v/>
      </c>
      <c r="E173" s="20">
        <f>D173+IFERROR(INDEX(Pop!E$2:E$1611,MATCH(A173, Pop!$A$2:$A$1611,0)),0)</f>
        <v/>
      </c>
      <c r="F173" s="20">
        <f>E173+IFERROR(INDEX(Pop!F$2:F$1611,MATCH(A173, Pop!$A$2:$A$1611,0)),0)</f>
        <v/>
      </c>
      <c r="G173" s="20">
        <f>F173+IFERROR(INDEX(Pop!G$2:G$1611,MATCH(A173, Pop!$A$2:$A$1611,0)),0)</f>
        <v/>
      </c>
      <c r="H173" s="20">
        <f>G173+IFERROR(INDEX(Pop!H$2:H$1611,MATCH(A173, Pop!$A$2:$A$1611,0)),0)</f>
        <v/>
      </c>
      <c r="I173" s="20">
        <f>H173+IFERROR(INDEX(Pop!I$2:I$1611,MATCH(A173, Pop!$A$2:$A$1611,0)),0)</f>
        <v/>
      </c>
      <c r="J173" s="20">
        <f>I173+IFERROR(INDEX(Pop!J$2:J$1611,MATCH(A173, Pop!$A$2:$A$1611,0)),0)</f>
        <v/>
      </c>
      <c r="K173" s="20">
        <f>J173+IFERROR(INDEX(Pop!K$2:K$1611,MATCH(A173, Pop!$A$2:$A$1611,0)),0)</f>
        <v/>
      </c>
      <c r="L173" s="20">
        <f>K173+IFERROR(INDEX(Pop!L$2:L$1611,MATCH(A173, Pop!$A$2:$A$1611,0)),0)</f>
        <v/>
      </c>
    </row>
    <row r="174">
      <c r="A174" s="20">
        <f>'Pop'!A174</f>
        <v/>
      </c>
      <c r="B174" s="20">
        <f>'Pop'!B174</f>
        <v/>
      </c>
      <c r="C174" s="20">
        <f>IFERROR(INDEX(Pop!C$2:C$1611,MATCH(A174, Pop!$A$2:$A$1611,0)),0)</f>
        <v/>
      </c>
      <c r="D174" s="20">
        <f>C174+IFERROR(INDEX(Pop!D$2:D$1611,MATCH(A174, Pop!$A$2:$A$1611,0)),0)</f>
        <v/>
      </c>
      <c r="E174" s="20">
        <f>D174+IFERROR(INDEX(Pop!E$2:E$1611,MATCH(A174, Pop!$A$2:$A$1611,0)),0)</f>
        <v/>
      </c>
      <c r="F174" s="20">
        <f>E174+IFERROR(INDEX(Pop!F$2:F$1611,MATCH(A174, Pop!$A$2:$A$1611,0)),0)</f>
        <v/>
      </c>
      <c r="G174" s="20">
        <f>F174+IFERROR(INDEX(Pop!G$2:G$1611,MATCH(A174, Pop!$A$2:$A$1611,0)),0)</f>
        <v/>
      </c>
      <c r="H174" s="20">
        <f>G174+IFERROR(INDEX(Pop!H$2:H$1611,MATCH(A174, Pop!$A$2:$A$1611,0)),0)</f>
        <v/>
      </c>
      <c r="I174" s="20">
        <f>H174+IFERROR(INDEX(Pop!I$2:I$1611,MATCH(A174, Pop!$A$2:$A$1611,0)),0)</f>
        <v/>
      </c>
      <c r="J174" s="20">
        <f>I174+IFERROR(INDEX(Pop!J$2:J$1611,MATCH(A174, Pop!$A$2:$A$1611,0)),0)</f>
        <v/>
      </c>
      <c r="K174" s="20">
        <f>J174+IFERROR(INDEX(Pop!K$2:K$1611,MATCH(A174, Pop!$A$2:$A$1611,0)),0)</f>
        <v/>
      </c>
      <c r="L174" s="20">
        <f>K174+IFERROR(INDEX(Pop!L$2:L$1611,MATCH(A174, Pop!$A$2:$A$1611,0)),0)</f>
        <v/>
      </c>
    </row>
    <row r="175">
      <c r="A175" s="20">
        <f>'Pop'!A175</f>
        <v/>
      </c>
      <c r="B175" s="20">
        <f>'Pop'!B175</f>
        <v/>
      </c>
      <c r="C175" s="20">
        <f>IFERROR(INDEX(Pop!C$2:C$1611,MATCH(A175, Pop!$A$2:$A$1611,0)),0)</f>
        <v/>
      </c>
      <c r="D175" s="20">
        <f>C175+IFERROR(INDEX(Pop!D$2:D$1611,MATCH(A175, Pop!$A$2:$A$1611,0)),0)</f>
        <v/>
      </c>
      <c r="E175" s="20">
        <f>D175+IFERROR(INDEX(Pop!E$2:E$1611,MATCH(A175, Pop!$A$2:$A$1611,0)),0)</f>
        <v/>
      </c>
      <c r="F175" s="20">
        <f>E175+IFERROR(INDEX(Pop!F$2:F$1611,MATCH(A175, Pop!$A$2:$A$1611,0)),0)</f>
        <v/>
      </c>
      <c r="G175" s="20">
        <f>F175+IFERROR(INDEX(Pop!G$2:G$1611,MATCH(A175, Pop!$A$2:$A$1611,0)),0)</f>
        <v/>
      </c>
      <c r="H175" s="20">
        <f>G175+IFERROR(INDEX(Pop!H$2:H$1611,MATCH(A175, Pop!$A$2:$A$1611,0)),0)</f>
        <v/>
      </c>
      <c r="I175" s="20">
        <f>H175+IFERROR(INDEX(Pop!I$2:I$1611,MATCH(A175, Pop!$A$2:$A$1611,0)),0)</f>
        <v/>
      </c>
      <c r="J175" s="20">
        <f>I175+IFERROR(INDEX(Pop!J$2:J$1611,MATCH(A175, Pop!$A$2:$A$1611,0)),0)</f>
        <v/>
      </c>
      <c r="K175" s="20">
        <f>J175+IFERROR(INDEX(Pop!K$2:K$1611,MATCH(A175, Pop!$A$2:$A$1611,0)),0)</f>
        <v/>
      </c>
      <c r="L175" s="20">
        <f>K175+IFERROR(INDEX(Pop!L$2:L$1611,MATCH(A175, Pop!$A$2:$A$1611,0)),0)</f>
        <v/>
      </c>
    </row>
    <row r="176">
      <c r="A176" s="20">
        <f>'Pop'!A176</f>
        <v/>
      </c>
      <c r="B176" s="20">
        <f>'Pop'!B176</f>
        <v/>
      </c>
      <c r="C176" s="20">
        <f>IFERROR(INDEX(Pop!C$2:C$1611,MATCH(A176, Pop!$A$2:$A$1611,0)),0)</f>
        <v/>
      </c>
      <c r="D176" s="20">
        <f>C176+IFERROR(INDEX(Pop!D$2:D$1611,MATCH(A176, Pop!$A$2:$A$1611,0)),0)</f>
        <v/>
      </c>
      <c r="E176" s="20">
        <f>D176+IFERROR(INDEX(Pop!E$2:E$1611,MATCH(A176, Pop!$A$2:$A$1611,0)),0)</f>
        <v/>
      </c>
      <c r="F176" s="20">
        <f>E176+IFERROR(INDEX(Pop!F$2:F$1611,MATCH(A176, Pop!$A$2:$A$1611,0)),0)</f>
        <v/>
      </c>
      <c r="G176" s="20">
        <f>F176+IFERROR(INDEX(Pop!G$2:G$1611,MATCH(A176, Pop!$A$2:$A$1611,0)),0)</f>
        <v/>
      </c>
      <c r="H176" s="20">
        <f>G176+IFERROR(INDEX(Pop!H$2:H$1611,MATCH(A176, Pop!$A$2:$A$1611,0)),0)</f>
        <v/>
      </c>
      <c r="I176" s="20">
        <f>H176+IFERROR(INDEX(Pop!I$2:I$1611,MATCH(A176, Pop!$A$2:$A$1611,0)),0)</f>
        <v/>
      </c>
      <c r="J176" s="20">
        <f>I176+IFERROR(INDEX(Pop!J$2:J$1611,MATCH(A176, Pop!$A$2:$A$1611,0)),0)</f>
        <v/>
      </c>
      <c r="K176" s="20">
        <f>J176+IFERROR(INDEX(Pop!K$2:K$1611,MATCH(A176, Pop!$A$2:$A$1611,0)),0)</f>
        <v/>
      </c>
      <c r="L176" s="20">
        <f>K176+IFERROR(INDEX(Pop!L$2:L$1611,MATCH(A176, Pop!$A$2:$A$1611,0)),0)</f>
        <v/>
      </c>
    </row>
    <row r="177">
      <c r="A177" s="20">
        <f>'Pop'!A177</f>
        <v/>
      </c>
      <c r="B177" s="20">
        <f>'Pop'!B177</f>
        <v/>
      </c>
      <c r="C177" s="20">
        <f>IFERROR(INDEX(Pop!C$2:C$1611,MATCH(A177, Pop!$A$2:$A$1611,0)),0)</f>
        <v/>
      </c>
      <c r="D177" s="20">
        <f>C177+IFERROR(INDEX(Pop!D$2:D$1611,MATCH(A177, Pop!$A$2:$A$1611,0)),0)</f>
        <v/>
      </c>
      <c r="E177" s="20">
        <f>D177+IFERROR(INDEX(Pop!E$2:E$1611,MATCH(A177, Pop!$A$2:$A$1611,0)),0)</f>
        <v/>
      </c>
      <c r="F177" s="20">
        <f>E177+IFERROR(INDEX(Pop!F$2:F$1611,MATCH(A177, Pop!$A$2:$A$1611,0)),0)</f>
        <v/>
      </c>
      <c r="G177" s="20">
        <f>F177+IFERROR(INDEX(Pop!G$2:G$1611,MATCH(A177, Pop!$A$2:$A$1611,0)),0)</f>
        <v/>
      </c>
      <c r="H177" s="20">
        <f>G177+IFERROR(INDEX(Pop!H$2:H$1611,MATCH(A177, Pop!$A$2:$A$1611,0)),0)</f>
        <v/>
      </c>
      <c r="I177" s="20">
        <f>H177+IFERROR(INDEX(Pop!I$2:I$1611,MATCH(A177, Pop!$A$2:$A$1611,0)),0)</f>
        <v/>
      </c>
      <c r="J177" s="20">
        <f>I177+IFERROR(INDEX(Pop!J$2:J$1611,MATCH(A177, Pop!$A$2:$A$1611,0)),0)</f>
        <v/>
      </c>
      <c r="K177" s="20">
        <f>J177+IFERROR(INDEX(Pop!K$2:K$1611,MATCH(A177, Pop!$A$2:$A$1611,0)),0)</f>
        <v/>
      </c>
      <c r="L177" s="20">
        <f>K177+IFERROR(INDEX(Pop!L$2:L$1611,MATCH(A177, Pop!$A$2:$A$1611,0)),0)</f>
        <v/>
      </c>
    </row>
    <row r="178">
      <c r="A178" s="20">
        <f>'Pop'!A178</f>
        <v/>
      </c>
      <c r="B178" s="20">
        <f>'Pop'!B178</f>
        <v/>
      </c>
      <c r="C178" s="20">
        <f>IFERROR(INDEX(Pop!C$2:C$1611,MATCH(A178, Pop!$A$2:$A$1611,0)),0)</f>
        <v/>
      </c>
      <c r="D178" s="20">
        <f>C178+IFERROR(INDEX(Pop!D$2:D$1611,MATCH(A178, Pop!$A$2:$A$1611,0)),0)</f>
        <v/>
      </c>
      <c r="E178" s="20">
        <f>D178+IFERROR(INDEX(Pop!E$2:E$1611,MATCH(A178, Pop!$A$2:$A$1611,0)),0)</f>
        <v/>
      </c>
      <c r="F178" s="20">
        <f>E178+IFERROR(INDEX(Pop!F$2:F$1611,MATCH(A178, Pop!$A$2:$A$1611,0)),0)</f>
        <v/>
      </c>
      <c r="G178" s="20">
        <f>F178+IFERROR(INDEX(Pop!G$2:G$1611,MATCH(A178, Pop!$A$2:$A$1611,0)),0)</f>
        <v/>
      </c>
      <c r="H178" s="20">
        <f>G178+IFERROR(INDEX(Pop!H$2:H$1611,MATCH(A178, Pop!$A$2:$A$1611,0)),0)</f>
        <v/>
      </c>
      <c r="I178" s="20">
        <f>H178+IFERROR(INDEX(Pop!I$2:I$1611,MATCH(A178, Pop!$A$2:$A$1611,0)),0)</f>
        <v/>
      </c>
      <c r="J178" s="20">
        <f>I178+IFERROR(INDEX(Pop!J$2:J$1611,MATCH(A178, Pop!$A$2:$A$1611,0)),0)</f>
        <v/>
      </c>
      <c r="K178" s="20">
        <f>J178+IFERROR(INDEX(Pop!K$2:K$1611,MATCH(A178, Pop!$A$2:$A$1611,0)),0)</f>
        <v/>
      </c>
      <c r="L178" s="20">
        <f>K178+IFERROR(INDEX(Pop!L$2:L$1611,MATCH(A178, Pop!$A$2:$A$1611,0)),0)</f>
        <v/>
      </c>
    </row>
    <row r="179">
      <c r="A179" s="20">
        <f>'Pop'!A179</f>
        <v/>
      </c>
      <c r="B179" s="20">
        <f>'Pop'!B179</f>
        <v/>
      </c>
      <c r="C179" s="20">
        <f>IFERROR(INDEX(Pop!C$2:C$1611,MATCH(A179, Pop!$A$2:$A$1611,0)),0)</f>
        <v/>
      </c>
      <c r="D179" s="20">
        <f>C179+IFERROR(INDEX(Pop!D$2:D$1611,MATCH(A179, Pop!$A$2:$A$1611,0)),0)</f>
        <v/>
      </c>
      <c r="E179" s="20">
        <f>D179+IFERROR(INDEX(Pop!E$2:E$1611,MATCH(A179, Pop!$A$2:$A$1611,0)),0)</f>
        <v/>
      </c>
      <c r="F179" s="20">
        <f>E179+IFERROR(INDEX(Pop!F$2:F$1611,MATCH(A179, Pop!$A$2:$A$1611,0)),0)</f>
        <v/>
      </c>
      <c r="G179" s="20">
        <f>F179+IFERROR(INDEX(Pop!G$2:G$1611,MATCH(A179, Pop!$A$2:$A$1611,0)),0)</f>
        <v/>
      </c>
      <c r="H179" s="20">
        <f>G179+IFERROR(INDEX(Pop!H$2:H$1611,MATCH(A179, Pop!$A$2:$A$1611,0)),0)</f>
        <v/>
      </c>
      <c r="I179" s="20">
        <f>H179+IFERROR(INDEX(Pop!I$2:I$1611,MATCH(A179, Pop!$A$2:$A$1611,0)),0)</f>
        <v/>
      </c>
      <c r="J179" s="20">
        <f>I179+IFERROR(INDEX(Pop!J$2:J$1611,MATCH(A179, Pop!$A$2:$A$1611,0)),0)</f>
        <v/>
      </c>
      <c r="K179" s="20">
        <f>J179+IFERROR(INDEX(Pop!K$2:K$1611,MATCH(A179, Pop!$A$2:$A$1611,0)),0)</f>
        <v/>
      </c>
      <c r="L179" s="20">
        <f>K179+IFERROR(INDEX(Pop!L$2:L$1611,MATCH(A179, Pop!$A$2:$A$1611,0)),0)</f>
        <v/>
      </c>
    </row>
    <row r="180">
      <c r="A180" s="20">
        <f>'Pop'!A180</f>
        <v/>
      </c>
      <c r="B180" s="20">
        <f>'Pop'!B180</f>
        <v/>
      </c>
      <c r="C180" s="20">
        <f>IFERROR(INDEX(Pop!C$2:C$1611,MATCH(A180, Pop!$A$2:$A$1611,0)),0)</f>
        <v/>
      </c>
      <c r="D180" s="20">
        <f>C180+IFERROR(INDEX(Pop!D$2:D$1611,MATCH(A180, Pop!$A$2:$A$1611,0)),0)</f>
        <v/>
      </c>
      <c r="E180" s="20">
        <f>D180+IFERROR(INDEX(Pop!E$2:E$1611,MATCH(A180, Pop!$A$2:$A$1611,0)),0)</f>
        <v/>
      </c>
      <c r="F180" s="20">
        <f>E180+IFERROR(INDEX(Pop!F$2:F$1611,MATCH(A180, Pop!$A$2:$A$1611,0)),0)</f>
        <v/>
      </c>
      <c r="G180" s="20">
        <f>F180+IFERROR(INDEX(Pop!G$2:G$1611,MATCH(A180, Pop!$A$2:$A$1611,0)),0)</f>
        <v/>
      </c>
      <c r="H180" s="20">
        <f>G180+IFERROR(INDEX(Pop!H$2:H$1611,MATCH(A180, Pop!$A$2:$A$1611,0)),0)</f>
        <v/>
      </c>
      <c r="I180" s="20">
        <f>H180+IFERROR(INDEX(Pop!I$2:I$1611,MATCH(A180, Pop!$A$2:$A$1611,0)),0)</f>
        <v/>
      </c>
      <c r="J180" s="20">
        <f>I180+IFERROR(INDEX(Pop!J$2:J$1611,MATCH(A180, Pop!$A$2:$A$1611,0)),0)</f>
        <v/>
      </c>
      <c r="K180" s="20">
        <f>J180+IFERROR(INDEX(Pop!K$2:K$1611,MATCH(A180, Pop!$A$2:$A$1611,0)),0)</f>
        <v/>
      </c>
      <c r="L180" s="20">
        <f>K180+IFERROR(INDEX(Pop!L$2:L$1611,MATCH(A180, Pop!$A$2:$A$1611,0)),0)</f>
        <v/>
      </c>
    </row>
    <row r="181">
      <c r="A181" s="20">
        <f>'Pop'!A181</f>
        <v/>
      </c>
      <c r="B181" s="20">
        <f>'Pop'!B181</f>
        <v/>
      </c>
      <c r="C181" s="20">
        <f>IFERROR(INDEX(Pop!C$2:C$1611,MATCH(A181, Pop!$A$2:$A$1611,0)),0)</f>
        <v/>
      </c>
      <c r="D181" s="20">
        <f>C181+IFERROR(INDEX(Pop!D$2:D$1611,MATCH(A181, Pop!$A$2:$A$1611,0)),0)</f>
        <v/>
      </c>
      <c r="E181" s="20">
        <f>D181+IFERROR(INDEX(Pop!E$2:E$1611,MATCH(A181, Pop!$A$2:$A$1611,0)),0)</f>
        <v/>
      </c>
      <c r="F181" s="20">
        <f>E181+IFERROR(INDEX(Pop!F$2:F$1611,MATCH(A181, Pop!$A$2:$A$1611,0)),0)</f>
        <v/>
      </c>
      <c r="G181" s="20">
        <f>F181+IFERROR(INDEX(Pop!G$2:G$1611,MATCH(A181, Pop!$A$2:$A$1611,0)),0)</f>
        <v/>
      </c>
      <c r="H181" s="20">
        <f>G181+IFERROR(INDEX(Pop!H$2:H$1611,MATCH(A181, Pop!$A$2:$A$1611,0)),0)</f>
        <v/>
      </c>
      <c r="I181" s="20">
        <f>H181+IFERROR(INDEX(Pop!I$2:I$1611,MATCH(A181, Pop!$A$2:$A$1611,0)),0)</f>
        <v/>
      </c>
      <c r="J181" s="20">
        <f>I181+IFERROR(INDEX(Pop!J$2:J$1611,MATCH(A181, Pop!$A$2:$A$1611,0)),0)</f>
        <v/>
      </c>
      <c r="K181" s="20">
        <f>J181+IFERROR(INDEX(Pop!K$2:K$1611,MATCH(A181, Pop!$A$2:$A$1611,0)),0)</f>
        <v/>
      </c>
      <c r="L181" s="20">
        <f>K181+IFERROR(INDEX(Pop!L$2:L$1611,MATCH(A181, Pop!$A$2:$A$1611,0)),0)</f>
        <v/>
      </c>
    </row>
    <row r="182">
      <c r="A182" s="20">
        <f>'Pop'!A182</f>
        <v/>
      </c>
      <c r="B182" s="20">
        <f>'Pop'!B182</f>
        <v/>
      </c>
      <c r="C182" s="20">
        <f>IFERROR(INDEX(Pop!C$2:C$1611,MATCH(A182, Pop!$A$2:$A$1611,0)),0)</f>
        <v/>
      </c>
      <c r="D182" s="20">
        <f>C182+IFERROR(INDEX(Pop!D$2:D$1611,MATCH(A182, Pop!$A$2:$A$1611,0)),0)</f>
        <v/>
      </c>
      <c r="E182" s="20">
        <f>D182+IFERROR(INDEX(Pop!E$2:E$1611,MATCH(A182, Pop!$A$2:$A$1611,0)),0)</f>
        <v/>
      </c>
      <c r="F182" s="20">
        <f>E182+IFERROR(INDEX(Pop!F$2:F$1611,MATCH(A182, Pop!$A$2:$A$1611,0)),0)</f>
        <v/>
      </c>
      <c r="G182" s="20">
        <f>F182+IFERROR(INDEX(Pop!G$2:G$1611,MATCH(A182, Pop!$A$2:$A$1611,0)),0)</f>
        <v/>
      </c>
      <c r="H182" s="20">
        <f>G182+IFERROR(INDEX(Pop!H$2:H$1611,MATCH(A182, Pop!$A$2:$A$1611,0)),0)</f>
        <v/>
      </c>
      <c r="I182" s="20">
        <f>H182+IFERROR(INDEX(Pop!I$2:I$1611,MATCH(A182, Pop!$A$2:$A$1611,0)),0)</f>
        <v/>
      </c>
      <c r="J182" s="20">
        <f>I182+IFERROR(INDEX(Pop!J$2:J$1611,MATCH(A182, Pop!$A$2:$A$1611,0)),0)</f>
        <v/>
      </c>
      <c r="K182" s="20">
        <f>J182+IFERROR(INDEX(Pop!K$2:K$1611,MATCH(A182, Pop!$A$2:$A$1611,0)),0)</f>
        <v/>
      </c>
      <c r="L182" s="20">
        <f>K182+IFERROR(INDEX(Pop!L$2:L$1611,MATCH(A182, Pop!$A$2:$A$1611,0)),0)</f>
        <v/>
      </c>
    </row>
    <row r="183">
      <c r="A183" s="20">
        <f>'Pop'!A183</f>
        <v/>
      </c>
      <c r="B183" s="20">
        <f>'Pop'!B183</f>
        <v/>
      </c>
      <c r="C183" s="20">
        <f>IFERROR(INDEX(Pop!C$2:C$1611,MATCH(A183, Pop!$A$2:$A$1611,0)),0)</f>
        <v/>
      </c>
      <c r="D183" s="20">
        <f>C183+IFERROR(INDEX(Pop!D$2:D$1611,MATCH(A183, Pop!$A$2:$A$1611,0)),0)</f>
        <v/>
      </c>
      <c r="E183" s="20">
        <f>D183+IFERROR(INDEX(Pop!E$2:E$1611,MATCH(A183, Pop!$A$2:$A$1611,0)),0)</f>
        <v/>
      </c>
      <c r="F183" s="20">
        <f>E183+IFERROR(INDEX(Pop!F$2:F$1611,MATCH(A183, Pop!$A$2:$A$1611,0)),0)</f>
        <v/>
      </c>
      <c r="G183" s="20">
        <f>F183+IFERROR(INDEX(Pop!G$2:G$1611,MATCH(A183, Pop!$A$2:$A$1611,0)),0)</f>
        <v/>
      </c>
      <c r="H183" s="20">
        <f>G183+IFERROR(INDEX(Pop!H$2:H$1611,MATCH(A183, Pop!$A$2:$A$1611,0)),0)</f>
        <v/>
      </c>
      <c r="I183" s="20">
        <f>H183+IFERROR(INDEX(Pop!I$2:I$1611,MATCH(A183, Pop!$A$2:$A$1611,0)),0)</f>
        <v/>
      </c>
      <c r="J183" s="20">
        <f>I183+IFERROR(INDEX(Pop!J$2:J$1611,MATCH(A183, Pop!$A$2:$A$1611,0)),0)</f>
        <v/>
      </c>
      <c r="K183" s="20">
        <f>J183+IFERROR(INDEX(Pop!K$2:K$1611,MATCH(A183, Pop!$A$2:$A$1611,0)),0)</f>
        <v/>
      </c>
      <c r="L183" s="20">
        <f>K183+IFERROR(INDEX(Pop!L$2:L$1611,MATCH(A183, Pop!$A$2:$A$1611,0)),0)</f>
        <v/>
      </c>
    </row>
    <row r="184">
      <c r="A184" s="20">
        <f>'Pop'!A184</f>
        <v/>
      </c>
      <c r="B184" s="20">
        <f>'Pop'!B184</f>
        <v/>
      </c>
      <c r="C184" s="20">
        <f>IFERROR(INDEX(Pop!C$2:C$1611,MATCH(A184, Pop!$A$2:$A$1611,0)),0)</f>
        <v/>
      </c>
      <c r="D184" s="20">
        <f>C184+IFERROR(INDEX(Pop!D$2:D$1611,MATCH(A184, Pop!$A$2:$A$1611,0)),0)</f>
        <v/>
      </c>
      <c r="E184" s="20">
        <f>D184+IFERROR(INDEX(Pop!E$2:E$1611,MATCH(A184, Pop!$A$2:$A$1611,0)),0)</f>
        <v/>
      </c>
      <c r="F184" s="20">
        <f>E184+IFERROR(INDEX(Pop!F$2:F$1611,MATCH(A184, Pop!$A$2:$A$1611,0)),0)</f>
        <v/>
      </c>
      <c r="G184" s="20">
        <f>F184+IFERROR(INDEX(Pop!G$2:G$1611,MATCH(A184, Pop!$A$2:$A$1611,0)),0)</f>
        <v/>
      </c>
      <c r="H184" s="20">
        <f>G184+IFERROR(INDEX(Pop!H$2:H$1611,MATCH(A184, Pop!$A$2:$A$1611,0)),0)</f>
        <v/>
      </c>
      <c r="I184" s="20">
        <f>H184+IFERROR(INDEX(Pop!I$2:I$1611,MATCH(A184, Pop!$A$2:$A$1611,0)),0)</f>
        <v/>
      </c>
      <c r="J184" s="20">
        <f>I184+IFERROR(INDEX(Pop!J$2:J$1611,MATCH(A184, Pop!$A$2:$A$1611,0)),0)</f>
        <v/>
      </c>
      <c r="K184" s="20">
        <f>J184+IFERROR(INDEX(Pop!K$2:K$1611,MATCH(A184, Pop!$A$2:$A$1611,0)),0)</f>
        <v/>
      </c>
      <c r="L184" s="20">
        <f>K184+IFERROR(INDEX(Pop!L$2:L$1611,MATCH(A184, Pop!$A$2:$A$1611,0)),0)</f>
        <v/>
      </c>
    </row>
    <row r="185">
      <c r="A185" s="20">
        <f>'Pop'!A185</f>
        <v/>
      </c>
      <c r="B185" s="20">
        <f>'Pop'!B185</f>
        <v/>
      </c>
      <c r="C185" s="20">
        <f>IFERROR(INDEX(Pop!C$2:C$1611,MATCH(A185, Pop!$A$2:$A$1611,0)),0)</f>
        <v/>
      </c>
      <c r="D185" s="20">
        <f>C185+IFERROR(INDEX(Pop!D$2:D$1611,MATCH(A185, Pop!$A$2:$A$1611,0)),0)</f>
        <v/>
      </c>
      <c r="E185" s="20">
        <f>D185+IFERROR(INDEX(Pop!E$2:E$1611,MATCH(A185, Pop!$A$2:$A$1611,0)),0)</f>
        <v/>
      </c>
      <c r="F185" s="20">
        <f>E185+IFERROR(INDEX(Pop!F$2:F$1611,MATCH(A185, Pop!$A$2:$A$1611,0)),0)</f>
        <v/>
      </c>
      <c r="G185" s="20">
        <f>F185+IFERROR(INDEX(Pop!G$2:G$1611,MATCH(A185, Pop!$A$2:$A$1611,0)),0)</f>
        <v/>
      </c>
      <c r="H185" s="20">
        <f>G185+IFERROR(INDEX(Pop!H$2:H$1611,MATCH(A185, Pop!$A$2:$A$1611,0)),0)</f>
        <v/>
      </c>
      <c r="I185" s="20">
        <f>H185+IFERROR(INDEX(Pop!I$2:I$1611,MATCH(A185, Pop!$A$2:$A$1611,0)),0)</f>
        <v/>
      </c>
      <c r="J185" s="20">
        <f>I185+IFERROR(INDEX(Pop!J$2:J$1611,MATCH(A185, Pop!$A$2:$A$1611,0)),0)</f>
        <v/>
      </c>
      <c r="K185" s="20">
        <f>J185+IFERROR(INDEX(Pop!K$2:K$1611,MATCH(A185, Pop!$A$2:$A$1611,0)),0)</f>
        <v/>
      </c>
      <c r="L185" s="20">
        <f>K185+IFERROR(INDEX(Pop!L$2:L$1611,MATCH(A185, Pop!$A$2:$A$1611,0)),0)</f>
        <v/>
      </c>
    </row>
    <row r="186">
      <c r="A186" s="20">
        <f>'Pop'!A186</f>
        <v/>
      </c>
      <c r="B186" s="20">
        <f>'Pop'!B186</f>
        <v/>
      </c>
      <c r="C186" s="20">
        <f>IFERROR(INDEX(Pop!C$2:C$1611,MATCH(A186, Pop!$A$2:$A$1611,0)),0)</f>
        <v/>
      </c>
      <c r="D186" s="20">
        <f>C186+IFERROR(INDEX(Pop!D$2:D$1611,MATCH(A186, Pop!$A$2:$A$1611,0)),0)</f>
        <v/>
      </c>
      <c r="E186" s="20">
        <f>D186+IFERROR(INDEX(Pop!E$2:E$1611,MATCH(A186, Pop!$A$2:$A$1611,0)),0)</f>
        <v/>
      </c>
      <c r="F186" s="20">
        <f>E186+IFERROR(INDEX(Pop!F$2:F$1611,MATCH(A186, Pop!$A$2:$A$1611,0)),0)</f>
        <v/>
      </c>
      <c r="G186" s="20">
        <f>F186+IFERROR(INDEX(Pop!G$2:G$1611,MATCH(A186, Pop!$A$2:$A$1611,0)),0)</f>
        <v/>
      </c>
      <c r="H186" s="20">
        <f>G186+IFERROR(INDEX(Pop!H$2:H$1611,MATCH(A186, Pop!$A$2:$A$1611,0)),0)</f>
        <v/>
      </c>
      <c r="I186" s="20">
        <f>H186+IFERROR(INDEX(Pop!I$2:I$1611,MATCH(A186, Pop!$A$2:$A$1611,0)),0)</f>
        <v/>
      </c>
      <c r="J186" s="20">
        <f>I186+IFERROR(INDEX(Pop!J$2:J$1611,MATCH(A186, Pop!$A$2:$A$1611,0)),0)</f>
        <v/>
      </c>
      <c r="K186" s="20">
        <f>J186+IFERROR(INDEX(Pop!K$2:K$1611,MATCH(A186, Pop!$A$2:$A$1611,0)),0)</f>
        <v/>
      </c>
      <c r="L186" s="20">
        <f>K186+IFERROR(INDEX(Pop!L$2:L$1611,MATCH(A186, Pop!$A$2:$A$1611,0)),0)</f>
        <v/>
      </c>
    </row>
    <row r="187">
      <c r="A187" s="20">
        <f>'Pop'!A187</f>
        <v/>
      </c>
      <c r="B187" s="20">
        <f>'Pop'!B187</f>
        <v/>
      </c>
      <c r="C187" s="20">
        <f>IFERROR(INDEX(Pop!C$2:C$1611,MATCH(A187, Pop!$A$2:$A$1611,0)),0)</f>
        <v/>
      </c>
      <c r="D187" s="20">
        <f>C187+IFERROR(INDEX(Pop!D$2:D$1611,MATCH(A187, Pop!$A$2:$A$1611,0)),0)</f>
        <v/>
      </c>
      <c r="E187" s="20">
        <f>D187+IFERROR(INDEX(Pop!E$2:E$1611,MATCH(A187, Pop!$A$2:$A$1611,0)),0)</f>
        <v/>
      </c>
      <c r="F187" s="20">
        <f>E187+IFERROR(INDEX(Pop!F$2:F$1611,MATCH(A187, Pop!$A$2:$A$1611,0)),0)</f>
        <v/>
      </c>
      <c r="G187" s="20">
        <f>F187+IFERROR(INDEX(Pop!G$2:G$1611,MATCH(A187, Pop!$A$2:$A$1611,0)),0)</f>
        <v/>
      </c>
      <c r="H187" s="20">
        <f>G187+IFERROR(INDEX(Pop!H$2:H$1611,MATCH(A187, Pop!$A$2:$A$1611,0)),0)</f>
        <v/>
      </c>
      <c r="I187" s="20">
        <f>H187+IFERROR(INDEX(Pop!I$2:I$1611,MATCH(A187, Pop!$A$2:$A$1611,0)),0)</f>
        <v/>
      </c>
      <c r="J187" s="20">
        <f>I187+IFERROR(INDEX(Pop!J$2:J$1611,MATCH(A187, Pop!$A$2:$A$1611,0)),0)</f>
        <v/>
      </c>
      <c r="K187" s="20">
        <f>J187+IFERROR(INDEX(Pop!K$2:K$1611,MATCH(A187, Pop!$A$2:$A$1611,0)),0)</f>
        <v/>
      </c>
      <c r="L187" s="20">
        <f>K187+IFERROR(INDEX(Pop!L$2:L$1611,MATCH(A187, Pop!$A$2:$A$1611,0)),0)</f>
        <v/>
      </c>
    </row>
    <row r="188">
      <c r="A188" s="20">
        <f>'Pop'!A188</f>
        <v/>
      </c>
      <c r="B188" s="20">
        <f>'Pop'!B188</f>
        <v/>
      </c>
      <c r="C188" s="20">
        <f>IFERROR(INDEX(Pop!C$2:C$1611,MATCH(A188, Pop!$A$2:$A$1611,0)),0)</f>
        <v/>
      </c>
      <c r="D188" s="20">
        <f>C188+IFERROR(INDEX(Pop!D$2:D$1611,MATCH(A188, Pop!$A$2:$A$1611,0)),0)</f>
        <v/>
      </c>
      <c r="E188" s="20">
        <f>D188+IFERROR(INDEX(Pop!E$2:E$1611,MATCH(A188, Pop!$A$2:$A$1611,0)),0)</f>
        <v/>
      </c>
      <c r="F188" s="20">
        <f>E188+IFERROR(INDEX(Pop!F$2:F$1611,MATCH(A188, Pop!$A$2:$A$1611,0)),0)</f>
        <v/>
      </c>
      <c r="G188" s="20">
        <f>F188+IFERROR(INDEX(Pop!G$2:G$1611,MATCH(A188, Pop!$A$2:$A$1611,0)),0)</f>
        <v/>
      </c>
      <c r="H188" s="20">
        <f>G188+IFERROR(INDEX(Pop!H$2:H$1611,MATCH(A188, Pop!$A$2:$A$1611,0)),0)</f>
        <v/>
      </c>
      <c r="I188" s="20">
        <f>H188+IFERROR(INDEX(Pop!I$2:I$1611,MATCH(A188, Pop!$A$2:$A$1611,0)),0)</f>
        <v/>
      </c>
      <c r="J188" s="20">
        <f>I188+IFERROR(INDEX(Pop!J$2:J$1611,MATCH(A188, Pop!$A$2:$A$1611,0)),0)</f>
        <v/>
      </c>
      <c r="K188" s="20">
        <f>J188+IFERROR(INDEX(Pop!K$2:K$1611,MATCH(A188, Pop!$A$2:$A$1611,0)),0)</f>
        <v/>
      </c>
      <c r="L188" s="20">
        <f>K188+IFERROR(INDEX(Pop!L$2:L$1611,MATCH(A188, Pop!$A$2:$A$1611,0)),0)</f>
        <v/>
      </c>
    </row>
    <row r="189">
      <c r="A189" s="20">
        <f>'Pop'!A189</f>
        <v/>
      </c>
      <c r="B189" s="20">
        <f>'Pop'!B189</f>
        <v/>
      </c>
      <c r="C189" s="20">
        <f>IFERROR(INDEX(Pop!C$2:C$1611,MATCH(A189, Pop!$A$2:$A$1611,0)),0)</f>
        <v/>
      </c>
      <c r="D189" s="20">
        <f>C189+IFERROR(INDEX(Pop!D$2:D$1611,MATCH(A189, Pop!$A$2:$A$1611,0)),0)</f>
        <v/>
      </c>
      <c r="E189" s="20">
        <f>D189+IFERROR(INDEX(Pop!E$2:E$1611,MATCH(A189, Pop!$A$2:$A$1611,0)),0)</f>
        <v/>
      </c>
      <c r="F189" s="20">
        <f>E189+IFERROR(INDEX(Pop!F$2:F$1611,MATCH(A189, Pop!$A$2:$A$1611,0)),0)</f>
        <v/>
      </c>
      <c r="G189" s="20">
        <f>F189+IFERROR(INDEX(Pop!G$2:G$1611,MATCH(A189, Pop!$A$2:$A$1611,0)),0)</f>
        <v/>
      </c>
      <c r="H189" s="20">
        <f>G189+IFERROR(INDEX(Pop!H$2:H$1611,MATCH(A189, Pop!$A$2:$A$1611,0)),0)</f>
        <v/>
      </c>
      <c r="I189" s="20">
        <f>H189+IFERROR(INDEX(Pop!I$2:I$1611,MATCH(A189, Pop!$A$2:$A$1611,0)),0)</f>
        <v/>
      </c>
      <c r="J189" s="20">
        <f>I189+IFERROR(INDEX(Pop!J$2:J$1611,MATCH(A189, Pop!$A$2:$A$1611,0)),0)</f>
        <v/>
      </c>
      <c r="K189" s="20">
        <f>J189+IFERROR(INDEX(Pop!K$2:K$1611,MATCH(A189, Pop!$A$2:$A$1611,0)),0)</f>
        <v/>
      </c>
      <c r="L189" s="20">
        <f>K189+IFERROR(INDEX(Pop!L$2:L$1611,MATCH(A189, Pop!$A$2:$A$1611,0)),0)</f>
        <v/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666600"/>
    <outlinePr summaryBelow="1" summaryRight="1"/>
    <pageSetUpPr/>
  </sheetPr>
  <dimension ref="A1:O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20" t="inlineStr">
        <is>
          <t>ISO3</t>
        </is>
      </c>
      <c r="B1" s="20" t="inlineStr">
        <is>
          <t>country_name</t>
        </is>
      </c>
      <c r="C1" s="20" t="inlineStr">
        <is>
          <t>10</t>
        </is>
      </c>
      <c r="D1" s="20" t="inlineStr">
        <is>
          <t>20</t>
        </is>
      </c>
      <c r="E1" s="20" t="inlineStr">
        <is>
          <t>30</t>
        </is>
      </c>
      <c r="F1" s="20" t="inlineStr">
        <is>
          <t>40</t>
        </is>
      </c>
      <c r="G1" s="20" t="inlineStr">
        <is>
          <t>50</t>
        </is>
      </c>
      <c r="H1" s="20" t="inlineStr">
        <is>
          <t>60</t>
        </is>
      </c>
      <c r="I1" s="20" t="inlineStr">
        <is>
          <t>70</t>
        </is>
      </c>
      <c r="J1" s="20" t="inlineStr">
        <is>
          <t>80</t>
        </is>
      </c>
      <c r="K1" s="20" t="inlineStr">
        <is>
          <t>90</t>
        </is>
      </c>
      <c r="L1" s="20" t="inlineStr">
        <is>
          <t>100</t>
        </is>
      </c>
      <c r="M1" s="20" t="inlineStr">
        <is>
          <t>area_km2_sum</t>
        </is>
      </c>
      <c r="N1" s="20" t="inlineStr">
        <is>
          <t>Income Group</t>
        </is>
      </c>
      <c r="O1" s="20" t="inlineStr">
        <is>
          <t>Region</t>
        </is>
      </c>
    </row>
    <row r="2">
      <c r="A2" s="20" t="inlineStr">
        <is>
          <t>AFG</t>
        </is>
      </c>
      <c r="B2" s="20" t="inlineStr">
        <is>
          <t>Afghanistan</t>
        </is>
      </c>
      <c r="C2" s="20" t="n">
        <v>11403</v>
      </c>
      <c r="D2" s="20" t="n">
        <v>13967</v>
      </c>
      <c r="E2" s="20" t="n">
        <v>23962</v>
      </c>
      <c r="F2" s="20" t="n">
        <v>29430</v>
      </c>
      <c r="G2" s="20" t="n">
        <v>41917</v>
      </c>
      <c r="H2" s="20" t="n">
        <v>55897</v>
      </c>
      <c r="I2" s="20" t="n">
        <v>72334</v>
      </c>
      <c r="J2" s="20" t="n">
        <v>86118</v>
      </c>
      <c r="K2" s="20" t="n">
        <v>111367</v>
      </c>
      <c r="L2" s="20" t="n">
        <v>197472</v>
      </c>
      <c r="M2" s="20">
        <f>SUM(C2:L2)</f>
        <v/>
      </c>
      <c r="N2" s="20">
        <f>INDEX(Lookups!$M$2:$M$1611,MATCH(A2, Lookups!$J$2:$J$1611,0))</f>
        <v/>
      </c>
      <c r="O2" s="20">
        <f>INDEX(Lookups!$L$2:$L$1611,MATCH(A2, Lookups!$J$2:$J$1611,0))</f>
        <v/>
      </c>
    </row>
    <row r="3">
      <c r="A3" s="20" t="inlineStr">
        <is>
          <t>ALB</t>
        </is>
      </c>
      <c r="B3" s="20" t="inlineStr">
        <is>
          <t>Albania</t>
        </is>
      </c>
      <c r="C3" s="20" t="n">
        <v>2570</v>
      </c>
      <c r="D3" s="20" t="n">
        <v>2553</v>
      </c>
      <c r="E3" s="20" t="n">
        <v>949</v>
      </c>
      <c r="F3" s="20" t="n">
        <v>3094</v>
      </c>
      <c r="G3" s="20" t="n">
        <v>4021</v>
      </c>
      <c r="H3" s="20" t="n">
        <v>2746</v>
      </c>
      <c r="I3" s="20" t="n">
        <v>2660</v>
      </c>
      <c r="J3" s="20" t="n">
        <v>2978</v>
      </c>
      <c r="K3" s="20" t="n">
        <v>3499</v>
      </c>
      <c r="L3" s="20" t="n">
        <v>3660</v>
      </c>
      <c r="M3" s="20">
        <f>SUM(C3:L3)</f>
        <v/>
      </c>
      <c r="N3" s="20">
        <f>INDEX(Lookups!$M$2:$M$1611,MATCH(A3, Lookups!$J$2:$J$1611,0))</f>
        <v/>
      </c>
      <c r="O3" s="20">
        <f>INDEX(Lookups!$L$2:$L$1611,MATCH(A3, Lookups!$J$2:$J$1611,0))</f>
        <v/>
      </c>
    </row>
    <row r="4">
      <c r="A4" s="20" t="inlineStr">
        <is>
          <t>DZA</t>
        </is>
      </c>
      <c r="B4" s="20" t="inlineStr">
        <is>
          <t>Algeria</t>
        </is>
      </c>
      <c r="C4" s="20" t="n">
        <v>9482</v>
      </c>
      <c r="D4" s="20" t="n">
        <v>11864</v>
      </c>
      <c r="E4" s="20" t="n">
        <v>14558</v>
      </c>
      <c r="F4" s="20" t="n">
        <v>16742</v>
      </c>
      <c r="G4" s="20" t="n">
        <v>19942</v>
      </c>
      <c r="H4" s="20" t="n">
        <v>22685</v>
      </c>
      <c r="I4" s="20" t="n">
        <v>34792</v>
      </c>
      <c r="J4" s="20" t="n">
        <v>45607</v>
      </c>
      <c r="K4" s="20" t="n">
        <v>110655</v>
      </c>
      <c r="L4" s="20" t="n">
        <v>2021722</v>
      </c>
      <c r="M4" s="20">
        <f>SUM(C4:L4)</f>
        <v/>
      </c>
      <c r="N4" s="20">
        <f>INDEX(Lookups!$M$2:$M$1611,MATCH(A4, Lookups!$J$2:$J$1611,0))</f>
        <v/>
      </c>
      <c r="O4" s="20">
        <f>INDEX(Lookups!$L$2:$L$1611,MATCH(A4, Lookups!$J$2:$J$1611,0))</f>
        <v/>
      </c>
    </row>
    <row r="5">
      <c r="A5" s="20" t="inlineStr">
        <is>
          <t>AGO</t>
        </is>
      </c>
      <c r="B5" s="20" t="inlineStr">
        <is>
          <t>Angola</t>
        </is>
      </c>
      <c r="C5" s="20" t="n">
        <v>26553</v>
      </c>
      <c r="D5" s="20" t="n">
        <v>56382</v>
      </c>
      <c r="E5" s="20" t="n">
        <v>73180</v>
      </c>
      <c r="F5" s="20" t="n">
        <v>80465</v>
      </c>
      <c r="G5" s="20" t="n">
        <v>93997</v>
      </c>
      <c r="H5" s="20" t="n">
        <v>115822</v>
      </c>
      <c r="I5" s="20" t="n">
        <v>131806</v>
      </c>
      <c r="J5" s="20" t="n">
        <v>152037</v>
      </c>
      <c r="K5" s="20" t="n">
        <v>182804</v>
      </c>
      <c r="L5" s="20" t="n">
        <v>334375</v>
      </c>
      <c r="M5" s="20">
        <f>SUM(C5:L5)</f>
        <v/>
      </c>
      <c r="N5" s="20">
        <f>INDEX(Lookups!$M$2:$M$1611,MATCH(A5, Lookups!$J$2:$J$1611,0))</f>
        <v/>
      </c>
      <c r="O5" s="20">
        <f>INDEX(Lookups!$L$2:$L$1611,MATCH(A5, Lookups!$J$2:$J$1611,0))</f>
        <v/>
      </c>
    </row>
    <row r="6">
      <c r="A6" s="20" t="inlineStr">
        <is>
          <t>ARG</t>
        </is>
      </c>
      <c r="B6" s="20" t="inlineStr">
        <is>
          <t>Argentina</t>
        </is>
      </c>
      <c r="C6" s="20" t="n">
        <v>19927</v>
      </c>
      <c r="D6" s="20" t="n">
        <v>89603</v>
      </c>
      <c r="E6" s="20" t="n">
        <v>131147</v>
      </c>
      <c r="F6" s="20" t="n">
        <v>231849</v>
      </c>
      <c r="G6" s="20" t="n">
        <v>218496</v>
      </c>
      <c r="H6" s="20" t="n">
        <v>270024</v>
      </c>
      <c r="I6" s="20" t="n">
        <v>247968</v>
      </c>
      <c r="J6" s="20" t="n">
        <v>440927</v>
      </c>
      <c r="K6" s="20" t="n">
        <v>387299</v>
      </c>
      <c r="L6" s="20" t="n">
        <v>742582</v>
      </c>
      <c r="M6" s="20">
        <f>SUM(C6:L6)</f>
        <v/>
      </c>
      <c r="N6" s="20">
        <f>INDEX(Lookups!$M$2:$M$1611,MATCH(A6, Lookups!$J$2:$J$1611,0))</f>
        <v/>
      </c>
      <c r="O6" s="20">
        <f>INDEX(Lookups!$L$2:$L$1611,MATCH(A6, Lookups!$J$2:$J$1611,0))</f>
        <v/>
      </c>
    </row>
    <row r="7">
      <c r="A7" s="20" t="inlineStr">
        <is>
          <t>ARM</t>
        </is>
      </c>
      <c r="B7" s="20" t="inlineStr">
        <is>
          <t>Armenia</t>
        </is>
      </c>
      <c r="C7" s="20" t="n">
        <v>283</v>
      </c>
      <c r="D7" s="20" t="n">
        <v>1303</v>
      </c>
      <c r="E7" s="20" t="n">
        <v>2224</v>
      </c>
      <c r="F7" s="20" t="n">
        <v>1972</v>
      </c>
      <c r="G7" s="20" t="n">
        <v>2985</v>
      </c>
      <c r="H7" s="20" t="n">
        <v>3582</v>
      </c>
      <c r="I7" s="20" t="n">
        <v>2881</v>
      </c>
      <c r="J7" s="20" t="n">
        <v>2570</v>
      </c>
      <c r="K7" s="20" t="n">
        <v>5132</v>
      </c>
      <c r="L7" s="20" t="n">
        <v>6810</v>
      </c>
      <c r="M7" s="20">
        <f>SUM(C7:L7)</f>
        <v/>
      </c>
      <c r="N7" s="20">
        <f>INDEX(Lookups!$M$2:$M$1611,MATCH(A7, Lookups!$J$2:$J$1611,0))</f>
        <v/>
      </c>
      <c r="O7" s="20">
        <f>INDEX(Lookups!$L$2:$L$1611,MATCH(A7, Lookups!$J$2:$J$1611,0))</f>
        <v/>
      </c>
    </row>
    <row r="8">
      <c r="A8" s="20" t="inlineStr">
        <is>
          <t>AUS</t>
        </is>
      </c>
      <c r="B8" s="20" t="inlineStr">
        <is>
          <t>Australia</t>
        </is>
      </c>
      <c r="C8" s="20" t="n">
        <v>1699</v>
      </c>
      <c r="D8" s="20" t="n">
        <v>10666</v>
      </c>
      <c r="E8" s="20" t="n">
        <v>47004</v>
      </c>
      <c r="F8" s="20" t="n">
        <v>127256</v>
      </c>
      <c r="G8" s="20" t="n">
        <v>215200</v>
      </c>
      <c r="H8" s="20" t="n">
        <v>266081</v>
      </c>
      <c r="I8" s="20" t="n">
        <v>406462</v>
      </c>
      <c r="J8" s="20" t="n">
        <v>540065</v>
      </c>
      <c r="K8" s="20" t="n">
        <v>1046892</v>
      </c>
      <c r="L8" s="20" t="n">
        <v>5032896</v>
      </c>
      <c r="M8" s="20">
        <f>SUM(C8:L8)</f>
        <v/>
      </c>
      <c r="N8" s="20">
        <f>INDEX(Lookups!$M$2:$M$1611,MATCH(A8, Lookups!$J$2:$J$1611,0))</f>
        <v/>
      </c>
      <c r="O8" s="20">
        <f>INDEX(Lookups!$L$2:$L$1611,MATCH(A8, Lookups!$J$2:$J$1611,0))</f>
        <v/>
      </c>
    </row>
    <row r="9">
      <c r="A9" s="20" t="inlineStr">
        <is>
          <t>AUT</t>
        </is>
      </c>
      <c r="B9" s="20" t="inlineStr">
        <is>
          <t>Austria</t>
        </is>
      </c>
      <c r="C9" s="20" t="n">
        <v>3761</v>
      </c>
      <c r="D9" s="20" t="n">
        <v>4298</v>
      </c>
      <c r="E9" s="20" t="n">
        <v>5371</v>
      </c>
      <c r="F9" s="20" t="n">
        <v>5130</v>
      </c>
      <c r="G9" s="20" t="n">
        <v>6703</v>
      </c>
      <c r="H9" s="20" t="n">
        <v>7193</v>
      </c>
      <c r="I9" s="20" t="n">
        <v>7177</v>
      </c>
      <c r="J9" s="20" t="n">
        <v>10301</v>
      </c>
      <c r="K9" s="20" t="n">
        <v>13049</v>
      </c>
      <c r="L9" s="20" t="n">
        <v>20871</v>
      </c>
      <c r="M9" s="20">
        <f>SUM(C9:L9)</f>
        <v/>
      </c>
      <c r="N9" s="20">
        <f>INDEX(Lookups!$M$2:$M$1611,MATCH(A9, Lookups!$J$2:$J$1611,0))</f>
        <v/>
      </c>
      <c r="O9" s="20">
        <f>INDEX(Lookups!$L$2:$L$1611,MATCH(A9, Lookups!$J$2:$J$1611,0))</f>
        <v/>
      </c>
    </row>
    <row r="10">
      <c r="A10" s="20" t="inlineStr">
        <is>
          <t>AZE</t>
        </is>
      </c>
      <c r="B10" s="20" t="inlineStr">
        <is>
          <t>Azerbaijan</t>
        </is>
      </c>
      <c r="C10" s="20" t="n">
        <v>2665</v>
      </c>
      <c r="D10" s="20" t="n">
        <v>4582</v>
      </c>
      <c r="E10" s="20" t="n">
        <v>8113</v>
      </c>
      <c r="F10" s="20" t="n">
        <v>7675</v>
      </c>
      <c r="G10" s="20" t="n">
        <v>7943</v>
      </c>
      <c r="H10" s="20" t="n">
        <v>10041</v>
      </c>
      <c r="I10" s="20" t="n">
        <v>11852</v>
      </c>
      <c r="J10" s="20" t="n">
        <v>11320</v>
      </c>
      <c r="K10" s="20" t="n">
        <v>11286</v>
      </c>
      <c r="L10" s="20" t="n">
        <v>11358</v>
      </c>
      <c r="M10" s="20">
        <f>SUM(C10:L10)</f>
        <v/>
      </c>
      <c r="N10" s="20">
        <f>INDEX(Lookups!$M$2:$M$1611,MATCH(A10, Lookups!$J$2:$J$1611,0))</f>
        <v/>
      </c>
      <c r="O10" s="20">
        <f>INDEX(Lookups!$L$2:$L$1611,MATCH(A10, Lookups!$J$2:$J$1611,0))</f>
        <v/>
      </c>
    </row>
    <row r="11">
      <c r="A11" s="20" t="inlineStr">
        <is>
          <t>BHR</t>
        </is>
      </c>
      <c r="B11" s="20" t="inlineStr">
        <is>
          <t>Bahrain</t>
        </is>
      </c>
      <c r="C11" s="20" t="n">
        <v>32</v>
      </c>
      <c r="D11" s="20" t="n">
        <v>0</v>
      </c>
      <c r="E11" s="20" t="n">
        <v>35</v>
      </c>
      <c r="F11" s="20" t="n">
        <v>0</v>
      </c>
      <c r="G11" s="20" t="n">
        <v>0</v>
      </c>
      <c r="H11" s="20" t="n">
        <v>77</v>
      </c>
      <c r="I11" s="20" t="n">
        <v>0</v>
      </c>
      <c r="J11" s="20" t="n">
        <v>150</v>
      </c>
      <c r="K11" s="20" t="n">
        <v>0</v>
      </c>
      <c r="L11" s="20" t="n">
        <v>401</v>
      </c>
      <c r="M11" s="20">
        <f>SUM(C11:L11)</f>
        <v/>
      </c>
      <c r="N11" s="20">
        <f>INDEX(Lookups!$M$2:$M$1611,MATCH(A11, Lookups!$J$2:$J$1611,0))</f>
        <v/>
      </c>
      <c r="O11" s="20">
        <f>INDEX(Lookups!$L$2:$L$1611,MATCH(A11, Lookups!$J$2:$J$1611,0))</f>
        <v/>
      </c>
    </row>
    <row r="12">
      <c r="A12" s="20" t="inlineStr">
        <is>
          <t>BGD</t>
        </is>
      </c>
      <c r="B12" s="20" t="inlineStr">
        <is>
          <t>Bangladesh</t>
        </is>
      </c>
      <c r="C12" s="20" t="n">
        <v>605</v>
      </c>
      <c r="D12" s="20" t="n">
        <v>8939</v>
      </c>
      <c r="E12" s="20" t="n">
        <v>12510</v>
      </c>
      <c r="F12" s="20" t="n">
        <v>13840</v>
      </c>
      <c r="G12" s="20" t="n">
        <v>14195</v>
      </c>
      <c r="H12" s="20" t="n">
        <v>15911</v>
      </c>
      <c r="I12" s="20" t="n">
        <v>13994</v>
      </c>
      <c r="J12" s="20" t="n">
        <v>15983</v>
      </c>
      <c r="K12" s="20" t="n">
        <v>16252</v>
      </c>
      <c r="L12" s="20" t="n">
        <v>26783</v>
      </c>
      <c r="M12" s="20">
        <f>SUM(C12:L12)</f>
        <v/>
      </c>
      <c r="N12" s="20">
        <f>INDEX(Lookups!$M$2:$M$1611,MATCH(A12, Lookups!$J$2:$J$1611,0))</f>
        <v/>
      </c>
      <c r="O12" s="20">
        <f>INDEX(Lookups!$L$2:$L$1611,MATCH(A12, Lookups!$J$2:$J$1611,0))</f>
        <v/>
      </c>
    </row>
    <row r="13">
      <c r="A13" s="20" t="inlineStr">
        <is>
          <t>BRB</t>
        </is>
      </c>
      <c r="B13" s="20" t="inlineStr">
        <is>
          <t>Barbados</t>
        </is>
      </c>
      <c r="C13" s="20" t="n">
        <v>41</v>
      </c>
      <c r="D13" s="20" t="n">
        <v>60</v>
      </c>
      <c r="E13" s="20" t="n">
        <v>33</v>
      </c>
      <c r="F13" s="20" t="n">
        <v>62</v>
      </c>
      <c r="G13" s="20" t="n">
        <v>34</v>
      </c>
      <c r="H13" s="20" t="n">
        <v>43</v>
      </c>
      <c r="I13" s="20" t="n">
        <v>34</v>
      </c>
      <c r="J13" s="20" t="n">
        <v>35</v>
      </c>
      <c r="K13" s="20" t="n">
        <v>36</v>
      </c>
      <c r="L13" s="20" t="n">
        <v>58</v>
      </c>
      <c r="M13" s="20">
        <f>SUM(C13:L13)</f>
        <v/>
      </c>
      <c r="N13" s="20">
        <f>INDEX(Lookups!$M$2:$M$1611,MATCH(A13, Lookups!$J$2:$J$1611,0))</f>
        <v/>
      </c>
      <c r="O13" s="20">
        <f>INDEX(Lookups!$L$2:$L$1611,MATCH(A13, Lookups!$J$2:$J$1611,0))</f>
        <v/>
      </c>
    </row>
    <row r="14">
      <c r="A14" s="20" t="inlineStr">
        <is>
          <t>BLR</t>
        </is>
      </c>
      <c r="B14" s="20" t="inlineStr">
        <is>
          <t>Belarus</t>
        </is>
      </c>
      <c r="C14" s="20" t="n">
        <v>23743</v>
      </c>
      <c r="D14" s="20" t="n">
        <v>24034</v>
      </c>
      <c r="E14" s="20" t="n">
        <v>20154</v>
      </c>
      <c r="F14" s="20" t="n">
        <v>19321</v>
      </c>
      <c r="G14" s="20" t="n">
        <v>20504</v>
      </c>
      <c r="H14" s="20" t="n">
        <v>19306</v>
      </c>
      <c r="I14" s="20" t="n">
        <v>15610</v>
      </c>
      <c r="J14" s="20" t="n">
        <v>19775</v>
      </c>
      <c r="K14" s="20" t="n">
        <v>20254</v>
      </c>
      <c r="L14" s="20" t="n">
        <v>24372</v>
      </c>
      <c r="M14" s="20">
        <f>SUM(C14:L14)</f>
        <v/>
      </c>
      <c r="N14" s="20">
        <f>INDEX(Lookups!$M$2:$M$1611,MATCH(A14, Lookups!$J$2:$J$1611,0))</f>
        <v/>
      </c>
      <c r="O14" s="20">
        <f>INDEX(Lookups!$L$2:$L$1611,MATCH(A14, Lookups!$J$2:$J$1611,0))</f>
        <v/>
      </c>
    </row>
    <row r="15">
      <c r="A15" s="20" t="inlineStr">
        <is>
          <t>BEL</t>
        </is>
      </c>
      <c r="B15" s="20" t="inlineStr">
        <is>
          <t>Belgium</t>
        </is>
      </c>
      <c r="C15" s="20" t="n">
        <v>2640</v>
      </c>
      <c r="D15" s="20" t="n">
        <v>2398</v>
      </c>
      <c r="E15" s="20" t="n">
        <v>2017</v>
      </c>
      <c r="F15" s="20" t="n">
        <v>3011</v>
      </c>
      <c r="G15" s="20" t="n">
        <v>3606</v>
      </c>
      <c r="H15" s="20" t="n">
        <v>3465</v>
      </c>
      <c r="I15" s="20" t="n">
        <v>1630</v>
      </c>
      <c r="J15" s="20" t="n">
        <v>2032</v>
      </c>
      <c r="K15" s="20" t="n">
        <v>4197</v>
      </c>
      <c r="L15" s="20" t="n">
        <v>5704</v>
      </c>
      <c r="M15" s="20">
        <f>SUM(C15:L15)</f>
        <v/>
      </c>
      <c r="N15" s="20">
        <f>INDEX(Lookups!$M$2:$M$1611,MATCH(A15, Lookups!$J$2:$J$1611,0))</f>
        <v/>
      </c>
      <c r="O15" s="20">
        <f>INDEX(Lookups!$L$2:$L$1611,MATCH(A15, Lookups!$J$2:$J$1611,0))</f>
        <v/>
      </c>
    </row>
    <row r="16">
      <c r="A16" s="20" t="inlineStr">
        <is>
          <t>BLZ</t>
        </is>
      </c>
      <c r="B16" s="20" t="inlineStr">
        <is>
          <t>Belize</t>
        </is>
      </c>
      <c r="C16" s="20" t="n">
        <v>3275</v>
      </c>
      <c r="D16" s="20" t="n">
        <v>0</v>
      </c>
      <c r="E16" s="20" t="n">
        <v>1992</v>
      </c>
      <c r="F16" s="20" t="n">
        <v>0</v>
      </c>
      <c r="G16" s="20" t="n">
        <v>2306</v>
      </c>
      <c r="H16" s="20" t="n">
        <v>0</v>
      </c>
      <c r="I16" s="20" t="n">
        <v>5293</v>
      </c>
      <c r="J16" s="20" t="n">
        <v>0</v>
      </c>
      <c r="K16" s="20" t="n">
        <v>4605</v>
      </c>
      <c r="L16" s="20" t="n">
        <v>4399</v>
      </c>
      <c r="M16" s="20">
        <f>SUM(C16:L16)</f>
        <v/>
      </c>
      <c r="N16" s="20">
        <f>INDEX(Lookups!$M$2:$M$1611,MATCH(A16, Lookups!$J$2:$J$1611,0))</f>
        <v/>
      </c>
      <c r="O16" s="20">
        <f>INDEX(Lookups!$L$2:$L$1611,MATCH(A16, Lookups!$J$2:$J$1611,0))</f>
        <v/>
      </c>
    </row>
    <row r="17">
      <c r="A17" s="20" t="inlineStr">
        <is>
          <t>BEN</t>
        </is>
      </c>
      <c r="B17" s="20" t="inlineStr">
        <is>
          <t>Benin</t>
        </is>
      </c>
      <c r="C17" s="20" t="n">
        <v>1150</v>
      </c>
      <c r="D17" s="20" t="n">
        <v>1578</v>
      </c>
      <c r="E17" s="20" t="n">
        <v>2001</v>
      </c>
      <c r="F17" s="20" t="n">
        <v>2993</v>
      </c>
      <c r="G17" s="20" t="n">
        <v>3681</v>
      </c>
      <c r="H17" s="20" t="n">
        <v>5469</v>
      </c>
      <c r="I17" s="20" t="n">
        <v>16433</v>
      </c>
      <c r="J17" s="20" t="n">
        <v>20223</v>
      </c>
      <c r="K17" s="20" t="n">
        <v>25018</v>
      </c>
      <c r="L17" s="20" t="n">
        <v>36871</v>
      </c>
      <c r="M17" s="20">
        <f>SUM(C17:L17)</f>
        <v/>
      </c>
      <c r="N17" s="20">
        <f>INDEX(Lookups!$M$2:$M$1611,MATCH(A17, Lookups!$J$2:$J$1611,0))</f>
        <v/>
      </c>
      <c r="O17" s="20">
        <f>INDEX(Lookups!$L$2:$L$1611,MATCH(A17, Lookups!$J$2:$J$1611,0))</f>
        <v/>
      </c>
    </row>
    <row r="18">
      <c r="A18" s="20" t="inlineStr">
        <is>
          <t>BTN</t>
        </is>
      </c>
      <c r="B18" s="20" t="inlineStr">
        <is>
          <t>Bhutan</t>
        </is>
      </c>
      <c r="C18" s="20" t="n">
        <v>974</v>
      </c>
      <c r="D18" s="20" t="n">
        <v>1151</v>
      </c>
      <c r="E18" s="20" t="n">
        <v>1713</v>
      </c>
      <c r="F18" s="20" t="n">
        <v>1542</v>
      </c>
      <c r="G18" s="20" t="n">
        <v>1694</v>
      </c>
      <c r="H18" s="20" t="n">
        <v>2956</v>
      </c>
      <c r="I18" s="20" t="n">
        <v>3787</v>
      </c>
      <c r="J18" s="20" t="n">
        <v>4782</v>
      </c>
      <c r="K18" s="20" t="n">
        <v>7736</v>
      </c>
      <c r="L18" s="20" t="n">
        <v>12429</v>
      </c>
      <c r="M18" s="20">
        <f>SUM(C18:L18)</f>
        <v/>
      </c>
      <c r="N18" s="20">
        <f>INDEX(Lookups!$M$2:$M$1611,MATCH(A18, Lookups!$J$2:$J$1611,0))</f>
        <v/>
      </c>
      <c r="O18" s="20">
        <f>INDEX(Lookups!$L$2:$L$1611,MATCH(A18, Lookups!$J$2:$J$1611,0))</f>
        <v/>
      </c>
    </row>
    <row r="19">
      <c r="A19" s="20" t="inlineStr">
        <is>
          <t>BOL</t>
        </is>
      </c>
      <c r="B19" s="20" t="inlineStr">
        <is>
          <t>Bolivia (Plurinational State of)</t>
        </is>
      </c>
      <c r="C19" s="20" t="n">
        <v>18304</v>
      </c>
      <c r="D19" s="20" t="n">
        <v>17394</v>
      </c>
      <c r="E19" s="20" t="n">
        <v>34509</v>
      </c>
      <c r="F19" s="20" t="n">
        <v>29612</v>
      </c>
      <c r="G19" s="20" t="n">
        <v>49804</v>
      </c>
      <c r="H19" s="20" t="n">
        <v>89576</v>
      </c>
      <c r="I19" s="20" t="n">
        <v>80003</v>
      </c>
      <c r="J19" s="20" t="n">
        <v>108212</v>
      </c>
      <c r="K19" s="20" t="n">
        <v>210736</v>
      </c>
      <c r="L19" s="20" t="n">
        <v>445237</v>
      </c>
      <c r="M19" s="20">
        <f>SUM(C19:L19)</f>
        <v/>
      </c>
      <c r="N19" s="20">
        <f>INDEX(Lookups!$M$2:$M$1611,MATCH(A19, Lookups!$J$2:$J$1611,0))</f>
        <v/>
      </c>
      <c r="O19" s="20">
        <f>INDEX(Lookups!$L$2:$L$1611,MATCH(A19, Lookups!$J$2:$J$1611,0))</f>
        <v/>
      </c>
    </row>
    <row r="20">
      <c r="A20" s="20" t="inlineStr">
        <is>
          <t>BIH</t>
        </is>
      </c>
      <c r="B20" s="20" t="inlineStr">
        <is>
          <t>Bosnia and Herzegovina</t>
        </is>
      </c>
      <c r="C20" s="20" t="n">
        <v>1769</v>
      </c>
      <c r="D20" s="20" t="n">
        <v>2994</v>
      </c>
      <c r="E20" s="20" t="n">
        <v>4640</v>
      </c>
      <c r="F20" s="20" t="n">
        <v>3202</v>
      </c>
      <c r="G20" s="20" t="n">
        <v>3635</v>
      </c>
      <c r="H20" s="20" t="n">
        <v>6071</v>
      </c>
      <c r="I20" s="20" t="n">
        <v>9717</v>
      </c>
      <c r="J20" s="20" t="n">
        <v>4726</v>
      </c>
      <c r="K20" s="20" t="n">
        <v>7330</v>
      </c>
      <c r="L20" s="20" t="n">
        <v>6987</v>
      </c>
      <c r="M20" s="20">
        <f>SUM(C20:L20)</f>
        <v/>
      </c>
      <c r="N20" s="20">
        <f>INDEX(Lookups!$M$2:$M$1611,MATCH(A20, Lookups!$J$2:$J$1611,0))</f>
        <v/>
      </c>
      <c r="O20" s="20">
        <f>INDEX(Lookups!$L$2:$L$1611,MATCH(A20, Lookups!$J$2:$J$1611,0))</f>
        <v/>
      </c>
    </row>
    <row r="21">
      <c r="A21" s="20" t="inlineStr">
        <is>
          <t>BWA</t>
        </is>
      </c>
      <c r="B21" s="20" t="inlineStr">
        <is>
          <t>Botswana</t>
        </is>
      </c>
      <c r="C21" s="20" t="n">
        <v>163</v>
      </c>
      <c r="D21" s="20" t="n">
        <v>2023</v>
      </c>
      <c r="E21" s="20" t="n">
        <v>10929</v>
      </c>
      <c r="F21" s="20" t="n">
        <v>20788</v>
      </c>
      <c r="G21" s="20" t="n">
        <v>26706</v>
      </c>
      <c r="H21" s="20" t="n">
        <v>30432</v>
      </c>
      <c r="I21" s="20" t="n">
        <v>103645</v>
      </c>
      <c r="J21" s="20" t="n">
        <v>100675</v>
      </c>
      <c r="K21" s="20" t="n">
        <v>137868</v>
      </c>
      <c r="L21" s="20" t="n">
        <v>145005</v>
      </c>
      <c r="M21" s="20">
        <f>SUM(C21:L21)</f>
        <v/>
      </c>
      <c r="N21" s="20">
        <f>INDEX(Lookups!$M$2:$M$1611,MATCH(A21, Lookups!$J$2:$J$1611,0))</f>
        <v/>
      </c>
      <c r="O21" s="20">
        <f>INDEX(Lookups!$L$2:$L$1611,MATCH(A21, Lookups!$J$2:$J$1611,0))</f>
        <v/>
      </c>
    </row>
    <row r="22">
      <c r="A22" s="20" t="inlineStr">
        <is>
          <t>BRA</t>
        </is>
      </c>
      <c r="B22" s="20" t="inlineStr">
        <is>
          <t>Brazil</t>
        </is>
      </c>
      <c r="C22" s="20" t="n">
        <v>105443</v>
      </c>
      <c r="D22" s="20" t="n">
        <v>225922</v>
      </c>
      <c r="E22" s="20" t="n">
        <v>277214</v>
      </c>
      <c r="F22" s="20" t="n">
        <v>312200</v>
      </c>
      <c r="G22" s="20" t="n">
        <v>351071</v>
      </c>
      <c r="H22" s="20" t="n">
        <v>415763</v>
      </c>
      <c r="I22" s="20" t="n">
        <v>490188</v>
      </c>
      <c r="J22" s="20" t="n">
        <v>635507</v>
      </c>
      <c r="K22" s="20" t="n">
        <v>1118441</v>
      </c>
      <c r="L22" s="20" t="n">
        <v>4574191</v>
      </c>
      <c r="M22" s="20">
        <f>SUM(C22:L22)</f>
        <v/>
      </c>
      <c r="N22" s="20">
        <f>INDEX(Lookups!$M$2:$M$1611,MATCH(A22, Lookups!$J$2:$J$1611,0))</f>
        <v/>
      </c>
      <c r="O22" s="20">
        <f>INDEX(Lookups!$L$2:$L$1611,MATCH(A22, Lookups!$J$2:$J$1611,0))</f>
        <v/>
      </c>
    </row>
    <row r="23">
      <c r="A23" s="20" t="inlineStr">
        <is>
          <t>BRN</t>
        </is>
      </c>
      <c r="B23" s="20" t="inlineStr">
        <is>
          <t>Brunei Darussalam</t>
        </is>
      </c>
      <c r="C23" s="20" t="n">
        <v>162</v>
      </c>
      <c r="D23" s="20" t="n">
        <v>156</v>
      </c>
      <c r="E23" s="20" t="n">
        <v>165</v>
      </c>
      <c r="F23" s="20" t="n">
        <v>181</v>
      </c>
      <c r="G23" s="20" t="n">
        <v>310</v>
      </c>
      <c r="H23" s="20" t="n">
        <v>251</v>
      </c>
      <c r="I23" s="20" t="n">
        <v>366</v>
      </c>
      <c r="J23" s="20" t="n">
        <v>862</v>
      </c>
      <c r="K23" s="20" t="n">
        <v>1219</v>
      </c>
      <c r="L23" s="20" t="n">
        <v>2107</v>
      </c>
      <c r="M23" s="20">
        <f>SUM(C23:L23)</f>
        <v/>
      </c>
      <c r="N23" s="20">
        <f>INDEX(Lookups!$M$2:$M$1611,MATCH(A23, Lookups!$J$2:$J$1611,0))</f>
        <v/>
      </c>
      <c r="O23" s="20">
        <f>INDEX(Lookups!$L$2:$L$1611,MATCH(A23, Lookups!$J$2:$J$1611,0))</f>
        <v/>
      </c>
    </row>
    <row r="24">
      <c r="A24" s="20" t="inlineStr">
        <is>
          <t>BGR</t>
        </is>
      </c>
      <c r="B24" s="20" t="inlineStr">
        <is>
          <t>Bulgaria</t>
        </is>
      </c>
      <c r="C24" s="20" t="n">
        <v>12003</v>
      </c>
      <c r="D24" s="20" t="n">
        <v>11301</v>
      </c>
      <c r="E24" s="20" t="n">
        <v>13651</v>
      </c>
      <c r="F24" s="20" t="n">
        <v>10604</v>
      </c>
      <c r="G24" s="20" t="n">
        <v>11189</v>
      </c>
      <c r="H24" s="20" t="n">
        <v>11489</v>
      </c>
      <c r="I24" s="20" t="n">
        <v>9725</v>
      </c>
      <c r="J24" s="20" t="n">
        <v>10103</v>
      </c>
      <c r="K24" s="20" t="n">
        <v>10559</v>
      </c>
      <c r="L24" s="20" t="n">
        <v>11383</v>
      </c>
      <c r="M24" s="20">
        <f>SUM(C24:L24)</f>
        <v/>
      </c>
      <c r="N24" s="20">
        <f>INDEX(Lookups!$M$2:$M$1611,MATCH(A24, Lookups!$J$2:$J$1611,0))</f>
        <v/>
      </c>
      <c r="O24" s="20">
        <f>INDEX(Lookups!$L$2:$L$1611,MATCH(A24, Lookups!$J$2:$J$1611,0))</f>
        <v/>
      </c>
    </row>
    <row r="25">
      <c r="A25" s="20" t="inlineStr">
        <is>
          <t>BFA</t>
        </is>
      </c>
      <c r="B25" s="20" t="inlineStr">
        <is>
          <t>Burkina Faso</t>
        </is>
      </c>
      <c r="C25" s="20" t="n">
        <v>28015</v>
      </c>
      <c r="D25" s="20" t="n">
        <v>13183</v>
      </c>
      <c r="E25" s="20" t="n">
        <v>25099</v>
      </c>
      <c r="F25" s="20" t="n">
        <v>19497</v>
      </c>
      <c r="G25" s="20" t="n">
        <v>22000</v>
      </c>
      <c r="H25" s="20" t="n">
        <v>32439</v>
      </c>
      <c r="I25" s="20" t="n">
        <v>24308</v>
      </c>
      <c r="J25" s="20" t="n">
        <v>32832</v>
      </c>
      <c r="K25" s="20" t="n">
        <v>32629</v>
      </c>
      <c r="L25" s="20" t="n">
        <v>43415</v>
      </c>
      <c r="M25" s="20">
        <f>SUM(C25:L25)</f>
        <v/>
      </c>
      <c r="N25" s="20">
        <f>INDEX(Lookups!$M$2:$M$1611,MATCH(A25, Lookups!$J$2:$J$1611,0))</f>
        <v/>
      </c>
      <c r="O25" s="20">
        <f>INDEX(Lookups!$L$2:$L$1611,MATCH(A25, Lookups!$J$2:$J$1611,0))</f>
        <v/>
      </c>
    </row>
    <row r="26">
      <c r="A26" s="20" t="inlineStr">
        <is>
          <t>BDI</t>
        </is>
      </c>
      <c r="B26" s="20" t="inlineStr">
        <is>
          <t>Burundi</t>
        </is>
      </c>
      <c r="C26" s="20" t="n">
        <v>300</v>
      </c>
      <c r="D26" s="20" t="n">
        <v>2020</v>
      </c>
      <c r="E26" s="20" t="n">
        <v>1752</v>
      </c>
      <c r="F26" s="20" t="n">
        <v>2487</v>
      </c>
      <c r="G26" s="20" t="n">
        <v>2990</v>
      </c>
      <c r="H26" s="20" t="n">
        <v>2389</v>
      </c>
      <c r="I26" s="20" t="n">
        <v>3423</v>
      </c>
      <c r="J26" s="20" t="n">
        <v>2919</v>
      </c>
      <c r="K26" s="20" t="n">
        <v>3445</v>
      </c>
      <c r="L26" s="20" t="n">
        <v>5214</v>
      </c>
      <c r="M26" s="20">
        <f>SUM(C26:L26)</f>
        <v/>
      </c>
      <c r="N26" s="20">
        <f>INDEX(Lookups!$M$2:$M$1611,MATCH(A26, Lookups!$J$2:$J$1611,0))</f>
        <v/>
      </c>
      <c r="O26" s="20">
        <f>INDEX(Lookups!$L$2:$L$1611,MATCH(A26, Lookups!$J$2:$J$1611,0))</f>
        <v/>
      </c>
    </row>
    <row r="27">
      <c r="A27" s="20" t="inlineStr">
        <is>
          <t>CPV</t>
        </is>
      </c>
      <c r="B27" s="20" t="inlineStr">
        <is>
          <t>Cabo Verde</t>
        </is>
      </c>
      <c r="C27" s="20" t="n">
        <v>122</v>
      </c>
      <c r="D27" s="20" t="n">
        <v>167</v>
      </c>
      <c r="E27" s="20" t="n">
        <v>488</v>
      </c>
      <c r="F27" s="20" t="n">
        <v>269</v>
      </c>
      <c r="G27" s="20" t="n">
        <v>381</v>
      </c>
      <c r="H27" s="20" t="n">
        <v>195</v>
      </c>
      <c r="I27" s="20" t="n">
        <v>211</v>
      </c>
      <c r="J27" s="20" t="n">
        <v>195</v>
      </c>
      <c r="K27" s="20" t="n">
        <v>864</v>
      </c>
      <c r="L27" s="20" t="n">
        <v>1188</v>
      </c>
      <c r="M27" s="20">
        <f>SUM(C27:L27)</f>
        <v/>
      </c>
      <c r="N27" s="20">
        <f>INDEX(Lookups!$M$2:$M$1611,MATCH(A27, Lookups!$J$2:$J$1611,0))</f>
        <v/>
      </c>
      <c r="O27" s="20">
        <f>INDEX(Lookups!$L$2:$L$1611,MATCH(A27, Lookups!$J$2:$J$1611,0))</f>
        <v/>
      </c>
    </row>
    <row r="28">
      <c r="A28" s="20" t="inlineStr">
        <is>
          <t>KHM</t>
        </is>
      </c>
      <c r="B28" s="20" t="inlineStr">
        <is>
          <t>Cambodia</t>
        </is>
      </c>
      <c r="C28" s="20" t="n">
        <v>2960</v>
      </c>
      <c r="D28" s="20" t="n">
        <v>9828</v>
      </c>
      <c r="E28" s="20" t="n">
        <v>6928</v>
      </c>
      <c r="F28" s="20" t="n">
        <v>9863</v>
      </c>
      <c r="G28" s="20" t="n">
        <v>9604</v>
      </c>
      <c r="H28" s="20" t="n">
        <v>14225</v>
      </c>
      <c r="I28" s="20" t="n">
        <v>19840</v>
      </c>
      <c r="J28" s="20" t="n">
        <v>23908</v>
      </c>
      <c r="K28" s="20" t="n">
        <v>36857</v>
      </c>
      <c r="L28" s="20" t="n">
        <v>47421</v>
      </c>
      <c r="M28" s="20">
        <f>SUM(C28:L28)</f>
        <v/>
      </c>
      <c r="N28" s="20">
        <f>INDEX(Lookups!$M$2:$M$1611,MATCH(A28, Lookups!$J$2:$J$1611,0))</f>
        <v/>
      </c>
      <c r="O28" s="20">
        <f>INDEX(Lookups!$L$2:$L$1611,MATCH(A28, Lookups!$J$2:$J$1611,0))</f>
        <v/>
      </c>
    </row>
    <row r="29">
      <c r="A29" s="20" t="inlineStr">
        <is>
          <t>CMR</t>
        </is>
      </c>
      <c r="B29" s="20" t="inlineStr">
        <is>
          <t>Cameroon</t>
        </is>
      </c>
      <c r="C29" s="20" t="n">
        <v>6824</v>
      </c>
      <c r="D29" s="20" t="n">
        <v>13636</v>
      </c>
      <c r="E29" s="20" t="n">
        <v>15493</v>
      </c>
      <c r="F29" s="20" t="n">
        <v>15450</v>
      </c>
      <c r="G29" s="20" t="n">
        <v>30729</v>
      </c>
      <c r="H29" s="20" t="n">
        <v>40914</v>
      </c>
      <c r="I29" s="20" t="n">
        <v>45790</v>
      </c>
      <c r="J29" s="20" t="n">
        <v>80231</v>
      </c>
      <c r="K29" s="20" t="n">
        <v>94229</v>
      </c>
      <c r="L29" s="20" t="n">
        <v>122743</v>
      </c>
      <c r="M29" s="20">
        <f>SUM(C29:L29)</f>
        <v/>
      </c>
      <c r="N29" s="20">
        <f>INDEX(Lookups!$M$2:$M$1611,MATCH(A29, Lookups!$J$2:$J$1611,0))</f>
        <v/>
      </c>
      <c r="O29" s="20">
        <f>INDEX(Lookups!$L$2:$L$1611,MATCH(A29, Lookups!$J$2:$J$1611,0))</f>
        <v/>
      </c>
    </row>
    <row r="30">
      <c r="A30" s="20" t="inlineStr">
        <is>
          <t>CAN</t>
        </is>
      </c>
      <c r="B30" s="20" t="inlineStr">
        <is>
          <t>Canada</t>
        </is>
      </c>
      <c r="C30" s="20" t="n">
        <v>21721</v>
      </c>
      <c r="D30" s="20" t="n">
        <v>13235</v>
      </c>
      <c r="E30" s="20" t="n">
        <v>30488</v>
      </c>
      <c r="F30" s="20" t="n">
        <v>57536</v>
      </c>
      <c r="G30" s="20" t="n">
        <v>96283</v>
      </c>
      <c r="H30" s="20" t="n">
        <v>98459</v>
      </c>
      <c r="I30" s="20" t="n">
        <v>187294</v>
      </c>
      <c r="J30" s="20" t="n">
        <v>544318</v>
      </c>
      <c r="K30" s="20" t="n">
        <v>2030900</v>
      </c>
      <c r="L30" s="20" t="n">
        <v>6961605</v>
      </c>
      <c r="M30" s="20">
        <f>SUM(C30:L30)</f>
        <v/>
      </c>
      <c r="N30" s="20">
        <f>INDEX(Lookups!$M$2:$M$1611,MATCH(A30, Lookups!$J$2:$J$1611,0))</f>
        <v/>
      </c>
      <c r="O30" s="20">
        <f>INDEX(Lookups!$L$2:$L$1611,MATCH(A30, Lookups!$J$2:$J$1611,0))</f>
        <v/>
      </c>
    </row>
    <row r="31">
      <c r="A31" s="20" t="inlineStr">
        <is>
          <t>CAF</t>
        </is>
      </c>
      <c r="B31" s="20" t="inlineStr">
        <is>
          <t>Central African Republic (the)</t>
        </is>
      </c>
      <c r="C31" s="20" t="n">
        <v>15044</v>
      </c>
      <c r="D31" s="20" t="n">
        <v>39847</v>
      </c>
      <c r="E31" s="20" t="n">
        <v>49828</v>
      </c>
      <c r="F31" s="20" t="n">
        <v>37406</v>
      </c>
      <c r="G31" s="20" t="n">
        <v>36435</v>
      </c>
      <c r="H31" s="20" t="n">
        <v>63928</v>
      </c>
      <c r="I31" s="20" t="n">
        <v>40751</v>
      </c>
      <c r="J31" s="20" t="n">
        <v>66216</v>
      </c>
      <c r="K31" s="20" t="n">
        <v>109224</v>
      </c>
      <c r="L31" s="20" t="n">
        <v>161521</v>
      </c>
      <c r="M31" s="20">
        <f>SUM(C31:L31)</f>
        <v/>
      </c>
      <c r="N31" s="20">
        <f>INDEX(Lookups!$M$2:$M$1611,MATCH(A31, Lookups!$J$2:$J$1611,0))</f>
        <v/>
      </c>
      <c r="O31" s="20">
        <f>INDEX(Lookups!$L$2:$L$1611,MATCH(A31, Lookups!$J$2:$J$1611,0))</f>
        <v/>
      </c>
    </row>
    <row r="32">
      <c r="A32" s="20" t="inlineStr">
        <is>
          <t>TCD</t>
        </is>
      </c>
      <c r="B32" s="20" t="inlineStr">
        <is>
          <t>Chad</t>
        </is>
      </c>
      <c r="C32" s="20" t="n">
        <v>12306</v>
      </c>
      <c r="D32" s="20" t="n">
        <v>19343</v>
      </c>
      <c r="E32" s="20" t="n">
        <v>34981</v>
      </c>
      <c r="F32" s="20" t="n">
        <v>40291</v>
      </c>
      <c r="G32" s="20" t="n">
        <v>53325</v>
      </c>
      <c r="H32" s="20" t="n">
        <v>75323</v>
      </c>
      <c r="I32" s="20" t="n">
        <v>87720</v>
      </c>
      <c r="J32" s="20" t="n">
        <v>121608</v>
      </c>
      <c r="K32" s="20" t="n">
        <v>206211</v>
      </c>
      <c r="L32" s="20" t="n">
        <v>618853</v>
      </c>
      <c r="M32" s="20">
        <f>SUM(C32:L32)</f>
        <v/>
      </c>
      <c r="N32" s="20">
        <f>INDEX(Lookups!$M$2:$M$1611,MATCH(A32, Lookups!$J$2:$J$1611,0))</f>
        <v/>
      </c>
      <c r="O32" s="20">
        <f>INDEX(Lookups!$L$2:$L$1611,MATCH(A32, Lookups!$J$2:$J$1611,0))</f>
        <v/>
      </c>
    </row>
    <row r="33">
      <c r="A33" s="20" t="inlineStr">
        <is>
          <t>CHL</t>
        </is>
      </c>
      <c r="B33" s="20" t="inlineStr">
        <is>
          <t>Chile</t>
        </is>
      </c>
      <c r="C33" s="20" t="n">
        <v>17416</v>
      </c>
      <c r="D33" s="20" t="n">
        <v>15361</v>
      </c>
      <c r="E33" s="20" t="n">
        <v>46764</v>
      </c>
      <c r="F33" s="20" t="n">
        <v>47281</v>
      </c>
      <c r="G33" s="20" t="n">
        <v>50836</v>
      </c>
      <c r="H33" s="20" t="n">
        <v>20505</v>
      </c>
      <c r="I33" s="20" t="n">
        <v>90043</v>
      </c>
      <c r="J33" s="20" t="n">
        <v>187124</v>
      </c>
      <c r="K33" s="20" t="n">
        <v>123601</v>
      </c>
      <c r="L33" s="20" t="n">
        <v>148241</v>
      </c>
      <c r="M33" s="20">
        <f>SUM(C33:L33)</f>
        <v/>
      </c>
      <c r="N33" s="20">
        <f>INDEX(Lookups!$M$2:$M$1611,MATCH(A33, Lookups!$J$2:$J$1611,0))</f>
        <v/>
      </c>
      <c r="O33" s="20">
        <f>INDEX(Lookups!$L$2:$L$1611,MATCH(A33, Lookups!$J$2:$J$1611,0))</f>
        <v/>
      </c>
    </row>
    <row r="34">
      <c r="A34" s="20" t="inlineStr">
        <is>
          <t>CHN</t>
        </is>
      </c>
      <c r="B34" s="20" t="inlineStr">
        <is>
          <t>China</t>
        </is>
      </c>
      <c r="C34" s="20" t="n">
        <v>151164</v>
      </c>
      <c r="D34" s="20" t="n">
        <v>260047</v>
      </c>
      <c r="E34" s="20" t="n">
        <v>342635</v>
      </c>
      <c r="F34" s="20" t="n">
        <v>432357</v>
      </c>
      <c r="G34" s="20" t="n">
        <v>471928</v>
      </c>
      <c r="H34" s="20" t="n">
        <v>594019</v>
      </c>
      <c r="I34" s="20" t="n">
        <v>595475</v>
      </c>
      <c r="J34" s="20" t="n">
        <v>705539</v>
      </c>
      <c r="K34" s="20" t="n">
        <v>1199079</v>
      </c>
      <c r="L34" s="20" t="n">
        <v>4640569</v>
      </c>
      <c r="M34" s="20">
        <f>SUM(C34:L34)</f>
        <v/>
      </c>
      <c r="N34" s="20">
        <f>INDEX(Lookups!$M$2:$M$1611,MATCH(A34, Lookups!$J$2:$J$1611,0))</f>
        <v/>
      </c>
      <c r="O34" s="20">
        <f>INDEX(Lookups!$L$2:$L$1611,MATCH(A34, Lookups!$J$2:$J$1611,0))</f>
        <v/>
      </c>
    </row>
    <row r="35">
      <c r="A35" s="20" t="inlineStr">
        <is>
          <t>COL</t>
        </is>
      </c>
      <c r="B35" s="20" t="inlineStr">
        <is>
          <t>Colombia</t>
        </is>
      </c>
      <c r="C35" s="20" t="n">
        <v>30288</v>
      </c>
      <c r="D35" s="20" t="n">
        <v>30252</v>
      </c>
      <c r="E35" s="20" t="n">
        <v>39049</v>
      </c>
      <c r="F35" s="20" t="n">
        <v>38459</v>
      </c>
      <c r="G35" s="20" t="n">
        <v>55519</v>
      </c>
      <c r="H35" s="20" t="n">
        <v>49873</v>
      </c>
      <c r="I35" s="20" t="n">
        <v>71098</v>
      </c>
      <c r="J35" s="20" t="n">
        <v>76936</v>
      </c>
      <c r="K35" s="20" t="n">
        <v>98187</v>
      </c>
      <c r="L35" s="20" t="n">
        <v>647012</v>
      </c>
      <c r="M35" s="20">
        <f>SUM(C35:L35)</f>
        <v/>
      </c>
      <c r="N35" s="20">
        <f>INDEX(Lookups!$M$2:$M$1611,MATCH(A35, Lookups!$J$2:$J$1611,0))</f>
        <v/>
      </c>
      <c r="O35" s="20">
        <f>INDEX(Lookups!$L$2:$L$1611,MATCH(A35, Lookups!$J$2:$J$1611,0))</f>
        <v/>
      </c>
    </row>
    <row r="36">
      <c r="A36" s="20" t="inlineStr">
        <is>
          <t>COD</t>
        </is>
      </c>
      <c r="B36" s="20" t="inlineStr">
        <is>
          <t>Congo (the Democratic Republic of the)</t>
        </is>
      </c>
      <c r="C36" s="20" t="n">
        <v>4120</v>
      </c>
      <c r="D36" s="20" t="n">
        <v>14482</v>
      </c>
      <c r="E36" s="20" t="n">
        <v>9268</v>
      </c>
      <c r="F36" s="20" t="n">
        <v>56091</v>
      </c>
      <c r="G36" s="20" t="n">
        <v>197126</v>
      </c>
      <c r="H36" s="20" t="n">
        <v>306257</v>
      </c>
      <c r="I36" s="20" t="n">
        <v>381995</v>
      </c>
      <c r="J36" s="20" t="n">
        <v>376746</v>
      </c>
      <c r="K36" s="20" t="n">
        <v>417783</v>
      </c>
      <c r="L36" s="20" t="n">
        <v>574339</v>
      </c>
      <c r="M36" s="20">
        <f>SUM(C36:L36)</f>
        <v/>
      </c>
      <c r="N36" s="20">
        <f>INDEX(Lookups!$M$2:$M$1611,MATCH(A36, Lookups!$J$2:$J$1611,0))</f>
        <v/>
      </c>
      <c r="O36" s="20">
        <f>INDEX(Lookups!$L$2:$L$1611,MATCH(A36, Lookups!$J$2:$J$1611,0))</f>
        <v/>
      </c>
    </row>
    <row r="37">
      <c r="A37" s="20" t="inlineStr">
        <is>
          <t>COG</t>
        </is>
      </c>
      <c r="B37" s="20" t="inlineStr">
        <is>
          <t>Congo (the)</t>
        </is>
      </c>
      <c r="C37" s="20" t="n">
        <v>9668</v>
      </c>
      <c r="D37" s="20" t="n">
        <v>16701</v>
      </c>
      <c r="E37" s="20" t="n">
        <v>67757</v>
      </c>
      <c r="F37" s="20" t="n">
        <v>26254</v>
      </c>
      <c r="G37" s="20" t="n">
        <v>21488</v>
      </c>
      <c r="H37" s="20" t="n">
        <v>28068</v>
      </c>
      <c r="I37" s="20" t="n">
        <v>27943</v>
      </c>
      <c r="J37" s="20" t="n">
        <v>52391</v>
      </c>
      <c r="K37" s="20" t="n">
        <v>64902</v>
      </c>
      <c r="L37" s="20" t="n">
        <v>26559</v>
      </c>
      <c r="M37" s="20">
        <f>SUM(C37:L37)</f>
        <v/>
      </c>
      <c r="N37" s="20">
        <f>INDEX(Lookups!$M$2:$M$1611,MATCH(A37, Lookups!$J$2:$J$1611,0))</f>
        <v/>
      </c>
      <c r="O37" s="20">
        <f>INDEX(Lookups!$L$2:$L$1611,MATCH(A37, Lookups!$J$2:$J$1611,0))</f>
        <v/>
      </c>
    </row>
    <row r="38">
      <c r="A38" s="20" t="inlineStr">
        <is>
          <t>CRI</t>
        </is>
      </c>
      <c r="B38" s="20" t="inlineStr">
        <is>
          <t>Costa Rica</t>
        </is>
      </c>
      <c r="C38" s="20" t="n">
        <v>186</v>
      </c>
      <c r="D38" s="20" t="n">
        <v>362</v>
      </c>
      <c r="E38" s="20" t="n">
        <v>1270</v>
      </c>
      <c r="F38" s="20" t="n">
        <v>1515</v>
      </c>
      <c r="G38" s="20" t="n">
        <v>2786</v>
      </c>
      <c r="H38" s="20" t="n">
        <v>5274</v>
      </c>
      <c r="I38" s="20" t="n">
        <v>9770</v>
      </c>
      <c r="J38" s="20" t="n">
        <v>8805</v>
      </c>
      <c r="K38" s="20" t="n">
        <v>8298</v>
      </c>
      <c r="L38" s="20" t="n">
        <v>12869</v>
      </c>
      <c r="M38" s="20">
        <f>SUM(C38:L38)</f>
        <v/>
      </c>
      <c r="N38" s="20">
        <f>INDEX(Lookups!$M$2:$M$1611,MATCH(A38, Lookups!$J$2:$J$1611,0))</f>
        <v/>
      </c>
      <c r="O38" s="20">
        <f>INDEX(Lookups!$L$2:$L$1611,MATCH(A38, Lookups!$J$2:$J$1611,0))</f>
        <v/>
      </c>
    </row>
    <row r="39">
      <c r="A39" s="20" t="inlineStr">
        <is>
          <t>CIV</t>
        </is>
      </c>
      <c r="B39" s="20" t="inlineStr">
        <is>
          <t>Côte d'Ivoire</t>
        </is>
      </c>
      <c r="C39" s="20" t="n">
        <v>18249</v>
      </c>
      <c r="D39" s="20" t="n">
        <v>26702</v>
      </c>
      <c r="E39" s="20" t="n">
        <v>34713</v>
      </c>
      <c r="F39" s="20" t="n">
        <v>20127</v>
      </c>
      <c r="G39" s="20" t="n">
        <v>26914</v>
      </c>
      <c r="H39" s="20" t="n">
        <v>32311</v>
      </c>
      <c r="I39" s="20" t="n">
        <v>32451</v>
      </c>
      <c r="J39" s="20" t="n">
        <v>30463</v>
      </c>
      <c r="K39" s="20" t="n">
        <v>47842</v>
      </c>
      <c r="L39" s="20" t="n">
        <v>51885</v>
      </c>
      <c r="M39" s="20">
        <f>SUM(C39:L39)</f>
        <v/>
      </c>
      <c r="N39" s="20">
        <f>INDEX(Lookups!$M$2:$M$1611,MATCH(A39, Lookups!$J$2:$J$1611,0))</f>
        <v/>
      </c>
      <c r="O39" s="20">
        <f>INDEX(Lookups!$L$2:$L$1611,MATCH(A39, Lookups!$J$2:$J$1611,0))</f>
        <v/>
      </c>
    </row>
    <row r="40">
      <c r="A40" s="20" t="inlineStr">
        <is>
          <t>HRV</t>
        </is>
      </c>
      <c r="B40" s="20" t="inlineStr">
        <is>
          <t>Croatia</t>
        </is>
      </c>
      <c r="C40" s="20" t="n">
        <v>3294</v>
      </c>
      <c r="D40" s="20" t="n">
        <v>3736</v>
      </c>
      <c r="E40" s="20" t="n">
        <v>3438</v>
      </c>
      <c r="F40" s="20" t="n">
        <v>4478</v>
      </c>
      <c r="G40" s="20" t="n">
        <v>4123</v>
      </c>
      <c r="H40" s="20" t="n">
        <v>4581</v>
      </c>
      <c r="I40" s="20" t="n">
        <v>5515</v>
      </c>
      <c r="J40" s="20" t="n">
        <v>6825</v>
      </c>
      <c r="K40" s="20" t="n">
        <v>9802</v>
      </c>
      <c r="L40" s="20" t="n">
        <v>11169</v>
      </c>
      <c r="M40" s="20">
        <f>SUM(C40:L40)</f>
        <v/>
      </c>
      <c r="N40" s="20">
        <f>INDEX(Lookups!$M$2:$M$1611,MATCH(A40, Lookups!$J$2:$J$1611,0))</f>
        <v/>
      </c>
      <c r="O40" s="20">
        <f>INDEX(Lookups!$L$2:$L$1611,MATCH(A40, Lookups!$J$2:$J$1611,0))</f>
        <v/>
      </c>
    </row>
    <row r="41">
      <c r="A41" s="20" t="inlineStr">
        <is>
          <t>CUB</t>
        </is>
      </c>
      <c r="B41" s="20" t="inlineStr">
        <is>
          <t>Cuba</t>
        </is>
      </c>
      <c r="C41" s="20" t="n">
        <v>1499</v>
      </c>
      <c r="D41" s="20" t="n">
        <v>9548</v>
      </c>
      <c r="E41" s="20" t="n">
        <v>9069</v>
      </c>
      <c r="F41" s="20" t="n">
        <v>7781</v>
      </c>
      <c r="G41" s="20" t="n">
        <v>9211</v>
      </c>
      <c r="H41" s="20" t="n">
        <v>11355</v>
      </c>
      <c r="I41" s="20" t="n">
        <v>10145</v>
      </c>
      <c r="J41" s="20" t="n">
        <v>13190</v>
      </c>
      <c r="K41" s="20" t="n">
        <v>15790</v>
      </c>
      <c r="L41" s="20" t="n">
        <v>22348</v>
      </c>
      <c r="M41" s="20">
        <f>SUM(C41:L41)</f>
        <v/>
      </c>
      <c r="N41" s="20">
        <f>INDEX(Lookups!$M$2:$M$1611,MATCH(A41, Lookups!$J$2:$J$1611,0))</f>
        <v/>
      </c>
      <c r="O41" s="20">
        <f>INDEX(Lookups!$L$2:$L$1611,MATCH(A41, Lookups!$J$2:$J$1611,0))</f>
        <v/>
      </c>
    </row>
    <row r="42">
      <c r="A42" s="20" t="inlineStr">
        <is>
          <t>CYP</t>
        </is>
      </c>
      <c r="B42" s="20" t="inlineStr">
        <is>
          <t>Cyprus</t>
        </is>
      </c>
      <c r="C42" s="20" t="n">
        <v>204</v>
      </c>
      <c r="D42" s="20" t="n">
        <v>0</v>
      </c>
      <c r="E42" s="20" t="n">
        <v>1264</v>
      </c>
      <c r="F42" s="20" t="n">
        <v>0</v>
      </c>
      <c r="G42" s="20" t="n">
        <v>0</v>
      </c>
      <c r="H42" s="20" t="n">
        <v>1972</v>
      </c>
      <c r="I42" s="20" t="n">
        <v>0</v>
      </c>
      <c r="J42" s="20" t="n">
        <v>913</v>
      </c>
      <c r="K42" s="20" t="n">
        <v>0</v>
      </c>
      <c r="L42" s="20" t="n">
        <v>1367</v>
      </c>
      <c r="M42" s="20">
        <f>SUM(C42:L42)</f>
        <v/>
      </c>
      <c r="N42" s="20">
        <f>INDEX(Lookups!$M$2:$M$1611,MATCH(A42, Lookups!$J$2:$J$1611,0))</f>
        <v/>
      </c>
      <c r="O42" s="20">
        <f>INDEX(Lookups!$L$2:$L$1611,MATCH(A42, Lookups!$J$2:$J$1611,0))</f>
        <v/>
      </c>
    </row>
    <row r="43">
      <c r="A43" s="20" t="inlineStr">
        <is>
          <t>CZE</t>
        </is>
      </c>
      <c r="B43" s="20" t="inlineStr">
        <is>
          <t>Czechia</t>
        </is>
      </c>
      <c r="C43" s="20" t="n">
        <v>170</v>
      </c>
      <c r="D43" s="20" t="n">
        <v>262</v>
      </c>
      <c r="E43" s="20" t="n">
        <v>3026</v>
      </c>
      <c r="F43" s="20" t="n">
        <v>7408</v>
      </c>
      <c r="G43" s="20" t="n">
        <v>10115</v>
      </c>
      <c r="H43" s="20" t="n">
        <v>10168</v>
      </c>
      <c r="I43" s="20" t="n">
        <v>9683</v>
      </c>
      <c r="J43" s="20" t="n">
        <v>10554</v>
      </c>
      <c r="K43" s="20" t="n">
        <v>13815</v>
      </c>
      <c r="L43" s="20" t="n">
        <v>14116</v>
      </c>
      <c r="M43" s="20">
        <f>SUM(C43:L43)</f>
        <v/>
      </c>
      <c r="N43" s="20">
        <f>INDEX(Lookups!$M$2:$M$1611,MATCH(A43, Lookups!$J$2:$J$1611,0))</f>
        <v/>
      </c>
      <c r="O43" s="20">
        <f>INDEX(Lookups!$L$2:$L$1611,MATCH(A43, Lookups!$J$2:$J$1611,0))</f>
        <v/>
      </c>
    </row>
    <row r="44">
      <c r="A44" s="20" t="inlineStr">
        <is>
          <t>DNK</t>
        </is>
      </c>
      <c r="B44" s="20" t="inlineStr">
        <is>
          <t>Denmark</t>
        </is>
      </c>
      <c r="C44" s="20" t="n">
        <v>256</v>
      </c>
      <c r="D44" s="20" t="n">
        <v>835</v>
      </c>
      <c r="E44" s="20" t="n">
        <v>1267</v>
      </c>
      <c r="F44" s="20" t="n">
        <v>4666</v>
      </c>
      <c r="G44" s="20" t="n">
        <v>4282</v>
      </c>
      <c r="H44" s="20" t="n">
        <v>5046</v>
      </c>
      <c r="I44" s="20" t="n">
        <v>7110</v>
      </c>
      <c r="J44" s="20" t="n">
        <v>6524</v>
      </c>
      <c r="K44" s="20" t="n">
        <v>6152</v>
      </c>
      <c r="L44" s="20" t="n">
        <v>6870</v>
      </c>
      <c r="M44" s="20">
        <f>SUM(C44:L44)</f>
        <v/>
      </c>
      <c r="N44" s="20">
        <f>INDEX(Lookups!$M$2:$M$1611,MATCH(A44, Lookups!$J$2:$J$1611,0))</f>
        <v/>
      </c>
      <c r="O44" s="20">
        <f>INDEX(Lookups!$L$2:$L$1611,MATCH(A44, Lookups!$J$2:$J$1611,0))</f>
        <v/>
      </c>
    </row>
    <row r="45">
      <c r="A45" s="20" t="inlineStr">
        <is>
          <t>DJI</t>
        </is>
      </c>
      <c r="B45" s="20" t="inlineStr">
        <is>
          <t>Djibouti</t>
        </is>
      </c>
      <c r="C45" s="20" t="n">
        <v>776</v>
      </c>
      <c r="D45" s="20" t="n">
        <v>2099</v>
      </c>
      <c r="E45" s="20" t="n">
        <v>980</v>
      </c>
      <c r="F45" s="20" t="n">
        <v>1850</v>
      </c>
      <c r="G45" s="20" t="n">
        <v>1776</v>
      </c>
      <c r="H45" s="20" t="n">
        <v>1844</v>
      </c>
      <c r="I45" s="20" t="n">
        <v>1785</v>
      </c>
      <c r="J45" s="20" t="n">
        <v>2856</v>
      </c>
      <c r="K45" s="20" t="n">
        <v>2085</v>
      </c>
      <c r="L45" s="20" t="n">
        <v>5810</v>
      </c>
      <c r="M45" s="20">
        <f>SUM(C45:L45)</f>
        <v/>
      </c>
      <c r="N45" s="20">
        <f>INDEX(Lookups!$M$2:$M$1611,MATCH(A45, Lookups!$J$2:$J$1611,0))</f>
        <v/>
      </c>
      <c r="O45" s="20">
        <f>INDEX(Lookups!$L$2:$L$1611,MATCH(A45, Lookups!$J$2:$J$1611,0))</f>
        <v/>
      </c>
    </row>
    <row r="46">
      <c r="A46" s="20" t="inlineStr">
        <is>
          <t>DMA</t>
        </is>
      </c>
      <c r="B46" s="20" t="inlineStr">
        <is>
          <t>Dominica</t>
        </is>
      </c>
      <c r="C46" s="20" t="n">
        <v>56</v>
      </c>
      <c r="D46" s="20" t="n">
        <v>8</v>
      </c>
      <c r="E46" s="20" t="n">
        <v>68</v>
      </c>
      <c r="F46" s="20" t="n">
        <v>11</v>
      </c>
      <c r="G46" s="20" t="n">
        <v>59</v>
      </c>
      <c r="H46" s="20" t="n">
        <v>88</v>
      </c>
      <c r="I46" s="20" t="n">
        <v>183</v>
      </c>
      <c r="J46" s="20" t="n">
        <v>125</v>
      </c>
      <c r="K46" s="20" t="n">
        <v>123</v>
      </c>
      <c r="L46" s="20" t="n">
        <v>34</v>
      </c>
      <c r="M46" s="20">
        <f>SUM(C46:L46)</f>
        <v/>
      </c>
      <c r="N46" s="20">
        <f>INDEX(Lookups!$M$2:$M$1611,MATCH(A46, Lookups!$J$2:$J$1611,0))</f>
        <v/>
      </c>
      <c r="O46" s="20">
        <f>INDEX(Lookups!$L$2:$L$1611,MATCH(A46, Lookups!$J$2:$J$1611,0))</f>
        <v/>
      </c>
    </row>
    <row r="47">
      <c r="A47" s="20" t="inlineStr">
        <is>
          <t>DOM</t>
        </is>
      </c>
      <c r="B47" s="20" t="inlineStr">
        <is>
          <t>Dominican Republic (the)</t>
        </is>
      </c>
      <c r="C47" s="20" t="n">
        <v>2145</v>
      </c>
      <c r="D47" s="20" t="n">
        <v>3050</v>
      </c>
      <c r="E47" s="20" t="n">
        <v>4906</v>
      </c>
      <c r="F47" s="20" t="n">
        <v>3952</v>
      </c>
      <c r="G47" s="20" t="n">
        <v>3849</v>
      </c>
      <c r="H47" s="20" t="n">
        <v>4676</v>
      </c>
      <c r="I47" s="20" t="n">
        <v>6676</v>
      </c>
      <c r="J47" s="20" t="n">
        <v>5204</v>
      </c>
      <c r="K47" s="20" t="n">
        <v>4821</v>
      </c>
      <c r="L47" s="20" t="n">
        <v>8976</v>
      </c>
      <c r="M47" s="20">
        <f>SUM(C47:L47)</f>
        <v/>
      </c>
      <c r="N47" s="20">
        <f>INDEX(Lookups!$M$2:$M$1611,MATCH(A47, Lookups!$J$2:$J$1611,0))</f>
        <v/>
      </c>
      <c r="O47" s="20">
        <f>INDEX(Lookups!$L$2:$L$1611,MATCH(A47, Lookups!$J$2:$J$1611,0))</f>
        <v/>
      </c>
    </row>
    <row r="48">
      <c r="A48" s="20" t="inlineStr">
        <is>
          <t>ECU</t>
        </is>
      </c>
      <c r="B48" s="20" t="inlineStr">
        <is>
          <t>Ecuador</t>
        </is>
      </c>
      <c r="C48" s="20" t="n">
        <v>15341</v>
      </c>
      <c r="D48" s="20" t="n">
        <v>16625</v>
      </c>
      <c r="E48" s="20" t="n">
        <v>8980</v>
      </c>
      <c r="F48" s="20" t="n">
        <v>10899</v>
      </c>
      <c r="G48" s="20" t="n">
        <v>17667</v>
      </c>
      <c r="H48" s="20" t="n">
        <v>24456</v>
      </c>
      <c r="I48" s="20" t="n">
        <v>19604</v>
      </c>
      <c r="J48" s="20" t="n">
        <v>20656</v>
      </c>
      <c r="K48" s="20" t="n">
        <v>39180</v>
      </c>
      <c r="L48" s="20" t="n">
        <v>82909</v>
      </c>
      <c r="M48" s="20">
        <f>SUM(C48:L48)</f>
        <v/>
      </c>
      <c r="N48" s="20">
        <f>INDEX(Lookups!$M$2:$M$1611,MATCH(A48, Lookups!$J$2:$J$1611,0))</f>
        <v/>
      </c>
      <c r="O48" s="20">
        <f>INDEX(Lookups!$L$2:$L$1611,MATCH(A48, Lookups!$J$2:$J$1611,0))</f>
        <v/>
      </c>
    </row>
    <row r="49">
      <c r="A49" s="20" t="inlineStr">
        <is>
          <t>EGY</t>
        </is>
      </c>
      <c r="B49" s="20" t="inlineStr">
        <is>
          <t>Egypt</t>
        </is>
      </c>
      <c r="C49" s="20" t="n">
        <v>200</v>
      </c>
      <c r="D49" s="20" t="n">
        <v>879</v>
      </c>
      <c r="E49" s="20" t="n">
        <v>2074</v>
      </c>
      <c r="F49" s="20" t="n">
        <v>4529</v>
      </c>
      <c r="G49" s="20" t="n">
        <v>6698</v>
      </c>
      <c r="H49" s="20" t="n">
        <v>8152</v>
      </c>
      <c r="I49" s="20" t="n">
        <v>8020</v>
      </c>
      <c r="J49" s="20" t="n">
        <v>14042</v>
      </c>
      <c r="K49" s="20" t="n">
        <v>199510</v>
      </c>
      <c r="L49" s="20" t="n">
        <v>741418</v>
      </c>
      <c r="M49" s="20">
        <f>SUM(C49:L49)</f>
        <v/>
      </c>
      <c r="N49" s="20">
        <f>INDEX(Lookups!$M$2:$M$1611,MATCH(A49, Lookups!$J$2:$J$1611,0))</f>
        <v/>
      </c>
      <c r="O49" s="20">
        <f>INDEX(Lookups!$L$2:$L$1611,MATCH(A49, Lookups!$J$2:$J$1611,0))</f>
        <v/>
      </c>
    </row>
    <row r="50">
      <c r="A50" s="20" t="inlineStr">
        <is>
          <t>SLV</t>
        </is>
      </c>
      <c r="B50" s="20" t="inlineStr">
        <is>
          <t>El Salvador</t>
        </is>
      </c>
      <c r="C50" s="20" t="n">
        <v>911</v>
      </c>
      <c r="D50" s="20" t="n">
        <v>1423</v>
      </c>
      <c r="E50" s="20" t="n">
        <v>2634</v>
      </c>
      <c r="F50" s="20" t="n">
        <v>1444</v>
      </c>
      <c r="G50" s="20" t="n">
        <v>2094</v>
      </c>
      <c r="H50" s="20" t="n">
        <v>2018</v>
      </c>
      <c r="I50" s="20" t="n">
        <v>2113</v>
      </c>
      <c r="J50" s="20" t="n">
        <v>3048</v>
      </c>
      <c r="K50" s="20" t="n">
        <v>2174</v>
      </c>
      <c r="L50" s="20" t="n">
        <v>2541</v>
      </c>
      <c r="M50" s="20">
        <f>SUM(C50:L50)</f>
        <v/>
      </c>
      <c r="N50" s="20">
        <f>INDEX(Lookups!$M$2:$M$1611,MATCH(A50, Lookups!$J$2:$J$1611,0))</f>
        <v/>
      </c>
      <c r="O50" s="20">
        <f>INDEX(Lookups!$L$2:$L$1611,MATCH(A50, Lookups!$J$2:$J$1611,0))</f>
        <v/>
      </c>
    </row>
    <row r="51">
      <c r="A51" s="20" t="inlineStr">
        <is>
          <t>GNQ</t>
        </is>
      </c>
      <c r="B51" s="20" t="inlineStr">
        <is>
          <t>Equatorial Guinea</t>
        </is>
      </c>
      <c r="C51" s="20" t="n">
        <v>603</v>
      </c>
      <c r="D51" s="20" t="n">
        <v>897</v>
      </c>
      <c r="E51" s="20" t="n">
        <v>3442</v>
      </c>
      <c r="F51" s="20" t="n">
        <v>3691</v>
      </c>
      <c r="G51" s="20" t="n">
        <v>1820</v>
      </c>
      <c r="H51" s="20" t="n">
        <v>2227</v>
      </c>
      <c r="I51" s="20" t="n">
        <v>1686</v>
      </c>
      <c r="J51" s="20" t="n">
        <v>2204</v>
      </c>
      <c r="K51" s="20" t="n">
        <v>3392</v>
      </c>
      <c r="L51" s="20" t="n">
        <v>6994</v>
      </c>
      <c r="M51" s="20">
        <f>SUM(C51:L51)</f>
        <v/>
      </c>
      <c r="N51" s="20">
        <f>INDEX(Lookups!$M$2:$M$1611,MATCH(A51, Lookups!$J$2:$J$1611,0))</f>
        <v/>
      </c>
      <c r="O51" s="20">
        <f>INDEX(Lookups!$L$2:$L$1611,MATCH(A51, Lookups!$J$2:$J$1611,0))</f>
        <v/>
      </c>
    </row>
    <row r="52">
      <c r="A52" s="20" t="inlineStr">
        <is>
          <t>ERI</t>
        </is>
      </c>
      <c r="B52" s="20" t="inlineStr">
        <is>
          <t>Eritrea</t>
        </is>
      </c>
      <c r="C52" s="20" t="n">
        <v>1347</v>
      </c>
      <c r="D52" s="20" t="n">
        <v>3183</v>
      </c>
      <c r="E52" s="20" t="n">
        <v>5278</v>
      </c>
      <c r="F52" s="20" t="n">
        <v>3771</v>
      </c>
      <c r="G52" s="20" t="n">
        <v>5379</v>
      </c>
      <c r="H52" s="20" t="n">
        <v>9426</v>
      </c>
      <c r="I52" s="20" t="n">
        <v>17002</v>
      </c>
      <c r="J52" s="20" t="n">
        <v>17013</v>
      </c>
      <c r="K52" s="20" t="n">
        <v>24378</v>
      </c>
      <c r="L52" s="20" t="n">
        <v>33367</v>
      </c>
      <c r="M52" s="20">
        <f>SUM(C52:L52)</f>
        <v/>
      </c>
      <c r="N52" s="20">
        <f>INDEX(Lookups!$M$2:$M$1611,MATCH(A52, Lookups!$J$2:$J$1611,0))</f>
        <v/>
      </c>
      <c r="O52" s="20">
        <f>INDEX(Lookups!$L$2:$L$1611,MATCH(A52, Lookups!$J$2:$J$1611,0))</f>
        <v/>
      </c>
    </row>
    <row r="53">
      <c r="A53" s="20" t="inlineStr">
        <is>
          <t>EST</t>
        </is>
      </c>
      <c r="B53" s="20" t="inlineStr">
        <is>
          <t>Estonia</t>
        </is>
      </c>
      <c r="C53" s="20" t="n">
        <v>650</v>
      </c>
      <c r="D53" s="20" t="n">
        <v>2327</v>
      </c>
      <c r="E53" s="20" t="n">
        <v>2757</v>
      </c>
      <c r="F53" s="20" t="n">
        <v>5132</v>
      </c>
      <c r="G53" s="20" t="n">
        <v>6092</v>
      </c>
      <c r="H53" s="20" t="n">
        <v>6537</v>
      </c>
      <c r="I53" s="20" t="n">
        <v>4046</v>
      </c>
      <c r="J53" s="20" t="n">
        <v>5216</v>
      </c>
      <c r="K53" s="20" t="n">
        <v>5423</v>
      </c>
      <c r="L53" s="20" t="n">
        <v>7333</v>
      </c>
      <c r="M53" s="20">
        <f>SUM(C53:L53)</f>
        <v/>
      </c>
      <c r="N53" s="20">
        <f>INDEX(Lookups!$M$2:$M$1611,MATCH(A53, Lookups!$J$2:$J$1611,0))</f>
        <v/>
      </c>
      <c r="O53" s="20">
        <f>INDEX(Lookups!$L$2:$L$1611,MATCH(A53, Lookups!$J$2:$J$1611,0))</f>
        <v/>
      </c>
    </row>
    <row r="54">
      <c r="A54" s="20" t="inlineStr">
        <is>
          <t>SWZ</t>
        </is>
      </c>
      <c r="B54" s="20" t="inlineStr">
        <is>
          <t>Eswatini</t>
        </is>
      </c>
      <c r="C54" s="20" t="n">
        <v>288</v>
      </c>
      <c r="D54" s="20" t="n">
        <v>757</v>
      </c>
      <c r="E54" s="20" t="n">
        <v>1460</v>
      </c>
      <c r="F54" s="20" t="n">
        <v>1262</v>
      </c>
      <c r="G54" s="20" t="n">
        <v>1521</v>
      </c>
      <c r="H54" s="20" t="n">
        <v>1331</v>
      </c>
      <c r="I54" s="20" t="n">
        <v>2726</v>
      </c>
      <c r="J54" s="20" t="n">
        <v>2929</v>
      </c>
      <c r="K54" s="20" t="n">
        <v>2163</v>
      </c>
      <c r="L54" s="20" t="n">
        <v>2948</v>
      </c>
      <c r="M54" s="20">
        <f>SUM(C54:L54)</f>
        <v/>
      </c>
      <c r="N54" s="20">
        <f>INDEX(Lookups!$M$2:$M$1611,MATCH(A54, Lookups!$J$2:$J$1611,0))</f>
        <v/>
      </c>
      <c r="O54" s="20">
        <f>INDEX(Lookups!$L$2:$L$1611,MATCH(A54, Lookups!$J$2:$J$1611,0))</f>
        <v/>
      </c>
    </row>
    <row r="55">
      <c r="A55" s="20" t="inlineStr">
        <is>
          <t>ETH</t>
        </is>
      </c>
      <c r="B55" s="20" t="inlineStr">
        <is>
          <t>Ethiopia</t>
        </is>
      </c>
      <c r="C55" s="20" t="n">
        <v>18650</v>
      </c>
      <c r="D55" s="20" t="n">
        <v>57941</v>
      </c>
      <c r="E55" s="20" t="n">
        <v>105661</v>
      </c>
      <c r="F55" s="20" t="n">
        <v>79417</v>
      </c>
      <c r="G55" s="20" t="n">
        <v>60326</v>
      </c>
      <c r="H55" s="20" t="n">
        <v>74372</v>
      </c>
      <c r="I55" s="20" t="n">
        <v>95908</v>
      </c>
      <c r="J55" s="20" t="n">
        <v>136890</v>
      </c>
      <c r="K55" s="20" t="n">
        <v>242392</v>
      </c>
      <c r="L55" s="20" t="n">
        <v>258727</v>
      </c>
      <c r="M55" s="20">
        <f>SUM(C55:L55)</f>
        <v/>
      </c>
      <c r="N55" s="20">
        <f>INDEX(Lookups!$M$2:$M$1611,MATCH(A55, Lookups!$J$2:$J$1611,0))</f>
        <v/>
      </c>
      <c r="O55" s="20">
        <f>INDEX(Lookups!$L$2:$L$1611,MATCH(A55, Lookups!$J$2:$J$1611,0))</f>
        <v/>
      </c>
    </row>
    <row r="56">
      <c r="A56" s="20" t="inlineStr">
        <is>
          <t>FRO</t>
        </is>
      </c>
      <c r="B56" s="20" t="inlineStr">
        <is>
          <t>Faroe Islands (the)</t>
        </is>
      </c>
      <c r="C56" s="20" t="n">
        <v>219</v>
      </c>
      <c r="D56" s="20" t="n">
        <v>68</v>
      </c>
      <c r="E56" s="20" t="n">
        <v>258</v>
      </c>
      <c r="F56" s="20" t="n">
        <v>154</v>
      </c>
      <c r="G56" s="20" t="n">
        <v>182</v>
      </c>
      <c r="H56" s="20" t="n">
        <v>116</v>
      </c>
      <c r="I56" s="20" t="n">
        <v>225</v>
      </c>
      <c r="J56" s="20" t="n">
        <v>58</v>
      </c>
      <c r="K56" s="20" t="n">
        <v>109</v>
      </c>
      <c r="L56" s="20" t="n">
        <v>46</v>
      </c>
      <c r="M56" s="20">
        <f>SUM(C56:L56)</f>
        <v/>
      </c>
      <c r="N56" s="20">
        <f>INDEX(Lookups!$M$2:$M$1611,MATCH(A56, Lookups!$J$2:$J$1611,0))</f>
        <v/>
      </c>
      <c r="O56" s="20">
        <f>INDEX(Lookups!$L$2:$L$1611,MATCH(A56, Lookups!$J$2:$J$1611,0))</f>
        <v/>
      </c>
    </row>
    <row r="57">
      <c r="A57" s="20" t="inlineStr">
        <is>
          <t>FJI</t>
        </is>
      </c>
      <c r="B57" s="20" t="inlineStr">
        <is>
          <t>Fiji</t>
        </is>
      </c>
      <c r="C57" s="20" t="n">
        <v>3235</v>
      </c>
      <c r="D57" s="20" t="n">
        <v>953</v>
      </c>
      <c r="E57" s="20" t="n">
        <v>2596</v>
      </c>
      <c r="F57" s="20" t="n">
        <v>2424</v>
      </c>
      <c r="G57" s="20" t="n">
        <v>1590</v>
      </c>
      <c r="H57" s="20" t="n">
        <v>847</v>
      </c>
      <c r="I57" s="20" t="n">
        <v>1286</v>
      </c>
      <c r="J57" s="20" t="n">
        <v>1073</v>
      </c>
      <c r="K57" s="20" t="n">
        <v>2741</v>
      </c>
      <c r="L57" s="20" t="n">
        <v>1872</v>
      </c>
      <c r="M57" s="20">
        <f>SUM(C57:L57)</f>
        <v/>
      </c>
      <c r="N57" s="20">
        <f>INDEX(Lookups!$M$2:$M$1611,MATCH(A57, Lookups!$J$2:$J$1611,0))</f>
        <v/>
      </c>
      <c r="O57" s="20">
        <f>INDEX(Lookups!$L$2:$L$1611,MATCH(A57, Lookups!$J$2:$J$1611,0))</f>
        <v/>
      </c>
    </row>
    <row r="58">
      <c r="A58" s="20" t="inlineStr">
        <is>
          <t>FIN</t>
        </is>
      </c>
      <c r="B58" s="20" t="inlineStr">
        <is>
          <t>Finland</t>
        </is>
      </c>
      <c r="C58" s="20" t="n">
        <v>9491</v>
      </c>
      <c r="D58" s="20" t="n">
        <v>13170</v>
      </c>
      <c r="E58" s="20" t="n">
        <v>20938</v>
      </c>
      <c r="F58" s="20" t="n">
        <v>13935</v>
      </c>
      <c r="G58" s="20" t="n">
        <v>8664</v>
      </c>
      <c r="H58" s="20" t="n">
        <v>26623</v>
      </c>
      <c r="I58" s="20" t="n">
        <v>19438</v>
      </c>
      <c r="J58" s="20" t="n">
        <v>57116</v>
      </c>
      <c r="K58" s="20" t="n">
        <v>24022</v>
      </c>
      <c r="L58" s="20" t="n">
        <v>142684</v>
      </c>
      <c r="M58" s="20">
        <f>SUM(C58:L58)</f>
        <v/>
      </c>
      <c r="N58" s="20">
        <f>INDEX(Lookups!$M$2:$M$1611,MATCH(A58, Lookups!$J$2:$J$1611,0))</f>
        <v/>
      </c>
      <c r="O58" s="20">
        <f>INDEX(Lookups!$L$2:$L$1611,MATCH(A58, Lookups!$J$2:$J$1611,0))</f>
        <v/>
      </c>
    </row>
    <row r="59">
      <c r="A59" s="20" t="inlineStr">
        <is>
          <t>FRA</t>
        </is>
      </c>
      <c r="B59" s="20" t="inlineStr">
        <is>
          <t>France</t>
        </is>
      </c>
      <c r="C59" s="20" t="n">
        <v>20392</v>
      </c>
      <c r="D59" s="20" t="n">
        <v>45535</v>
      </c>
      <c r="E59" s="20" t="n">
        <v>62477</v>
      </c>
      <c r="F59" s="20" t="n">
        <v>54411</v>
      </c>
      <c r="G59" s="20" t="n">
        <v>64507</v>
      </c>
      <c r="H59" s="20" t="n">
        <v>57748</v>
      </c>
      <c r="I59" s="20" t="n">
        <v>64786</v>
      </c>
      <c r="J59" s="20" t="n">
        <v>56991</v>
      </c>
      <c r="K59" s="20" t="n">
        <v>59222</v>
      </c>
      <c r="L59" s="20" t="n">
        <v>63748</v>
      </c>
      <c r="M59" s="20">
        <f>SUM(C59:L59)</f>
        <v/>
      </c>
      <c r="N59" s="20">
        <f>INDEX(Lookups!$M$2:$M$1611,MATCH(A59, Lookups!$J$2:$J$1611,0))</f>
        <v/>
      </c>
      <c r="O59" s="20">
        <f>INDEX(Lookups!$L$2:$L$1611,MATCH(A59, Lookups!$J$2:$J$1611,0))</f>
        <v/>
      </c>
    </row>
    <row r="60">
      <c r="A60" s="20" t="inlineStr">
        <is>
          <t>GUF</t>
        </is>
      </c>
      <c r="B60" s="20" t="inlineStr">
        <is>
          <t>French Guiana</t>
        </is>
      </c>
      <c r="C60" s="20" t="n">
        <v>221</v>
      </c>
      <c r="D60" s="20" t="n">
        <v>4449</v>
      </c>
      <c r="E60" s="20" t="n">
        <v>2446</v>
      </c>
      <c r="F60" s="20" t="n">
        <v>2776</v>
      </c>
      <c r="G60" s="20" t="n">
        <v>4787</v>
      </c>
      <c r="H60" s="20" t="n">
        <v>4162</v>
      </c>
      <c r="I60" s="20" t="n">
        <v>9268</v>
      </c>
      <c r="J60" s="20" t="n">
        <v>22010</v>
      </c>
      <c r="K60" s="20" t="n">
        <v>16188</v>
      </c>
      <c r="L60" s="20" t="n">
        <v>16985</v>
      </c>
      <c r="M60" s="20">
        <f>SUM(C60:L60)</f>
        <v/>
      </c>
      <c r="N60" s="20">
        <f>INDEX(Lookups!$M$2:$M$1611,MATCH(A60, Lookups!$J$2:$J$1611,0))</f>
        <v/>
      </c>
      <c r="O60" s="20">
        <f>INDEX(Lookups!$L$2:$L$1611,MATCH(A60, Lookups!$J$2:$J$1611,0))</f>
        <v/>
      </c>
    </row>
    <row r="61">
      <c r="A61" s="20" t="inlineStr">
        <is>
          <t>GAB</t>
        </is>
      </c>
      <c r="B61" s="20" t="inlineStr">
        <is>
          <t>Gabon</t>
        </is>
      </c>
      <c r="C61" s="20" t="n">
        <v>16520</v>
      </c>
      <c r="D61" s="20" t="n">
        <v>22998</v>
      </c>
      <c r="E61" s="20" t="n">
        <v>19036</v>
      </c>
      <c r="F61" s="20" t="n">
        <v>22978</v>
      </c>
      <c r="G61" s="20" t="n">
        <v>15327</v>
      </c>
      <c r="H61" s="20" t="n">
        <v>42430</v>
      </c>
      <c r="I61" s="20" t="n">
        <v>31960</v>
      </c>
      <c r="J61" s="20" t="n">
        <v>33642</v>
      </c>
      <c r="K61" s="20" t="n">
        <v>30905</v>
      </c>
      <c r="L61" s="20" t="n">
        <v>28721</v>
      </c>
      <c r="M61" s="20">
        <f>SUM(C61:L61)</f>
        <v/>
      </c>
      <c r="N61" s="20">
        <f>INDEX(Lookups!$M$2:$M$1611,MATCH(A61, Lookups!$J$2:$J$1611,0))</f>
        <v/>
      </c>
      <c r="O61" s="20">
        <f>INDEX(Lookups!$L$2:$L$1611,MATCH(A61, Lookups!$J$2:$J$1611,0))</f>
        <v/>
      </c>
    </row>
    <row r="62">
      <c r="A62" s="20" t="inlineStr">
        <is>
          <t>GMB</t>
        </is>
      </c>
      <c r="B62" s="20" t="inlineStr">
        <is>
          <t>Gambia (the)</t>
        </is>
      </c>
      <c r="C62" s="20" t="n">
        <v>450</v>
      </c>
      <c r="D62" s="20" t="n">
        <v>1487</v>
      </c>
      <c r="E62" s="20" t="n">
        <v>732</v>
      </c>
      <c r="F62" s="20" t="n">
        <v>1875</v>
      </c>
      <c r="G62" s="20" t="n">
        <v>623</v>
      </c>
      <c r="H62" s="20" t="n">
        <v>1134</v>
      </c>
      <c r="I62" s="20" t="n">
        <v>1371</v>
      </c>
      <c r="J62" s="20" t="n">
        <v>808</v>
      </c>
      <c r="K62" s="20" t="n">
        <v>1070</v>
      </c>
      <c r="L62" s="20" t="n">
        <v>1122</v>
      </c>
      <c r="M62" s="20">
        <f>SUM(C62:L62)</f>
        <v/>
      </c>
      <c r="N62" s="20">
        <f>INDEX(Lookups!$M$2:$M$1611,MATCH(A62, Lookups!$J$2:$J$1611,0))</f>
        <v/>
      </c>
      <c r="O62" s="20">
        <f>INDEX(Lookups!$L$2:$L$1611,MATCH(A62, Lookups!$J$2:$J$1611,0))</f>
        <v/>
      </c>
    </row>
    <row r="63">
      <c r="A63" s="20" t="inlineStr">
        <is>
          <t>GEO</t>
        </is>
      </c>
      <c r="B63" s="20" t="inlineStr">
        <is>
          <t>Georgia</t>
        </is>
      </c>
      <c r="C63" s="20" t="n">
        <v>3616</v>
      </c>
      <c r="D63" s="20" t="n">
        <v>4260</v>
      </c>
      <c r="E63" s="20" t="n">
        <v>5383</v>
      </c>
      <c r="F63" s="20" t="n">
        <v>6938</v>
      </c>
      <c r="G63" s="20" t="n">
        <v>4899</v>
      </c>
      <c r="H63" s="20" t="n">
        <v>6834</v>
      </c>
      <c r="I63" s="20" t="n">
        <v>5720</v>
      </c>
      <c r="J63" s="20" t="n">
        <v>8551</v>
      </c>
      <c r="K63" s="20" t="n">
        <v>10953</v>
      </c>
      <c r="L63" s="20" t="n">
        <v>12693</v>
      </c>
      <c r="M63" s="20">
        <f>SUM(C63:L63)</f>
        <v/>
      </c>
      <c r="N63" s="20">
        <f>INDEX(Lookups!$M$2:$M$1611,MATCH(A63, Lookups!$J$2:$J$1611,0))</f>
        <v/>
      </c>
      <c r="O63" s="20">
        <f>INDEX(Lookups!$L$2:$L$1611,MATCH(A63, Lookups!$J$2:$J$1611,0))</f>
        <v/>
      </c>
    </row>
    <row r="64">
      <c r="A64" s="20" t="inlineStr">
        <is>
          <t>DEU</t>
        </is>
      </c>
      <c r="B64" s="20" t="inlineStr">
        <is>
          <t>Germany</t>
        </is>
      </c>
      <c r="C64" s="20" t="n">
        <v>7648</v>
      </c>
      <c r="D64" s="20" t="n">
        <v>5374</v>
      </c>
      <c r="E64" s="20" t="n">
        <v>17030</v>
      </c>
      <c r="F64" s="20" t="n">
        <v>22996</v>
      </c>
      <c r="G64" s="20" t="n">
        <v>39853</v>
      </c>
      <c r="H64" s="20" t="n">
        <v>40189</v>
      </c>
      <c r="I64" s="20" t="n">
        <v>45241</v>
      </c>
      <c r="J64" s="20" t="n">
        <v>48691</v>
      </c>
      <c r="K64" s="20" t="n">
        <v>53278</v>
      </c>
      <c r="L64" s="20" t="n">
        <v>80994</v>
      </c>
      <c r="M64" s="20">
        <f>SUM(C64:L64)</f>
        <v/>
      </c>
      <c r="N64" s="20">
        <f>INDEX(Lookups!$M$2:$M$1611,MATCH(A64, Lookups!$J$2:$J$1611,0))</f>
        <v/>
      </c>
      <c r="O64" s="20">
        <f>INDEX(Lookups!$L$2:$L$1611,MATCH(A64, Lookups!$J$2:$J$1611,0))</f>
        <v/>
      </c>
    </row>
    <row r="65">
      <c r="A65" s="20" t="inlineStr">
        <is>
          <t>GHA</t>
        </is>
      </c>
      <c r="B65" s="20" t="inlineStr">
        <is>
          <t>Ghana</t>
        </is>
      </c>
      <c r="C65" s="20" t="n">
        <v>5708</v>
      </c>
      <c r="D65" s="20" t="n">
        <v>9232</v>
      </c>
      <c r="E65" s="20" t="n">
        <v>9425</v>
      </c>
      <c r="F65" s="20" t="n">
        <v>13463</v>
      </c>
      <c r="G65" s="20" t="n">
        <v>13542</v>
      </c>
      <c r="H65" s="20" t="n">
        <v>20129</v>
      </c>
      <c r="I65" s="20" t="n">
        <v>22345</v>
      </c>
      <c r="J65" s="20" t="n">
        <v>30801</v>
      </c>
      <c r="K65" s="20" t="n">
        <v>41708</v>
      </c>
      <c r="L65" s="20" t="n">
        <v>71958</v>
      </c>
      <c r="M65" s="20">
        <f>SUM(C65:L65)</f>
        <v/>
      </c>
      <c r="N65" s="20">
        <f>INDEX(Lookups!$M$2:$M$1611,MATCH(A65, Lookups!$J$2:$J$1611,0))</f>
        <v/>
      </c>
      <c r="O65" s="20">
        <f>INDEX(Lookups!$L$2:$L$1611,MATCH(A65, Lookups!$J$2:$J$1611,0))</f>
        <v/>
      </c>
    </row>
    <row r="66">
      <c r="A66" s="20" t="inlineStr">
        <is>
          <t>GRC</t>
        </is>
      </c>
      <c r="B66" s="20" t="inlineStr">
        <is>
          <t>Greece</t>
        </is>
      </c>
      <c r="C66" s="20" t="n">
        <v>22707</v>
      </c>
      <c r="D66" s="20" t="n">
        <v>2284</v>
      </c>
      <c r="E66" s="20" t="n">
        <v>8336</v>
      </c>
      <c r="F66" s="20" t="n">
        <v>16548</v>
      </c>
      <c r="G66" s="20" t="n">
        <v>14082</v>
      </c>
      <c r="H66" s="20" t="n">
        <v>3861</v>
      </c>
      <c r="I66" s="20" t="n">
        <v>23403</v>
      </c>
      <c r="J66" s="20" t="n">
        <v>15505</v>
      </c>
      <c r="K66" s="20" t="n">
        <v>15553</v>
      </c>
      <c r="L66" s="20" t="n">
        <v>9858</v>
      </c>
      <c r="M66" s="20">
        <f>SUM(C66:L66)</f>
        <v/>
      </c>
      <c r="N66" s="20">
        <f>INDEX(Lookups!$M$2:$M$1611,MATCH(A66, Lookups!$J$2:$J$1611,0))</f>
        <v/>
      </c>
      <c r="O66" s="20">
        <f>INDEX(Lookups!$L$2:$L$1611,MATCH(A66, Lookups!$J$2:$J$1611,0))</f>
        <v/>
      </c>
    </row>
    <row r="67">
      <c r="A67" s="20" t="inlineStr">
        <is>
          <t>GRD</t>
        </is>
      </c>
      <c r="B67" s="20" t="inlineStr">
        <is>
          <t>Grenada</t>
        </is>
      </c>
      <c r="C67" s="20" t="n">
        <v>74</v>
      </c>
      <c r="D67" s="20" t="n">
        <v>40</v>
      </c>
      <c r="E67" s="20" t="n">
        <v>0</v>
      </c>
      <c r="F67" s="20" t="n">
        <v>95</v>
      </c>
      <c r="G67" s="20" t="n">
        <v>0</v>
      </c>
      <c r="H67" s="20" t="n">
        <v>53</v>
      </c>
      <c r="I67" s="20" t="n">
        <v>38</v>
      </c>
      <c r="J67" s="20" t="n">
        <v>0</v>
      </c>
      <c r="K67" s="20" t="n">
        <v>24</v>
      </c>
      <c r="L67" s="20" t="n">
        <v>36</v>
      </c>
      <c r="M67" s="20">
        <f>SUM(C67:L67)</f>
        <v/>
      </c>
      <c r="N67" s="20">
        <f>INDEX(Lookups!$M$2:$M$1611,MATCH(A67, Lookups!$J$2:$J$1611,0))</f>
        <v/>
      </c>
      <c r="O67" s="20">
        <f>INDEX(Lookups!$L$2:$L$1611,MATCH(A67, Lookups!$J$2:$J$1611,0))</f>
        <v/>
      </c>
    </row>
    <row r="68">
      <c r="A68" s="20" t="inlineStr">
        <is>
          <t>GLP</t>
        </is>
      </c>
      <c r="B68" s="20" t="inlineStr">
        <is>
          <t>Guadeloupe</t>
        </is>
      </c>
      <c r="C68" s="20" t="n">
        <v>128</v>
      </c>
      <c r="D68" s="20" t="n">
        <v>150</v>
      </c>
      <c r="E68" s="20" t="n">
        <v>162</v>
      </c>
      <c r="F68" s="20" t="n">
        <v>184</v>
      </c>
      <c r="G68" s="20" t="n">
        <v>92</v>
      </c>
      <c r="H68" s="20" t="n">
        <v>357</v>
      </c>
      <c r="I68" s="20" t="n">
        <v>120</v>
      </c>
      <c r="J68" s="20" t="n">
        <v>195</v>
      </c>
      <c r="K68" s="20" t="n">
        <v>167</v>
      </c>
      <c r="L68" s="20" t="n">
        <v>95</v>
      </c>
      <c r="M68" s="20">
        <f>SUM(C68:L68)</f>
        <v/>
      </c>
      <c r="N68" s="20">
        <f>INDEX(Lookups!$M$2:$M$1611,MATCH(A68, Lookups!$J$2:$J$1611,0))</f>
        <v/>
      </c>
      <c r="O68" s="20">
        <f>INDEX(Lookups!$L$2:$L$1611,MATCH(A68, Lookups!$J$2:$J$1611,0))</f>
        <v/>
      </c>
    </row>
    <row r="69">
      <c r="A69" s="20" t="inlineStr">
        <is>
          <t>GTM</t>
        </is>
      </c>
      <c r="B69" s="20" t="inlineStr">
        <is>
          <t>Guatemala</t>
        </is>
      </c>
      <c r="C69" s="20" t="n">
        <v>697</v>
      </c>
      <c r="D69" s="20" t="n">
        <v>1760</v>
      </c>
      <c r="E69" s="20" t="n">
        <v>3157</v>
      </c>
      <c r="F69" s="20" t="n">
        <v>4034</v>
      </c>
      <c r="G69" s="20" t="n">
        <v>6815</v>
      </c>
      <c r="H69" s="20" t="n">
        <v>7109</v>
      </c>
      <c r="I69" s="20" t="n">
        <v>8966</v>
      </c>
      <c r="J69" s="20" t="n">
        <v>10530</v>
      </c>
      <c r="K69" s="20" t="n">
        <v>14919</v>
      </c>
      <c r="L69" s="20" t="n">
        <v>51169</v>
      </c>
      <c r="M69" s="20">
        <f>SUM(C69:L69)</f>
        <v/>
      </c>
      <c r="N69" s="20">
        <f>INDEX(Lookups!$M$2:$M$1611,MATCH(A69, Lookups!$J$2:$J$1611,0))</f>
        <v/>
      </c>
      <c r="O69" s="20">
        <f>INDEX(Lookups!$L$2:$L$1611,MATCH(A69, Lookups!$J$2:$J$1611,0))</f>
        <v/>
      </c>
    </row>
    <row r="70">
      <c r="A70" s="20" t="inlineStr">
        <is>
          <t>GIN</t>
        </is>
      </c>
      <c r="B70" s="20" t="inlineStr">
        <is>
          <t>Guinea</t>
        </is>
      </c>
      <c r="C70" s="20" t="n">
        <v>7853</v>
      </c>
      <c r="D70" s="20" t="n">
        <v>10309</v>
      </c>
      <c r="E70" s="20" t="n">
        <v>15763</v>
      </c>
      <c r="F70" s="20" t="n">
        <v>38467</v>
      </c>
      <c r="G70" s="20" t="n">
        <v>12775</v>
      </c>
      <c r="H70" s="20" t="n">
        <v>21213</v>
      </c>
      <c r="I70" s="20" t="n">
        <v>33072</v>
      </c>
      <c r="J70" s="20" t="n">
        <v>33322</v>
      </c>
      <c r="K70" s="20" t="n">
        <v>27550</v>
      </c>
      <c r="L70" s="20" t="n">
        <v>44428</v>
      </c>
      <c r="M70" s="20">
        <f>SUM(C70:L70)</f>
        <v/>
      </c>
      <c r="N70" s="20">
        <f>INDEX(Lookups!$M$2:$M$1611,MATCH(A70, Lookups!$J$2:$J$1611,0))</f>
        <v/>
      </c>
      <c r="O70" s="20">
        <f>INDEX(Lookups!$L$2:$L$1611,MATCH(A70, Lookups!$J$2:$J$1611,0))</f>
        <v/>
      </c>
    </row>
    <row r="71">
      <c r="A71" s="20" t="inlineStr">
        <is>
          <t>GNB</t>
        </is>
      </c>
      <c r="B71" s="20" t="inlineStr">
        <is>
          <t>Guinea-Bissau</t>
        </is>
      </c>
      <c r="C71" s="20" t="n">
        <v>1022</v>
      </c>
      <c r="D71" s="20" t="n">
        <v>1998</v>
      </c>
      <c r="E71" s="20" t="n">
        <v>2433</v>
      </c>
      <c r="F71" s="20" t="n">
        <v>4068</v>
      </c>
      <c r="G71" s="20" t="n">
        <v>4817</v>
      </c>
      <c r="H71" s="20" t="n">
        <v>4131</v>
      </c>
      <c r="I71" s="20" t="n">
        <v>4416</v>
      </c>
      <c r="J71" s="20" t="n">
        <v>2454</v>
      </c>
      <c r="K71" s="20" t="n">
        <v>3795</v>
      </c>
      <c r="L71" s="20" t="n">
        <v>4640</v>
      </c>
      <c r="M71" s="20">
        <f>SUM(C71:L71)</f>
        <v/>
      </c>
      <c r="N71" s="20">
        <f>INDEX(Lookups!$M$2:$M$1611,MATCH(A71, Lookups!$J$2:$J$1611,0))</f>
        <v/>
      </c>
      <c r="O71" s="20">
        <f>INDEX(Lookups!$L$2:$L$1611,MATCH(A71, Lookups!$J$2:$J$1611,0))</f>
        <v/>
      </c>
    </row>
    <row r="72">
      <c r="A72" s="20" t="inlineStr">
        <is>
          <t>GUY</t>
        </is>
      </c>
      <c r="B72" s="20" t="inlineStr">
        <is>
          <t>Guyana</t>
        </is>
      </c>
      <c r="C72" s="20" t="n">
        <v>191</v>
      </c>
      <c r="D72" s="20" t="n">
        <v>233</v>
      </c>
      <c r="E72" s="20" t="n">
        <v>349</v>
      </c>
      <c r="F72" s="20" t="n">
        <v>721</v>
      </c>
      <c r="G72" s="20" t="n">
        <v>581</v>
      </c>
      <c r="H72" s="20" t="n">
        <v>1605</v>
      </c>
      <c r="I72" s="20" t="n">
        <v>8809</v>
      </c>
      <c r="J72" s="20" t="n">
        <v>21544</v>
      </c>
      <c r="K72" s="20" t="n">
        <v>34427</v>
      </c>
      <c r="L72" s="20" t="n">
        <v>142491</v>
      </c>
      <c r="M72" s="20">
        <f>SUM(C72:L72)</f>
        <v/>
      </c>
      <c r="N72" s="20">
        <f>INDEX(Lookups!$M$2:$M$1611,MATCH(A72, Lookups!$J$2:$J$1611,0))</f>
        <v/>
      </c>
      <c r="O72" s="20">
        <f>INDEX(Lookups!$L$2:$L$1611,MATCH(A72, Lookups!$J$2:$J$1611,0))</f>
        <v/>
      </c>
    </row>
    <row r="73">
      <c r="A73" s="20" t="inlineStr">
        <is>
          <t>HTI</t>
        </is>
      </c>
      <c r="B73" s="20" t="inlineStr">
        <is>
          <t>Haiti</t>
        </is>
      </c>
      <c r="C73" s="20" t="n">
        <v>1330</v>
      </c>
      <c r="D73" s="20" t="n">
        <v>3042</v>
      </c>
      <c r="E73" s="20" t="n">
        <v>3100</v>
      </c>
      <c r="F73" s="20" t="n">
        <v>2731</v>
      </c>
      <c r="G73" s="20" t="n">
        <v>1307</v>
      </c>
      <c r="H73" s="20" t="n">
        <v>1619</v>
      </c>
      <c r="I73" s="20" t="n">
        <v>4547</v>
      </c>
      <c r="J73" s="20" t="n">
        <v>3242</v>
      </c>
      <c r="K73" s="20" t="n">
        <v>3366</v>
      </c>
      <c r="L73" s="20" t="n">
        <v>2816</v>
      </c>
      <c r="M73" s="20">
        <f>SUM(C73:L73)</f>
        <v/>
      </c>
      <c r="N73" s="20">
        <f>INDEX(Lookups!$M$2:$M$1611,MATCH(A73, Lookups!$J$2:$J$1611,0))</f>
        <v/>
      </c>
      <c r="O73" s="20">
        <f>INDEX(Lookups!$L$2:$L$1611,MATCH(A73, Lookups!$J$2:$J$1611,0))</f>
        <v/>
      </c>
    </row>
    <row r="74">
      <c r="A74" s="20" t="inlineStr">
        <is>
          <t>HND</t>
        </is>
      </c>
      <c r="B74" s="20" t="inlineStr">
        <is>
          <t>Honduras</t>
        </is>
      </c>
      <c r="C74" s="20" t="n">
        <v>8198</v>
      </c>
      <c r="D74" s="20" t="n">
        <v>5848</v>
      </c>
      <c r="E74" s="20" t="n">
        <v>4951</v>
      </c>
      <c r="F74" s="20" t="n">
        <v>6139</v>
      </c>
      <c r="G74" s="20" t="n">
        <v>9603</v>
      </c>
      <c r="H74" s="20" t="n">
        <v>6070</v>
      </c>
      <c r="I74" s="20" t="n">
        <v>11168</v>
      </c>
      <c r="J74" s="20" t="n">
        <v>9096</v>
      </c>
      <c r="K74" s="20" t="n">
        <v>10034</v>
      </c>
      <c r="L74" s="20" t="n">
        <v>41145</v>
      </c>
      <c r="M74" s="20">
        <f>SUM(C74:L74)</f>
        <v/>
      </c>
      <c r="N74" s="20">
        <f>INDEX(Lookups!$M$2:$M$1611,MATCH(A74, Lookups!$J$2:$J$1611,0))</f>
        <v/>
      </c>
      <c r="O74" s="20">
        <f>INDEX(Lookups!$L$2:$L$1611,MATCH(A74, Lookups!$J$2:$J$1611,0))</f>
        <v/>
      </c>
    </row>
    <row r="75">
      <c r="A75" s="20" t="inlineStr">
        <is>
          <t>HKG</t>
        </is>
      </c>
      <c r="B75" s="20" t="inlineStr">
        <is>
          <t>Hong Kong</t>
        </is>
      </c>
      <c r="C75" s="20" t="n">
        <v>21</v>
      </c>
      <c r="D75" s="20" t="n">
        <v>20</v>
      </c>
      <c r="E75" s="20" t="n">
        <v>27</v>
      </c>
      <c r="F75" s="20" t="n">
        <v>12</v>
      </c>
      <c r="G75" s="20" t="n">
        <v>34</v>
      </c>
      <c r="H75" s="20" t="n">
        <v>205</v>
      </c>
      <c r="I75" s="20" t="n">
        <v>91</v>
      </c>
      <c r="J75" s="20" t="n">
        <v>104</v>
      </c>
      <c r="K75" s="20" t="n">
        <v>259</v>
      </c>
      <c r="L75" s="20" t="n">
        <v>312</v>
      </c>
      <c r="M75" s="20">
        <f>SUM(C75:L75)</f>
        <v/>
      </c>
      <c r="N75" s="20">
        <f>INDEX(Lookups!$M$2:$M$1611,MATCH(A75, Lookups!$J$2:$J$1611,0))</f>
        <v/>
      </c>
      <c r="O75" s="20">
        <f>INDEX(Lookups!$L$2:$L$1611,MATCH(A75, Lookups!$J$2:$J$1611,0))</f>
        <v/>
      </c>
    </row>
    <row r="76">
      <c r="A76" s="20" t="inlineStr">
        <is>
          <t>HUN</t>
        </is>
      </c>
      <c r="B76" s="20" t="inlineStr">
        <is>
          <t>Hungary</t>
        </is>
      </c>
      <c r="C76" s="20" t="n">
        <v>8095</v>
      </c>
      <c r="D76" s="20" t="n">
        <v>7086</v>
      </c>
      <c r="E76" s="20" t="n">
        <v>9247</v>
      </c>
      <c r="F76" s="20" t="n">
        <v>10840</v>
      </c>
      <c r="G76" s="20" t="n">
        <v>9548</v>
      </c>
      <c r="H76" s="20" t="n">
        <v>10672</v>
      </c>
      <c r="I76" s="20" t="n">
        <v>8792</v>
      </c>
      <c r="J76" s="20" t="n">
        <v>9660</v>
      </c>
      <c r="K76" s="20" t="n">
        <v>10022</v>
      </c>
      <c r="L76" s="20" t="n">
        <v>9089</v>
      </c>
      <c r="M76" s="20">
        <f>SUM(C76:L76)</f>
        <v/>
      </c>
      <c r="N76" s="20">
        <f>INDEX(Lookups!$M$2:$M$1611,MATCH(A76, Lookups!$J$2:$J$1611,0))</f>
        <v/>
      </c>
      <c r="O76" s="20">
        <f>INDEX(Lookups!$L$2:$L$1611,MATCH(A76, Lookups!$J$2:$J$1611,0))</f>
        <v/>
      </c>
    </row>
    <row r="77">
      <c r="A77" s="20" t="inlineStr">
        <is>
          <t>ISL</t>
        </is>
      </c>
      <c r="B77" s="20" t="inlineStr">
        <is>
          <t>Iceland</t>
        </is>
      </c>
      <c r="C77" s="20" t="n">
        <v>1192</v>
      </c>
      <c r="D77" s="20" t="n">
        <v>1244</v>
      </c>
      <c r="E77" s="20" t="n">
        <v>3858</v>
      </c>
      <c r="F77" s="20" t="n">
        <v>4542</v>
      </c>
      <c r="G77" s="20" t="n">
        <v>13566</v>
      </c>
      <c r="H77" s="20" t="n">
        <v>10414</v>
      </c>
      <c r="I77" s="20" t="n">
        <v>15305</v>
      </c>
      <c r="J77" s="20" t="n">
        <v>14108</v>
      </c>
      <c r="K77" s="20" t="n">
        <v>10679</v>
      </c>
      <c r="L77" s="20" t="n">
        <v>27277</v>
      </c>
      <c r="M77" s="20">
        <f>SUM(C77:L77)</f>
        <v/>
      </c>
      <c r="N77" s="20">
        <f>INDEX(Lookups!$M$2:$M$1611,MATCH(A77, Lookups!$J$2:$J$1611,0))</f>
        <v/>
      </c>
      <c r="O77" s="20">
        <f>INDEX(Lookups!$L$2:$L$1611,MATCH(A77, Lookups!$J$2:$J$1611,0))</f>
        <v/>
      </c>
    </row>
    <row r="78">
      <c r="A78" s="20" t="inlineStr">
        <is>
          <t>IND</t>
        </is>
      </c>
      <c r="B78" s="20" t="inlineStr">
        <is>
          <t>India</t>
        </is>
      </c>
      <c r="C78" s="20" t="n">
        <v>141755</v>
      </c>
      <c r="D78" s="20" t="n">
        <v>185535</v>
      </c>
      <c r="E78" s="20" t="n">
        <v>224088</v>
      </c>
      <c r="F78" s="20" t="n">
        <v>219585</v>
      </c>
      <c r="G78" s="20" t="n">
        <v>288448</v>
      </c>
      <c r="H78" s="20" t="n">
        <v>330235</v>
      </c>
      <c r="I78" s="20" t="n">
        <v>381803</v>
      </c>
      <c r="J78" s="20" t="n">
        <v>490157</v>
      </c>
      <c r="K78" s="20" t="n">
        <v>445850</v>
      </c>
      <c r="L78" s="20" t="n">
        <v>445129</v>
      </c>
      <c r="M78" s="20">
        <f>SUM(C78:L78)</f>
        <v/>
      </c>
      <c r="N78" s="20">
        <f>INDEX(Lookups!$M$2:$M$1611,MATCH(A78, Lookups!$J$2:$J$1611,0))</f>
        <v/>
      </c>
      <c r="O78" s="20">
        <f>INDEX(Lookups!$L$2:$L$1611,MATCH(A78, Lookups!$J$2:$J$1611,0))</f>
        <v/>
      </c>
    </row>
    <row r="79">
      <c r="A79" s="20" t="inlineStr">
        <is>
          <t>IDN</t>
        </is>
      </c>
      <c r="B79" s="20" t="inlineStr">
        <is>
          <t>Indonesia</t>
        </is>
      </c>
      <c r="C79" s="20" t="n">
        <v>8393</v>
      </c>
      <c r="D79" s="20" t="n">
        <v>35573</v>
      </c>
      <c r="E79" s="20" t="n">
        <v>69257</v>
      </c>
      <c r="F79" s="20" t="n">
        <v>63328</v>
      </c>
      <c r="G79" s="20" t="n">
        <v>89848</v>
      </c>
      <c r="H79" s="20" t="n">
        <v>145079</v>
      </c>
      <c r="I79" s="20" t="n">
        <v>183686</v>
      </c>
      <c r="J79" s="20" t="n">
        <v>228835</v>
      </c>
      <c r="K79" s="20" t="n">
        <v>336777</v>
      </c>
      <c r="L79" s="20" t="n">
        <v>714036</v>
      </c>
      <c r="M79" s="20">
        <f>SUM(C79:L79)</f>
        <v/>
      </c>
      <c r="N79" s="20">
        <f>INDEX(Lookups!$M$2:$M$1611,MATCH(A79, Lookups!$J$2:$J$1611,0))</f>
        <v/>
      </c>
      <c r="O79" s="20">
        <f>INDEX(Lookups!$L$2:$L$1611,MATCH(A79, Lookups!$J$2:$J$1611,0))</f>
        <v/>
      </c>
    </row>
    <row r="80">
      <c r="A80" s="20" t="inlineStr">
        <is>
          <t>IRN</t>
        </is>
      </c>
      <c r="B80" s="20" t="inlineStr">
        <is>
          <t>Iran (Islamic Republic of)</t>
        </is>
      </c>
      <c r="C80" s="20" t="n">
        <v>38102</v>
      </c>
      <c r="D80" s="20" t="n">
        <v>86806</v>
      </c>
      <c r="E80" s="20" t="n">
        <v>84240</v>
      </c>
      <c r="F80" s="20" t="n">
        <v>97236</v>
      </c>
      <c r="G80" s="20" t="n">
        <v>105208</v>
      </c>
      <c r="H80" s="20" t="n">
        <v>111985</v>
      </c>
      <c r="I80" s="20" t="n">
        <v>150393</v>
      </c>
      <c r="J80" s="20" t="n">
        <v>245513</v>
      </c>
      <c r="K80" s="20" t="n">
        <v>340049</v>
      </c>
      <c r="L80" s="20" t="n">
        <v>362087</v>
      </c>
      <c r="M80" s="20">
        <f>SUM(C80:L80)</f>
        <v/>
      </c>
      <c r="N80" s="20">
        <f>INDEX(Lookups!$M$2:$M$1611,MATCH(A80, Lookups!$J$2:$J$1611,0))</f>
        <v/>
      </c>
      <c r="O80" s="20">
        <f>INDEX(Lookups!$L$2:$L$1611,MATCH(A80, Lookups!$J$2:$J$1611,0))</f>
        <v/>
      </c>
    </row>
    <row r="81">
      <c r="A81" s="20" t="inlineStr">
        <is>
          <t>IRQ</t>
        </is>
      </c>
      <c r="B81" s="20" t="inlineStr">
        <is>
          <t>Iraq</t>
        </is>
      </c>
      <c r="C81" s="20" t="n">
        <v>9006</v>
      </c>
      <c r="D81" s="20" t="n">
        <v>20980</v>
      </c>
      <c r="E81" s="20" t="n">
        <v>16595</v>
      </c>
      <c r="F81" s="20" t="n">
        <v>21811</v>
      </c>
      <c r="G81" s="20" t="n">
        <v>27994</v>
      </c>
      <c r="H81" s="20" t="n">
        <v>30020</v>
      </c>
      <c r="I81" s="20" t="n">
        <v>24023</v>
      </c>
      <c r="J81" s="20" t="n">
        <v>30796</v>
      </c>
      <c r="K81" s="20" t="n">
        <v>66111</v>
      </c>
      <c r="L81" s="20" t="n">
        <v>197803</v>
      </c>
      <c r="M81" s="20">
        <f>SUM(C81:L81)</f>
        <v/>
      </c>
      <c r="N81" s="20">
        <f>INDEX(Lookups!$M$2:$M$1611,MATCH(A81, Lookups!$J$2:$J$1611,0))</f>
        <v/>
      </c>
      <c r="O81" s="20">
        <f>INDEX(Lookups!$L$2:$L$1611,MATCH(A81, Lookups!$J$2:$J$1611,0))</f>
        <v/>
      </c>
    </row>
    <row r="82">
      <c r="A82" s="20" t="inlineStr">
        <is>
          <t>IRL</t>
        </is>
      </c>
      <c r="B82" s="20" t="inlineStr">
        <is>
          <t>Ireland</t>
        </is>
      </c>
      <c r="C82" s="20" t="n">
        <v>3576</v>
      </c>
      <c r="D82" s="20" t="n">
        <v>4110</v>
      </c>
      <c r="E82" s="20" t="n">
        <v>12682</v>
      </c>
      <c r="F82" s="20" t="n">
        <v>3499</v>
      </c>
      <c r="G82" s="20" t="n">
        <v>4398</v>
      </c>
      <c r="H82" s="20" t="n">
        <v>3869</v>
      </c>
      <c r="I82" s="20" t="n">
        <v>9235</v>
      </c>
      <c r="J82" s="20" t="n">
        <v>6345</v>
      </c>
      <c r="K82" s="20" t="n">
        <v>12759</v>
      </c>
      <c r="L82" s="20" t="n">
        <v>9705</v>
      </c>
      <c r="M82" s="20">
        <f>SUM(C82:L82)</f>
        <v/>
      </c>
      <c r="N82" s="20">
        <f>INDEX(Lookups!$M$2:$M$1611,MATCH(A82, Lookups!$J$2:$J$1611,0))</f>
        <v/>
      </c>
      <c r="O82" s="20">
        <f>INDEX(Lookups!$L$2:$L$1611,MATCH(A82, Lookups!$J$2:$J$1611,0))</f>
        <v/>
      </c>
    </row>
    <row r="83">
      <c r="A83" s="20" t="inlineStr">
        <is>
          <t>IMN</t>
        </is>
      </c>
      <c r="B83" s="20" t="inlineStr">
        <is>
          <t>Isle of Man</t>
        </is>
      </c>
      <c r="C83" s="20" t="n">
        <v>17</v>
      </c>
      <c r="D83" s="20" t="n">
        <v>4</v>
      </c>
      <c r="E83" s="20" t="n">
        <v>5</v>
      </c>
      <c r="F83" s="20" t="n">
        <v>92</v>
      </c>
      <c r="G83" s="20" t="n">
        <v>45</v>
      </c>
      <c r="H83" s="20" t="n">
        <v>67</v>
      </c>
      <c r="I83" s="20" t="n">
        <v>111</v>
      </c>
      <c r="J83" s="20" t="n">
        <v>55</v>
      </c>
      <c r="K83" s="20" t="n">
        <v>51</v>
      </c>
      <c r="L83" s="20" t="n">
        <v>132</v>
      </c>
      <c r="M83" s="20">
        <f>SUM(C83:L83)</f>
        <v/>
      </c>
      <c r="N83" s="20">
        <f>INDEX(Lookups!$M$2:$M$1611,MATCH(A83, Lookups!$J$2:$J$1611,0))</f>
        <v/>
      </c>
      <c r="O83" s="20">
        <f>INDEX(Lookups!$L$2:$L$1611,MATCH(A83, Lookups!$J$2:$J$1611,0))</f>
        <v/>
      </c>
    </row>
    <row r="84">
      <c r="A84" s="20" t="inlineStr">
        <is>
          <t>ISR</t>
        </is>
      </c>
      <c r="B84" s="20" t="inlineStr">
        <is>
          <t>Israel</t>
        </is>
      </c>
      <c r="C84" s="20" t="n">
        <v>177</v>
      </c>
      <c r="D84" s="20" t="n">
        <v>584</v>
      </c>
      <c r="E84" s="20" t="n">
        <v>0</v>
      </c>
      <c r="F84" s="20" t="n">
        <v>1239</v>
      </c>
      <c r="G84" s="20" t="n">
        <v>0</v>
      </c>
      <c r="H84" s="20" t="n">
        <v>884</v>
      </c>
      <c r="I84" s="20" t="n">
        <v>3528</v>
      </c>
      <c r="J84" s="20" t="n">
        <v>0</v>
      </c>
      <c r="K84" s="20" t="n">
        <v>14511</v>
      </c>
      <c r="L84" s="20" t="n">
        <v>1235</v>
      </c>
      <c r="M84" s="20">
        <f>SUM(C84:L84)</f>
        <v/>
      </c>
      <c r="N84" s="20">
        <f>INDEX(Lookups!$M$2:$M$1611,MATCH(A84, Lookups!$J$2:$J$1611,0))</f>
        <v/>
      </c>
      <c r="O84" s="20">
        <f>INDEX(Lookups!$L$2:$L$1611,MATCH(A84, Lookups!$J$2:$J$1611,0))</f>
        <v/>
      </c>
    </row>
    <row r="85">
      <c r="A85" s="20" t="inlineStr">
        <is>
          <t>ITA</t>
        </is>
      </c>
      <c r="B85" s="20" t="inlineStr">
        <is>
          <t>Italy</t>
        </is>
      </c>
      <c r="C85" s="20" t="n">
        <v>15070</v>
      </c>
      <c r="D85" s="20" t="n">
        <v>27314</v>
      </c>
      <c r="E85" s="20" t="n">
        <v>30140</v>
      </c>
      <c r="F85" s="20" t="n">
        <v>26290</v>
      </c>
      <c r="G85" s="20" t="n">
        <v>21591</v>
      </c>
      <c r="H85" s="20" t="n">
        <v>24774</v>
      </c>
      <c r="I85" s="20" t="n">
        <v>29330</v>
      </c>
      <c r="J85" s="20" t="n">
        <v>51064</v>
      </c>
      <c r="K85" s="20" t="n">
        <v>36087</v>
      </c>
      <c r="L85" s="20" t="n">
        <v>39060</v>
      </c>
      <c r="M85" s="20">
        <f>SUM(C85:L85)</f>
        <v/>
      </c>
      <c r="N85" s="20">
        <f>INDEX(Lookups!$M$2:$M$1611,MATCH(A85, Lookups!$J$2:$J$1611,0))</f>
        <v/>
      </c>
      <c r="O85" s="20">
        <f>INDEX(Lookups!$L$2:$L$1611,MATCH(A85, Lookups!$J$2:$J$1611,0))</f>
        <v/>
      </c>
    </row>
    <row r="86">
      <c r="A86" s="20" t="inlineStr">
        <is>
          <t>JAM</t>
        </is>
      </c>
      <c r="B86" s="20" t="inlineStr">
        <is>
          <t>Jamaica</t>
        </is>
      </c>
      <c r="C86" s="20" t="n">
        <v>450</v>
      </c>
      <c r="D86" s="20" t="n">
        <v>1186</v>
      </c>
      <c r="E86" s="20" t="n">
        <v>593</v>
      </c>
      <c r="F86" s="20" t="n">
        <v>2023</v>
      </c>
      <c r="G86" s="20" t="n">
        <v>787</v>
      </c>
      <c r="H86" s="20" t="n">
        <v>627</v>
      </c>
      <c r="I86" s="20" t="n">
        <v>1678</v>
      </c>
      <c r="J86" s="20" t="n">
        <v>1200</v>
      </c>
      <c r="K86" s="20" t="n">
        <v>737</v>
      </c>
      <c r="L86" s="20" t="n">
        <v>1712</v>
      </c>
      <c r="M86" s="20">
        <f>SUM(C86:L86)</f>
        <v/>
      </c>
      <c r="N86" s="20">
        <f>INDEX(Lookups!$M$2:$M$1611,MATCH(A86, Lookups!$J$2:$J$1611,0))</f>
        <v/>
      </c>
      <c r="O86" s="20">
        <f>INDEX(Lookups!$L$2:$L$1611,MATCH(A86, Lookups!$J$2:$J$1611,0))</f>
        <v/>
      </c>
    </row>
    <row r="87">
      <c r="A87" s="20" t="inlineStr">
        <is>
          <t>JPN</t>
        </is>
      </c>
      <c r="B87" s="20" t="inlineStr">
        <is>
          <t>Japan</t>
        </is>
      </c>
      <c r="C87" s="20" t="n">
        <v>7258</v>
      </c>
      <c r="D87" s="20" t="n">
        <v>15452</v>
      </c>
      <c r="E87" s="20" t="n">
        <v>19834</v>
      </c>
      <c r="F87" s="20" t="n">
        <v>26058</v>
      </c>
      <c r="G87" s="20" t="n">
        <v>36753</v>
      </c>
      <c r="H87" s="20" t="n">
        <v>40642</v>
      </c>
      <c r="I87" s="20" t="n">
        <v>46343</v>
      </c>
      <c r="J87" s="20" t="n">
        <v>51569</v>
      </c>
      <c r="K87" s="20" t="n">
        <v>55310</v>
      </c>
      <c r="L87" s="20" t="n">
        <v>72376</v>
      </c>
      <c r="M87" s="20">
        <f>SUM(C87:L87)</f>
        <v/>
      </c>
      <c r="N87" s="20">
        <f>INDEX(Lookups!$M$2:$M$1611,MATCH(A87, Lookups!$J$2:$J$1611,0))</f>
        <v/>
      </c>
      <c r="O87" s="20">
        <f>INDEX(Lookups!$L$2:$L$1611,MATCH(A87, Lookups!$J$2:$J$1611,0))</f>
        <v/>
      </c>
    </row>
    <row r="88">
      <c r="A88" s="20" t="inlineStr">
        <is>
          <t>JOR</t>
        </is>
      </c>
      <c r="B88" s="20" t="inlineStr">
        <is>
          <t>Jordan</t>
        </is>
      </c>
      <c r="C88" s="20" t="n">
        <v>794</v>
      </c>
      <c r="D88" s="20" t="n">
        <v>1232</v>
      </c>
      <c r="E88" s="20" t="n">
        <v>1708</v>
      </c>
      <c r="F88" s="20" t="n">
        <v>879</v>
      </c>
      <c r="G88" s="20" t="n">
        <v>2266</v>
      </c>
      <c r="H88" s="20" t="n">
        <v>2197</v>
      </c>
      <c r="I88" s="20" t="n">
        <v>3353</v>
      </c>
      <c r="J88" s="20" t="n">
        <v>5032</v>
      </c>
      <c r="K88" s="20" t="n">
        <v>3040</v>
      </c>
      <c r="L88" s="20" t="n">
        <v>68610</v>
      </c>
      <c r="M88" s="20">
        <f>SUM(C88:L88)</f>
        <v/>
      </c>
      <c r="N88" s="20">
        <f>INDEX(Lookups!$M$2:$M$1611,MATCH(A88, Lookups!$J$2:$J$1611,0))</f>
        <v/>
      </c>
      <c r="O88" s="20">
        <f>INDEX(Lookups!$L$2:$L$1611,MATCH(A88, Lookups!$J$2:$J$1611,0))</f>
        <v/>
      </c>
    </row>
    <row r="89">
      <c r="A89" s="20" t="inlineStr">
        <is>
          <t>KAZ</t>
        </is>
      </c>
      <c r="B89" s="20" t="inlineStr">
        <is>
          <t>Kazakhstan</t>
        </is>
      </c>
      <c r="C89" s="20" t="n">
        <v>69198</v>
      </c>
      <c r="D89" s="20" t="n">
        <v>139995</v>
      </c>
      <c r="E89" s="20" t="n">
        <v>150476</v>
      </c>
      <c r="F89" s="20" t="n">
        <v>232879</v>
      </c>
      <c r="G89" s="20" t="n">
        <v>137510</v>
      </c>
      <c r="H89" s="20" t="n">
        <v>240781</v>
      </c>
      <c r="I89" s="20" t="n">
        <v>335142</v>
      </c>
      <c r="J89" s="20" t="n">
        <v>362443</v>
      </c>
      <c r="K89" s="20" t="n">
        <v>385722</v>
      </c>
      <c r="L89" s="20" t="n">
        <v>676332</v>
      </c>
      <c r="M89" s="20">
        <f>SUM(C89:L89)</f>
        <v/>
      </c>
      <c r="N89" s="20">
        <f>INDEX(Lookups!$M$2:$M$1611,MATCH(A89, Lookups!$J$2:$J$1611,0))</f>
        <v/>
      </c>
      <c r="O89" s="20">
        <f>INDEX(Lookups!$L$2:$L$1611,MATCH(A89, Lookups!$J$2:$J$1611,0))</f>
        <v/>
      </c>
    </row>
    <row r="90">
      <c r="A90" s="20" t="inlineStr">
        <is>
          <t>KEN</t>
        </is>
      </c>
      <c r="B90" s="20" t="inlineStr">
        <is>
          <t>Kenya</t>
        </is>
      </c>
      <c r="C90" s="20" t="n">
        <v>1563</v>
      </c>
      <c r="D90" s="20" t="n">
        <v>5034</v>
      </c>
      <c r="E90" s="20" t="n">
        <v>7822</v>
      </c>
      <c r="F90" s="20" t="n">
        <v>10041</v>
      </c>
      <c r="G90" s="20" t="n">
        <v>12840</v>
      </c>
      <c r="H90" s="20" t="n">
        <v>16536</v>
      </c>
      <c r="I90" s="20" t="n">
        <v>25429</v>
      </c>
      <c r="J90" s="20" t="n">
        <v>53414</v>
      </c>
      <c r="K90" s="20" t="n">
        <v>129494</v>
      </c>
      <c r="L90" s="20" t="n">
        <v>323765</v>
      </c>
      <c r="M90" s="20">
        <f>SUM(C90:L90)</f>
        <v/>
      </c>
      <c r="N90" s="20">
        <f>INDEX(Lookups!$M$2:$M$1611,MATCH(A90, Lookups!$J$2:$J$1611,0))</f>
        <v/>
      </c>
      <c r="O90" s="20">
        <f>INDEX(Lookups!$L$2:$L$1611,MATCH(A90, Lookups!$J$2:$J$1611,0))</f>
        <v/>
      </c>
    </row>
    <row r="91">
      <c r="A91" s="20" t="inlineStr">
        <is>
          <t>PRK</t>
        </is>
      </c>
      <c r="B91" s="20" t="inlineStr">
        <is>
          <t>Korea (the Democratic People's Republic of)</t>
        </is>
      </c>
      <c r="C91" s="20" t="n">
        <v>3904</v>
      </c>
      <c r="D91" s="20" t="n">
        <v>6864</v>
      </c>
      <c r="E91" s="20" t="n">
        <v>6843</v>
      </c>
      <c r="F91" s="20" t="n">
        <v>8155</v>
      </c>
      <c r="G91" s="20" t="n">
        <v>10443</v>
      </c>
      <c r="H91" s="20" t="n">
        <v>12001</v>
      </c>
      <c r="I91" s="20" t="n">
        <v>13300</v>
      </c>
      <c r="J91" s="20" t="n">
        <v>15967</v>
      </c>
      <c r="K91" s="20" t="n">
        <v>19258</v>
      </c>
      <c r="L91" s="20" t="n">
        <v>25953</v>
      </c>
      <c r="M91" s="20">
        <f>SUM(C91:L91)</f>
        <v/>
      </c>
      <c r="N91" s="20">
        <f>INDEX(Lookups!$M$2:$M$1611,MATCH(A91, Lookups!$J$2:$J$1611,0))</f>
        <v/>
      </c>
      <c r="O91" s="20">
        <f>INDEX(Lookups!$L$2:$L$1611,MATCH(A91, Lookups!$J$2:$J$1611,0))</f>
        <v/>
      </c>
    </row>
    <row r="92">
      <c r="A92" s="20" t="inlineStr">
        <is>
          <t>KOR</t>
        </is>
      </c>
      <c r="B92" s="20" t="inlineStr">
        <is>
          <t>Korea (the Republic of)</t>
        </is>
      </c>
      <c r="C92" s="20" t="n">
        <v>499</v>
      </c>
      <c r="D92" s="20" t="n">
        <v>1018</v>
      </c>
      <c r="E92" s="20" t="n">
        <v>1921</v>
      </c>
      <c r="F92" s="20" t="n">
        <v>6630</v>
      </c>
      <c r="G92" s="20" t="n">
        <v>8177</v>
      </c>
      <c r="H92" s="20" t="n">
        <v>16179</v>
      </c>
      <c r="I92" s="20" t="n">
        <v>12875</v>
      </c>
      <c r="J92" s="20" t="n">
        <v>14247</v>
      </c>
      <c r="K92" s="20" t="n">
        <v>16408</v>
      </c>
      <c r="L92" s="20" t="n">
        <v>21806</v>
      </c>
      <c r="M92" s="20">
        <f>SUM(C92:L92)</f>
        <v/>
      </c>
      <c r="N92" s="20">
        <f>INDEX(Lookups!$M$2:$M$1611,MATCH(A92, Lookups!$J$2:$J$1611,0))</f>
        <v/>
      </c>
      <c r="O92" s="20">
        <f>INDEX(Lookups!$L$2:$L$1611,MATCH(A92, Lookups!$J$2:$J$1611,0))</f>
        <v/>
      </c>
    </row>
    <row r="93">
      <c r="A93" s="20" t="inlineStr">
        <is>
          <t>KWT</t>
        </is>
      </c>
      <c r="B93" s="20" t="inlineStr">
        <is>
          <t>Kuwait</t>
        </is>
      </c>
      <c r="C93" s="20" t="n">
        <v>55</v>
      </c>
      <c r="D93" s="20" t="n">
        <v>0</v>
      </c>
      <c r="E93" s="20" t="n">
        <v>46</v>
      </c>
      <c r="F93" s="20" t="n">
        <v>0</v>
      </c>
      <c r="G93" s="20" t="n">
        <v>72</v>
      </c>
      <c r="H93" s="20" t="n">
        <v>0</v>
      </c>
      <c r="I93" s="20" t="n">
        <v>218</v>
      </c>
      <c r="J93" s="20" t="n">
        <v>0</v>
      </c>
      <c r="K93" s="20" t="n">
        <v>4617</v>
      </c>
      <c r="L93" s="20" t="n">
        <v>12362</v>
      </c>
      <c r="M93" s="20">
        <f>SUM(C93:L93)</f>
        <v/>
      </c>
      <c r="N93" s="20">
        <f>INDEX(Lookups!$M$2:$M$1611,MATCH(A93, Lookups!$J$2:$J$1611,0))</f>
        <v/>
      </c>
      <c r="O93" s="20">
        <f>INDEX(Lookups!$L$2:$L$1611,MATCH(A93, Lookups!$J$2:$J$1611,0))</f>
        <v/>
      </c>
    </row>
    <row r="94">
      <c r="A94" s="20" t="inlineStr">
        <is>
          <t>KGZ</t>
        </is>
      </c>
      <c r="B94" s="20" t="inlineStr">
        <is>
          <t>Kyrgyzstan</t>
        </is>
      </c>
      <c r="C94" s="20" t="n">
        <v>6453</v>
      </c>
      <c r="D94" s="20" t="n">
        <v>9148</v>
      </c>
      <c r="E94" s="20" t="n">
        <v>7674</v>
      </c>
      <c r="F94" s="20" t="n">
        <v>17113</v>
      </c>
      <c r="G94" s="20" t="n">
        <v>15539</v>
      </c>
      <c r="H94" s="20" t="n">
        <v>15502</v>
      </c>
      <c r="I94" s="20" t="n">
        <v>32511</v>
      </c>
      <c r="J94" s="20" t="n">
        <v>24430</v>
      </c>
      <c r="K94" s="20" t="n">
        <v>32643</v>
      </c>
      <c r="L94" s="20" t="n">
        <v>38052</v>
      </c>
      <c r="M94" s="20">
        <f>SUM(C94:L94)</f>
        <v/>
      </c>
      <c r="N94" s="20">
        <f>INDEX(Lookups!$M$2:$M$1611,MATCH(A94, Lookups!$J$2:$J$1611,0))</f>
        <v/>
      </c>
      <c r="O94" s="20">
        <f>INDEX(Lookups!$L$2:$L$1611,MATCH(A94, Lookups!$J$2:$J$1611,0))</f>
        <v/>
      </c>
    </row>
    <row r="95">
      <c r="A95" s="20" t="inlineStr">
        <is>
          <t>LAO</t>
        </is>
      </c>
      <c r="B95" s="20" t="inlineStr">
        <is>
          <t>Lao People's Democratic Republic (the)</t>
        </is>
      </c>
      <c r="C95" s="20" t="n">
        <v>6559</v>
      </c>
      <c r="D95" s="20" t="n">
        <v>10953</v>
      </c>
      <c r="E95" s="20" t="n">
        <v>18558</v>
      </c>
      <c r="F95" s="20" t="n">
        <v>16570</v>
      </c>
      <c r="G95" s="20" t="n">
        <v>25696</v>
      </c>
      <c r="H95" s="20" t="n">
        <v>25221</v>
      </c>
      <c r="I95" s="20" t="n">
        <v>32246</v>
      </c>
      <c r="J95" s="20" t="n">
        <v>21548</v>
      </c>
      <c r="K95" s="20" t="n">
        <v>34461</v>
      </c>
      <c r="L95" s="20" t="n">
        <v>38189</v>
      </c>
      <c r="M95" s="20">
        <f>SUM(C95:L95)</f>
        <v/>
      </c>
      <c r="N95" s="20">
        <f>INDEX(Lookups!$M$2:$M$1611,MATCH(A95, Lookups!$J$2:$J$1611,0))</f>
        <v/>
      </c>
      <c r="O95" s="20">
        <f>INDEX(Lookups!$L$2:$L$1611,MATCH(A95, Lookups!$J$2:$J$1611,0))</f>
        <v/>
      </c>
    </row>
    <row r="96">
      <c r="A96" s="20" t="inlineStr">
        <is>
          <t>LVA</t>
        </is>
      </c>
      <c r="B96" s="20" t="inlineStr">
        <is>
          <t>Latvia</t>
        </is>
      </c>
      <c r="C96" s="20" t="n">
        <v>7693</v>
      </c>
      <c r="D96" s="20" t="n">
        <v>5593</v>
      </c>
      <c r="E96" s="20" t="n">
        <v>6305</v>
      </c>
      <c r="F96" s="20" t="n">
        <v>4871</v>
      </c>
      <c r="G96" s="20" t="n">
        <v>7640</v>
      </c>
      <c r="H96" s="20" t="n">
        <v>4843</v>
      </c>
      <c r="I96" s="20" t="n">
        <v>8128</v>
      </c>
      <c r="J96" s="20" t="n">
        <v>4835</v>
      </c>
      <c r="K96" s="20" t="n">
        <v>7629</v>
      </c>
      <c r="L96" s="20" t="n">
        <v>7179</v>
      </c>
      <c r="M96" s="20">
        <f>SUM(C96:L96)</f>
        <v/>
      </c>
      <c r="N96" s="20">
        <f>INDEX(Lookups!$M$2:$M$1611,MATCH(A96, Lookups!$J$2:$J$1611,0))</f>
        <v/>
      </c>
      <c r="O96" s="20">
        <f>INDEX(Lookups!$L$2:$L$1611,MATCH(A96, Lookups!$J$2:$J$1611,0))</f>
        <v/>
      </c>
    </row>
    <row r="97">
      <c r="A97" s="20" t="inlineStr">
        <is>
          <t>LBN</t>
        </is>
      </c>
      <c r="B97" s="20" t="inlineStr">
        <is>
          <t>Lebanon</t>
        </is>
      </c>
      <c r="C97" s="20" t="n">
        <v>243</v>
      </c>
      <c r="D97" s="20" t="n">
        <v>798</v>
      </c>
      <c r="E97" s="20" t="n">
        <v>717</v>
      </c>
      <c r="F97" s="20" t="n">
        <v>1263</v>
      </c>
      <c r="G97" s="20" t="n">
        <v>540</v>
      </c>
      <c r="H97" s="20" t="n">
        <v>709</v>
      </c>
      <c r="I97" s="20" t="n">
        <v>507</v>
      </c>
      <c r="J97" s="20" t="n">
        <v>3234</v>
      </c>
      <c r="K97" s="20" t="n">
        <v>1111</v>
      </c>
      <c r="L97" s="20" t="n">
        <v>1117</v>
      </c>
      <c r="M97" s="20">
        <f>SUM(C97:L97)</f>
        <v/>
      </c>
      <c r="N97" s="20">
        <f>INDEX(Lookups!$M$2:$M$1611,MATCH(A97, Lookups!$J$2:$J$1611,0))</f>
        <v/>
      </c>
      <c r="O97" s="20">
        <f>INDEX(Lookups!$L$2:$L$1611,MATCH(A97, Lookups!$J$2:$J$1611,0))</f>
        <v/>
      </c>
    </row>
    <row r="98">
      <c r="A98" s="20" t="inlineStr">
        <is>
          <t>LSO</t>
        </is>
      </c>
      <c r="B98" s="20" t="inlineStr">
        <is>
          <t>Lesotho</t>
        </is>
      </c>
      <c r="C98" s="20" t="n">
        <v>1992</v>
      </c>
      <c r="D98" s="20" t="n">
        <v>3768</v>
      </c>
      <c r="E98" s="20" t="n">
        <v>2818</v>
      </c>
      <c r="F98" s="20" t="n">
        <v>2650</v>
      </c>
      <c r="G98" s="20" t="n">
        <v>1789</v>
      </c>
      <c r="H98" s="20" t="n">
        <v>3440</v>
      </c>
      <c r="I98" s="20" t="n">
        <v>2965</v>
      </c>
      <c r="J98" s="20" t="n">
        <v>2123</v>
      </c>
      <c r="K98" s="20" t="n">
        <v>4169</v>
      </c>
      <c r="L98" s="20" t="n">
        <v>4832</v>
      </c>
      <c r="M98" s="20">
        <f>SUM(C98:L98)</f>
        <v/>
      </c>
      <c r="N98" s="20">
        <f>INDEX(Lookups!$M$2:$M$1611,MATCH(A98, Lookups!$J$2:$J$1611,0))</f>
        <v/>
      </c>
      <c r="O98" s="20">
        <f>INDEX(Lookups!$L$2:$L$1611,MATCH(A98, Lookups!$J$2:$J$1611,0))</f>
        <v/>
      </c>
    </row>
    <row r="99">
      <c r="A99" s="20" t="inlineStr">
        <is>
          <t>LBR</t>
        </is>
      </c>
      <c r="B99" s="20" t="inlineStr">
        <is>
          <t>Liberia</t>
        </is>
      </c>
      <c r="C99" s="20" t="n">
        <v>2491</v>
      </c>
      <c r="D99" s="20" t="n">
        <v>8777</v>
      </c>
      <c r="E99" s="20" t="n">
        <v>6416</v>
      </c>
      <c r="F99" s="20" t="n">
        <v>5825</v>
      </c>
      <c r="G99" s="20" t="n">
        <v>8968</v>
      </c>
      <c r="H99" s="20" t="n">
        <v>8323</v>
      </c>
      <c r="I99" s="20" t="n">
        <v>10488</v>
      </c>
      <c r="J99" s="20" t="n">
        <v>16444</v>
      </c>
      <c r="K99" s="20" t="n">
        <v>11714</v>
      </c>
      <c r="L99" s="20" t="n">
        <v>16471</v>
      </c>
      <c r="M99" s="20">
        <f>SUM(C99:L99)</f>
        <v/>
      </c>
      <c r="N99" s="20">
        <f>INDEX(Lookups!$M$2:$M$1611,MATCH(A99, Lookups!$J$2:$J$1611,0))</f>
        <v/>
      </c>
      <c r="O99" s="20">
        <f>INDEX(Lookups!$L$2:$L$1611,MATCH(A99, Lookups!$J$2:$J$1611,0))</f>
        <v/>
      </c>
    </row>
    <row r="100">
      <c r="A100" s="20" t="inlineStr">
        <is>
          <t>LBY</t>
        </is>
      </c>
      <c r="B100" s="20" t="inlineStr">
        <is>
          <t>Libya</t>
        </is>
      </c>
      <c r="C100" s="20" t="n">
        <v>7351</v>
      </c>
      <c r="D100" s="20" t="n">
        <v>23554</v>
      </c>
      <c r="E100" s="20" t="n">
        <v>14872</v>
      </c>
      <c r="F100" s="20" t="n">
        <v>38301</v>
      </c>
      <c r="G100" s="20" t="n">
        <v>35664</v>
      </c>
      <c r="H100" s="20" t="n">
        <v>118876</v>
      </c>
      <c r="I100" s="20" t="n">
        <v>161443</v>
      </c>
      <c r="J100" s="20" t="n">
        <v>260975</v>
      </c>
      <c r="K100" s="20" t="n">
        <v>204816</v>
      </c>
      <c r="L100" s="20" t="n">
        <v>750198</v>
      </c>
      <c r="M100" s="20">
        <f>SUM(C100:L100)</f>
        <v/>
      </c>
      <c r="N100" s="20">
        <f>INDEX(Lookups!$M$2:$M$1611,MATCH(A100, Lookups!$J$2:$J$1611,0))</f>
        <v/>
      </c>
      <c r="O100" s="20">
        <f>INDEX(Lookups!$L$2:$L$1611,MATCH(A100, Lookups!$J$2:$J$1611,0))</f>
        <v/>
      </c>
    </row>
    <row r="101">
      <c r="A101" s="20" t="inlineStr">
        <is>
          <t>LTU</t>
        </is>
      </c>
      <c r="B101" s="20" t="inlineStr">
        <is>
          <t>Lithuania</t>
        </is>
      </c>
      <c r="C101" s="20" t="n">
        <v>5646</v>
      </c>
      <c r="D101" s="20" t="n">
        <v>7300</v>
      </c>
      <c r="E101" s="20" t="n">
        <v>5739</v>
      </c>
      <c r="F101" s="20" t="n">
        <v>6116</v>
      </c>
      <c r="G101" s="20" t="n">
        <v>5646</v>
      </c>
      <c r="H101" s="20" t="n">
        <v>6806</v>
      </c>
      <c r="I101" s="20" t="n">
        <v>5407</v>
      </c>
      <c r="J101" s="20" t="n">
        <v>6410</v>
      </c>
      <c r="K101" s="20" t="n">
        <v>7167</v>
      </c>
      <c r="L101" s="20" t="n">
        <v>8811</v>
      </c>
      <c r="M101" s="20">
        <f>SUM(C101:L101)</f>
        <v/>
      </c>
      <c r="N101" s="20">
        <f>INDEX(Lookups!$M$2:$M$1611,MATCH(A101, Lookups!$J$2:$J$1611,0))</f>
        <v/>
      </c>
      <c r="O101" s="20">
        <f>INDEX(Lookups!$L$2:$L$1611,MATCH(A101, Lookups!$J$2:$J$1611,0))</f>
        <v/>
      </c>
    </row>
    <row r="102">
      <c r="A102" s="20" t="inlineStr">
        <is>
          <t>LUX</t>
        </is>
      </c>
      <c r="B102" s="20" t="inlineStr">
        <is>
          <t>Luxembourg</t>
        </is>
      </c>
      <c r="C102" s="20" t="n">
        <v>488</v>
      </c>
      <c r="D102" s="20" t="n">
        <v>186</v>
      </c>
      <c r="E102" s="20" t="n">
        <v>128</v>
      </c>
      <c r="F102" s="20" t="n">
        <v>223</v>
      </c>
      <c r="G102" s="20" t="n">
        <v>213</v>
      </c>
      <c r="H102" s="20" t="n">
        <v>233</v>
      </c>
      <c r="I102" s="20" t="n">
        <v>185</v>
      </c>
      <c r="J102" s="20" t="n">
        <v>259</v>
      </c>
      <c r="K102" s="20" t="n">
        <v>74</v>
      </c>
      <c r="L102" s="20" t="n">
        <v>592</v>
      </c>
      <c r="M102" s="20">
        <f>SUM(C102:L102)</f>
        <v/>
      </c>
      <c r="N102" s="20">
        <f>INDEX(Lookups!$M$2:$M$1611,MATCH(A102, Lookups!$J$2:$J$1611,0))</f>
        <v/>
      </c>
      <c r="O102" s="20">
        <f>INDEX(Lookups!$L$2:$L$1611,MATCH(A102, Lookups!$J$2:$J$1611,0))</f>
        <v/>
      </c>
    </row>
    <row r="103">
      <c r="A103" s="20" t="inlineStr">
        <is>
          <t>MDG</t>
        </is>
      </c>
      <c r="B103" s="20" t="inlineStr">
        <is>
          <t>Madagascar</t>
        </is>
      </c>
      <c r="C103" s="20" t="n">
        <v>41855</v>
      </c>
      <c r="D103" s="20" t="n">
        <v>37213</v>
      </c>
      <c r="E103" s="20" t="n">
        <v>40791</v>
      </c>
      <c r="F103" s="20" t="n">
        <v>42705</v>
      </c>
      <c r="G103" s="20" t="n">
        <v>43791</v>
      </c>
      <c r="H103" s="20" t="n">
        <v>43954</v>
      </c>
      <c r="I103" s="20" t="n">
        <v>48105</v>
      </c>
      <c r="J103" s="20" t="n">
        <v>80724</v>
      </c>
      <c r="K103" s="20" t="n">
        <v>92769</v>
      </c>
      <c r="L103" s="20" t="n">
        <v>119297</v>
      </c>
      <c r="M103" s="20">
        <f>SUM(C103:L103)</f>
        <v/>
      </c>
      <c r="N103" s="20">
        <f>INDEX(Lookups!$M$2:$M$1611,MATCH(A103, Lookups!$J$2:$J$1611,0))</f>
        <v/>
      </c>
      <c r="O103" s="20">
        <f>INDEX(Lookups!$L$2:$L$1611,MATCH(A103, Lookups!$J$2:$J$1611,0))</f>
        <v/>
      </c>
    </row>
    <row r="104">
      <c r="A104" s="20" t="inlineStr">
        <is>
          <t>MWI</t>
        </is>
      </c>
      <c r="B104" s="20" t="inlineStr">
        <is>
          <t>Malawi</t>
        </is>
      </c>
      <c r="C104" s="20" t="n">
        <v>1182</v>
      </c>
      <c r="D104" s="20" t="n">
        <v>3726</v>
      </c>
      <c r="E104" s="20" t="n">
        <v>6304</v>
      </c>
      <c r="F104" s="20" t="n">
        <v>7827</v>
      </c>
      <c r="G104" s="20" t="n">
        <v>9615</v>
      </c>
      <c r="H104" s="20" t="n">
        <v>11459</v>
      </c>
      <c r="I104" s="20" t="n">
        <v>13488</v>
      </c>
      <c r="J104" s="20" t="n">
        <v>14599</v>
      </c>
      <c r="K104" s="20" t="n">
        <v>14578</v>
      </c>
      <c r="L104" s="20" t="n">
        <v>35399</v>
      </c>
      <c r="M104" s="20">
        <f>SUM(C104:L104)</f>
        <v/>
      </c>
      <c r="N104" s="20">
        <f>INDEX(Lookups!$M$2:$M$1611,MATCH(A104, Lookups!$J$2:$J$1611,0))</f>
        <v/>
      </c>
      <c r="O104" s="20">
        <f>INDEX(Lookups!$L$2:$L$1611,MATCH(A104, Lookups!$J$2:$J$1611,0))</f>
        <v/>
      </c>
    </row>
    <row r="105">
      <c r="A105" s="20" t="inlineStr">
        <is>
          <t>MYS</t>
        </is>
      </c>
      <c r="B105" s="20" t="inlineStr">
        <is>
          <t>Malaysia</t>
        </is>
      </c>
      <c r="C105" s="20" t="n">
        <v>5750</v>
      </c>
      <c r="D105" s="20" t="n">
        <v>10016</v>
      </c>
      <c r="E105" s="20" t="n">
        <v>10698</v>
      </c>
      <c r="F105" s="20" t="n">
        <v>15334</v>
      </c>
      <c r="G105" s="20" t="n">
        <v>24257</v>
      </c>
      <c r="H105" s="20" t="n">
        <v>29047</v>
      </c>
      <c r="I105" s="20" t="n">
        <v>26785</v>
      </c>
      <c r="J105" s="20" t="n">
        <v>42888</v>
      </c>
      <c r="K105" s="20" t="n">
        <v>49396</v>
      </c>
      <c r="L105" s="20" t="n">
        <v>114934</v>
      </c>
      <c r="M105" s="20">
        <f>SUM(C105:L105)</f>
        <v/>
      </c>
      <c r="N105" s="20">
        <f>INDEX(Lookups!$M$2:$M$1611,MATCH(A105, Lookups!$J$2:$J$1611,0))</f>
        <v/>
      </c>
      <c r="O105" s="20">
        <f>INDEX(Lookups!$L$2:$L$1611,MATCH(A105, Lookups!$J$2:$J$1611,0))</f>
        <v/>
      </c>
    </row>
    <row r="106">
      <c r="A106" s="20" t="inlineStr">
        <is>
          <t>MLI</t>
        </is>
      </c>
      <c r="B106" s="20" t="inlineStr">
        <is>
          <t>Mali</t>
        </is>
      </c>
      <c r="C106" s="20" t="n">
        <v>38369</v>
      </c>
      <c r="D106" s="20" t="n">
        <v>38078</v>
      </c>
      <c r="E106" s="20" t="n">
        <v>41309</v>
      </c>
      <c r="F106" s="20" t="n">
        <v>36705</v>
      </c>
      <c r="G106" s="20" t="n">
        <v>72886</v>
      </c>
      <c r="H106" s="20" t="n">
        <v>42603</v>
      </c>
      <c r="I106" s="20" t="n">
        <v>82739</v>
      </c>
      <c r="J106" s="20" t="n">
        <v>117222</v>
      </c>
      <c r="K106" s="20" t="n">
        <v>240795</v>
      </c>
      <c r="L106" s="20" t="n">
        <v>540979</v>
      </c>
      <c r="M106" s="20">
        <f>SUM(C106:L106)</f>
        <v/>
      </c>
      <c r="N106" s="20">
        <f>INDEX(Lookups!$M$2:$M$1611,MATCH(A106, Lookups!$J$2:$J$1611,0))</f>
        <v/>
      </c>
      <c r="O106" s="20">
        <f>INDEX(Lookups!$L$2:$L$1611,MATCH(A106, Lookups!$J$2:$J$1611,0))</f>
        <v/>
      </c>
    </row>
    <row r="107">
      <c r="A107" s="20" t="inlineStr">
        <is>
          <t>MLT</t>
        </is>
      </c>
      <c r="B107" s="20" t="inlineStr">
        <is>
          <t>Malta</t>
        </is>
      </c>
      <c r="C107" s="20" t="n">
        <v>10</v>
      </c>
      <c r="D107" s="20" t="n">
        <v>16</v>
      </c>
      <c r="E107" s="20" t="n">
        <v>21</v>
      </c>
      <c r="F107" s="20" t="n">
        <v>17</v>
      </c>
      <c r="G107" s="20" t="n">
        <v>30</v>
      </c>
      <c r="H107" s="20" t="n">
        <v>44</v>
      </c>
      <c r="I107" s="20" t="n">
        <v>32</v>
      </c>
      <c r="J107" s="20" t="n">
        <v>91</v>
      </c>
      <c r="K107" s="20" t="n">
        <v>52</v>
      </c>
      <c r="L107" s="20" t="n">
        <v>8</v>
      </c>
      <c r="M107" s="20">
        <f>SUM(C107:L107)</f>
        <v/>
      </c>
      <c r="N107" s="20">
        <f>INDEX(Lookups!$M$2:$M$1611,MATCH(A107, Lookups!$J$2:$J$1611,0))</f>
        <v/>
      </c>
      <c r="O107" s="20">
        <f>INDEX(Lookups!$L$2:$L$1611,MATCH(A107, Lookups!$J$2:$J$1611,0))</f>
        <v/>
      </c>
    </row>
    <row r="108">
      <c r="A108" s="20" t="inlineStr">
        <is>
          <t>MTQ</t>
        </is>
      </c>
      <c r="B108" s="20" t="inlineStr">
        <is>
          <t>Martinique</t>
        </is>
      </c>
      <c r="C108" s="20" t="n">
        <v>142</v>
      </c>
      <c r="D108" s="20" t="n">
        <v>144</v>
      </c>
      <c r="E108" s="20" t="n">
        <v>123</v>
      </c>
      <c r="F108" s="20" t="n">
        <v>84</v>
      </c>
      <c r="G108" s="20" t="n">
        <v>127</v>
      </c>
      <c r="H108" s="20" t="n">
        <v>139</v>
      </c>
      <c r="I108" s="20" t="n">
        <v>49</v>
      </c>
      <c r="J108" s="20" t="n">
        <v>89</v>
      </c>
      <c r="K108" s="20" t="n">
        <v>94</v>
      </c>
      <c r="L108" s="20" t="n">
        <v>128</v>
      </c>
      <c r="M108" s="20">
        <f>SUM(C108:L108)</f>
        <v/>
      </c>
      <c r="N108" s="20">
        <f>INDEX(Lookups!$M$2:$M$1611,MATCH(A108, Lookups!$J$2:$J$1611,0))</f>
        <v/>
      </c>
      <c r="O108" s="20">
        <f>INDEX(Lookups!$L$2:$L$1611,MATCH(A108, Lookups!$J$2:$J$1611,0))</f>
        <v/>
      </c>
    </row>
    <row r="109">
      <c r="A109" s="20" t="inlineStr">
        <is>
          <t>MRT</t>
        </is>
      </c>
      <c r="B109" s="20" t="inlineStr">
        <is>
          <t>Mauritania</t>
        </is>
      </c>
      <c r="C109" s="20" t="n">
        <v>5917</v>
      </c>
      <c r="D109" s="20" t="n">
        <v>15417</v>
      </c>
      <c r="E109" s="20" t="n">
        <v>14291</v>
      </c>
      <c r="F109" s="20" t="n">
        <v>44834</v>
      </c>
      <c r="G109" s="20" t="n">
        <v>38871</v>
      </c>
      <c r="H109" s="20" t="n">
        <v>56875</v>
      </c>
      <c r="I109" s="20" t="n">
        <v>64679</v>
      </c>
      <c r="J109" s="20" t="n">
        <v>81024</v>
      </c>
      <c r="K109" s="20" t="n">
        <v>88311</v>
      </c>
      <c r="L109" s="20" t="n">
        <v>631805</v>
      </c>
      <c r="M109" s="20">
        <f>SUM(C109:L109)</f>
        <v/>
      </c>
      <c r="N109" s="20">
        <f>INDEX(Lookups!$M$2:$M$1611,MATCH(A109, Lookups!$J$2:$J$1611,0))</f>
        <v/>
      </c>
      <c r="O109" s="20">
        <f>INDEX(Lookups!$L$2:$L$1611,MATCH(A109, Lookups!$J$2:$J$1611,0))</f>
        <v/>
      </c>
    </row>
    <row r="110">
      <c r="A110" s="20" t="inlineStr">
        <is>
          <t>MUS</t>
        </is>
      </c>
      <c r="B110" s="20" t="inlineStr">
        <is>
          <t>Mauritius</t>
        </is>
      </c>
      <c r="C110" s="20" t="n">
        <v>241</v>
      </c>
      <c r="D110" s="20" t="n">
        <v>183</v>
      </c>
      <c r="E110" s="20" t="n">
        <v>147</v>
      </c>
      <c r="F110" s="20" t="n">
        <v>297</v>
      </c>
      <c r="G110" s="20" t="n">
        <v>258</v>
      </c>
      <c r="H110" s="20" t="n">
        <v>237</v>
      </c>
      <c r="I110" s="20" t="n">
        <v>114</v>
      </c>
      <c r="J110" s="20" t="n">
        <v>259</v>
      </c>
      <c r="K110" s="20" t="n">
        <v>246</v>
      </c>
      <c r="L110" s="20" t="n">
        <v>32</v>
      </c>
      <c r="M110" s="20">
        <f>SUM(C110:L110)</f>
        <v/>
      </c>
      <c r="N110" s="20">
        <f>INDEX(Lookups!$M$2:$M$1611,MATCH(A110, Lookups!$J$2:$J$1611,0))</f>
        <v/>
      </c>
      <c r="O110" s="20">
        <f>INDEX(Lookups!$L$2:$L$1611,MATCH(A110, Lookups!$J$2:$J$1611,0))</f>
        <v/>
      </c>
    </row>
    <row r="111">
      <c r="A111" s="20" t="inlineStr">
        <is>
          <t>MEX</t>
        </is>
      </c>
      <c r="B111" s="20" t="inlineStr">
        <is>
          <t>Mexico</t>
        </is>
      </c>
      <c r="C111" s="20" t="n">
        <v>38912</v>
      </c>
      <c r="D111" s="20" t="n">
        <v>54895</v>
      </c>
      <c r="E111" s="20" t="n">
        <v>64814</v>
      </c>
      <c r="F111" s="20" t="n">
        <v>92498</v>
      </c>
      <c r="G111" s="20" t="n">
        <v>116414</v>
      </c>
      <c r="H111" s="20" t="n">
        <v>159522</v>
      </c>
      <c r="I111" s="20" t="n">
        <v>171395</v>
      </c>
      <c r="J111" s="20" t="n">
        <v>221402</v>
      </c>
      <c r="K111" s="20" t="n">
        <v>490759</v>
      </c>
      <c r="L111" s="20" t="n">
        <v>540879</v>
      </c>
      <c r="M111" s="20">
        <f>SUM(C111:L111)</f>
        <v/>
      </c>
      <c r="N111" s="20">
        <f>INDEX(Lookups!$M$2:$M$1611,MATCH(A111, Lookups!$J$2:$J$1611,0))</f>
        <v/>
      </c>
      <c r="O111" s="20">
        <f>INDEX(Lookups!$L$2:$L$1611,MATCH(A111, Lookups!$J$2:$J$1611,0))</f>
        <v/>
      </c>
    </row>
    <row r="112">
      <c r="A112" s="20" t="inlineStr">
        <is>
          <t>MDA</t>
        </is>
      </c>
      <c r="B112" s="20" t="inlineStr">
        <is>
          <t>Moldova (the Republic of)</t>
        </is>
      </c>
      <c r="C112" s="20" t="n">
        <v>1588</v>
      </c>
      <c r="D112" s="20" t="n">
        <v>5315</v>
      </c>
      <c r="E112" s="20" t="n">
        <v>3002</v>
      </c>
      <c r="F112" s="20" t="n">
        <v>4534</v>
      </c>
      <c r="G112" s="20" t="n">
        <v>2624</v>
      </c>
      <c r="H112" s="20" t="n">
        <v>3522</v>
      </c>
      <c r="I112" s="20" t="n">
        <v>2885</v>
      </c>
      <c r="J112" s="20" t="n">
        <v>2772</v>
      </c>
      <c r="K112" s="20" t="n">
        <v>4030</v>
      </c>
      <c r="L112" s="20" t="n">
        <v>3666</v>
      </c>
      <c r="M112" s="20">
        <f>SUM(C112:L112)</f>
        <v/>
      </c>
      <c r="N112" s="20">
        <f>INDEX(Lookups!$M$2:$M$1611,MATCH(A112, Lookups!$J$2:$J$1611,0))</f>
        <v/>
      </c>
      <c r="O112" s="20">
        <f>INDEX(Lookups!$L$2:$L$1611,MATCH(A112, Lookups!$J$2:$J$1611,0))</f>
        <v/>
      </c>
    </row>
    <row r="113">
      <c r="A113" s="20" t="inlineStr">
        <is>
          <t>MNG</t>
        </is>
      </c>
      <c r="B113" s="20" t="inlineStr">
        <is>
          <t>Mongolia</t>
        </is>
      </c>
      <c r="C113" s="20" t="n">
        <v>47868</v>
      </c>
      <c r="D113" s="20" t="n">
        <v>88610</v>
      </c>
      <c r="E113" s="20" t="n">
        <v>89359</v>
      </c>
      <c r="F113" s="20" t="n">
        <v>121717</v>
      </c>
      <c r="G113" s="20" t="n">
        <v>118652</v>
      </c>
      <c r="H113" s="20" t="n">
        <v>144504</v>
      </c>
      <c r="I113" s="20" t="n">
        <v>154638</v>
      </c>
      <c r="J113" s="20" t="n">
        <v>178844</v>
      </c>
      <c r="K113" s="20" t="n">
        <v>220837</v>
      </c>
      <c r="L113" s="20" t="n">
        <v>402869</v>
      </c>
      <c r="M113" s="20">
        <f>SUM(C113:L113)</f>
        <v/>
      </c>
      <c r="N113" s="20">
        <f>INDEX(Lookups!$M$2:$M$1611,MATCH(A113, Lookups!$J$2:$J$1611,0))</f>
        <v/>
      </c>
      <c r="O113" s="20">
        <f>INDEX(Lookups!$L$2:$L$1611,MATCH(A113, Lookups!$J$2:$J$1611,0))</f>
        <v/>
      </c>
    </row>
    <row r="114">
      <c r="A114" s="20" t="inlineStr">
        <is>
          <t>MNE</t>
        </is>
      </c>
      <c r="B114" s="20" t="inlineStr">
        <is>
          <t>Montenegro</t>
        </is>
      </c>
      <c r="C114" s="20" t="n">
        <v>180</v>
      </c>
      <c r="D114" s="20" t="n">
        <v>1669</v>
      </c>
      <c r="E114" s="20" t="n">
        <v>825</v>
      </c>
      <c r="F114" s="20" t="n">
        <v>701</v>
      </c>
      <c r="G114" s="20" t="n">
        <v>1170</v>
      </c>
      <c r="H114" s="20" t="n">
        <v>2768</v>
      </c>
      <c r="I114" s="20" t="n">
        <v>767</v>
      </c>
      <c r="J114" s="20" t="n">
        <v>2260</v>
      </c>
      <c r="K114" s="20" t="n">
        <v>1118</v>
      </c>
      <c r="L114" s="20" t="n">
        <v>1877</v>
      </c>
      <c r="M114" s="20">
        <f>SUM(C114:L114)</f>
        <v/>
      </c>
      <c r="N114" s="20">
        <f>INDEX(Lookups!$M$2:$M$1611,MATCH(A114, Lookups!$J$2:$J$1611,0))</f>
        <v/>
      </c>
      <c r="O114" s="20">
        <f>INDEX(Lookups!$L$2:$L$1611,MATCH(A114, Lookups!$J$2:$J$1611,0))</f>
        <v/>
      </c>
    </row>
    <row r="115">
      <c r="A115" s="20" t="inlineStr">
        <is>
          <t>MAR</t>
        </is>
      </c>
      <c r="B115" s="20" t="inlineStr">
        <is>
          <t>Morocco</t>
        </is>
      </c>
      <c r="C115" s="20" t="n">
        <v>2162</v>
      </c>
      <c r="D115" s="20" t="n">
        <v>7016</v>
      </c>
      <c r="E115" s="20" t="n">
        <v>12813</v>
      </c>
      <c r="F115" s="20" t="n">
        <v>25186</v>
      </c>
      <c r="G115" s="20" t="n">
        <v>30664</v>
      </c>
      <c r="H115" s="20" t="n">
        <v>23406</v>
      </c>
      <c r="I115" s="20" t="n">
        <v>52764</v>
      </c>
      <c r="J115" s="20" t="n">
        <v>40947</v>
      </c>
      <c r="K115" s="20" t="n">
        <v>113637</v>
      </c>
      <c r="L115" s="20" t="n">
        <v>105602</v>
      </c>
      <c r="M115" s="20">
        <f>SUM(C115:L115)</f>
        <v/>
      </c>
      <c r="N115" s="20">
        <f>INDEX(Lookups!$M$2:$M$1611,MATCH(A115, Lookups!$J$2:$J$1611,0))</f>
        <v/>
      </c>
      <c r="O115" s="20">
        <f>INDEX(Lookups!$L$2:$L$1611,MATCH(A115, Lookups!$J$2:$J$1611,0))</f>
        <v/>
      </c>
    </row>
    <row r="116">
      <c r="A116" s="20" t="inlineStr">
        <is>
          <t>MOZ</t>
        </is>
      </c>
      <c r="B116" s="20" t="inlineStr">
        <is>
          <t>Mozambique</t>
        </is>
      </c>
      <c r="C116" s="20" t="n">
        <v>28799</v>
      </c>
      <c r="D116" s="20" t="n">
        <v>51671</v>
      </c>
      <c r="E116" s="20" t="n">
        <v>59486</v>
      </c>
      <c r="F116" s="20" t="n">
        <v>62261</v>
      </c>
      <c r="G116" s="20" t="n">
        <v>72146</v>
      </c>
      <c r="H116" s="20" t="n">
        <v>72405</v>
      </c>
      <c r="I116" s="20" t="n">
        <v>74316</v>
      </c>
      <c r="J116" s="20" t="n">
        <v>106352</v>
      </c>
      <c r="K116" s="20" t="n">
        <v>99764</v>
      </c>
      <c r="L116" s="20" t="n">
        <v>160012</v>
      </c>
      <c r="M116" s="20">
        <f>SUM(C116:L116)</f>
        <v/>
      </c>
      <c r="N116" s="20">
        <f>INDEX(Lookups!$M$2:$M$1611,MATCH(A116, Lookups!$J$2:$J$1611,0))</f>
        <v/>
      </c>
      <c r="O116" s="20">
        <f>INDEX(Lookups!$L$2:$L$1611,MATCH(A116, Lookups!$J$2:$J$1611,0))</f>
        <v/>
      </c>
    </row>
    <row r="117">
      <c r="A117" s="20" t="inlineStr">
        <is>
          <t>MMR</t>
        </is>
      </c>
      <c r="B117" s="20" t="inlineStr">
        <is>
          <t>Myanmar</t>
        </is>
      </c>
      <c r="C117" s="20" t="n">
        <v>17314</v>
      </c>
      <c r="D117" s="20" t="n">
        <v>33094</v>
      </c>
      <c r="E117" s="20" t="n">
        <v>49290</v>
      </c>
      <c r="F117" s="20" t="n">
        <v>59505</v>
      </c>
      <c r="G117" s="20" t="n">
        <v>60285</v>
      </c>
      <c r="H117" s="20" t="n">
        <v>38101</v>
      </c>
      <c r="I117" s="20" t="n">
        <v>82732</v>
      </c>
      <c r="J117" s="20" t="n">
        <v>80895</v>
      </c>
      <c r="K117" s="20" t="n">
        <v>121537</v>
      </c>
      <c r="L117" s="20" t="n">
        <v>125769</v>
      </c>
      <c r="M117" s="20">
        <f>SUM(C117:L117)</f>
        <v/>
      </c>
      <c r="N117" s="20">
        <f>INDEX(Lookups!$M$2:$M$1611,MATCH(A117, Lookups!$J$2:$J$1611,0))</f>
        <v/>
      </c>
      <c r="O117" s="20">
        <f>INDEX(Lookups!$L$2:$L$1611,MATCH(A117, Lookups!$J$2:$J$1611,0))</f>
        <v/>
      </c>
    </row>
    <row r="118">
      <c r="A118" s="20" t="inlineStr">
        <is>
          <t>NAM</t>
        </is>
      </c>
      <c r="B118" s="20" t="inlineStr">
        <is>
          <t>Namibia</t>
        </is>
      </c>
      <c r="C118" s="20" t="n">
        <v>369</v>
      </c>
      <c r="D118" s="20" t="n">
        <v>2497</v>
      </c>
      <c r="E118" s="20" t="n">
        <v>5215</v>
      </c>
      <c r="F118" s="20" t="n">
        <v>4702</v>
      </c>
      <c r="G118" s="20" t="n">
        <v>18674</v>
      </c>
      <c r="H118" s="20" t="n">
        <v>47257</v>
      </c>
      <c r="I118" s="20" t="n">
        <v>86033</v>
      </c>
      <c r="J118" s="20" t="n">
        <v>135254</v>
      </c>
      <c r="K118" s="20" t="n">
        <v>186494</v>
      </c>
      <c r="L118" s="20" t="n">
        <v>338870</v>
      </c>
      <c r="M118" s="20">
        <f>SUM(C118:L118)</f>
        <v/>
      </c>
      <c r="N118" s="20">
        <f>INDEX(Lookups!$M$2:$M$1611,MATCH(A118, Lookups!$J$2:$J$1611,0))</f>
        <v/>
      </c>
      <c r="O118" s="20">
        <f>INDEX(Lookups!$L$2:$L$1611,MATCH(A118, Lookups!$J$2:$J$1611,0))</f>
        <v/>
      </c>
    </row>
    <row r="119">
      <c r="A119" s="20" t="inlineStr">
        <is>
          <t>NPL</t>
        </is>
      </c>
      <c r="B119" s="20" t="inlineStr">
        <is>
          <t>Nepal</t>
        </is>
      </c>
      <c r="C119" s="20" t="n">
        <v>18993</v>
      </c>
      <c r="D119" s="20" t="n">
        <v>8405</v>
      </c>
      <c r="E119" s="20" t="n">
        <v>8918</v>
      </c>
      <c r="F119" s="20" t="n">
        <v>16600</v>
      </c>
      <c r="G119" s="20" t="n">
        <v>10737</v>
      </c>
      <c r="H119" s="20" t="n">
        <v>8169</v>
      </c>
      <c r="I119" s="20" t="n">
        <v>22860</v>
      </c>
      <c r="J119" s="20" t="n">
        <v>11042</v>
      </c>
      <c r="K119" s="20" t="n">
        <v>12324</v>
      </c>
      <c r="L119" s="20" t="n">
        <v>29616</v>
      </c>
      <c r="M119" s="20">
        <f>SUM(C119:L119)</f>
        <v/>
      </c>
      <c r="N119" s="20">
        <f>INDEX(Lookups!$M$2:$M$1611,MATCH(A119, Lookups!$J$2:$J$1611,0))</f>
        <v/>
      </c>
      <c r="O119" s="20">
        <f>INDEX(Lookups!$L$2:$L$1611,MATCH(A119, Lookups!$J$2:$J$1611,0))</f>
        <v/>
      </c>
    </row>
    <row r="120">
      <c r="A120" s="20" t="inlineStr">
        <is>
          <t>NLD</t>
        </is>
      </c>
      <c r="B120" s="20" t="inlineStr">
        <is>
          <t>Netherlands (the)</t>
        </is>
      </c>
      <c r="C120" s="20" t="n">
        <v>1866</v>
      </c>
      <c r="D120" s="20" t="n">
        <v>1731</v>
      </c>
      <c r="E120" s="20" t="n">
        <v>2183</v>
      </c>
      <c r="F120" s="20" t="n">
        <v>2018</v>
      </c>
      <c r="G120" s="20" t="n">
        <v>2580</v>
      </c>
      <c r="H120" s="20" t="n">
        <v>3268</v>
      </c>
      <c r="I120" s="20" t="n">
        <v>3530</v>
      </c>
      <c r="J120" s="20" t="n">
        <v>4368</v>
      </c>
      <c r="K120" s="20" t="n">
        <v>5762</v>
      </c>
      <c r="L120" s="20" t="n">
        <v>10381</v>
      </c>
      <c r="M120" s="20">
        <f>SUM(C120:L120)</f>
        <v/>
      </c>
      <c r="N120" s="20">
        <f>INDEX(Lookups!$M$2:$M$1611,MATCH(A120, Lookups!$J$2:$J$1611,0))</f>
        <v/>
      </c>
      <c r="O120" s="20">
        <f>INDEX(Lookups!$L$2:$L$1611,MATCH(A120, Lookups!$J$2:$J$1611,0))</f>
        <v/>
      </c>
    </row>
    <row r="121">
      <c r="A121" s="20" t="inlineStr">
        <is>
          <t>NCL</t>
        </is>
      </c>
      <c r="B121" s="20" t="inlineStr">
        <is>
          <t>New Caledonia</t>
        </is>
      </c>
      <c r="C121" s="20" t="n">
        <v>1688</v>
      </c>
      <c r="D121" s="20" t="n">
        <v>588</v>
      </c>
      <c r="E121" s="20" t="n">
        <v>1107</v>
      </c>
      <c r="F121" s="20" t="n">
        <v>1005</v>
      </c>
      <c r="G121" s="20" t="n">
        <v>1473</v>
      </c>
      <c r="H121" s="20" t="n">
        <v>3034</v>
      </c>
      <c r="I121" s="20" t="n">
        <v>2571</v>
      </c>
      <c r="J121" s="20" t="n">
        <v>2502</v>
      </c>
      <c r="K121" s="20" t="n">
        <v>2112</v>
      </c>
      <c r="L121" s="20" t="n">
        <v>2636</v>
      </c>
      <c r="M121" s="20">
        <f>SUM(C121:L121)</f>
        <v/>
      </c>
      <c r="N121" s="20">
        <f>INDEX(Lookups!$M$2:$M$1611,MATCH(A121, Lookups!$J$2:$J$1611,0))</f>
        <v/>
      </c>
      <c r="O121" s="20">
        <f>INDEX(Lookups!$L$2:$L$1611,MATCH(A121, Lookups!$J$2:$J$1611,0))</f>
        <v/>
      </c>
    </row>
    <row r="122">
      <c r="A122" s="20" t="inlineStr">
        <is>
          <t>NZL</t>
        </is>
      </c>
      <c r="B122" s="20" t="inlineStr">
        <is>
          <t>New Zealand</t>
        </is>
      </c>
      <c r="C122" s="20" t="n">
        <v>6149</v>
      </c>
      <c r="D122" s="20" t="n">
        <v>5433</v>
      </c>
      <c r="E122" s="20" t="n">
        <v>17787</v>
      </c>
      <c r="F122" s="20" t="n">
        <v>20427</v>
      </c>
      <c r="G122" s="20" t="n">
        <v>23733</v>
      </c>
      <c r="H122" s="20" t="n">
        <v>42912</v>
      </c>
      <c r="I122" s="20" t="n">
        <v>37952</v>
      </c>
      <c r="J122" s="20" t="n">
        <v>44576</v>
      </c>
      <c r="K122" s="20" t="n">
        <v>68818</v>
      </c>
      <c r="L122" s="20" t="n">
        <v>798</v>
      </c>
      <c r="M122" s="20">
        <f>SUM(C122:L122)</f>
        <v/>
      </c>
      <c r="N122" s="20">
        <f>INDEX(Lookups!$M$2:$M$1611,MATCH(A122, Lookups!$J$2:$J$1611,0))</f>
        <v/>
      </c>
      <c r="O122" s="20">
        <f>INDEX(Lookups!$L$2:$L$1611,MATCH(A122, Lookups!$J$2:$J$1611,0))</f>
        <v/>
      </c>
    </row>
    <row r="123">
      <c r="A123" s="20" t="inlineStr">
        <is>
          <t>NIC</t>
        </is>
      </c>
      <c r="B123" s="20" t="inlineStr">
        <is>
          <t>Nicaragua</t>
        </is>
      </c>
      <c r="C123" s="20" t="n">
        <v>1356</v>
      </c>
      <c r="D123" s="20" t="n">
        <v>3376</v>
      </c>
      <c r="E123" s="20" t="n">
        <v>6077</v>
      </c>
      <c r="F123" s="20" t="n">
        <v>3856</v>
      </c>
      <c r="G123" s="20" t="n">
        <v>4157</v>
      </c>
      <c r="H123" s="20" t="n">
        <v>7275</v>
      </c>
      <c r="I123" s="20" t="n">
        <v>10269</v>
      </c>
      <c r="J123" s="20" t="n">
        <v>16104</v>
      </c>
      <c r="K123" s="20" t="n">
        <v>32567</v>
      </c>
      <c r="L123" s="20" t="n">
        <v>43868</v>
      </c>
      <c r="M123" s="20">
        <f>SUM(C123:L123)</f>
        <v/>
      </c>
      <c r="N123" s="20">
        <f>INDEX(Lookups!$M$2:$M$1611,MATCH(A123, Lookups!$J$2:$J$1611,0))</f>
        <v/>
      </c>
      <c r="O123" s="20">
        <f>INDEX(Lookups!$L$2:$L$1611,MATCH(A123, Lookups!$J$2:$J$1611,0))</f>
        <v/>
      </c>
    </row>
    <row r="124">
      <c r="A124" s="20" t="inlineStr">
        <is>
          <t>NER</t>
        </is>
      </c>
      <c r="B124" s="20" t="inlineStr">
        <is>
          <t>Niger (the)</t>
        </is>
      </c>
      <c r="C124" s="20" t="n">
        <v>10990</v>
      </c>
      <c r="D124" s="20" t="n">
        <v>15340</v>
      </c>
      <c r="E124" s="20" t="n">
        <v>26857</v>
      </c>
      <c r="F124" s="20" t="n">
        <v>15501</v>
      </c>
      <c r="G124" s="20" t="n">
        <v>27916</v>
      </c>
      <c r="H124" s="20" t="n">
        <v>22905</v>
      </c>
      <c r="I124" s="20" t="n">
        <v>46610</v>
      </c>
      <c r="J124" s="20" t="n">
        <v>59618</v>
      </c>
      <c r="K124" s="20" t="n">
        <v>210483</v>
      </c>
      <c r="L124" s="20" t="n">
        <v>747450</v>
      </c>
      <c r="M124" s="20">
        <f>SUM(C124:L124)</f>
        <v/>
      </c>
      <c r="N124" s="20">
        <f>INDEX(Lookups!$M$2:$M$1611,MATCH(A124, Lookups!$J$2:$J$1611,0))</f>
        <v/>
      </c>
      <c r="O124" s="20">
        <f>INDEX(Lookups!$L$2:$L$1611,MATCH(A124, Lookups!$J$2:$J$1611,0))</f>
        <v/>
      </c>
    </row>
    <row r="125">
      <c r="A125" s="20" t="inlineStr">
        <is>
          <t>NGA</t>
        </is>
      </c>
      <c r="B125" s="20" t="inlineStr">
        <is>
          <t>Nigeria</t>
        </is>
      </c>
      <c r="C125" s="20" t="n">
        <v>5937</v>
      </c>
      <c r="D125" s="20" t="n">
        <v>16018</v>
      </c>
      <c r="E125" s="20" t="n">
        <v>26032</v>
      </c>
      <c r="F125" s="20" t="n">
        <v>34388</v>
      </c>
      <c r="G125" s="20" t="n">
        <v>45211</v>
      </c>
      <c r="H125" s="20" t="n">
        <v>68369</v>
      </c>
      <c r="I125" s="20" t="n">
        <v>101395</v>
      </c>
      <c r="J125" s="20" t="n">
        <v>117744</v>
      </c>
      <c r="K125" s="20" t="n">
        <v>189165</v>
      </c>
      <c r="L125" s="20" t="n">
        <v>304168</v>
      </c>
      <c r="M125" s="20">
        <f>SUM(C125:L125)</f>
        <v/>
      </c>
      <c r="N125" s="20">
        <f>INDEX(Lookups!$M$2:$M$1611,MATCH(A125, Lookups!$J$2:$J$1611,0))</f>
        <v/>
      </c>
      <c r="O125" s="20">
        <f>INDEX(Lookups!$L$2:$L$1611,MATCH(A125, Lookups!$J$2:$J$1611,0))</f>
        <v/>
      </c>
    </row>
    <row r="126">
      <c r="A126" s="20" t="inlineStr">
        <is>
          <t>NOR</t>
        </is>
      </c>
      <c r="B126" s="20" t="inlineStr">
        <is>
          <t>Norway</t>
        </is>
      </c>
      <c r="C126" s="20" t="n">
        <v>6253</v>
      </c>
      <c r="D126" s="20" t="n">
        <v>13473</v>
      </c>
      <c r="E126" s="20" t="n">
        <v>19779</v>
      </c>
      <c r="F126" s="20" t="n">
        <v>24824</v>
      </c>
      <c r="G126" s="20" t="n">
        <v>32513</v>
      </c>
      <c r="H126" s="20" t="n">
        <v>36195</v>
      </c>
      <c r="I126" s="20" t="n">
        <v>41236</v>
      </c>
      <c r="J126" s="20" t="n">
        <v>51060</v>
      </c>
      <c r="K126" s="20" t="n">
        <v>82891</v>
      </c>
      <c r="L126" s="20" t="n">
        <v>15715</v>
      </c>
      <c r="M126" s="20">
        <f>SUM(C126:L126)</f>
        <v/>
      </c>
      <c r="N126" s="20">
        <f>INDEX(Lookups!$M$2:$M$1611,MATCH(A126, Lookups!$J$2:$J$1611,0))</f>
        <v/>
      </c>
      <c r="O126" s="20">
        <f>INDEX(Lookups!$L$2:$L$1611,MATCH(A126, Lookups!$J$2:$J$1611,0))</f>
        <v/>
      </c>
    </row>
    <row r="127">
      <c r="A127" s="20" t="inlineStr">
        <is>
          <t>OMN</t>
        </is>
      </c>
      <c r="B127" s="20" t="inlineStr">
        <is>
          <t>Oman</t>
        </is>
      </c>
      <c r="C127" s="20" t="n">
        <v>1662</v>
      </c>
      <c r="D127" s="20" t="n">
        <v>3990</v>
      </c>
      <c r="E127" s="20" t="n">
        <v>8108</v>
      </c>
      <c r="F127" s="20" t="n">
        <v>7346</v>
      </c>
      <c r="G127" s="20" t="n">
        <v>3968</v>
      </c>
      <c r="H127" s="20" t="n">
        <v>13778</v>
      </c>
      <c r="I127" s="20" t="n">
        <v>17134</v>
      </c>
      <c r="J127" s="20" t="n">
        <v>14454</v>
      </c>
      <c r="K127" s="20" t="n">
        <v>56838</v>
      </c>
      <c r="L127" s="20" t="n">
        <v>182021</v>
      </c>
      <c r="M127" s="20">
        <f>SUM(C127:L127)</f>
        <v/>
      </c>
      <c r="N127" s="20">
        <f>INDEX(Lookups!$M$2:$M$1611,MATCH(A127, Lookups!$J$2:$J$1611,0))</f>
        <v/>
      </c>
      <c r="O127" s="20">
        <f>INDEX(Lookups!$L$2:$L$1611,MATCH(A127, Lookups!$J$2:$J$1611,0))</f>
        <v/>
      </c>
    </row>
    <row r="128">
      <c r="A128" s="20" t="inlineStr">
        <is>
          <t>PAK</t>
        </is>
      </c>
      <c r="B128" s="20" t="inlineStr">
        <is>
          <t>Pakistan</t>
        </is>
      </c>
      <c r="C128" s="20" t="n">
        <v>24612</v>
      </c>
      <c r="D128" s="20" t="n">
        <v>40173</v>
      </c>
      <c r="E128" s="20" t="n">
        <v>48025</v>
      </c>
      <c r="F128" s="20" t="n">
        <v>58998</v>
      </c>
      <c r="G128" s="20" t="n">
        <v>91310</v>
      </c>
      <c r="H128" s="20" t="n">
        <v>75758</v>
      </c>
      <c r="I128" s="20" t="n">
        <v>82095</v>
      </c>
      <c r="J128" s="20" t="n">
        <v>40636</v>
      </c>
      <c r="K128" s="20" t="n">
        <v>125526</v>
      </c>
      <c r="L128" s="20" t="n">
        <v>286887</v>
      </c>
      <c r="M128" s="20">
        <f>SUM(C128:L128)</f>
        <v/>
      </c>
      <c r="N128" s="20">
        <f>INDEX(Lookups!$M$2:$M$1611,MATCH(A128, Lookups!$J$2:$J$1611,0))</f>
        <v/>
      </c>
      <c r="O128" s="20">
        <f>INDEX(Lookups!$L$2:$L$1611,MATCH(A128, Lookups!$J$2:$J$1611,0))</f>
        <v/>
      </c>
    </row>
    <row r="129">
      <c r="A129" s="20" t="inlineStr">
        <is>
          <t>PSE</t>
        </is>
      </c>
      <c r="B129" s="20" t="inlineStr">
        <is>
          <t>Palestine, State of</t>
        </is>
      </c>
      <c r="C129" s="20" t="n">
        <v>122</v>
      </c>
      <c r="D129" s="20" t="n">
        <v>56</v>
      </c>
      <c r="E129" s="20" t="n">
        <v>164</v>
      </c>
      <c r="F129" s="20" t="n">
        <v>371</v>
      </c>
      <c r="G129" s="20" t="n">
        <v>458</v>
      </c>
      <c r="H129" s="20" t="n">
        <v>208</v>
      </c>
      <c r="I129" s="20" t="n">
        <v>1441</v>
      </c>
      <c r="J129" s="20" t="n">
        <v>1042</v>
      </c>
      <c r="K129" s="20" t="n">
        <v>1381</v>
      </c>
      <c r="L129" s="20" t="n">
        <v>977</v>
      </c>
      <c r="M129" s="20">
        <f>SUM(C129:L129)</f>
        <v/>
      </c>
      <c r="N129" s="20">
        <f>INDEX(Lookups!$M$2:$M$1611,MATCH(A129, Lookups!$J$2:$J$1611,0))</f>
        <v/>
      </c>
      <c r="O129" s="20">
        <f>INDEX(Lookups!$L$2:$L$1611,MATCH(A129, Lookups!$J$2:$J$1611,0))</f>
        <v/>
      </c>
    </row>
    <row r="130">
      <c r="A130" s="20" t="inlineStr">
        <is>
          <t>PAN</t>
        </is>
      </c>
      <c r="B130" s="20" t="inlineStr">
        <is>
          <t>Panama</t>
        </is>
      </c>
      <c r="C130" s="20" t="n">
        <v>6086</v>
      </c>
      <c r="D130" s="20" t="n">
        <v>4688</v>
      </c>
      <c r="E130" s="20" t="n">
        <v>3820</v>
      </c>
      <c r="F130" s="20" t="n">
        <v>4551</v>
      </c>
      <c r="G130" s="20" t="n">
        <v>6531</v>
      </c>
      <c r="H130" s="20" t="n">
        <v>6081</v>
      </c>
      <c r="I130" s="20" t="n">
        <v>5953</v>
      </c>
      <c r="J130" s="20" t="n">
        <v>12146</v>
      </c>
      <c r="K130" s="20" t="n">
        <v>8305</v>
      </c>
      <c r="L130" s="20" t="n">
        <v>20296</v>
      </c>
      <c r="M130" s="20">
        <f>SUM(C130:L130)</f>
        <v/>
      </c>
      <c r="N130" s="20">
        <f>INDEX(Lookups!$M$2:$M$1611,MATCH(A130, Lookups!$J$2:$J$1611,0))</f>
        <v/>
      </c>
      <c r="O130" s="20">
        <f>INDEX(Lookups!$L$2:$L$1611,MATCH(A130, Lookups!$J$2:$J$1611,0))</f>
        <v/>
      </c>
    </row>
    <row r="131">
      <c r="A131" s="20" t="inlineStr">
        <is>
          <t>PNG</t>
        </is>
      </c>
      <c r="B131" s="20" t="inlineStr">
        <is>
          <t>Papua New Guinea</t>
        </is>
      </c>
      <c r="C131" s="20" t="n">
        <v>3019</v>
      </c>
      <c r="D131" s="20" t="n">
        <v>8753</v>
      </c>
      <c r="E131" s="20" t="n">
        <v>11057</v>
      </c>
      <c r="F131" s="20" t="n">
        <v>23594</v>
      </c>
      <c r="G131" s="20" t="n">
        <v>25549</v>
      </c>
      <c r="H131" s="20" t="n">
        <v>32590</v>
      </c>
      <c r="I131" s="20" t="n">
        <v>30468</v>
      </c>
      <c r="J131" s="20" t="n">
        <v>54504</v>
      </c>
      <c r="K131" s="20" t="n">
        <v>77855</v>
      </c>
      <c r="L131" s="20" t="n">
        <v>195223</v>
      </c>
      <c r="M131" s="20">
        <f>SUM(C131:L131)</f>
        <v/>
      </c>
      <c r="N131" s="20">
        <f>INDEX(Lookups!$M$2:$M$1611,MATCH(A131, Lookups!$J$2:$J$1611,0))</f>
        <v/>
      </c>
      <c r="O131" s="20">
        <f>INDEX(Lookups!$L$2:$L$1611,MATCH(A131, Lookups!$J$2:$J$1611,0))</f>
        <v/>
      </c>
    </row>
    <row r="132">
      <c r="A132" s="20" t="inlineStr">
        <is>
          <t>PRY</t>
        </is>
      </c>
      <c r="B132" s="20" t="inlineStr">
        <is>
          <t>Paraguay</t>
        </is>
      </c>
      <c r="C132" s="20" t="n">
        <v>2044</v>
      </c>
      <c r="D132" s="20" t="n">
        <v>5804</v>
      </c>
      <c r="E132" s="20" t="n">
        <v>7154</v>
      </c>
      <c r="F132" s="20" t="n">
        <v>8015</v>
      </c>
      <c r="G132" s="20" t="n">
        <v>12774</v>
      </c>
      <c r="H132" s="20" t="n">
        <v>26902</v>
      </c>
      <c r="I132" s="20" t="n">
        <v>20765</v>
      </c>
      <c r="J132" s="20" t="n">
        <v>24401</v>
      </c>
      <c r="K132" s="20" t="n">
        <v>34496</v>
      </c>
      <c r="L132" s="20" t="n">
        <v>257218</v>
      </c>
      <c r="M132" s="20">
        <f>SUM(C132:L132)</f>
        <v/>
      </c>
      <c r="N132" s="20">
        <f>INDEX(Lookups!$M$2:$M$1611,MATCH(A132, Lookups!$J$2:$J$1611,0))</f>
        <v/>
      </c>
      <c r="O132" s="20">
        <f>INDEX(Lookups!$L$2:$L$1611,MATCH(A132, Lookups!$J$2:$J$1611,0))</f>
        <v/>
      </c>
    </row>
    <row r="133">
      <c r="A133" s="20" t="inlineStr">
        <is>
          <t>PER</t>
        </is>
      </c>
      <c r="B133" s="20" t="inlineStr">
        <is>
          <t>Peru</t>
        </is>
      </c>
      <c r="C133" s="20" t="n">
        <v>50049</v>
      </c>
      <c r="D133" s="20" t="n">
        <v>62244</v>
      </c>
      <c r="E133" s="20" t="n">
        <v>54690</v>
      </c>
      <c r="F133" s="20" t="n">
        <v>61556</v>
      </c>
      <c r="G133" s="20" t="n">
        <v>55245</v>
      </c>
      <c r="H133" s="20" t="n">
        <v>74790</v>
      </c>
      <c r="I133" s="20" t="n">
        <v>113182</v>
      </c>
      <c r="J133" s="20" t="n">
        <v>84248</v>
      </c>
      <c r="K133" s="20" t="n">
        <v>273144</v>
      </c>
      <c r="L133" s="20" t="n">
        <v>463638</v>
      </c>
      <c r="M133" s="20">
        <f>SUM(C133:L133)</f>
        <v/>
      </c>
      <c r="N133" s="20">
        <f>INDEX(Lookups!$M$2:$M$1611,MATCH(A133, Lookups!$J$2:$J$1611,0))</f>
        <v/>
      </c>
      <c r="O133" s="20">
        <f>INDEX(Lookups!$L$2:$L$1611,MATCH(A133, Lookups!$J$2:$J$1611,0))</f>
        <v/>
      </c>
    </row>
    <row r="134">
      <c r="A134" s="20" t="inlineStr">
        <is>
          <t>PHL</t>
        </is>
      </c>
      <c r="B134" s="20" t="inlineStr">
        <is>
          <t>Philippines (the)</t>
        </is>
      </c>
      <c r="C134" s="20" t="n">
        <v>10078</v>
      </c>
      <c r="D134" s="20" t="n">
        <v>16425</v>
      </c>
      <c r="E134" s="20" t="n">
        <v>19943</v>
      </c>
      <c r="F134" s="20" t="n">
        <v>19875</v>
      </c>
      <c r="G134" s="20" t="n">
        <v>21354</v>
      </c>
      <c r="H134" s="20" t="n">
        <v>25273</v>
      </c>
      <c r="I134" s="20" t="n">
        <v>31076</v>
      </c>
      <c r="J134" s="20" t="n">
        <v>40912</v>
      </c>
      <c r="K134" s="20" t="n">
        <v>51891</v>
      </c>
      <c r="L134" s="20" t="n">
        <v>58123</v>
      </c>
      <c r="M134" s="20">
        <f>SUM(C134:L134)</f>
        <v/>
      </c>
      <c r="N134" s="20">
        <f>INDEX(Lookups!$M$2:$M$1611,MATCH(A134, Lookups!$J$2:$J$1611,0))</f>
        <v/>
      </c>
      <c r="O134" s="20">
        <f>INDEX(Lookups!$L$2:$L$1611,MATCH(A134, Lookups!$J$2:$J$1611,0))</f>
        <v/>
      </c>
    </row>
    <row r="135">
      <c r="A135" s="20" t="inlineStr">
        <is>
          <t>POL</t>
        </is>
      </c>
      <c r="B135" s="20" t="inlineStr">
        <is>
          <t>Poland</t>
        </is>
      </c>
      <c r="C135" s="20" t="n">
        <v>4930</v>
      </c>
      <c r="D135" s="20" t="n">
        <v>7424</v>
      </c>
      <c r="E135" s="20" t="n">
        <v>25541</v>
      </c>
      <c r="F135" s="20" t="n">
        <v>31382</v>
      </c>
      <c r="G135" s="20" t="n">
        <v>34106</v>
      </c>
      <c r="H135" s="20" t="n">
        <v>38009</v>
      </c>
      <c r="I135" s="20" t="n">
        <v>39592</v>
      </c>
      <c r="J135" s="20" t="n">
        <v>38874</v>
      </c>
      <c r="K135" s="20" t="n">
        <v>44916</v>
      </c>
      <c r="L135" s="20" t="n">
        <v>52082</v>
      </c>
      <c r="M135" s="20">
        <f>SUM(C135:L135)</f>
        <v/>
      </c>
      <c r="N135" s="20">
        <f>INDEX(Lookups!$M$2:$M$1611,MATCH(A135, Lookups!$J$2:$J$1611,0))</f>
        <v/>
      </c>
      <c r="O135" s="20">
        <f>INDEX(Lookups!$L$2:$L$1611,MATCH(A135, Lookups!$J$2:$J$1611,0))</f>
        <v/>
      </c>
    </row>
    <row r="136">
      <c r="A136" s="20" t="inlineStr">
        <is>
          <t>PRT</t>
        </is>
      </c>
      <c r="B136" s="20" t="inlineStr">
        <is>
          <t>Portugal</t>
        </is>
      </c>
      <c r="C136" s="20" t="n">
        <v>2996</v>
      </c>
      <c r="D136" s="20" t="n">
        <v>4926</v>
      </c>
      <c r="E136" s="20" t="n">
        <v>6330</v>
      </c>
      <c r="F136" s="20" t="n">
        <v>6689</v>
      </c>
      <c r="G136" s="20" t="n">
        <v>6269</v>
      </c>
      <c r="H136" s="20" t="n">
        <v>8491</v>
      </c>
      <c r="I136" s="20" t="n">
        <v>10119</v>
      </c>
      <c r="J136" s="20" t="n">
        <v>10508</v>
      </c>
      <c r="K136" s="20" t="n">
        <v>16995</v>
      </c>
      <c r="L136" s="20" t="n">
        <v>18497</v>
      </c>
      <c r="M136" s="20">
        <f>SUM(C136:L136)</f>
        <v/>
      </c>
      <c r="N136" s="20">
        <f>INDEX(Lookups!$M$2:$M$1611,MATCH(A136, Lookups!$J$2:$J$1611,0))</f>
        <v/>
      </c>
      <c r="O136" s="20">
        <f>INDEX(Lookups!$L$2:$L$1611,MATCH(A136, Lookups!$J$2:$J$1611,0))</f>
        <v/>
      </c>
    </row>
    <row r="137">
      <c r="A137" s="20" t="inlineStr">
        <is>
          <t>PRI</t>
        </is>
      </c>
      <c r="B137" s="20" t="inlineStr">
        <is>
          <t>Puerto Rico</t>
        </is>
      </c>
      <c r="C137" s="20" t="n">
        <v>641</v>
      </c>
      <c r="D137" s="20" t="n">
        <v>635</v>
      </c>
      <c r="E137" s="20" t="n">
        <v>848</v>
      </c>
      <c r="F137" s="20" t="n">
        <v>652</v>
      </c>
      <c r="G137" s="20" t="n">
        <v>830</v>
      </c>
      <c r="H137" s="20" t="n">
        <v>891</v>
      </c>
      <c r="I137" s="20" t="n">
        <v>1089</v>
      </c>
      <c r="J137" s="20" t="n">
        <v>1155</v>
      </c>
      <c r="K137" s="20" t="n">
        <v>1071</v>
      </c>
      <c r="L137" s="20" t="n">
        <v>1148</v>
      </c>
      <c r="M137" s="20">
        <f>SUM(C137:L137)</f>
        <v/>
      </c>
      <c r="N137" s="20">
        <f>INDEX(Lookups!$M$2:$M$1611,MATCH(A137, Lookups!$J$2:$J$1611,0))</f>
        <v/>
      </c>
      <c r="O137" s="20">
        <f>INDEX(Lookups!$L$2:$L$1611,MATCH(A137, Lookups!$J$2:$J$1611,0))</f>
        <v/>
      </c>
    </row>
    <row r="138">
      <c r="A138" s="20" t="inlineStr">
        <is>
          <t>QAT</t>
        </is>
      </c>
      <c r="B138" s="20" t="inlineStr">
        <is>
          <t>Qatar</t>
        </is>
      </c>
      <c r="C138" s="20" t="n">
        <v>217</v>
      </c>
      <c r="D138" s="20" t="n">
        <v>306</v>
      </c>
      <c r="E138" s="20" t="n">
        <v>0</v>
      </c>
      <c r="F138" s="20" t="n">
        <v>1566</v>
      </c>
      <c r="G138" s="20" t="n">
        <v>0</v>
      </c>
      <c r="H138" s="20" t="n">
        <v>249</v>
      </c>
      <c r="I138" s="20" t="n">
        <v>5846</v>
      </c>
      <c r="J138" s="20" t="n">
        <v>0</v>
      </c>
      <c r="K138" s="20" t="n">
        <v>2553</v>
      </c>
      <c r="L138" s="20" t="n">
        <v>884</v>
      </c>
      <c r="M138" s="20">
        <f>SUM(C138:L138)</f>
        <v/>
      </c>
      <c r="N138" s="20">
        <f>INDEX(Lookups!$M$2:$M$1611,MATCH(A138, Lookups!$J$2:$J$1611,0))</f>
        <v/>
      </c>
      <c r="O138" s="20">
        <f>INDEX(Lookups!$L$2:$L$1611,MATCH(A138, Lookups!$J$2:$J$1611,0))</f>
        <v/>
      </c>
    </row>
    <row r="139">
      <c r="A139" s="20" t="inlineStr">
        <is>
          <t>REU</t>
        </is>
      </c>
      <c r="B139" s="20" t="inlineStr">
        <is>
          <t>Réunion</t>
        </is>
      </c>
      <c r="C139" s="20" t="n">
        <v>210</v>
      </c>
      <c r="D139" s="20" t="n">
        <v>190</v>
      </c>
      <c r="E139" s="20" t="n">
        <v>73</v>
      </c>
      <c r="F139" s="20" t="n">
        <v>483</v>
      </c>
      <c r="G139" s="20" t="n">
        <v>79</v>
      </c>
      <c r="H139" s="20" t="n">
        <v>250</v>
      </c>
      <c r="I139" s="20" t="n">
        <v>447</v>
      </c>
      <c r="J139" s="20" t="n">
        <v>162</v>
      </c>
      <c r="K139" s="20" t="n">
        <v>163</v>
      </c>
      <c r="L139" s="20" t="n">
        <v>455</v>
      </c>
      <c r="M139" s="20">
        <f>SUM(C139:L139)</f>
        <v/>
      </c>
      <c r="N139" s="20">
        <f>INDEX(Lookups!$M$2:$M$1611,MATCH(A139, Lookups!$J$2:$J$1611,0))</f>
        <v/>
      </c>
      <c r="O139" s="20">
        <f>INDEX(Lookups!$L$2:$L$1611,MATCH(A139, Lookups!$J$2:$J$1611,0))</f>
        <v/>
      </c>
    </row>
    <row r="140">
      <c r="A140" s="20" t="inlineStr">
        <is>
          <t>ROU</t>
        </is>
      </c>
      <c r="B140" s="20" t="inlineStr">
        <is>
          <t>Romania</t>
        </is>
      </c>
      <c r="C140" s="20" t="n">
        <v>18179</v>
      </c>
      <c r="D140" s="20" t="n">
        <v>15951</v>
      </c>
      <c r="E140" s="20" t="n">
        <v>17222</v>
      </c>
      <c r="F140" s="20" t="n">
        <v>20955</v>
      </c>
      <c r="G140" s="20" t="n">
        <v>19327</v>
      </c>
      <c r="H140" s="20" t="n">
        <v>21457</v>
      </c>
      <c r="I140" s="20" t="n">
        <v>24389</v>
      </c>
      <c r="J140" s="20" t="n">
        <v>25349</v>
      </c>
      <c r="K140" s="20" t="n">
        <v>30401</v>
      </c>
      <c r="L140" s="20" t="n">
        <v>45123</v>
      </c>
      <c r="M140" s="20">
        <f>SUM(C140:L140)</f>
        <v/>
      </c>
      <c r="N140" s="20">
        <f>INDEX(Lookups!$M$2:$M$1611,MATCH(A140, Lookups!$J$2:$J$1611,0))</f>
        <v/>
      </c>
      <c r="O140" s="20">
        <f>INDEX(Lookups!$L$2:$L$1611,MATCH(A140, Lookups!$J$2:$J$1611,0))</f>
        <v/>
      </c>
    </row>
    <row r="141">
      <c r="A141" s="20" t="inlineStr">
        <is>
          <t>RUS</t>
        </is>
      </c>
      <c r="B141" s="20" t="inlineStr">
        <is>
          <t>Russian Federation (the)</t>
        </is>
      </c>
      <c r="C141" s="20" t="n">
        <v>29340</v>
      </c>
      <c r="D141" s="20" t="n">
        <v>162950</v>
      </c>
      <c r="E141" s="20" t="n">
        <v>381570</v>
      </c>
      <c r="F141" s="20" t="n">
        <v>429084</v>
      </c>
      <c r="G141" s="20" t="n">
        <v>520453</v>
      </c>
      <c r="H141" s="20" t="n">
        <v>527238</v>
      </c>
      <c r="I141" s="20" t="n">
        <v>679523</v>
      </c>
      <c r="J141" s="20" t="n">
        <v>1055604</v>
      </c>
      <c r="K141" s="20" t="n">
        <v>1968762</v>
      </c>
      <c r="L141" s="20" t="n">
        <v>11194841</v>
      </c>
      <c r="M141" s="20">
        <f>SUM(C141:L141)</f>
        <v/>
      </c>
      <c r="N141" s="20">
        <f>INDEX(Lookups!$M$2:$M$1611,MATCH(A141, Lookups!$J$2:$J$1611,0))</f>
        <v/>
      </c>
      <c r="O141" s="20">
        <f>INDEX(Lookups!$L$2:$L$1611,MATCH(A141, Lookups!$J$2:$J$1611,0))</f>
        <v/>
      </c>
    </row>
    <row r="142">
      <c r="A142" s="20" t="inlineStr">
        <is>
          <t>RWA</t>
        </is>
      </c>
      <c r="B142" s="20" t="inlineStr">
        <is>
          <t>Rwanda</t>
        </is>
      </c>
      <c r="C142" s="20" t="n">
        <v>728</v>
      </c>
      <c r="D142" s="20" t="n">
        <v>1470</v>
      </c>
      <c r="E142" s="20" t="n">
        <v>1957</v>
      </c>
      <c r="F142" s="20" t="n">
        <v>1893</v>
      </c>
      <c r="G142" s="20" t="n">
        <v>2071</v>
      </c>
      <c r="H142" s="20" t="n">
        <v>2160</v>
      </c>
      <c r="I142" s="20" t="n">
        <v>3593</v>
      </c>
      <c r="J142" s="20" t="n">
        <v>3754</v>
      </c>
      <c r="K142" s="20" t="n">
        <v>3555</v>
      </c>
      <c r="L142" s="20" t="n">
        <v>4098</v>
      </c>
      <c r="M142" s="20">
        <f>SUM(C142:L142)</f>
        <v/>
      </c>
      <c r="N142" s="20">
        <f>INDEX(Lookups!$M$2:$M$1611,MATCH(A142, Lookups!$J$2:$J$1611,0))</f>
        <v/>
      </c>
      <c r="O142" s="20">
        <f>INDEX(Lookups!$L$2:$L$1611,MATCH(A142, Lookups!$J$2:$J$1611,0))</f>
        <v/>
      </c>
    </row>
    <row r="143">
      <c r="A143" s="20" t="inlineStr">
        <is>
          <t>WSM</t>
        </is>
      </c>
      <c r="B143" s="20" t="inlineStr">
        <is>
          <t>Samoa</t>
        </is>
      </c>
      <c r="C143" s="20" t="n">
        <v>166</v>
      </c>
      <c r="D143" s="20" t="n">
        <v>182</v>
      </c>
      <c r="E143" s="20" t="n">
        <v>136</v>
      </c>
      <c r="F143" s="20" t="n">
        <v>152</v>
      </c>
      <c r="G143" s="20" t="n">
        <v>200</v>
      </c>
      <c r="H143" s="20" t="n">
        <v>276</v>
      </c>
      <c r="I143" s="20" t="n">
        <v>191</v>
      </c>
      <c r="J143" s="20" t="n">
        <v>296</v>
      </c>
      <c r="K143" s="20" t="n">
        <v>437</v>
      </c>
      <c r="L143" s="20" t="n">
        <v>818</v>
      </c>
      <c r="M143" s="20">
        <f>SUM(C143:L143)</f>
        <v/>
      </c>
      <c r="N143" s="20">
        <f>INDEX(Lookups!$M$2:$M$1611,MATCH(A143, Lookups!$J$2:$J$1611,0))</f>
        <v/>
      </c>
      <c r="O143" s="20">
        <f>INDEX(Lookups!$L$2:$L$1611,MATCH(A143, Lookups!$J$2:$J$1611,0))</f>
        <v/>
      </c>
    </row>
    <row r="144">
      <c r="A144" s="20" t="inlineStr">
        <is>
          <t>SMR</t>
        </is>
      </c>
      <c r="B144" s="20" t="inlineStr">
        <is>
          <t>San Marino</t>
        </is>
      </c>
      <c r="C144" s="20" t="n">
        <v>10</v>
      </c>
      <c r="D144" s="20" t="n">
        <v>10</v>
      </c>
      <c r="E144" s="20" t="n">
        <v>6</v>
      </c>
      <c r="F144" s="20" t="n">
        <v>5</v>
      </c>
      <c r="G144" s="20" t="n">
        <v>0</v>
      </c>
      <c r="H144" s="20" t="n">
        <v>7</v>
      </c>
      <c r="I144" s="20" t="n">
        <v>7</v>
      </c>
      <c r="J144" s="20" t="n">
        <v>3</v>
      </c>
      <c r="K144" s="20" t="n">
        <v>8</v>
      </c>
      <c r="L144" s="20" t="n">
        <v>5</v>
      </c>
      <c r="M144" s="20">
        <f>SUM(C144:L144)</f>
        <v/>
      </c>
      <c r="N144" s="20">
        <f>INDEX(Lookups!$M$2:$M$1611,MATCH(A144, Lookups!$J$2:$J$1611,0))</f>
        <v/>
      </c>
      <c r="O144" s="20">
        <f>INDEX(Lookups!$L$2:$L$1611,MATCH(A144, Lookups!$J$2:$J$1611,0))</f>
        <v/>
      </c>
    </row>
    <row r="145">
      <c r="A145" s="20" t="inlineStr">
        <is>
          <t>SAU</t>
        </is>
      </c>
      <c r="B145" s="20" t="inlineStr">
        <is>
          <t>Saudi Arabia</t>
        </is>
      </c>
      <c r="C145" s="20" t="n">
        <v>153563</v>
      </c>
      <c r="D145" s="20" t="n">
        <v>10316</v>
      </c>
      <c r="E145" s="20" t="n">
        <v>54441</v>
      </c>
      <c r="F145" s="20" t="n">
        <v>77206</v>
      </c>
      <c r="G145" s="20" t="n">
        <v>377681</v>
      </c>
      <c r="H145" s="20" t="n">
        <v>699719</v>
      </c>
      <c r="I145" s="20" t="n">
        <v>99046</v>
      </c>
      <c r="J145" s="20" t="n">
        <v>88292</v>
      </c>
      <c r="K145" s="20" t="n">
        <v>116952</v>
      </c>
      <c r="L145" s="20" t="n">
        <v>238671</v>
      </c>
      <c r="M145" s="20">
        <f>SUM(C145:L145)</f>
        <v/>
      </c>
      <c r="N145" s="20">
        <f>INDEX(Lookups!$M$2:$M$1611,MATCH(A145, Lookups!$J$2:$J$1611,0))</f>
        <v/>
      </c>
      <c r="O145" s="20">
        <f>INDEX(Lookups!$L$2:$L$1611,MATCH(A145, Lookups!$J$2:$J$1611,0))</f>
        <v/>
      </c>
    </row>
    <row r="146">
      <c r="A146" s="20" t="inlineStr">
        <is>
          <t>SEN</t>
        </is>
      </c>
      <c r="B146" s="20" t="inlineStr">
        <is>
          <t>Senegal</t>
        </is>
      </c>
      <c r="C146" s="20" t="n">
        <v>2113</v>
      </c>
      <c r="D146" s="20" t="n">
        <v>6895</v>
      </c>
      <c r="E146" s="20" t="n">
        <v>9296</v>
      </c>
      <c r="F146" s="20" t="n">
        <v>8442</v>
      </c>
      <c r="G146" s="20" t="n">
        <v>8500</v>
      </c>
      <c r="H146" s="20" t="n">
        <v>18259</v>
      </c>
      <c r="I146" s="20" t="n">
        <v>19313</v>
      </c>
      <c r="J146" s="20" t="n">
        <v>35244</v>
      </c>
      <c r="K146" s="20" t="n">
        <v>42268</v>
      </c>
      <c r="L146" s="20" t="n">
        <v>46559</v>
      </c>
      <c r="M146" s="20">
        <f>SUM(C146:L146)</f>
        <v/>
      </c>
      <c r="N146" s="20">
        <f>INDEX(Lookups!$M$2:$M$1611,MATCH(A146, Lookups!$J$2:$J$1611,0))</f>
        <v/>
      </c>
      <c r="O146" s="20">
        <f>INDEX(Lookups!$L$2:$L$1611,MATCH(A146, Lookups!$J$2:$J$1611,0))</f>
        <v/>
      </c>
    </row>
    <row r="147">
      <c r="A147" s="20" t="inlineStr">
        <is>
          <t>SRB</t>
        </is>
      </c>
      <c r="B147" s="20" t="inlineStr">
        <is>
          <t>Serbia</t>
        </is>
      </c>
      <c r="C147" s="20" t="n">
        <v>4030</v>
      </c>
      <c r="D147" s="20" t="n">
        <v>7596</v>
      </c>
      <c r="E147" s="20" t="n">
        <v>9708</v>
      </c>
      <c r="F147" s="20" t="n">
        <v>6797</v>
      </c>
      <c r="G147" s="20" t="n">
        <v>7480</v>
      </c>
      <c r="H147" s="20" t="n">
        <v>7399</v>
      </c>
      <c r="I147" s="20" t="n">
        <v>8281</v>
      </c>
      <c r="J147" s="20" t="n">
        <v>6471</v>
      </c>
      <c r="K147" s="20" t="n">
        <v>10365</v>
      </c>
      <c r="L147" s="20" t="n">
        <v>10104</v>
      </c>
      <c r="M147" s="20">
        <f>SUM(C147:L147)</f>
        <v/>
      </c>
      <c r="N147" s="20">
        <f>INDEX(Lookups!$M$2:$M$1611,MATCH(A147, Lookups!$J$2:$J$1611,0))</f>
        <v/>
      </c>
      <c r="O147" s="20">
        <f>INDEX(Lookups!$L$2:$L$1611,MATCH(A147, Lookups!$J$2:$J$1611,0))</f>
        <v/>
      </c>
    </row>
    <row r="148">
      <c r="A148" s="20" t="inlineStr">
        <is>
          <t>SYC</t>
        </is>
      </c>
      <c r="B148" s="20" t="inlineStr">
        <is>
          <t>Seychelles</t>
        </is>
      </c>
      <c r="C148" s="20" t="n">
        <v>5</v>
      </c>
      <c r="D148" s="20" t="n">
        <v>3</v>
      </c>
      <c r="E148" s="20" t="n">
        <v>14</v>
      </c>
      <c r="F148" s="20" t="n">
        <v>13</v>
      </c>
      <c r="G148" s="20" t="n">
        <v>19</v>
      </c>
      <c r="H148" s="20" t="n">
        <v>14</v>
      </c>
      <c r="I148" s="20" t="n">
        <v>30</v>
      </c>
      <c r="J148" s="20" t="n">
        <v>27</v>
      </c>
      <c r="K148" s="20" t="n">
        <v>60</v>
      </c>
      <c r="L148" s="20" t="n">
        <v>222</v>
      </c>
      <c r="M148" s="20">
        <f>SUM(C148:L148)</f>
        <v/>
      </c>
      <c r="N148" s="20">
        <f>INDEX(Lookups!$M$2:$M$1611,MATCH(A148, Lookups!$J$2:$J$1611,0))</f>
        <v/>
      </c>
      <c r="O148" s="20">
        <f>INDEX(Lookups!$L$2:$L$1611,MATCH(A148, Lookups!$J$2:$J$1611,0))</f>
        <v/>
      </c>
    </row>
    <row r="149">
      <c r="A149" s="20" t="inlineStr">
        <is>
          <t>SLE</t>
        </is>
      </c>
      <c r="B149" s="20" t="inlineStr">
        <is>
          <t>Sierra Leone</t>
        </is>
      </c>
      <c r="C149" s="20" t="n">
        <v>711</v>
      </c>
      <c r="D149" s="20" t="n">
        <v>5582</v>
      </c>
      <c r="E149" s="20" t="n">
        <v>4151</v>
      </c>
      <c r="F149" s="20" t="n">
        <v>9283</v>
      </c>
      <c r="G149" s="20" t="n">
        <v>3895</v>
      </c>
      <c r="H149" s="20" t="n">
        <v>5921</v>
      </c>
      <c r="I149" s="20" t="n">
        <v>14579</v>
      </c>
      <c r="J149" s="20" t="n">
        <v>5377</v>
      </c>
      <c r="K149" s="20" t="n">
        <v>3657</v>
      </c>
      <c r="L149" s="20" t="n">
        <v>19354</v>
      </c>
      <c r="M149" s="20">
        <f>SUM(C149:L149)</f>
        <v/>
      </c>
      <c r="N149" s="20">
        <f>INDEX(Lookups!$M$2:$M$1611,MATCH(A149, Lookups!$J$2:$J$1611,0))</f>
        <v/>
      </c>
      <c r="O149" s="20">
        <f>INDEX(Lookups!$L$2:$L$1611,MATCH(A149, Lookups!$J$2:$J$1611,0))</f>
        <v/>
      </c>
    </row>
    <row r="150">
      <c r="A150" s="20" t="inlineStr">
        <is>
          <t>SGP</t>
        </is>
      </c>
      <c r="B150" s="20" t="inlineStr">
        <is>
          <t>Singapore</t>
        </is>
      </c>
      <c r="C150" s="20" t="n">
        <v>103</v>
      </c>
      <c r="D150" s="20" t="n">
        <v>0</v>
      </c>
      <c r="E150" s="20" t="n">
        <v>125</v>
      </c>
      <c r="F150" s="20" t="n">
        <v>0</v>
      </c>
      <c r="G150" s="20" t="n">
        <v>0</v>
      </c>
      <c r="H150" s="20" t="n">
        <v>102</v>
      </c>
      <c r="I150" s="20" t="n">
        <v>0</v>
      </c>
      <c r="J150" s="20" t="n">
        <v>130</v>
      </c>
      <c r="K150" s="20" t="n">
        <v>0</v>
      </c>
      <c r="L150" s="20" t="n">
        <v>216</v>
      </c>
      <c r="M150" s="20">
        <f>SUM(C150:L150)</f>
        <v/>
      </c>
      <c r="N150" s="20">
        <f>INDEX(Lookups!$M$2:$M$1611,MATCH(A150, Lookups!$J$2:$J$1611,0))</f>
        <v/>
      </c>
      <c r="O150" s="20">
        <f>INDEX(Lookups!$L$2:$L$1611,MATCH(A150, Lookups!$J$2:$J$1611,0))</f>
        <v/>
      </c>
    </row>
    <row r="151">
      <c r="A151" s="20" t="inlineStr">
        <is>
          <t>SVK</t>
        </is>
      </c>
      <c r="B151" s="20" t="inlineStr">
        <is>
          <t>Slovakia</t>
        </is>
      </c>
      <c r="C151" s="20" t="n">
        <v>515</v>
      </c>
      <c r="D151" s="20" t="n">
        <v>4297</v>
      </c>
      <c r="E151" s="20" t="n">
        <v>3712</v>
      </c>
      <c r="F151" s="20" t="n">
        <v>5241</v>
      </c>
      <c r="G151" s="20" t="n">
        <v>5431</v>
      </c>
      <c r="H151" s="20" t="n">
        <v>6619</v>
      </c>
      <c r="I151" s="20" t="n">
        <v>5286</v>
      </c>
      <c r="J151" s="20" t="n">
        <v>6743</v>
      </c>
      <c r="K151" s="20" t="n">
        <v>6538</v>
      </c>
      <c r="L151" s="20" t="n">
        <v>5208</v>
      </c>
      <c r="M151" s="20">
        <f>SUM(C151:L151)</f>
        <v/>
      </c>
      <c r="N151" s="20">
        <f>INDEX(Lookups!$M$2:$M$1611,MATCH(A151, Lookups!$J$2:$J$1611,0))</f>
        <v/>
      </c>
      <c r="O151" s="20">
        <f>INDEX(Lookups!$L$2:$L$1611,MATCH(A151, Lookups!$J$2:$J$1611,0))</f>
        <v/>
      </c>
    </row>
    <row r="152">
      <c r="A152" s="20" t="inlineStr">
        <is>
          <t>SVN</t>
        </is>
      </c>
      <c r="B152" s="20" t="inlineStr">
        <is>
          <t>Slovenia</t>
        </is>
      </c>
      <c r="C152" s="20" t="n">
        <v>1377</v>
      </c>
      <c r="D152" s="20" t="n">
        <v>1309</v>
      </c>
      <c r="E152" s="20" t="n">
        <v>1737</v>
      </c>
      <c r="F152" s="20" t="n">
        <v>1872</v>
      </c>
      <c r="G152" s="20" t="n">
        <v>1997</v>
      </c>
      <c r="H152" s="20" t="n">
        <v>2012</v>
      </c>
      <c r="I152" s="20" t="n">
        <v>1801</v>
      </c>
      <c r="J152" s="20" t="n">
        <v>2068</v>
      </c>
      <c r="K152" s="20" t="n">
        <v>3042</v>
      </c>
      <c r="L152" s="20" t="n">
        <v>2767</v>
      </c>
      <c r="M152" s="20">
        <f>SUM(C152:L152)</f>
        <v/>
      </c>
      <c r="N152" s="20">
        <f>INDEX(Lookups!$M$2:$M$1611,MATCH(A152, Lookups!$J$2:$J$1611,0))</f>
        <v/>
      </c>
      <c r="O152" s="20">
        <f>INDEX(Lookups!$L$2:$L$1611,MATCH(A152, Lookups!$J$2:$J$1611,0))</f>
        <v/>
      </c>
    </row>
    <row r="153">
      <c r="A153" s="20" t="inlineStr">
        <is>
          <t>SLB</t>
        </is>
      </c>
      <c r="B153" s="20" t="inlineStr">
        <is>
          <t>Solomon Islands</t>
        </is>
      </c>
      <c r="C153" s="20" t="n">
        <v>155</v>
      </c>
      <c r="D153" s="20" t="n">
        <v>1056</v>
      </c>
      <c r="E153" s="20" t="n">
        <v>1851</v>
      </c>
      <c r="F153" s="20" t="n">
        <v>2238</v>
      </c>
      <c r="G153" s="20" t="n">
        <v>2492</v>
      </c>
      <c r="H153" s="20" t="n">
        <v>3650</v>
      </c>
      <c r="I153" s="20" t="n">
        <v>3681</v>
      </c>
      <c r="J153" s="20" t="n">
        <v>5138</v>
      </c>
      <c r="K153" s="20" t="n">
        <v>6634</v>
      </c>
      <c r="L153" s="20" t="n">
        <v>1217</v>
      </c>
      <c r="M153" s="20">
        <f>SUM(C153:L153)</f>
        <v/>
      </c>
      <c r="N153" s="20">
        <f>INDEX(Lookups!$M$2:$M$1611,MATCH(A153, Lookups!$J$2:$J$1611,0))</f>
        <v/>
      </c>
      <c r="O153" s="20">
        <f>INDEX(Lookups!$L$2:$L$1611,MATCH(A153, Lookups!$J$2:$J$1611,0))</f>
        <v/>
      </c>
    </row>
    <row r="154">
      <c r="A154" s="20" t="inlineStr">
        <is>
          <t>SOM</t>
        </is>
      </c>
      <c r="B154" s="20" t="inlineStr">
        <is>
          <t>Somalia</t>
        </is>
      </c>
      <c r="C154" s="20" t="n">
        <v>31449</v>
      </c>
      <c r="D154" s="20" t="n">
        <v>36860</v>
      </c>
      <c r="E154" s="20" t="n">
        <v>46748</v>
      </c>
      <c r="F154" s="20" t="n">
        <v>42842</v>
      </c>
      <c r="G154" s="20" t="n">
        <v>46274</v>
      </c>
      <c r="H154" s="20" t="n">
        <v>72953</v>
      </c>
      <c r="I154" s="20" t="n">
        <v>80192</v>
      </c>
      <c r="J154" s="20" t="n">
        <v>78829</v>
      </c>
      <c r="K154" s="20" t="n">
        <v>80220</v>
      </c>
      <c r="L154" s="20" t="n">
        <v>117130</v>
      </c>
      <c r="M154" s="20">
        <f>SUM(C154:L154)</f>
        <v/>
      </c>
      <c r="N154" s="20">
        <f>INDEX(Lookups!$M$2:$M$1611,MATCH(A154, Lookups!$J$2:$J$1611,0))</f>
        <v/>
      </c>
      <c r="O154" s="20">
        <f>INDEX(Lookups!$L$2:$L$1611,MATCH(A154, Lookups!$J$2:$J$1611,0))</f>
        <v/>
      </c>
    </row>
    <row r="155">
      <c r="A155" s="20" t="inlineStr">
        <is>
          <t>ZAF</t>
        </is>
      </c>
      <c r="B155" s="20" t="inlineStr">
        <is>
          <t>South Africa</t>
        </is>
      </c>
      <c r="C155" s="20" t="n">
        <v>18091</v>
      </c>
      <c r="D155" s="20" t="n">
        <v>17620</v>
      </c>
      <c r="E155" s="20" t="n">
        <v>54407</v>
      </c>
      <c r="F155" s="20" t="n">
        <v>75820</v>
      </c>
      <c r="G155" s="20" t="n">
        <v>87228</v>
      </c>
      <c r="H155" s="20" t="n">
        <v>74269</v>
      </c>
      <c r="I155" s="20" t="n">
        <v>117791</v>
      </c>
      <c r="J155" s="20" t="n">
        <v>134240</v>
      </c>
      <c r="K155" s="20" t="n">
        <v>172692</v>
      </c>
      <c r="L155" s="20" t="n">
        <v>467532</v>
      </c>
      <c r="M155" s="20">
        <f>SUM(C155:L155)</f>
        <v/>
      </c>
      <c r="N155" s="20">
        <f>INDEX(Lookups!$M$2:$M$1611,MATCH(A155, Lookups!$J$2:$J$1611,0))</f>
        <v/>
      </c>
      <c r="O155" s="20">
        <f>INDEX(Lookups!$L$2:$L$1611,MATCH(A155, Lookups!$J$2:$J$1611,0))</f>
        <v/>
      </c>
    </row>
    <row r="156">
      <c r="A156" s="20" t="inlineStr">
        <is>
          <t>SSD</t>
        </is>
      </c>
      <c r="B156" s="20" t="inlineStr">
        <is>
          <t>South Sudan</t>
        </is>
      </c>
      <c r="C156" s="20" t="n">
        <v>41332</v>
      </c>
      <c r="D156" s="20" t="n">
        <v>58920</v>
      </c>
      <c r="E156" s="20" t="n">
        <v>45397</v>
      </c>
      <c r="F156" s="20" t="n">
        <v>27711</v>
      </c>
      <c r="G156" s="20" t="n">
        <v>42780</v>
      </c>
      <c r="H156" s="20" t="n">
        <v>65418</v>
      </c>
      <c r="I156" s="20" t="n">
        <v>64941</v>
      </c>
      <c r="J156" s="20" t="n">
        <v>63834</v>
      </c>
      <c r="K156" s="20" t="n">
        <v>52441</v>
      </c>
      <c r="L156" s="20" t="n">
        <v>165327</v>
      </c>
      <c r="M156" s="20">
        <f>SUM(C156:L156)</f>
        <v/>
      </c>
      <c r="N156" s="20">
        <f>INDEX(Lookups!$M$2:$M$1611,MATCH(A156, Lookups!$J$2:$J$1611,0))</f>
        <v/>
      </c>
      <c r="O156" s="20">
        <f>INDEX(Lookups!$L$2:$L$1611,MATCH(A156, Lookups!$J$2:$J$1611,0))</f>
        <v/>
      </c>
    </row>
    <row r="157">
      <c r="A157" s="20" t="inlineStr">
        <is>
          <t>ESP</t>
        </is>
      </c>
      <c r="B157" s="20" t="inlineStr">
        <is>
          <t>Spain</t>
        </is>
      </c>
      <c r="C157" s="20" t="n">
        <v>29192</v>
      </c>
      <c r="D157" s="20" t="n">
        <v>31706</v>
      </c>
      <c r="E157" s="20" t="n">
        <v>45000</v>
      </c>
      <c r="F157" s="20" t="n">
        <v>34159</v>
      </c>
      <c r="G157" s="20" t="n">
        <v>44941</v>
      </c>
      <c r="H157" s="20" t="n">
        <v>69998</v>
      </c>
      <c r="I157" s="20" t="n">
        <v>66673</v>
      </c>
      <c r="J157" s="20" t="n">
        <v>73607</v>
      </c>
      <c r="K157" s="20" t="n">
        <v>53436</v>
      </c>
      <c r="L157" s="20" t="n">
        <v>57910</v>
      </c>
      <c r="M157" s="20">
        <f>SUM(C157:L157)</f>
        <v/>
      </c>
      <c r="N157" s="20">
        <f>INDEX(Lookups!$M$2:$M$1611,MATCH(A157, Lookups!$J$2:$J$1611,0))</f>
        <v/>
      </c>
      <c r="O157" s="20">
        <f>INDEX(Lookups!$L$2:$L$1611,MATCH(A157, Lookups!$J$2:$J$1611,0))</f>
        <v/>
      </c>
    </row>
    <row r="158">
      <c r="A158" s="20" t="inlineStr">
        <is>
          <t>LKA</t>
        </is>
      </c>
      <c r="B158" s="20" t="inlineStr">
        <is>
          <t>Sri Lanka</t>
        </is>
      </c>
      <c r="C158" s="20" t="n">
        <v>1526</v>
      </c>
      <c r="D158" s="20" t="n">
        <v>2233</v>
      </c>
      <c r="E158" s="20" t="n">
        <v>2859</v>
      </c>
      <c r="F158" s="20" t="n">
        <v>3463</v>
      </c>
      <c r="G158" s="20" t="n">
        <v>5038</v>
      </c>
      <c r="H158" s="20" t="n">
        <v>5816</v>
      </c>
      <c r="I158" s="20" t="n">
        <v>6272</v>
      </c>
      <c r="J158" s="20" t="n">
        <v>8969</v>
      </c>
      <c r="K158" s="20" t="n">
        <v>12606</v>
      </c>
      <c r="L158" s="20" t="n">
        <v>17009</v>
      </c>
      <c r="M158" s="20">
        <f>SUM(C158:L158)</f>
        <v/>
      </c>
      <c r="N158" s="20">
        <f>INDEX(Lookups!$M$2:$M$1611,MATCH(A158, Lookups!$J$2:$J$1611,0))</f>
        <v/>
      </c>
      <c r="O158" s="20">
        <f>INDEX(Lookups!$L$2:$L$1611,MATCH(A158, Lookups!$J$2:$J$1611,0))</f>
        <v/>
      </c>
    </row>
    <row r="159">
      <c r="A159" s="20" t="inlineStr">
        <is>
          <t>SDN</t>
        </is>
      </c>
      <c r="B159" s="20" t="inlineStr">
        <is>
          <t>Sudan (the)</t>
        </is>
      </c>
      <c r="C159" s="20" t="n">
        <v>16135</v>
      </c>
      <c r="D159" s="20" t="n">
        <v>28314</v>
      </c>
      <c r="E159" s="20" t="n">
        <v>64261</v>
      </c>
      <c r="F159" s="20" t="n">
        <v>113257</v>
      </c>
      <c r="G159" s="20" t="n">
        <v>156172</v>
      </c>
      <c r="H159" s="20" t="n">
        <v>152782</v>
      </c>
      <c r="I159" s="20" t="n">
        <v>126606</v>
      </c>
      <c r="J159" s="20" t="n">
        <v>231839</v>
      </c>
      <c r="K159" s="20" t="n">
        <v>191905</v>
      </c>
      <c r="L159" s="20" t="n">
        <v>790787</v>
      </c>
      <c r="M159" s="20">
        <f>SUM(C159:L159)</f>
        <v/>
      </c>
      <c r="N159" s="20">
        <f>INDEX(Lookups!$M$2:$M$1611,MATCH(A159, Lookups!$J$2:$J$1611,0))</f>
        <v/>
      </c>
      <c r="O159" s="20">
        <f>INDEX(Lookups!$L$2:$L$1611,MATCH(A159, Lookups!$J$2:$J$1611,0))</f>
        <v/>
      </c>
    </row>
    <row r="160">
      <c r="A160" s="20" t="inlineStr">
        <is>
          <t>SUR</t>
        </is>
      </c>
      <c r="B160" s="20" t="inlineStr">
        <is>
          <t>Suriname</t>
        </is>
      </c>
      <c r="C160" s="20" t="n">
        <v>47</v>
      </c>
      <c r="D160" s="20" t="n">
        <v>144</v>
      </c>
      <c r="E160" s="20" t="n">
        <v>279</v>
      </c>
      <c r="F160" s="20" t="n">
        <v>661</v>
      </c>
      <c r="G160" s="20" t="n">
        <v>2897</v>
      </c>
      <c r="H160" s="20" t="n">
        <v>4194</v>
      </c>
      <c r="I160" s="20" t="n">
        <v>12737</v>
      </c>
      <c r="J160" s="20" t="n">
        <v>6024</v>
      </c>
      <c r="K160" s="20" t="n">
        <v>47546</v>
      </c>
      <c r="L160" s="20" t="n">
        <v>71894</v>
      </c>
      <c r="M160" s="20">
        <f>SUM(C160:L160)</f>
        <v/>
      </c>
      <c r="N160" s="20">
        <f>INDEX(Lookups!$M$2:$M$1611,MATCH(A160, Lookups!$J$2:$J$1611,0))</f>
        <v/>
      </c>
      <c r="O160" s="20">
        <f>INDEX(Lookups!$L$2:$L$1611,MATCH(A160, Lookups!$J$2:$J$1611,0))</f>
        <v/>
      </c>
    </row>
    <row r="161">
      <c r="A161" s="20" t="inlineStr">
        <is>
          <t>SWE</t>
        </is>
      </c>
      <c r="B161" s="20" t="inlineStr">
        <is>
          <t>Sweden</t>
        </is>
      </c>
      <c r="C161" s="20" t="n">
        <v>4597</v>
      </c>
      <c r="D161" s="20" t="n">
        <v>16834</v>
      </c>
      <c r="E161" s="20" t="n">
        <v>22017</v>
      </c>
      <c r="F161" s="20" t="n">
        <v>19660</v>
      </c>
      <c r="G161" s="20" t="n">
        <v>28013</v>
      </c>
      <c r="H161" s="20" t="n">
        <v>24977</v>
      </c>
      <c r="I161" s="20" t="n">
        <v>35259</v>
      </c>
      <c r="J161" s="20" t="n">
        <v>40734</v>
      </c>
      <c r="K161" s="20" t="n">
        <v>68077</v>
      </c>
      <c r="L161" s="20" t="n">
        <v>189025</v>
      </c>
      <c r="M161" s="20">
        <f>SUM(C161:L161)</f>
        <v/>
      </c>
      <c r="N161" s="20">
        <f>INDEX(Lookups!$M$2:$M$1611,MATCH(A161, Lookups!$J$2:$J$1611,0))</f>
        <v/>
      </c>
      <c r="O161" s="20">
        <f>INDEX(Lookups!$L$2:$L$1611,MATCH(A161, Lookups!$J$2:$J$1611,0))</f>
        <v/>
      </c>
    </row>
    <row r="162">
      <c r="A162" s="20" t="inlineStr">
        <is>
          <t>CHE</t>
        </is>
      </c>
      <c r="B162" s="20" t="inlineStr">
        <is>
          <t>Switzerland</t>
        </is>
      </c>
      <c r="C162" s="20" t="n">
        <v>1709</v>
      </c>
      <c r="D162" s="20" t="n">
        <v>2302</v>
      </c>
      <c r="E162" s="20" t="n">
        <v>2217</v>
      </c>
      <c r="F162" s="20" t="n">
        <v>2782</v>
      </c>
      <c r="G162" s="20" t="n">
        <v>2717</v>
      </c>
      <c r="H162" s="20" t="n">
        <v>3261</v>
      </c>
      <c r="I162" s="20" t="n">
        <v>3827</v>
      </c>
      <c r="J162" s="20" t="n">
        <v>4959</v>
      </c>
      <c r="K162" s="20" t="n">
        <v>7904</v>
      </c>
      <c r="L162" s="20" t="n">
        <v>9543</v>
      </c>
      <c r="M162" s="20">
        <f>SUM(C162:L162)</f>
        <v/>
      </c>
      <c r="N162" s="20">
        <f>INDEX(Lookups!$M$2:$M$1611,MATCH(A162, Lookups!$J$2:$J$1611,0))</f>
        <v/>
      </c>
      <c r="O162" s="20">
        <f>INDEX(Lookups!$L$2:$L$1611,MATCH(A162, Lookups!$J$2:$J$1611,0))</f>
        <v/>
      </c>
    </row>
    <row r="163">
      <c r="A163" s="20" t="inlineStr">
        <is>
          <t>SYR</t>
        </is>
      </c>
      <c r="B163" s="20" t="inlineStr">
        <is>
          <t>Syrian Arab Republic</t>
        </is>
      </c>
      <c r="C163" s="20" t="n">
        <v>5116</v>
      </c>
      <c r="D163" s="20" t="n">
        <v>4389</v>
      </c>
      <c r="E163" s="20" t="n">
        <v>5823</v>
      </c>
      <c r="F163" s="20" t="n">
        <v>4995</v>
      </c>
      <c r="G163" s="20" t="n">
        <v>9985</v>
      </c>
      <c r="H163" s="20" t="n">
        <v>5889</v>
      </c>
      <c r="I163" s="20" t="n">
        <v>15323</v>
      </c>
      <c r="J163" s="20" t="n">
        <v>28254</v>
      </c>
      <c r="K163" s="20" t="n">
        <v>47390</v>
      </c>
      <c r="L163" s="20" t="n">
        <v>59754</v>
      </c>
      <c r="M163" s="20">
        <f>SUM(C163:L163)</f>
        <v/>
      </c>
      <c r="N163" s="20">
        <f>INDEX(Lookups!$M$2:$M$1611,MATCH(A163, Lookups!$J$2:$J$1611,0))</f>
        <v/>
      </c>
      <c r="O163" s="20">
        <f>INDEX(Lookups!$L$2:$L$1611,MATCH(A163, Lookups!$J$2:$J$1611,0))</f>
        <v/>
      </c>
    </row>
    <row r="164">
      <c r="A164" s="20" t="inlineStr">
        <is>
          <t>TWN</t>
        </is>
      </c>
      <c r="B164" s="20" t="inlineStr">
        <is>
          <t>Taiwan (Province of China)</t>
        </is>
      </c>
      <c r="C164" s="20" t="n">
        <v>473</v>
      </c>
      <c r="D164" s="20" t="n">
        <v>1360</v>
      </c>
      <c r="E164" s="20" t="n">
        <v>4301</v>
      </c>
      <c r="F164" s="20" t="n">
        <v>4125</v>
      </c>
      <c r="G164" s="20" t="n">
        <v>2337</v>
      </c>
      <c r="H164" s="20" t="n">
        <v>2754</v>
      </c>
      <c r="I164" s="20" t="n">
        <v>2000</v>
      </c>
      <c r="J164" s="20" t="n">
        <v>4817</v>
      </c>
      <c r="K164" s="20" t="n">
        <v>6207</v>
      </c>
      <c r="L164" s="20" t="n">
        <v>8093</v>
      </c>
      <c r="M164" s="20">
        <f>SUM(C164:L164)</f>
        <v/>
      </c>
      <c r="N164" s="20">
        <f>INDEX(Lookups!$M$2:$M$1611,MATCH(A164, Lookups!$J$2:$J$1611,0))</f>
        <v/>
      </c>
      <c r="O164" s="20">
        <f>INDEX(Lookups!$L$2:$L$1611,MATCH(A164, Lookups!$J$2:$J$1611,0))</f>
        <v/>
      </c>
    </row>
    <row r="165">
      <c r="A165" s="20" t="inlineStr">
        <is>
          <t>TJK</t>
        </is>
      </c>
      <c r="B165" s="20" t="inlineStr">
        <is>
          <t>Tajikistan</t>
        </is>
      </c>
      <c r="C165" s="20" t="n">
        <v>2743</v>
      </c>
      <c r="D165" s="20" t="n">
        <v>5557</v>
      </c>
      <c r="E165" s="20" t="n">
        <v>6335</v>
      </c>
      <c r="F165" s="20" t="n">
        <v>4960</v>
      </c>
      <c r="G165" s="20" t="n">
        <v>8865</v>
      </c>
      <c r="H165" s="20" t="n">
        <v>7370</v>
      </c>
      <c r="I165" s="20" t="n">
        <v>10828</v>
      </c>
      <c r="J165" s="20" t="n">
        <v>11265</v>
      </c>
      <c r="K165" s="20" t="n">
        <v>21983</v>
      </c>
      <c r="L165" s="20" t="n">
        <v>62208</v>
      </c>
      <c r="M165" s="20">
        <f>SUM(C165:L165)</f>
        <v/>
      </c>
      <c r="N165" s="20">
        <f>INDEX(Lookups!$M$2:$M$1611,MATCH(A165, Lookups!$J$2:$J$1611,0))</f>
        <v/>
      </c>
      <c r="O165" s="20">
        <f>INDEX(Lookups!$L$2:$L$1611,MATCH(A165, Lookups!$J$2:$J$1611,0))</f>
        <v/>
      </c>
    </row>
    <row r="166">
      <c r="A166" s="20" t="inlineStr">
        <is>
          <t>TZA</t>
        </is>
      </c>
      <c r="B166" s="20" t="inlineStr">
        <is>
          <t>Tanzania</t>
        </is>
      </c>
      <c r="C166" s="20" t="n">
        <v>5208</v>
      </c>
      <c r="D166" s="20" t="n">
        <v>19584</v>
      </c>
      <c r="E166" s="20" t="n">
        <v>34229</v>
      </c>
      <c r="F166" s="20" t="n">
        <v>36707</v>
      </c>
      <c r="G166" s="20" t="n">
        <v>67985</v>
      </c>
      <c r="H166" s="20" t="n">
        <v>87275</v>
      </c>
      <c r="I166" s="20" t="n">
        <v>126497</v>
      </c>
      <c r="J166" s="20" t="n">
        <v>163546</v>
      </c>
      <c r="K166" s="20" t="n">
        <v>311491</v>
      </c>
      <c r="L166" s="20" t="n">
        <v>92351</v>
      </c>
      <c r="M166" s="20">
        <f>SUM(C166:L166)</f>
        <v/>
      </c>
      <c r="N166" s="20">
        <f>INDEX(Lookups!$M$2:$M$1611,MATCH(A166, Lookups!$J$2:$J$1611,0))</f>
        <v/>
      </c>
      <c r="O166" s="20">
        <f>INDEX(Lookups!$L$2:$L$1611,MATCH(A166, Lookups!$J$2:$J$1611,0))</f>
        <v/>
      </c>
    </row>
    <row r="167">
      <c r="A167" s="20" t="inlineStr">
        <is>
          <t>THA</t>
        </is>
      </c>
      <c r="B167" s="20" t="inlineStr">
        <is>
          <t>Thailand</t>
        </is>
      </c>
      <c r="C167" s="20" t="n">
        <v>11829</v>
      </c>
      <c r="D167" s="20" t="n">
        <v>27454</v>
      </c>
      <c r="E167" s="20" t="n">
        <v>38376</v>
      </c>
      <c r="F167" s="20" t="n">
        <v>40487</v>
      </c>
      <c r="G167" s="20" t="n">
        <v>47365</v>
      </c>
      <c r="H167" s="20" t="n">
        <v>43843</v>
      </c>
      <c r="I167" s="20" t="n">
        <v>54891</v>
      </c>
      <c r="J167" s="20" t="n">
        <v>59866</v>
      </c>
      <c r="K167" s="20" t="n">
        <v>74568</v>
      </c>
      <c r="L167" s="20" t="n">
        <v>115221</v>
      </c>
      <c r="M167" s="20">
        <f>SUM(C167:L167)</f>
        <v/>
      </c>
      <c r="N167" s="20">
        <f>INDEX(Lookups!$M$2:$M$1611,MATCH(A167, Lookups!$J$2:$J$1611,0))</f>
        <v/>
      </c>
      <c r="O167" s="20">
        <f>INDEX(Lookups!$L$2:$L$1611,MATCH(A167, Lookups!$J$2:$J$1611,0))</f>
        <v/>
      </c>
    </row>
    <row r="168">
      <c r="A168" s="20" t="inlineStr">
        <is>
          <t>TLS</t>
        </is>
      </c>
      <c r="B168" s="20" t="inlineStr">
        <is>
          <t>Timor-Leste</t>
        </is>
      </c>
      <c r="C168" s="20" t="n">
        <v>905</v>
      </c>
      <c r="D168" s="20" t="n">
        <v>1394</v>
      </c>
      <c r="E168" s="20" t="n">
        <v>980</v>
      </c>
      <c r="F168" s="20" t="n">
        <v>1172</v>
      </c>
      <c r="G168" s="20" t="n">
        <v>1604</v>
      </c>
      <c r="H168" s="20" t="n">
        <v>1929</v>
      </c>
      <c r="I168" s="20" t="n">
        <v>1608</v>
      </c>
      <c r="J168" s="20" t="n">
        <v>1274</v>
      </c>
      <c r="K168" s="20" t="n">
        <v>1750</v>
      </c>
      <c r="L168" s="20" t="n">
        <v>2273</v>
      </c>
      <c r="M168" s="20">
        <f>SUM(C168:L168)</f>
        <v/>
      </c>
      <c r="N168" s="20">
        <f>INDEX(Lookups!$M$2:$M$1611,MATCH(A168, Lookups!$J$2:$J$1611,0))</f>
        <v/>
      </c>
      <c r="O168" s="20">
        <f>INDEX(Lookups!$L$2:$L$1611,MATCH(A168, Lookups!$J$2:$J$1611,0))</f>
        <v/>
      </c>
    </row>
    <row r="169">
      <c r="A169" s="20" t="inlineStr">
        <is>
          <t>TGO</t>
        </is>
      </c>
      <c r="B169" s="20" t="inlineStr">
        <is>
          <t>Togo</t>
        </is>
      </c>
      <c r="C169" s="20" t="n">
        <v>994</v>
      </c>
      <c r="D169" s="20" t="n">
        <v>3953</v>
      </c>
      <c r="E169" s="20" t="n">
        <v>5620</v>
      </c>
      <c r="F169" s="20" t="n">
        <v>1757</v>
      </c>
      <c r="G169" s="20" t="n">
        <v>6344</v>
      </c>
      <c r="H169" s="20" t="n">
        <v>9123</v>
      </c>
      <c r="I169" s="20" t="n">
        <v>4171</v>
      </c>
      <c r="J169" s="20" t="n">
        <v>4931</v>
      </c>
      <c r="K169" s="20" t="n">
        <v>5490</v>
      </c>
      <c r="L169" s="20" t="n">
        <v>14610</v>
      </c>
      <c r="M169" s="20">
        <f>SUM(C169:L169)</f>
        <v/>
      </c>
      <c r="N169" s="20">
        <f>INDEX(Lookups!$M$2:$M$1611,MATCH(A169, Lookups!$J$2:$J$1611,0))</f>
        <v/>
      </c>
      <c r="O169" s="20">
        <f>INDEX(Lookups!$L$2:$L$1611,MATCH(A169, Lookups!$J$2:$J$1611,0))</f>
        <v/>
      </c>
    </row>
    <row r="170">
      <c r="A170" s="20" t="inlineStr">
        <is>
          <t>TON</t>
        </is>
      </c>
      <c r="B170" s="20" t="inlineStr">
        <is>
          <t>Tonga</t>
        </is>
      </c>
      <c r="C170" s="20" t="n">
        <v>276</v>
      </c>
      <c r="D170" s="20" t="n">
        <v>0</v>
      </c>
      <c r="E170" s="20" t="n">
        <v>187</v>
      </c>
      <c r="F170" s="20" t="n">
        <v>0</v>
      </c>
      <c r="G170" s="20" t="n">
        <v>0</v>
      </c>
      <c r="H170" s="20" t="n">
        <v>93</v>
      </c>
      <c r="I170" s="20" t="n">
        <v>0</v>
      </c>
      <c r="J170" s="20" t="n">
        <v>94</v>
      </c>
      <c r="K170" s="20" t="n">
        <v>0</v>
      </c>
      <c r="L170" s="20" t="n">
        <v>23</v>
      </c>
      <c r="M170" s="20">
        <f>SUM(C170:L170)</f>
        <v/>
      </c>
      <c r="N170" s="20">
        <f>INDEX(Lookups!$M$2:$M$1611,MATCH(A170, Lookups!$J$2:$J$1611,0))</f>
        <v/>
      </c>
      <c r="O170" s="20">
        <f>INDEX(Lookups!$L$2:$L$1611,MATCH(A170, Lookups!$J$2:$J$1611,0))</f>
        <v/>
      </c>
    </row>
    <row r="171">
      <c r="A171" s="20" t="inlineStr">
        <is>
          <t>TTO</t>
        </is>
      </c>
      <c r="B171" s="20" t="inlineStr">
        <is>
          <t>Trinidad and Tobago</t>
        </is>
      </c>
      <c r="C171" s="20" t="n">
        <v>34</v>
      </c>
      <c r="D171" s="20" t="n">
        <v>14</v>
      </c>
      <c r="E171" s="20" t="n">
        <v>189</v>
      </c>
      <c r="F171" s="20" t="n">
        <v>214</v>
      </c>
      <c r="G171" s="20" t="n">
        <v>29</v>
      </c>
      <c r="H171" s="20" t="n">
        <v>809</v>
      </c>
      <c r="I171" s="20" t="n">
        <v>742</v>
      </c>
      <c r="J171" s="20" t="n">
        <v>807</v>
      </c>
      <c r="K171" s="20" t="n">
        <v>615</v>
      </c>
      <c r="L171" s="20" t="n">
        <v>1718</v>
      </c>
      <c r="M171" s="20">
        <f>SUM(C171:L171)</f>
        <v/>
      </c>
      <c r="N171" s="20">
        <f>INDEX(Lookups!$M$2:$M$1611,MATCH(A171, Lookups!$J$2:$J$1611,0))</f>
        <v/>
      </c>
      <c r="O171" s="20">
        <f>INDEX(Lookups!$L$2:$L$1611,MATCH(A171, Lookups!$J$2:$J$1611,0))</f>
        <v/>
      </c>
    </row>
    <row r="172">
      <c r="A172" s="20" t="inlineStr">
        <is>
          <t>TUN</t>
        </is>
      </c>
      <c r="B172" s="20" t="inlineStr">
        <is>
          <t>Tunisia</t>
        </is>
      </c>
      <c r="C172" s="20" t="n">
        <v>237</v>
      </c>
      <c r="D172" s="20" t="n">
        <v>721</v>
      </c>
      <c r="E172" s="20" t="n">
        <v>2640</v>
      </c>
      <c r="F172" s="20" t="n">
        <v>5578</v>
      </c>
      <c r="G172" s="20" t="n">
        <v>7611</v>
      </c>
      <c r="H172" s="20" t="n">
        <v>10404</v>
      </c>
      <c r="I172" s="20" t="n">
        <v>14859</v>
      </c>
      <c r="J172" s="20" t="n">
        <v>15134</v>
      </c>
      <c r="K172" s="20" t="n">
        <v>20534</v>
      </c>
      <c r="L172" s="20" t="n">
        <v>77112</v>
      </c>
      <c r="M172" s="20">
        <f>SUM(C172:L172)</f>
        <v/>
      </c>
      <c r="N172" s="20">
        <f>INDEX(Lookups!$M$2:$M$1611,MATCH(A172, Lookups!$J$2:$J$1611,0))</f>
        <v/>
      </c>
      <c r="O172" s="20">
        <f>INDEX(Lookups!$L$2:$L$1611,MATCH(A172, Lookups!$J$2:$J$1611,0))</f>
        <v/>
      </c>
    </row>
    <row r="173">
      <c r="A173" s="20" t="inlineStr">
        <is>
          <t>TUR</t>
        </is>
      </c>
      <c r="B173" s="20" t="inlineStr">
        <is>
          <t>Turkey</t>
        </is>
      </c>
      <c r="C173" s="20" t="n">
        <v>32953</v>
      </c>
      <c r="D173" s="20" t="n">
        <v>69564</v>
      </c>
      <c r="E173" s="20" t="n">
        <v>73275</v>
      </c>
      <c r="F173" s="20" t="n">
        <v>83354</v>
      </c>
      <c r="G173" s="20" t="n">
        <v>78491</v>
      </c>
      <c r="H173" s="20" t="n">
        <v>86161</v>
      </c>
      <c r="I173" s="20" t="n">
        <v>87924</v>
      </c>
      <c r="J173" s="20" t="n">
        <v>81332</v>
      </c>
      <c r="K173" s="20" t="n">
        <v>89852</v>
      </c>
      <c r="L173" s="20" t="n">
        <v>97697</v>
      </c>
      <c r="M173" s="20">
        <f>SUM(C173:L173)</f>
        <v/>
      </c>
      <c r="N173" s="20">
        <f>INDEX(Lookups!$M$2:$M$1611,MATCH(A173, Lookups!$J$2:$J$1611,0))</f>
        <v/>
      </c>
      <c r="O173" s="20">
        <f>INDEX(Lookups!$L$2:$L$1611,MATCH(A173, Lookups!$J$2:$J$1611,0))</f>
        <v/>
      </c>
    </row>
    <row r="174">
      <c r="A174" s="20" t="inlineStr">
        <is>
          <t>TKM</t>
        </is>
      </c>
      <c r="B174" s="20" t="inlineStr">
        <is>
          <t>Turkmenistan</t>
        </is>
      </c>
      <c r="C174" s="20" t="n">
        <v>126</v>
      </c>
      <c r="D174" s="20" t="n">
        <v>0</v>
      </c>
      <c r="E174" s="20" t="n">
        <v>73472</v>
      </c>
      <c r="F174" s="20" t="n">
        <v>0</v>
      </c>
      <c r="G174" s="20" t="n">
        <v>86455</v>
      </c>
      <c r="H174" s="20" t="n">
        <v>0</v>
      </c>
      <c r="I174" s="20" t="n">
        <v>97006</v>
      </c>
      <c r="J174" s="20" t="n">
        <v>0</v>
      </c>
      <c r="K174" s="20" t="n">
        <v>98851</v>
      </c>
      <c r="L174" s="20" t="n">
        <v>133922</v>
      </c>
      <c r="M174" s="20">
        <f>SUM(C174:L174)</f>
        <v/>
      </c>
      <c r="N174" s="20">
        <f>INDEX(Lookups!$M$2:$M$1611,MATCH(A174, Lookups!$J$2:$J$1611,0))</f>
        <v/>
      </c>
      <c r="O174" s="20">
        <f>INDEX(Lookups!$L$2:$L$1611,MATCH(A174, Lookups!$J$2:$J$1611,0))</f>
        <v/>
      </c>
    </row>
    <row r="175">
      <c r="A175" s="20" t="inlineStr">
        <is>
          <t>TUV</t>
        </is>
      </c>
      <c r="B175" s="20" t="inlineStr">
        <is>
          <t>Tuvalu</t>
        </is>
      </c>
      <c r="C175" s="20" t="n">
        <v>8</v>
      </c>
      <c r="D175" s="20" t="n">
        <v>7</v>
      </c>
      <c r="E175" s="20" t="n">
        <v>3</v>
      </c>
      <c r="F175" s="20" t="n">
        <v>3</v>
      </c>
      <c r="G175" s="20" t="n">
        <v>0</v>
      </c>
      <c r="H175" s="20" t="n">
        <v>4</v>
      </c>
      <c r="I175" s="20" t="n">
        <v>5</v>
      </c>
      <c r="J175" s="20" t="n">
        <v>7</v>
      </c>
      <c r="K175" s="20" t="n">
        <v>1</v>
      </c>
      <c r="L175" s="20" t="n">
        <v>4</v>
      </c>
      <c r="M175" s="20">
        <f>SUM(C175:L175)</f>
        <v/>
      </c>
      <c r="N175" s="20">
        <f>INDEX(Lookups!$M$2:$M$1611,MATCH(A175, Lookups!$J$2:$J$1611,0))</f>
        <v/>
      </c>
      <c r="O175" s="20">
        <f>INDEX(Lookups!$L$2:$L$1611,MATCH(A175, Lookups!$J$2:$J$1611,0))</f>
        <v/>
      </c>
    </row>
    <row r="176">
      <c r="A176" s="20" t="inlineStr">
        <is>
          <t>UGA</t>
        </is>
      </c>
      <c r="B176" s="20" t="inlineStr">
        <is>
          <t>Uganda</t>
        </is>
      </c>
      <c r="C176" s="20" t="n">
        <v>2745</v>
      </c>
      <c r="D176" s="20" t="n">
        <v>8534</v>
      </c>
      <c r="E176" s="20" t="n">
        <v>12952</v>
      </c>
      <c r="F176" s="20" t="n">
        <v>14555</v>
      </c>
      <c r="G176" s="20" t="n">
        <v>16892</v>
      </c>
      <c r="H176" s="20" t="n">
        <v>20564</v>
      </c>
      <c r="I176" s="20" t="n">
        <v>23039</v>
      </c>
      <c r="J176" s="20" t="n">
        <v>21835</v>
      </c>
      <c r="K176" s="20" t="n">
        <v>36064</v>
      </c>
      <c r="L176" s="20" t="n">
        <v>86671</v>
      </c>
      <c r="M176" s="20">
        <f>SUM(C176:L176)</f>
        <v/>
      </c>
      <c r="N176" s="20">
        <f>INDEX(Lookups!$M$2:$M$1611,MATCH(A176, Lookups!$J$2:$J$1611,0))</f>
        <v/>
      </c>
      <c r="O176" s="20">
        <f>INDEX(Lookups!$L$2:$L$1611,MATCH(A176, Lookups!$J$2:$J$1611,0))</f>
        <v/>
      </c>
    </row>
    <row r="177">
      <c r="A177" s="20" t="inlineStr">
        <is>
          <t>UKR</t>
        </is>
      </c>
      <c r="B177" s="20" t="inlineStr">
        <is>
          <t>Ukraine</t>
        </is>
      </c>
      <c r="C177" s="20" t="n">
        <v>5328</v>
      </c>
      <c r="D177" s="20" t="n">
        <v>5497</v>
      </c>
      <c r="E177" s="20" t="n">
        <v>53801</v>
      </c>
      <c r="F177" s="20" t="n">
        <v>67931</v>
      </c>
      <c r="G177" s="20" t="n">
        <v>72862</v>
      </c>
      <c r="H177" s="20" t="n">
        <v>70324</v>
      </c>
      <c r="I177" s="20" t="n">
        <v>75487</v>
      </c>
      <c r="J177" s="20" t="n">
        <v>86118</v>
      </c>
      <c r="K177" s="20" t="n">
        <v>83105</v>
      </c>
      <c r="L177" s="20" t="n">
        <v>87853</v>
      </c>
      <c r="M177" s="20">
        <f>SUM(C177:L177)</f>
        <v/>
      </c>
      <c r="N177" s="20">
        <f>INDEX(Lookups!$M$2:$M$1611,MATCH(A177, Lookups!$J$2:$J$1611,0))</f>
        <v/>
      </c>
      <c r="O177" s="20">
        <f>INDEX(Lookups!$L$2:$L$1611,MATCH(A177, Lookups!$J$2:$J$1611,0))</f>
        <v/>
      </c>
    </row>
    <row r="178">
      <c r="A178" s="20" t="inlineStr">
        <is>
          <t>ARE</t>
        </is>
      </c>
      <c r="B178" s="20" t="inlineStr">
        <is>
          <t>United Arab Emirates (the)</t>
        </is>
      </c>
      <c r="C178" s="20" t="n">
        <v>28</v>
      </c>
      <c r="D178" s="20" t="n">
        <v>319</v>
      </c>
      <c r="E178" s="20" t="n">
        <v>600</v>
      </c>
      <c r="F178" s="20" t="n">
        <v>92</v>
      </c>
      <c r="G178" s="20" t="n">
        <v>760</v>
      </c>
      <c r="H178" s="20" t="n">
        <v>2128</v>
      </c>
      <c r="I178" s="20" t="n">
        <v>299</v>
      </c>
      <c r="J178" s="20" t="n">
        <v>1138</v>
      </c>
      <c r="K178" s="20" t="n">
        <v>30474</v>
      </c>
      <c r="L178" s="20" t="n">
        <v>35137</v>
      </c>
      <c r="M178" s="20">
        <f>SUM(C178:L178)</f>
        <v/>
      </c>
      <c r="N178" s="20">
        <f>INDEX(Lookups!$M$2:$M$1611,MATCH(A178, Lookups!$J$2:$J$1611,0))</f>
        <v/>
      </c>
      <c r="O178" s="20">
        <f>INDEX(Lookups!$L$2:$L$1611,MATCH(A178, Lookups!$J$2:$J$1611,0))</f>
        <v/>
      </c>
    </row>
    <row r="179">
      <c r="A179" s="20" t="inlineStr">
        <is>
          <t>GBR</t>
        </is>
      </c>
      <c r="B179" s="20" t="inlineStr">
        <is>
          <t>United Kingdom</t>
        </is>
      </c>
      <c r="C179" s="20" t="n">
        <v>2315</v>
      </c>
      <c r="D179" s="20" t="n">
        <v>2632</v>
      </c>
      <c r="E179" s="20" t="n">
        <v>5069</v>
      </c>
      <c r="F179" s="20" t="n">
        <v>5718</v>
      </c>
      <c r="G179" s="20" t="n">
        <v>10515</v>
      </c>
      <c r="H179" s="20" t="n">
        <v>12638</v>
      </c>
      <c r="I179" s="20" t="n">
        <v>22584</v>
      </c>
      <c r="J179" s="20" t="n">
        <v>33124</v>
      </c>
      <c r="K179" s="20" t="n">
        <v>38217</v>
      </c>
      <c r="L179" s="20" t="n">
        <v>112421</v>
      </c>
      <c r="M179" s="20">
        <f>SUM(C179:L179)</f>
        <v/>
      </c>
      <c r="N179" s="20">
        <f>INDEX(Lookups!$M$2:$M$1611,MATCH(A179, Lookups!$J$2:$J$1611,0))</f>
        <v/>
      </c>
      <c r="O179" s="20">
        <f>INDEX(Lookups!$L$2:$L$1611,MATCH(A179, Lookups!$J$2:$J$1611,0))</f>
        <v/>
      </c>
    </row>
    <row r="180">
      <c r="A180" s="20" t="inlineStr">
        <is>
          <t>USA</t>
        </is>
      </c>
      <c r="B180" s="20" t="inlineStr">
        <is>
          <t>United States of America (the)</t>
        </is>
      </c>
      <c r="C180" s="20" t="n">
        <v>445656</v>
      </c>
      <c r="D180" s="20" t="n">
        <v>557607</v>
      </c>
      <c r="E180" s="20" t="n">
        <v>614405</v>
      </c>
      <c r="F180" s="20" t="n">
        <v>541899</v>
      </c>
      <c r="G180" s="20" t="n">
        <v>573940</v>
      </c>
      <c r="H180" s="20" t="n">
        <v>586724</v>
      </c>
      <c r="I180" s="20" t="n">
        <v>666129</v>
      </c>
      <c r="J180" s="20" t="n">
        <v>843788</v>
      </c>
      <c r="K180" s="20" t="n">
        <v>1402234</v>
      </c>
      <c r="L180" s="20" t="n">
        <v>3237043</v>
      </c>
      <c r="M180" s="20">
        <f>SUM(C180:L180)</f>
        <v/>
      </c>
      <c r="N180" s="20">
        <f>INDEX(Lookups!$M$2:$M$1611,MATCH(A180, Lookups!$J$2:$J$1611,0))</f>
        <v/>
      </c>
      <c r="O180" s="20">
        <f>INDEX(Lookups!$L$2:$L$1611,MATCH(A180, Lookups!$J$2:$J$1611,0))</f>
        <v/>
      </c>
    </row>
    <row r="181">
      <c r="A181" s="20" t="inlineStr">
        <is>
          <t>URY</t>
        </is>
      </c>
      <c r="B181" s="20" t="inlineStr">
        <is>
          <t>Uruguay</t>
        </is>
      </c>
      <c r="C181" s="20" t="n">
        <v>6608</v>
      </c>
      <c r="D181" s="20" t="n">
        <v>12895</v>
      </c>
      <c r="E181" s="20" t="n">
        <v>11494</v>
      </c>
      <c r="F181" s="20" t="n">
        <v>18698</v>
      </c>
      <c r="G181" s="20" t="n">
        <v>19423</v>
      </c>
      <c r="H181" s="20" t="n">
        <v>22721</v>
      </c>
      <c r="I181" s="20" t="n">
        <v>21429</v>
      </c>
      <c r="J181" s="20" t="n">
        <v>22875</v>
      </c>
      <c r="K181" s="20" t="n">
        <v>19198</v>
      </c>
      <c r="L181" s="20" t="n">
        <v>22107</v>
      </c>
      <c r="M181" s="20">
        <f>SUM(C181:L181)</f>
        <v/>
      </c>
      <c r="N181" s="20">
        <f>INDEX(Lookups!$M$2:$M$1611,MATCH(A181, Lookups!$J$2:$J$1611,0))</f>
        <v/>
      </c>
      <c r="O181" s="20">
        <f>INDEX(Lookups!$L$2:$L$1611,MATCH(A181, Lookups!$J$2:$J$1611,0))</f>
        <v/>
      </c>
    </row>
    <row r="182">
      <c r="A182" s="20" t="inlineStr">
        <is>
          <t>UZB</t>
        </is>
      </c>
      <c r="B182" s="20" t="inlineStr">
        <is>
          <t>Uzbekistan</t>
        </is>
      </c>
      <c r="C182" s="20" t="n">
        <v>4723</v>
      </c>
      <c r="D182" s="20" t="n">
        <v>6431</v>
      </c>
      <c r="E182" s="20" t="n">
        <v>8443</v>
      </c>
      <c r="F182" s="20" t="n">
        <v>10321</v>
      </c>
      <c r="G182" s="20" t="n">
        <v>12406</v>
      </c>
      <c r="H182" s="20" t="n">
        <v>13259</v>
      </c>
      <c r="I182" s="20" t="n">
        <v>28482</v>
      </c>
      <c r="J182" s="20" t="n">
        <v>25215</v>
      </c>
      <c r="K182" s="20" t="n">
        <v>53321</v>
      </c>
      <c r="L182" s="20" t="n">
        <v>284994</v>
      </c>
      <c r="M182" s="20">
        <f>SUM(C182:L182)</f>
        <v/>
      </c>
      <c r="N182" s="20">
        <f>INDEX(Lookups!$M$2:$M$1611,MATCH(A182, Lookups!$J$2:$J$1611,0))</f>
        <v/>
      </c>
      <c r="O182" s="20">
        <f>INDEX(Lookups!$L$2:$L$1611,MATCH(A182, Lookups!$J$2:$J$1611,0))</f>
        <v/>
      </c>
    </row>
    <row r="183">
      <c r="A183" s="20" t="inlineStr">
        <is>
          <t>VUT</t>
        </is>
      </c>
      <c r="B183" s="20" t="inlineStr">
        <is>
          <t>Vanuatu</t>
        </is>
      </c>
      <c r="C183" s="20" t="n">
        <v>263</v>
      </c>
      <c r="D183" s="20" t="n">
        <v>520</v>
      </c>
      <c r="E183" s="20" t="n">
        <v>367</v>
      </c>
      <c r="F183" s="20" t="n">
        <v>316</v>
      </c>
      <c r="G183" s="20" t="n">
        <v>734</v>
      </c>
      <c r="H183" s="20" t="n">
        <v>1739</v>
      </c>
      <c r="I183" s="20" t="n">
        <v>1416</v>
      </c>
      <c r="J183" s="20" t="n">
        <v>1577</v>
      </c>
      <c r="K183" s="20" t="n">
        <v>2367</v>
      </c>
      <c r="L183" s="20" t="n">
        <v>2937</v>
      </c>
      <c r="M183" s="20">
        <f>SUM(C183:L183)</f>
        <v/>
      </c>
      <c r="N183" s="20">
        <f>INDEX(Lookups!$M$2:$M$1611,MATCH(A183, Lookups!$J$2:$J$1611,0))</f>
        <v/>
      </c>
      <c r="O183" s="20">
        <f>INDEX(Lookups!$L$2:$L$1611,MATCH(A183, Lookups!$J$2:$J$1611,0))</f>
        <v/>
      </c>
    </row>
    <row r="184">
      <c r="A184" s="20" t="inlineStr">
        <is>
          <t>VEN</t>
        </is>
      </c>
      <c r="B184" s="20" t="inlineStr">
        <is>
          <t>Venezuela (Bolivarian Republic of)</t>
        </is>
      </c>
      <c r="C184" s="20" t="n">
        <v>5201</v>
      </c>
      <c r="D184" s="20" t="n">
        <v>16350</v>
      </c>
      <c r="E184" s="20" t="n">
        <v>15003</v>
      </c>
      <c r="F184" s="20" t="n">
        <v>26903</v>
      </c>
      <c r="G184" s="20" t="n">
        <v>26194</v>
      </c>
      <c r="H184" s="20" t="n">
        <v>43957</v>
      </c>
      <c r="I184" s="20" t="n">
        <v>54901</v>
      </c>
      <c r="J184" s="20" t="n">
        <v>88933</v>
      </c>
      <c r="K184" s="20" t="n">
        <v>189915</v>
      </c>
      <c r="L184" s="20" t="n">
        <v>444931</v>
      </c>
      <c r="M184" s="20">
        <f>SUM(C184:L184)</f>
        <v/>
      </c>
      <c r="N184" s="20">
        <f>INDEX(Lookups!$M$2:$M$1611,MATCH(A184, Lookups!$J$2:$J$1611,0))</f>
        <v/>
      </c>
      <c r="O184" s="20">
        <f>INDEX(Lookups!$L$2:$L$1611,MATCH(A184, Lookups!$J$2:$J$1611,0))</f>
        <v/>
      </c>
    </row>
    <row r="185">
      <c r="A185" s="20" t="inlineStr">
        <is>
          <t>VNM</t>
        </is>
      </c>
      <c r="B185" s="20" t="inlineStr">
        <is>
          <t>Viet Nam</t>
        </is>
      </c>
      <c r="C185" s="20" t="n">
        <v>4091</v>
      </c>
      <c r="D185" s="20" t="n">
        <v>8780</v>
      </c>
      <c r="E185" s="20" t="n">
        <v>12722</v>
      </c>
      <c r="F185" s="20" t="n">
        <v>15250</v>
      </c>
      <c r="G185" s="20" t="n">
        <v>21813</v>
      </c>
      <c r="H185" s="20" t="n">
        <v>30027</v>
      </c>
      <c r="I185" s="20" t="n">
        <v>42960</v>
      </c>
      <c r="J185" s="20" t="n">
        <v>54418</v>
      </c>
      <c r="K185" s="20" t="n">
        <v>65066</v>
      </c>
      <c r="L185" s="20" t="n">
        <v>73920</v>
      </c>
      <c r="M185" s="20">
        <f>SUM(C185:L185)</f>
        <v/>
      </c>
      <c r="N185" s="20">
        <f>INDEX(Lookups!$M$2:$M$1611,MATCH(A185, Lookups!$J$2:$J$1611,0))</f>
        <v/>
      </c>
      <c r="O185" s="20">
        <f>INDEX(Lookups!$L$2:$L$1611,MATCH(A185, Lookups!$J$2:$J$1611,0))</f>
        <v/>
      </c>
    </row>
    <row r="186">
      <c r="A186" s="20" t="inlineStr">
        <is>
          <t>VIR</t>
        </is>
      </c>
      <c r="B186" s="20" t="inlineStr">
        <is>
          <t>Virgin Islands (U.S.)</t>
        </is>
      </c>
      <c r="C186" s="20" t="n">
        <v>14</v>
      </c>
      <c r="D186" s="20" t="n">
        <v>6</v>
      </c>
      <c r="E186" s="20" t="n">
        <v>41</v>
      </c>
      <c r="F186" s="20" t="n">
        <v>47</v>
      </c>
      <c r="G186" s="20" t="n">
        <v>19</v>
      </c>
      <c r="H186" s="20" t="n">
        <v>60</v>
      </c>
      <c r="I186" s="20" t="n">
        <v>47</v>
      </c>
      <c r="J186" s="20" t="n">
        <v>82</v>
      </c>
      <c r="K186" s="20" t="n">
        <v>42</v>
      </c>
      <c r="L186" s="20" t="n">
        <v>6</v>
      </c>
      <c r="M186" s="20">
        <f>SUM(C186:L186)</f>
        <v/>
      </c>
      <c r="N186" s="20">
        <f>INDEX(Lookups!$M$2:$M$1611,MATCH(A186, Lookups!$J$2:$J$1611,0))</f>
        <v/>
      </c>
      <c r="O186" s="20">
        <f>INDEX(Lookups!$L$2:$L$1611,MATCH(A186, Lookups!$J$2:$J$1611,0))</f>
        <v/>
      </c>
    </row>
    <row r="187">
      <c r="A187" s="20" t="inlineStr">
        <is>
          <t>YEM</t>
        </is>
      </c>
      <c r="B187" s="20" t="inlineStr">
        <is>
          <t>Yemen</t>
        </is>
      </c>
      <c r="C187" s="20" t="n">
        <v>1076</v>
      </c>
      <c r="D187" s="20" t="n">
        <v>6127</v>
      </c>
      <c r="E187" s="20" t="n">
        <v>7830</v>
      </c>
      <c r="F187" s="20" t="n">
        <v>12195</v>
      </c>
      <c r="G187" s="20" t="n">
        <v>14261</v>
      </c>
      <c r="H187" s="20" t="n">
        <v>19651</v>
      </c>
      <c r="I187" s="20" t="n">
        <v>21064</v>
      </c>
      <c r="J187" s="20" t="n">
        <v>41497</v>
      </c>
      <c r="K187" s="20" t="n">
        <v>58811</v>
      </c>
      <c r="L187" s="20" t="n">
        <v>269646</v>
      </c>
      <c r="M187" s="20">
        <f>SUM(C187:L187)</f>
        <v/>
      </c>
      <c r="N187" s="20">
        <f>INDEX(Lookups!$M$2:$M$1611,MATCH(A187, Lookups!$J$2:$J$1611,0))</f>
        <v/>
      </c>
      <c r="O187" s="20">
        <f>INDEX(Lookups!$L$2:$L$1611,MATCH(A187, Lookups!$J$2:$J$1611,0))</f>
        <v/>
      </c>
    </row>
    <row r="188">
      <c r="A188" s="20" t="inlineStr">
        <is>
          <t>ZMB</t>
        </is>
      </c>
      <c r="B188" s="20" t="inlineStr">
        <is>
          <t>Zambia</t>
        </is>
      </c>
      <c r="C188" s="20" t="n">
        <v>8806</v>
      </c>
      <c r="D188" s="20" t="n">
        <v>40077</v>
      </c>
      <c r="E188" s="20" t="n">
        <v>32847</v>
      </c>
      <c r="F188" s="20" t="n">
        <v>58309</v>
      </c>
      <c r="G188" s="20" t="n">
        <v>46014</v>
      </c>
      <c r="H188" s="20" t="n">
        <v>71417</v>
      </c>
      <c r="I188" s="20" t="n">
        <v>116593</v>
      </c>
      <c r="J188" s="20" t="n">
        <v>107139</v>
      </c>
      <c r="K188" s="20" t="n">
        <v>106492</v>
      </c>
      <c r="L188" s="20" t="n">
        <v>162796</v>
      </c>
      <c r="M188" s="20">
        <f>SUM(C188:L188)</f>
        <v/>
      </c>
      <c r="N188" s="20">
        <f>INDEX(Lookups!$M$2:$M$1611,MATCH(A188, Lookups!$J$2:$J$1611,0))</f>
        <v/>
      </c>
      <c r="O188" s="20">
        <f>INDEX(Lookups!$L$2:$L$1611,MATCH(A188, Lookups!$J$2:$J$1611,0))</f>
        <v/>
      </c>
    </row>
    <row r="189">
      <c r="A189" s="20" t="inlineStr">
        <is>
          <t>ZWE</t>
        </is>
      </c>
      <c r="B189" s="20" t="inlineStr">
        <is>
          <t>Zimbabwe</t>
        </is>
      </c>
      <c r="C189" s="20" t="n">
        <v>14330</v>
      </c>
      <c r="D189" s="20" t="n">
        <v>25152</v>
      </c>
      <c r="E189" s="20" t="n">
        <v>24858</v>
      </c>
      <c r="F189" s="20" t="n">
        <v>29507</v>
      </c>
      <c r="G189" s="20" t="n">
        <v>33570</v>
      </c>
      <c r="H189" s="20" t="n">
        <v>37597</v>
      </c>
      <c r="I189" s="20" t="n">
        <v>33928</v>
      </c>
      <c r="J189" s="20" t="n">
        <v>62535</v>
      </c>
      <c r="K189" s="20" t="n">
        <v>51811</v>
      </c>
      <c r="L189" s="20" t="n">
        <v>77392</v>
      </c>
      <c r="M189" s="20">
        <f>SUM(C189:L189)</f>
        <v/>
      </c>
      <c r="N189" s="20">
        <f>INDEX(Lookups!$M$2:$M$1611,MATCH(A189, Lookups!$J$2:$J$1611,0))</f>
        <v/>
      </c>
      <c r="O189" s="20">
        <f>INDEX(Lookups!$L$2:$L$1611,MATCH(A189, Lookups!$J$2:$J$1611,0))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666600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20" t="inlineStr">
        <is>
          <t>ISO3</t>
        </is>
      </c>
      <c r="B1" s="20" t="inlineStr">
        <is>
          <t>country_name</t>
        </is>
      </c>
      <c r="C1" s="20" t="inlineStr">
        <is>
          <t>10</t>
        </is>
      </c>
      <c r="D1" s="20" t="inlineStr">
        <is>
          <t>20</t>
        </is>
      </c>
      <c r="E1" s="20" t="inlineStr">
        <is>
          <t>30</t>
        </is>
      </c>
      <c r="F1" s="20" t="inlineStr">
        <is>
          <t>40</t>
        </is>
      </c>
      <c r="G1" s="20" t="inlineStr">
        <is>
          <t>50</t>
        </is>
      </c>
      <c r="H1" s="20" t="inlineStr">
        <is>
          <t>60</t>
        </is>
      </c>
      <c r="I1" s="20" t="inlineStr">
        <is>
          <t>70</t>
        </is>
      </c>
      <c r="J1" s="20" t="inlineStr">
        <is>
          <t>80</t>
        </is>
      </c>
      <c r="K1" s="20" t="inlineStr">
        <is>
          <t>90</t>
        </is>
      </c>
      <c r="L1" s="20" t="inlineStr">
        <is>
          <t>100</t>
        </is>
      </c>
    </row>
    <row r="2">
      <c r="A2" s="20" t="inlineStr">
        <is>
          <t>AFG</t>
        </is>
      </c>
      <c r="B2" s="20" t="inlineStr">
        <is>
          <t>Afghanistan</t>
        </is>
      </c>
      <c r="C2" s="20" t="n">
        <v>830.46</v>
      </c>
      <c r="D2" s="20" t="n">
        <v>190.81</v>
      </c>
      <c r="E2" s="20" t="n">
        <v>121.67</v>
      </c>
      <c r="F2" s="20" t="n">
        <v>86.34</v>
      </c>
      <c r="G2" s="20" t="n">
        <v>63.46</v>
      </c>
      <c r="H2" s="20" t="n">
        <v>44.74</v>
      </c>
      <c r="I2" s="20" t="n">
        <v>34.96</v>
      </c>
      <c r="J2" s="20" t="n">
        <v>25.39</v>
      </c>
      <c r="K2" s="20" t="n">
        <v>17</v>
      </c>
      <c r="L2" s="20" t="n">
        <v>5.21</v>
      </c>
    </row>
    <row r="3">
      <c r="A3" s="20" t="inlineStr">
        <is>
          <t>ALB</t>
        </is>
      </c>
      <c r="B3" s="20" t="inlineStr">
        <is>
          <t>Albania</t>
        </is>
      </c>
      <c r="C3" s="20" t="n">
        <v>515.99</v>
      </c>
      <c r="D3" s="20" t="n">
        <v>140.85</v>
      </c>
      <c r="E3" s="20" t="n">
        <v>127.48</v>
      </c>
      <c r="F3" s="20" t="n">
        <v>98.64</v>
      </c>
      <c r="G3" s="20" t="n">
        <v>63.56</v>
      </c>
      <c r="H3" s="20" t="n">
        <v>48.75</v>
      </c>
      <c r="I3" s="20" t="n">
        <v>38.74</v>
      </c>
      <c r="J3" s="20" t="n">
        <v>27.46</v>
      </c>
      <c r="K3" s="20" t="n">
        <v>17.51</v>
      </c>
      <c r="L3" s="20" t="n">
        <v>11.01</v>
      </c>
    </row>
    <row r="4">
      <c r="A4" s="20" t="inlineStr">
        <is>
          <t>DZA</t>
        </is>
      </c>
      <c r="B4" s="20" t="inlineStr">
        <is>
          <t>Algeria</t>
        </is>
      </c>
      <c r="C4" s="20" t="n">
        <v>1959.84</v>
      </c>
      <c r="D4" s="20" t="n">
        <v>475.76</v>
      </c>
      <c r="E4" s="20" t="n">
        <v>287.16</v>
      </c>
      <c r="F4" s="20" t="n">
        <v>194.72</v>
      </c>
      <c r="G4" s="20" t="n">
        <v>134.58</v>
      </c>
      <c r="H4" s="20" t="n">
        <v>90.62</v>
      </c>
      <c r="I4" s="20" t="n">
        <v>61.16</v>
      </c>
      <c r="J4" s="20" t="n">
        <v>38.67</v>
      </c>
      <c r="K4" s="20" t="n">
        <v>15.72</v>
      </c>
      <c r="L4" s="20" t="n">
        <v>0.97</v>
      </c>
    </row>
    <row r="5">
      <c r="A5" s="20" t="inlineStr">
        <is>
          <t>AGO</t>
        </is>
      </c>
      <c r="B5" s="20" t="inlineStr">
        <is>
          <t>Angola</t>
        </is>
      </c>
      <c r="C5" s="20" t="n">
        <v>842.37</v>
      </c>
      <c r="D5" s="20" t="n">
        <v>62.01</v>
      </c>
      <c r="E5" s="20" t="n">
        <v>37.38</v>
      </c>
      <c r="F5" s="20" t="n">
        <v>25.17</v>
      </c>
      <c r="G5" s="20" t="n">
        <v>16.69</v>
      </c>
      <c r="H5" s="20" t="n">
        <v>10.81</v>
      </c>
      <c r="I5" s="20" t="n">
        <v>7.22</v>
      </c>
      <c r="J5" s="20" t="n">
        <v>4.91</v>
      </c>
      <c r="K5" s="20" t="n">
        <v>3.05</v>
      </c>
      <c r="L5" s="20" t="n">
        <v>1.11</v>
      </c>
    </row>
    <row r="6">
      <c r="A6" s="20" t="inlineStr">
        <is>
          <t>ARG</t>
        </is>
      </c>
      <c r="B6" s="20" t="inlineStr">
        <is>
          <t>Argentina</t>
        </is>
      </c>
      <c r="C6" s="20" t="n">
        <v>1214.98</v>
      </c>
      <c r="D6" s="20" t="n">
        <v>73.25</v>
      </c>
      <c r="E6" s="20" t="n">
        <v>27.4</v>
      </c>
      <c r="F6" s="20" t="n">
        <v>16.38</v>
      </c>
      <c r="G6" s="20" t="n">
        <v>9.92</v>
      </c>
      <c r="H6" s="20" t="n">
        <v>6.6</v>
      </c>
      <c r="I6" s="20" t="n">
        <v>4.16</v>
      </c>
      <c r="J6" s="20" t="n">
        <v>2.68</v>
      </c>
      <c r="K6" s="20" t="n">
        <v>1.51</v>
      </c>
      <c r="L6" s="20" t="n">
        <v>0.44</v>
      </c>
    </row>
    <row r="7">
      <c r="A7" s="20" t="inlineStr">
        <is>
          <t>ARM</t>
        </is>
      </c>
      <c r="B7" s="20" t="inlineStr">
        <is>
          <t>Armenia</t>
        </is>
      </c>
      <c r="C7" s="20" t="n">
        <v>3528.25</v>
      </c>
      <c r="D7" s="20" t="n">
        <v>233.15</v>
      </c>
      <c r="E7" s="20" t="n">
        <v>116.8</v>
      </c>
      <c r="F7" s="20" t="n">
        <v>107.71</v>
      </c>
      <c r="G7" s="20" t="n">
        <v>73.73999999999999</v>
      </c>
      <c r="H7" s="20" t="n">
        <v>53.37</v>
      </c>
      <c r="I7" s="20" t="n">
        <v>44.96</v>
      </c>
      <c r="J7" s="20" t="n">
        <v>42.82</v>
      </c>
      <c r="K7" s="20" t="n">
        <v>41.08</v>
      </c>
      <c r="L7" s="20" t="n">
        <v>22.58</v>
      </c>
    </row>
    <row r="8">
      <c r="A8" s="20" t="inlineStr">
        <is>
          <t>AUS</t>
        </is>
      </c>
      <c r="B8" s="20" t="inlineStr">
        <is>
          <t>Australia</t>
        </is>
      </c>
      <c r="C8" s="20" t="n">
        <v>2640.73</v>
      </c>
      <c r="D8" s="20" t="n">
        <v>633.14</v>
      </c>
      <c r="E8" s="20" t="n">
        <v>109.82</v>
      </c>
      <c r="F8" s="20" t="n">
        <v>15.4</v>
      </c>
      <c r="G8" s="20" t="n">
        <v>5.56</v>
      </c>
      <c r="H8" s="20" t="n">
        <v>2.31</v>
      </c>
      <c r="I8" s="20" t="n">
        <v>0.97</v>
      </c>
      <c r="J8" s="20" t="n">
        <v>0.44</v>
      </c>
      <c r="K8" s="20" t="n">
        <v>0.16</v>
      </c>
      <c r="L8" s="20" t="n">
        <v>0.02</v>
      </c>
    </row>
    <row r="9">
      <c r="A9" s="20" t="inlineStr">
        <is>
          <t>AUT</t>
        </is>
      </c>
      <c r="B9" s="20" t="inlineStr">
        <is>
          <t>Austria</t>
        </is>
      </c>
      <c r="C9" s="20" t="n">
        <v>1159.56</v>
      </c>
      <c r="D9" s="20" t="n">
        <v>215.97</v>
      </c>
      <c r="E9" s="20" t="n">
        <v>135.77</v>
      </c>
      <c r="F9" s="20" t="n">
        <v>98.63</v>
      </c>
      <c r="G9" s="20" t="n">
        <v>79.59999999999999</v>
      </c>
      <c r="H9" s="20" t="n">
        <v>61.66</v>
      </c>
      <c r="I9" s="20" t="n">
        <v>49.28</v>
      </c>
      <c r="J9" s="20" t="n">
        <v>36.65</v>
      </c>
      <c r="K9" s="20" t="n">
        <v>24.55</v>
      </c>
      <c r="L9" s="20" t="n">
        <v>11</v>
      </c>
    </row>
    <row r="10">
      <c r="A10" s="20" t="inlineStr">
        <is>
          <t>AZE</t>
        </is>
      </c>
      <c r="B10" s="20" t="inlineStr">
        <is>
          <t>Azerbaijan</t>
        </is>
      </c>
      <c r="C10" s="20" t="n">
        <v>1261.81</v>
      </c>
      <c r="D10" s="20" t="n">
        <v>236.16</v>
      </c>
      <c r="E10" s="20" t="n">
        <v>146.25</v>
      </c>
      <c r="F10" s="20" t="n">
        <v>104.31</v>
      </c>
      <c r="G10" s="20" t="n">
        <v>87.20999999999999</v>
      </c>
      <c r="H10" s="20" t="n">
        <v>76.13</v>
      </c>
      <c r="I10" s="20" t="n">
        <v>69.15000000000001</v>
      </c>
      <c r="J10" s="20" t="n">
        <v>59.39</v>
      </c>
      <c r="K10" s="20" t="n">
        <v>44.88</v>
      </c>
      <c r="L10" s="20" t="n">
        <v>29.3</v>
      </c>
    </row>
    <row r="11">
      <c r="A11" s="20" t="inlineStr">
        <is>
          <t>BHR</t>
        </is>
      </c>
      <c r="B11" s="20" t="inlineStr">
        <is>
          <t>Bahrain</t>
        </is>
      </c>
      <c r="C11" s="20" t="n">
        <v>19529.3</v>
      </c>
      <c r="D11" s="20" t="n">
        <v/>
      </c>
      <c r="E11" s="20" t="n">
        <v>8913.190000000001</v>
      </c>
      <c r="F11" s="20" t="n">
        <v/>
      </c>
      <c r="G11" s="20" t="n">
        <v/>
      </c>
      <c r="H11" s="20" t="n">
        <v>7978.62</v>
      </c>
      <c r="I11" s="20" t="n">
        <v/>
      </c>
      <c r="J11" s="20" t="n">
        <v>2996.07</v>
      </c>
      <c r="K11" s="20" t="n">
        <v/>
      </c>
      <c r="L11" s="20" t="n">
        <v>596.25</v>
      </c>
    </row>
    <row r="12">
      <c r="A12" s="20" t="inlineStr">
        <is>
          <t>BGD</t>
        </is>
      </c>
      <c r="B12" s="20" t="inlineStr">
        <is>
          <t>Bangladesh</t>
        </is>
      </c>
      <c r="C12" s="20" t="n">
        <v>29338.95</v>
      </c>
      <c r="D12" s="20" t="n">
        <v>2982.22</v>
      </c>
      <c r="E12" s="20" t="n">
        <v>1698.52</v>
      </c>
      <c r="F12" s="20" t="n">
        <v>1398.74</v>
      </c>
      <c r="G12" s="20" t="n">
        <v>1206.35</v>
      </c>
      <c r="H12" s="20" t="n">
        <v>1061.88</v>
      </c>
      <c r="I12" s="20" t="n">
        <v>950.6900000000001</v>
      </c>
      <c r="J12" s="20" t="n">
        <v>836.6</v>
      </c>
      <c r="K12" s="20" t="n">
        <v>729.08</v>
      </c>
      <c r="L12" s="20" t="n">
        <v>267.37</v>
      </c>
    </row>
    <row r="13">
      <c r="A13" s="20" t="inlineStr">
        <is>
          <t>BRB</t>
        </is>
      </c>
      <c r="B13" s="20" t="inlineStr">
        <is>
          <t>Barbados</t>
        </is>
      </c>
      <c r="C13" s="20" t="n">
        <v>2018.25</v>
      </c>
      <c r="D13" s="20" t="n">
        <v>858.92</v>
      </c>
      <c r="E13" s="20" t="n">
        <v>821.84</v>
      </c>
      <c r="F13" s="20" t="n">
        <v>601.03</v>
      </c>
      <c r="G13" s="20" t="n">
        <v>508.47</v>
      </c>
      <c r="H13" s="20" t="n">
        <v>475.94</v>
      </c>
      <c r="I13" s="20" t="n">
        <v>312.55</v>
      </c>
      <c r="J13" s="20" t="n">
        <v>261.2</v>
      </c>
      <c r="K13" s="20" t="n">
        <v>253.27</v>
      </c>
      <c r="L13" s="20" t="n">
        <v>174.77</v>
      </c>
    </row>
    <row r="14">
      <c r="A14" s="20" t="inlineStr">
        <is>
          <t>BLR</t>
        </is>
      </c>
      <c r="B14" s="20" t="inlineStr">
        <is>
          <t>Belarus</t>
        </is>
      </c>
      <c r="C14" s="20" t="n">
        <v>226.15</v>
      </c>
      <c r="D14" s="20" t="n">
        <v>54.03</v>
      </c>
      <c r="E14" s="20" t="n">
        <v>30.66</v>
      </c>
      <c r="F14" s="20" t="n">
        <v>21.58</v>
      </c>
      <c r="G14" s="20" t="n">
        <v>17.68</v>
      </c>
      <c r="H14" s="20" t="n">
        <v>15.19</v>
      </c>
      <c r="I14" s="20" t="n">
        <v>13.47</v>
      </c>
      <c r="J14" s="20" t="n">
        <v>11.25</v>
      </c>
      <c r="K14" s="20" t="n">
        <v>9.68</v>
      </c>
      <c r="L14" s="20" t="n">
        <v>7.46</v>
      </c>
    </row>
    <row r="15">
      <c r="A15" s="20" t="inlineStr">
        <is>
          <t>BEL</t>
        </is>
      </c>
      <c r="B15" s="20" t="inlineStr">
        <is>
          <t>Belgium</t>
        </is>
      </c>
      <c r="C15" s="20" t="n">
        <v>1315.3</v>
      </c>
      <c r="D15" s="20" t="n">
        <v>658.71</v>
      </c>
      <c r="E15" s="20" t="n">
        <v>579.4</v>
      </c>
      <c r="F15" s="20" t="n">
        <v>453.27</v>
      </c>
      <c r="G15" s="20" t="n">
        <v>373.29</v>
      </c>
      <c r="H15" s="20" t="n">
        <v>287.67</v>
      </c>
      <c r="I15" s="20" t="n">
        <v>233.83</v>
      </c>
      <c r="J15" s="20" t="n">
        <v>186.37</v>
      </c>
      <c r="K15" s="20" t="n">
        <v>136.11</v>
      </c>
      <c r="L15" s="20" t="n">
        <v>59.48</v>
      </c>
    </row>
    <row r="16">
      <c r="A16" s="20" t="inlineStr">
        <is>
          <t>BLZ</t>
        </is>
      </c>
      <c r="B16" s="20" t="inlineStr">
        <is>
          <t>Belize</t>
        </is>
      </c>
      <c r="C16" s="20" t="n">
        <v>39.58</v>
      </c>
      <c r="D16" s="20" t="n">
        <v/>
      </c>
      <c r="E16" s="20" t="n">
        <v>26.57</v>
      </c>
      <c r="F16" s="20" t="n">
        <v/>
      </c>
      <c r="G16" s="20" t="n">
        <v>20.02</v>
      </c>
      <c r="H16" s="20" t="n">
        <v/>
      </c>
      <c r="I16" s="20" t="n">
        <v>18.67</v>
      </c>
      <c r="J16" s="20" t="n">
        <v/>
      </c>
      <c r="K16" s="20" t="n">
        <v>10.08</v>
      </c>
      <c r="L16" s="20" t="n">
        <v>8.34</v>
      </c>
    </row>
    <row r="17">
      <c r="A17" s="20" t="inlineStr">
        <is>
          <t>BEN</t>
        </is>
      </c>
      <c r="B17" s="20" t="inlineStr">
        <is>
          <t>Benin</t>
        </is>
      </c>
      <c r="C17" s="20" t="n">
        <v>2637.73</v>
      </c>
      <c r="D17" s="20" t="n">
        <v>836.74</v>
      </c>
      <c r="E17" s="20" t="n">
        <v>466.43</v>
      </c>
      <c r="F17" s="20" t="n">
        <v>354.25</v>
      </c>
      <c r="G17" s="20" t="n">
        <v>231.46</v>
      </c>
      <c r="H17" s="20" t="n">
        <v>128.3</v>
      </c>
      <c r="I17" s="20" t="n">
        <v>83.39</v>
      </c>
      <c r="J17" s="20" t="n">
        <v>69.15000000000001</v>
      </c>
      <c r="K17" s="20" t="n">
        <v>50.42</v>
      </c>
      <c r="L17" s="20" t="n">
        <v>29.4</v>
      </c>
    </row>
    <row r="18">
      <c r="A18" s="20" t="inlineStr">
        <is>
          <t>BTN</t>
        </is>
      </c>
      <c r="B18" s="20" t="inlineStr">
        <is>
          <t>Bhutan</t>
        </is>
      </c>
      <c r="C18" s="20" t="n">
        <v>263.12</v>
      </c>
      <c r="D18" s="20" t="n">
        <v>88.84</v>
      </c>
      <c r="E18" s="20" t="n">
        <v>61.99</v>
      </c>
      <c r="F18" s="20" t="n">
        <v>47.23</v>
      </c>
      <c r="G18" s="20" t="n">
        <v>36.34</v>
      </c>
      <c r="H18" s="20" t="n">
        <v>24.32</v>
      </c>
      <c r="I18" s="20" t="n">
        <v>15.26</v>
      </c>
      <c r="J18" s="20" t="n">
        <v>10.26</v>
      </c>
      <c r="K18" s="20" t="n">
        <v>6.78</v>
      </c>
      <c r="L18" s="20" t="n">
        <v>2.26</v>
      </c>
    </row>
    <row r="19">
      <c r="A19" s="20" t="inlineStr">
        <is>
          <t>BOL</t>
        </is>
      </c>
      <c r="B19" s="20" t="inlineStr">
        <is>
          <t>Bolivia (Plurinational State of)</t>
        </is>
      </c>
      <c r="C19" s="20" t="n">
        <v>371.47</v>
      </c>
      <c r="D19" s="20" t="n">
        <v>48.66</v>
      </c>
      <c r="E19" s="20" t="n">
        <v>24.42</v>
      </c>
      <c r="F19" s="20" t="n">
        <v>16.81</v>
      </c>
      <c r="G19" s="20" t="n">
        <v>11.81</v>
      </c>
      <c r="H19" s="20" t="n">
        <v>8.24</v>
      </c>
      <c r="I19" s="20" t="n">
        <v>5.81</v>
      </c>
      <c r="J19" s="20" t="n">
        <v>4</v>
      </c>
      <c r="K19" s="20" t="n">
        <v>1.69</v>
      </c>
      <c r="L19" s="20" t="n">
        <v>0.66</v>
      </c>
    </row>
    <row r="20">
      <c r="A20" s="20" t="inlineStr">
        <is>
          <t>BIH</t>
        </is>
      </c>
      <c r="B20" s="20" t="inlineStr">
        <is>
          <t>Bosnia and Herzegovina</t>
        </is>
      </c>
      <c r="C20" s="20" t="n">
        <v>291.56</v>
      </c>
      <c r="D20" s="20" t="n">
        <v>157.37</v>
      </c>
      <c r="E20" s="20" t="n">
        <v>102.54</v>
      </c>
      <c r="F20" s="20" t="n">
        <v>76.95</v>
      </c>
      <c r="G20" s="20" t="n">
        <v>69.18000000000001</v>
      </c>
      <c r="H20" s="20" t="n">
        <v>62.13</v>
      </c>
      <c r="I20" s="20" t="n">
        <v>53.76</v>
      </c>
      <c r="J20" s="20" t="n">
        <v>50.31</v>
      </c>
      <c r="K20" s="20" t="n">
        <v>20.69</v>
      </c>
      <c r="L20" s="20" t="n">
        <v>14.54</v>
      </c>
    </row>
    <row r="21">
      <c r="A21" s="20" t="inlineStr">
        <is>
          <t>BWA</t>
        </is>
      </c>
      <c r="B21" s="20" t="inlineStr">
        <is>
          <t>Botswana</t>
        </is>
      </c>
      <c r="C21" s="20" t="n">
        <v>1058.07</v>
      </c>
      <c r="D21" s="20" t="n">
        <v>188.54</v>
      </c>
      <c r="E21" s="20" t="n">
        <v>36.11</v>
      </c>
      <c r="F21" s="20" t="n">
        <v>13.89</v>
      </c>
      <c r="G21" s="20" t="n">
        <v>7.91</v>
      </c>
      <c r="H21" s="20" t="n">
        <v>6.15</v>
      </c>
      <c r="I21" s="20" t="n">
        <v>3.67</v>
      </c>
      <c r="J21" s="20" t="n">
        <v>2</v>
      </c>
      <c r="K21" s="20" t="n">
        <v>0.9399999999999999</v>
      </c>
      <c r="L21" s="20" t="n">
        <v>0.39</v>
      </c>
    </row>
    <row r="22">
      <c r="A22" s="20" t="inlineStr">
        <is>
          <t>BRA</t>
        </is>
      </c>
      <c r="B22" s="20" t="inlineStr">
        <is>
          <t>Brazil</t>
        </is>
      </c>
      <c r="C22" s="20" t="n">
        <v>1119.35</v>
      </c>
      <c r="D22" s="20" t="n">
        <v>124.51</v>
      </c>
      <c r="E22" s="20" t="n">
        <v>56.94</v>
      </c>
      <c r="F22" s="20" t="n">
        <v>36.12</v>
      </c>
      <c r="G22" s="20" t="n">
        <v>25.84</v>
      </c>
      <c r="H22" s="20" t="n">
        <v>19.24</v>
      </c>
      <c r="I22" s="20" t="n">
        <v>13.71</v>
      </c>
      <c r="J22" s="20" t="n">
        <v>9.23</v>
      </c>
      <c r="K22" s="20" t="n">
        <v>5.19</v>
      </c>
      <c r="L22" s="20" t="n">
        <v>1.29</v>
      </c>
    </row>
    <row r="23">
      <c r="A23" s="20" t="inlineStr">
        <is>
          <t>BRN</t>
        </is>
      </c>
      <c r="B23" s="20" t="inlineStr">
        <is>
          <t>Brunei Darussalam</t>
        </is>
      </c>
      <c r="C23" s="20" t="n">
        <v>1070.94</v>
      </c>
      <c r="D23" s="20" t="n">
        <v>592.53</v>
      </c>
      <c r="E23" s="20" t="n">
        <v>420.65</v>
      </c>
      <c r="F23" s="20" t="n">
        <v>217.46</v>
      </c>
      <c r="G23" s="20" t="n">
        <v>114.29</v>
      </c>
      <c r="H23" s="20" t="n">
        <v>79.2</v>
      </c>
      <c r="I23" s="20" t="n">
        <v>27.15</v>
      </c>
      <c r="J23" s="20" t="n">
        <v>6.15</v>
      </c>
      <c r="K23" s="20" t="n">
        <v>2.51</v>
      </c>
      <c r="L23" s="20" t="n">
        <v>0.4</v>
      </c>
    </row>
    <row r="24">
      <c r="A24" s="20" t="inlineStr">
        <is>
          <t>BGR</t>
        </is>
      </c>
      <c r="B24" s="20" t="inlineStr">
        <is>
          <t>Bulgaria</t>
        </is>
      </c>
      <c r="C24" s="20" t="n">
        <v>302.35</v>
      </c>
      <c r="D24" s="20" t="n">
        <v>76.17</v>
      </c>
      <c r="E24" s="20" t="n">
        <v>49.6</v>
      </c>
      <c r="F24" s="20" t="n">
        <v>38.53</v>
      </c>
      <c r="G24" s="20" t="n">
        <v>32.17</v>
      </c>
      <c r="H24" s="20" t="n">
        <v>27.46</v>
      </c>
      <c r="I24" s="20" t="n">
        <v>23.41</v>
      </c>
      <c r="J24" s="20" t="n">
        <v>18.59</v>
      </c>
      <c r="K24" s="20" t="n">
        <v>14.37</v>
      </c>
      <c r="L24" s="20" t="n">
        <v>8.58</v>
      </c>
    </row>
    <row r="25">
      <c r="A25" s="20" t="inlineStr">
        <is>
          <t>BFA</t>
        </is>
      </c>
      <c r="B25" s="20" t="inlineStr">
        <is>
          <t>Burkina Faso</t>
        </is>
      </c>
      <c r="C25" s="20" t="n">
        <v>279.41</v>
      </c>
      <c r="D25" s="20" t="n">
        <v>111.03</v>
      </c>
      <c r="E25" s="20" t="n">
        <v>97.47</v>
      </c>
      <c r="F25" s="20" t="n">
        <v>75.5</v>
      </c>
      <c r="G25" s="20" t="n">
        <v>69.73999999999999</v>
      </c>
      <c r="H25" s="20" t="n">
        <v>62.71</v>
      </c>
      <c r="I25" s="20" t="n">
        <v>58.62</v>
      </c>
      <c r="J25" s="20" t="n">
        <v>51.91</v>
      </c>
      <c r="K25" s="20" t="n">
        <v>43.11</v>
      </c>
      <c r="L25" s="20" t="n">
        <v>34.62</v>
      </c>
    </row>
    <row r="26">
      <c r="A26" s="20" t="inlineStr">
        <is>
          <t>BDI</t>
        </is>
      </c>
      <c r="B26" s="20" t="inlineStr">
        <is>
          <t>Burundi</t>
        </is>
      </c>
      <c r="C26" s="20" t="n">
        <v>3820.63</v>
      </c>
      <c r="D26" s="20" t="n">
        <v>981.92</v>
      </c>
      <c r="E26" s="20" t="n">
        <v>632.34</v>
      </c>
      <c r="F26" s="20" t="n">
        <v>526.52</v>
      </c>
      <c r="G26" s="20" t="n">
        <v>457.96</v>
      </c>
      <c r="H26" s="20" t="n">
        <v>400.83</v>
      </c>
      <c r="I26" s="20" t="n">
        <v>343.04</v>
      </c>
      <c r="J26" s="20" t="n">
        <v>300.57</v>
      </c>
      <c r="K26" s="20" t="n">
        <v>242.42</v>
      </c>
      <c r="L26" s="20" t="n">
        <v>113.92</v>
      </c>
    </row>
    <row r="27">
      <c r="A27" s="20" t="inlineStr">
        <is>
          <t>CPV</t>
        </is>
      </c>
      <c r="B27" s="20" t="inlineStr">
        <is>
          <t>Cabo Verde</t>
        </is>
      </c>
      <c r="C27" s="20" t="n">
        <v>1489.37</v>
      </c>
      <c r="D27" s="20" t="n">
        <v>365.98</v>
      </c>
      <c r="E27" s="20" t="n">
        <v>242.78</v>
      </c>
      <c r="F27" s="20" t="n">
        <v>144.3</v>
      </c>
      <c r="G27" s="20" t="n">
        <v>106.77</v>
      </c>
      <c r="H27" s="20" t="n">
        <v>83.63</v>
      </c>
      <c r="I27" s="20" t="n">
        <v>66.88</v>
      </c>
      <c r="J27" s="20" t="n">
        <v>51.98</v>
      </c>
      <c r="K27" s="20" t="n">
        <v>31.16</v>
      </c>
      <c r="L27" s="20" t="n">
        <v>19.27</v>
      </c>
    </row>
    <row r="28">
      <c r="A28" s="20" t="inlineStr">
        <is>
          <t>KHM</t>
        </is>
      </c>
      <c r="B28" s="20" t="inlineStr">
        <is>
          <t>Cambodia</t>
        </is>
      </c>
      <c r="C28" s="20" t="n">
        <v>1427.63</v>
      </c>
      <c r="D28" s="20" t="n">
        <v>388.36</v>
      </c>
      <c r="E28" s="20" t="n">
        <v>248.63</v>
      </c>
      <c r="F28" s="20" t="n">
        <v>197.44</v>
      </c>
      <c r="G28" s="20" t="n">
        <v>157.2</v>
      </c>
      <c r="H28" s="20" t="n">
        <v>122.8</v>
      </c>
      <c r="I28" s="20" t="n">
        <v>90.59999999999999</v>
      </c>
      <c r="J28" s="20" t="n">
        <v>59</v>
      </c>
      <c r="K28" s="20" t="n">
        <v>27.04</v>
      </c>
      <c r="L28" s="20" t="n">
        <v>9.09</v>
      </c>
    </row>
    <row r="29">
      <c r="A29" s="20" t="inlineStr">
        <is>
          <t>CMR</t>
        </is>
      </c>
      <c r="B29" s="20" t="inlineStr">
        <is>
          <t>Cameroon</t>
        </is>
      </c>
      <c r="C29" s="20" t="n">
        <v>1354.99</v>
      </c>
      <c r="D29" s="20" t="n">
        <v>252.29</v>
      </c>
      <c r="E29" s="20" t="n">
        <v>181.06</v>
      </c>
      <c r="F29" s="20" t="n">
        <v>134.29</v>
      </c>
      <c r="G29" s="20" t="n">
        <v>100.11</v>
      </c>
      <c r="H29" s="20" t="n">
        <v>50.6</v>
      </c>
      <c r="I29" s="20" t="n">
        <v>30.86</v>
      </c>
      <c r="J29" s="20" t="n">
        <v>21.45</v>
      </c>
      <c r="K29" s="20" t="n">
        <v>15.53</v>
      </c>
      <c r="L29" s="20" t="n">
        <v>7.32</v>
      </c>
    </row>
    <row r="30">
      <c r="A30" s="20" t="inlineStr">
        <is>
          <t>CAN</t>
        </is>
      </c>
      <c r="B30" s="20" t="inlineStr">
        <is>
          <t>Canada</t>
        </is>
      </c>
      <c r="C30" s="20" t="n">
        <v>1136.44</v>
      </c>
      <c r="D30" s="20" t="n">
        <v>218.01</v>
      </c>
      <c r="E30" s="20" t="n">
        <v>80.17</v>
      </c>
      <c r="F30" s="20" t="n">
        <v>33.58</v>
      </c>
      <c r="G30" s="20" t="n">
        <v>16.29</v>
      </c>
      <c r="H30" s="20" t="n">
        <v>8.630000000000001</v>
      </c>
      <c r="I30" s="20" t="n">
        <v>4.17</v>
      </c>
      <c r="J30" s="20" t="n">
        <v>1.43</v>
      </c>
      <c r="K30" s="20" t="n">
        <v>0.21</v>
      </c>
      <c r="L30" s="20" t="n">
        <v>0.01</v>
      </c>
    </row>
    <row r="31">
      <c r="A31" s="20" t="inlineStr">
        <is>
          <t>CAF</t>
        </is>
      </c>
      <c r="B31" s="20" t="inlineStr">
        <is>
          <t>Central African Republic (the)</t>
        </is>
      </c>
      <c r="C31" s="20" t="n">
        <v>101.64</v>
      </c>
      <c r="D31" s="20" t="n">
        <v>23.37</v>
      </c>
      <c r="E31" s="20" t="n">
        <v>15.81</v>
      </c>
      <c r="F31" s="20" t="n">
        <v>12.32</v>
      </c>
      <c r="G31" s="20" t="n">
        <v>9.720000000000001</v>
      </c>
      <c r="H31" s="20" t="n">
        <v>8.539999999999999</v>
      </c>
      <c r="I31" s="20" t="n">
        <v>7.05</v>
      </c>
      <c r="J31" s="20" t="n">
        <v>4</v>
      </c>
      <c r="K31" s="20" t="n">
        <v>1.58</v>
      </c>
      <c r="L31" s="20" t="n">
        <v>0.41</v>
      </c>
    </row>
    <row r="32">
      <c r="A32" s="20" t="inlineStr">
        <is>
          <t>TCD</t>
        </is>
      </c>
      <c r="B32" s="20" t="inlineStr">
        <is>
          <t>Chad</t>
        </is>
      </c>
      <c r="C32" s="20" t="n">
        <v>224.37</v>
      </c>
      <c r="D32" s="20" t="n">
        <v>87.02</v>
      </c>
      <c r="E32" s="20" t="n">
        <v>57.48</v>
      </c>
      <c r="F32" s="20" t="n">
        <v>38.96</v>
      </c>
      <c r="G32" s="20" t="n">
        <v>31.45</v>
      </c>
      <c r="H32" s="20" t="n">
        <v>25.45</v>
      </c>
      <c r="I32" s="20" t="n">
        <v>17.4</v>
      </c>
      <c r="J32" s="20" t="n">
        <v>11.56</v>
      </c>
      <c r="K32" s="20" t="n">
        <v>5.95</v>
      </c>
      <c r="L32" s="20" t="n">
        <v>1.29</v>
      </c>
    </row>
    <row r="33">
      <c r="A33" s="20" t="inlineStr">
        <is>
          <t>CHL</t>
        </is>
      </c>
      <c r="B33" s="20" t="inlineStr">
        <is>
          <t>Chile</t>
        </is>
      </c>
      <c r="C33" s="20" t="n">
        <v>623.02</v>
      </c>
      <c r="D33" s="20" t="n">
        <v>95.91</v>
      </c>
      <c r="E33" s="20" t="n">
        <v>49.07</v>
      </c>
      <c r="F33" s="20" t="n">
        <v>36.87</v>
      </c>
      <c r="G33" s="20" t="n">
        <v>29.64</v>
      </c>
      <c r="H33" s="20" t="n">
        <v>21.11</v>
      </c>
      <c r="I33" s="20" t="n">
        <v>11.37</v>
      </c>
      <c r="J33" s="20" t="n">
        <v>5.97</v>
      </c>
      <c r="K33" s="20" t="n">
        <v>1.29</v>
      </c>
      <c r="L33" s="20" t="n">
        <v>0.34</v>
      </c>
    </row>
    <row r="34">
      <c r="A34" s="20" t="inlineStr">
        <is>
          <t>CHN</t>
        </is>
      </c>
      <c r="B34" s="20" t="inlineStr">
        <is>
          <t>China</t>
        </is>
      </c>
      <c r="C34" s="20" t="n">
        <v>2650.03</v>
      </c>
      <c r="D34" s="20" t="n">
        <v>781.84</v>
      </c>
      <c r="E34" s="20" t="n">
        <v>545.4400000000001</v>
      </c>
      <c r="F34" s="20" t="n">
        <v>396.71</v>
      </c>
      <c r="G34" s="20" t="n">
        <v>280.08</v>
      </c>
      <c r="H34" s="20" t="n">
        <v>198.15</v>
      </c>
      <c r="I34" s="20" t="n">
        <v>137.82</v>
      </c>
      <c r="J34" s="20" t="n">
        <v>95.40000000000001</v>
      </c>
      <c r="K34" s="20" t="n">
        <v>45.69</v>
      </c>
      <c r="L34" s="20" t="n">
        <v>4.99</v>
      </c>
    </row>
    <row r="35">
      <c r="A35" s="20" t="inlineStr">
        <is>
          <t>COL</t>
        </is>
      </c>
      <c r="B35" s="20" t="inlineStr">
        <is>
          <t>Colombia</t>
        </is>
      </c>
      <c r="C35" s="20" t="n">
        <v>1200.84</v>
      </c>
      <c r="D35" s="20" t="n">
        <v>197.6</v>
      </c>
      <c r="E35" s="20" t="n">
        <v>115.2</v>
      </c>
      <c r="F35" s="20" t="n">
        <v>80.48</v>
      </c>
      <c r="G35" s="20" t="n">
        <v>61.24</v>
      </c>
      <c r="H35" s="20" t="n">
        <v>42.59</v>
      </c>
      <c r="I35" s="20" t="n">
        <v>32.56</v>
      </c>
      <c r="J35" s="20" t="n">
        <v>24.34</v>
      </c>
      <c r="K35" s="20" t="n">
        <v>16.15</v>
      </c>
      <c r="L35" s="20" t="n">
        <v>2.72</v>
      </c>
    </row>
    <row r="36">
      <c r="A36" s="20" t="inlineStr">
        <is>
          <t>COD</t>
        </is>
      </c>
      <c r="B36" s="20" t="inlineStr">
        <is>
          <t>Congo (the Democratic Republic of the)</t>
        </is>
      </c>
      <c r="C36" s="20" t="n">
        <v>4207.68</v>
      </c>
      <c r="D36" s="20" t="n">
        <v>709.91</v>
      </c>
      <c r="E36" s="20" t="n">
        <v>368.1</v>
      </c>
      <c r="F36" s="20" t="n">
        <v>215.77</v>
      </c>
      <c r="G36" s="20" t="n">
        <v>103.68</v>
      </c>
      <c r="H36" s="20" t="n">
        <v>55.38</v>
      </c>
      <c r="I36" s="20" t="n">
        <v>37.01</v>
      </c>
      <c r="J36" s="20" t="n">
        <v>25.3</v>
      </c>
      <c r="K36" s="20" t="n">
        <v>15.51</v>
      </c>
      <c r="L36" s="20" t="n">
        <v>6.5</v>
      </c>
    </row>
    <row r="37">
      <c r="A37" s="20" t="inlineStr">
        <is>
          <t>COG</t>
        </is>
      </c>
      <c r="B37" s="20" t="inlineStr">
        <is>
          <t>Congo (the)</t>
        </is>
      </c>
      <c r="C37" s="20" t="n">
        <v>173.6</v>
      </c>
      <c r="D37" s="20" t="n">
        <v>22.69</v>
      </c>
      <c r="E37" s="20" t="n">
        <v>15.54</v>
      </c>
      <c r="F37" s="20" t="n">
        <v>8.050000000000001</v>
      </c>
      <c r="G37" s="20" t="n">
        <v>7.06</v>
      </c>
      <c r="H37" s="20" t="n">
        <v>5.51</v>
      </c>
      <c r="I37" s="20" t="n">
        <v>4</v>
      </c>
      <c r="J37" s="20" t="n">
        <v>3.16</v>
      </c>
      <c r="K37" s="20" t="n">
        <v>1.88</v>
      </c>
      <c r="L37" s="20" t="n">
        <v>0.47</v>
      </c>
    </row>
    <row r="38">
      <c r="A38" s="20" t="inlineStr">
        <is>
          <t>CRI</t>
        </is>
      </c>
      <c r="B38" s="20" t="inlineStr">
        <is>
          <t>Costa Rica</t>
        </is>
      </c>
      <c r="C38" s="20" t="n">
        <v>3992.15</v>
      </c>
      <c r="D38" s="20" t="n">
        <v>1828.95</v>
      </c>
      <c r="E38" s="20" t="n">
        <v>644.03</v>
      </c>
      <c r="F38" s="20" t="n">
        <v>261.86</v>
      </c>
      <c r="G38" s="20" t="n">
        <v>109.01</v>
      </c>
      <c r="H38" s="20" t="n">
        <v>74.51000000000001</v>
      </c>
      <c r="I38" s="20" t="n">
        <v>58.96</v>
      </c>
      <c r="J38" s="20" t="n">
        <v>48.83</v>
      </c>
      <c r="K38" s="20" t="n">
        <v>30.96</v>
      </c>
      <c r="L38" s="20" t="n">
        <v>17.92</v>
      </c>
    </row>
    <row r="39">
      <c r="A39" s="20" t="inlineStr">
        <is>
          <t>CIV</t>
        </is>
      </c>
      <c r="B39" s="20" t="inlineStr">
        <is>
          <t>Côte d'Ivoire</t>
        </is>
      </c>
      <c r="C39" s="20" t="n">
        <v>443.23</v>
      </c>
      <c r="D39" s="20" t="n">
        <v>129.42</v>
      </c>
      <c r="E39" s="20" t="n">
        <v>100.79</v>
      </c>
      <c r="F39" s="20" t="n">
        <v>92.2</v>
      </c>
      <c r="G39" s="20" t="n">
        <v>79.45999999999999</v>
      </c>
      <c r="H39" s="20" t="n">
        <v>70.62</v>
      </c>
      <c r="I39" s="20" t="n">
        <v>48.64</v>
      </c>
      <c r="J39" s="20" t="n">
        <v>43.12</v>
      </c>
      <c r="K39" s="20" t="n">
        <v>29.79</v>
      </c>
      <c r="L39" s="20" t="n">
        <v>16.76</v>
      </c>
    </row>
    <row r="40">
      <c r="A40" s="20" t="inlineStr">
        <is>
          <t>HRV</t>
        </is>
      </c>
      <c r="B40" s="20" t="inlineStr">
        <is>
          <t>Croatia</t>
        </is>
      </c>
      <c r="C40" s="20" t="n">
        <v>618.92</v>
      </c>
      <c r="D40" s="20" t="n">
        <v>133.81</v>
      </c>
      <c r="E40" s="20" t="n">
        <v>90.29000000000001</v>
      </c>
      <c r="F40" s="20" t="n">
        <v>66.97</v>
      </c>
      <c r="G40" s="20" t="n">
        <v>49.49</v>
      </c>
      <c r="H40" s="20" t="n">
        <v>39.28</v>
      </c>
      <c r="I40" s="20" t="n">
        <v>30.49</v>
      </c>
      <c r="J40" s="20" t="n">
        <v>22.81</v>
      </c>
      <c r="K40" s="20" t="n">
        <v>15.56</v>
      </c>
      <c r="L40" s="20" t="n">
        <v>7.62</v>
      </c>
    </row>
    <row r="41">
      <c r="A41" s="20" t="inlineStr">
        <is>
          <t>CUB</t>
        </is>
      </c>
      <c r="B41" s="20" t="inlineStr">
        <is>
          <t>Cuba</t>
        </is>
      </c>
      <c r="C41" s="20" t="n">
        <v>1607.05</v>
      </c>
      <c r="D41" s="20" t="n">
        <v>302.66</v>
      </c>
      <c r="E41" s="20" t="n">
        <v>137.53</v>
      </c>
      <c r="F41" s="20" t="n">
        <v>99.08</v>
      </c>
      <c r="G41" s="20" t="n">
        <v>84.29000000000001</v>
      </c>
      <c r="H41" s="20" t="n">
        <v>70.31</v>
      </c>
      <c r="I41" s="20" t="n">
        <v>56.75</v>
      </c>
      <c r="J41" s="20" t="n">
        <v>46.95</v>
      </c>
      <c r="K41" s="20" t="n">
        <v>36.74</v>
      </c>
      <c r="L41" s="20" t="n">
        <v>17.49</v>
      </c>
    </row>
    <row r="42">
      <c r="A42" s="20" t="inlineStr">
        <is>
          <t>CYP</t>
        </is>
      </c>
      <c r="B42" s="20" t="inlineStr">
        <is>
          <t>Cyprus</t>
        </is>
      </c>
      <c r="C42" s="20" t="n">
        <v>249.75</v>
      </c>
      <c r="D42" s="20" t="n">
        <v/>
      </c>
      <c r="E42" s="20" t="n">
        <v>214.62</v>
      </c>
      <c r="F42" s="20" t="n">
        <v/>
      </c>
      <c r="G42" s="20" t="n">
        <v/>
      </c>
      <c r="H42" s="20" t="n">
        <v>175.18</v>
      </c>
      <c r="I42" s="20" t="n">
        <v/>
      </c>
      <c r="J42" s="20" t="n">
        <v>173.85</v>
      </c>
      <c r="K42" s="20" t="n">
        <v/>
      </c>
      <c r="L42" s="20" t="n">
        <v>87.23</v>
      </c>
    </row>
    <row r="43">
      <c r="A43" s="20" t="inlineStr">
        <is>
          <t>CZE</t>
        </is>
      </c>
      <c r="B43" s="20" t="inlineStr">
        <is>
          <t>Czechia</t>
        </is>
      </c>
      <c r="C43" s="20" t="n">
        <v>3713.66</v>
      </c>
      <c r="D43" s="20" t="n">
        <v>2363.52</v>
      </c>
      <c r="E43" s="20" t="n">
        <v>607.1</v>
      </c>
      <c r="F43" s="20" t="n">
        <v>203.8</v>
      </c>
      <c r="G43" s="20" t="n">
        <v>146.85</v>
      </c>
      <c r="H43" s="20" t="n">
        <v>126.29</v>
      </c>
      <c r="I43" s="20" t="n">
        <v>101.36</v>
      </c>
      <c r="J43" s="20" t="n">
        <v>81.05</v>
      </c>
      <c r="K43" s="20" t="n">
        <v>70.62</v>
      </c>
      <c r="L43" s="20" t="n">
        <v>46.83</v>
      </c>
    </row>
    <row r="44">
      <c r="A44" s="20" t="inlineStr">
        <is>
          <t>DNK</t>
        </is>
      </c>
      <c r="B44" s="20" t="inlineStr">
        <is>
          <t>Denmark</t>
        </is>
      </c>
      <c r="C44" s="20" t="n">
        <v>4324.23</v>
      </c>
      <c r="D44" s="20" t="n">
        <v>812.83</v>
      </c>
      <c r="E44" s="20" t="n">
        <v>490.52</v>
      </c>
      <c r="F44" s="20" t="n">
        <v>172.21</v>
      </c>
      <c r="G44" s="20" t="n">
        <v>131.36</v>
      </c>
      <c r="H44" s="20" t="n">
        <v>101.46</v>
      </c>
      <c r="I44" s="20" t="n">
        <v>76.03</v>
      </c>
      <c r="J44" s="20" t="n">
        <v>64.94</v>
      </c>
      <c r="K44" s="20" t="n">
        <v>52.37</v>
      </c>
      <c r="L44" s="20" t="n">
        <v>39.07</v>
      </c>
    </row>
    <row r="45">
      <c r="A45" s="20" t="inlineStr">
        <is>
          <t>DJI</t>
        </is>
      </c>
      <c r="B45" s="20" t="inlineStr">
        <is>
          <t>Djibouti</t>
        </is>
      </c>
      <c r="C45" s="20" t="n">
        <v>787.92</v>
      </c>
      <c r="D45" s="20" t="n">
        <v>64.84999999999999</v>
      </c>
      <c r="E45" s="20" t="n">
        <v>59.51</v>
      </c>
      <c r="F45" s="20" t="n">
        <v>26.76</v>
      </c>
      <c r="G45" s="20" t="n">
        <v>26.38</v>
      </c>
      <c r="H45" s="20" t="n">
        <v>19.92</v>
      </c>
      <c r="I45" s="20" t="n">
        <v>18.61</v>
      </c>
      <c r="J45" s="20" t="n">
        <v>18.34</v>
      </c>
      <c r="K45" s="20" t="n">
        <v>13.84</v>
      </c>
      <c r="L45" s="20" t="n">
        <v>11.83</v>
      </c>
    </row>
    <row r="46">
      <c r="A46" s="20" t="inlineStr">
        <is>
          <t>DMA</t>
        </is>
      </c>
      <c r="B46" s="20" t="inlineStr">
        <is>
          <t>Dominica</t>
        </is>
      </c>
      <c r="C46" s="20" t="n">
        <v>377.52</v>
      </c>
      <c r="D46" s="20" t="n">
        <v>160.29</v>
      </c>
      <c r="E46" s="20" t="n">
        <v>159.43</v>
      </c>
      <c r="F46" s="20" t="n">
        <v>149.89</v>
      </c>
      <c r="G46" s="20" t="n">
        <v>111.42</v>
      </c>
      <c r="H46" s="20" t="n">
        <v>75.83</v>
      </c>
      <c r="I46" s="20" t="n">
        <v>43.91</v>
      </c>
      <c r="J46" s="20" t="n">
        <v>42.09</v>
      </c>
      <c r="K46" s="20" t="n">
        <v>41.94</v>
      </c>
      <c r="L46" s="20" t="n">
        <v>38.96</v>
      </c>
    </row>
    <row r="47">
      <c r="A47" s="20" t="inlineStr">
        <is>
          <t>DOM</t>
        </is>
      </c>
      <c r="B47" s="20" t="inlineStr">
        <is>
          <t>Dominican Republic (the)</t>
        </is>
      </c>
      <c r="C47" s="20" t="n">
        <v>2865.14</v>
      </c>
      <c r="D47" s="20" t="n">
        <v>469.36</v>
      </c>
      <c r="E47" s="20" t="n">
        <v>281.75</v>
      </c>
      <c r="F47" s="20" t="n">
        <v>194.63</v>
      </c>
      <c r="G47" s="20" t="n">
        <v>138.07</v>
      </c>
      <c r="H47" s="20" t="n">
        <v>103.79</v>
      </c>
      <c r="I47" s="20" t="n">
        <v>75.25</v>
      </c>
      <c r="J47" s="20" t="n">
        <v>56.38</v>
      </c>
      <c r="K47" s="20" t="n">
        <v>42.9</v>
      </c>
      <c r="L47" s="20" t="n">
        <v>28.03</v>
      </c>
    </row>
    <row r="48">
      <c r="A48" s="20" t="inlineStr">
        <is>
          <t>ECU</t>
        </is>
      </c>
      <c r="B48" s="20" t="inlineStr">
        <is>
          <t>Ecuador</t>
        </is>
      </c>
      <c r="C48" s="20" t="n">
        <v>567.05</v>
      </c>
      <c r="D48" s="20" t="n">
        <v>166.87</v>
      </c>
      <c r="E48" s="20" t="n">
        <v>122.98</v>
      </c>
      <c r="F48" s="20" t="n">
        <v>86.72</v>
      </c>
      <c r="G48" s="20" t="n">
        <v>58.47</v>
      </c>
      <c r="H48" s="20" t="n">
        <v>45.48</v>
      </c>
      <c r="I48" s="20" t="n">
        <v>32.07</v>
      </c>
      <c r="J48" s="20" t="n">
        <v>23.74</v>
      </c>
      <c r="K48" s="20" t="n">
        <v>14.41</v>
      </c>
      <c r="L48" s="20" t="n">
        <v>3.47</v>
      </c>
    </row>
    <row r="49">
      <c r="A49" s="20" t="inlineStr">
        <is>
          <t>EGY</t>
        </is>
      </c>
      <c r="B49" s="20" t="inlineStr">
        <is>
          <t>Egypt</t>
        </is>
      </c>
      <c r="C49" s="20" t="n">
        <v>50807.16</v>
      </c>
      <c r="D49" s="20" t="n">
        <v>16254.37</v>
      </c>
      <c r="E49" s="20" t="n">
        <v>4842.63</v>
      </c>
      <c r="F49" s="20" t="n">
        <v>2822.09</v>
      </c>
      <c r="G49" s="20" t="n">
        <v>2254.89</v>
      </c>
      <c r="H49" s="20" t="n">
        <v>1754.15</v>
      </c>
      <c r="I49" s="20" t="n">
        <v>1201.48</v>
      </c>
      <c r="J49" s="20" t="n">
        <v>400.92</v>
      </c>
      <c r="K49" s="20" t="n">
        <v>10.59</v>
      </c>
      <c r="L49" s="20" t="n">
        <v>1.15</v>
      </c>
    </row>
    <row r="50">
      <c r="A50" s="20" t="inlineStr">
        <is>
          <t>SLV</t>
        </is>
      </c>
      <c r="B50" s="20" t="inlineStr">
        <is>
          <t>El Salvador</t>
        </is>
      </c>
      <c r="C50" s="20" t="n">
        <v>2638.92</v>
      </c>
      <c r="D50" s="20" t="n">
        <v>657.6799999999999</v>
      </c>
      <c r="E50" s="20" t="n">
        <v>405.26</v>
      </c>
      <c r="F50" s="20" t="n">
        <v>300.85</v>
      </c>
      <c r="G50" s="20" t="n">
        <v>248.49</v>
      </c>
      <c r="H50" s="20" t="n">
        <v>189.53</v>
      </c>
      <c r="I50" s="20" t="n">
        <v>145.63</v>
      </c>
      <c r="J50" s="20" t="n">
        <v>111.85</v>
      </c>
      <c r="K50" s="20" t="n">
        <v>90.31999999999999</v>
      </c>
      <c r="L50" s="20" t="n">
        <v>56.68</v>
      </c>
    </row>
    <row r="51">
      <c r="A51" s="20" t="inlineStr">
        <is>
          <t>GNQ</t>
        </is>
      </c>
      <c r="B51" s="20" t="inlineStr">
        <is>
          <t>Equatorial Guinea</t>
        </is>
      </c>
      <c r="C51" s="20" t="n">
        <v>531.98</v>
      </c>
      <c r="D51" s="20" t="n">
        <v>75.51000000000001</v>
      </c>
      <c r="E51" s="20" t="n">
        <v>61.85</v>
      </c>
      <c r="F51" s="20" t="n">
        <v>53.38</v>
      </c>
      <c r="G51" s="20" t="n">
        <v>46.61</v>
      </c>
      <c r="H51" s="20" t="n">
        <v>40.7</v>
      </c>
      <c r="I51" s="20" t="n">
        <v>34.33</v>
      </c>
      <c r="J51" s="20" t="n">
        <v>28.06</v>
      </c>
      <c r="K51" s="20" t="n">
        <v>23.33</v>
      </c>
      <c r="L51" s="20" t="n">
        <v>15.99</v>
      </c>
    </row>
    <row r="52">
      <c r="A52" s="20" t="inlineStr">
        <is>
          <t>ERI</t>
        </is>
      </c>
      <c r="B52" s="20" t="inlineStr">
        <is>
          <t>Eritrea</t>
        </is>
      </c>
      <c r="C52" s="20" t="n">
        <v>507.52</v>
      </c>
      <c r="D52" s="20" t="n">
        <v>137.38</v>
      </c>
      <c r="E52" s="20" t="n">
        <v>104.81</v>
      </c>
      <c r="F52" s="20" t="n">
        <v>84.62</v>
      </c>
      <c r="G52" s="20" t="n">
        <v>63.52</v>
      </c>
      <c r="H52" s="20" t="n">
        <v>49.87</v>
      </c>
      <c r="I52" s="20" t="n">
        <v>28.78</v>
      </c>
      <c r="J52" s="20" t="n">
        <v>23.91</v>
      </c>
      <c r="K52" s="20" t="n">
        <v>12.3</v>
      </c>
      <c r="L52" s="20" t="n">
        <v>5.58</v>
      </c>
    </row>
    <row r="53">
      <c r="A53" s="20" t="inlineStr">
        <is>
          <t>EST</t>
        </is>
      </c>
      <c r="B53" s="20" t="inlineStr">
        <is>
          <t>Estonia</t>
        </is>
      </c>
      <c r="C53" s="20" t="n">
        <v>1111.02</v>
      </c>
      <c r="D53" s="20" t="n">
        <v>137.51</v>
      </c>
      <c r="E53" s="20" t="n">
        <v>33.66</v>
      </c>
      <c r="F53" s="20" t="n">
        <v>14.02</v>
      </c>
      <c r="G53" s="20" t="n">
        <v>9.34</v>
      </c>
      <c r="H53" s="20" t="n">
        <v>7</v>
      </c>
      <c r="I53" s="20" t="n">
        <v>5.57</v>
      </c>
      <c r="J53" s="20" t="n">
        <v>4.61</v>
      </c>
      <c r="K53" s="20" t="n">
        <v>3.55</v>
      </c>
      <c r="L53" s="20" t="n">
        <v>1.48</v>
      </c>
    </row>
    <row r="54">
      <c r="A54" s="20" t="inlineStr">
        <is>
          <t>SWZ</t>
        </is>
      </c>
      <c r="B54" s="20" t="inlineStr">
        <is>
          <t>Eswatini</t>
        </is>
      </c>
      <c r="C54" s="20" t="n">
        <v>677.22</v>
      </c>
      <c r="D54" s="20" t="n">
        <v>148.27</v>
      </c>
      <c r="E54" s="20" t="n">
        <v>95.75</v>
      </c>
      <c r="F54" s="20" t="n">
        <v>73.09999999999999</v>
      </c>
      <c r="G54" s="20" t="n">
        <v>67</v>
      </c>
      <c r="H54" s="20" t="n">
        <v>60.12</v>
      </c>
      <c r="I54" s="20" t="n">
        <v>50.66</v>
      </c>
      <c r="J54" s="20" t="n">
        <v>38.22</v>
      </c>
      <c r="K54" s="20" t="n">
        <v>28.92</v>
      </c>
      <c r="L54" s="20" t="n">
        <v>21.64</v>
      </c>
    </row>
    <row r="55">
      <c r="A55" s="20" t="inlineStr">
        <is>
          <t>ETH</t>
        </is>
      </c>
      <c r="B55" s="20" t="inlineStr">
        <is>
          <t>Ethiopia</t>
        </is>
      </c>
      <c r="C55" s="20" t="n">
        <v>797.75</v>
      </c>
      <c r="D55" s="20" t="n">
        <v>248.88</v>
      </c>
      <c r="E55" s="20" t="n">
        <v>192.66</v>
      </c>
      <c r="F55" s="20" t="n">
        <v>161.7</v>
      </c>
      <c r="G55" s="20" t="n">
        <v>153.17</v>
      </c>
      <c r="H55" s="20" t="n">
        <v>124.09</v>
      </c>
      <c r="I55" s="20" t="n">
        <v>89.31</v>
      </c>
      <c r="J55" s="20" t="n">
        <v>39.66</v>
      </c>
      <c r="K55" s="20" t="n">
        <v>22.77</v>
      </c>
      <c r="L55" s="20" t="n">
        <v>12.93</v>
      </c>
    </row>
    <row r="56">
      <c r="A56" s="20" t="inlineStr">
        <is>
          <t>FRO</t>
        </is>
      </c>
      <c r="B56" s="20" t="inlineStr">
        <is>
          <t>Faroe Islands (the)</t>
        </is>
      </c>
      <c r="C56" s="20" t="n">
        <v>111.78</v>
      </c>
      <c r="D56" s="20" t="n">
        <v>50.72</v>
      </c>
      <c r="E56" s="20" t="n">
        <v>35.55</v>
      </c>
      <c r="F56" s="20" t="n">
        <v>20.67</v>
      </c>
      <c r="G56" s="20" t="n">
        <v>16.26</v>
      </c>
      <c r="H56" s="20" t="n">
        <v>14.25</v>
      </c>
      <c r="I56" s="20" t="n">
        <v>12.67</v>
      </c>
      <c r="J56" s="20" t="n">
        <v>10.11</v>
      </c>
      <c r="K56" s="20" t="n">
        <v>4.17</v>
      </c>
      <c r="L56" s="20" t="n">
        <v>2.33</v>
      </c>
    </row>
    <row r="57">
      <c r="A57" s="20" t="inlineStr">
        <is>
          <t>FJI</t>
        </is>
      </c>
      <c r="B57" s="20" t="inlineStr">
        <is>
          <t>Fiji</t>
        </is>
      </c>
      <c r="C57" s="20" t="n">
        <v>169.3</v>
      </c>
      <c r="D57" s="20" t="n">
        <v>43.28</v>
      </c>
      <c r="E57" s="20" t="n">
        <v>29.73</v>
      </c>
      <c r="F57" s="20" t="n">
        <v>23.04</v>
      </c>
      <c r="G57" s="20" t="n">
        <v>22.18</v>
      </c>
      <c r="H57" s="20" t="n">
        <v>21.23</v>
      </c>
      <c r="I57" s="20" t="n">
        <v>20.57</v>
      </c>
      <c r="J57" s="20" t="n">
        <v>19.4</v>
      </c>
      <c r="K57" s="20" t="n">
        <v>18.21</v>
      </c>
      <c r="L57" s="20" t="n">
        <v>9.699999999999999</v>
      </c>
    </row>
    <row r="58">
      <c r="A58" s="20" t="inlineStr">
        <is>
          <t>FIN</t>
        </is>
      </c>
      <c r="B58" s="20" t="inlineStr">
        <is>
          <t>Finland</t>
        </is>
      </c>
      <c r="C58" s="20" t="n">
        <v>180.64</v>
      </c>
      <c r="D58" s="20" t="n">
        <v>43.9</v>
      </c>
      <c r="E58" s="20" t="n">
        <v>33.99</v>
      </c>
      <c r="F58" s="20" t="n">
        <v>27.95</v>
      </c>
      <c r="G58" s="20" t="n">
        <v>22.64</v>
      </c>
      <c r="H58" s="20" t="n">
        <v>15.45</v>
      </c>
      <c r="I58" s="20" t="n">
        <v>13.8</v>
      </c>
      <c r="J58" s="20" t="n">
        <v>11.71</v>
      </c>
      <c r="K58" s="20" t="n">
        <v>7.94</v>
      </c>
      <c r="L58" s="20" t="n">
        <v>2.8</v>
      </c>
    </row>
    <row r="59">
      <c r="A59" s="20" t="inlineStr">
        <is>
          <t>FRA</t>
        </is>
      </c>
      <c r="B59" s="20" t="inlineStr">
        <is>
          <t>France</t>
        </is>
      </c>
      <c r="C59" s="20" t="n">
        <v>873.98</v>
      </c>
      <c r="D59" s="20" t="n">
        <v>230.81</v>
      </c>
      <c r="E59" s="20" t="n">
        <v>169.84</v>
      </c>
      <c r="F59" s="20" t="n">
        <v>125.03</v>
      </c>
      <c r="G59" s="20" t="n">
        <v>97.17</v>
      </c>
      <c r="H59" s="20" t="n">
        <v>75.51000000000001</v>
      </c>
      <c r="I59" s="20" t="n">
        <v>64.70999999999999</v>
      </c>
      <c r="J59" s="20" t="n">
        <v>50.98</v>
      </c>
      <c r="K59" s="20" t="n">
        <v>41.91</v>
      </c>
      <c r="L59" s="20" t="n">
        <v>28.14</v>
      </c>
    </row>
    <row r="60">
      <c r="A60" s="20" t="inlineStr">
        <is>
          <t>GUF</t>
        </is>
      </c>
      <c r="B60" s="20" t="inlineStr">
        <is>
          <t>French Guiana</t>
        </is>
      </c>
      <c r="C60" s="20" t="n">
        <v>559.47</v>
      </c>
      <c r="D60" s="20" t="n">
        <v>21.45</v>
      </c>
      <c r="E60" s="20" t="n">
        <v>14.88</v>
      </c>
      <c r="F60" s="20" t="n">
        <v>6.3</v>
      </c>
      <c r="G60" s="20" t="n">
        <v>3.68</v>
      </c>
      <c r="H60" s="20" t="n">
        <v>3.13</v>
      </c>
      <c r="I60" s="20" t="n">
        <v>1.94</v>
      </c>
      <c r="J60" s="20" t="n">
        <v>0.9399999999999999</v>
      </c>
      <c r="K60" s="20" t="n">
        <v>0.25</v>
      </c>
      <c r="L60" s="20" t="n">
        <v>0.07000000000000001</v>
      </c>
    </row>
    <row r="61">
      <c r="A61" s="20" t="inlineStr">
        <is>
          <t>GAB</t>
        </is>
      </c>
      <c r="B61" s="20" t="inlineStr">
        <is>
          <t>Gabon</t>
        </is>
      </c>
      <c r="C61" s="20" t="n">
        <v>109.2</v>
      </c>
      <c r="D61" s="20" t="n">
        <v>17.89</v>
      </c>
      <c r="E61" s="20" t="n">
        <v>8.529999999999999</v>
      </c>
      <c r="F61" s="20" t="n">
        <v>6.17</v>
      </c>
      <c r="G61" s="20" t="n">
        <v>4.96</v>
      </c>
      <c r="H61" s="20" t="n">
        <v>3.64</v>
      </c>
      <c r="I61" s="20" t="n">
        <v>2.58</v>
      </c>
      <c r="J61" s="20" t="n">
        <v>2.33</v>
      </c>
      <c r="K61" s="20" t="n">
        <v>2.05</v>
      </c>
      <c r="L61" s="20" t="n">
        <v>1.5</v>
      </c>
    </row>
    <row r="62">
      <c r="A62" s="20" t="inlineStr">
        <is>
          <t>GMB</t>
        </is>
      </c>
      <c r="B62" s="20" t="inlineStr">
        <is>
          <t>Gambia (the)</t>
        </is>
      </c>
      <c r="C62" s="20" t="n">
        <v>2665.55</v>
      </c>
      <c r="D62" s="20" t="n">
        <v>269.1</v>
      </c>
      <c r="E62" s="20" t="n">
        <v>164.89</v>
      </c>
      <c r="F62" s="20" t="n">
        <v>117.66</v>
      </c>
      <c r="G62" s="20" t="n">
        <v>103.81</v>
      </c>
      <c r="H62" s="20" t="n">
        <v>92.54000000000001</v>
      </c>
      <c r="I62" s="20" t="n">
        <v>85.86</v>
      </c>
      <c r="J62" s="20" t="n">
        <v>74.8</v>
      </c>
      <c r="K62" s="20" t="n">
        <v>61.95</v>
      </c>
      <c r="L62" s="20" t="n">
        <v>33.57</v>
      </c>
    </row>
    <row r="63">
      <c r="A63" s="20" t="inlineStr">
        <is>
          <t>GEO</t>
        </is>
      </c>
      <c r="B63" s="20" t="inlineStr">
        <is>
          <t>Georgia</t>
        </is>
      </c>
      <c r="C63" s="20" t="n">
        <v>505.5</v>
      </c>
      <c r="D63" s="20" t="n">
        <v>95.20999999999999</v>
      </c>
      <c r="E63" s="20" t="n">
        <v>60.02</v>
      </c>
      <c r="F63" s="20" t="n">
        <v>48.07</v>
      </c>
      <c r="G63" s="20" t="n">
        <v>37.78</v>
      </c>
      <c r="H63" s="20" t="n">
        <v>31.4</v>
      </c>
      <c r="I63" s="20" t="n">
        <v>22.62</v>
      </c>
      <c r="J63" s="20" t="n">
        <v>17.07</v>
      </c>
      <c r="K63" s="20" t="n">
        <v>9.5</v>
      </c>
      <c r="L63" s="20" t="n">
        <v>3.3</v>
      </c>
    </row>
    <row r="64">
      <c r="A64" s="20" t="inlineStr">
        <is>
          <t>DEU</t>
        </is>
      </c>
      <c r="B64" s="20" t="inlineStr">
        <is>
          <t>Germany</t>
        </is>
      </c>
      <c r="C64" s="20" t="n">
        <v>2378.05</v>
      </c>
      <c r="D64" s="20" t="n">
        <v>1107.26</v>
      </c>
      <c r="E64" s="20" t="n">
        <v>597.61</v>
      </c>
      <c r="F64" s="20" t="n">
        <v>342.12</v>
      </c>
      <c r="G64" s="20" t="n">
        <v>224.84</v>
      </c>
      <c r="H64" s="20" t="n">
        <v>165.81</v>
      </c>
      <c r="I64" s="20" t="n">
        <v>130</v>
      </c>
      <c r="J64" s="20" t="n">
        <v>108.73</v>
      </c>
      <c r="K64" s="20" t="n">
        <v>89.02</v>
      </c>
      <c r="L64" s="20" t="n">
        <v>56.96</v>
      </c>
    </row>
    <row r="65">
      <c r="A65" s="20" t="inlineStr">
        <is>
          <t>GHA</t>
        </is>
      </c>
      <c r="B65" s="20" t="inlineStr">
        <is>
          <t>Ghana</t>
        </is>
      </c>
      <c r="C65" s="20" t="n">
        <v>2112.25</v>
      </c>
      <c r="D65" s="20" t="n">
        <v>376.27</v>
      </c>
      <c r="E65" s="20" t="n">
        <v>248.19</v>
      </c>
      <c r="F65" s="20" t="n">
        <v>180.7</v>
      </c>
      <c r="G65" s="20" t="n">
        <v>140.37</v>
      </c>
      <c r="H65" s="20" t="n">
        <v>117.71</v>
      </c>
      <c r="I65" s="20" t="n">
        <v>94.69</v>
      </c>
      <c r="J65" s="20" t="n">
        <v>70.2</v>
      </c>
      <c r="K65" s="20" t="n">
        <v>54.96</v>
      </c>
      <c r="L65" s="20" t="n">
        <v>24.56</v>
      </c>
    </row>
    <row r="66">
      <c r="A66" s="20" t="inlineStr">
        <is>
          <t>GRC</t>
        </is>
      </c>
      <c r="B66" s="20" t="inlineStr">
        <is>
          <t>Greece</t>
        </is>
      </c>
      <c r="C66" s="20" t="n">
        <v>246.17</v>
      </c>
      <c r="D66" s="20" t="n">
        <v>82.69</v>
      </c>
      <c r="E66" s="20" t="n">
        <v>74.77</v>
      </c>
      <c r="F66" s="20" t="n">
        <v>55.84</v>
      </c>
      <c r="G66" s="20" t="n">
        <v>51.04</v>
      </c>
      <c r="H66" s="20" t="n">
        <v>46.88</v>
      </c>
      <c r="I66" s="20" t="n">
        <v>39.92</v>
      </c>
      <c r="J66" s="20" t="n">
        <v>34.92</v>
      </c>
      <c r="K66" s="20" t="n">
        <v>33.42</v>
      </c>
      <c r="L66" s="20" t="n">
        <v>28.07</v>
      </c>
    </row>
    <row r="67">
      <c r="A67" s="20" t="inlineStr">
        <is>
          <t>GRD</t>
        </is>
      </c>
      <c r="B67" s="20" t="inlineStr">
        <is>
          <t>Grenada</t>
        </is>
      </c>
      <c r="C67" s="20" t="n">
        <v>439.61</v>
      </c>
      <c r="D67" s="20" t="n">
        <v>331.35</v>
      </c>
      <c r="E67" s="20" t="n">
        <v/>
      </c>
      <c r="F67" s="20" t="n">
        <v>255.68</v>
      </c>
      <c r="G67" s="20" t="n">
        <v/>
      </c>
      <c r="H67" s="20" t="n">
        <v>190.3</v>
      </c>
      <c r="I67" s="20" t="n">
        <v>176.24</v>
      </c>
      <c r="J67" s="20" t="n">
        <v/>
      </c>
      <c r="K67" s="20" t="n">
        <v>169.36</v>
      </c>
      <c r="L67" s="20" t="n">
        <v>105.35</v>
      </c>
    </row>
    <row r="68">
      <c r="A68" s="20" t="inlineStr">
        <is>
          <t>GLP</t>
        </is>
      </c>
      <c r="B68" s="20" t="inlineStr">
        <is>
          <t>Guadeloupe</t>
        </is>
      </c>
      <c r="C68" s="20" t="n">
        <v>863.45</v>
      </c>
      <c r="D68" s="20" t="n">
        <v>407.98</v>
      </c>
      <c r="E68" s="20" t="n">
        <v>311.03</v>
      </c>
      <c r="F68" s="20" t="n">
        <v>261.79</v>
      </c>
      <c r="G68" s="20" t="n">
        <v>211.02</v>
      </c>
      <c r="H68" s="20" t="n">
        <v>180.93</v>
      </c>
      <c r="I68" s="20" t="n">
        <v>137.42</v>
      </c>
      <c r="J68" s="20" t="n">
        <v>107.98</v>
      </c>
      <c r="K68" s="20" t="n">
        <v>71.73999999999999</v>
      </c>
      <c r="L68" s="20" t="n">
        <v>37.83</v>
      </c>
    </row>
    <row r="69">
      <c r="A69" s="20" t="inlineStr">
        <is>
          <t>GTM</t>
        </is>
      </c>
      <c r="B69" s="20" t="inlineStr">
        <is>
          <t>Guatemala</t>
        </is>
      </c>
      <c r="C69" s="20" t="n">
        <v>4394.75</v>
      </c>
      <c r="D69" s="20" t="n">
        <v>1073.03</v>
      </c>
      <c r="E69" s="20" t="n">
        <v>615.97</v>
      </c>
      <c r="F69" s="20" t="n">
        <v>409.57</v>
      </c>
      <c r="G69" s="20" t="n">
        <v>294.26</v>
      </c>
      <c r="H69" s="20" t="n">
        <v>224.14</v>
      </c>
      <c r="I69" s="20" t="n">
        <v>177.29</v>
      </c>
      <c r="J69" s="20" t="n">
        <v>138.25</v>
      </c>
      <c r="K69" s="20" t="n">
        <v>99.45</v>
      </c>
      <c r="L69" s="20" t="n">
        <v>31.03</v>
      </c>
    </row>
    <row r="70">
      <c r="A70" s="20" t="inlineStr">
        <is>
          <t>GIN</t>
        </is>
      </c>
      <c r="B70" s="20" t="inlineStr">
        <is>
          <t>Guinea</t>
        </is>
      </c>
      <c r="C70" s="20" t="n">
        <v>442.22</v>
      </c>
      <c r="D70" s="20" t="n">
        <v>65.31999999999999</v>
      </c>
      <c r="E70" s="20" t="n">
        <v>60.53</v>
      </c>
      <c r="F70" s="20" t="n">
        <v>51.56</v>
      </c>
      <c r="G70" s="20" t="n">
        <v>43.28</v>
      </c>
      <c r="H70" s="20" t="n">
        <v>39.8</v>
      </c>
      <c r="I70" s="20" t="n">
        <v>35.09</v>
      </c>
      <c r="J70" s="20" t="n">
        <v>32.69</v>
      </c>
      <c r="K70" s="20" t="n">
        <v>26.3</v>
      </c>
      <c r="L70" s="20" t="n">
        <v>20.11</v>
      </c>
    </row>
    <row r="71">
      <c r="A71" s="20" t="inlineStr">
        <is>
          <t>GNB</t>
        </is>
      </c>
      <c r="B71" s="20" t="inlineStr">
        <is>
          <t>Guinea-Bissau</t>
        </is>
      </c>
      <c r="C71" s="20" t="n">
        <v>664.96</v>
      </c>
      <c r="D71" s="20" t="n">
        <v>85.17</v>
      </c>
      <c r="E71" s="20" t="n">
        <v>60.1</v>
      </c>
      <c r="F71" s="20" t="n">
        <v>48.02</v>
      </c>
      <c r="G71" s="20" t="n">
        <v>41.03</v>
      </c>
      <c r="H71" s="20" t="n">
        <v>35.2</v>
      </c>
      <c r="I71" s="20" t="n">
        <v>29.91</v>
      </c>
      <c r="J71" s="20" t="n">
        <v>24.72</v>
      </c>
      <c r="K71" s="20" t="n">
        <v>19.54</v>
      </c>
      <c r="L71" s="20" t="n">
        <v>10.75</v>
      </c>
    </row>
    <row r="72">
      <c r="A72" s="20" t="inlineStr">
        <is>
          <t>GUY</t>
        </is>
      </c>
      <c r="B72" s="20" t="inlineStr">
        <is>
          <t>Guyana</t>
        </is>
      </c>
      <c r="C72" s="20" t="n">
        <v>1232.64</v>
      </c>
      <c r="D72" s="20" t="n">
        <v>435.93</v>
      </c>
      <c r="E72" s="20" t="n">
        <v>260.2</v>
      </c>
      <c r="F72" s="20" t="n">
        <v>118.29</v>
      </c>
      <c r="G72" s="20" t="n">
        <v>68.11</v>
      </c>
      <c r="H72" s="20" t="n">
        <v>26.25</v>
      </c>
      <c r="I72" s="20" t="n">
        <v>5.42</v>
      </c>
      <c r="J72" s="20" t="n">
        <v>1.7</v>
      </c>
      <c r="K72" s="20" t="n">
        <v>0.65</v>
      </c>
      <c r="L72" s="20" t="n">
        <v>0.11</v>
      </c>
    </row>
    <row r="73">
      <c r="A73" s="20" t="inlineStr">
        <is>
          <t>HTI</t>
        </is>
      </c>
      <c r="B73" s="20" t="inlineStr">
        <is>
          <t>Haiti</t>
        </is>
      </c>
      <c r="C73" s="20" t="n">
        <v>3242.23</v>
      </c>
      <c r="D73" s="20" t="n">
        <v>693.3</v>
      </c>
      <c r="E73" s="20" t="n">
        <v>543.33</v>
      </c>
      <c r="F73" s="20" t="n">
        <v>469.25</v>
      </c>
      <c r="G73" s="20" t="n">
        <v>442.82</v>
      </c>
      <c r="H73" s="20" t="n">
        <v>356.83</v>
      </c>
      <c r="I73" s="20" t="n">
        <v>338.96</v>
      </c>
      <c r="J73" s="20" t="n">
        <v>295.99</v>
      </c>
      <c r="K73" s="20" t="n">
        <v>253.52</v>
      </c>
      <c r="L73" s="20" t="n">
        <v>223.61</v>
      </c>
    </row>
    <row r="74">
      <c r="A74" s="20" t="inlineStr">
        <is>
          <t>HND</t>
        </is>
      </c>
      <c r="B74" s="20" t="inlineStr">
        <is>
          <t>Honduras</t>
        </is>
      </c>
      <c r="C74" s="20" t="n">
        <v>507.1</v>
      </c>
      <c r="D74" s="20" t="n">
        <v>148.29</v>
      </c>
      <c r="E74" s="20" t="n">
        <v>123.57</v>
      </c>
      <c r="F74" s="20" t="n">
        <v>103.8</v>
      </c>
      <c r="G74" s="20" t="n">
        <v>88.41</v>
      </c>
      <c r="H74" s="20" t="n">
        <v>72.09999999999999</v>
      </c>
      <c r="I74" s="20" t="n">
        <v>59.83</v>
      </c>
      <c r="J74" s="20" t="n">
        <v>47.75</v>
      </c>
      <c r="K74" s="20" t="n">
        <v>37.94</v>
      </c>
      <c r="L74" s="20" t="n">
        <v>12.12</v>
      </c>
    </row>
    <row r="75">
      <c r="A75" s="20" t="inlineStr">
        <is>
          <t>HKG</t>
        </is>
      </c>
      <c r="B75" s="20" t="inlineStr">
        <is>
          <t>Hong Kong</t>
        </is>
      </c>
      <c r="C75" s="20" t="n">
        <v>52399.55</v>
      </c>
      <c r="D75" s="20" t="n">
        <v>41031.12</v>
      </c>
      <c r="E75" s="20" t="n">
        <v>28467.75</v>
      </c>
      <c r="F75" s="20" t="n">
        <v>19125.01</v>
      </c>
      <c r="G75" s="20" t="n">
        <v>17599.17</v>
      </c>
      <c r="H75" s="20" t="n">
        <v>6599.56</v>
      </c>
      <c r="I75" s="20" t="n">
        <v>5023.36</v>
      </c>
      <c r="J75" s="20" t="n">
        <v>4620.55</v>
      </c>
      <c r="K75" s="20" t="n">
        <v>3445.49</v>
      </c>
      <c r="L75" s="20" t="n">
        <v>1271.5</v>
      </c>
    </row>
    <row r="76">
      <c r="A76" s="20" t="inlineStr">
        <is>
          <t>HUN</t>
        </is>
      </c>
      <c r="B76" s="20" t="inlineStr">
        <is>
          <t>Hungary</t>
        </is>
      </c>
      <c r="C76" s="20" t="n">
        <v>481.77</v>
      </c>
      <c r="D76" s="20" t="n">
        <v>142.14</v>
      </c>
      <c r="E76" s="20" t="n">
        <v>98.79000000000001</v>
      </c>
      <c r="F76" s="20" t="n">
        <v>73.67</v>
      </c>
      <c r="G76" s="20" t="n">
        <v>64.98999999999999</v>
      </c>
      <c r="H76" s="20" t="n">
        <v>56.14</v>
      </c>
      <c r="I76" s="20" t="n">
        <v>49.84</v>
      </c>
      <c r="J76" s="20" t="n">
        <v>45.34</v>
      </c>
      <c r="K76" s="20" t="n">
        <v>38.65</v>
      </c>
      <c r="L76" s="20" t="n">
        <v>29.41</v>
      </c>
    </row>
    <row r="77">
      <c r="A77" s="20" t="inlineStr">
        <is>
          <t>ISL</t>
        </is>
      </c>
      <c r="B77" s="20" t="inlineStr">
        <is>
          <t>Iceland</t>
        </is>
      </c>
      <c r="C77" s="20" t="n">
        <v>226.81</v>
      </c>
      <c r="D77" s="20" t="n">
        <v>11.42</v>
      </c>
      <c r="E77" s="20" t="n">
        <v>3.56</v>
      </c>
      <c r="F77" s="20" t="n">
        <v>1.36</v>
      </c>
      <c r="G77" s="20" t="n">
        <v>0.9399999999999999</v>
      </c>
      <c r="H77" s="20" t="n">
        <v>0.5</v>
      </c>
      <c r="I77" s="20" t="n">
        <v>0.35</v>
      </c>
      <c r="J77" s="20" t="n">
        <v>0.29</v>
      </c>
      <c r="K77" s="20" t="n">
        <v>0.2</v>
      </c>
      <c r="L77" s="20" t="n">
        <v>0.07000000000000001</v>
      </c>
    </row>
    <row r="78">
      <c r="A78" s="20" t="inlineStr">
        <is>
          <t>IND</t>
        </is>
      </c>
      <c r="B78" s="20" t="inlineStr">
        <is>
          <t>India</t>
        </is>
      </c>
      <c r="C78" s="20" t="n">
        <v>2087.76</v>
      </c>
      <c r="D78" s="20" t="n">
        <v>1126.38</v>
      </c>
      <c r="E78" s="20" t="n">
        <v>817.88</v>
      </c>
      <c r="F78" s="20" t="n">
        <v>612.77</v>
      </c>
      <c r="G78" s="20" t="n">
        <v>470.13</v>
      </c>
      <c r="H78" s="20" t="n">
        <v>370.47</v>
      </c>
      <c r="I78" s="20" t="n">
        <v>296.33</v>
      </c>
      <c r="J78" s="20" t="n">
        <v>236.37</v>
      </c>
      <c r="K78" s="20" t="n">
        <v>169.9</v>
      </c>
      <c r="L78" s="20" t="n">
        <v>44.43</v>
      </c>
    </row>
    <row r="79">
      <c r="A79" s="20" t="inlineStr">
        <is>
          <t>IDN</t>
        </is>
      </c>
      <c r="B79" s="20" t="inlineStr">
        <is>
          <t>Indonesia</t>
        </is>
      </c>
      <c r="C79" s="20" t="n">
        <v>7011.52</v>
      </c>
      <c r="D79" s="20" t="n">
        <v>1475</v>
      </c>
      <c r="E79" s="20" t="n">
        <v>781.96</v>
      </c>
      <c r="F79" s="20" t="n">
        <v>474.83</v>
      </c>
      <c r="G79" s="20" t="n">
        <v>204.75</v>
      </c>
      <c r="H79" s="20" t="n">
        <v>120.27</v>
      </c>
      <c r="I79" s="20" t="n">
        <v>82.59999999999999</v>
      </c>
      <c r="J79" s="20" t="n">
        <v>58.76</v>
      </c>
      <c r="K79" s="20" t="n">
        <v>36.69</v>
      </c>
      <c r="L79" s="20" t="n">
        <v>10.2</v>
      </c>
    </row>
    <row r="80">
      <c r="A80" s="20" t="inlineStr">
        <is>
          <t>IRN</t>
        </is>
      </c>
      <c r="B80" s="20" t="inlineStr">
        <is>
          <t>Iran (Islamic Republic of)</t>
        </is>
      </c>
      <c r="C80" s="20" t="n">
        <v>626.55</v>
      </c>
      <c r="D80" s="20" t="n">
        <v>171.55</v>
      </c>
      <c r="E80" s="20" t="n">
        <v>105.29</v>
      </c>
      <c r="F80" s="20" t="n">
        <v>73.56999999999999</v>
      </c>
      <c r="G80" s="20" t="n">
        <v>53.05</v>
      </c>
      <c r="H80" s="20" t="n">
        <v>40.56</v>
      </c>
      <c r="I80" s="20" t="n">
        <v>29.54</v>
      </c>
      <c r="J80" s="20" t="n">
        <v>19.26</v>
      </c>
      <c r="K80" s="20" t="n">
        <v>13.2</v>
      </c>
      <c r="L80" s="20" t="n">
        <v>4.36</v>
      </c>
    </row>
    <row r="81">
      <c r="A81" s="20" t="inlineStr">
        <is>
          <t>IRQ</t>
        </is>
      </c>
      <c r="B81" s="20" t="inlineStr">
        <is>
          <t>Iraq</t>
        </is>
      </c>
      <c r="C81" s="20" t="n">
        <v>1503.5</v>
      </c>
      <c r="D81" s="20" t="n">
        <v>418.93</v>
      </c>
      <c r="E81" s="20" t="n">
        <v>264.29</v>
      </c>
      <c r="F81" s="20" t="n">
        <v>197.68</v>
      </c>
      <c r="G81" s="20" t="n">
        <v>134.82</v>
      </c>
      <c r="H81" s="20" t="n">
        <v>107.89</v>
      </c>
      <c r="I81" s="20" t="n">
        <v>80.76000000000001</v>
      </c>
      <c r="J81" s="20" t="n">
        <v>55.09</v>
      </c>
      <c r="K81" s="20" t="n">
        <v>30.14</v>
      </c>
      <c r="L81" s="20" t="n">
        <v>4.17</v>
      </c>
    </row>
    <row r="82">
      <c r="A82" s="20" t="inlineStr">
        <is>
          <t>IRL</t>
        </is>
      </c>
      <c r="B82" s="20" t="inlineStr">
        <is>
          <t>Ireland</t>
        </is>
      </c>
      <c r="C82" s="20" t="n">
        <v>531.48</v>
      </c>
      <c r="D82" s="20" t="n">
        <v>104.82</v>
      </c>
      <c r="E82" s="20" t="n">
        <v>78.18000000000001</v>
      </c>
      <c r="F82" s="20" t="n">
        <v>70.45</v>
      </c>
      <c r="G82" s="20" t="n">
        <v>59.93</v>
      </c>
      <c r="H82" s="20" t="n">
        <v>50.38</v>
      </c>
      <c r="I82" s="20" t="n">
        <v>46.57</v>
      </c>
      <c r="J82" s="20" t="n">
        <v>41.05</v>
      </c>
      <c r="K82" s="20" t="n">
        <v>37.6</v>
      </c>
      <c r="L82" s="20" t="n">
        <v>27.26</v>
      </c>
    </row>
    <row r="83">
      <c r="A83" s="20" t="inlineStr">
        <is>
          <t>IMN</t>
        </is>
      </c>
      <c r="B83" s="20" t="inlineStr">
        <is>
          <t>Isle of Man</t>
        </is>
      </c>
      <c r="C83" s="20" t="n">
        <v>2440.68</v>
      </c>
      <c r="D83" s="20" t="n">
        <v>1135.62</v>
      </c>
      <c r="E83" s="20" t="n">
        <v>665.41</v>
      </c>
      <c r="F83" s="20" t="n">
        <v>201.51</v>
      </c>
      <c r="G83" s="20" t="n">
        <v>101.94</v>
      </c>
      <c r="H83" s="20" t="n">
        <v>53.08</v>
      </c>
      <c r="I83" s="20" t="n">
        <v>48.5</v>
      </c>
      <c r="J83" s="20" t="n">
        <v>44.83</v>
      </c>
      <c r="K83" s="20" t="n">
        <v>42.88</v>
      </c>
      <c r="L83" s="20" t="n">
        <v>31.16</v>
      </c>
    </row>
    <row r="84">
      <c r="A84" s="20" t="inlineStr">
        <is>
          <t>ISR</t>
        </is>
      </c>
      <c r="B84" s="20" t="inlineStr">
        <is>
          <t>Israel</t>
        </is>
      </c>
      <c r="C84" s="20" t="n">
        <v>8184.72</v>
      </c>
      <c r="D84" s="20" t="n">
        <v>2056.44</v>
      </c>
      <c r="E84" s="20" t="n">
        <v/>
      </c>
      <c r="F84" s="20" t="n">
        <v>1947.09</v>
      </c>
      <c r="G84" s="20" t="n">
        <v/>
      </c>
      <c r="H84" s="20" t="n">
        <v>1145.77</v>
      </c>
      <c r="I84" s="20" t="n">
        <v>427.4</v>
      </c>
      <c r="J84" s="20" t="n">
        <v/>
      </c>
      <c r="K84" s="20" t="n">
        <v>86.58</v>
      </c>
      <c r="L84" s="20" t="n">
        <v>36.04</v>
      </c>
    </row>
    <row r="85">
      <c r="A85" s="20" t="inlineStr">
        <is>
          <t>ITA</t>
        </is>
      </c>
      <c r="B85" s="20" t="inlineStr">
        <is>
          <t>Italy</t>
        </is>
      </c>
      <c r="C85" s="20" t="n">
        <v>1004.9</v>
      </c>
      <c r="D85" s="20" t="n">
        <v>364.71</v>
      </c>
      <c r="E85" s="20" t="n">
        <v>288.95</v>
      </c>
      <c r="F85" s="20" t="n">
        <v>236.59</v>
      </c>
      <c r="G85" s="20" t="n">
        <v>187.17</v>
      </c>
      <c r="H85" s="20" t="n">
        <v>157.57</v>
      </c>
      <c r="I85" s="20" t="n">
        <v>134.09</v>
      </c>
      <c r="J85" s="20" t="n">
        <v>100.7</v>
      </c>
      <c r="K85" s="20" t="n">
        <v>71.38</v>
      </c>
      <c r="L85" s="20" t="n">
        <v>50</v>
      </c>
    </row>
    <row r="86">
      <c r="A86" s="20" t="inlineStr">
        <is>
          <t>JAM</t>
        </is>
      </c>
      <c r="B86" s="20" t="inlineStr">
        <is>
          <t>Jamaica</t>
        </is>
      </c>
      <c r="C86" s="20" t="n">
        <v>1437.96</v>
      </c>
      <c r="D86" s="20" t="n">
        <v>456.38</v>
      </c>
      <c r="E86" s="20" t="n">
        <v>310.6</v>
      </c>
      <c r="F86" s="20" t="n">
        <v>220.05</v>
      </c>
      <c r="G86" s="20" t="n">
        <v>185.13</v>
      </c>
      <c r="H86" s="20" t="n">
        <v>176.6</v>
      </c>
      <c r="I86" s="20" t="n">
        <v>142.3</v>
      </c>
      <c r="J86" s="20" t="n">
        <v>127.52</v>
      </c>
      <c r="K86" s="20" t="n">
        <v>126.8</v>
      </c>
      <c r="L86" s="20" t="n">
        <v>89.06</v>
      </c>
    </row>
    <row r="87">
      <c r="A87" s="20" t="inlineStr">
        <is>
          <t>JPN</t>
        </is>
      </c>
      <c r="B87" s="20" t="inlineStr">
        <is>
          <t>Japan</t>
        </is>
      </c>
      <c r="C87" s="20" t="n">
        <v>6643.76</v>
      </c>
      <c r="D87" s="20" t="n">
        <v>1592.89</v>
      </c>
      <c r="E87" s="20" t="n">
        <v>818.72</v>
      </c>
      <c r="F87" s="20" t="n">
        <v>432.92</v>
      </c>
      <c r="G87" s="20" t="n">
        <v>260.65</v>
      </c>
      <c r="H87" s="20" t="n">
        <v>161.61</v>
      </c>
      <c r="I87" s="20" t="n">
        <v>98.03</v>
      </c>
      <c r="J87" s="20" t="n">
        <v>60.9</v>
      </c>
      <c r="K87" s="20" t="n">
        <v>31.86</v>
      </c>
      <c r="L87" s="20" t="n">
        <v>10.49</v>
      </c>
    </row>
    <row r="88">
      <c r="A88" s="20" t="inlineStr">
        <is>
          <t>JOR</t>
        </is>
      </c>
      <c r="B88" s="20" t="inlineStr">
        <is>
          <t>Jordan</t>
        </is>
      </c>
      <c r="C88" s="20" t="n">
        <v>3383.82</v>
      </c>
      <c r="D88" s="20" t="n">
        <v>1264.46</v>
      </c>
      <c r="E88" s="20" t="n">
        <v>565.45</v>
      </c>
      <c r="F88" s="20" t="n">
        <v>338.93</v>
      </c>
      <c r="G88" s="20" t="n">
        <v>243.68</v>
      </c>
      <c r="H88" s="20" t="n">
        <v>165.01</v>
      </c>
      <c r="I88" s="20" t="n">
        <v>72.56</v>
      </c>
      <c r="J88" s="20" t="n">
        <v>46.79</v>
      </c>
      <c r="K88" s="20" t="n">
        <v>22.79</v>
      </c>
      <c r="L88" s="20" t="n">
        <v>2.49</v>
      </c>
    </row>
    <row r="89">
      <c r="A89" s="20" t="inlineStr">
        <is>
          <t>KAZ</t>
        </is>
      </c>
      <c r="B89" s="20" t="inlineStr">
        <is>
          <t>Kazakhstan</t>
        </is>
      </c>
      <c r="C89" s="20" t="n">
        <v>130.94</v>
      </c>
      <c r="D89" s="20" t="n">
        <v>26.82</v>
      </c>
      <c r="E89" s="20" t="n">
        <v>8.08</v>
      </c>
      <c r="F89" s="20" t="n">
        <v>4.58</v>
      </c>
      <c r="G89" s="20" t="n">
        <v>3.31</v>
      </c>
      <c r="H89" s="20" t="n">
        <v>2.58</v>
      </c>
      <c r="I89" s="20" t="n">
        <v>1.93</v>
      </c>
      <c r="J89" s="20" t="n">
        <v>1.4</v>
      </c>
      <c r="K89" s="20" t="n">
        <v>1.14</v>
      </c>
      <c r="L89" s="20" t="n">
        <v>0.55</v>
      </c>
    </row>
    <row r="90">
      <c r="A90" s="20" t="inlineStr">
        <is>
          <t>KEN</t>
        </is>
      </c>
      <c r="B90" s="20" t="inlineStr">
        <is>
          <t>Kenya</t>
        </is>
      </c>
      <c r="C90" s="20" t="n">
        <v>4734.2</v>
      </c>
      <c r="D90" s="20" t="n">
        <v>1047.34</v>
      </c>
      <c r="E90" s="20" t="n">
        <v>693.22</v>
      </c>
      <c r="F90" s="20" t="n">
        <v>533.5</v>
      </c>
      <c r="G90" s="20" t="n">
        <v>404.8</v>
      </c>
      <c r="H90" s="20" t="n">
        <v>300.31</v>
      </c>
      <c r="I90" s="20" t="n">
        <v>199.06</v>
      </c>
      <c r="J90" s="20" t="n">
        <v>115.36</v>
      </c>
      <c r="K90" s="20" t="n">
        <v>46.43</v>
      </c>
      <c r="L90" s="20" t="n">
        <v>13.35</v>
      </c>
    </row>
    <row r="91">
      <c r="A91" s="20" t="inlineStr">
        <is>
          <t>PRK</t>
        </is>
      </c>
      <c r="B91" s="20" t="inlineStr">
        <is>
          <t>Korea (the Democratic People's Republic of)</t>
        </is>
      </c>
      <c r="C91" s="20" t="n">
        <v>1612.29</v>
      </c>
      <c r="D91" s="20" t="n">
        <v>497.89</v>
      </c>
      <c r="E91" s="20" t="n">
        <v>368.19</v>
      </c>
      <c r="F91" s="20" t="n">
        <v>283.35</v>
      </c>
      <c r="G91" s="20" t="n">
        <v>212.09</v>
      </c>
      <c r="H91" s="20" t="n">
        <v>162.37</v>
      </c>
      <c r="I91" s="20" t="n">
        <v>116.18</v>
      </c>
      <c r="J91" s="20" t="n">
        <v>81.62</v>
      </c>
      <c r="K91" s="20" t="n">
        <v>53.91</v>
      </c>
      <c r="L91" s="20" t="n">
        <v>30.34</v>
      </c>
    </row>
    <row r="92">
      <c r="A92" s="20" t="inlineStr">
        <is>
          <t>KOR</t>
        </is>
      </c>
      <c r="B92" s="20" t="inlineStr">
        <is>
          <t>Korea (the Republic of)</t>
        </is>
      </c>
      <c r="C92" s="20" t="n">
        <v>17444.66</v>
      </c>
      <c r="D92" s="20" t="n">
        <v>9700.709999999999</v>
      </c>
      <c r="E92" s="20" t="n">
        <v>4135.46</v>
      </c>
      <c r="F92" s="20" t="n">
        <v>1728.82</v>
      </c>
      <c r="G92" s="20" t="n">
        <v>606.76</v>
      </c>
      <c r="H92" s="20" t="n">
        <v>280.35</v>
      </c>
      <c r="I92" s="20" t="n">
        <v>127.51</v>
      </c>
      <c r="J92" s="20" t="n">
        <v>79.26000000000001</v>
      </c>
      <c r="K92" s="20" t="n">
        <v>48.05</v>
      </c>
      <c r="L92" s="20" t="n">
        <v>26.77</v>
      </c>
    </row>
    <row r="93">
      <c r="A93" s="20" t="inlineStr">
        <is>
          <t>KWT</t>
        </is>
      </c>
      <c r="B93" s="20" t="inlineStr">
        <is>
          <t>Kuwait</t>
        </is>
      </c>
      <c r="C93" s="20" t="n">
        <v>12009.79</v>
      </c>
      <c r="D93" s="20" t="n">
        <v/>
      </c>
      <c r="E93" s="20" t="n">
        <v>7648.78</v>
      </c>
      <c r="F93" s="20" t="n">
        <v/>
      </c>
      <c r="G93" s="20" t="n">
        <v>5254.53</v>
      </c>
      <c r="H93" s="20" t="n">
        <v/>
      </c>
      <c r="I93" s="20" t="n">
        <v>4976.82</v>
      </c>
      <c r="J93" s="20" t="n">
        <v/>
      </c>
      <c r="K93" s="20" t="n">
        <v>153.56</v>
      </c>
      <c r="L93" s="20" t="n">
        <v>29.12</v>
      </c>
    </row>
    <row r="94">
      <c r="A94" s="20" t="inlineStr">
        <is>
          <t>KGZ</t>
        </is>
      </c>
      <c r="B94" s="20" t="inlineStr">
        <is>
          <t>Kyrgyzstan</t>
        </is>
      </c>
      <c r="C94" s="20" t="n">
        <v>325.58</v>
      </c>
      <c r="D94" s="20" t="n">
        <v>78.3</v>
      </c>
      <c r="E94" s="20" t="n">
        <v>66.06</v>
      </c>
      <c r="F94" s="20" t="n">
        <v>40.64</v>
      </c>
      <c r="G94" s="20" t="n">
        <v>26.08</v>
      </c>
      <c r="H94" s="20" t="n">
        <v>17.8</v>
      </c>
      <c r="I94" s="20" t="n">
        <v>12.83</v>
      </c>
      <c r="J94" s="20" t="n">
        <v>8.27</v>
      </c>
      <c r="K94" s="20" t="n">
        <v>5.91</v>
      </c>
      <c r="L94" s="20" t="n">
        <v>3.33</v>
      </c>
    </row>
    <row r="95">
      <c r="A95" s="20" t="inlineStr">
        <is>
          <t>LAO</t>
        </is>
      </c>
      <c r="B95" s="20" t="inlineStr">
        <is>
          <t>Lao People's Democratic Republic (the)</t>
        </is>
      </c>
      <c r="C95" s="20" t="n">
        <v>243.75</v>
      </c>
      <c r="D95" s="20" t="n">
        <v>92.76000000000001</v>
      </c>
      <c r="E95" s="20" t="n">
        <v>56.19</v>
      </c>
      <c r="F95" s="20" t="n">
        <v>39.41</v>
      </c>
      <c r="G95" s="20" t="n">
        <v>32.01</v>
      </c>
      <c r="H95" s="20" t="n">
        <v>26.76</v>
      </c>
      <c r="I95" s="20" t="n">
        <v>21.34</v>
      </c>
      <c r="J95" s="20" t="n">
        <v>17.22</v>
      </c>
      <c r="K95" s="20" t="n">
        <v>12.48</v>
      </c>
      <c r="L95" s="20" t="n">
        <v>7.5</v>
      </c>
    </row>
    <row r="96">
      <c r="A96" s="20" t="inlineStr">
        <is>
          <t>LVA</t>
        </is>
      </c>
      <c r="B96" s="20" t="inlineStr">
        <is>
          <t>Latvia</t>
        </is>
      </c>
      <c r="C96" s="20" t="n">
        <v>170.31</v>
      </c>
      <c r="D96" s="20" t="n">
        <v>36.74</v>
      </c>
      <c r="E96" s="20" t="n">
        <v>28.11</v>
      </c>
      <c r="F96" s="20" t="n">
        <v>25.07</v>
      </c>
      <c r="G96" s="20" t="n">
        <v>21.34</v>
      </c>
      <c r="H96" s="20" t="n">
        <v>18.67</v>
      </c>
      <c r="I96" s="20" t="n">
        <v>17.19</v>
      </c>
      <c r="J96" s="20" t="n">
        <v>15.28</v>
      </c>
      <c r="K96" s="20" t="n">
        <v>14</v>
      </c>
      <c r="L96" s="20" t="n">
        <v>12.09</v>
      </c>
    </row>
    <row r="97">
      <c r="A97" s="20" t="inlineStr">
        <is>
          <t>LBN</t>
        </is>
      </c>
      <c r="B97" s="20" t="inlineStr">
        <is>
          <t>Lebanon</t>
        </is>
      </c>
      <c r="C97" s="20" t="n">
        <v>14302.2</v>
      </c>
      <c r="D97" s="20" t="n">
        <v>2752.64</v>
      </c>
      <c r="E97" s="20" t="n">
        <v>1380.42</v>
      </c>
      <c r="F97" s="20" t="n">
        <v>924.6799999999999</v>
      </c>
      <c r="G97" s="20" t="n">
        <v>777.53</v>
      </c>
      <c r="H97" s="20" t="n">
        <v>582.15</v>
      </c>
      <c r="I97" s="20" t="n">
        <v>441.8</v>
      </c>
      <c r="J97" s="20" t="n">
        <v>225.53</v>
      </c>
      <c r="K97" s="20" t="n">
        <v>174.23</v>
      </c>
      <c r="L97" s="20" t="n">
        <v>107.04</v>
      </c>
    </row>
    <row r="98">
      <c r="A98" s="20" t="inlineStr">
        <is>
          <t>LSO</t>
        </is>
      </c>
      <c r="B98" s="20" t="inlineStr">
        <is>
          <t>Lesotho</t>
        </is>
      </c>
      <c r="C98" s="20" t="n">
        <v>140.15</v>
      </c>
      <c r="D98" s="20" t="n">
        <v>119.88</v>
      </c>
      <c r="E98" s="20" t="n">
        <v>97.41</v>
      </c>
      <c r="F98" s="20" t="n">
        <v>65.44</v>
      </c>
      <c r="G98" s="20" t="n">
        <v>59.64</v>
      </c>
      <c r="H98" s="20" t="n">
        <v>45.76</v>
      </c>
      <c r="I98" s="20" t="n">
        <v>40.13</v>
      </c>
      <c r="J98" s="20" t="n">
        <v>32.05</v>
      </c>
      <c r="K98" s="20" t="n">
        <v>27.14</v>
      </c>
      <c r="L98" s="20" t="n">
        <v>25.97</v>
      </c>
    </row>
    <row r="99">
      <c r="A99" s="20" t="inlineStr">
        <is>
          <t>LBR</t>
        </is>
      </c>
      <c r="B99" s="20" t="inlineStr">
        <is>
          <t>Liberia</t>
        </is>
      </c>
      <c r="C99" s="20" t="n">
        <v>694.26</v>
      </c>
      <c r="D99" s="20" t="n">
        <v>81.66</v>
      </c>
      <c r="E99" s="20" t="n">
        <v>61.62</v>
      </c>
      <c r="F99" s="20" t="n">
        <v>46.71</v>
      </c>
      <c r="G99" s="20" t="n">
        <v>34</v>
      </c>
      <c r="H99" s="20" t="n">
        <v>28.13</v>
      </c>
      <c r="I99" s="20" t="n">
        <v>21.4</v>
      </c>
      <c r="J99" s="20" t="n">
        <v>18.12</v>
      </c>
      <c r="K99" s="20" t="n">
        <v>13.88</v>
      </c>
      <c r="L99" s="20" t="n">
        <v>9</v>
      </c>
    </row>
    <row r="100">
      <c r="A100" s="20" t="inlineStr">
        <is>
          <t>LBY</t>
        </is>
      </c>
      <c r="B100" s="20" t="inlineStr">
        <is>
          <t>Libya</t>
        </is>
      </c>
      <c r="C100" s="20" t="n">
        <v>307.32</v>
      </c>
      <c r="D100" s="20" t="n">
        <v>67.23</v>
      </c>
      <c r="E100" s="20" t="n">
        <v>42.51</v>
      </c>
      <c r="F100" s="20" t="n">
        <v>15.73</v>
      </c>
      <c r="G100" s="20" t="n">
        <v>9.4</v>
      </c>
      <c r="H100" s="20" t="n">
        <v>3.74</v>
      </c>
      <c r="I100" s="20" t="n">
        <v>2.26</v>
      </c>
      <c r="J100" s="20" t="n">
        <v>1.32</v>
      </c>
      <c r="K100" s="20" t="n">
        <v>0.75</v>
      </c>
      <c r="L100" s="20" t="n">
        <v>0.25</v>
      </c>
    </row>
    <row r="101">
      <c r="A101" s="20" t="inlineStr">
        <is>
          <t>LTU</t>
        </is>
      </c>
      <c r="B101" s="20" t="inlineStr">
        <is>
          <t>Lithuania</t>
        </is>
      </c>
      <c r="C101" s="20" t="n">
        <v>210.04</v>
      </c>
      <c r="D101" s="20" t="n">
        <v>56.58</v>
      </c>
      <c r="E101" s="20" t="n">
        <v>41.08</v>
      </c>
      <c r="F101" s="20" t="n">
        <v>28.64</v>
      </c>
      <c r="G101" s="20" t="n">
        <v>26.56</v>
      </c>
      <c r="H101" s="20" t="n">
        <v>22.92</v>
      </c>
      <c r="I101" s="20" t="n">
        <v>19.53</v>
      </c>
      <c r="J101" s="20" t="n">
        <v>17.13</v>
      </c>
      <c r="K101" s="20" t="n">
        <v>15.67</v>
      </c>
      <c r="L101" s="20" t="n">
        <v>12.3</v>
      </c>
    </row>
    <row r="102">
      <c r="A102" s="20" t="inlineStr">
        <is>
          <t>LUX</t>
        </is>
      </c>
      <c r="B102" s="20" t="inlineStr">
        <is>
          <t>Luxembourg</t>
        </is>
      </c>
      <c r="C102" s="20" t="n">
        <v>719.47</v>
      </c>
      <c r="D102" s="20" t="n">
        <v>241.25</v>
      </c>
      <c r="E102" s="20" t="n">
        <v>177.12</v>
      </c>
      <c r="F102" s="20" t="n">
        <v>148.99</v>
      </c>
      <c r="G102" s="20" t="n">
        <v>141.17</v>
      </c>
      <c r="H102" s="20" t="n">
        <v>134.79</v>
      </c>
      <c r="I102" s="20" t="n">
        <v>95.13</v>
      </c>
      <c r="J102" s="20" t="n">
        <v>72.73</v>
      </c>
      <c r="K102" s="20" t="n">
        <v>69.66</v>
      </c>
      <c r="L102" s="20" t="n">
        <v>57.47</v>
      </c>
    </row>
    <row r="103">
      <c r="A103" s="20" t="inlineStr">
        <is>
          <t>MDG</t>
        </is>
      </c>
      <c r="B103" s="20" t="inlineStr">
        <is>
          <t>Madagascar</t>
        </is>
      </c>
      <c r="C103" s="20" t="n">
        <v>174.86</v>
      </c>
      <c r="D103" s="20" t="n">
        <v>86.97</v>
      </c>
      <c r="E103" s="20" t="n">
        <v>60.08</v>
      </c>
      <c r="F103" s="20" t="n">
        <v>55.74</v>
      </c>
      <c r="G103" s="20" t="n">
        <v>44.42</v>
      </c>
      <c r="H103" s="20" t="n">
        <v>42.2</v>
      </c>
      <c r="I103" s="20" t="n">
        <v>38.68</v>
      </c>
      <c r="J103" s="20" t="n">
        <v>30.17</v>
      </c>
      <c r="K103" s="20" t="n">
        <v>24.54</v>
      </c>
      <c r="L103" s="20" t="n">
        <v>15.3</v>
      </c>
    </row>
    <row r="104">
      <c r="A104" s="20" t="inlineStr">
        <is>
          <t>MWI</t>
        </is>
      </c>
      <c r="B104" s="20" t="inlineStr">
        <is>
          <t>Malawi</t>
        </is>
      </c>
      <c r="C104" s="20" t="n">
        <v>2592.08</v>
      </c>
      <c r="D104" s="20" t="n">
        <v>502.74</v>
      </c>
      <c r="E104" s="20" t="n">
        <v>356.15</v>
      </c>
      <c r="F104" s="20" t="n">
        <v>271.21</v>
      </c>
      <c r="G104" s="20" t="n">
        <v>223.94</v>
      </c>
      <c r="H104" s="20" t="n">
        <v>184.99</v>
      </c>
      <c r="I104" s="20" t="n">
        <v>152.72</v>
      </c>
      <c r="J104" s="20" t="n">
        <v>110.47</v>
      </c>
      <c r="K104" s="20" t="n">
        <v>55.21</v>
      </c>
      <c r="L104" s="20" t="n">
        <v>11.11</v>
      </c>
    </row>
    <row r="105">
      <c r="A105" s="20" t="inlineStr">
        <is>
          <t>MYS</t>
        </is>
      </c>
      <c r="B105" s="20" t="inlineStr">
        <is>
          <t>Malaysia</t>
        </is>
      </c>
      <c r="C105" s="20" t="n">
        <v>2334.46</v>
      </c>
      <c r="D105" s="20" t="n">
        <v>579.83</v>
      </c>
      <c r="E105" s="20" t="n">
        <v>276.32</v>
      </c>
      <c r="F105" s="20" t="n">
        <v>190.65</v>
      </c>
      <c r="G105" s="20" t="n">
        <v>109.8</v>
      </c>
      <c r="H105" s="20" t="n">
        <v>74.45</v>
      </c>
      <c r="I105" s="20" t="n">
        <v>52.37</v>
      </c>
      <c r="J105" s="20" t="n">
        <v>32.97</v>
      </c>
      <c r="K105" s="20" t="n">
        <v>19.58</v>
      </c>
      <c r="L105" s="20" t="n">
        <v>6.13</v>
      </c>
    </row>
    <row r="106">
      <c r="A106" s="20" t="inlineStr">
        <is>
          <t>MLI</t>
        </is>
      </c>
      <c r="B106" s="20" t="inlineStr">
        <is>
          <t>Mali</t>
        </is>
      </c>
      <c r="C106" s="20" t="n">
        <v>198.63</v>
      </c>
      <c r="D106" s="20" t="n">
        <v>69.06999999999999</v>
      </c>
      <c r="E106" s="20" t="n">
        <v>61.3</v>
      </c>
      <c r="F106" s="20" t="n">
        <v>49.1</v>
      </c>
      <c r="G106" s="20" t="n">
        <v>37.05</v>
      </c>
      <c r="H106" s="20" t="n">
        <v>29.79</v>
      </c>
      <c r="I106" s="20" t="n">
        <v>20.19</v>
      </c>
      <c r="J106" s="20" t="n">
        <v>14.81</v>
      </c>
      <c r="K106" s="20" t="n">
        <v>3.69</v>
      </c>
      <c r="L106" s="20" t="n">
        <v>0.77</v>
      </c>
    </row>
    <row r="107">
      <c r="A107" s="20" t="inlineStr">
        <is>
          <t>MLT</t>
        </is>
      </c>
      <c r="B107" s="20" t="inlineStr">
        <is>
          <t>Malta</t>
        </is>
      </c>
      <c r="C107" s="20" t="n">
        <v>7588.35</v>
      </c>
      <c r="D107" s="20" t="n">
        <v>3792.94</v>
      </c>
      <c r="E107" s="20" t="n">
        <v>2778.69</v>
      </c>
      <c r="F107" s="20" t="n">
        <v>2059.5</v>
      </c>
      <c r="G107" s="20" t="n">
        <v>1505.85</v>
      </c>
      <c r="H107" s="20" t="n">
        <v>1256.54</v>
      </c>
      <c r="I107" s="20" t="n">
        <v>775.72</v>
      </c>
      <c r="J107" s="20" t="n">
        <v>454.48</v>
      </c>
      <c r="K107" s="20" t="n">
        <v>276.42</v>
      </c>
      <c r="L107" s="20" t="n">
        <v>648.6799999999999</v>
      </c>
    </row>
    <row r="108">
      <c r="A108" s="20" t="inlineStr">
        <is>
          <t>MTQ</t>
        </is>
      </c>
      <c r="B108" s="20" t="inlineStr">
        <is>
          <t>Martinique</t>
        </is>
      </c>
      <c r="C108" s="20" t="n">
        <v>1016.39</v>
      </c>
      <c r="D108" s="20" t="n">
        <v>504.33</v>
      </c>
      <c r="E108" s="20" t="n">
        <v>373.98</v>
      </c>
      <c r="F108" s="20" t="n">
        <v>358.62</v>
      </c>
      <c r="G108" s="20" t="n">
        <v>309.71</v>
      </c>
      <c r="H108" s="20" t="n">
        <v>259.07</v>
      </c>
      <c r="I108" s="20" t="n">
        <v>200.11</v>
      </c>
      <c r="J108" s="20" t="n">
        <v>143.16</v>
      </c>
      <c r="K108" s="20" t="n">
        <v>122.29</v>
      </c>
      <c r="L108" s="20" t="n">
        <v>63.88</v>
      </c>
    </row>
    <row r="109">
      <c r="A109" s="20" t="inlineStr">
        <is>
          <t>MRT</t>
        </is>
      </c>
      <c r="B109" s="20" t="inlineStr">
        <is>
          <t>Mauritania</t>
        </is>
      </c>
      <c r="C109" s="20" t="n">
        <v>265.24</v>
      </c>
      <c r="D109" s="20" t="n">
        <v>34.51</v>
      </c>
      <c r="E109" s="20" t="n">
        <v>21.14</v>
      </c>
      <c r="F109" s="20" t="n">
        <v>12.96</v>
      </c>
      <c r="G109" s="20" t="n">
        <v>11.59</v>
      </c>
      <c r="H109" s="20" t="n">
        <v>8.44</v>
      </c>
      <c r="I109" s="20" t="n">
        <v>4.1</v>
      </c>
      <c r="J109" s="20" t="n">
        <v>1.84</v>
      </c>
      <c r="K109" s="20" t="n">
        <v>0.49</v>
      </c>
      <c r="L109" s="20" t="n">
        <v>0.15</v>
      </c>
    </row>
    <row r="110">
      <c r="A110" s="20" t="inlineStr">
        <is>
          <t>MUS</t>
        </is>
      </c>
      <c r="B110" s="20" t="inlineStr">
        <is>
          <t>Mauritius</t>
        </is>
      </c>
      <c r="C110" s="20" t="n">
        <v>1964.05</v>
      </c>
      <c r="D110" s="20" t="n">
        <v>797.78</v>
      </c>
      <c r="E110" s="20" t="n">
        <v>731.92</v>
      </c>
      <c r="F110" s="20" t="n">
        <v>476.52</v>
      </c>
      <c r="G110" s="20" t="n">
        <v>410.48</v>
      </c>
      <c r="H110" s="20" t="n">
        <v>381.3</v>
      </c>
      <c r="I110" s="20" t="n">
        <v>373.68</v>
      </c>
      <c r="J110" s="20" t="n">
        <v>327.02</v>
      </c>
      <c r="K110" s="20" t="n">
        <v>269.06</v>
      </c>
      <c r="L110" s="20" t="n">
        <v>6.52</v>
      </c>
    </row>
    <row r="111">
      <c r="A111" s="20" t="inlineStr">
        <is>
          <t>MEX</t>
        </is>
      </c>
      <c r="B111" s="20" t="inlineStr">
        <is>
          <t>Mexico</t>
        </is>
      </c>
      <c r="C111" s="20" t="n">
        <v>1703.49</v>
      </c>
      <c r="D111" s="20" t="n">
        <v>339.8</v>
      </c>
      <c r="E111" s="20" t="n">
        <v>172.1</v>
      </c>
      <c r="F111" s="20" t="n">
        <v>111.96</v>
      </c>
      <c r="G111" s="20" t="n">
        <v>77.95999999999999</v>
      </c>
      <c r="H111" s="20" t="n">
        <v>54.14</v>
      </c>
      <c r="I111" s="20" t="n">
        <v>34.09</v>
      </c>
      <c r="J111" s="20" t="n">
        <v>20.04</v>
      </c>
      <c r="K111" s="20" t="n">
        <v>8.6</v>
      </c>
      <c r="L111" s="20" t="n">
        <v>2.23</v>
      </c>
    </row>
    <row r="112">
      <c r="A112" s="20" t="inlineStr">
        <is>
          <t>MDA</t>
        </is>
      </c>
      <c r="B112" s="20" t="inlineStr">
        <is>
          <t>Moldova (the Republic of)</t>
        </is>
      </c>
      <c r="C112" s="20" t="n">
        <v>617.11</v>
      </c>
      <c r="D112" s="20" t="n">
        <v>119.33</v>
      </c>
      <c r="E112" s="20" t="n">
        <v>109.41</v>
      </c>
      <c r="F112" s="20" t="n">
        <v>95.14</v>
      </c>
      <c r="G112" s="20" t="n">
        <v>84.45999999999999</v>
      </c>
      <c r="H112" s="20" t="n">
        <v>79.34</v>
      </c>
      <c r="I112" s="20" t="n">
        <v>72.94</v>
      </c>
      <c r="J112" s="20" t="n">
        <v>63.44</v>
      </c>
      <c r="K112" s="20" t="n">
        <v>59.35</v>
      </c>
      <c r="L112" s="20" t="n">
        <v>52.44</v>
      </c>
    </row>
    <row r="113">
      <c r="A113" s="20" t="inlineStr">
        <is>
          <t>MNG</t>
        </is>
      </c>
      <c r="B113" s="20" t="inlineStr">
        <is>
          <t>Mongolia</t>
        </is>
      </c>
      <c r="C113" s="20" t="n">
        <v>49.6</v>
      </c>
      <c r="D113" s="20" t="n">
        <v>1.84</v>
      </c>
      <c r="E113" s="20" t="n">
        <v>1.17</v>
      </c>
      <c r="F113" s="20" t="n">
        <v>0.91</v>
      </c>
      <c r="G113" s="20" t="n">
        <v>0.6899999999999999</v>
      </c>
      <c r="H113" s="20" t="n">
        <v>0.54</v>
      </c>
      <c r="I113" s="20" t="n">
        <v>0.44</v>
      </c>
      <c r="J113" s="20" t="n">
        <v>0.36</v>
      </c>
      <c r="K113" s="20" t="n">
        <v>0.26</v>
      </c>
      <c r="L113" s="20" t="n">
        <v>0.15</v>
      </c>
    </row>
    <row r="114">
      <c r="A114" s="20" t="inlineStr">
        <is>
          <t>MNE</t>
        </is>
      </c>
      <c r="B114" s="20" t="inlineStr">
        <is>
          <t>Montenegro</t>
        </is>
      </c>
      <c r="C114" s="20" t="n">
        <v>184.9</v>
      </c>
      <c r="D114" s="20" t="n">
        <v>139.4</v>
      </c>
      <c r="E114" s="20" t="n">
        <v>78.61</v>
      </c>
      <c r="F114" s="20" t="n">
        <v>60.82</v>
      </c>
      <c r="G114" s="20" t="n">
        <v>45.02</v>
      </c>
      <c r="H114" s="20" t="n">
        <v>37.27</v>
      </c>
      <c r="I114" s="20" t="n">
        <v>25.64</v>
      </c>
      <c r="J114" s="20" t="n">
        <v>18.06</v>
      </c>
      <c r="K114" s="20" t="n">
        <v>9.640000000000001</v>
      </c>
      <c r="L114" s="20" t="n">
        <v>3.63</v>
      </c>
    </row>
    <row r="115">
      <c r="A115" s="20" t="inlineStr">
        <is>
          <t>MAR</t>
        </is>
      </c>
      <c r="B115" s="20" t="inlineStr">
        <is>
          <t>Morocco</t>
        </is>
      </c>
      <c r="C115" s="20" t="n">
        <v>3209.24</v>
      </c>
      <c r="D115" s="20" t="n">
        <v>680.34</v>
      </c>
      <c r="E115" s="20" t="n">
        <v>355.87</v>
      </c>
      <c r="F115" s="20" t="n">
        <v>169.97</v>
      </c>
      <c r="G115" s="20" t="n">
        <v>128.32</v>
      </c>
      <c r="H115" s="20" t="n">
        <v>107.72</v>
      </c>
      <c r="I115" s="20" t="n">
        <v>72.34999999999999</v>
      </c>
      <c r="J115" s="20" t="n">
        <v>50.93</v>
      </c>
      <c r="K115" s="20" t="n">
        <v>18.99</v>
      </c>
      <c r="L115" s="20" t="n">
        <v>4.91</v>
      </c>
    </row>
    <row r="116">
      <c r="A116" s="20" t="inlineStr">
        <is>
          <t>MOZ</t>
        </is>
      </c>
      <c r="B116" s="20" t="inlineStr">
        <is>
          <t>Mozambique</t>
        </is>
      </c>
      <c r="C116" s="20" t="n">
        <v>275.23</v>
      </c>
      <c r="D116" s="20" t="n">
        <v>95</v>
      </c>
      <c r="E116" s="20" t="n">
        <v>71.72</v>
      </c>
      <c r="F116" s="20" t="n">
        <v>54.37</v>
      </c>
      <c r="G116" s="20" t="n">
        <v>44.82</v>
      </c>
      <c r="H116" s="20" t="n">
        <v>30.46</v>
      </c>
      <c r="I116" s="20" t="n">
        <v>24.43</v>
      </c>
      <c r="J116" s="20" t="n">
        <v>14.68</v>
      </c>
      <c r="K116" s="20" t="n">
        <v>8.68</v>
      </c>
      <c r="L116" s="20" t="n">
        <v>3.75</v>
      </c>
    </row>
    <row r="117">
      <c r="A117" s="20" t="inlineStr">
        <is>
          <t>MMR</t>
        </is>
      </c>
      <c r="B117" s="20" t="inlineStr">
        <is>
          <t>Myanmar</t>
        </is>
      </c>
      <c r="C117" s="20" t="n">
        <v>628.47</v>
      </c>
      <c r="D117" s="20" t="n">
        <v>170.96</v>
      </c>
      <c r="E117" s="20" t="n">
        <v>136.28</v>
      </c>
      <c r="F117" s="20" t="n">
        <v>107.34</v>
      </c>
      <c r="G117" s="20" t="n">
        <v>78.39</v>
      </c>
      <c r="H117" s="20" t="n">
        <v>60.07</v>
      </c>
      <c r="I117" s="20" t="n">
        <v>47.22</v>
      </c>
      <c r="J117" s="20" t="n">
        <v>32.32</v>
      </c>
      <c r="K117" s="20" t="n">
        <v>24.82</v>
      </c>
      <c r="L117" s="20" t="n">
        <v>11.87</v>
      </c>
    </row>
    <row r="118">
      <c r="A118" s="20" t="inlineStr">
        <is>
          <t>NAM</t>
        </is>
      </c>
      <c r="B118" s="20" t="inlineStr">
        <is>
          <t>Namibia</t>
        </is>
      </c>
      <c r="C118" s="20" t="n">
        <v>1421.41</v>
      </c>
      <c r="D118" s="20" t="n">
        <v>140.27</v>
      </c>
      <c r="E118" s="20" t="n">
        <v>55.09</v>
      </c>
      <c r="F118" s="20" t="n">
        <v>32.96</v>
      </c>
      <c r="G118" s="20" t="n">
        <v>12.47</v>
      </c>
      <c r="H118" s="20" t="n">
        <v>5.04</v>
      </c>
      <c r="I118" s="20" t="n">
        <v>2.64</v>
      </c>
      <c r="J118" s="20" t="n">
        <v>1.19</v>
      </c>
      <c r="K118" s="20" t="n">
        <v>0.74</v>
      </c>
      <c r="L118" s="20" t="n">
        <v>0.35</v>
      </c>
    </row>
    <row r="119">
      <c r="A119" s="20" t="inlineStr">
        <is>
          <t>NPL</t>
        </is>
      </c>
      <c r="B119" s="20" t="inlineStr">
        <is>
          <t>Nepal</t>
        </is>
      </c>
      <c r="C119" s="20" t="n">
        <v>793.95</v>
      </c>
      <c r="D119" s="20" t="n">
        <v>572.28</v>
      </c>
      <c r="E119" s="20" t="n">
        <v>374.16</v>
      </c>
      <c r="F119" s="20" t="n">
        <v>320.56</v>
      </c>
      <c r="G119" s="20" t="n">
        <v>245.54</v>
      </c>
      <c r="H119" s="20" t="n">
        <v>189.93</v>
      </c>
      <c r="I119" s="20" t="n">
        <v>181.4</v>
      </c>
      <c r="J119" s="20" t="n">
        <v>147.49</v>
      </c>
      <c r="K119" s="20" t="n">
        <v>125.32</v>
      </c>
      <c r="L119" s="20" t="n">
        <v>26.48</v>
      </c>
    </row>
    <row r="120">
      <c r="A120" s="20" t="inlineStr">
        <is>
          <t>NLD</t>
        </is>
      </c>
      <c r="B120" s="20" t="inlineStr">
        <is>
          <t>Netherlands (the)</t>
        </is>
      </c>
      <c r="C120" s="20" t="n">
        <v>2951.14</v>
      </c>
      <c r="D120" s="20" t="n">
        <v>1470.07</v>
      </c>
      <c r="E120" s="20" t="n">
        <v>951.96</v>
      </c>
      <c r="F120" s="20" t="n">
        <v>614.5</v>
      </c>
      <c r="G120" s="20" t="n">
        <v>452.43</v>
      </c>
      <c r="H120" s="20" t="n">
        <v>345.25</v>
      </c>
      <c r="I120" s="20" t="n">
        <v>273.19</v>
      </c>
      <c r="J120" s="20" t="n">
        <v>217.06</v>
      </c>
      <c r="K120" s="20" t="n">
        <v>158.79</v>
      </c>
      <c r="L120" s="20" t="n">
        <v>78.03</v>
      </c>
    </row>
    <row r="121">
      <c r="A121" s="20" t="inlineStr">
        <is>
          <t>NCL</t>
        </is>
      </c>
      <c r="B121" s="20" t="inlineStr">
        <is>
          <t>New Caledonia</t>
        </is>
      </c>
      <c r="C121" s="20" t="n">
        <v>105.57</v>
      </c>
      <c r="D121" s="20" t="n">
        <v>17.1</v>
      </c>
      <c r="E121" s="20" t="n">
        <v>10.03</v>
      </c>
      <c r="F121" s="20" t="n">
        <v>7.4</v>
      </c>
      <c r="G121" s="20" t="n">
        <v>6.48</v>
      </c>
      <c r="H121" s="20" t="n">
        <v>4.77</v>
      </c>
      <c r="I121" s="20" t="n">
        <v>3.11</v>
      </c>
      <c r="J121" s="20" t="n">
        <v>2.77</v>
      </c>
      <c r="K121" s="20" t="n">
        <v>2.41</v>
      </c>
      <c r="L121" s="20" t="n">
        <v>1.87</v>
      </c>
    </row>
    <row r="122">
      <c r="A122" s="20" t="inlineStr">
        <is>
          <t>NZL</t>
        </is>
      </c>
      <c r="B122" s="20" t="inlineStr">
        <is>
          <t>New Zealand</t>
        </is>
      </c>
      <c r="C122" s="20" t="n">
        <v>350.32</v>
      </c>
      <c r="D122" s="20" t="n">
        <v>121.86</v>
      </c>
      <c r="E122" s="20" t="n">
        <v>28.17</v>
      </c>
      <c r="F122" s="20" t="n">
        <v>14.75</v>
      </c>
      <c r="G122" s="20" t="n">
        <v>8.720000000000001</v>
      </c>
      <c r="H122" s="20" t="n">
        <v>5.29</v>
      </c>
      <c r="I122" s="20" t="n">
        <v>3.78</v>
      </c>
      <c r="J122" s="20" t="n">
        <v>2.21</v>
      </c>
      <c r="K122" s="20" t="n">
        <v>1.01</v>
      </c>
      <c r="L122" s="20" t="n">
        <v>0</v>
      </c>
    </row>
    <row r="123">
      <c r="A123" s="20" t="inlineStr">
        <is>
          <t>NIC</t>
        </is>
      </c>
      <c r="B123" s="20" t="inlineStr">
        <is>
          <t>Nicaragua</t>
        </is>
      </c>
      <c r="C123" s="20" t="n">
        <v>1213.01</v>
      </c>
      <c r="D123" s="20" t="n">
        <v>239.29</v>
      </c>
      <c r="E123" s="20" t="n">
        <v>160.28</v>
      </c>
      <c r="F123" s="20" t="n">
        <v>102.38</v>
      </c>
      <c r="G123" s="20" t="n">
        <v>82.33</v>
      </c>
      <c r="H123" s="20" t="n">
        <v>63.95</v>
      </c>
      <c r="I123" s="20" t="n">
        <v>48.78</v>
      </c>
      <c r="J123" s="20" t="n">
        <v>35.26</v>
      </c>
      <c r="K123" s="20" t="n">
        <v>22.2</v>
      </c>
      <c r="L123" s="20" t="n">
        <v>10.06</v>
      </c>
    </row>
    <row r="124">
      <c r="A124" s="20" t="inlineStr">
        <is>
          <t>NER</t>
        </is>
      </c>
      <c r="B124" s="20" t="inlineStr">
        <is>
          <t>Niger (the)</t>
        </is>
      </c>
      <c r="C124" s="20" t="n">
        <v>318.73</v>
      </c>
      <c r="D124" s="20" t="n">
        <v>184.3</v>
      </c>
      <c r="E124" s="20" t="n">
        <v>149.48</v>
      </c>
      <c r="F124" s="20" t="n">
        <v>112.37</v>
      </c>
      <c r="G124" s="20" t="n">
        <v>85.34999999999999</v>
      </c>
      <c r="H124" s="20" t="n">
        <v>71.70999999999999</v>
      </c>
      <c r="I124" s="20" t="n">
        <v>56.01</v>
      </c>
      <c r="J124" s="20" t="n">
        <v>29.91</v>
      </c>
      <c r="K124" s="20" t="n">
        <v>12.07</v>
      </c>
      <c r="L124" s="20" t="n">
        <v>1.24</v>
      </c>
    </row>
    <row r="125">
      <c r="A125" s="20" t="inlineStr">
        <is>
          <t>NGA</t>
        </is>
      </c>
      <c r="B125" s="20" t="inlineStr">
        <is>
          <t>Nigeria</t>
        </is>
      </c>
      <c r="C125" s="20" t="n">
        <v>5895.83</v>
      </c>
      <c r="D125" s="20" t="n">
        <v>1511.31</v>
      </c>
      <c r="E125" s="20" t="n">
        <v>808.51</v>
      </c>
      <c r="F125" s="20" t="n">
        <v>564.36</v>
      </c>
      <c r="G125" s="20" t="n">
        <v>405.89</v>
      </c>
      <c r="H125" s="20" t="n">
        <v>298.21</v>
      </c>
      <c r="I125" s="20" t="n">
        <v>214.92</v>
      </c>
      <c r="J125" s="20" t="n">
        <v>156.4</v>
      </c>
      <c r="K125" s="20" t="n">
        <v>102.31</v>
      </c>
      <c r="L125" s="20" t="n">
        <v>52.87</v>
      </c>
    </row>
    <row r="126">
      <c r="A126" s="20" t="inlineStr">
        <is>
          <t>NOR</t>
        </is>
      </c>
      <c r="B126" s="20" t="inlineStr">
        <is>
          <t>Norway</t>
        </is>
      </c>
      <c r="C126" s="20" t="n">
        <v>414.31</v>
      </c>
      <c r="D126" s="20" t="n">
        <v>56.03</v>
      </c>
      <c r="E126" s="20" t="n">
        <v>24.84</v>
      </c>
      <c r="F126" s="20" t="n">
        <v>13.35</v>
      </c>
      <c r="G126" s="20" t="n">
        <v>6.93</v>
      </c>
      <c r="H126" s="20" t="n">
        <v>4.59</v>
      </c>
      <c r="I126" s="20" t="n">
        <v>2.98</v>
      </c>
      <c r="J126" s="20" t="n">
        <v>1.77</v>
      </c>
      <c r="K126" s="20" t="n">
        <v>0.78</v>
      </c>
      <c r="L126" s="20" t="n">
        <v>0.21</v>
      </c>
    </row>
    <row r="127">
      <c r="A127" s="20" t="inlineStr">
        <is>
          <t>OMN</t>
        </is>
      </c>
      <c r="B127" s="20" t="inlineStr">
        <is>
          <t>Oman</t>
        </is>
      </c>
      <c r="C127" s="20" t="n">
        <v>611.8099999999999</v>
      </c>
      <c r="D127" s="20" t="n">
        <v>137.13</v>
      </c>
      <c r="E127" s="20" t="n">
        <v>57.96</v>
      </c>
      <c r="F127" s="20" t="n">
        <v>41.91</v>
      </c>
      <c r="G127" s="20" t="n">
        <v>32.87</v>
      </c>
      <c r="H127" s="20" t="n">
        <v>22.88</v>
      </c>
      <c r="I127" s="20" t="n">
        <v>19.06</v>
      </c>
      <c r="J127" s="20" t="n">
        <v>9.99</v>
      </c>
      <c r="K127" s="20" t="n">
        <v>4.2</v>
      </c>
      <c r="L127" s="20" t="n">
        <v>1.27</v>
      </c>
    </row>
    <row r="128">
      <c r="A128" s="20" t="inlineStr">
        <is>
          <t>PAK</t>
        </is>
      </c>
      <c r="B128" s="20" t="inlineStr">
        <is>
          <t>Pakistan</t>
        </is>
      </c>
      <c r="C128" s="20" t="n">
        <v>2065.71</v>
      </c>
      <c r="D128" s="20" t="n">
        <v>1058.24</v>
      </c>
      <c r="E128" s="20" t="n">
        <v>689.15</v>
      </c>
      <c r="F128" s="20" t="n">
        <v>396.08</v>
      </c>
      <c r="G128" s="20" t="n">
        <v>294.21</v>
      </c>
      <c r="H128" s="20" t="n">
        <v>263.42</v>
      </c>
      <c r="I128" s="20" t="n">
        <v>224.65</v>
      </c>
      <c r="J128" s="20" t="n">
        <v>162.29</v>
      </c>
      <c r="K128" s="20" t="n">
        <v>37.75</v>
      </c>
      <c r="L128" s="20" t="n">
        <v>16.14</v>
      </c>
    </row>
    <row r="129">
      <c r="A129" s="20" t="inlineStr">
        <is>
          <t>PSE</t>
        </is>
      </c>
      <c r="B129" s="20" t="inlineStr">
        <is>
          <t>Palestine, State of</t>
        </is>
      </c>
      <c r="C129" s="20" t="n">
        <v>9611.299999999999</v>
      </c>
      <c r="D129" s="20" t="n">
        <v>5489.5</v>
      </c>
      <c r="E129" s="20" t="n">
        <v>3997.58</v>
      </c>
      <c r="F129" s="20" t="n">
        <v>1869.15</v>
      </c>
      <c r="G129" s="20" t="n">
        <v>950.89</v>
      </c>
      <c r="H129" s="20" t="n">
        <v>682.34</v>
      </c>
      <c r="I129" s="20" t="n">
        <v>634.14</v>
      </c>
      <c r="J129" s="20" t="n">
        <v>580.96</v>
      </c>
      <c r="K129" s="20" t="n">
        <v>472.37</v>
      </c>
      <c r="L129" s="20" t="n">
        <v>168.27</v>
      </c>
    </row>
    <row r="130">
      <c r="A130" s="20" t="inlineStr">
        <is>
          <t>PAN</t>
        </is>
      </c>
      <c r="B130" s="20" t="inlineStr">
        <is>
          <t>Panama</t>
        </is>
      </c>
      <c r="C130" s="20" t="n">
        <v>395.62</v>
      </c>
      <c r="D130" s="20" t="n">
        <v>92.78</v>
      </c>
      <c r="E130" s="20" t="n">
        <v>57.32</v>
      </c>
      <c r="F130" s="20" t="n">
        <v>43.72</v>
      </c>
      <c r="G130" s="20" t="n">
        <v>33.21</v>
      </c>
      <c r="H130" s="20" t="n">
        <v>23.94</v>
      </c>
      <c r="I130" s="20" t="n">
        <v>18.7</v>
      </c>
      <c r="J130" s="20" t="n">
        <v>12.41</v>
      </c>
      <c r="K130" s="20" t="n">
        <v>7.51</v>
      </c>
      <c r="L130" s="20" t="n">
        <v>3.64</v>
      </c>
    </row>
    <row r="131">
      <c r="A131" s="20" t="inlineStr">
        <is>
          <t>PNG</t>
        </is>
      </c>
      <c r="B131" s="20" t="inlineStr">
        <is>
          <t>Papua New Guinea</t>
        </is>
      </c>
      <c r="C131" s="20" t="n">
        <v>421.09</v>
      </c>
      <c r="D131" s="20" t="n">
        <v>142.71</v>
      </c>
      <c r="E131" s="20" t="n">
        <v>79.73999999999999</v>
      </c>
      <c r="F131" s="20" t="n">
        <v>52.09</v>
      </c>
      <c r="G131" s="20" t="n">
        <v>34.94</v>
      </c>
      <c r="H131" s="20" t="n">
        <v>26.4</v>
      </c>
      <c r="I131" s="20" t="n">
        <v>21.05</v>
      </c>
      <c r="J131" s="20" t="n">
        <v>14.96</v>
      </c>
      <c r="K131" s="20" t="n">
        <v>9.199999999999999</v>
      </c>
      <c r="L131" s="20" t="n">
        <v>3.07</v>
      </c>
    </row>
    <row r="132">
      <c r="A132" s="20" t="inlineStr">
        <is>
          <t>PRY</t>
        </is>
      </c>
      <c r="B132" s="20" t="inlineStr">
        <is>
          <t>Paraguay</t>
        </is>
      </c>
      <c r="C132" s="20" t="n">
        <v>1689.19</v>
      </c>
      <c r="D132" s="20" t="n">
        <v>135.53</v>
      </c>
      <c r="E132" s="20" t="n">
        <v>60.75</v>
      </c>
      <c r="F132" s="20" t="n">
        <v>47.25</v>
      </c>
      <c r="G132" s="20" t="n">
        <v>37.16</v>
      </c>
      <c r="H132" s="20" t="n">
        <v>25.69</v>
      </c>
      <c r="I132" s="20" t="n">
        <v>18.42</v>
      </c>
      <c r="J132" s="20" t="n">
        <v>12.83</v>
      </c>
      <c r="K132" s="20" t="n">
        <v>8.960000000000001</v>
      </c>
      <c r="L132" s="20" t="n">
        <v>1.05</v>
      </c>
    </row>
    <row r="133">
      <c r="A133" s="20" t="inlineStr">
        <is>
          <t>PER</t>
        </is>
      </c>
      <c r="B133" s="20" t="inlineStr">
        <is>
          <t>Peru</t>
        </is>
      </c>
      <c r="C133" s="20" t="n">
        <v>382.49</v>
      </c>
      <c r="D133" s="20" t="n">
        <v>59.98</v>
      </c>
      <c r="E133" s="20" t="n">
        <v>43.91</v>
      </c>
      <c r="F133" s="20" t="n">
        <v>35.7</v>
      </c>
      <c r="G133" s="20" t="n">
        <v>26.92</v>
      </c>
      <c r="H133" s="20" t="n">
        <v>20.05</v>
      </c>
      <c r="I133" s="20" t="n">
        <v>13.01</v>
      </c>
      <c r="J133" s="20" t="n">
        <v>9.91</v>
      </c>
      <c r="K133" s="20" t="n">
        <v>5.19</v>
      </c>
      <c r="L133" s="20" t="n">
        <v>2.31</v>
      </c>
    </row>
    <row r="134">
      <c r="A134" s="20" t="inlineStr">
        <is>
          <t>PHL</t>
        </is>
      </c>
      <c r="B134" s="20" t="inlineStr">
        <is>
          <t>Philippines (the)</t>
        </is>
      </c>
      <c r="C134" s="20" t="n">
        <v>3885.65</v>
      </c>
      <c r="D134" s="20" t="n">
        <v>849.89</v>
      </c>
      <c r="E134" s="20" t="n">
        <v>548.6799999999999</v>
      </c>
      <c r="F134" s="20" t="n">
        <v>401.06</v>
      </c>
      <c r="G134" s="20" t="n">
        <v>311.09</v>
      </c>
      <c r="H134" s="20" t="n">
        <v>252.97</v>
      </c>
      <c r="I134" s="20" t="n">
        <v>195.86</v>
      </c>
      <c r="J134" s="20" t="n">
        <v>147.54</v>
      </c>
      <c r="K134" s="20" t="n">
        <v>93.94</v>
      </c>
      <c r="L134" s="20" t="n">
        <v>42.65</v>
      </c>
    </row>
    <row r="135">
      <c r="A135" s="20" t="inlineStr">
        <is>
          <t>POL</t>
        </is>
      </c>
      <c r="B135" s="20" t="inlineStr">
        <is>
          <t>Poland</t>
        </is>
      </c>
      <c r="C135" s="20" t="n">
        <v>2042.03</v>
      </c>
      <c r="D135" s="20" t="n">
        <v>498.09</v>
      </c>
      <c r="E135" s="20" t="n">
        <v>192.78</v>
      </c>
      <c r="F135" s="20" t="n">
        <v>132.19</v>
      </c>
      <c r="G135" s="20" t="n">
        <v>104.28</v>
      </c>
      <c r="H135" s="20" t="n">
        <v>85.56999999999999</v>
      </c>
      <c r="I135" s="20" t="n">
        <v>73.68000000000001</v>
      </c>
      <c r="J135" s="20" t="n">
        <v>63.4</v>
      </c>
      <c r="K135" s="20" t="n">
        <v>50.68</v>
      </c>
      <c r="L135" s="20" t="n">
        <v>36.33</v>
      </c>
    </row>
    <row r="136">
      <c r="A136" s="20" t="inlineStr">
        <is>
          <t>PRT</t>
        </is>
      </c>
      <c r="B136" s="20" t="inlineStr">
        <is>
          <t>Portugal</t>
        </is>
      </c>
      <c r="C136" s="20" t="n">
        <v>1531.02</v>
      </c>
      <c r="D136" s="20" t="n">
        <v>386.76</v>
      </c>
      <c r="E136" s="20" t="n">
        <v>190.05</v>
      </c>
      <c r="F136" s="20" t="n">
        <v>121.81</v>
      </c>
      <c r="G136" s="20" t="n">
        <v>85.23999999999999</v>
      </c>
      <c r="H136" s="20" t="n">
        <v>57.29</v>
      </c>
      <c r="I136" s="20" t="n">
        <v>38.7</v>
      </c>
      <c r="J136" s="20" t="n">
        <v>26.24</v>
      </c>
      <c r="K136" s="20" t="n">
        <v>15.42</v>
      </c>
      <c r="L136" s="20" t="n">
        <v>8.91</v>
      </c>
    </row>
    <row r="137">
      <c r="A137" s="20" t="inlineStr">
        <is>
          <t>PRI</t>
        </is>
      </c>
      <c r="B137" s="20" t="inlineStr">
        <is>
          <t>Puerto Rico</t>
        </is>
      </c>
      <c r="C137" s="20" t="n">
        <v>1685.81</v>
      </c>
      <c r="D137" s="20" t="n">
        <v>713.87</v>
      </c>
      <c r="E137" s="20" t="n">
        <v>497.66</v>
      </c>
      <c r="F137" s="20" t="n">
        <v>418.17</v>
      </c>
      <c r="G137" s="20" t="n">
        <v>355.64</v>
      </c>
      <c r="H137" s="20" t="n">
        <v>308.92</v>
      </c>
      <c r="I137" s="20" t="n">
        <v>276.96</v>
      </c>
      <c r="J137" s="20" t="n">
        <v>221.71</v>
      </c>
      <c r="K137" s="20" t="n">
        <v>159.01</v>
      </c>
      <c r="L137" s="20" t="n">
        <v>96.04000000000001</v>
      </c>
    </row>
    <row r="138">
      <c r="A138" s="20" t="inlineStr">
        <is>
          <t>QAT</t>
        </is>
      </c>
      <c r="B138" s="20" t="inlineStr">
        <is>
          <t>Qatar</t>
        </is>
      </c>
      <c r="C138" s="20" t="n">
        <v>13969.32</v>
      </c>
      <c r="D138" s="20" t="n">
        <v>696.27</v>
      </c>
      <c r="E138" s="20" t="n">
        <v/>
      </c>
      <c r="F138" s="20" t="n">
        <v>528.22</v>
      </c>
      <c r="G138" s="20" t="n">
        <v/>
      </c>
      <c r="H138" s="20" t="n">
        <v>453.24</v>
      </c>
      <c r="I138" s="20" t="n">
        <v>322.52</v>
      </c>
      <c r="J138" s="20" t="n">
        <v/>
      </c>
      <c r="K138" s="20" t="n">
        <v>236</v>
      </c>
      <c r="L138" s="20" t="n">
        <v>35.54</v>
      </c>
    </row>
    <row r="139">
      <c r="A139" s="20" t="inlineStr">
        <is>
          <t>REU</t>
        </is>
      </c>
      <c r="B139" s="20" t="inlineStr">
        <is>
          <t>Réunion</t>
        </is>
      </c>
      <c r="C139" s="20" t="n">
        <v>1201.4</v>
      </c>
      <c r="D139" s="20" t="n">
        <v>765.3</v>
      </c>
      <c r="E139" s="20" t="n">
        <v>586.88</v>
      </c>
      <c r="F139" s="20" t="n">
        <v>501.13</v>
      </c>
      <c r="G139" s="20" t="n">
        <v>375.32</v>
      </c>
      <c r="H139" s="20" t="n">
        <v>316.83</v>
      </c>
      <c r="I139" s="20" t="n">
        <v>197.02</v>
      </c>
      <c r="J139" s="20" t="n">
        <v>147.29</v>
      </c>
      <c r="K139" s="20" t="n">
        <v>87.53</v>
      </c>
      <c r="L139" s="20" t="n">
        <v>45.06</v>
      </c>
    </row>
    <row r="140">
      <c r="A140" s="20" t="inlineStr">
        <is>
          <t>ROU</t>
        </is>
      </c>
      <c r="B140" s="20" t="inlineStr">
        <is>
          <t>Romania</t>
        </is>
      </c>
      <c r="C140" s="20" t="n">
        <v>1355.54</v>
      </c>
      <c r="D140" s="20" t="n">
        <v>116.24</v>
      </c>
      <c r="E140" s="20" t="n">
        <v>78.54000000000001</v>
      </c>
      <c r="F140" s="20" t="n">
        <v>61.96</v>
      </c>
      <c r="G140" s="20" t="n">
        <v>50.7</v>
      </c>
      <c r="H140" s="20" t="n">
        <v>42.91</v>
      </c>
      <c r="I140" s="20" t="n">
        <v>36.34</v>
      </c>
      <c r="J140" s="20" t="n">
        <v>29.84</v>
      </c>
      <c r="K140" s="20" t="n">
        <v>22.76</v>
      </c>
      <c r="L140" s="20" t="n">
        <v>11.31</v>
      </c>
    </row>
    <row r="141">
      <c r="A141" s="20" t="inlineStr">
        <is>
          <t>RUS</t>
        </is>
      </c>
      <c r="B141" s="20" t="inlineStr">
        <is>
          <t>Russian Federation (the)</t>
        </is>
      </c>
      <c r="C141" s="20" t="n">
        <v>1497.93</v>
      </c>
      <c r="D141" s="20" t="n">
        <v>174.8</v>
      </c>
      <c r="E141" s="20" t="n">
        <v>56.69</v>
      </c>
      <c r="F141" s="20" t="n">
        <v>27.22</v>
      </c>
      <c r="G141" s="20" t="n">
        <v>17.29</v>
      </c>
      <c r="H141" s="20" t="n">
        <v>11.87</v>
      </c>
      <c r="I141" s="20" t="n">
        <v>8.16</v>
      </c>
      <c r="J141" s="20" t="n">
        <v>5.26</v>
      </c>
      <c r="K141" s="20" t="n">
        <v>2.51</v>
      </c>
      <c r="L141" s="20" t="n">
        <v>0.31</v>
      </c>
    </row>
    <row r="142">
      <c r="A142" s="20" t="inlineStr">
        <is>
          <t>RWA</t>
        </is>
      </c>
      <c r="B142" s="20" t="inlineStr">
        <is>
          <t>Rwanda</t>
        </is>
      </c>
      <c r="C142" s="20" t="n">
        <v>2309.79</v>
      </c>
      <c r="D142" s="20" t="n">
        <v>940.03</v>
      </c>
      <c r="E142" s="20" t="n">
        <v>647.8</v>
      </c>
      <c r="F142" s="20" t="n">
        <v>595.47</v>
      </c>
      <c r="G142" s="20" t="n">
        <v>562.7</v>
      </c>
      <c r="H142" s="20" t="n">
        <v>537.51</v>
      </c>
      <c r="I142" s="20" t="n">
        <v>455.35</v>
      </c>
      <c r="J142" s="20" t="n">
        <v>397.2</v>
      </c>
      <c r="K142" s="20" t="n">
        <v>370.71</v>
      </c>
      <c r="L142" s="20" t="n">
        <v>312.35</v>
      </c>
    </row>
    <row r="143">
      <c r="A143" s="20" t="inlineStr">
        <is>
          <t>WSM</t>
        </is>
      </c>
      <c r="B143" s="20" t="inlineStr">
        <is>
          <t>Samoa</t>
        </is>
      </c>
      <c r="C143" s="20" t="n">
        <v>398.62</v>
      </c>
      <c r="D143" s="20" t="n">
        <v>185.47</v>
      </c>
      <c r="E143" s="20" t="n">
        <v>124.25</v>
      </c>
      <c r="F143" s="20" t="n">
        <v>70.8</v>
      </c>
      <c r="G143" s="20" t="n">
        <v>57.72</v>
      </c>
      <c r="H143" s="20" t="n">
        <v>49.64</v>
      </c>
      <c r="I143" s="20" t="n">
        <v>41</v>
      </c>
      <c r="J143" s="20" t="n">
        <v>34.07</v>
      </c>
      <c r="K143" s="20" t="n">
        <v>23.89</v>
      </c>
      <c r="L143" s="20" t="n">
        <v>13</v>
      </c>
    </row>
    <row r="144">
      <c r="A144" s="20" t="inlineStr">
        <is>
          <t>SMR</t>
        </is>
      </c>
      <c r="B144" s="20" t="inlineStr">
        <is>
          <t>San Marino</t>
        </is>
      </c>
      <c r="C144" s="20" t="n">
        <v>1189.87</v>
      </c>
      <c r="D144" s="20" t="n">
        <v>720.76</v>
      </c>
      <c r="E144" s="20" t="n">
        <v>557.99</v>
      </c>
      <c r="F144" s="20" t="n">
        <v>481.11</v>
      </c>
      <c r="G144" s="20" t="n">
        <v/>
      </c>
      <c r="H144" s="20" t="n">
        <v>451.2</v>
      </c>
      <c r="I144" s="20" t="n">
        <v>396.19</v>
      </c>
      <c r="J144" s="20" t="n">
        <v>383.93</v>
      </c>
      <c r="K144" s="20" t="n">
        <v>196.98</v>
      </c>
      <c r="L144" s="20" t="n">
        <v>186.97</v>
      </c>
    </row>
    <row r="145">
      <c r="A145" s="20" t="inlineStr">
        <is>
          <t>SAU</t>
        </is>
      </c>
      <c r="B145" s="20" t="inlineStr">
        <is>
          <t>Saudi Arabia</t>
        </is>
      </c>
      <c r="C145" s="20" t="n">
        <v>72.36</v>
      </c>
      <c r="D145" s="20" t="n">
        <v>48.08</v>
      </c>
      <c r="E145" s="20" t="n">
        <v>30.32</v>
      </c>
      <c r="F145" s="20" t="n">
        <v>29.47</v>
      </c>
      <c r="G145" s="20" t="n">
        <v>25.87</v>
      </c>
      <c r="H145" s="20" t="n">
        <v>11.61</v>
      </c>
      <c r="I145" s="20" t="n">
        <v>7.94</v>
      </c>
      <c r="J145" s="20" t="n">
        <v>7.26</v>
      </c>
      <c r="K145" s="20" t="n">
        <v>6.86</v>
      </c>
      <c r="L145" s="20" t="n">
        <v>5.29</v>
      </c>
    </row>
    <row r="146">
      <c r="A146" s="20" t="inlineStr">
        <is>
          <t>SEN</t>
        </is>
      </c>
      <c r="B146" s="20" t="inlineStr">
        <is>
          <t>Senegal</t>
        </is>
      </c>
      <c r="C146" s="20" t="n">
        <v>2102.72</v>
      </c>
      <c r="D146" s="20" t="n">
        <v>414.46</v>
      </c>
      <c r="E146" s="20" t="n">
        <v>212.75</v>
      </c>
      <c r="F146" s="20" t="n">
        <v>126.01</v>
      </c>
      <c r="G146" s="20" t="n">
        <v>95.7</v>
      </c>
      <c r="H146" s="20" t="n">
        <v>73.02</v>
      </c>
      <c r="I146" s="20" t="n">
        <v>59.71</v>
      </c>
      <c r="J146" s="20" t="n">
        <v>34.76</v>
      </c>
      <c r="K146" s="20" t="n">
        <v>23.51</v>
      </c>
      <c r="L146" s="20" t="n">
        <v>8.449999999999999</v>
      </c>
    </row>
    <row r="147">
      <c r="A147" s="20" t="inlineStr">
        <is>
          <t>SRB</t>
        </is>
      </c>
      <c r="B147" s="20" t="inlineStr">
        <is>
          <t>Serbia</t>
        </is>
      </c>
      <c r="C147" s="20" t="n">
        <v>602.97</v>
      </c>
      <c r="D147" s="20" t="n">
        <v>159.73</v>
      </c>
      <c r="E147" s="20" t="n">
        <v>103.12</v>
      </c>
      <c r="F147" s="20" t="n">
        <v>77.65000000000001</v>
      </c>
      <c r="G147" s="20" t="n">
        <v>61.65</v>
      </c>
      <c r="H147" s="20" t="n">
        <v>51.59</v>
      </c>
      <c r="I147" s="20" t="n">
        <v>41.71</v>
      </c>
      <c r="J147" s="20" t="n">
        <v>33.59</v>
      </c>
      <c r="K147" s="20" t="n">
        <v>25.15</v>
      </c>
      <c r="L147" s="20" t="n">
        <v>14.33</v>
      </c>
    </row>
    <row r="148">
      <c r="A148" s="20" t="inlineStr">
        <is>
          <t>SYC</t>
        </is>
      </c>
      <c r="B148" s="20" t="inlineStr">
        <is>
          <t>Seychelles</t>
        </is>
      </c>
      <c r="C148" s="20" t="n">
        <v>2395.97</v>
      </c>
      <c r="D148" s="20" t="n">
        <v>1829.34</v>
      </c>
      <c r="E148" s="20" t="n">
        <v>990.91</v>
      </c>
      <c r="F148" s="20" t="n">
        <v>733.91</v>
      </c>
      <c r="G148" s="20" t="n">
        <v>531.58</v>
      </c>
      <c r="H148" s="20" t="n">
        <v>404.99</v>
      </c>
      <c r="I148" s="20" t="n">
        <v>350.6</v>
      </c>
      <c r="J148" s="20" t="n">
        <v>283.02</v>
      </c>
      <c r="K148" s="20" t="n">
        <v>202.18</v>
      </c>
      <c r="L148" s="20" t="n">
        <v>15.58</v>
      </c>
    </row>
    <row r="149">
      <c r="A149" s="20" t="inlineStr">
        <is>
          <t>SLE</t>
        </is>
      </c>
      <c r="B149" s="20" t="inlineStr">
        <is>
          <t>Sierra Leone</t>
        </is>
      </c>
      <c r="C149" s="20" t="n">
        <v>1975.09</v>
      </c>
      <c r="D149" s="20" t="n">
        <v>131.41</v>
      </c>
      <c r="E149" s="20" t="n">
        <v>123.45</v>
      </c>
      <c r="F149" s="20" t="n">
        <v>114.01</v>
      </c>
      <c r="G149" s="20" t="n">
        <v>102.06</v>
      </c>
      <c r="H149" s="20" t="n">
        <v>98.44</v>
      </c>
      <c r="I149" s="20" t="n">
        <v>66.73</v>
      </c>
      <c r="J149" s="20" t="n">
        <v>55.09</v>
      </c>
      <c r="K149" s="20" t="n">
        <v>47.48</v>
      </c>
      <c r="L149" s="20" t="n">
        <v>32.68</v>
      </c>
    </row>
    <row r="150">
      <c r="A150" s="20" t="inlineStr">
        <is>
          <t>SGP</t>
        </is>
      </c>
      <c r="B150" s="20" t="inlineStr">
        <is>
          <t>Singapore</t>
        </is>
      </c>
      <c r="C150" s="20" t="n">
        <v>10351.61</v>
      </c>
      <c r="D150" s="20" t="n">
        <v/>
      </c>
      <c r="E150" s="20" t="n">
        <v>7280.34</v>
      </c>
      <c r="F150" s="20" t="n">
        <v/>
      </c>
      <c r="G150" s="20" t="n">
        <v/>
      </c>
      <c r="H150" s="20" t="n">
        <v>7053.68</v>
      </c>
      <c r="I150" s="20" t="n">
        <v/>
      </c>
      <c r="J150" s="20" t="n">
        <v>5520.59</v>
      </c>
      <c r="K150" s="20" t="n">
        <v/>
      </c>
      <c r="L150" s="20" t="n">
        <v>4912.48</v>
      </c>
    </row>
    <row r="151">
      <c r="A151" s="20" t="inlineStr">
        <is>
          <t>SVK</t>
        </is>
      </c>
      <c r="B151" s="20" t="inlineStr">
        <is>
          <t>Slovakia</t>
        </is>
      </c>
      <c r="C151" s="20" t="n">
        <v>1122.89</v>
      </c>
      <c r="D151" s="20" t="n">
        <v>196.84</v>
      </c>
      <c r="E151" s="20" t="n">
        <v>159.85</v>
      </c>
      <c r="F151" s="20" t="n">
        <v>129.19</v>
      </c>
      <c r="G151" s="20" t="n">
        <v>108.88</v>
      </c>
      <c r="H151" s="20" t="n">
        <v>95.27</v>
      </c>
      <c r="I151" s="20" t="n">
        <v>85.48999999999999</v>
      </c>
      <c r="J151" s="20" t="n">
        <v>71.23999999999999</v>
      </c>
      <c r="K151" s="20" t="n">
        <v>55.92</v>
      </c>
      <c r="L151" s="20" t="n">
        <v>44.8</v>
      </c>
    </row>
    <row r="152">
      <c r="A152" s="20" t="inlineStr">
        <is>
          <t>SVN</t>
        </is>
      </c>
      <c r="B152" s="20" t="inlineStr">
        <is>
          <t>Slovenia</t>
        </is>
      </c>
      <c r="C152" s="20" t="n">
        <v>577.03</v>
      </c>
      <c r="D152" s="20" t="n">
        <v>195.25</v>
      </c>
      <c r="E152" s="20" t="n">
        <v>138.88</v>
      </c>
      <c r="F152" s="20" t="n">
        <v>105.1</v>
      </c>
      <c r="G152" s="20" t="n">
        <v>89.11</v>
      </c>
      <c r="H152" s="20" t="n">
        <v>77.73</v>
      </c>
      <c r="I152" s="20" t="n">
        <v>64.5</v>
      </c>
      <c r="J152" s="20" t="n">
        <v>46.83</v>
      </c>
      <c r="K152" s="20" t="n">
        <v>32.01</v>
      </c>
      <c r="L152" s="20" t="n">
        <v>18.31</v>
      </c>
    </row>
    <row r="153">
      <c r="A153" s="20" t="inlineStr">
        <is>
          <t>SLB</t>
        </is>
      </c>
      <c r="B153" s="20" t="inlineStr">
        <is>
          <t>Solomon Islands</t>
        </is>
      </c>
      <c r="C153" s="20" t="n">
        <v>668.86</v>
      </c>
      <c r="D153" s="20" t="n">
        <v>75.93000000000001</v>
      </c>
      <c r="E153" s="20" t="n">
        <v>44.75</v>
      </c>
      <c r="F153" s="20" t="n">
        <v>29.61</v>
      </c>
      <c r="G153" s="20" t="n">
        <v>19.96</v>
      </c>
      <c r="H153" s="20" t="n">
        <v>13.64</v>
      </c>
      <c r="I153" s="20" t="n">
        <v>10.43</v>
      </c>
      <c r="J153" s="20" t="n">
        <v>7.33</v>
      </c>
      <c r="K153" s="20" t="n">
        <v>3.87</v>
      </c>
      <c r="L153" s="20" t="n">
        <v>2.33</v>
      </c>
    </row>
    <row r="154">
      <c r="A154" s="20" t="inlineStr">
        <is>
          <t>SOM</t>
        </is>
      </c>
      <c r="B154" s="20" t="inlineStr">
        <is>
          <t>Somalia</t>
        </is>
      </c>
      <c r="C154" s="20" t="n">
        <v>120.59</v>
      </c>
      <c r="D154" s="20" t="n">
        <v>38.15</v>
      </c>
      <c r="E154" s="20" t="n">
        <v>28.15</v>
      </c>
      <c r="F154" s="20" t="n">
        <v>18.79</v>
      </c>
      <c r="G154" s="20" t="n">
        <v>13.34</v>
      </c>
      <c r="H154" s="20" t="n">
        <v>10.9</v>
      </c>
      <c r="I154" s="20" t="n">
        <v>10.16</v>
      </c>
      <c r="J154" s="20" t="n">
        <v>7.61</v>
      </c>
      <c r="K154" s="20" t="n">
        <v>5.86</v>
      </c>
      <c r="L154" s="20" t="n">
        <v>3.48</v>
      </c>
    </row>
    <row r="155">
      <c r="A155" s="20" t="inlineStr">
        <is>
          <t>ZAF</t>
        </is>
      </c>
      <c r="B155" s="20" t="inlineStr">
        <is>
          <t>South Africa</t>
        </is>
      </c>
      <c r="C155" s="20" t="n">
        <v>1305.28</v>
      </c>
      <c r="D155" s="20" t="n">
        <v>231.69</v>
      </c>
      <c r="E155" s="20" t="n">
        <v>114.67</v>
      </c>
      <c r="F155" s="20" t="n">
        <v>81.39</v>
      </c>
      <c r="G155" s="20" t="n">
        <v>59.26</v>
      </c>
      <c r="H155" s="20" t="n">
        <v>50.31</v>
      </c>
      <c r="I155" s="20" t="n">
        <v>35.22</v>
      </c>
      <c r="J155" s="20" t="n">
        <v>22</v>
      </c>
      <c r="K155" s="20" t="n">
        <v>14.06</v>
      </c>
      <c r="L155" s="20" t="n">
        <v>2.93</v>
      </c>
    </row>
    <row r="156">
      <c r="A156" s="20" t="inlineStr">
        <is>
          <t>SSD</t>
        </is>
      </c>
      <c r="B156" s="20" t="inlineStr">
        <is>
          <t>South Sudan</t>
        </is>
      </c>
      <c r="C156" s="20" t="n">
        <v>114.69</v>
      </c>
      <c r="D156" s="20" t="n">
        <v>55.37</v>
      </c>
      <c r="E156" s="20" t="n">
        <v>39.67</v>
      </c>
      <c r="F156" s="20" t="n">
        <v>29.19</v>
      </c>
      <c r="G156" s="20" t="n">
        <v>24.7</v>
      </c>
      <c r="H156" s="20" t="n">
        <v>21.06</v>
      </c>
      <c r="I156" s="20" t="n">
        <v>19.16</v>
      </c>
      <c r="J156" s="20" t="n">
        <v>14.38</v>
      </c>
      <c r="K156" s="20" t="n">
        <v>10.48</v>
      </c>
      <c r="L156" s="20" t="n">
        <v>6.12</v>
      </c>
    </row>
    <row r="157">
      <c r="A157" s="20" t="inlineStr">
        <is>
          <t>ESP</t>
        </is>
      </c>
      <c r="B157" s="20" t="inlineStr">
        <is>
          <t>Spain</t>
        </is>
      </c>
      <c r="C157" s="20" t="n">
        <v>644.27</v>
      </c>
      <c r="D157" s="20" t="n">
        <v>248.15</v>
      </c>
      <c r="E157" s="20" t="n">
        <v>158.74</v>
      </c>
      <c r="F157" s="20" t="n">
        <v>114.59</v>
      </c>
      <c r="G157" s="20" t="n">
        <v>78.06</v>
      </c>
      <c r="H157" s="20" t="n">
        <v>58.08</v>
      </c>
      <c r="I157" s="20" t="n">
        <v>35.97</v>
      </c>
      <c r="J157" s="20" t="n">
        <v>28.83</v>
      </c>
      <c r="K157" s="20" t="n">
        <v>21.17</v>
      </c>
      <c r="L157" s="20" t="n">
        <v>12.46</v>
      </c>
    </row>
    <row r="158">
      <c r="A158" s="20" t="inlineStr">
        <is>
          <t>LKA</t>
        </is>
      </c>
      <c r="B158" s="20" t="inlineStr">
        <is>
          <t>Sri Lanka</t>
        </is>
      </c>
      <c r="C158" s="20" t="n">
        <v>3433.29</v>
      </c>
      <c r="D158" s="20" t="n">
        <v>1249.55</v>
      </c>
      <c r="E158" s="20" t="n">
        <v>748.23</v>
      </c>
      <c r="F158" s="20" t="n">
        <v>575.03</v>
      </c>
      <c r="G158" s="20" t="n">
        <v>449.98</v>
      </c>
      <c r="H158" s="20" t="n">
        <v>345.79</v>
      </c>
      <c r="I158" s="20" t="n">
        <v>232.95</v>
      </c>
      <c r="J158" s="20" t="n">
        <v>163.17</v>
      </c>
      <c r="K158" s="20" t="n">
        <v>101.49</v>
      </c>
      <c r="L158" s="20" t="n">
        <v>34.82</v>
      </c>
    </row>
    <row r="159">
      <c r="A159" s="20" t="inlineStr">
        <is>
          <t>SDN</t>
        </is>
      </c>
      <c r="B159" s="20" t="inlineStr">
        <is>
          <t>Sudan (the)</t>
        </is>
      </c>
      <c r="C159" s="20" t="n">
        <v>480</v>
      </c>
      <c r="D159" s="20" t="n">
        <v>153.57</v>
      </c>
      <c r="E159" s="20" t="n">
        <v>84.73999999999999</v>
      </c>
      <c r="F159" s="20" t="n">
        <v>57.45</v>
      </c>
      <c r="G159" s="20" t="n">
        <v>36.46</v>
      </c>
      <c r="H159" s="20" t="n">
        <v>23.68</v>
      </c>
      <c r="I159" s="20" t="n">
        <v>19.5</v>
      </c>
      <c r="J159" s="20" t="n">
        <v>13.47</v>
      </c>
      <c r="K159" s="20" t="n">
        <v>8.18</v>
      </c>
      <c r="L159" s="20" t="n">
        <v>2.74</v>
      </c>
    </row>
    <row r="160">
      <c r="A160" s="20" t="inlineStr">
        <is>
          <t>SUR</t>
        </is>
      </c>
      <c r="B160" s="20" t="inlineStr">
        <is>
          <t>Suriname</t>
        </is>
      </c>
      <c r="C160" s="20" t="n">
        <v>2956.06</v>
      </c>
      <c r="D160" s="20" t="n">
        <v>862.5</v>
      </c>
      <c r="E160" s="20" t="n">
        <v>440.9</v>
      </c>
      <c r="F160" s="20" t="n">
        <v>90.8</v>
      </c>
      <c r="G160" s="20" t="n">
        <v>17.98</v>
      </c>
      <c r="H160" s="20" t="n">
        <v>10.03</v>
      </c>
      <c r="I160" s="20" t="n">
        <v>3.89</v>
      </c>
      <c r="J160" s="20" t="n">
        <v>1.45</v>
      </c>
      <c r="K160" s="20" t="n">
        <v>0.4</v>
      </c>
      <c r="L160" s="20" t="n">
        <v>0.1</v>
      </c>
    </row>
    <row r="161">
      <c r="A161" s="20" t="inlineStr">
        <is>
          <t>SWE</t>
        </is>
      </c>
      <c r="B161" s="20" t="inlineStr">
        <is>
          <t>Sweden</t>
        </is>
      </c>
      <c r="C161" s="20" t="n">
        <v>767.71</v>
      </c>
      <c r="D161" s="20" t="n">
        <v>108.07</v>
      </c>
      <c r="E161" s="20" t="n">
        <v>65.33</v>
      </c>
      <c r="F161" s="20" t="n">
        <v>36.3</v>
      </c>
      <c r="G161" s="20" t="n">
        <v>25.97</v>
      </c>
      <c r="H161" s="20" t="n">
        <v>18.56</v>
      </c>
      <c r="I161" s="20" t="n">
        <v>13.97</v>
      </c>
      <c r="J161" s="20" t="n">
        <v>9.140000000000001</v>
      </c>
      <c r="K161" s="20" t="n">
        <v>4.14</v>
      </c>
      <c r="L161" s="20" t="n">
        <v>0.87</v>
      </c>
    </row>
    <row r="162">
      <c r="A162" s="20" t="inlineStr">
        <is>
          <t>CHE</t>
        </is>
      </c>
      <c r="B162" s="20" t="inlineStr">
        <is>
          <t>Switzerland</t>
        </is>
      </c>
      <c r="C162" s="20" t="n">
        <v>1549.07</v>
      </c>
      <c r="D162" s="20" t="n">
        <v>637.55</v>
      </c>
      <c r="E162" s="20" t="n">
        <v>444.03</v>
      </c>
      <c r="F162" s="20" t="n">
        <v>310.72</v>
      </c>
      <c r="G162" s="20" t="n">
        <v>244.27</v>
      </c>
      <c r="H162" s="20" t="n">
        <v>177.2</v>
      </c>
      <c r="I162" s="20" t="n">
        <v>130.9</v>
      </c>
      <c r="J162" s="20" t="n">
        <v>95.51000000000001</v>
      </c>
      <c r="K162" s="20" t="n">
        <v>46.19</v>
      </c>
      <c r="L162" s="20" t="n">
        <v>16.81</v>
      </c>
    </row>
    <row r="163">
      <c r="A163" s="20" t="inlineStr">
        <is>
          <t>SYR</t>
        </is>
      </c>
      <c r="B163" s="20" t="inlineStr">
        <is>
          <t>Syrian Arab Republic</t>
        </is>
      </c>
      <c r="C163" s="20" t="n">
        <v>1684.13</v>
      </c>
      <c r="D163" s="20" t="n">
        <v>518.66</v>
      </c>
      <c r="E163" s="20" t="n">
        <v>390.66</v>
      </c>
      <c r="F163" s="20" t="n">
        <v>346.27</v>
      </c>
      <c r="G163" s="20" t="n">
        <v>272.58</v>
      </c>
      <c r="H163" s="20" t="n">
        <v>206.67</v>
      </c>
      <c r="I163" s="20" t="n">
        <v>138.52</v>
      </c>
      <c r="J163" s="20" t="n">
        <v>88.55</v>
      </c>
      <c r="K163" s="20" t="n">
        <v>49.7</v>
      </c>
      <c r="L163" s="20" t="n">
        <v>16.28</v>
      </c>
    </row>
    <row r="164">
      <c r="A164" s="20" t="inlineStr">
        <is>
          <t>TWN</t>
        </is>
      </c>
      <c r="B164" s="20" t="inlineStr">
        <is>
          <t>Taiwan (Province of China)</t>
        </is>
      </c>
      <c r="C164" s="20" t="n">
        <v>7154.35</v>
      </c>
      <c r="D164" s="20" t="n">
        <v>2338.53</v>
      </c>
      <c r="E164" s="20" t="n">
        <v>1720.36</v>
      </c>
      <c r="F164" s="20" t="n">
        <v>967.67</v>
      </c>
      <c r="G164" s="20" t="n">
        <v>761.5</v>
      </c>
      <c r="H164" s="20" t="n">
        <v>406.46</v>
      </c>
      <c r="I164" s="20" t="n">
        <v>290.75</v>
      </c>
      <c r="J164" s="20" t="n">
        <v>242.22</v>
      </c>
      <c r="K164" s="20" t="n">
        <v>135.3</v>
      </c>
      <c r="L164" s="20" t="n">
        <v>59.76</v>
      </c>
    </row>
    <row r="165">
      <c r="A165" s="20" t="inlineStr">
        <is>
          <t>TJK</t>
        </is>
      </c>
      <c r="B165" s="20" t="inlineStr">
        <is>
          <t>Tajikistan</t>
        </is>
      </c>
      <c r="C165" s="20" t="n">
        <v>833.62</v>
      </c>
      <c r="D165" s="20" t="n">
        <v>288.65</v>
      </c>
      <c r="E165" s="20" t="n">
        <v>251.69</v>
      </c>
      <c r="F165" s="20" t="n">
        <v>144.48</v>
      </c>
      <c r="G165" s="20" t="n">
        <v>103.56</v>
      </c>
      <c r="H165" s="20" t="n">
        <v>87.37</v>
      </c>
      <c r="I165" s="20" t="n">
        <v>69.66</v>
      </c>
      <c r="J165" s="20" t="n">
        <v>38.21</v>
      </c>
      <c r="K165" s="20" t="n">
        <v>13.02</v>
      </c>
      <c r="L165" s="20" t="n">
        <v>2.43</v>
      </c>
    </row>
    <row r="166">
      <c r="A166" s="20" t="inlineStr">
        <is>
          <t>TZA</t>
        </is>
      </c>
      <c r="B166" s="20" t="inlineStr">
        <is>
          <t>Tanzania</t>
        </is>
      </c>
      <c r="C166" s="20" t="n">
        <v>2307.27</v>
      </c>
      <c r="D166" s="20" t="n">
        <v>289.02</v>
      </c>
      <c r="E166" s="20" t="n">
        <v>182.77</v>
      </c>
      <c r="F166" s="20" t="n">
        <v>127.9</v>
      </c>
      <c r="G166" s="20" t="n">
        <v>93.69</v>
      </c>
      <c r="H166" s="20" t="n">
        <v>63.43</v>
      </c>
      <c r="I166" s="20" t="n">
        <v>45.5</v>
      </c>
      <c r="J166" s="20" t="n">
        <v>30.44</v>
      </c>
      <c r="K166" s="20" t="n">
        <v>13.64</v>
      </c>
      <c r="L166" s="20" t="n">
        <v>2.57</v>
      </c>
    </row>
    <row r="167">
      <c r="A167" s="20" t="inlineStr">
        <is>
          <t>THA</t>
        </is>
      </c>
      <c r="B167" s="20" t="inlineStr">
        <is>
          <t>Thailand</t>
        </is>
      </c>
      <c r="C167" s="20" t="n">
        <v>2225.46</v>
      </c>
      <c r="D167" s="20" t="n">
        <v>346.91</v>
      </c>
      <c r="E167" s="20" t="n">
        <v>183.15</v>
      </c>
      <c r="F167" s="20" t="n">
        <v>141.73</v>
      </c>
      <c r="G167" s="20" t="n">
        <v>120.26</v>
      </c>
      <c r="H167" s="20" t="n">
        <v>104.66</v>
      </c>
      <c r="I167" s="20" t="n">
        <v>87.67</v>
      </c>
      <c r="J167" s="20" t="n">
        <v>72.78</v>
      </c>
      <c r="K167" s="20" t="n">
        <v>53.44</v>
      </c>
      <c r="L167" s="20" t="n">
        <v>23.32</v>
      </c>
    </row>
    <row r="168">
      <c r="A168" s="20" t="inlineStr">
        <is>
          <t>TLS</t>
        </is>
      </c>
      <c r="B168" s="20" t="inlineStr">
        <is>
          <t>Timor-Leste</t>
        </is>
      </c>
      <c r="C168" s="20" t="n">
        <v>592.3099999999999</v>
      </c>
      <c r="D168" s="20" t="n">
        <v>144.22</v>
      </c>
      <c r="E168" s="20" t="n">
        <v>115.85</v>
      </c>
      <c r="F168" s="20" t="n">
        <v>92.94</v>
      </c>
      <c r="G168" s="20" t="n">
        <v>69.92</v>
      </c>
      <c r="H168" s="20" t="n">
        <v>56.92</v>
      </c>
      <c r="I168" s="20" t="n">
        <v>50.25</v>
      </c>
      <c r="J168" s="20" t="n">
        <v>37.61</v>
      </c>
      <c r="K168" s="20" t="n">
        <v>26.58</v>
      </c>
      <c r="L168" s="20" t="n">
        <v>17.05</v>
      </c>
    </row>
    <row r="169">
      <c r="A169" s="20" t="inlineStr">
        <is>
          <t>TGO</t>
        </is>
      </c>
      <c r="B169" s="20" t="inlineStr">
        <is>
          <t>Togo</t>
        </is>
      </c>
      <c r="C169" s="20" t="n">
        <v>2725.39</v>
      </c>
      <c r="D169" s="20" t="n">
        <v>258.94</v>
      </c>
      <c r="E169" s="20" t="n">
        <v>207.42</v>
      </c>
      <c r="F169" s="20" t="n">
        <v>151.85</v>
      </c>
      <c r="G169" s="20" t="n">
        <v>129.29</v>
      </c>
      <c r="H169" s="20" t="n">
        <v>97.65000000000001</v>
      </c>
      <c r="I169" s="20" t="n">
        <v>76.44</v>
      </c>
      <c r="J169" s="20" t="n">
        <v>71.27</v>
      </c>
      <c r="K169" s="20" t="n">
        <v>69.45999999999999</v>
      </c>
      <c r="L169" s="20" t="n">
        <v>56.1</v>
      </c>
    </row>
    <row r="170">
      <c r="A170" s="20" t="inlineStr">
        <is>
          <t>TON</t>
        </is>
      </c>
      <c r="B170" s="20" t="inlineStr">
        <is>
          <t>Tonga</t>
        </is>
      </c>
      <c r="C170" s="20" t="n">
        <v>271.46</v>
      </c>
      <c r="D170" s="20" t="n">
        <v/>
      </c>
      <c r="E170" s="20" t="n">
        <v>63.23</v>
      </c>
      <c r="F170" s="20" t="n">
        <v/>
      </c>
      <c r="G170" s="20" t="n">
        <v/>
      </c>
      <c r="H170" s="20" t="n">
        <v>48.34</v>
      </c>
      <c r="I170" s="20" t="n">
        <v/>
      </c>
      <c r="J170" s="20" t="n">
        <v>29.57</v>
      </c>
      <c r="K170" s="20" t="n">
        <v/>
      </c>
      <c r="L170" s="20" t="n">
        <v>28.72</v>
      </c>
    </row>
    <row r="171">
      <c r="A171" s="20" t="inlineStr">
        <is>
          <t>TTO</t>
        </is>
      </c>
      <c r="B171" s="20" t="inlineStr">
        <is>
          <t>Trinidad and Tobago</t>
        </is>
      </c>
      <c r="C171" s="20" t="n">
        <v>2357.13</v>
      </c>
      <c r="D171" s="20" t="n">
        <v>1815.46</v>
      </c>
      <c r="E171" s="20" t="n">
        <v>1076.34</v>
      </c>
      <c r="F171" s="20" t="n">
        <v>718.54</v>
      </c>
      <c r="G171" s="20" t="n">
        <v>647.86</v>
      </c>
      <c r="H171" s="20" t="n">
        <v>381.64</v>
      </c>
      <c r="I171" s="20" t="n">
        <v>257.04</v>
      </c>
      <c r="J171" s="20" t="n">
        <v>191.55</v>
      </c>
      <c r="K171" s="20" t="n">
        <v>174.66</v>
      </c>
      <c r="L171" s="20" t="n">
        <v>70.83</v>
      </c>
    </row>
    <row r="172">
      <c r="A172" s="20" t="inlineStr">
        <is>
          <t>TUN</t>
        </is>
      </c>
      <c r="B172" s="20" t="inlineStr">
        <is>
          <t>Tunisia</t>
        </is>
      </c>
      <c r="C172" s="20" t="n">
        <v>7096.2</v>
      </c>
      <c r="D172" s="20" t="n">
        <v>2543.98</v>
      </c>
      <c r="E172" s="20" t="n">
        <v>627.55</v>
      </c>
      <c r="F172" s="20" t="n">
        <v>260.66</v>
      </c>
      <c r="G172" s="20" t="n">
        <v>147.74</v>
      </c>
      <c r="H172" s="20" t="n">
        <v>100.85</v>
      </c>
      <c r="I172" s="20" t="n">
        <v>66.61</v>
      </c>
      <c r="J172" s="20" t="n">
        <v>46.47</v>
      </c>
      <c r="K172" s="20" t="n">
        <v>30.19</v>
      </c>
      <c r="L172" s="20" t="n">
        <v>6.61</v>
      </c>
    </row>
    <row r="173">
      <c r="A173" s="20" t="inlineStr">
        <is>
          <t>TUR</t>
        </is>
      </c>
      <c r="B173" s="20" t="inlineStr">
        <is>
          <t>Turkey</t>
        </is>
      </c>
      <c r="C173" s="20" t="n">
        <v>1292.56</v>
      </c>
      <c r="D173" s="20" t="n">
        <v>205.81</v>
      </c>
      <c r="E173" s="20" t="n">
        <v>100.02</v>
      </c>
      <c r="F173" s="20" t="n">
        <v>62.38</v>
      </c>
      <c r="G173" s="20" t="n">
        <v>45.08</v>
      </c>
      <c r="H173" s="20" t="n">
        <v>30.43</v>
      </c>
      <c r="I173" s="20" t="n">
        <v>21.86</v>
      </c>
      <c r="J173" s="20" t="n">
        <v>16</v>
      </c>
      <c r="K173" s="20" t="n">
        <v>10.01</v>
      </c>
      <c r="L173" s="20" t="n">
        <v>5.02</v>
      </c>
    </row>
    <row r="174">
      <c r="A174" s="20" t="inlineStr">
        <is>
          <t>TKM</t>
        </is>
      </c>
      <c r="B174" s="20" t="inlineStr">
        <is>
          <t>Turkmenistan</t>
        </is>
      </c>
      <c r="C174" s="20" t="n">
        <v>9149.120000000001</v>
      </c>
      <c r="D174" s="20" t="n">
        <v/>
      </c>
      <c r="E174" s="20" t="n">
        <v>27.44</v>
      </c>
      <c r="F174" s="20" t="n">
        <v/>
      </c>
      <c r="G174" s="20" t="n">
        <v>25.14</v>
      </c>
      <c r="H174" s="20" t="n">
        <v/>
      </c>
      <c r="I174" s="20" t="n">
        <v>20.17</v>
      </c>
      <c r="J174" s="20" t="n">
        <v/>
      </c>
      <c r="K174" s="20" t="n">
        <v>17.69</v>
      </c>
      <c r="L174" s="20" t="n">
        <v>6.13</v>
      </c>
    </row>
    <row r="175">
      <c r="A175" s="20" t="inlineStr">
        <is>
          <t>TUV</t>
        </is>
      </c>
      <c r="B175" s="20" t="inlineStr">
        <is>
          <t>Tuvalu</t>
        </is>
      </c>
      <c r="C175" s="20" t="n">
        <v>220.32</v>
      </c>
      <c r="D175" s="20" t="n">
        <v>186.04</v>
      </c>
      <c r="E175" s="20" t="n">
        <v>182.34</v>
      </c>
      <c r="F175" s="20" t="n">
        <v>105.51</v>
      </c>
      <c r="G175" s="20" t="n">
        <v/>
      </c>
      <c r="H175" s="20" t="n">
        <v>93.73999999999999</v>
      </c>
      <c r="I175" s="20" t="n">
        <v>73.14</v>
      </c>
      <c r="J175" s="20" t="n">
        <v>56.81</v>
      </c>
      <c r="K175" s="20" t="n">
        <v>21.94</v>
      </c>
      <c r="L175" s="20" t="n">
        <v>9.5</v>
      </c>
    </row>
    <row r="176">
      <c r="A176" s="20" t="inlineStr">
        <is>
          <t>UGA</t>
        </is>
      </c>
      <c r="B176" s="20" t="inlineStr">
        <is>
          <t>Uganda</t>
        </is>
      </c>
      <c r="C176" s="20" t="n">
        <v>2165.76</v>
      </c>
      <c r="D176" s="20" t="n">
        <v>593.12</v>
      </c>
      <c r="E176" s="20" t="n">
        <v>405.49</v>
      </c>
      <c r="F176" s="20" t="n">
        <v>307.71</v>
      </c>
      <c r="G176" s="20" t="n">
        <v>258.5</v>
      </c>
      <c r="H176" s="20" t="n">
        <v>220.57</v>
      </c>
      <c r="I176" s="20" t="n">
        <v>183.24</v>
      </c>
      <c r="J176" s="20" t="n">
        <v>128.45</v>
      </c>
      <c r="K176" s="20" t="n">
        <v>81.39</v>
      </c>
      <c r="L176" s="20" t="n">
        <v>29.19</v>
      </c>
    </row>
    <row r="177">
      <c r="A177" s="20" t="inlineStr">
        <is>
          <t>UKR</t>
        </is>
      </c>
      <c r="B177" s="20" t="inlineStr">
        <is>
          <t>Ukraine</t>
        </is>
      </c>
      <c r="C177" s="20" t="n">
        <v>2860.39</v>
      </c>
      <c r="D177" s="20" t="n">
        <v>1025.81</v>
      </c>
      <c r="E177" s="20" t="n">
        <v>114.44</v>
      </c>
      <c r="F177" s="20" t="n">
        <v>57.05</v>
      </c>
      <c r="G177" s="20" t="n">
        <v>43.48</v>
      </c>
      <c r="H177" s="20" t="n">
        <v>35.43</v>
      </c>
      <c r="I177" s="20" t="n">
        <v>28.42</v>
      </c>
      <c r="J177" s="20" t="n">
        <v>23.9</v>
      </c>
      <c r="K177" s="20" t="n">
        <v>19.61</v>
      </c>
      <c r="L177" s="20" t="n">
        <v>14.38</v>
      </c>
    </row>
    <row r="178">
      <c r="A178" s="20" t="inlineStr">
        <is>
          <t>ARE</t>
        </is>
      </c>
      <c r="B178" s="20" t="inlineStr">
        <is>
          <t>United Arab Emirates (the)</t>
        </is>
      </c>
      <c r="C178" s="20" t="n">
        <v>4191.2</v>
      </c>
      <c r="D178" s="20" t="n">
        <v>2745.92</v>
      </c>
      <c r="E178" s="20" t="n">
        <v>2236.77</v>
      </c>
      <c r="F178" s="20" t="n">
        <v>2047</v>
      </c>
      <c r="G178" s="20" t="n">
        <v>1518.31</v>
      </c>
      <c r="H178" s="20" t="n">
        <v>669.29</v>
      </c>
      <c r="I178" s="20" t="n">
        <v>449.25</v>
      </c>
      <c r="J178" s="20" t="n">
        <v>379.28</v>
      </c>
      <c r="K178" s="20" t="n">
        <v>93.95</v>
      </c>
      <c r="L178" s="20" t="n">
        <v>15.2</v>
      </c>
    </row>
    <row r="179">
      <c r="A179" s="20" t="inlineStr">
        <is>
          <t>GBR</t>
        </is>
      </c>
      <c r="B179" s="20" t="inlineStr">
        <is>
          <t>United Kingdom</t>
        </is>
      </c>
      <c r="C179" s="20" t="n">
        <v>5686.52</v>
      </c>
      <c r="D179" s="20" t="n">
        <v>2894.43</v>
      </c>
      <c r="E179" s="20" t="n">
        <v>1687.82</v>
      </c>
      <c r="F179" s="20" t="n">
        <v>1026.65</v>
      </c>
      <c r="G179" s="20" t="n">
        <v>617.66</v>
      </c>
      <c r="H179" s="20" t="n">
        <v>428.06</v>
      </c>
      <c r="I179" s="20" t="n">
        <v>277.28</v>
      </c>
      <c r="J179" s="20" t="n">
        <v>173.82</v>
      </c>
      <c r="K179" s="20" t="n">
        <v>112.65</v>
      </c>
      <c r="L179" s="20" t="n">
        <v>34.21</v>
      </c>
    </row>
    <row r="180">
      <c r="A180" s="20" t="inlineStr">
        <is>
          <t>USA</t>
        </is>
      </c>
      <c r="B180" s="20" t="inlineStr">
        <is>
          <t>United States of America (the)</t>
        </is>
      </c>
      <c r="C180" s="20" t="n">
        <v>442.54</v>
      </c>
      <c r="D180" s="20" t="n">
        <v>107.47</v>
      </c>
      <c r="E180" s="20" t="n">
        <v>48.86</v>
      </c>
      <c r="F180" s="20" t="n">
        <v>30.41</v>
      </c>
      <c r="G180" s="20" t="n">
        <v>20.79</v>
      </c>
      <c r="H180" s="20" t="n">
        <v>14.84</v>
      </c>
      <c r="I180" s="20" t="n">
        <v>10.15</v>
      </c>
      <c r="J180" s="20" t="n">
        <v>6.24</v>
      </c>
      <c r="K180" s="20" t="n">
        <v>2.72</v>
      </c>
      <c r="L180" s="20" t="n">
        <v>0.47</v>
      </c>
    </row>
    <row r="181">
      <c r="A181" s="20" t="inlineStr">
        <is>
          <t>URY</t>
        </is>
      </c>
      <c r="B181" s="20" t="inlineStr">
        <is>
          <t>Uruguay</t>
        </is>
      </c>
      <c r="C181" s="20" t="n">
        <v>374.92</v>
      </c>
      <c r="D181" s="20" t="n">
        <v>37.83</v>
      </c>
      <c r="E181" s="20" t="n">
        <v>14.06</v>
      </c>
      <c r="F181" s="20" t="n">
        <v>4.9</v>
      </c>
      <c r="G181" s="20" t="n">
        <v>2.6</v>
      </c>
      <c r="H181" s="20" t="n">
        <v>1.6</v>
      </c>
      <c r="I181" s="20" t="n">
        <v>0.83</v>
      </c>
      <c r="J181" s="20" t="n">
        <v>0.44</v>
      </c>
      <c r="K181" s="20" t="n">
        <v>0.26</v>
      </c>
      <c r="L181" s="20" t="n">
        <v>0.12</v>
      </c>
    </row>
    <row r="182">
      <c r="A182" s="20" t="inlineStr">
        <is>
          <t>UZB</t>
        </is>
      </c>
      <c r="B182" s="20" t="inlineStr">
        <is>
          <t>Uzbekistan</t>
        </is>
      </c>
      <c r="C182" s="20" t="n">
        <v>1287.07</v>
      </c>
      <c r="D182" s="20" t="n">
        <v>687.25</v>
      </c>
      <c r="E182" s="20" t="n">
        <v>524.13</v>
      </c>
      <c r="F182" s="20" t="n">
        <v>366.76</v>
      </c>
      <c r="G182" s="20" t="n">
        <v>257.22</v>
      </c>
      <c r="H182" s="20" t="n">
        <v>165.36</v>
      </c>
      <c r="I182" s="20" t="n">
        <v>118.85</v>
      </c>
      <c r="J182" s="20" t="n">
        <v>80.90000000000001</v>
      </c>
      <c r="K182" s="20" t="n">
        <v>41.44</v>
      </c>
      <c r="L182" s="20" t="n">
        <v>7.03</v>
      </c>
    </row>
    <row r="183">
      <c r="A183" s="20" t="inlineStr">
        <is>
          <t>VUT</t>
        </is>
      </c>
      <c r="B183" s="20" t="inlineStr">
        <is>
          <t>Vanuatu</t>
        </is>
      </c>
      <c r="C183" s="20" t="n">
        <v>367.65</v>
      </c>
      <c r="D183" s="20" t="n">
        <v>61.14</v>
      </c>
      <c r="E183" s="20" t="n">
        <v>43.63</v>
      </c>
      <c r="F183" s="20" t="n">
        <v>34.84</v>
      </c>
      <c r="G183" s="20" t="n">
        <v>26.19</v>
      </c>
      <c r="H183" s="20" t="n">
        <v>18.02</v>
      </c>
      <c r="I183" s="20" t="n">
        <v>11.71</v>
      </c>
      <c r="J183" s="20" t="n">
        <v>8.74</v>
      </c>
      <c r="K183" s="20" t="n">
        <v>5.89</v>
      </c>
      <c r="L183" s="20" t="n">
        <v>3.18</v>
      </c>
    </row>
    <row r="184">
      <c r="A184" s="20" t="inlineStr">
        <is>
          <t>VEN</t>
        </is>
      </c>
      <c r="B184" s="20" t="inlineStr">
        <is>
          <t>Venezuela (Bolivarian Republic of)</t>
        </is>
      </c>
      <c r="C184" s="20" t="n">
        <v>1915.61</v>
      </c>
      <c r="D184" s="20" t="n">
        <v>406.2</v>
      </c>
      <c r="E184" s="20" t="n">
        <v>198.77</v>
      </c>
      <c r="F184" s="20" t="n">
        <v>102.37</v>
      </c>
      <c r="G184" s="20" t="n">
        <v>66.09999999999999</v>
      </c>
      <c r="H184" s="20" t="n">
        <v>50.26</v>
      </c>
      <c r="I184" s="20" t="n">
        <v>29.32</v>
      </c>
      <c r="J184" s="20" t="n">
        <v>15.07</v>
      </c>
      <c r="K184" s="20" t="n">
        <v>7.93</v>
      </c>
      <c r="L184" s="20" t="n">
        <v>1.21</v>
      </c>
    </row>
    <row r="185">
      <c r="A185" s="20" t="inlineStr">
        <is>
          <t>VNM</t>
        </is>
      </c>
      <c r="B185" s="20" t="inlineStr">
        <is>
          <t>Viet Nam</t>
        </is>
      </c>
      <c r="C185" s="20" t="n">
        <v>5930.3</v>
      </c>
      <c r="D185" s="20" t="n">
        <v>1374.56</v>
      </c>
      <c r="E185" s="20" t="n">
        <v>939</v>
      </c>
      <c r="F185" s="20" t="n">
        <v>633.8200000000001</v>
      </c>
      <c r="G185" s="20" t="n">
        <v>450.42</v>
      </c>
      <c r="H185" s="20" t="n">
        <v>296.41</v>
      </c>
      <c r="I185" s="20" t="n">
        <v>186</v>
      </c>
      <c r="J185" s="20" t="n">
        <v>115.99</v>
      </c>
      <c r="K185" s="20" t="n">
        <v>77.06</v>
      </c>
      <c r="L185" s="20" t="n">
        <v>38.12</v>
      </c>
    </row>
    <row r="186">
      <c r="A186" s="20" t="inlineStr">
        <is>
          <t>VIR</t>
        </is>
      </c>
      <c r="B186" s="20" t="inlineStr">
        <is>
          <t>Virgin Islands (U.S.)</t>
        </is>
      </c>
      <c r="C186" s="20" t="n">
        <v>1570.16</v>
      </c>
      <c r="D186" s="20" t="n">
        <v>720.58</v>
      </c>
      <c r="E186" s="20" t="n">
        <v>484.26</v>
      </c>
      <c r="F186" s="20" t="n">
        <v>433.04</v>
      </c>
      <c r="G186" s="20" t="n">
        <v>353.21</v>
      </c>
      <c r="H186" s="20" t="n">
        <v>190.08</v>
      </c>
      <c r="I186" s="20" t="n">
        <v>137.01</v>
      </c>
      <c r="J186" s="20" t="n">
        <v>83.55</v>
      </c>
      <c r="K186" s="20" t="n">
        <v>31.18</v>
      </c>
      <c r="L186" s="20" t="n">
        <v>4.76</v>
      </c>
    </row>
    <row r="187">
      <c r="A187" s="20" t="inlineStr">
        <is>
          <t>YEM</t>
        </is>
      </c>
      <c r="B187" s="20" t="inlineStr">
        <is>
          <t>Yemen</t>
        </is>
      </c>
      <c r="C187" s="20" t="n">
        <v>5428.95</v>
      </c>
      <c r="D187" s="20" t="n">
        <v>820.6799999999999</v>
      </c>
      <c r="E187" s="20" t="n">
        <v>407.07</v>
      </c>
      <c r="F187" s="20" t="n">
        <v>302.83</v>
      </c>
      <c r="G187" s="20" t="n">
        <v>234.16</v>
      </c>
      <c r="H187" s="20" t="n">
        <v>153.23</v>
      </c>
      <c r="I187" s="20" t="n">
        <v>98.97</v>
      </c>
      <c r="J187" s="20" t="n">
        <v>47.11</v>
      </c>
      <c r="K187" s="20" t="n">
        <v>21.4</v>
      </c>
      <c r="L187" s="20" t="n">
        <v>2.94</v>
      </c>
    </row>
    <row r="188">
      <c r="A188" s="20" t="inlineStr">
        <is>
          <t>ZMB</t>
        </is>
      </c>
      <c r="B188" s="20" t="inlineStr">
        <is>
          <t>Zambia</t>
        </is>
      </c>
      <c r="C188" s="20" t="n">
        <v>518.04</v>
      </c>
      <c r="D188" s="20" t="n">
        <v>85.5</v>
      </c>
      <c r="E188" s="20" t="n">
        <v>51.07</v>
      </c>
      <c r="F188" s="20" t="n">
        <v>32.18</v>
      </c>
      <c r="G188" s="20" t="n">
        <v>23.32</v>
      </c>
      <c r="H188" s="20" t="n">
        <v>19.99</v>
      </c>
      <c r="I188" s="20" t="n">
        <v>13.53</v>
      </c>
      <c r="J188" s="20" t="n">
        <v>10.36</v>
      </c>
      <c r="K188" s="20" t="n">
        <v>9.109999999999999</v>
      </c>
      <c r="L188" s="20" t="n">
        <v>6.09</v>
      </c>
    </row>
    <row r="189">
      <c r="A189" s="20" t="inlineStr">
        <is>
          <t>ZWE</t>
        </is>
      </c>
      <c r="B189" s="20" t="inlineStr">
        <is>
          <t>Zimbabwe</t>
        </is>
      </c>
      <c r="C189" s="20" t="n">
        <v>288.72</v>
      </c>
      <c r="D189" s="20" t="n">
        <v>63.12</v>
      </c>
      <c r="E189" s="20" t="n">
        <v>51.2</v>
      </c>
      <c r="F189" s="20" t="n">
        <v>44.75</v>
      </c>
      <c r="G189" s="20" t="n">
        <v>38.84</v>
      </c>
      <c r="H189" s="20" t="n">
        <v>32.93</v>
      </c>
      <c r="I189" s="20" t="n">
        <v>27.43</v>
      </c>
      <c r="J189" s="20" t="n">
        <v>19.27</v>
      </c>
      <c r="K189" s="20" t="n">
        <v>13.53</v>
      </c>
      <c r="L189" s="20" t="n">
        <v>8.57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666600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4" min="14" width="40"/>
  </cols>
  <sheetData>
    <row r="1">
      <c r="A1" s="20" t="inlineStr">
        <is>
          <t>ISO3</t>
        </is>
      </c>
      <c r="B1" s="20" t="inlineStr">
        <is>
          <t>country_name</t>
        </is>
      </c>
      <c r="C1" s="20" t="inlineStr">
        <is>
          <t>2020</t>
        </is>
      </c>
      <c r="D1" s="20" t="inlineStr">
        <is>
          <t>2021</t>
        </is>
      </c>
      <c r="E1" s="20" t="inlineStr">
        <is>
          <t>2022</t>
        </is>
      </c>
      <c r="F1" s="20" t="inlineStr">
        <is>
          <t>2023</t>
        </is>
      </c>
      <c r="G1" s="20" t="inlineStr">
        <is>
          <t>2024</t>
        </is>
      </c>
      <c r="H1" s="20" t="inlineStr">
        <is>
          <t>2025</t>
        </is>
      </c>
      <c r="I1" s="20" t="inlineStr">
        <is>
          <t>2026</t>
        </is>
      </c>
      <c r="J1" s="20" t="inlineStr">
        <is>
          <t>2027</t>
        </is>
      </c>
      <c r="K1" s="20" t="inlineStr">
        <is>
          <t>2028</t>
        </is>
      </c>
      <c r="L1" s="20" t="inlineStr">
        <is>
          <t>2029</t>
        </is>
      </c>
      <c r="M1" s="20" t="inlineStr">
        <is>
          <t>2030</t>
        </is>
      </c>
      <c r="N1" s="21" t="inlineStr">
        <is>
          <t>Mean 10-Year Population Growth Rate (%)</t>
        </is>
      </c>
    </row>
    <row r="2">
      <c r="A2" s="20" t="inlineStr">
        <is>
          <t>ABW</t>
        </is>
      </c>
      <c r="B2" s="20" t="inlineStr">
        <is>
          <t>Aruba</t>
        </is>
      </c>
      <c r="C2" s="20" t="n">
        <v>-0.89</v>
      </c>
      <c r="D2" s="20" t="n">
        <v>0</v>
      </c>
      <c r="E2" s="20" t="n">
        <v>0.9</v>
      </c>
      <c r="F2" s="20" t="n">
        <v>0</v>
      </c>
      <c r="G2" s="20" t="n">
        <v>0.89</v>
      </c>
      <c r="H2" s="20" t="n">
        <v>0</v>
      </c>
      <c r="I2" s="20" t="n">
        <v>0</v>
      </c>
      <c r="J2" s="20" t="n">
        <v>0</v>
      </c>
      <c r="K2" s="20" t="n">
        <v>0</v>
      </c>
      <c r="L2" s="20" t="n">
        <v>0</v>
      </c>
      <c r="M2" s="20" t="n">
        <v>0</v>
      </c>
      <c r="N2" s="21">
        <f>SUM(C2:M2)/11</f>
        <v/>
      </c>
    </row>
    <row r="3">
      <c r="A3" s="20" t="inlineStr">
        <is>
          <t>AFG</t>
        </is>
      </c>
      <c r="B3" s="20" t="inlineStr">
        <is>
          <t>Afghanistan</t>
        </is>
      </c>
      <c r="C3" s="20" t="n">
        <v>2.3</v>
      </c>
      <c r="D3" s="20" t="n">
        <v>2.3</v>
      </c>
      <c r="E3" s="20" t="n">
        <v>2.3</v>
      </c>
      <c r="F3" s="20" t="n">
        <v>2.3</v>
      </c>
      <c r="G3" s="20" t="n">
        <v>2.3</v>
      </c>
      <c r="H3" s="20" t="n">
        <v>2.3</v>
      </c>
      <c r="I3" s="20" t="n">
        <v>2.3</v>
      </c>
      <c r="J3" s="20" t="n">
        <v>2.3</v>
      </c>
      <c r="K3" s="20" t="n">
        <v>2.3</v>
      </c>
      <c r="L3" s="20" t="n">
        <v>2.3</v>
      </c>
      <c r="M3" s="20" t="n">
        <v>2.3</v>
      </c>
      <c r="N3" s="21">
        <f>SUM(C3:M3)/11</f>
        <v/>
      </c>
    </row>
    <row r="4">
      <c r="A4" s="20" t="inlineStr">
        <is>
          <t>AGO</t>
        </is>
      </c>
      <c r="B4" s="20" t="inlineStr">
        <is>
          <t>Angola</t>
        </is>
      </c>
      <c r="C4" s="20" t="n">
        <v>3</v>
      </c>
      <c r="D4" s="20" t="n">
        <v>3</v>
      </c>
      <c r="E4" s="20" t="n">
        <v>3</v>
      </c>
      <c r="F4" s="20" t="n">
        <v>3</v>
      </c>
      <c r="G4" s="20" t="n">
        <v>3</v>
      </c>
      <c r="H4" s="20" t="n">
        <v>3</v>
      </c>
      <c r="I4" s="20" t="n">
        <v>3</v>
      </c>
      <c r="J4" s="20" t="n">
        <v>3</v>
      </c>
      <c r="K4" s="20" t="n">
        <v>3</v>
      </c>
      <c r="L4" s="20" t="n">
        <v>3</v>
      </c>
      <c r="M4" s="20" t="n">
        <v>3</v>
      </c>
      <c r="N4" s="21">
        <f>SUM(C4:M4)/11</f>
        <v/>
      </c>
    </row>
    <row r="5">
      <c r="A5" s="20" t="inlineStr">
        <is>
          <t>ALB</t>
        </is>
      </c>
      <c r="B5" s="20" t="inlineStr">
        <is>
          <t>Albania</t>
        </is>
      </c>
      <c r="C5" s="20" t="n">
        <v>-0.1</v>
      </c>
      <c r="D5" s="20" t="n">
        <v>-0.17</v>
      </c>
      <c r="E5" s="20" t="n">
        <v>-0.24</v>
      </c>
      <c r="F5" s="20" t="n">
        <v>-0.28</v>
      </c>
      <c r="G5" s="20" t="n">
        <v>-0.28</v>
      </c>
      <c r="H5" s="20" t="n">
        <v>-0.35</v>
      </c>
      <c r="I5" s="20" t="n">
        <v>-0.32</v>
      </c>
      <c r="J5" s="20" t="n">
        <v>-0.32</v>
      </c>
      <c r="K5" s="20" t="n">
        <v>-0.32</v>
      </c>
      <c r="L5" s="20" t="n">
        <v>-0.32</v>
      </c>
      <c r="M5" s="20" t="n">
        <v>-0.32</v>
      </c>
      <c r="N5" s="21">
        <f>SUM(C5:M5)/11</f>
        <v/>
      </c>
    </row>
    <row r="6">
      <c r="A6" s="20" t="inlineStr">
        <is>
          <t>AND</t>
        </is>
      </c>
      <c r="B6" s="20" t="inlineStr">
        <is>
          <t>Andorra</t>
        </is>
      </c>
      <c r="C6" s="20" t="n">
        <v>0</v>
      </c>
      <c r="D6" s="20" t="n">
        <v>1.28</v>
      </c>
      <c r="E6" s="20" t="n">
        <v>2.53</v>
      </c>
      <c r="F6" s="20" t="n">
        <v>2.47</v>
      </c>
      <c r="G6" s="20" t="n">
        <v>1.2</v>
      </c>
      <c r="H6" s="20" t="n">
        <v>2.38</v>
      </c>
      <c r="I6" s="20" t="n">
        <v>1.16</v>
      </c>
      <c r="J6" s="20" t="n">
        <v>1.16</v>
      </c>
      <c r="K6" s="20" t="n">
        <v>1.16</v>
      </c>
      <c r="L6" s="20" t="n">
        <v>1.16</v>
      </c>
      <c r="M6" s="20" t="n">
        <v>1.16</v>
      </c>
      <c r="N6" s="21">
        <f>SUM(C6:M6)/11</f>
        <v/>
      </c>
    </row>
    <row r="7">
      <c r="A7" s="20" t="inlineStr">
        <is>
          <t>ARE</t>
        </is>
      </c>
      <c r="B7" s="20" t="inlineStr">
        <is>
          <t>United Arab Emirates</t>
        </is>
      </c>
      <c r="C7" s="20" t="n">
        <v>-2.34</v>
      </c>
      <c r="D7" s="20" t="n">
        <v>1.5</v>
      </c>
      <c r="E7" s="20" t="n">
        <v>1.5</v>
      </c>
      <c r="F7" s="20" t="n">
        <v>1.5</v>
      </c>
      <c r="G7" s="20" t="n">
        <v>1.5</v>
      </c>
      <c r="H7" s="20" t="n">
        <v>1.5</v>
      </c>
      <c r="I7" s="20" t="n">
        <v>1.5</v>
      </c>
      <c r="J7" s="20" t="n">
        <v>1.5</v>
      </c>
      <c r="K7" s="20" t="n">
        <v>1.5</v>
      </c>
      <c r="L7" s="20" t="n">
        <v>1.5</v>
      </c>
      <c r="M7" s="20" t="n">
        <v>1.5</v>
      </c>
      <c r="N7" s="21">
        <f>SUM(C7:M7)/11</f>
        <v/>
      </c>
    </row>
    <row r="8">
      <c r="A8" s="20" t="inlineStr">
        <is>
          <t>ARG</t>
        </is>
      </c>
      <c r="B8" s="20" t="inlineStr">
        <is>
          <t>Argentina</t>
        </is>
      </c>
      <c r="C8" s="20" t="n">
        <v>1</v>
      </c>
      <c r="D8" s="20" t="n">
        <v>1</v>
      </c>
      <c r="E8" s="20" t="n">
        <v>1</v>
      </c>
      <c r="F8" s="20" t="n">
        <v>1</v>
      </c>
      <c r="G8" s="20" t="n">
        <v>1</v>
      </c>
      <c r="H8" s="20" t="n">
        <v>1</v>
      </c>
      <c r="I8" s="20" t="n">
        <v>1</v>
      </c>
      <c r="J8" s="20" t="n">
        <v>1</v>
      </c>
      <c r="K8" s="20" t="n">
        <v>1</v>
      </c>
      <c r="L8" s="20" t="n">
        <v>1</v>
      </c>
      <c r="M8" s="20" t="n">
        <v>1</v>
      </c>
      <c r="N8" s="21">
        <f>SUM(C8:M8)/11</f>
        <v/>
      </c>
    </row>
    <row r="9">
      <c r="A9" s="20" t="inlineStr">
        <is>
          <t>ARM</t>
        </is>
      </c>
      <c r="B9" s="20" t="inlineStr">
        <is>
          <t>Armenia</t>
        </is>
      </c>
      <c r="C9" s="20" t="n">
        <v>-0.03</v>
      </c>
      <c r="D9" s="20" t="n">
        <v>0</v>
      </c>
      <c r="E9" s="20" t="n">
        <v>0.03</v>
      </c>
      <c r="F9" s="20" t="n">
        <v>0</v>
      </c>
      <c r="G9" s="20" t="n">
        <v>0</v>
      </c>
      <c r="H9" s="20" t="n">
        <v>0</v>
      </c>
      <c r="I9" s="20" t="n">
        <v>0.03</v>
      </c>
      <c r="J9" s="20" t="n">
        <v>0.03</v>
      </c>
      <c r="K9" s="20" t="n">
        <v>0.03</v>
      </c>
      <c r="L9" s="20" t="n">
        <v>0.03</v>
      </c>
      <c r="M9" s="20" t="n">
        <v>0.03</v>
      </c>
      <c r="N9" s="21">
        <f>SUM(C9:M9)/11</f>
        <v/>
      </c>
    </row>
    <row r="10">
      <c r="A10" s="20" t="inlineStr">
        <is>
          <t>ATG</t>
        </is>
      </c>
      <c r="B10" s="20" t="inlineStr">
        <is>
          <t>Antigua and Barbuda</t>
        </is>
      </c>
      <c r="C10" s="20" t="n">
        <v>1.03</v>
      </c>
      <c r="D10" s="20" t="n">
        <v>2.04</v>
      </c>
      <c r="E10" s="20" t="n">
        <v>1</v>
      </c>
      <c r="F10" s="20" t="n">
        <v>0.99</v>
      </c>
      <c r="G10" s="20" t="n">
        <v>1.96</v>
      </c>
      <c r="H10" s="20" t="n">
        <v>0.96</v>
      </c>
      <c r="I10" s="20" t="n">
        <v>1.9</v>
      </c>
      <c r="J10" s="20" t="n">
        <v>1.9</v>
      </c>
      <c r="K10" s="20" t="n">
        <v>1.9</v>
      </c>
      <c r="L10" s="20" t="n">
        <v>1.9</v>
      </c>
      <c r="M10" s="20" t="n">
        <v>1.9</v>
      </c>
      <c r="N10" s="21">
        <f>SUM(C10:M10)/11</f>
        <v/>
      </c>
    </row>
    <row r="11">
      <c r="A11" s="20" t="inlineStr">
        <is>
          <t>AUS</t>
        </is>
      </c>
      <c r="B11" s="20" t="inlineStr">
        <is>
          <t>Australia</t>
        </is>
      </c>
      <c r="C11" s="20" t="n">
        <v>0.53</v>
      </c>
      <c r="D11" s="20" t="n">
        <v>0.1</v>
      </c>
      <c r="E11" s="20" t="n">
        <v>0.5</v>
      </c>
      <c r="F11" s="20" t="n">
        <v>1.05</v>
      </c>
      <c r="G11" s="20" t="n">
        <v>1.3</v>
      </c>
      <c r="H11" s="20" t="n">
        <v>1.25</v>
      </c>
      <c r="I11" s="20" t="n">
        <v>1.2</v>
      </c>
      <c r="J11" s="20" t="n">
        <v>1.2</v>
      </c>
      <c r="K11" s="20" t="n">
        <v>1.2</v>
      </c>
      <c r="L11" s="20" t="n">
        <v>1.2</v>
      </c>
      <c r="M11" s="20" t="n">
        <v>1.2</v>
      </c>
      <c r="N11" s="21">
        <f>SUM(C11:M11)/11</f>
        <v/>
      </c>
    </row>
    <row r="12">
      <c r="A12" s="20" t="inlineStr">
        <is>
          <t>AUT</t>
        </is>
      </c>
      <c r="B12" s="20" t="inlineStr">
        <is>
          <t>Austria</t>
        </is>
      </c>
      <c r="C12" s="20" t="n">
        <v>0.47</v>
      </c>
      <c r="D12" s="20" t="n">
        <v>0.51</v>
      </c>
      <c r="E12" s="20" t="n">
        <v>0.49</v>
      </c>
      <c r="F12" s="20" t="n">
        <v>0.5</v>
      </c>
      <c r="G12" s="20" t="n">
        <v>0.5</v>
      </c>
      <c r="H12" s="20" t="n">
        <v>0.51</v>
      </c>
      <c r="I12" s="20" t="n">
        <v>0.49</v>
      </c>
      <c r="J12" s="20" t="n">
        <v>0.49</v>
      </c>
      <c r="K12" s="20" t="n">
        <v>0.49</v>
      </c>
      <c r="L12" s="20" t="n">
        <v>0.49</v>
      </c>
      <c r="M12" s="20" t="n">
        <v>0.49</v>
      </c>
      <c r="N12" s="21">
        <f>SUM(C12:M12)/11</f>
        <v/>
      </c>
    </row>
    <row r="13">
      <c r="A13" s="20" t="inlineStr">
        <is>
          <t>AZE</t>
        </is>
      </c>
      <c r="B13" s="20" t="inlineStr">
        <is>
          <t>Azerbaijan</t>
        </is>
      </c>
      <c r="C13" s="20" t="n">
        <v>0.85</v>
      </c>
      <c r="D13" s="20" t="n">
        <v>1.2</v>
      </c>
      <c r="E13" s="20" t="n">
        <v>1.2</v>
      </c>
      <c r="F13" s="20" t="n">
        <v>1.2</v>
      </c>
      <c r="G13" s="20" t="n">
        <v>1.2</v>
      </c>
      <c r="H13" s="20" t="n">
        <v>1.2</v>
      </c>
      <c r="I13" s="20" t="n">
        <v>1.2</v>
      </c>
      <c r="J13" s="20" t="n">
        <v>1.2</v>
      </c>
      <c r="K13" s="20" t="n">
        <v>1.2</v>
      </c>
      <c r="L13" s="20" t="n">
        <v>1.2</v>
      </c>
      <c r="M13" s="20" t="n">
        <v>1.2</v>
      </c>
      <c r="N13" s="21">
        <f>SUM(C13:M13)/11</f>
        <v/>
      </c>
    </row>
    <row r="14">
      <c r="A14" s="20" t="inlineStr">
        <is>
          <t>BDI</t>
        </is>
      </c>
      <c r="B14" s="20" t="inlineStr">
        <is>
          <t>Burundi</t>
        </is>
      </c>
      <c r="C14" s="20" t="n">
        <v>3</v>
      </c>
      <c r="D14" s="20" t="n">
        <v>3</v>
      </c>
      <c r="E14" s="20" t="n">
        <v>3</v>
      </c>
      <c r="F14" s="20" t="n">
        <v>3</v>
      </c>
      <c r="G14" s="20" t="n">
        <v>3</v>
      </c>
      <c r="H14" s="20" t="n">
        <v>3</v>
      </c>
      <c r="I14" s="20" t="n">
        <v>3</v>
      </c>
      <c r="J14" s="20" t="n">
        <v>3</v>
      </c>
      <c r="K14" s="20" t="n">
        <v>3</v>
      </c>
      <c r="L14" s="20" t="n">
        <v>3</v>
      </c>
      <c r="M14" s="20" t="n">
        <v>3</v>
      </c>
      <c r="N14" s="21">
        <f>SUM(C14:M14)/11</f>
        <v/>
      </c>
    </row>
    <row r="15">
      <c r="A15" s="20" t="inlineStr">
        <is>
          <t>BEL</t>
        </is>
      </c>
      <c r="B15" s="20" t="inlineStr">
        <is>
          <t>Belgium</t>
        </is>
      </c>
      <c r="C15" s="20" t="n">
        <v>0.58</v>
      </c>
      <c r="D15" s="20" t="n">
        <v>0.17</v>
      </c>
      <c r="E15" s="20" t="n">
        <v>0.36</v>
      </c>
      <c r="F15" s="20" t="n">
        <v>0.45</v>
      </c>
      <c r="G15" s="20" t="n">
        <v>0.41</v>
      </c>
      <c r="H15" s="20" t="n">
        <v>0.39</v>
      </c>
      <c r="I15" s="20" t="n">
        <v>0.38</v>
      </c>
      <c r="J15" s="20" t="n">
        <v>0.38</v>
      </c>
      <c r="K15" s="20" t="n">
        <v>0.38</v>
      </c>
      <c r="L15" s="20" t="n">
        <v>0.38</v>
      </c>
      <c r="M15" s="20" t="n">
        <v>0.38</v>
      </c>
      <c r="N15" s="21">
        <f>SUM(C15:M15)/11</f>
        <v/>
      </c>
    </row>
    <row r="16">
      <c r="A16" s="20" t="inlineStr">
        <is>
          <t>BEN</t>
        </is>
      </c>
      <c r="B16" s="20" t="inlineStr">
        <is>
          <t>Benin</t>
        </is>
      </c>
      <c r="C16" s="20" t="n">
        <v>2.81</v>
      </c>
      <c r="D16" s="20" t="n">
        <v>2.81</v>
      </c>
      <c r="E16" s="20" t="n">
        <v>2.81</v>
      </c>
      <c r="F16" s="20" t="n">
        <v>2.8</v>
      </c>
      <c r="G16" s="20" t="n">
        <v>2.81</v>
      </c>
      <c r="H16" s="20" t="n">
        <v>2.81</v>
      </c>
      <c r="I16" s="20" t="n">
        <v>2.81</v>
      </c>
      <c r="J16" s="20" t="n">
        <v>2.81</v>
      </c>
      <c r="K16" s="20" t="n">
        <v>2.81</v>
      </c>
      <c r="L16" s="20" t="n">
        <v>2.81</v>
      </c>
      <c r="M16" s="20" t="n">
        <v>2.81</v>
      </c>
      <c r="N16" s="21">
        <f>SUM(C16:M16)/11</f>
        <v/>
      </c>
    </row>
    <row r="17">
      <c r="A17" s="20" t="inlineStr">
        <is>
          <t>BFA</t>
        </is>
      </c>
      <c r="B17" s="20" t="inlineStr">
        <is>
          <t>Burkina Faso</t>
        </is>
      </c>
      <c r="C17" s="20" t="n">
        <v>2.91</v>
      </c>
      <c r="D17" s="20" t="n">
        <v>2.91</v>
      </c>
      <c r="E17" s="20" t="n">
        <v>2.91</v>
      </c>
      <c r="F17" s="20" t="n">
        <v>2.91</v>
      </c>
      <c r="G17" s="20" t="n">
        <v>2.91</v>
      </c>
      <c r="H17" s="20" t="n">
        <v>2.91</v>
      </c>
      <c r="I17" s="20" t="n">
        <v>2.91</v>
      </c>
      <c r="J17" s="20" t="n">
        <v>2.91</v>
      </c>
      <c r="K17" s="20" t="n">
        <v>2.91</v>
      </c>
      <c r="L17" s="20" t="n">
        <v>2.91</v>
      </c>
      <c r="M17" s="20" t="n">
        <v>2.91</v>
      </c>
      <c r="N17" s="21">
        <f>SUM(C17:M17)/11</f>
        <v/>
      </c>
    </row>
    <row r="18">
      <c r="A18" s="20" t="inlineStr">
        <is>
          <t>BGD</t>
        </is>
      </c>
      <c r="B18" s="20" t="inlineStr">
        <is>
          <t>Bangladesh</t>
        </is>
      </c>
      <c r="C18" s="20" t="n">
        <v>1.01</v>
      </c>
      <c r="D18" s="20" t="n">
        <v>0.98</v>
      </c>
      <c r="E18" s="20" t="n">
        <v>0.95</v>
      </c>
      <c r="F18" s="20" t="n">
        <v>0.92</v>
      </c>
      <c r="G18" s="20" t="n">
        <v>0.89</v>
      </c>
      <c r="H18" s="20" t="n">
        <v>0.86</v>
      </c>
      <c r="I18" s="20" t="n">
        <v>0.82</v>
      </c>
      <c r="J18" s="20" t="n">
        <v>0.82</v>
      </c>
      <c r="K18" s="20" t="n">
        <v>0.82</v>
      </c>
      <c r="L18" s="20" t="n">
        <v>0.82</v>
      </c>
      <c r="M18" s="20" t="n">
        <v>0.82</v>
      </c>
      <c r="N18" s="21">
        <f>SUM(C18:M18)/11</f>
        <v/>
      </c>
    </row>
    <row r="19">
      <c r="A19" s="20" t="inlineStr">
        <is>
          <t>BGR</t>
        </is>
      </c>
      <c r="B19" s="20" t="inlineStr">
        <is>
          <t>Bulgaria</t>
        </is>
      </c>
      <c r="C19" s="20" t="n">
        <v>-0.49</v>
      </c>
      <c r="D19" s="20" t="n">
        <v>-0.61</v>
      </c>
      <c r="E19" s="20" t="n">
        <v>-0.6</v>
      </c>
      <c r="F19" s="20" t="n">
        <v>-0.6</v>
      </c>
      <c r="G19" s="20" t="n">
        <v>-0.6</v>
      </c>
      <c r="H19" s="20" t="n">
        <v>-0.59</v>
      </c>
      <c r="I19" s="20" t="n">
        <v>-0.61</v>
      </c>
      <c r="J19" s="20" t="n">
        <v>-0.61</v>
      </c>
      <c r="K19" s="20" t="n">
        <v>-0.61</v>
      </c>
      <c r="L19" s="20" t="n">
        <v>-0.61</v>
      </c>
      <c r="M19" s="20" t="n">
        <v>-0.61</v>
      </c>
      <c r="N19" s="21">
        <f>SUM(C19:M19)/11</f>
        <v/>
      </c>
    </row>
    <row r="20">
      <c r="A20" s="20" t="inlineStr">
        <is>
          <t>BHR</t>
        </is>
      </c>
      <c r="B20" s="20" t="inlineStr">
        <is>
          <t>Bahrain</t>
        </is>
      </c>
      <c r="C20" s="20" t="n">
        <v>-0.8100000000000001</v>
      </c>
      <c r="D20" s="20" t="n">
        <v>1.02</v>
      </c>
      <c r="E20" s="20" t="n">
        <v>2.08</v>
      </c>
      <c r="F20" s="20" t="n">
        <v>2.04</v>
      </c>
      <c r="G20" s="20" t="n">
        <v>2</v>
      </c>
      <c r="H20" s="20" t="n">
        <v>2.09</v>
      </c>
      <c r="I20" s="20" t="n">
        <v>2.05</v>
      </c>
      <c r="J20" s="20" t="n">
        <v>2.05</v>
      </c>
      <c r="K20" s="20" t="n">
        <v>2.05</v>
      </c>
      <c r="L20" s="20" t="n">
        <v>2.05</v>
      </c>
      <c r="M20" s="20" t="n">
        <v>2.05</v>
      </c>
      <c r="N20" s="21">
        <f>SUM(C20:M20)/11</f>
        <v/>
      </c>
    </row>
    <row r="21">
      <c r="A21" s="20" t="inlineStr">
        <is>
          <t>BHS</t>
        </is>
      </c>
      <c r="B21" s="20" t="inlineStr">
        <is>
          <t>The Bahamas</t>
        </is>
      </c>
      <c r="C21" s="20" t="n">
        <v>1.05</v>
      </c>
      <c r="D21" s="20" t="n">
        <v>1.04</v>
      </c>
      <c r="E21" s="20" t="n">
        <v>1.29</v>
      </c>
      <c r="F21" s="20" t="n">
        <v>1.02</v>
      </c>
      <c r="G21" s="20" t="n">
        <v>1.01</v>
      </c>
      <c r="H21" s="20" t="n">
        <v>1.24</v>
      </c>
      <c r="I21" s="20" t="n">
        <v>1.23</v>
      </c>
      <c r="J21" s="20" t="n">
        <v>1.23</v>
      </c>
      <c r="K21" s="20" t="n">
        <v>1.23</v>
      </c>
      <c r="L21" s="20" t="n">
        <v>1.23</v>
      </c>
      <c r="M21" s="20" t="n">
        <v>1.23</v>
      </c>
      <c r="N21" s="21">
        <f>SUM(C21:M21)/11</f>
        <v/>
      </c>
    </row>
    <row r="22">
      <c r="A22" s="20" t="inlineStr">
        <is>
          <t>BIH</t>
        </is>
      </c>
      <c r="B22" s="20" t="inlineStr">
        <is>
          <t>Bosnia and Herzegovina</t>
        </is>
      </c>
      <c r="C22" s="20" t="n">
        <v>-0.67</v>
      </c>
      <c r="D22" s="20" t="n">
        <v>-0.49</v>
      </c>
      <c r="E22" s="20" t="n">
        <v>-0.4</v>
      </c>
      <c r="F22" s="20" t="n">
        <v>-0.31</v>
      </c>
      <c r="G22" s="20" t="n">
        <v>-0.49</v>
      </c>
      <c r="H22" s="20" t="n">
        <v>-0.4</v>
      </c>
      <c r="I22" s="20" t="n">
        <v>-0.34</v>
      </c>
      <c r="J22" s="20" t="n">
        <v>-0.34</v>
      </c>
      <c r="K22" s="20" t="n">
        <v>-0.34</v>
      </c>
      <c r="L22" s="20" t="n">
        <v>-0.34</v>
      </c>
      <c r="M22" s="20" t="n">
        <v>-0.34</v>
      </c>
      <c r="N22" s="21">
        <f>SUM(C22:M22)/11</f>
        <v/>
      </c>
    </row>
    <row r="23">
      <c r="A23" s="20" t="inlineStr">
        <is>
          <t>BLR</t>
        </is>
      </c>
      <c r="B23" s="20" t="inlineStr">
        <is>
          <t>Belarus</t>
        </is>
      </c>
      <c r="C23" s="20" t="n">
        <v>-0.2</v>
      </c>
      <c r="D23" s="20" t="n">
        <v>-0.64</v>
      </c>
      <c r="E23" s="20" t="n">
        <v>-0.5</v>
      </c>
      <c r="F23" s="20" t="n">
        <v>-0.49</v>
      </c>
      <c r="G23" s="20" t="n">
        <v>-0.51</v>
      </c>
      <c r="H23" s="20" t="n">
        <v>-0.5</v>
      </c>
      <c r="I23" s="20" t="n">
        <v>-0.49</v>
      </c>
      <c r="J23" s="20" t="n">
        <v>-0.49</v>
      </c>
      <c r="K23" s="20" t="n">
        <v>-0.49</v>
      </c>
      <c r="L23" s="20" t="n">
        <v>-0.49</v>
      </c>
      <c r="M23" s="20" t="n">
        <v>-0.49</v>
      </c>
      <c r="N23" s="21">
        <f>SUM(C23:M23)/11</f>
        <v/>
      </c>
    </row>
    <row r="24">
      <c r="A24" s="20" t="inlineStr">
        <is>
          <t>BLZ</t>
        </is>
      </c>
      <c r="B24" s="20" t="inlineStr">
        <is>
          <t>Belize</t>
        </is>
      </c>
      <c r="C24" s="20" t="n">
        <v>2.7</v>
      </c>
      <c r="D24" s="20" t="n">
        <v>2.15</v>
      </c>
      <c r="E24" s="20" t="n">
        <v>2.1</v>
      </c>
      <c r="F24" s="20" t="n">
        <v>1.83</v>
      </c>
      <c r="G24" s="20" t="n">
        <v>2.02</v>
      </c>
      <c r="H24" s="20" t="n">
        <v>1.98</v>
      </c>
      <c r="I24" s="20" t="n">
        <v>2.16</v>
      </c>
      <c r="J24" s="20" t="n">
        <v>2.16</v>
      </c>
      <c r="K24" s="20" t="n">
        <v>2.16</v>
      </c>
      <c r="L24" s="20" t="n">
        <v>2.16</v>
      </c>
      <c r="M24" s="20" t="n">
        <v>2.16</v>
      </c>
      <c r="N24" s="21">
        <f>SUM(C24:M24)/11</f>
        <v/>
      </c>
    </row>
    <row r="25">
      <c r="A25" s="20" t="inlineStr">
        <is>
          <t>BOL</t>
        </is>
      </c>
      <c r="B25" s="20" t="inlineStr">
        <is>
          <t>Bolivia</t>
        </is>
      </c>
      <c r="C25" s="20" t="n">
        <v>1.39</v>
      </c>
      <c r="D25" s="20" t="n">
        <v>1.46</v>
      </c>
      <c r="E25" s="20" t="n">
        <v>1.36</v>
      </c>
      <c r="F25" s="20" t="n">
        <v>1.42</v>
      </c>
      <c r="G25" s="20" t="n">
        <v>1.32</v>
      </c>
      <c r="H25" s="20" t="n">
        <v>1.3</v>
      </c>
      <c r="I25" s="20" t="n">
        <v>1.49</v>
      </c>
      <c r="J25" s="20" t="n">
        <v>1.49</v>
      </c>
      <c r="K25" s="20" t="n">
        <v>1.49</v>
      </c>
      <c r="L25" s="20" t="n">
        <v>1.49</v>
      </c>
      <c r="M25" s="20" t="n">
        <v>1.49</v>
      </c>
      <c r="N25" s="21">
        <f>SUM(C25:M25)/11</f>
        <v/>
      </c>
    </row>
    <row r="26">
      <c r="A26" s="20" t="inlineStr">
        <is>
          <t>BRA</t>
        </is>
      </c>
      <c r="B26" s="20" t="inlineStr">
        <is>
          <t>Brazil</t>
        </is>
      </c>
      <c r="C26" s="20" t="n">
        <v>0.77</v>
      </c>
      <c r="D26" s="20" t="n">
        <v>0.4</v>
      </c>
      <c r="E26" s="20" t="n">
        <v>0.61</v>
      </c>
      <c r="F26" s="20" t="n">
        <v>0.58</v>
      </c>
      <c r="G26" s="20" t="n">
        <v>0.55</v>
      </c>
      <c r="H26" s="20" t="n">
        <v>0.52</v>
      </c>
      <c r="I26" s="20" t="n">
        <v>0.52</v>
      </c>
      <c r="J26" s="20" t="n">
        <v>0.52</v>
      </c>
      <c r="K26" s="20" t="n">
        <v>0.52</v>
      </c>
      <c r="L26" s="20" t="n">
        <v>0.52</v>
      </c>
      <c r="M26" s="20" t="n">
        <v>0.52</v>
      </c>
      <c r="N26" s="21">
        <f>SUM(C26:M26)/11</f>
        <v/>
      </c>
    </row>
    <row r="27">
      <c r="A27" s="20" t="inlineStr">
        <is>
          <t>BRB</t>
        </is>
      </c>
      <c r="B27" s="20" t="inlineStr">
        <is>
          <t>Barbados</t>
        </is>
      </c>
      <c r="C27" s="20" t="n">
        <v>0.35</v>
      </c>
      <c r="D27" s="20" t="n">
        <v>0.35</v>
      </c>
      <c r="E27" s="20" t="n">
        <v>0</v>
      </c>
      <c r="F27" s="20" t="n">
        <v>0.35</v>
      </c>
      <c r="G27" s="20" t="n">
        <v>0.34</v>
      </c>
      <c r="H27" s="20" t="n">
        <v>0.34</v>
      </c>
      <c r="I27" s="20" t="n">
        <v>0</v>
      </c>
      <c r="J27" s="20" t="n">
        <v>0</v>
      </c>
      <c r="K27" s="20" t="n">
        <v>0</v>
      </c>
      <c r="L27" s="20" t="n">
        <v>0</v>
      </c>
      <c r="M27" s="20" t="n">
        <v>0</v>
      </c>
      <c r="N27" s="21">
        <f>SUM(C27:M27)/11</f>
        <v/>
      </c>
    </row>
    <row r="28">
      <c r="A28" s="20" t="inlineStr">
        <is>
          <t>BRN</t>
        </is>
      </c>
      <c r="B28" s="20" t="inlineStr">
        <is>
          <t>Brunei Darussalam</t>
        </is>
      </c>
      <c r="C28" s="20" t="n">
        <v>0.22</v>
      </c>
      <c r="D28" s="20" t="n">
        <v>0.22</v>
      </c>
      <c r="E28" s="20" t="n">
        <v>0.22</v>
      </c>
      <c r="F28" s="20" t="n">
        <v>0.22</v>
      </c>
      <c r="G28" s="20" t="n">
        <v>0.22</v>
      </c>
      <c r="H28" s="20" t="n">
        <v>0.22</v>
      </c>
      <c r="I28" s="20" t="n">
        <v>0.21</v>
      </c>
      <c r="J28" s="20" t="n">
        <v>0.21</v>
      </c>
      <c r="K28" s="20" t="n">
        <v>0.21</v>
      </c>
      <c r="L28" s="20" t="n">
        <v>0.21</v>
      </c>
      <c r="M28" s="20" t="n">
        <v>0.21</v>
      </c>
      <c r="N28" s="21">
        <f>SUM(C28:M28)/11</f>
        <v/>
      </c>
    </row>
    <row r="29">
      <c r="A29" s="20" t="inlineStr">
        <is>
          <t>BTN</t>
        </is>
      </c>
      <c r="B29" s="20" t="inlineStr">
        <is>
          <t>Bhutan</t>
        </is>
      </c>
      <c r="C29" s="20" t="n">
        <v>0.95</v>
      </c>
      <c r="D29" s="20" t="n">
        <v>1.07</v>
      </c>
      <c r="E29" s="20" t="n">
        <v>0.93</v>
      </c>
      <c r="F29" s="20" t="n">
        <v>0.92</v>
      </c>
      <c r="G29" s="20" t="n">
        <v>1.04</v>
      </c>
      <c r="H29" s="20" t="n">
        <v>0.9</v>
      </c>
      <c r="I29" s="20" t="n">
        <v>1.02</v>
      </c>
      <c r="J29" s="20" t="n">
        <v>1.02</v>
      </c>
      <c r="K29" s="20" t="n">
        <v>1.02</v>
      </c>
      <c r="L29" s="20" t="n">
        <v>1.02</v>
      </c>
      <c r="M29" s="20" t="n">
        <v>1.02</v>
      </c>
      <c r="N29" s="21">
        <f>SUM(C29:M29)/11</f>
        <v/>
      </c>
    </row>
    <row r="30">
      <c r="A30" s="20" t="inlineStr">
        <is>
          <t>BWA</t>
        </is>
      </c>
      <c r="B30" s="20" t="inlineStr">
        <is>
          <t>Botswana</t>
        </is>
      </c>
      <c r="C30" s="20" t="n">
        <v>2.09</v>
      </c>
      <c r="D30" s="20" t="n">
        <v>2.09</v>
      </c>
      <c r="E30" s="20" t="n">
        <v>2.09</v>
      </c>
      <c r="F30" s="20" t="n">
        <v>2.13</v>
      </c>
      <c r="G30" s="20" t="n">
        <v>2.08</v>
      </c>
      <c r="H30" s="20" t="n">
        <v>2.08</v>
      </c>
      <c r="I30" s="20" t="n">
        <v>2.08</v>
      </c>
      <c r="J30" s="20" t="n">
        <v>2.08</v>
      </c>
      <c r="K30" s="20" t="n">
        <v>2.08</v>
      </c>
      <c r="L30" s="20" t="n">
        <v>2.08</v>
      </c>
      <c r="M30" s="20" t="n">
        <v>2.08</v>
      </c>
      <c r="N30" s="21">
        <f>SUM(C30:M30)/11</f>
        <v/>
      </c>
    </row>
    <row r="31">
      <c r="A31" s="20" t="inlineStr">
        <is>
          <t>CAF</t>
        </is>
      </c>
      <c r="B31" s="20" t="inlineStr">
        <is>
          <t>Central African Republic</t>
        </is>
      </c>
      <c r="C31" s="20" t="n">
        <v>1.79</v>
      </c>
      <c r="D31" s="20" t="n">
        <v>1.86</v>
      </c>
      <c r="E31" s="20" t="n">
        <v>1.97</v>
      </c>
      <c r="F31" s="20" t="n">
        <v>2.03</v>
      </c>
      <c r="G31" s="20" t="n">
        <v>2.11</v>
      </c>
      <c r="H31" s="20" t="n">
        <v>2.12</v>
      </c>
      <c r="I31" s="20" t="n">
        <v>2.17</v>
      </c>
      <c r="J31" s="20" t="n">
        <v>2.17</v>
      </c>
      <c r="K31" s="20" t="n">
        <v>2.17</v>
      </c>
      <c r="L31" s="20" t="n">
        <v>2.17</v>
      </c>
      <c r="M31" s="20" t="n">
        <v>2.17</v>
      </c>
      <c r="N31" s="21">
        <f>SUM(C31:M31)/11</f>
        <v/>
      </c>
    </row>
    <row r="32">
      <c r="A32" s="20" t="inlineStr">
        <is>
          <t>CAN</t>
        </is>
      </c>
      <c r="B32" s="20" t="inlineStr">
        <is>
          <t>Canada</t>
        </is>
      </c>
      <c r="C32" s="20" t="n">
        <v>1.17</v>
      </c>
      <c r="D32" s="20" t="n">
        <v>0.57</v>
      </c>
      <c r="E32" s="20" t="n">
        <v>1.06</v>
      </c>
      <c r="F32" s="20" t="n">
        <v>1.06</v>
      </c>
      <c r="G32" s="20" t="n">
        <v>1.05</v>
      </c>
      <c r="H32" s="20" t="n">
        <v>1.03</v>
      </c>
      <c r="I32" s="20" t="n">
        <v>1.01</v>
      </c>
      <c r="J32" s="20" t="n">
        <v>1.01</v>
      </c>
      <c r="K32" s="20" t="n">
        <v>1.01</v>
      </c>
      <c r="L32" s="20" t="n">
        <v>1.01</v>
      </c>
      <c r="M32" s="20" t="n">
        <v>1.01</v>
      </c>
      <c r="N32" s="21">
        <f>SUM(C32:M32)/11</f>
        <v/>
      </c>
    </row>
    <row r="33">
      <c r="A33" s="20" t="inlineStr">
        <is>
          <t>CHE</t>
        </is>
      </c>
      <c r="B33" s="20" t="inlineStr">
        <is>
          <t>Switzerland</t>
        </is>
      </c>
      <c r="C33" s="20" t="n">
        <v>0.71</v>
      </c>
      <c r="D33" s="20" t="n">
        <v>0.76</v>
      </c>
      <c r="E33" s="20" t="n">
        <v>0.75</v>
      </c>
      <c r="F33" s="20" t="n">
        <v>0.74</v>
      </c>
      <c r="G33" s="20" t="n">
        <v>0.75</v>
      </c>
      <c r="H33" s="20" t="n">
        <v>0.76</v>
      </c>
      <c r="I33" s="20" t="n">
        <v>0.75</v>
      </c>
      <c r="J33" s="20" t="n">
        <v>0.75</v>
      </c>
      <c r="K33" s="20" t="n">
        <v>0.75</v>
      </c>
      <c r="L33" s="20" t="n">
        <v>0.75</v>
      </c>
      <c r="M33" s="20" t="n">
        <v>0.75</v>
      </c>
      <c r="N33" s="21">
        <f>SUM(C33:M33)/11</f>
        <v/>
      </c>
    </row>
    <row r="34">
      <c r="A34" s="20" t="inlineStr">
        <is>
          <t>CHL</t>
        </is>
      </c>
      <c r="B34" s="20" t="inlineStr">
        <is>
          <t>Chile</t>
        </is>
      </c>
      <c r="C34" s="20" t="n">
        <v>1.84</v>
      </c>
      <c r="D34" s="20" t="n">
        <v>1.34</v>
      </c>
      <c r="E34" s="20" t="n">
        <v>1.04</v>
      </c>
      <c r="F34" s="20" t="n">
        <v>0.95</v>
      </c>
      <c r="G34" s="20" t="n">
        <v>0.91</v>
      </c>
      <c r="H34" s="20" t="n">
        <v>0.91</v>
      </c>
      <c r="I34" s="20" t="n">
        <v>0.92</v>
      </c>
      <c r="J34" s="20" t="n">
        <v>0.92</v>
      </c>
      <c r="K34" s="20" t="n">
        <v>0.92</v>
      </c>
      <c r="L34" s="20" t="n">
        <v>0.92</v>
      </c>
      <c r="M34" s="20" t="n">
        <v>0.92</v>
      </c>
      <c r="N34" s="21">
        <f>SUM(C34:M34)/11</f>
        <v/>
      </c>
    </row>
    <row r="35">
      <c r="A35" s="20" t="inlineStr">
        <is>
          <t>CHN</t>
        </is>
      </c>
      <c r="B35" s="20" t="inlineStr">
        <is>
          <t>China</t>
        </is>
      </c>
      <c r="C35" s="20" t="n">
        <v>0.3</v>
      </c>
      <c r="D35" s="20" t="n">
        <v>0.27</v>
      </c>
      <c r="E35" s="20" t="n">
        <v>0.23</v>
      </c>
      <c r="F35" s="20" t="n">
        <v>0.19</v>
      </c>
      <c r="G35" s="20" t="n">
        <v>0.15</v>
      </c>
      <c r="H35" s="20" t="n">
        <v>0.11</v>
      </c>
      <c r="I35" s="20" t="n">
        <v>0.08</v>
      </c>
      <c r="J35" s="20" t="n">
        <v>0.08</v>
      </c>
      <c r="K35" s="20" t="n">
        <v>0.08</v>
      </c>
      <c r="L35" s="20" t="n">
        <v>0.08</v>
      </c>
      <c r="M35" s="20" t="n">
        <v>0.08</v>
      </c>
      <c r="N35" s="21">
        <f>SUM(C35:M35)/11</f>
        <v/>
      </c>
    </row>
    <row r="36">
      <c r="A36" s="20" t="inlineStr">
        <is>
          <t>CIV</t>
        </is>
      </c>
      <c r="B36" s="20" t="inlineStr">
        <is>
          <t>Côte d'Ivoire</t>
        </is>
      </c>
      <c r="C36" s="20" t="n">
        <v>2.6</v>
      </c>
      <c r="D36" s="20" t="n">
        <v>2.6</v>
      </c>
      <c r="E36" s="20" t="n">
        <v>2.6</v>
      </c>
      <c r="F36" s="20" t="n">
        <v>2.6</v>
      </c>
      <c r="G36" s="20" t="n">
        <v>2.6</v>
      </c>
      <c r="H36" s="20" t="n">
        <v>2.6</v>
      </c>
      <c r="I36" s="20" t="n">
        <v>2.6</v>
      </c>
      <c r="J36" s="20" t="n">
        <v>2.6</v>
      </c>
      <c r="K36" s="20" t="n">
        <v>2.6</v>
      </c>
      <c r="L36" s="20" t="n">
        <v>2.6</v>
      </c>
      <c r="M36" s="20" t="n">
        <v>2.6</v>
      </c>
      <c r="N36" s="21">
        <f>SUM(C36:M36)/11</f>
        <v/>
      </c>
    </row>
    <row r="37">
      <c r="A37" s="20" t="inlineStr">
        <is>
          <t>CMR</t>
        </is>
      </c>
      <c r="B37" s="20" t="inlineStr">
        <is>
          <t>Cameroon</t>
        </is>
      </c>
      <c r="C37" s="20" t="n">
        <v>2.59</v>
      </c>
      <c r="D37" s="20" t="n">
        <v>2.55</v>
      </c>
      <c r="E37" s="20" t="n">
        <v>2.53</v>
      </c>
      <c r="F37" s="20" t="n">
        <v>2.49</v>
      </c>
      <c r="G37" s="20" t="n">
        <v>2.47</v>
      </c>
      <c r="H37" s="20" t="n">
        <v>2.45</v>
      </c>
      <c r="I37" s="20" t="n">
        <v>2.42</v>
      </c>
      <c r="J37" s="20" t="n">
        <v>2.42</v>
      </c>
      <c r="K37" s="20" t="n">
        <v>2.42</v>
      </c>
      <c r="L37" s="20" t="n">
        <v>2.42</v>
      </c>
      <c r="M37" s="20" t="n">
        <v>2.42</v>
      </c>
      <c r="N37" s="21">
        <f>SUM(C37:M37)/11</f>
        <v/>
      </c>
    </row>
    <row r="38">
      <c r="A38" s="20" t="inlineStr">
        <is>
          <t>COD</t>
        </is>
      </c>
      <c r="B38" s="20" t="inlineStr">
        <is>
          <t>Democratic Republic of the Congo</t>
        </is>
      </c>
      <c r="C38" s="20" t="n">
        <v>3.19</v>
      </c>
      <c r="D38" s="20" t="n">
        <v>3.15</v>
      </c>
      <c r="E38" s="20" t="n">
        <v>3.1</v>
      </c>
      <c r="F38" s="20" t="n">
        <v>3.06</v>
      </c>
      <c r="G38" s="20" t="n">
        <v>3.02</v>
      </c>
      <c r="H38" s="20" t="n">
        <v>2.99</v>
      </c>
      <c r="I38" s="20" t="n">
        <v>2.95</v>
      </c>
      <c r="J38" s="20" t="n">
        <v>2.95</v>
      </c>
      <c r="K38" s="20" t="n">
        <v>2.95</v>
      </c>
      <c r="L38" s="20" t="n">
        <v>2.95</v>
      </c>
      <c r="M38" s="20" t="n">
        <v>2.95</v>
      </c>
      <c r="N38" s="21">
        <f>SUM(C38:M38)/11</f>
        <v/>
      </c>
    </row>
    <row r="39">
      <c r="A39" s="20" t="inlineStr">
        <is>
          <t>COG</t>
        </is>
      </c>
      <c r="B39" s="20" t="inlineStr">
        <is>
          <t>Republic of Congo</t>
        </is>
      </c>
      <c r="C39" s="20" t="n">
        <v>2.5</v>
      </c>
      <c r="D39" s="20" t="n">
        <v>2.5</v>
      </c>
      <c r="E39" s="20" t="n">
        <v>2.5</v>
      </c>
      <c r="F39" s="20" t="n">
        <v>2.5</v>
      </c>
      <c r="G39" s="20" t="n">
        <v>2.5</v>
      </c>
      <c r="H39" s="20" t="n">
        <v>2.5</v>
      </c>
      <c r="I39" s="20" t="n">
        <v>2.49</v>
      </c>
      <c r="J39" s="20" t="n">
        <v>2.49</v>
      </c>
      <c r="K39" s="20" t="n">
        <v>2.49</v>
      </c>
      <c r="L39" s="20" t="n">
        <v>2.49</v>
      </c>
      <c r="M39" s="20" t="n">
        <v>2.49</v>
      </c>
      <c r="N39" s="21">
        <f>SUM(C39:M39)/11</f>
        <v/>
      </c>
    </row>
    <row r="40">
      <c r="A40" s="20" t="inlineStr">
        <is>
          <t>COL</t>
        </is>
      </c>
      <c r="B40" s="20" t="inlineStr">
        <is>
          <t>Colombia</t>
        </is>
      </c>
      <c r="C40" s="20" t="n">
        <v>1.98</v>
      </c>
      <c r="D40" s="20" t="n">
        <v>1.34</v>
      </c>
      <c r="E40" s="20" t="n">
        <v>1.1</v>
      </c>
      <c r="F40" s="20" t="n">
        <v>1.06</v>
      </c>
      <c r="G40" s="20" t="n">
        <v>1.03</v>
      </c>
      <c r="H40" s="20" t="n">
        <v>1</v>
      </c>
      <c r="I40" s="20" t="n">
        <v>0.97</v>
      </c>
      <c r="J40" s="20" t="n">
        <v>0.97</v>
      </c>
      <c r="K40" s="20" t="n">
        <v>0.97</v>
      </c>
      <c r="L40" s="20" t="n">
        <v>0.97</v>
      </c>
      <c r="M40" s="20" t="n">
        <v>0.97</v>
      </c>
      <c r="N40" s="21">
        <f>SUM(C40:M40)/11</f>
        <v/>
      </c>
    </row>
    <row r="41">
      <c r="A41" s="20" t="inlineStr">
        <is>
          <t>COM</t>
        </is>
      </c>
      <c r="B41" s="20" t="inlineStr">
        <is>
          <t>Comoros</t>
        </is>
      </c>
      <c r="C41" s="20" t="n">
        <v>2.63</v>
      </c>
      <c r="D41" s="20" t="n">
        <v>2.68</v>
      </c>
      <c r="E41" s="20" t="n">
        <v>3.69</v>
      </c>
      <c r="F41" s="20" t="n">
        <v>3.77</v>
      </c>
      <c r="G41" s="20" t="n">
        <v>3.63</v>
      </c>
      <c r="H41" s="20" t="n">
        <v>3.8</v>
      </c>
      <c r="I41" s="20" t="n">
        <v>3.85</v>
      </c>
      <c r="J41" s="20" t="n">
        <v>3.85</v>
      </c>
      <c r="K41" s="20" t="n">
        <v>3.85</v>
      </c>
      <c r="L41" s="20" t="n">
        <v>3.85</v>
      </c>
      <c r="M41" s="20" t="n">
        <v>3.85</v>
      </c>
      <c r="N41" s="21">
        <f>SUM(C41:M41)/11</f>
        <v/>
      </c>
    </row>
    <row r="42">
      <c r="A42" s="20" t="inlineStr">
        <is>
          <t>CPV</t>
        </is>
      </c>
      <c r="B42" s="20" t="inlineStr">
        <is>
          <t>Cabo Verde</t>
        </is>
      </c>
      <c r="C42" s="20" t="n">
        <v>1.27</v>
      </c>
      <c r="D42" s="20" t="n">
        <v>1.08</v>
      </c>
      <c r="E42" s="20" t="n">
        <v>1.24</v>
      </c>
      <c r="F42" s="20" t="n">
        <v>1.23</v>
      </c>
      <c r="G42" s="20" t="n">
        <v>1.21</v>
      </c>
      <c r="H42" s="20" t="n">
        <v>1.2</v>
      </c>
      <c r="I42" s="20" t="n">
        <v>1.18</v>
      </c>
      <c r="J42" s="20" t="n">
        <v>1.18</v>
      </c>
      <c r="K42" s="20" t="n">
        <v>1.18</v>
      </c>
      <c r="L42" s="20" t="n">
        <v>1.18</v>
      </c>
      <c r="M42" s="20" t="n">
        <v>1.18</v>
      </c>
      <c r="N42" s="21">
        <f>SUM(C42:M42)/11</f>
        <v/>
      </c>
    </row>
    <row r="43">
      <c r="A43" s="20" t="inlineStr">
        <is>
          <t>CRI</t>
        </is>
      </c>
      <c r="B43" s="20" t="inlineStr">
        <is>
          <t>Costa Rica</t>
        </is>
      </c>
      <c r="C43" s="20" t="n">
        <v>1.04</v>
      </c>
      <c r="D43" s="20" t="n">
        <v>1.05</v>
      </c>
      <c r="E43" s="20" t="n">
        <v>1.04</v>
      </c>
      <c r="F43" s="20" t="n">
        <v>1.05</v>
      </c>
      <c r="G43" s="20" t="n">
        <v>1.04</v>
      </c>
      <c r="H43" s="20" t="n">
        <v>1.05</v>
      </c>
      <c r="I43" s="20" t="n">
        <v>1.04</v>
      </c>
      <c r="J43" s="20" t="n">
        <v>1.04</v>
      </c>
      <c r="K43" s="20" t="n">
        <v>1.04</v>
      </c>
      <c r="L43" s="20" t="n">
        <v>1.04</v>
      </c>
      <c r="M43" s="20" t="n">
        <v>1.04</v>
      </c>
      <c r="N43" s="21">
        <f>SUM(C43:M43)/11</f>
        <v/>
      </c>
    </row>
    <row r="44">
      <c r="A44" s="20" t="inlineStr">
        <is>
          <t>CYP</t>
        </is>
      </c>
      <c r="B44" s="20" t="inlineStr">
        <is>
          <t>Cyprus</t>
        </is>
      </c>
      <c r="C44" s="20" t="n">
        <v>1.37</v>
      </c>
      <c r="D44" s="20" t="n">
        <v>1.35</v>
      </c>
      <c r="E44" s="20" t="n">
        <v>1.44</v>
      </c>
      <c r="F44" s="20" t="n">
        <v>1.31</v>
      </c>
      <c r="G44" s="20" t="n">
        <v>1.41</v>
      </c>
      <c r="H44" s="20" t="n">
        <v>1.39</v>
      </c>
      <c r="I44" s="20" t="n">
        <v>1.37</v>
      </c>
      <c r="J44" s="20" t="n">
        <v>1.37</v>
      </c>
      <c r="K44" s="20" t="n">
        <v>1.37</v>
      </c>
      <c r="L44" s="20" t="n">
        <v>1.37</v>
      </c>
      <c r="M44" s="20" t="n">
        <v>1.37</v>
      </c>
      <c r="N44" s="21">
        <f>SUM(C44:M44)/11</f>
        <v/>
      </c>
    </row>
    <row r="45">
      <c r="A45" s="20" t="inlineStr">
        <is>
          <t>CZE</t>
        </is>
      </c>
      <c r="B45" s="20" t="inlineStr">
        <is>
          <t>Czech Republic</t>
        </is>
      </c>
      <c r="C45" s="20" t="n">
        <v>0.41</v>
      </c>
      <c r="D45" s="20" t="n">
        <v>0.34</v>
      </c>
      <c r="E45" s="20" t="n">
        <v>0.26</v>
      </c>
      <c r="F45" s="20" t="n">
        <v>0.19</v>
      </c>
      <c r="G45" s="20" t="n">
        <v>0.09</v>
      </c>
      <c r="H45" s="20" t="n">
        <v>0.02</v>
      </c>
      <c r="I45" s="20" t="n">
        <v>-0.01</v>
      </c>
      <c r="J45" s="20" t="n">
        <v>-0.01</v>
      </c>
      <c r="K45" s="20" t="n">
        <v>-0.01</v>
      </c>
      <c r="L45" s="20" t="n">
        <v>-0.01</v>
      </c>
      <c r="M45" s="20" t="n">
        <v>-0.01</v>
      </c>
      <c r="N45" s="21">
        <f>SUM(C45:M45)/11</f>
        <v/>
      </c>
    </row>
    <row r="46">
      <c r="A46" s="20" t="inlineStr">
        <is>
          <t>DEU</t>
        </is>
      </c>
      <c r="B46" s="20" t="inlineStr">
        <is>
          <t>Germany</t>
        </is>
      </c>
      <c r="C46" s="20" t="n">
        <v>0.08</v>
      </c>
      <c r="D46" s="20" t="n">
        <v>0.16</v>
      </c>
      <c r="E46" s="20" t="n">
        <v>0.12</v>
      </c>
      <c r="F46" s="20" t="n">
        <v>0.08</v>
      </c>
      <c r="G46" s="20" t="n">
        <v>0.03</v>
      </c>
      <c r="H46" s="20" t="n">
        <v>-0.01</v>
      </c>
      <c r="I46" s="20" t="n">
        <v>-0.05</v>
      </c>
      <c r="J46" s="20" t="n">
        <v>-0.05</v>
      </c>
      <c r="K46" s="20" t="n">
        <v>-0.05</v>
      </c>
      <c r="L46" s="20" t="n">
        <v>-0.05</v>
      </c>
      <c r="M46" s="20" t="n">
        <v>-0.05</v>
      </c>
      <c r="N46" s="21">
        <f>SUM(C46:M46)/11</f>
        <v/>
      </c>
    </row>
    <row r="47">
      <c r="A47" s="20" t="inlineStr">
        <is>
          <t>DJI</t>
        </is>
      </c>
      <c r="B47" s="20" t="inlineStr">
        <is>
          <t>Djibouti</t>
        </is>
      </c>
      <c r="C47" s="20" t="n">
        <v>1.44</v>
      </c>
      <c r="D47" s="20" t="n">
        <v>1.42</v>
      </c>
      <c r="E47" s="20" t="n">
        <v>1.4</v>
      </c>
      <c r="F47" s="20" t="n">
        <v>1.38</v>
      </c>
      <c r="G47" s="20" t="n">
        <v>1.26</v>
      </c>
      <c r="H47" s="20" t="n">
        <v>1.25</v>
      </c>
      <c r="I47" s="20" t="n">
        <v>1.23</v>
      </c>
      <c r="J47" s="20" t="n">
        <v>1.23</v>
      </c>
      <c r="K47" s="20" t="n">
        <v>1.23</v>
      </c>
      <c r="L47" s="20" t="n">
        <v>1.23</v>
      </c>
      <c r="M47" s="20" t="n">
        <v>1.23</v>
      </c>
      <c r="N47" s="21">
        <f>SUM(C47:M47)/11</f>
        <v/>
      </c>
    </row>
    <row r="48">
      <c r="A48" s="20" t="inlineStr">
        <is>
          <t>DMA</t>
        </is>
      </c>
      <c r="B48" s="20" t="inlineStr">
        <is>
          <t>Dominica</t>
        </is>
      </c>
      <c r="C48" s="20" t="n">
        <v>1.39</v>
      </c>
      <c r="D48" s="20" t="n">
        <v>0</v>
      </c>
      <c r="E48" s="20" t="n">
        <v>0</v>
      </c>
      <c r="F48" s="20" t="n">
        <v>0</v>
      </c>
      <c r="G48" s="20" t="n">
        <v>0</v>
      </c>
      <c r="H48" s="20" t="n">
        <v>0</v>
      </c>
      <c r="I48" s="20" t="n">
        <v>0</v>
      </c>
      <c r="J48" s="20" t="n">
        <v>0</v>
      </c>
      <c r="K48" s="20" t="n">
        <v>0</v>
      </c>
      <c r="L48" s="20" t="n">
        <v>0</v>
      </c>
      <c r="M48" s="20" t="n">
        <v>0</v>
      </c>
      <c r="N48" s="21">
        <f>SUM(C48:M48)/11</f>
        <v/>
      </c>
    </row>
    <row r="49">
      <c r="A49" s="20" t="inlineStr">
        <is>
          <t>DNK</t>
        </is>
      </c>
      <c r="B49" s="20" t="inlineStr">
        <is>
          <t>Denmark</t>
        </is>
      </c>
      <c r="C49" s="20" t="n">
        <v>0.29</v>
      </c>
      <c r="D49" s="20" t="n">
        <v>0.29</v>
      </c>
      <c r="E49" s="20" t="n">
        <v>0.31</v>
      </c>
      <c r="F49" s="20" t="n">
        <v>0.29</v>
      </c>
      <c r="G49" s="20" t="n">
        <v>0.31</v>
      </c>
      <c r="H49" s="20" t="n">
        <v>0.31</v>
      </c>
      <c r="I49" s="20" t="n">
        <v>0.29</v>
      </c>
      <c r="J49" s="20" t="n">
        <v>0.29</v>
      </c>
      <c r="K49" s="20" t="n">
        <v>0.29</v>
      </c>
      <c r="L49" s="20" t="n">
        <v>0.29</v>
      </c>
      <c r="M49" s="20" t="n">
        <v>0.29</v>
      </c>
      <c r="N49" s="21">
        <f>SUM(C49:M49)/11</f>
        <v/>
      </c>
    </row>
    <row r="50">
      <c r="A50" s="20" t="inlineStr">
        <is>
          <t>DOM</t>
        </is>
      </c>
      <c r="B50" s="20" t="inlineStr">
        <is>
          <t>Dominican Republic</t>
        </is>
      </c>
      <c r="C50" s="20" t="n">
        <v>0.87</v>
      </c>
      <c r="D50" s="20" t="n">
        <v>0.88</v>
      </c>
      <c r="E50" s="20" t="n">
        <v>0.87</v>
      </c>
      <c r="F50" s="20" t="n">
        <v>0.87</v>
      </c>
      <c r="G50" s="20" t="n">
        <v>0.88</v>
      </c>
      <c r="H50" s="20" t="n">
        <v>0.88</v>
      </c>
      <c r="I50" s="20" t="n">
        <v>0.88</v>
      </c>
      <c r="J50" s="20" t="n">
        <v>0.88</v>
      </c>
      <c r="K50" s="20" t="n">
        <v>0.88</v>
      </c>
      <c r="L50" s="20" t="n">
        <v>0.88</v>
      </c>
      <c r="M50" s="20" t="n">
        <v>0.88</v>
      </c>
      <c r="N50" s="21">
        <f>SUM(C50:M50)/11</f>
        <v/>
      </c>
    </row>
    <row r="51">
      <c r="A51" s="20" t="inlineStr">
        <is>
          <t>DZA</t>
        </is>
      </c>
      <c r="B51" s="20" t="inlineStr">
        <is>
          <t>Algeria</t>
        </is>
      </c>
      <c r="C51" s="20" t="n">
        <v>1.85</v>
      </c>
      <c r="D51" s="20" t="n">
        <v>1.8</v>
      </c>
      <c r="E51" s="20" t="n">
        <v>1.72</v>
      </c>
      <c r="F51" s="20" t="n">
        <v>1.65</v>
      </c>
      <c r="G51" s="20" t="n">
        <v>1.57</v>
      </c>
      <c r="H51" s="20" t="n">
        <v>1.51</v>
      </c>
      <c r="I51" s="20" t="n">
        <v>1.51</v>
      </c>
      <c r="J51" s="20" t="n">
        <v>1.51</v>
      </c>
      <c r="K51" s="20" t="n">
        <v>1.51</v>
      </c>
      <c r="L51" s="20" t="n">
        <v>1.51</v>
      </c>
      <c r="M51" s="20" t="n">
        <v>1.51</v>
      </c>
      <c r="N51" s="21">
        <f>SUM(C51:M51)/11</f>
        <v/>
      </c>
    </row>
    <row r="52">
      <c r="A52" s="20" t="inlineStr">
        <is>
          <t>ECU</t>
        </is>
      </c>
      <c r="B52" s="20" t="inlineStr">
        <is>
          <t>Ecuador</t>
        </is>
      </c>
      <c r="C52" s="20" t="n">
        <v>1.41</v>
      </c>
      <c r="D52" s="20" t="n">
        <v>1.4</v>
      </c>
      <c r="E52" s="20" t="n">
        <v>1.4</v>
      </c>
      <c r="F52" s="20" t="n">
        <v>1.41</v>
      </c>
      <c r="G52" s="20" t="n">
        <v>1.41</v>
      </c>
      <c r="H52" s="20" t="n">
        <v>1.4</v>
      </c>
      <c r="I52" s="20" t="n">
        <v>1.41</v>
      </c>
      <c r="J52" s="20" t="n">
        <v>1.41</v>
      </c>
      <c r="K52" s="20" t="n">
        <v>1.41</v>
      </c>
      <c r="L52" s="20" t="n">
        <v>1.41</v>
      </c>
      <c r="M52" s="20" t="n">
        <v>1.41</v>
      </c>
      <c r="N52" s="21">
        <f>SUM(C52:M52)/11</f>
        <v/>
      </c>
    </row>
    <row r="53">
      <c r="A53" s="20" t="inlineStr">
        <is>
          <t>EGY</t>
        </is>
      </c>
      <c r="B53" s="20" t="inlineStr">
        <is>
          <t>Egypt</t>
        </is>
      </c>
      <c r="C53" s="20" t="n">
        <v>2</v>
      </c>
      <c r="D53" s="20" t="n">
        <v>2</v>
      </c>
      <c r="E53" s="20" t="n">
        <v>2</v>
      </c>
      <c r="F53" s="20" t="n">
        <v>2</v>
      </c>
      <c r="G53" s="20" t="n">
        <v>2</v>
      </c>
      <c r="H53" s="20" t="n">
        <v>2</v>
      </c>
      <c r="I53" s="20" t="n">
        <v>2</v>
      </c>
      <c r="J53" s="20" t="n">
        <v>2</v>
      </c>
      <c r="K53" s="20" t="n">
        <v>2</v>
      </c>
      <c r="L53" s="20" t="n">
        <v>2</v>
      </c>
      <c r="M53" s="20" t="n">
        <v>2</v>
      </c>
      <c r="N53" s="21">
        <f>SUM(C53:M53)/11</f>
        <v/>
      </c>
    </row>
    <row r="54">
      <c r="A54" s="20" t="inlineStr">
        <is>
          <t>ERI</t>
        </is>
      </c>
      <c r="B54" s="20" t="inlineStr">
        <is>
          <t>Eritrea</t>
        </is>
      </c>
      <c r="C54" s="20" t="n">
        <v>1.4</v>
      </c>
      <c r="D54" s="20" t="n">
        <v>1.55</v>
      </c>
      <c r="E54" s="20" t="n">
        <v>1.69</v>
      </c>
      <c r="F54" s="20" t="n">
        <v>1.8</v>
      </c>
      <c r="G54" s="20" t="n">
        <v>1.82</v>
      </c>
      <c r="H54" s="20" t="n">
        <v>1.84</v>
      </c>
      <c r="I54" s="20" t="n">
        <v>1.84</v>
      </c>
      <c r="J54" s="20" t="n">
        <v>1.84</v>
      </c>
      <c r="K54" s="20" t="n">
        <v>1.84</v>
      </c>
      <c r="L54" s="20" t="n">
        <v>1.84</v>
      </c>
      <c r="M54" s="20" t="n">
        <v>1.84</v>
      </c>
      <c r="N54" s="21">
        <f>SUM(C54:M54)/11</f>
        <v/>
      </c>
    </row>
    <row r="55">
      <c r="A55" s="20" t="inlineStr">
        <is>
          <t>ESP</t>
        </is>
      </c>
      <c r="B55" s="20" t="inlineStr">
        <is>
          <t>Spain</t>
        </is>
      </c>
      <c r="C55" s="20" t="n">
        <v>0.01</v>
      </c>
      <c r="D55" s="20" t="n">
        <v>0.09</v>
      </c>
      <c r="E55" s="20" t="n">
        <v>0.43</v>
      </c>
      <c r="F55" s="20" t="n">
        <v>0.41</v>
      </c>
      <c r="G55" s="20" t="n">
        <v>0.38</v>
      </c>
      <c r="H55" s="20" t="n">
        <v>0.36</v>
      </c>
      <c r="I55" s="20" t="n">
        <v>0.33</v>
      </c>
      <c r="J55" s="20" t="n">
        <v>0.33</v>
      </c>
      <c r="K55" s="20" t="n">
        <v>0.33</v>
      </c>
      <c r="L55" s="20" t="n">
        <v>0.33</v>
      </c>
      <c r="M55" s="20" t="n">
        <v>0.33</v>
      </c>
      <c r="N55" s="21">
        <f>SUM(C55:M55)/11</f>
        <v/>
      </c>
    </row>
    <row r="56">
      <c r="A56" s="20" t="inlineStr">
        <is>
          <t>EST</t>
        </is>
      </c>
      <c r="B56" s="20" t="inlineStr">
        <is>
          <t>Estonia</t>
        </is>
      </c>
      <c r="C56" s="20" t="n">
        <v>0.15</v>
      </c>
      <c r="D56" s="20" t="n">
        <v>0.08</v>
      </c>
      <c r="E56" s="20" t="n">
        <v>0</v>
      </c>
      <c r="F56" s="20" t="n">
        <v>-0.08</v>
      </c>
      <c r="G56" s="20" t="n">
        <v>0</v>
      </c>
      <c r="H56" s="20" t="n">
        <v>-0.08</v>
      </c>
      <c r="I56" s="20" t="n">
        <v>-0.15</v>
      </c>
      <c r="J56" s="20" t="n">
        <v>-0.15</v>
      </c>
      <c r="K56" s="20" t="n">
        <v>-0.15</v>
      </c>
      <c r="L56" s="20" t="n">
        <v>-0.15</v>
      </c>
      <c r="M56" s="20" t="n">
        <v>-0.15</v>
      </c>
      <c r="N56" s="21">
        <f>SUM(C56:M56)/11</f>
        <v/>
      </c>
    </row>
    <row r="57">
      <c r="A57" s="20" t="inlineStr">
        <is>
          <t>ETH</t>
        </is>
      </c>
      <c r="B57" s="20" t="inlineStr">
        <is>
          <t>Ethiopia</t>
        </is>
      </c>
      <c r="C57" s="20" t="n">
        <v>1.6</v>
      </c>
      <c r="D57" s="20" t="n">
        <v>1.6</v>
      </c>
      <c r="E57" s="20" t="n">
        <v>1.6</v>
      </c>
      <c r="F57" s="20" t="n">
        <v>1.6</v>
      </c>
      <c r="G57" s="20" t="n">
        <v>1.6</v>
      </c>
      <c r="H57" s="20" t="n">
        <v>1.6</v>
      </c>
      <c r="I57" s="20" t="n">
        <v>1.6</v>
      </c>
      <c r="J57" s="20" t="n">
        <v>1.6</v>
      </c>
      <c r="K57" s="20" t="n">
        <v>1.6</v>
      </c>
      <c r="L57" s="20" t="n">
        <v>1.6</v>
      </c>
      <c r="M57" s="20" t="n">
        <v>1.6</v>
      </c>
      <c r="N57" s="21">
        <f>SUM(C57:M57)/11</f>
        <v/>
      </c>
    </row>
    <row r="58">
      <c r="A58" s="20" t="inlineStr">
        <is>
          <t>FIN</t>
        </is>
      </c>
      <c r="B58" s="20" t="inlineStr">
        <is>
          <t>Finland</t>
        </is>
      </c>
      <c r="C58" s="20" t="n">
        <v>0.13</v>
      </c>
      <c r="D58" s="20" t="n">
        <v>0.11</v>
      </c>
      <c r="E58" s="20" t="n">
        <v>0.05</v>
      </c>
      <c r="F58" s="20" t="n">
        <v>0.05</v>
      </c>
      <c r="G58" s="20" t="n">
        <v>0</v>
      </c>
      <c r="H58" s="20" t="n">
        <v>-0.02</v>
      </c>
      <c r="I58" s="20" t="n">
        <v>-0.05</v>
      </c>
      <c r="J58" s="20" t="n">
        <v>-0.05</v>
      </c>
      <c r="K58" s="20" t="n">
        <v>-0.05</v>
      </c>
      <c r="L58" s="20" t="n">
        <v>-0.05</v>
      </c>
      <c r="M58" s="20" t="n">
        <v>-0.05</v>
      </c>
      <c r="N58" s="21">
        <f>SUM(C58:M58)/11</f>
        <v/>
      </c>
    </row>
    <row r="59">
      <c r="A59" s="20" t="inlineStr">
        <is>
          <t>FJI</t>
        </is>
      </c>
      <c r="B59" s="20" t="inlineStr">
        <is>
          <t>Fiji</t>
        </is>
      </c>
      <c r="C59" s="20" t="n">
        <v>0.5600000000000001</v>
      </c>
      <c r="D59" s="20" t="n">
        <v>0.5600000000000001</v>
      </c>
      <c r="E59" s="20" t="n">
        <v>0.55</v>
      </c>
      <c r="F59" s="20" t="n">
        <v>0.55</v>
      </c>
      <c r="G59" s="20" t="n">
        <v>0.55</v>
      </c>
      <c r="H59" s="20" t="n">
        <v>0.54</v>
      </c>
      <c r="I59" s="20" t="n">
        <v>0.54</v>
      </c>
      <c r="J59" s="20" t="n">
        <v>0.54</v>
      </c>
      <c r="K59" s="20" t="n">
        <v>0.54</v>
      </c>
      <c r="L59" s="20" t="n">
        <v>0.54</v>
      </c>
      <c r="M59" s="20" t="n">
        <v>0.54</v>
      </c>
      <c r="N59" s="21">
        <f>SUM(C59:M59)/11</f>
        <v/>
      </c>
    </row>
    <row r="60">
      <c r="A60" s="20" t="inlineStr">
        <is>
          <t>FRA</t>
        </is>
      </c>
      <c r="B60" s="20" t="inlineStr">
        <is>
          <t>France</t>
        </is>
      </c>
      <c r="C60" s="20" t="n">
        <v>0.21</v>
      </c>
      <c r="D60" s="20" t="n">
        <v>0.27</v>
      </c>
      <c r="E60" s="20" t="n">
        <v>0.28</v>
      </c>
      <c r="F60" s="20" t="n">
        <v>0.28</v>
      </c>
      <c r="G60" s="20" t="n">
        <v>0.28</v>
      </c>
      <c r="H60" s="20" t="n">
        <v>0.28</v>
      </c>
      <c r="I60" s="20" t="n">
        <v>0.28</v>
      </c>
      <c r="J60" s="20" t="n">
        <v>0.28</v>
      </c>
      <c r="K60" s="20" t="n">
        <v>0.28</v>
      </c>
      <c r="L60" s="20" t="n">
        <v>0.28</v>
      </c>
      <c r="M60" s="20" t="n">
        <v>0.28</v>
      </c>
      <c r="N60" s="21">
        <f>SUM(C60:M60)/11</f>
        <v/>
      </c>
    </row>
    <row r="61">
      <c r="A61" s="20" t="inlineStr">
        <is>
          <t>FSM</t>
        </is>
      </c>
      <c r="B61" s="20" t="inlineStr">
        <is>
          <t>Micronesia</t>
        </is>
      </c>
      <c r="C61" s="20" t="n">
        <v>0.96</v>
      </c>
      <c r="D61" s="20" t="n">
        <v>0</v>
      </c>
      <c r="E61" s="20" t="n">
        <v>0</v>
      </c>
      <c r="F61" s="20" t="n">
        <v>0</v>
      </c>
      <c r="G61" s="20" t="n">
        <v>0</v>
      </c>
      <c r="H61" s="20" t="n">
        <v>0.95</v>
      </c>
      <c r="I61" s="20" t="n">
        <v>0</v>
      </c>
      <c r="J61" s="20" t="n">
        <v>0</v>
      </c>
      <c r="K61" s="20" t="n">
        <v>0</v>
      </c>
      <c r="L61" s="20" t="n">
        <v>0</v>
      </c>
      <c r="M61" s="20" t="n">
        <v>0</v>
      </c>
      <c r="N61" s="21">
        <f>SUM(C61:M61)/11</f>
        <v/>
      </c>
    </row>
    <row r="62">
      <c r="A62" s="20" t="inlineStr">
        <is>
          <t>GAB</t>
        </is>
      </c>
      <c r="B62" s="20" t="inlineStr">
        <is>
          <t>Gabon</t>
        </is>
      </c>
      <c r="C62" s="20" t="n">
        <v>1.35</v>
      </c>
      <c r="D62" s="20" t="n">
        <v>1.28</v>
      </c>
      <c r="E62" s="20" t="n">
        <v>1.22</v>
      </c>
      <c r="F62" s="20" t="n">
        <v>1.2</v>
      </c>
      <c r="G62" s="20" t="n">
        <v>1.19</v>
      </c>
      <c r="H62" s="20" t="n">
        <v>1.17</v>
      </c>
      <c r="I62" s="20" t="n">
        <v>1.12</v>
      </c>
      <c r="J62" s="20" t="n">
        <v>1.12</v>
      </c>
      <c r="K62" s="20" t="n">
        <v>1.12</v>
      </c>
      <c r="L62" s="20" t="n">
        <v>1.12</v>
      </c>
      <c r="M62" s="20" t="n">
        <v>1.12</v>
      </c>
      <c r="N62" s="21">
        <f>SUM(C62:M62)/11</f>
        <v/>
      </c>
    </row>
    <row r="63">
      <c r="A63" s="20" t="inlineStr">
        <is>
          <t>GBR</t>
        </is>
      </c>
      <c r="B63" s="20" t="inlineStr">
        <is>
          <t>United Kingdom</t>
        </is>
      </c>
      <c r="C63" s="20" t="n">
        <v>0.43</v>
      </c>
      <c r="D63" s="20" t="n">
        <v>0.3</v>
      </c>
      <c r="E63" s="20" t="n">
        <v>0.55</v>
      </c>
      <c r="F63" s="20" t="n">
        <v>0.42</v>
      </c>
      <c r="G63" s="20" t="n">
        <v>0.38</v>
      </c>
      <c r="H63" s="20" t="n">
        <v>0.35</v>
      </c>
      <c r="I63" s="20" t="n">
        <v>0.33</v>
      </c>
      <c r="J63" s="20" t="n">
        <v>0.33</v>
      </c>
      <c r="K63" s="20" t="n">
        <v>0.33</v>
      </c>
      <c r="L63" s="20" t="n">
        <v>0.33</v>
      </c>
      <c r="M63" s="20" t="n">
        <v>0.33</v>
      </c>
      <c r="N63" s="21">
        <f>SUM(C63:M63)/11</f>
        <v/>
      </c>
    </row>
    <row r="64">
      <c r="A64" s="20" t="inlineStr">
        <is>
          <t>GEO</t>
        </is>
      </c>
      <c r="B64" s="20" t="inlineStr">
        <is>
          <t>Georgia</t>
        </is>
      </c>
      <c r="C64" s="20" t="n">
        <v>-0.19</v>
      </c>
      <c r="D64" s="20" t="n">
        <v>-0.13</v>
      </c>
      <c r="E64" s="20" t="n">
        <v>0.13</v>
      </c>
      <c r="F64" s="20" t="n">
        <v>0.03</v>
      </c>
      <c r="G64" s="20" t="n">
        <v>-0.05</v>
      </c>
      <c r="H64" s="20" t="n">
        <v>-0.08</v>
      </c>
      <c r="I64" s="20" t="n">
        <v>-0.08</v>
      </c>
      <c r="J64" s="20" t="n">
        <v>-0.08</v>
      </c>
      <c r="K64" s="20" t="n">
        <v>-0.08</v>
      </c>
      <c r="L64" s="20" t="n">
        <v>-0.08</v>
      </c>
      <c r="M64" s="20" t="n">
        <v>-0.08</v>
      </c>
      <c r="N64" s="21">
        <f>SUM(C64:M64)/11</f>
        <v/>
      </c>
    </row>
    <row r="65">
      <c r="A65" s="20" t="inlineStr">
        <is>
          <t>GHA</t>
        </is>
      </c>
      <c r="B65" s="20" t="inlineStr">
        <is>
          <t>Ghana</t>
        </is>
      </c>
      <c r="C65" s="20" t="n">
        <v>2.03</v>
      </c>
      <c r="D65" s="20" t="n">
        <v>1.63</v>
      </c>
      <c r="E65" s="20" t="n">
        <v>2.56</v>
      </c>
      <c r="F65" s="20" t="n">
        <v>2.56</v>
      </c>
      <c r="G65" s="20" t="n">
        <v>2.56</v>
      </c>
      <c r="H65" s="20" t="n">
        <v>2.55</v>
      </c>
      <c r="I65" s="20" t="n">
        <v>2.56</v>
      </c>
      <c r="J65" s="20" t="n">
        <v>2.56</v>
      </c>
      <c r="K65" s="20" t="n">
        <v>2.56</v>
      </c>
      <c r="L65" s="20" t="n">
        <v>2.56</v>
      </c>
      <c r="M65" s="20" t="n">
        <v>2.56</v>
      </c>
      <c r="N65" s="21">
        <f>SUM(C65:M65)/11</f>
        <v/>
      </c>
    </row>
    <row r="66">
      <c r="A66" s="20" t="inlineStr">
        <is>
          <t>GIN</t>
        </is>
      </c>
      <c r="B66" s="20" t="inlineStr">
        <is>
          <t>Guinea</t>
        </is>
      </c>
      <c r="C66" s="20" t="n">
        <v>2.5</v>
      </c>
      <c r="D66" s="20" t="n">
        <v>2.51</v>
      </c>
      <c r="E66" s="20" t="n">
        <v>2.49</v>
      </c>
      <c r="F66" s="20" t="n">
        <v>2.5</v>
      </c>
      <c r="G66" s="20" t="n">
        <v>2.5</v>
      </c>
      <c r="H66" s="20" t="n">
        <v>2.5</v>
      </c>
      <c r="I66" s="20" t="n">
        <v>2.5</v>
      </c>
      <c r="J66" s="20" t="n">
        <v>2.5</v>
      </c>
      <c r="K66" s="20" t="n">
        <v>2.5</v>
      </c>
      <c r="L66" s="20" t="n">
        <v>2.5</v>
      </c>
      <c r="M66" s="20" t="n">
        <v>2.5</v>
      </c>
      <c r="N66" s="21">
        <f>SUM(C66:M66)/11</f>
        <v/>
      </c>
    </row>
    <row r="67">
      <c r="A67" s="20" t="inlineStr">
        <is>
          <t>GMB</t>
        </is>
      </c>
      <c r="B67" s="20" t="inlineStr">
        <is>
          <t>The Gambia</t>
        </is>
      </c>
      <c r="C67" s="20" t="n">
        <v>2.98</v>
      </c>
      <c r="D67" s="20" t="n">
        <v>3.02</v>
      </c>
      <c r="E67" s="20" t="n">
        <v>3.01</v>
      </c>
      <c r="F67" s="20" t="n">
        <v>3</v>
      </c>
      <c r="G67" s="20" t="n">
        <v>3.03</v>
      </c>
      <c r="H67" s="20" t="n">
        <v>2.97</v>
      </c>
      <c r="I67" s="20" t="n">
        <v>3.03</v>
      </c>
      <c r="J67" s="20" t="n">
        <v>3.03</v>
      </c>
      <c r="K67" s="20" t="n">
        <v>3.03</v>
      </c>
      <c r="L67" s="20" t="n">
        <v>3.03</v>
      </c>
      <c r="M67" s="20" t="n">
        <v>3.03</v>
      </c>
      <c r="N67" s="21">
        <f>SUM(C67:M67)/11</f>
        <v/>
      </c>
    </row>
    <row r="68">
      <c r="A68" s="20" t="inlineStr">
        <is>
          <t>GNB</t>
        </is>
      </c>
      <c r="B68" s="20" t="inlineStr">
        <is>
          <t>Guinea-Bissau</t>
        </is>
      </c>
      <c r="C68" s="20" t="n">
        <v>2.2</v>
      </c>
      <c r="D68" s="20" t="n">
        <v>2.2</v>
      </c>
      <c r="E68" s="20" t="n">
        <v>2.21</v>
      </c>
      <c r="F68" s="20" t="n">
        <v>2.16</v>
      </c>
      <c r="G68" s="20" t="n">
        <v>2.12</v>
      </c>
      <c r="H68" s="20" t="n">
        <v>2.07</v>
      </c>
      <c r="I68" s="20" t="n">
        <v>2.03</v>
      </c>
      <c r="J68" s="20" t="n">
        <v>2.03</v>
      </c>
      <c r="K68" s="20" t="n">
        <v>2.03</v>
      </c>
      <c r="L68" s="20" t="n">
        <v>2.03</v>
      </c>
      <c r="M68" s="20" t="n">
        <v>2.03</v>
      </c>
      <c r="N68" s="21">
        <f>SUM(C68:M68)/11</f>
        <v/>
      </c>
    </row>
    <row r="69">
      <c r="A69" s="20" t="inlineStr">
        <is>
          <t>GNQ</t>
        </is>
      </c>
      <c r="B69" s="20" t="inlineStr">
        <is>
          <t>Equatorial Guinea</t>
        </is>
      </c>
      <c r="C69" s="20" t="n">
        <v>3.38</v>
      </c>
      <c r="D69" s="20" t="n">
        <v>3.27</v>
      </c>
      <c r="E69" s="20" t="n">
        <v>3.17</v>
      </c>
      <c r="F69" s="20" t="n">
        <v>3.07</v>
      </c>
      <c r="G69" s="20" t="n">
        <v>2.98</v>
      </c>
      <c r="H69" s="20" t="n">
        <v>2.96</v>
      </c>
      <c r="I69" s="20" t="n">
        <v>2.81</v>
      </c>
      <c r="J69" s="20" t="n">
        <v>2.81</v>
      </c>
      <c r="K69" s="20" t="n">
        <v>2.81</v>
      </c>
      <c r="L69" s="20" t="n">
        <v>2.81</v>
      </c>
      <c r="M69" s="20" t="n">
        <v>2.81</v>
      </c>
      <c r="N69" s="21">
        <f>SUM(C69:M69)/11</f>
        <v/>
      </c>
    </row>
    <row r="70">
      <c r="A70" s="20" t="inlineStr">
        <is>
          <t>GRC</t>
        </is>
      </c>
      <c r="B70" s="20" t="inlineStr">
        <is>
          <t>Greece</t>
        </is>
      </c>
      <c r="C70" s="20" t="n">
        <v>-0.06</v>
      </c>
      <c r="D70" s="20" t="n">
        <v>-0.42</v>
      </c>
      <c r="E70" s="20" t="n">
        <v>-0.4</v>
      </c>
      <c r="F70" s="20" t="n">
        <v>-0.41</v>
      </c>
      <c r="G70" s="20" t="n">
        <v>-0.42</v>
      </c>
      <c r="H70" s="20" t="n">
        <v>-0.41</v>
      </c>
      <c r="I70" s="20" t="n">
        <v>-0.41</v>
      </c>
      <c r="J70" s="20" t="n">
        <v>-0.41</v>
      </c>
      <c r="K70" s="20" t="n">
        <v>-0.41</v>
      </c>
      <c r="L70" s="20" t="n">
        <v>-0.41</v>
      </c>
      <c r="M70" s="20" t="n">
        <v>-0.41</v>
      </c>
      <c r="N70" s="21">
        <f>SUM(C70:M70)/11</f>
        <v/>
      </c>
    </row>
    <row r="71">
      <c r="A71" s="20" t="inlineStr">
        <is>
          <t>GRD</t>
        </is>
      </c>
      <c r="B71" s="20" t="inlineStr">
        <is>
          <t>Grenada</t>
        </is>
      </c>
      <c r="C71" s="20" t="n">
        <v>0.89</v>
      </c>
      <c r="D71" s="20" t="n">
        <v>0</v>
      </c>
      <c r="E71" s="20" t="n">
        <v>0.88</v>
      </c>
      <c r="F71" s="20" t="n">
        <v>0</v>
      </c>
      <c r="G71" s="20" t="n">
        <v>0.88</v>
      </c>
      <c r="H71" s="20" t="n">
        <v>0.87</v>
      </c>
      <c r="I71" s="20" t="n">
        <v>0</v>
      </c>
      <c r="J71" s="20" t="n">
        <v>0</v>
      </c>
      <c r="K71" s="20" t="n">
        <v>0</v>
      </c>
      <c r="L71" s="20" t="n">
        <v>0</v>
      </c>
      <c r="M71" s="20" t="n">
        <v>0</v>
      </c>
      <c r="N71" s="21">
        <f>SUM(C71:M71)/11</f>
        <v/>
      </c>
    </row>
    <row r="72">
      <c r="A72" s="20" t="inlineStr">
        <is>
          <t>GTM</t>
        </is>
      </c>
      <c r="B72" s="20" t="inlineStr">
        <is>
          <t>Guatemala</t>
        </is>
      </c>
      <c r="C72" s="20" t="n">
        <v>2.03</v>
      </c>
      <c r="D72" s="20" t="n">
        <v>2.04</v>
      </c>
      <c r="E72" s="20" t="n">
        <v>2.03</v>
      </c>
      <c r="F72" s="20" t="n">
        <v>2.04</v>
      </c>
      <c r="G72" s="20" t="n">
        <v>2.03</v>
      </c>
      <c r="H72" s="20" t="n">
        <v>2.04</v>
      </c>
      <c r="I72" s="20" t="n">
        <v>2.03</v>
      </c>
      <c r="J72" s="20" t="n">
        <v>2.03</v>
      </c>
      <c r="K72" s="20" t="n">
        <v>2.03</v>
      </c>
      <c r="L72" s="20" t="n">
        <v>2.03</v>
      </c>
      <c r="M72" s="20" t="n">
        <v>2.03</v>
      </c>
      <c r="N72" s="21">
        <f>SUM(C72:M72)/11</f>
        <v/>
      </c>
    </row>
    <row r="73">
      <c r="A73" s="20" t="inlineStr">
        <is>
          <t>GUY</t>
        </is>
      </c>
      <c r="B73" s="20" t="inlineStr">
        <is>
          <t>Guyana</t>
        </is>
      </c>
      <c r="C73" s="20" t="n">
        <v>0.25</v>
      </c>
      <c r="D73" s="20" t="n">
        <v>0.25</v>
      </c>
      <c r="E73" s="20" t="n">
        <v>0.38</v>
      </c>
      <c r="F73" s="20" t="n">
        <v>0.25</v>
      </c>
      <c r="G73" s="20" t="n">
        <v>0.25</v>
      </c>
      <c r="H73" s="20" t="n">
        <v>0.38</v>
      </c>
      <c r="I73" s="20" t="n">
        <v>0.25</v>
      </c>
      <c r="J73" s="20" t="n">
        <v>0.25</v>
      </c>
      <c r="K73" s="20" t="n">
        <v>0.25</v>
      </c>
      <c r="L73" s="20" t="n">
        <v>0.25</v>
      </c>
      <c r="M73" s="20" t="n">
        <v>0.25</v>
      </c>
      <c r="N73" s="21">
        <f>SUM(C73:M73)/11</f>
        <v/>
      </c>
    </row>
    <row r="74">
      <c r="A74" s="20" t="inlineStr">
        <is>
          <t>HKG</t>
        </is>
      </c>
      <c r="B74" s="20" t="inlineStr">
        <is>
          <t>Hong Kong SAR</t>
        </is>
      </c>
      <c r="C74" s="20" t="n">
        <v>-1.24</v>
      </c>
      <c r="D74" s="20" t="n">
        <v>0.58</v>
      </c>
      <c r="E74" s="20" t="n">
        <v>0.59</v>
      </c>
      <c r="F74" s="20" t="n">
        <v>0.57</v>
      </c>
      <c r="G74" s="20" t="n">
        <v>0.58</v>
      </c>
      <c r="H74" s="20" t="n">
        <v>0.58</v>
      </c>
      <c r="I74" s="20" t="n">
        <v>0.59</v>
      </c>
      <c r="J74" s="20" t="n">
        <v>0.59</v>
      </c>
      <c r="K74" s="20" t="n">
        <v>0.59</v>
      </c>
      <c r="L74" s="20" t="n">
        <v>0.59</v>
      </c>
      <c r="M74" s="20" t="n">
        <v>0.59</v>
      </c>
      <c r="N74" s="21">
        <f>SUM(C74:M74)/11</f>
        <v/>
      </c>
    </row>
    <row r="75">
      <c r="A75" s="20" t="inlineStr">
        <is>
          <t>HND</t>
        </is>
      </c>
      <c r="B75" s="20" t="inlineStr">
        <is>
          <t>Honduras</t>
        </is>
      </c>
      <c r="C75" s="20" t="n">
        <v>1.76</v>
      </c>
      <c r="D75" s="20" t="n">
        <v>1.76</v>
      </c>
      <c r="E75" s="20" t="n">
        <v>1.75</v>
      </c>
      <c r="F75" s="20" t="n">
        <v>1.76</v>
      </c>
      <c r="G75" s="20" t="n">
        <v>1.76</v>
      </c>
      <c r="H75" s="20" t="n">
        <v>1.75</v>
      </c>
      <c r="I75" s="20" t="n">
        <v>1.76</v>
      </c>
      <c r="J75" s="20" t="n">
        <v>1.76</v>
      </c>
      <c r="K75" s="20" t="n">
        <v>1.76</v>
      </c>
      <c r="L75" s="20" t="n">
        <v>1.76</v>
      </c>
      <c r="M75" s="20" t="n">
        <v>1.76</v>
      </c>
      <c r="N75" s="21">
        <f>SUM(C75:M75)/11</f>
        <v/>
      </c>
    </row>
    <row r="76">
      <c r="A76" s="20" t="inlineStr">
        <is>
          <t>HRV</t>
        </is>
      </c>
      <c r="B76" s="20" t="inlineStr">
        <is>
          <t>Croatia</t>
        </is>
      </c>
      <c r="C76" s="20" t="n">
        <v>-0.57</v>
      </c>
      <c r="D76" s="20" t="n">
        <v>-0.77</v>
      </c>
      <c r="E76" s="20" t="n">
        <v>-0.8</v>
      </c>
      <c r="F76" s="20" t="n">
        <v>-0.73</v>
      </c>
      <c r="G76" s="20" t="n">
        <v>-0.71</v>
      </c>
      <c r="H76" s="20" t="n">
        <v>0.31</v>
      </c>
      <c r="I76" s="20" t="n">
        <v>0.31</v>
      </c>
      <c r="J76" s="20" t="n">
        <v>0.31</v>
      </c>
      <c r="K76" s="20" t="n">
        <v>0.31</v>
      </c>
      <c r="L76" s="20" t="n">
        <v>0.31</v>
      </c>
      <c r="M76" s="20" t="n">
        <v>0.31</v>
      </c>
      <c r="N76" s="21">
        <f>SUM(C76:M76)/11</f>
        <v/>
      </c>
    </row>
    <row r="77">
      <c r="A77" s="20" t="inlineStr">
        <is>
          <t>HTI</t>
        </is>
      </c>
      <c r="B77" s="20" t="inlineStr">
        <is>
          <t>Haiti</t>
        </is>
      </c>
      <c r="C77" s="20" t="n">
        <v>1.43</v>
      </c>
      <c r="D77" s="20" t="n">
        <v>1.39</v>
      </c>
      <c r="E77" s="20" t="n">
        <v>1.34</v>
      </c>
      <c r="F77" s="20" t="n">
        <v>1.34</v>
      </c>
      <c r="G77" s="20" t="n">
        <v>1.34</v>
      </c>
      <c r="H77" s="20" t="n">
        <v>1.34</v>
      </c>
      <c r="I77" s="20" t="n">
        <v>1.34</v>
      </c>
      <c r="J77" s="20" t="n">
        <v>1.34</v>
      </c>
      <c r="K77" s="20" t="n">
        <v>1.34</v>
      </c>
      <c r="L77" s="20" t="n">
        <v>1.34</v>
      </c>
      <c r="M77" s="20" t="n">
        <v>1.34</v>
      </c>
      <c r="N77" s="21">
        <f>SUM(C77:M77)/11</f>
        <v/>
      </c>
    </row>
    <row r="78">
      <c r="A78" s="20" t="inlineStr">
        <is>
          <t>HUN</t>
        </is>
      </c>
      <c r="B78" s="20" t="inlineStr">
        <is>
          <t>Hungary</t>
        </is>
      </c>
      <c r="C78" s="20" t="n">
        <v>-0.03</v>
      </c>
      <c r="D78" s="20" t="n">
        <v>-0.03</v>
      </c>
      <c r="E78" s="20" t="n">
        <v>-0.03</v>
      </c>
      <c r="F78" s="20" t="n">
        <v>-0.03</v>
      </c>
      <c r="G78" s="20" t="n">
        <v>-0.03</v>
      </c>
      <c r="H78" s="20" t="n">
        <v>-0.03</v>
      </c>
      <c r="I78" s="20" t="n">
        <v>-0.03</v>
      </c>
      <c r="J78" s="20" t="n">
        <v>-0.03</v>
      </c>
      <c r="K78" s="20" t="n">
        <v>-0.03</v>
      </c>
      <c r="L78" s="20" t="n">
        <v>-0.03</v>
      </c>
      <c r="M78" s="20" t="n">
        <v>-0.03</v>
      </c>
      <c r="N78" s="21">
        <f>SUM(C78:M78)/11</f>
        <v/>
      </c>
    </row>
    <row r="79">
      <c r="A79" s="20" t="inlineStr">
        <is>
          <t>IDN</t>
        </is>
      </c>
      <c r="B79" s="20" t="inlineStr">
        <is>
          <t>Indonesia</t>
        </is>
      </c>
      <c r="C79" s="20" t="n">
        <v>1.23</v>
      </c>
      <c r="D79" s="20" t="n">
        <v>0.76</v>
      </c>
      <c r="E79" s="20" t="n">
        <v>0.96</v>
      </c>
      <c r="F79" s="20" t="n">
        <v>0.9399999999999999</v>
      </c>
      <c r="G79" s="20" t="n">
        <v>0.91</v>
      </c>
      <c r="H79" s="20" t="n">
        <v>0.89</v>
      </c>
      <c r="I79" s="20" t="n">
        <v>0.86</v>
      </c>
      <c r="J79" s="20" t="n">
        <v>0.86</v>
      </c>
      <c r="K79" s="20" t="n">
        <v>0.86</v>
      </c>
      <c r="L79" s="20" t="n">
        <v>0.86</v>
      </c>
      <c r="M79" s="20" t="n">
        <v>0.86</v>
      </c>
      <c r="N79" s="21">
        <f>SUM(C79:M79)/11</f>
        <v/>
      </c>
    </row>
    <row r="80">
      <c r="A80" s="20" t="inlineStr">
        <is>
          <t>IND</t>
        </is>
      </c>
      <c r="B80" s="20" t="inlineStr">
        <is>
          <t>India</t>
        </is>
      </c>
      <c r="C80" s="20" t="n">
        <v>0.8</v>
      </c>
      <c r="D80" s="20" t="n">
        <v>0.97</v>
      </c>
      <c r="E80" s="20" t="n">
        <v>0.95</v>
      </c>
      <c r="F80" s="20" t="n">
        <v>0.93</v>
      </c>
      <c r="G80" s="20" t="n">
        <v>0.9</v>
      </c>
      <c r="H80" s="20" t="n">
        <v>0.88</v>
      </c>
      <c r="I80" s="20" t="n">
        <v>0.85</v>
      </c>
      <c r="J80" s="20" t="n">
        <v>0.85</v>
      </c>
      <c r="K80" s="20" t="n">
        <v>0.85</v>
      </c>
      <c r="L80" s="20" t="n">
        <v>0.85</v>
      </c>
      <c r="M80" s="20" t="n">
        <v>0.85</v>
      </c>
      <c r="N80" s="21">
        <f>SUM(C80:M80)/11</f>
        <v/>
      </c>
    </row>
    <row r="81">
      <c r="A81" s="20" t="inlineStr">
        <is>
          <t>IRL</t>
        </is>
      </c>
      <c r="B81" s="20" t="inlineStr">
        <is>
          <t>Ireland</t>
        </is>
      </c>
      <c r="C81" s="20" t="n">
        <v>0.89</v>
      </c>
      <c r="D81" s="20" t="n">
        <v>0.96</v>
      </c>
      <c r="E81" s="20" t="n">
        <v>0.95</v>
      </c>
      <c r="F81" s="20" t="n">
        <v>0.9399999999999999</v>
      </c>
      <c r="G81" s="20" t="n">
        <v>0.95</v>
      </c>
      <c r="H81" s="20" t="n">
        <v>0.9399999999999999</v>
      </c>
      <c r="I81" s="20" t="n">
        <v>0.95</v>
      </c>
      <c r="J81" s="20" t="n">
        <v>0.95</v>
      </c>
      <c r="K81" s="20" t="n">
        <v>0.95</v>
      </c>
      <c r="L81" s="20" t="n">
        <v>0.95</v>
      </c>
      <c r="M81" s="20" t="n">
        <v>0.95</v>
      </c>
      <c r="N81" s="21">
        <f>SUM(C81:M81)/11</f>
        <v/>
      </c>
    </row>
    <row r="82">
      <c r="A82" s="20" t="inlineStr">
        <is>
          <t>IRN</t>
        </is>
      </c>
      <c r="B82" s="20" t="inlineStr">
        <is>
          <t>Islamic Republic of Iran</t>
        </is>
      </c>
      <c r="C82" s="20" t="n">
        <v>1.05</v>
      </c>
      <c r="D82" s="20" t="n">
        <v>1</v>
      </c>
      <c r="E82" s="20" t="n">
        <v>1</v>
      </c>
      <c r="F82" s="20" t="n">
        <v>1</v>
      </c>
      <c r="G82" s="20" t="n">
        <v>1</v>
      </c>
      <c r="H82" s="20" t="n">
        <v>1</v>
      </c>
      <c r="I82" s="20" t="n">
        <v>1</v>
      </c>
      <c r="J82" s="20" t="n">
        <v>1</v>
      </c>
      <c r="K82" s="20" t="n">
        <v>1</v>
      </c>
      <c r="L82" s="20" t="n">
        <v>1</v>
      </c>
      <c r="M82" s="20" t="n">
        <v>1</v>
      </c>
      <c r="N82" s="21">
        <f>SUM(C82:M82)/11</f>
        <v/>
      </c>
    </row>
    <row r="83">
      <c r="A83" s="20" t="inlineStr">
        <is>
          <t>IRQ</t>
        </is>
      </c>
      <c r="B83" s="20" t="inlineStr">
        <is>
          <t>Iraq</t>
        </is>
      </c>
      <c r="C83" s="20" t="n">
        <v>2.6</v>
      </c>
      <c r="D83" s="20" t="n">
        <v>2.6</v>
      </c>
      <c r="E83" s="20" t="n">
        <v>2.6</v>
      </c>
      <c r="F83" s="20" t="n">
        <v>2.6</v>
      </c>
      <c r="G83" s="20" t="n">
        <v>2.6</v>
      </c>
      <c r="H83" s="20" t="n">
        <v>2.6</v>
      </c>
      <c r="I83" s="20" t="n">
        <v>2.6</v>
      </c>
      <c r="J83" s="20" t="n">
        <v>2.6</v>
      </c>
      <c r="K83" s="20" t="n">
        <v>2.6</v>
      </c>
      <c r="L83" s="20" t="n">
        <v>2.6</v>
      </c>
      <c r="M83" s="20" t="n">
        <v>2.6</v>
      </c>
      <c r="N83" s="21">
        <f>SUM(C83:M83)/11</f>
        <v/>
      </c>
    </row>
    <row r="84">
      <c r="A84" s="20" t="inlineStr">
        <is>
          <t>ISL</t>
        </is>
      </c>
      <c r="B84" s="20" t="inlineStr">
        <is>
          <t>Iceland</t>
        </is>
      </c>
      <c r="C84" s="20" t="n">
        <v>1.96</v>
      </c>
      <c r="D84" s="20" t="n">
        <v>1.65</v>
      </c>
      <c r="E84" s="20" t="n">
        <v>1.62</v>
      </c>
      <c r="F84" s="20" t="n">
        <v>1.33</v>
      </c>
      <c r="G84" s="20" t="n">
        <v>1.57</v>
      </c>
      <c r="H84" s="20" t="n">
        <v>0</v>
      </c>
      <c r="I84" s="20" t="n">
        <v>-0.26</v>
      </c>
      <c r="J84" s="20" t="n">
        <v>-0.26</v>
      </c>
      <c r="K84" s="20" t="n">
        <v>-0.26</v>
      </c>
      <c r="L84" s="20" t="n">
        <v>-0.26</v>
      </c>
      <c r="M84" s="20" t="n">
        <v>-0.26</v>
      </c>
      <c r="N84" s="21">
        <f>SUM(C84:M84)/11</f>
        <v/>
      </c>
    </row>
    <row r="85">
      <c r="A85" s="20" t="inlineStr">
        <is>
          <t>ISR</t>
        </is>
      </c>
      <c r="B85" s="20" t="inlineStr">
        <is>
          <t>Israel</t>
        </is>
      </c>
      <c r="C85" s="20" t="n">
        <v>1.8</v>
      </c>
      <c r="D85" s="20" t="n">
        <v>1.81</v>
      </c>
      <c r="E85" s="20" t="n">
        <v>1.8</v>
      </c>
      <c r="F85" s="20" t="n">
        <v>1.8</v>
      </c>
      <c r="G85" s="20" t="n">
        <v>1.81</v>
      </c>
      <c r="H85" s="20" t="n">
        <v>1.8</v>
      </c>
      <c r="I85" s="20" t="n">
        <v>1.81</v>
      </c>
      <c r="J85" s="20" t="n">
        <v>1.81</v>
      </c>
      <c r="K85" s="20" t="n">
        <v>1.81</v>
      </c>
      <c r="L85" s="20" t="n">
        <v>1.81</v>
      </c>
      <c r="M85" s="20" t="n">
        <v>1.81</v>
      </c>
      <c r="N85" s="21">
        <f>SUM(C85:M85)/11</f>
        <v/>
      </c>
    </row>
    <row r="86">
      <c r="A86" s="20" t="inlineStr">
        <is>
          <t>ITA</t>
        </is>
      </c>
      <c r="B86" s="20" t="inlineStr">
        <is>
          <t>Italy</t>
        </is>
      </c>
      <c r="C86" s="20" t="n">
        <v>-0.29</v>
      </c>
      <c r="D86" s="20" t="n">
        <v>-0.1</v>
      </c>
      <c r="E86" s="20" t="n">
        <v>-0.08</v>
      </c>
      <c r="F86" s="20" t="n">
        <v>-0.07000000000000001</v>
      </c>
      <c r="G86" s="20" t="n">
        <v>-0.05</v>
      </c>
      <c r="H86" s="20" t="n">
        <v>-0.03</v>
      </c>
      <c r="I86" s="20" t="n">
        <v>-0.04</v>
      </c>
      <c r="J86" s="20" t="n">
        <v>-0.04</v>
      </c>
      <c r="K86" s="20" t="n">
        <v>-0.04</v>
      </c>
      <c r="L86" s="20" t="n">
        <v>-0.04</v>
      </c>
      <c r="M86" s="20" t="n">
        <v>-0.04</v>
      </c>
      <c r="N86" s="21">
        <f>SUM(C86:M86)/11</f>
        <v/>
      </c>
    </row>
    <row r="87">
      <c r="A87" s="20" t="inlineStr">
        <is>
          <t>JAM</t>
        </is>
      </c>
      <c r="B87" s="20" t="inlineStr">
        <is>
          <t>Jamaica</t>
        </is>
      </c>
      <c r="C87" s="20" t="n">
        <v>0.11</v>
      </c>
      <c r="D87" s="20" t="n">
        <v>0.11</v>
      </c>
      <c r="E87" s="20" t="n">
        <v>0.11</v>
      </c>
      <c r="F87" s="20" t="n">
        <v>0.15</v>
      </c>
      <c r="G87" s="20" t="n">
        <v>0.11</v>
      </c>
      <c r="H87" s="20" t="n">
        <v>0.11</v>
      </c>
      <c r="I87" s="20" t="n">
        <v>0.11</v>
      </c>
      <c r="J87" s="20" t="n">
        <v>0.11</v>
      </c>
      <c r="K87" s="20" t="n">
        <v>0.11</v>
      </c>
      <c r="L87" s="20" t="n">
        <v>0.11</v>
      </c>
      <c r="M87" s="20" t="n">
        <v>0.11</v>
      </c>
      <c r="N87" s="21">
        <f>SUM(C87:M87)/11</f>
        <v/>
      </c>
    </row>
    <row r="88">
      <c r="A88" s="20" t="inlineStr">
        <is>
          <t>JOR</t>
        </is>
      </c>
      <c r="B88" s="20" t="inlineStr">
        <is>
          <t>Jordan</t>
        </is>
      </c>
      <c r="C88" s="20" t="n">
        <v>1.38</v>
      </c>
      <c r="D88" s="20" t="n">
        <v>1.09</v>
      </c>
      <c r="E88" s="20" t="n">
        <v>0.82</v>
      </c>
      <c r="F88" s="20" t="n">
        <v>0.66</v>
      </c>
      <c r="G88" s="20" t="n">
        <v>0.62</v>
      </c>
      <c r="H88" s="20" t="n">
        <v>0.62</v>
      </c>
      <c r="I88" s="20" t="n">
        <v>0.62</v>
      </c>
      <c r="J88" s="20" t="n">
        <v>0.62</v>
      </c>
      <c r="K88" s="20" t="n">
        <v>0.62</v>
      </c>
      <c r="L88" s="20" t="n">
        <v>0.62</v>
      </c>
      <c r="M88" s="20" t="n">
        <v>0.62</v>
      </c>
      <c r="N88" s="21">
        <f>SUM(C88:M88)/11</f>
        <v/>
      </c>
    </row>
    <row r="89">
      <c r="A89" s="20" t="inlineStr">
        <is>
          <t>JPN</t>
        </is>
      </c>
      <c r="B89" s="20" t="inlineStr">
        <is>
          <t>Japan</t>
        </is>
      </c>
      <c r="C89" s="20" t="n">
        <v>-0.29</v>
      </c>
      <c r="D89" s="20" t="n">
        <v>-0.38</v>
      </c>
      <c r="E89" s="20" t="n">
        <v>-0.41</v>
      </c>
      <c r="F89" s="20" t="n">
        <v>-0.44</v>
      </c>
      <c r="G89" s="20" t="n">
        <v>-0.47</v>
      </c>
      <c r="H89" s="20" t="n">
        <v>-0.49</v>
      </c>
      <c r="I89" s="20" t="n">
        <v>-0.51</v>
      </c>
      <c r="J89" s="20" t="n">
        <v>-0.51</v>
      </c>
      <c r="K89" s="20" t="n">
        <v>-0.51</v>
      </c>
      <c r="L89" s="20" t="n">
        <v>-0.51</v>
      </c>
      <c r="M89" s="20" t="n">
        <v>-0.51</v>
      </c>
      <c r="N89" s="21">
        <f>SUM(C89:M89)/11</f>
        <v/>
      </c>
    </row>
    <row r="90">
      <c r="A90" s="20" t="inlineStr">
        <is>
          <t>KAZ</t>
        </is>
      </c>
      <c r="B90" s="20" t="inlineStr">
        <is>
          <t>Kazakhstan</t>
        </is>
      </c>
      <c r="C90" s="20" t="n">
        <v>1.31</v>
      </c>
      <c r="D90" s="20" t="n">
        <v>1.32</v>
      </c>
      <c r="E90" s="20" t="n">
        <v>1.32</v>
      </c>
      <c r="F90" s="20" t="n">
        <v>1.32</v>
      </c>
      <c r="G90" s="20" t="n">
        <v>1.31</v>
      </c>
      <c r="H90" s="20" t="n">
        <v>1.32</v>
      </c>
      <c r="I90" s="20" t="n">
        <v>1.32</v>
      </c>
      <c r="J90" s="20" t="n">
        <v>1.32</v>
      </c>
      <c r="K90" s="20" t="n">
        <v>1.32</v>
      </c>
      <c r="L90" s="20" t="n">
        <v>1.32</v>
      </c>
      <c r="M90" s="20" t="n">
        <v>1.32</v>
      </c>
      <c r="N90" s="21">
        <f>SUM(C90:M90)/11</f>
        <v/>
      </c>
    </row>
    <row r="91">
      <c r="A91" s="20" t="inlineStr">
        <is>
          <t>KEN</t>
        </is>
      </c>
      <c r="B91" s="20" t="inlineStr">
        <is>
          <t>Kenya</t>
        </is>
      </c>
      <c r="C91" s="20" t="n">
        <v>2.3</v>
      </c>
      <c r="D91" s="20" t="n">
        <v>2.28</v>
      </c>
      <c r="E91" s="20" t="n">
        <v>2.25</v>
      </c>
      <c r="F91" s="20" t="n">
        <v>2.23</v>
      </c>
      <c r="G91" s="20" t="n">
        <v>2.22</v>
      </c>
      <c r="H91" s="20" t="n">
        <v>2.19</v>
      </c>
      <c r="I91" s="20" t="n">
        <v>2.18</v>
      </c>
      <c r="J91" s="20" t="n">
        <v>2.18</v>
      </c>
      <c r="K91" s="20" t="n">
        <v>2.18</v>
      </c>
      <c r="L91" s="20" t="n">
        <v>2.18</v>
      </c>
      <c r="M91" s="20" t="n">
        <v>2.18</v>
      </c>
      <c r="N91" s="21">
        <f>SUM(C91:M91)/11</f>
        <v/>
      </c>
    </row>
    <row r="92">
      <c r="A92" s="20" t="inlineStr">
        <is>
          <t>KGZ</t>
        </is>
      </c>
      <c r="B92" s="20" t="inlineStr">
        <is>
          <t>Kyrgyz Republic</t>
        </is>
      </c>
      <c r="C92" s="20" t="n">
        <v>2</v>
      </c>
      <c r="D92" s="20" t="n">
        <v>2.1</v>
      </c>
      <c r="E92" s="20" t="n">
        <v>2.12</v>
      </c>
      <c r="F92" s="20" t="n">
        <v>2</v>
      </c>
      <c r="G92" s="20" t="n">
        <v>2.11</v>
      </c>
      <c r="H92" s="20" t="n">
        <v>2.12</v>
      </c>
      <c r="I92" s="20" t="n">
        <v>2.01</v>
      </c>
      <c r="J92" s="20" t="n">
        <v>2.01</v>
      </c>
      <c r="K92" s="20" t="n">
        <v>2.01</v>
      </c>
      <c r="L92" s="20" t="n">
        <v>2.01</v>
      </c>
      <c r="M92" s="20" t="n">
        <v>2.01</v>
      </c>
      <c r="N92" s="21">
        <f>SUM(C92:M92)/11</f>
        <v/>
      </c>
    </row>
    <row r="93">
      <c r="A93" s="20" t="inlineStr">
        <is>
          <t>KHM</t>
        </is>
      </c>
      <c r="B93" s="20" t="inlineStr">
        <is>
          <t>Cambodia</t>
        </is>
      </c>
      <c r="C93" s="20" t="n">
        <v>0.5</v>
      </c>
      <c r="D93" s="20" t="n">
        <v>1</v>
      </c>
      <c r="E93" s="20" t="n">
        <v>1</v>
      </c>
      <c r="F93" s="20" t="n">
        <v>1</v>
      </c>
      <c r="G93" s="20" t="n">
        <v>1</v>
      </c>
      <c r="H93" s="20" t="n">
        <v>1</v>
      </c>
      <c r="I93" s="20" t="n">
        <v>1</v>
      </c>
      <c r="J93" s="20" t="n">
        <v>1</v>
      </c>
      <c r="K93" s="20" t="n">
        <v>1</v>
      </c>
      <c r="L93" s="20" t="n">
        <v>1</v>
      </c>
      <c r="M93" s="20" t="n">
        <v>1</v>
      </c>
      <c r="N93" s="21">
        <f>SUM(C93:M93)/11</f>
        <v/>
      </c>
    </row>
    <row r="94">
      <c r="A94" s="20" t="inlineStr">
        <is>
          <t>KIR</t>
        </is>
      </c>
      <c r="B94" s="20" t="inlineStr">
        <is>
          <t>Kiribati</t>
        </is>
      </c>
      <c r="C94" s="20" t="n">
        <v>1.71</v>
      </c>
      <c r="D94" s="20" t="n">
        <v>1.68</v>
      </c>
      <c r="E94" s="20" t="n">
        <v>1.65</v>
      </c>
      <c r="F94" s="20" t="n">
        <v>1.63</v>
      </c>
      <c r="G94" s="20" t="n">
        <v>1.6</v>
      </c>
      <c r="H94" s="20" t="n">
        <v>1.57</v>
      </c>
      <c r="I94" s="20" t="n">
        <v>1.55</v>
      </c>
      <c r="J94" s="20" t="n">
        <v>1.55</v>
      </c>
      <c r="K94" s="20" t="n">
        <v>1.55</v>
      </c>
      <c r="L94" s="20" t="n">
        <v>1.55</v>
      </c>
      <c r="M94" s="20" t="n">
        <v>1.55</v>
      </c>
      <c r="N94" s="21">
        <f>SUM(C94:M94)/11</f>
        <v/>
      </c>
    </row>
    <row r="95">
      <c r="A95" s="20" t="inlineStr">
        <is>
          <t>KNA</t>
        </is>
      </c>
      <c r="B95" s="20" t="inlineStr">
        <is>
          <t>St. Kitts and Nevis</t>
        </is>
      </c>
      <c r="C95" s="20" t="n">
        <v>0</v>
      </c>
      <c r="D95" s="20" t="n">
        <v>1.75</v>
      </c>
      <c r="E95" s="20" t="n">
        <v>0</v>
      </c>
      <c r="F95" s="20" t="n">
        <v>1.72</v>
      </c>
      <c r="G95" s="20" t="n">
        <v>0</v>
      </c>
      <c r="H95" s="20" t="n">
        <v>1.69</v>
      </c>
      <c r="I95" s="20" t="n">
        <v>1.67</v>
      </c>
      <c r="J95" s="20" t="n">
        <v>1.67</v>
      </c>
      <c r="K95" s="20" t="n">
        <v>1.67</v>
      </c>
      <c r="L95" s="20" t="n">
        <v>1.67</v>
      </c>
      <c r="M95" s="20" t="n">
        <v>1.67</v>
      </c>
      <c r="N95" s="21">
        <f>SUM(C95:M95)/11</f>
        <v/>
      </c>
    </row>
    <row r="96">
      <c r="A96" s="20" t="inlineStr">
        <is>
          <t>KOR</t>
        </is>
      </c>
      <c r="B96" s="20" t="inlineStr">
        <is>
          <t>Korea</t>
        </is>
      </c>
      <c r="C96" s="20" t="n">
        <v>0.14</v>
      </c>
      <c r="D96" s="20" t="n">
        <v>0.08</v>
      </c>
      <c r="E96" s="20" t="n">
        <v>0.06</v>
      </c>
      <c r="F96" s="20" t="n">
        <v>0.04</v>
      </c>
      <c r="G96" s="20" t="n">
        <v>0.04</v>
      </c>
      <c r="H96" s="20" t="n">
        <v>0.04</v>
      </c>
      <c r="I96" s="20" t="n">
        <v>0.02</v>
      </c>
      <c r="J96" s="20" t="n">
        <v>0.02</v>
      </c>
      <c r="K96" s="20" t="n">
        <v>0.02</v>
      </c>
      <c r="L96" s="20" t="n">
        <v>0.02</v>
      </c>
      <c r="M96" s="20" t="n">
        <v>0.02</v>
      </c>
      <c r="N96" s="21">
        <f>SUM(C96:M96)/11</f>
        <v/>
      </c>
    </row>
    <row r="97">
      <c r="A97" s="20" t="inlineStr">
        <is>
          <t>KSV</t>
        </is>
      </c>
      <c r="B97" s="20" t="inlineStr">
        <is>
          <t>Kosovo</t>
        </is>
      </c>
      <c r="C97" s="20" t="n">
        <v>0.39</v>
      </c>
      <c r="D97" s="20" t="n">
        <v>0.39</v>
      </c>
      <c r="E97" s="20" t="n">
        <v>0.45</v>
      </c>
      <c r="F97" s="20" t="n">
        <v>0.39</v>
      </c>
      <c r="G97" s="20" t="n">
        <v>0.39</v>
      </c>
      <c r="H97" s="20" t="n">
        <v>0.39</v>
      </c>
      <c r="I97" s="20" t="n">
        <v>0.44</v>
      </c>
      <c r="J97" s="20" t="n">
        <v>0.44</v>
      </c>
      <c r="K97" s="20" t="n">
        <v>0.44</v>
      </c>
      <c r="L97" s="20" t="n">
        <v>0.44</v>
      </c>
      <c r="M97" s="20" t="n">
        <v>0.44</v>
      </c>
      <c r="N97" s="21">
        <f>SUM(C97:M97)/11</f>
        <v/>
      </c>
    </row>
    <row r="98">
      <c r="A98" s="20" t="inlineStr">
        <is>
          <t>KWT</t>
        </is>
      </c>
      <c r="B98" s="20" t="inlineStr">
        <is>
          <t>Kuwait</t>
        </is>
      </c>
      <c r="C98" s="20" t="n">
        <v>-2.2</v>
      </c>
      <c r="D98" s="20" t="n">
        <v>1.39</v>
      </c>
      <c r="E98" s="20" t="n">
        <v>1.67</v>
      </c>
      <c r="F98" s="20" t="n">
        <v>1.66</v>
      </c>
      <c r="G98" s="20" t="n">
        <v>1.68</v>
      </c>
      <c r="H98" s="20" t="n">
        <v>1.67</v>
      </c>
      <c r="I98" s="20" t="n">
        <v>1.68</v>
      </c>
      <c r="J98" s="20" t="n">
        <v>1.68</v>
      </c>
      <c r="K98" s="20" t="n">
        <v>1.68</v>
      </c>
      <c r="L98" s="20" t="n">
        <v>1.68</v>
      </c>
      <c r="M98" s="20" t="n">
        <v>1.68</v>
      </c>
      <c r="N98" s="21">
        <f>SUM(C98:M98)/11</f>
        <v/>
      </c>
    </row>
    <row r="99">
      <c r="A99" s="20" t="inlineStr">
        <is>
          <t>LAO</t>
        </is>
      </c>
      <c r="B99" s="20" t="inlineStr">
        <is>
          <t>Lao P.D.R.</t>
        </is>
      </c>
      <c r="C99" s="20" t="n">
        <v>1.49</v>
      </c>
      <c r="D99" s="20" t="n">
        <v>1.42</v>
      </c>
      <c r="E99" s="20" t="n">
        <v>1.38</v>
      </c>
      <c r="F99" s="20" t="n">
        <v>1.34</v>
      </c>
      <c r="G99" s="20" t="n">
        <v>1.28</v>
      </c>
      <c r="H99" s="20" t="n">
        <v>1.26</v>
      </c>
      <c r="I99" s="20" t="n">
        <v>1.21</v>
      </c>
      <c r="J99" s="20" t="n">
        <v>1.21</v>
      </c>
      <c r="K99" s="20" t="n">
        <v>1.21</v>
      </c>
      <c r="L99" s="20" t="n">
        <v>1.21</v>
      </c>
      <c r="M99" s="20" t="n">
        <v>1.21</v>
      </c>
      <c r="N99" s="21">
        <f>SUM(C99:M99)/11</f>
        <v/>
      </c>
    </row>
    <row r="100">
      <c r="A100" s="20" t="inlineStr">
        <is>
          <t>LBN</t>
        </is>
      </c>
      <c r="B100" s="20" t="inlineStr">
        <is>
          <t>Lebanon</t>
        </is>
      </c>
      <c r="C100" s="20" t="n">
        <v>-0.45</v>
      </c>
      <c r="D100" s="20" t="n">
        <v>-0.45</v>
      </c>
      <c r="E100" s="20" t="n">
        <v>-0.45</v>
      </c>
      <c r="F100" s="20" t="n">
        <v>-0.45</v>
      </c>
      <c r="G100" s="20" t="n">
        <v>-0.45</v>
      </c>
      <c r="H100" s="20" t="n">
        <v>-0.45</v>
      </c>
      <c r="I100" s="20" t="n">
        <v>-0.45</v>
      </c>
      <c r="J100" s="20" t="n">
        <v>-0.45</v>
      </c>
      <c r="K100" s="20" t="n">
        <v>-0.45</v>
      </c>
      <c r="L100" s="20" t="n">
        <v>-0.45</v>
      </c>
      <c r="M100" s="20" t="n">
        <v>-0.45</v>
      </c>
      <c r="N100" s="21">
        <f>SUM(C100:M100)/11</f>
        <v/>
      </c>
    </row>
    <row r="101">
      <c r="A101" s="20" t="inlineStr">
        <is>
          <t>LBR</t>
        </is>
      </c>
      <c r="B101" s="20" t="inlineStr">
        <is>
          <t>Liberia</t>
        </is>
      </c>
      <c r="C101" s="20" t="n">
        <v>2.53</v>
      </c>
      <c r="D101" s="20" t="n">
        <v>2.51</v>
      </c>
      <c r="E101" s="20" t="n">
        <v>2.49</v>
      </c>
      <c r="F101" s="20" t="n">
        <v>2.47</v>
      </c>
      <c r="G101" s="20" t="n">
        <v>2.47</v>
      </c>
      <c r="H101" s="20" t="n">
        <v>2.45</v>
      </c>
      <c r="I101" s="20" t="n">
        <v>2.45</v>
      </c>
      <c r="J101" s="20" t="n">
        <v>2.45</v>
      </c>
      <c r="K101" s="20" t="n">
        <v>2.45</v>
      </c>
      <c r="L101" s="20" t="n">
        <v>2.45</v>
      </c>
      <c r="M101" s="20" t="n">
        <v>2.45</v>
      </c>
      <c r="N101" s="21">
        <f>SUM(C101:M101)/11</f>
        <v/>
      </c>
    </row>
    <row r="102">
      <c r="A102" s="20" t="inlineStr">
        <is>
          <t>LBY</t>
        </is>
      </c>
      <c r="B102" s="20" t="inlineStr">
        <is>
          <t>Libya</t>
        </is>
      </c>
      <c r="C102" s="20" t="n">
        <v>1</v>
      </c>
      <c r="D102" s="20" t="n">
        <v>0.99</v>
      </c>
      <c r="E102" s="20" t="n">
        <v>1</v>
      </c>
      <c r="F102" s="20" t="n">
        <v>1</v>
      </c>
      <c r="G102" s="20" t="n">
        <v>0.99</v>
      </c>
      <c r="H102" s="20" t="n">
        <v>1</v>
      </c>
      <c r="I102" s="20" t="n">
        <v>1</v>
      </c>
      <c r="J102" s="20" t="n">
        <v>1</v>
      </c>
      <c r="K102" s="20" t="n">
        <v>1</v>
      </c>
      <c r="L102" s="20" t="n">
        <v>1</v>
      </c>
      <c r="M102" s="20" t="n">
        <v>1</v>
      </c>
      <c r="N102" s="21">
        <f>SUM(C102:M102)/11</f>
        <v/>
      </c>
    </row>
    <row r="103">
      <c r="A103" s="20" t="inlineStr">
        <is>
          <t>LCA</t>
        </is>
      </c>
      <c r="B103" s="20" t="inlineStr">
        <is>
          <t>St. Lucia</t>
        </is>
      </c>
      <c r="C103" s="20" t="n">
        <v>0.5600000000000001</v>
      </c>
      <c r="D103" s="20" t="n">
        <v>0.55</v>
      </c>
      <c r="E103" s="20" t="n">
        <v>0.55</v>
      </c>
      <c r="F103" s="20" t="n">
        <v>0.55</v>
      </c>
      <c r="G103" s="20" t="n">
        <v>1.09</v>
      </c>
      <c r="H103" s="20" t="n">
        <v>0.54</v>
      </c>
      <c r="I103" s="20" t="n">
        <v>0.53</v>
      </c>
      <c r="J103" s="20" t="n">
        <v>0.53</v>
      </c>
      <c r="K103" s="20" t="n">
        <v>0.53</v>
      </c>
      <c r="L103" s="20" t="n">
        <v>0.53</v>
      </c>
      <c r="M103" s="20" t="n">
        <v>0.53</v>
      </c>
      <c r="N103" s="21">
        <f>SUM(C103:M103)/11</f>
        <v/>
      </c>
    </row>
    <row r="104">
      <c r="A104" s="20" t="inlineStr">
        <is>
          <t>LKA</t>
        </is>
      </c>
      <c r="B104" s="20" t="inlineStr">
        <is>
          <t>Sri Lanka</t>
        </is>
      </c>
      <c r="C104" s="20" t="n">
        <v>0.54</v>
      </c>
      <c r="D104" s="20" t="n">
        <v>0.54</v>
      </c>
      <c r="E104" s="20" t="n">
        <v>0.54</v>
      </c>
      <c r="F104" s="20" t="n">
        <v>0.54</v>
      </c>
      <c r="G104" s="20" t="n">
        <v>0.53</v>
      </c>
      <c r="H104" s="20" t="n">
        <v>0.54</v>
      </c>
      <c r="I104" s="20" t="n">
        <v>0.54</v>
      </c>
      <c r="J104" s="20" t="n">
        <v>0.54</v>
      </c>
      <c r="K104" s="20" t="n">
        <v>0.54</v>
      </c>
      <c r="L104" s="20" t="n">
        <v>0.54</v>
      </c>
      <c r="M104" s="20" t="n">
        <v>0.54</v>
      </c>
      <c r="N104" s="21">
        <f>SUM(C104:M104)/11</f>
        <v/>
      </c>
    </row>
    <row r="105">
      <c r="A105" s="20" t="inlineStr">
        <is>
          <t>LSO</t>
        </is>
      </c>
      <c r="B105" s="20" t="inlineStr">
        <is>
          <t>Lesotho</t>
        </is>
      </c>
      <c r="C105" s="20" t="n">
        <v>0.68</v>
      </c>
      <c r="D105" s="20" t="n">
        <v>1.21</v>
      </c>
      <c r="E105" s="20" t="n">
        <v>1.2</v>
      </c>
      <c r="F105" s="20" t="n">
        <v>1.23</v>
      </c>
      <c r="G105" s="20" t="n">
        <v>1.22</v>
      </c>
      <c r="H105" s="20" t="n">
        <v>1.2</v>
      </c>
      <c r="I105" s="20" t="n">
        <v>1.19</v>
      </c>
      <c r="J105" s="20" t="n">
        <v>1.19</v>
      </c>
      <c r="K105" s="20" t="n">
        <v>1.19</v>
      </c>
      <c r="L105" s="20" t="n">
        <v>1.19</v>
      </c>
      <c r="M105" s="20" t="n">
        <v>1.19</v>
      </c>
      <c r="N105" s="21">
        <f>SUM(C105:M105)/11</f>
        <v/>
      </c>
    </row>
    <row r="106">
      <c r="A106" s="20" t="inlineStr">
        <is>
          <t>LTU</t>
        </is>
      </c>
      <c r="B106" s="20" t="inlineStr">
        <is>
          <t>Lithuania</t>
        </is>
      </c>
      <c r="C106" s="20" t="n">
        <v>0.04</v>
      </c>
      <c r="D106" s="20" t="n">
        <v>0</v>
      </c>
      <c r="E106" s="20" t="n">
        <v>0</v>
      </c>
      <c r="F106" s="20" t="n">
        <v>0</v>
      </c>
      <c r="G106" s="20" t="n">
        <v>0</v>
      </c>
      <c r="H106" s="20" t="n">
        <v>0</v>
      </c>
      <c r="I106" s="20" t="n">
        <v>0</v>
      </c>
      <c r="J106" s="20" t="n">
        <v>0</v>
      </c>
      <c r="K106" s="20" t="n">
        <v>0</v>
      </c>
      <c r="L106" s="20" t="n">
        <v>0</v>
      </c>
      <c r="M106" s="20" t="n">
        <v>0</v>
      </c>
      <c r="N106" s="21">
        <f>SUM(C106:M106)/11</f>
        <v/>
      </c>
    </row>
    <row r="107">
      <c r="A107" s="20" t="inlineStr">
        <is>
          <t>LUX</t>
        </is>
      </c>
      <c r="B107" s="20" t="inlineStr">
        <is>
          <t>Luxembourg</t>
        </is>
      </c>
      <c r="C107" s="20" t="n">
        <v>1.95</v>
      </c>
      <c r="D107" s="20" t="n">
        <v>1.92</v>
      </c>
      <c r="E107" s="20" t="n">
        <v>1.88</v>
      </c>
      <c r="F107" s="20" t="n">
        <v>1.85</v>
      </c>
      <c r="G107" s="20" t="n">
        <v>1.96</v>
      </c>
      <c r="H107" s="20" t="n">
        <v>1.93</v>
      </c>
      <c r="I107" s="20" t="n">
        <v>1.89</v>
      </c>
      <c r="J107" s="20" t="n">
        <v>1.89</v>
      </c>
      <c r="K107" s="20" t="n">
        <v>1.89</v>
      </c>
      <c r="L107" s="20" t="n">
        <v>1.89</v>
      </c>
      <c r="M107" s="20" t="n">
        <v>1.89</v>
      </c>
      <c r="N107" s="21">
        <f>SUM(C107:M107)/11</f>
        <v/>
      </c>
    </row>
    <row r="108">
      <c r="A108" s="20" t="inlineStr">
        <is>
          <t>LVA</t>
        </is>
      </c>
      <c r="B108" s="20" t="inlineStr">
        <is>
          <t>Latvia</t>
        </is>
      </c>
      <c r="C108" s="20" t="n">
        <v>-0.63</v>
      </c>
      <c r="D108" s="20" t="n">
        <v>-0.21</v>
      </c>
      <c r="E108" s="20" t="n">
        <v>-0.21</v>
      </c>
      <c r="F108" s="20" t="n">
        <v>-0.21</v>
      </c>
      <c r="G108" s="20" t="n">
        <v>-0.21</v>
      </c>
      <c r="H108" s="20" t="n">
        <v>-0.16</v>
      </c>
      <c r="I108" s="20" t="n">
        <v>-0.21</v>
      </c>
      <c r="J108" s="20" t="n">
        <v>-0.21</v>
      </c>
      <c r="K108" s="20" t="n">
        <v>-0.21</v>
      </c>
      <c r="L108" s="20" t="n">
        <v>-0.21</v>
      </c>
      <c r="M108" s="20" t="n">
        <v>-0.21</v>
      </c>
      <c r="N108" s="21">
        <f>SUM(C108:M108)/11</f>
        <v/>
      </c>
    </row>
    <row r="109">
      <c r="A109" s="20" t="inlineStr">
        <is>
          <t>MAC</t>
        </is>
      </c>
      <c r="B109" s="20" t="inlineStr">
        <is>
          <t>Macao SAR</t>
        </is>
      </c>
      <c r="C109" s="20" t="n">
        <v>0.44</v>
      </c>
      <c r="D109" s="20" t="n">
        <v>1.61</v>
      </c>
      <c r="E109" s="20" t="n">
        <v>2.02</v>
      </c>
      <c r="F109" s="20" t="n">
        <v>1.69</v>
      </c>
      <c r="G109" s="20" t="n">
        <v>1.67</v>
      </c>
      <c r="H109" s="20" t="n">
        <v>1.23</v>
      </c>
      <c r="I109" s="20" t="n">
        <v>1.08</v>
      </c>
      <c r="J109" s="20" t="n">
        <v>1.08</v>
      </c>
      <c r="K109" s="20" t="n">
        <v>1.08</v>
      </c>
      <c r="L109" s="20" t="n">
        <v>1.08</v>
      </c>
      <c r="M109" s="20" t="n">
        <v>1.08</v>
      </c>
      <c r="N109" s="21">
        <f>SUM(C109:M109)/11</f>
        <v/>
      </c>
    </row>
    <row r="110">
      <c r="A110" s="20" t="inlineStr">
        <is>
          <t>MAR</t>
        </is>
      </c>
      <c r="B110" s="20" t="inlineStr">
        <is>
          <t>Morocco</t>
        </is>
      </c>
      <c r="C110" s="20" t="n">
        <v>1.03</v>
      </c>
      <c r="D110" s="20" t="n">
        <v>1</v>
      </c>
      <c r="E110" s="20" t="n">
        <v>0.98</v>
      </c>
      <c r="F110" s="20" t="n">
        <v>0.96</v>
      </c>
      <c r="G110" s="20" t="n">
        <v>0.9399999999999999</v>
      </c>
      <c r="H110" s="20" t="n">
        <v>0.92</v>
      </c>
      <c r="I110" s="20" t="n">
        <v>0.9</v>
      </c>
      <c r="J110" s="20" t="n">
        <v>0.9</v>
      </c>
      <c r="K110" s="20" t="n">
        <v>0.9</v>
      </c>
      <c r="L110" s="20" t="n">
        <v>0.9</v>
      </c>
      <c r="M110" s="20" t="n">
        <v>0.9</v>
      </c>
      <c r="N110" s="21">
        <f>SUM(C110:M110)/11</f>
        <v/>
      </c>
    </row>
    <row r="111">
      <c r="A111" s="20" t="inlineStr">
        <is>
          <t>MDA</t>
        </is>
      </c>
      <c r="B111" s="20" t="inlineStr">
        <is>
          <t>Moldova</t>
        </is>
      </c>
      <c r="C111" s="20" t="n">
        <v>-1.79</v>
      </c>
      <c r="D111" s="20" t="n">
        <v>-1.78</v>
      </c>
      <c r="E111" s="20" t="n">
        <v>-1.78</v>
      </c>
      <c r="F111" s="20" t="n">
        <v>-1.77</v>
      </c>
      <c r="G111" s="20" t="n">
        <v>-1.8</v>
      </c>
      <c r="H111" s="20" t="n">
        <v>-1.75</v>
      </c>
      <c r="I111" s="20" t="n">
        <v>-1.79</v>
      </c>
      <c r="J111" s="20" t="n">
        <v>-1.79</v>
      </c>
      <c r="K111" s="20" t="n">
        <v>-1.79</v>
      </c>
      <c r="L111" s="20" t="n">
        <v>-1.79</v>
      </c>
      <c r="M111" s="20" t="n">
        <v>-1.79</v>
      </c>
      <c r="N111" s="21">
        <f>SUM(C111:M111)/11</f>
        <v/>
      </c>
    </row>
    <row r="112">
      <c r="A112" s="20" t="inlineStr">
        <is>
          <t>MDG</t>
        </is>
      </c>
      <c r="B112" s="20" t="inlineStr">
        <is>
          <t>Madagascar</t>
        </is>
      </c>
      <c r="C112" s="20" t="n">
        <v>3.63</v>
      </c>
      <c r="D112" s="20" t="n">
        <v>-0.92</v>
      </c>
      <c r="E112" s="20" t="n">
        <v>2.5</v>
      </c>
      <c r="F112" s="20" t="n">
        <v>2.46</v>
      </c>
      <c r="G112" s="20" t="n">
        <v>3.37</v>
      </c>
      <c r="H112" s="20" t="n">
        <v>1.46</v>
      </c>
      <c r="I112" s="20" t="n">
        <v>2.36</v>
      </c>
      <c r="J112" s="20" t="n">
        <v>2.36</v>
      </c>
      <c r="K112" s="20" t="n">
        <v>2.36</v>
      </c>
      <c r="L112" s="20" t="n">
        <v>2.36</v>
      </c>
      <c r="M112" s="20" t="n">
        <v>2.36</v>
      </c>
      <c r="N112" s="21">
        <f>SUM(C112:M112)/11</f>
        <v/>
      </c>
    </row>
    <row r="113">
      <c r="A113" s="20" t="inlineStr">
        <is>
          <t>MDV</t>
        </is>
      </c>
      <c r="B113" s="20" t="inlineStr">
        <is>
          <t>Maldives</t>
        </is>
      </c>
      <c r="C113" s="20" t="n">
        <v>1.61</v>
      </c>
      <c r="D113" s="20" t="n">
        <v>1.59</v>
      </c>
      <c r="E113" s="20" t="n">
        <v>1.82</v>
      </c>
      <c r="F113" s="20" t="n">
        <v>1.53</v>
      </c>
      <c r="G113" s="20" t="n">
        <v>1.76</v>
      </c>
      <c r="H113" s="20" t="n">
        <v>1.73</v>
      </c>
      <c r="I113" s="20" t="n">
        <v>1.7</v>
      </c>
      <c r="J113" s="20" t="n">
        <v>1.7</v>
      </c>
      <c r="K113" s="20" t="n">
        <v>1.7</v>
      </c>
      <c r="L113" s="20" t="n">
        <v>1.7</v>
      </c>
      <c r="M113" s="20" t="n">
        <v>1.7</v>
      </c>
      <c r="N113" s="21">
        <f>SUM(C113:M113)/11</f>
        <v/>
      </c>
    </row>
    <row r="114">
      <c r="A114" s="20" t="inlineStr">
        <is>
          <t>MEX</t>
        </is>
      </c>
      <c r="B114" s="20" t="inlineStr">
        <is>
          <t>Mexico</t>
        </is>
      </c>
      <c r="C114" s="20" t="n">
        <v>0.96</v>
      </c>
      <c r="D114" s="20" t="n">
        <v>0.92</v>
      </c>
      <c r="E114" s="20" t="n">
        <v>0.89</v>
      </c>
      <c r="F114" s="20" t="n">
        <v>0.85</v>
      </c>
      <c r="G114" s="20" t="n">
        <v>0.82</v>
      </c>
      <c r="H114" s="20" t="n">
        <v>0.79</v>
      </c>
      <c r="I114" s="20" t="n">
        <v>0.76</v>
      </c>
      <c r="J114" s="20" t="n">
        <v>0.76</v>
      </c>
      <c r="K114" s="20" t="n">
        <v>0.76</v>
      </c>
      <c r="L114" s="20" t="n">
        <v>0.76</v>
      </c>
      <c r="M114" s="20" t="n">
        <v>0.76</v>
      </c>
      <c r="N114" s="21">
        <f>SUM(C114:M114)/11</f>
        <v/>
      </c>
    </row>
    <row r="115">
      <c r="A115" s="20" t="inlineStr">
        <is>
          <t>MHL</t>
        </is>
      </c>
      <c r="B115" s="20" t="inlineStr">
        <is>
          <t>Marshall Islands</t>
        </is>
      </c>
      <c r="C115" s="20" t="n">
        <v>0</v>
      </c>
      <c r="D115" s="20" t="n">
        <v>1.82</v>
      </c>
      <c r="E115" s="20" t="n">
        <v>0</v>
      </c>
      <c r="F115" s="20" t="n">
        <v>1.79</v>
      </c>
      <c r="G115" s="20" t="n">
        <v>0</v>
      </c>
      <c r="H115" s="20" t="n">
        <v>0</v>
      </c>
      <c r="I115" s="20" t="n">
        <v>1.75</v>
      </c>
      <c r="J115" s="20" t="n">
        <v>1.75</v>
      </c>
      <c r="K115" s="20" t="n">
        <v>1.75</v>
      </c>
      <c r="L115" s="20" t="n">
        <v>1.75</v>
      </c>
      <c r="M115" s="20" t="n">
        <v>1.75</v>
      </c>
      <c r="N115" s="21">
        <f>SUM(C115:M115)/11</f>
        <v/>
      </c>
    </row>
    <row r="116">
      <c r="A116" s="20" t="inlineStr">
        <is>
          <t>MKD</t>
        </is>
      </c>
      <c r="B116" s="20" t="inlineStr">
        <is>
          <t>North Macedonia</t>
        </is>
      </c>
      <c r="C116" s="20" t="n">
        <v>-0.34</v>
      </c>
      <c r="D116" s="20" t="n">
        <v>0</v>
      </c>
      <c r="E116" s="20" t="n">
        <v>0</v>
      </c>
      <c r="F116" s="20" t="n">
        <v>0</v>
      </c>
      <c r="G116" s="20" t="n">
        <v>0</v>
      </c>
      <c r="H116" s="20" t="n">
        <v>0</v>
      </c>
      <c r="I116" s="20" t="n">
        <v>0</v>
      </c>
      <c r="J116" s="20" t="n">
        <v>0</v>
      </c>
      <c r="K116" s="20" t="n">
        <v>0</v>
      </c>
      <c r="L116" s="20" t="n">
        <v>0</v>
      </c>
      <c r="M116" s="20" t="n">
        <v>0</v>
      </c>
      <c r="N116" s="21">
        <f>SUM(C116:M116)/11</f>
        <v/>
      </c>
    </row>
    <row r="117">
      <c r="A117" s="20" t="inlineStr">
        <is>
          <t>MLI</t>
        </is>
      </c>
      <c r="B117" s="20" t="inlineStr">
        <is>
          <t>Mali</t>
        </is>
      </c>
      <c r="C117" s="20" t="n">
        <v>3.04</v>
      </c>
      <c r="D117" s="20" t="n">
        <v>3.01</v>
      </c>
      <c r="E117" s="20" t="n">
        <v>3.01</v>
      </c>
      <c r="F117" s="20" t="n">
        <v>3.01</v>
      </c>
      <c r="G117" s="20" t="n">
        <v>3</v>
      </c>
      <c r="H117" s="20" t="n">
        <v>3</v>
      </c>
      <c r="I117" s="20" t="n">
        <v>3.01</v>
      </c>
      <c r="J117" s="20" t="n">
        <v>3.01</v>
      </c>
      <c r="K117" s="20" t="n">
        <v>3.01</v>
      </c>
      <c r="L117" s="20" t="n">
        <v>3.01</v>
      </c>
      <c r="M117" s="20" t="n">
        <v>3.01</v>
      </c>
      <c r="N117" s="21">
        <f>SUM(C117:M117)/11</f>
        <v/>
      </c>
    </row>
    <row r="118">
      <c r="A118" s="20" t="inlineStr">
        <is>
          <t>MLT</t>
        </is>
      </c>
      <c r="B118" s="20" t="inlineStr">
        <is>
          <t>Malta</t>
        </is>
      </c>
      <c r="C118" s="20" t="n">
        <v>4.25</v>
      </c>
      <c r="D118" s="20" t="n">
        <v>1.36</v>
      </c>
      <c r="E118" s="20" t="n">
        <v>0.96</v>
      </c>
      <c r="F118" s="20" t="n">
        <v>0.76</v>
      </c>
      <c r="G118" s="20" t="n">
        <v>0.38</v>
      </c>
      <c r="H118" s="20" t="n">
        <v>0.5600000000000001</v>
      </c>
      <c r="I118" s="20" t="n">
        <v>0.5600000000000001</v>
      </c>
      <c r="J118" s="20" t="n">
        <v>0.5600000000000001</v>
      </c>
      <c r="K118" s="20" t="n">
        <v>0.5600000000000001</v>
      </c>
      <c r="L118" s="20" t="n">
        <v>0.5600000000000001</v>
      </c>
      <c r="M118" s="20" t="n">
        <v>0.5600000000000001</v>
      </c>
      <c r="N118" s="21">
        <f>SUM(C118:M118)/11</f>
        <v/>
      </c>
    </row>
    <row r="119">
      <c r="A119" s="20" t="inlineStr">
        <is>
          <t>MMR</t>
        </is>
      </c>
      <c r="B119" s="20" t="inlineStr">
        <is>
          <t>Myanmar</t>
        </is>
      </c>
      <c r="C119" s="20" t="n">
        <v>0.6899999999999999</v>
      </c>
      <c r="D119" s="20" t="n">
        <v>0.66</v>
      </c>
      <c r="E119" s="20" t="n">
        <v>0.63</v>
      </c>
      <c r="F119" s="20" t="n">
        <v>0.59</v>
      </c>
      <c r="G119" s="20" t="n">
        <v>0.5600000000000001</v>
      </c>
      <c r="H119" s="20" t="n">
        <v>0.52</v>
      </c>
      <c r="I119" s="20" t="n">
        <v>0.48</v>
      </c>
      <c r="J119" s="20" t="n">
        <v>0.48</v>
      </c>
      <c r="K119" s="20" t="n">
        <v>0.48</v>
      </c>
      <c r="L119" s="20" t="n">
        <v>0.48</v>
      </c>
      <c r="M119" s="20" t="n">
        <v>0.48</v>
      </c>
      <c r="N119" s="21">
        <f>SUM(C119:M119)/11</f>
        <v/>
      </c>
    </row>
    <row r="120">
      <c r="A120" s="20" t="inlineStr">
        <is>
          <t>MNE</t>
        </is>
      </c>
      <c r="B120" s="20" t="inlineStr">
        <is>
          <t>Montenegro</t>
        </is>
      </c>
      <c r="C120" s="20" t="n">
        <v>-0.16</v>
      </c>
      <c r="D120" s="20" t="n">
        <v>0.16</v>
      </c>
      <c r="E120" s="20" t="n">
        <v>0</v>
      </c>
      <c r="F120" s="20" t="n">
        <v>0</v>
      </c>
      <c r="G120" s="20" t="n">
        <v>0.16</v>
      </c>
      <c r="H120" s="20" t="n">
        <v>0</v>
      </c>
      <c r="I120" s="20" t="n">
        <v>0.16</v>
      </c>
      <c r="J120" s="20" t="n">
        <v>0.16</v>
      </c>
      <c r="K120" s="20" t="n">
        <v>0.16</v>
      </c>
      <c r="L120" s="20" t="n">
        <v>0.16</v>
      </c>
      <c r="M120" s="20" t="n">
        <v>0.16</v>
      </c>
      <c r="N120" s="21">
        <f>SUM(C120:M120)/11</f>
        <v/>
      </c>
    </row>
    <row r="121">
      <c r="A121" s="20" t="inlineStr">
        <is>
          <t>MNG</t>
        </is>
      </c>
      <c r="B121" s="20" t="inlineStr">
        <is>
          <t>Mongolia</t>
        </is>
      </c>
      <c r="C121" s="20" t="n">
        <v>1.76</v>
      </c>
      <c r="D121" s="20" t="n">
        <v>1.7</v>
      </c>
      <c r="E121" s="20" t="n">
        <v>1.64</v>
      </c>
      <c r="F121" s="20" t="n">
        <v>1.61</v>
      </c>
      <c r="G121" s="20" t="n">
        <v>1.53</v>
      </c>
      <c r="H121" s="20" t="n">
        <v>1.51</v>
      </c>
      <c r="I121" s="20" t="n">
        <v>1.9</v>
      </c>
      <c r="J121" s="20" t="n">
        <v>1.9</v>
      </c>
      <c r="K121" s="20" t="n">
        <v>1.9</v>
      </c>
      <c r="L121" s="20" t="n">
        <v>1.9</v>
      </c>
      <c r="M121" s="20" t="n">
        <v>1.9</v>
      </c>
      <c r="N121" s="21">
        <f>SUM(C121:M121)/11</f>
        <v/>
      </c>
    </row>
    <row r="122">
      <c r="A122" s="20" t="inlineStr">
        <is>
          <t>MOZ</t>
        </is>
      </c>
      <c r="B122" s="20" t="inlineStr">
        <is>
          <t>Mozambique</t>
        </is>
      </c>
      <c r="C122" s="20" t="n">
        <v>2.93</v>
      </c>
      <c r="D122" s="20" t="n">
        <v>2.91</v>
      </c>
      <c r="E122" s="20" t="n">
        <v>2.88</v>
      </c>
      <c r="F122" s="20" t="n">
        <v>2.86</v>
      </c>
      <c r="G122" s="20" t="n">
        <v>2.84</v>
      </c>
      <c r="H122" s="20" t="n">
        <v>2.81</v>
      </c>
      <c r="I122" s="20" t="n">
        <v>2.79</v>
      </c>
      <c r="J122" s="20" t="n">
        <v>2.79</v>
      </c>
      <c r="K122" s="20" t="n">
        <v>2.79</v>
      </c>
      <c r="L122" s="20" t="n">
        <v>2.79</v>
      </c>
      <c r="M122" s="20" t="n">
        <v>2.79</v>
      </c>
      <c r="N122" s="21">
        <f>SUM(C122:M122)/11</f>
        <v/>
      </c>
    </row>
    <row r="123">
      <c r="A123" s="20" t="inlineStr">
        <is>
          <t>MRT</t>
        </is>
      </c>
      <c r="B123" s="20" t="inlineStr">
        <is>
          <t>Mauritania</t>
        </is>
      </c>
      <c r="C123" s="20" t="n">
        <v>2.19</v>
      </c>
      <c r="D123" s="20" t="n">
        <v>2.24</v>
      </c>
      <c r="E123" s="20" t="n">
        <v>2.22</v>
      </c>
      <c r="F123" s="20" t="n">
        <v>2.22</v>
      </c>
      <c r="G123" s="20" t="n">
        <v>2.23</v>
      </c>
      <c r="H123" s="20" t="n">
        <v>2.21</v>
      </c>
      <c r="I123" s="20" t="n">
        <v>2.23</v>
      </c>
      <c r="J123" s="20" t="n">
        <v>2.23</v>
      </c>
      <c r="K123" s="20" t="n">
        <v>2.23</v>
      </c>
      <c r="L123" s="20" t="n">
        <v>2.23</v>
      </c>
      <c r="M123" s="20" t="n">
        <v>2.23</v>
      </c>
      <c r="N123" s="21">
        <f>SUM(C123:M123)/11</f>
        <v/>
      </c>
    </row>
    <row r="124">
      <c r="A124" s="20" t="inlineStr">
        <is>
          <t>MUS</t>
        </is>
      </c>
      <c r="B124" s="20" t="inlineStr">
        <is>
          <t>Mauritius</t>
        </is>
      </c>
      <c r="C124" s="20" t="n">
        <v>0</v>
      </c>
      <c r="D124" s="20" t="n">
        <v>0</v>
      </c>
      <c r="E124" s="20" t="n">
        <v>0</v>
      </c>
      <c r="F124" s="20" t="n">
        <v>0</v>
      </c>
      <c r="G124" s="20" t="n">
        <v>-0.08</v>
      </c>
      <c r="H124" s="20" t="n">
        <v>0</v>
      </c>
      <c r="I124" s="20" t="n">
        <v>0</v>
      </c>
      <c r="J124" s="20" t="n">
        <v>0</v>
      </c>
      <c r="K124" s="20" t="n">
        <v>0</v>
      </c>
      <c r="L124" s="20" t="n">
        <v>0</v>
      </c>
      <c r="M124" s="20" t="n">
        <v>0</v>
      </c>
      <c r="N124" s="21">
        <f>SUM(C124:M124)/11</f>
        <v/>
      </c>
    </row>
    <row r="125">
      <c r="A125" s="20" t="inlineStr">
        <is>
          <t>MWI</t>
        </is>
      </c>
      <c r="B125" s="20" t="inlineStr">
        <is>
          <t>Malawi</t>
        </is>
      </c>
      <c r="C125" s="20" t="n">
        <v>2.88</v>
      </c>
      <c r="D125" s="20" t="n">
        <v>2.88</v>
      </c>
      <c r="E125" s="20" t="n">
        <v>2.88</v>
      </c>
      <c r="F125" s="20" t="n">
        <v>2.88</v>
      </c>
      <c r="G125" s="20" t="n">
        <v>2.88</v>
      </c>
      <c r="H125" s="20" t="n">
        <v>2.88</v>
      </c>
      <c r="I125" s="20" t="n">
        <v>2.88</v>
      </c>
      <c r="J125" s="20" t="n">
        <v>2.88</v>
      </c>
      <c r="K125" s="20" t="n">
        <v>2.88</v>
      </c>
      <c r="L125" s="20" t="n">
        <v>2.88</v>
      </c>
      <c r="M125" s="20" t="n">
        <v>2.88</v>
      </c>
      <c r="N125" s="21">
        <f>SUM(C125:M125)/11</f>
        <v/>
      </c>
    </row>
    <row r="126">
      <c r="A126" s="20" t="inlineStr">
        <is>
          <t>MYS</t>
        </is>
      </c>
      <c r="B126" s="20" t="inlineStr">
        <is>
          <t>Malaysia</t>
        </is>
      </c>
      <c r="C126" s="20" t="n">
        <v>1.28</v>
      </c>
      <c r="D126" s="20" t="n">
        <v>1.28</v>
      </c>
      <c r="E126" s="20" t="n">
        <v>1.26</v>
      </c>
      <c r="F126" s="20" t="n">
        <v>1.25</v>
      </c>
      <c r="G126" s="20" t="n">
        <v>1.21</v>
      </c>
      <c r="H126" s="20" t="n">
        <v>1.17</v>
      </c>
      <c r="I126" s="20" t="n">
        <v>1.12</v>
      </c>
      <c r="J126" s="20" t="n">
        <v>1.12</v>
      </c>
      <c r="K126" s="20" t="n">
        <v>1.12</v>
      </c>
      <c r="L126" s="20" t="n">
        <v>1.12</v>
      </c>
      <c r="M126" s="20" t="n">
        <v>1.12</v>
      </c>
      <c r="N126" s="21">
        <f>SUM(C126:M126)/11</f>
        <v/>
      </c>
    </row>
    <row r="127">
      <c r="A127" s="20" t="inlineStr">
        <is>
          <t>NAM</t>
        </is>
      </c>
      <c r="B127" s="20" t="inlineStr">
        <is>
          <t>Namibia</t>
        </is>
      </c>
      <c r="C127" s="20" t="n">
        <v>1.83</v>
      </c>
      <c r="D127" s="20" t="n">
        <v>3.91</v>
      </c>
      <c r="E127" s="20" t="n">
        <v>3.92</v>
      </c>
      <c r="F127" s="20" t="n">
        <v>3.88</v>
      </c>
      <c r="G127" s="20" t="n">
        <v>3.92</v>
      </c>
      <c r="H127" s="20" t="n">
        <v>3.87</v>
      </c>
      <c r="I127" s="20" t="n">
        <v>3.92</v>
      </c>
      <c r="J127" s="20" t="n">
        <v>3.92</v>
      </c>
      <c r="K127" s="20" t="n">
        <v>3.92</v>
      </c>
      <c r="L127" s="20" t="n">
        <v>3.92</v>
      </c>
      <c r="M127" s="20" t="n">
        <v>3.92</v>
      </c>
      <c r="N127" s="21">
        <f>SUM(C127:M127)/11</f>
        <v/>
      </c>
    </row>
    <row r="128">
      <c r="A128" s="20" t="inlineStr">
        <is>
          <t>NER</t>
        </is>
      </c>
      <c r="B128" s="20" t="inlineStr">
        <is>
          <t>Niger</t>
        </is>
      </c>
      <c r="C128" s="20" t="n">
        <v>3.84</v>
      </c>
      <c r="D128" s="20" t="n">
        <v>3.82</v>
      </c>
      <c r="E128" s="20" t="n">
        <v>3.79</v>
      </c>
      <c r="F128" s="20" t="n">
        <v>3.76</v>
      </c>
      <c r="G128" s="20" t="n">
        <v>3.75</v>
      </c>
      <c r="H128" s="20" t="n">
        <v>3.73</v>
      </c>
      <c r="I128" s="20" t="n">
        <v>3.7</v>
      </c>
      <c r="J128" s="20" t="n">
        <v>3.7</v>
      </c>
      <c r="K128" s="20" t="n">
        <v>3.7</v>
      </c>
      <c r="L128" s="20" t="n">
        <v>3.7</v>
      </c>
      <c r="M128" s="20" t="n">
        <v>3.7</v>
      </c>
      <c r="N128" s="21">
        <f>SUM(C128:M128)/11</f>
        <v/>
      </c>
    </row>
    <row r="129">
      <c r="A129" s="20" t="inlineStr">
        <is>
          <t>NGA</t>
        </is>
      </c>
      <c r="B129" s="20" t="inlineStr">
        <is>
          <t>Nigeria</t>
        </is>
      </c>
      <c r="C129" s="20" t="n">
        <v>2.58</v>
      </c>
      <c r="D129" s="20" t="n">
        <v>2.55</v>
      </c>
      <c r="E129" s="20" t="n">
        <v>2.53</v>
      </c>
      <c r="F129" s="20" t="n">
        <v>2.51</v>
      </c>
      <c r="G129" s="20" t="n">
        <v>2.49</v>
      </c>
      <c r="H129" s="20" t="n">
        <v>2.47</v>
      </c>
      <c r="I129" s="20" t="n">
        <v>2.46</v>
      </c>
      <c r="J129" s="20" t="n">
        <v>2.46</v>
      </c>
      <c r="K129" s="20" t="n">
        <v>2.46</v>
      </c>
      <c r="L129" s="20" t="n">
        <v>2.46</v>
      </c>
      <c r="M129" s="20" t="n">
        <v>2.46</v>
      </c>
      <c r="N129" s="21">
        <f>SUM(C129:M129)/11</f>
        <v/>
      </c>
    </row>
    <row r="130">
      <c r="A130" s="20" t="inlineStr">
        <is>
          <t>NIC</t>
        </is>
      </c>
      <c r="B130" s="20" t="inlineStr">
        <is>
          <t>Nicaragua</t>
        </is>
      </c>
      <c r="C130" s="20" t="n">
        <v>-0.49</v>
      </c>
      <c r="D130" s="20" t="n">
        <v>0.74</v>
      </c>
      <c r="E130" s="20" t="n">
        <v>1.04</v>
      </c>
      <c r="F130" s="20" t="n">
        <v>1.04</v>
      </c>
      <c r="G130" s="20" t="n">
        <v>1.05</v>
      </c>
      <c r="H130" s="20" t="n">
        <v>1.04</v>
      </c>
      <c r="I130" s="20" t="n">
        <v>1.04</v>
      </c>
      <c r="J130" s="20" t="n">
        <v>1.04</v>
      </c>
      <c r="K130" s="20" t="n">
        <v>1.04</v>
      </c>
      <c r="L130" s="20" t="n">
        <v>1.04</v>
      </c>
      <c r="M130" s="20" t="n">
        <v>1.04</v>
      </c>
      <c r="N130" s="21">
        <f>SUM(C130:M130)/11</f>
        <v/>
      </c>
    </row>
    <row r="131">
      <c r="A131" s="20" t="inlineStr">
        <is>
          <t>NLD</t>
        </is>
      </c>
      <c r="B131" s="20" t="inlineStr">
        <is>
          <t>Netherlands</t>
        </is>
      </c>
      <c r="C131" s="20" t="n">
        <v>0.73</v>
      </c>
      <c r="D131" s="20" t="n">
        <v>0.29</v>
      </c>
      <c r="E131" s="20" t="n">
        <v>0.29</v>
      </c>
      <c r="F131" s="20" t="n">
        <v>0.29</v>
      </c>
      <c r="G131" s="20" t="n">
        <v>0.28</v>
      </c>
      <c r="H131" s="20" t="n">
        <v>0.28</v>
      </c>
      <c r="I131" s="20" t="n">
        <v>0.28</v>
      </c>
      <c r="J131" s="20" t="n">
        <v>0.28</v>
      </c>
      <c r="K131" s="20" t="n">
        <v>0.28</v>
      </c>
      <c r="L131" s="20" t="n">
        <v>0.28</v>
      </c>
      <c r="M131" s="20" t="n">
        <v>0.28</v>
      </c>
      <c r="N131" s="21">
        <f>SUM(C131:M131)/11</f>
        <v/>
      </c>
    </row>
    <row r="132">
      <c r="A132" s="20" t="inlineStr">
        <is>
          <t>NOR</t>
        </is>
      </c>
      <c r="B132" s="20" t="inlineStr">
        <is>
          <t>Norway</t>
        </is>
      </c>
      <c r="C132" s="20" t="n">
        <v>0.52</v>
      </c>
      <c r="D132" s="20" t="n">
        <v>0.59</v>
      </c>
      <c r="E132" s="20" t="n">
        <v>0.59</v>
      </c>
      <c r="F132" s="20" t="n">
        <v>0.61</v>
      </c>
      <c r="G132" s="20" t="n">
        <v>0.6</v>
      </c>
      <c r="H132" s="20" t="n">
        <v>0.6</v>
      </c>
      <c r="I132" s="20" t="n">
        <v>0.59</v>
      </c>
      <c r="J132" s="20" t="n">
        <v>0.59</v>
      </c>
      <c r="K132" s="20" t="n">
        <v>0.59</v>
      </c>
      <c r="L132" s="20" t="n">
        <v>0.59</v>
      </c>
      <c r="M132" s="20" t="n">
        <v>0.59</v>
      </c>
      <c r="N132" s="21">
        <f>SUM(C132:M132)/11</f>
        <v/>
      </c>
    </row>
    <row r="133">
      <c r="A133" s="20" t="inlineStr">
        <is>
          <t>NPL</t>
        </is>
      </c>
      <c r="B133" s="20" t="inlineStr">
        <is>
          <t>Nepal</t>
        </is>
      </c>
      <c r="C133" s="20" t="n">
        <v>1.31</v>
      </c>
      <c r="D133" s="20" t="n">
        <v>1.32</v>
      </c>
      <c r="E133" s="20" t="n">
        <v>1.32</v>
      </c>
      <c r="F133" s="20" t="n">
        <v>1.31</v>
      </c>
      <c r="G133" s="20" t="n">
        <v>1.32</v>
      </c>
      <c r="H133" s="20" t="n">
        <v>1.32</v>
      </c>
      <c r="I133" s="20" t="n">
        <v>1.32</v>
      </c>
      <c r="J133" s="20" t="n">
        <v>1.32</v>
      </c>
      <c r="K133" s="20" t="n">
        <v>1.32</v>
      </c>
      <c r="L133" s="20" t="n">
        <v>1.32</v>
      </c>
      <c r="M133" s="20" t="n">
        <v>1.32</v>
      </c>
      <c r="N133" s="21">
        <f>SUM(C133:M133)/11</f>
        <v/>
      </c>
    </row>
    <row r="134">
      <c r="A134" s="20" t="inlineStr">
        <is>
          <t>NRU</t>
        </is>
      </c>
      <c r="B134" s="20" t="inlineStr">
        <is>
          <t>Nauru</t>
        </is>
      </c>
      <c r="C134" s="20" t="n">
        <v>0</v>
      </c>
      <c r="D134" s="20" t="n">
        <v>0</v>
      </c>
      <c r="E134" s="20" t="n">
        <v>0</v>
      </c>
      <c r="F134" s="20" t="n">
        <v>7.69</v>
      </c>
      <c r="G134" s="20" t="n">
        <v>0</v>
      </c>
      <c r="H134" s="20" t="n">
        <v>0</v>
      </c>
      <c r="I134" s="20" t="n">
        <v>0</v>
      </c>
      <c r="J134" s="20" t="n">
        <v>0</v>
      </c>
      <c r="K134" s="20" t="n">
        <v>0</v>
      </c>
      <c r="L134" s="20" t="n">
        <v>0</v>
      </c>
      <c r="M134" s="20" t="n">
        <v>0</v>
      </c>
      <c r="N134" s="21">
        <f>SUM(C134:M134)/11</f>
        <v/>
      </c>
    </row>
    <row r="135">
      <c r="A135" s="20" t="inlineStr">
        <is>
          <t>NZL</t>
        </is>
      </c>
      <c r="B135" s="20" t="inlineStr">
        <is>
          <t>New Zealand</t>
        </is>
      </c>
      <c r="C135" s="20" t="n">
        <v>2.03</v>
      </c>
      <c r="D135" s="20" t="n">
        <v>0.6899999999999999</v>
      </c>
      <c r="E135" s="20" t="n">
        <v>1.05</v>
      </c>
      <c r="F135" s="20" t="n">
        <v>1.41</v>
      </c>
      <c r="G135" s="20" t="n">
        <v>1.51</v>
      </c>
      <c r="H135" s="20" t="n">
        <v>1.5</v>
      </c>
      <c r="I135" s="20" t="n">
        <v>1.5</v>
      </c>
      <c r="J135" s="20" t="n">
        <v>1.5</v>
      </c>
      <c r="K135" s="20" t="n">
        <v>1.5</v>
      </c>
      <c r="L135" s="20" t="n">
        <v>1.5</v>
      </c>
      <c r="M135" s="20" t="n">
        <v>1.5</v>
      </c>
      <c r="N135" s="21">
        <f>SUM(C135:M135)/11</f>
        <v/>
      </c>
    </row>
    <row r="136">
      <c r="A136" s="20" t="inlineStr">
        <is>
          <t>OMN</t>
        </is>
      </c>
      <c r="B136" s="20" t="inlineStr">
        <is>
          <t>Oman</t>
        </is>
      </c>
      <c r="C136" s="20" t="n">
        <v>-3.75</v>
      </c>
      <c r="D136" s="20" t="n">
        <v>2.86</v>
      </c>
      <c r="E136" s="20" t="n">
        <v>2.87</v>
      </c>
      <c r="F136" s="20" t="n">
        <v>3.19</v>
      </c>
      <c r="G136" s="20" t="n">
        <v>3.21</v>
      </c>
      <c r="H136" s="20" t="n">
        <v>3.19</v>
      </c>
      <c r="I136" s="20" t="n">
        <v>3.19</v>
      </c>
      <c r="J136" s="20" t="n">
        <v>3.19</v>
      </c>
      <c r="K136" s="20" t="n">
        <v>3.19</v>
      </c>
      <c r="L136" s="20" t="n">
        <v>3.19</v>
      </c>
      <c r="M136" s="20" t="n">
        <v>3.19</v>
      </c>
      <c r="N136" s="21">
        <f>SUM(C136:M136)/11</f>
        <v/>
      </c>
    </row>
    <row r="137">
      <c r="A137" s="20" t="inlineStr">
        <is>
          <t>PAK</t>
        </is>
      </c>
      <c r="B137" s="20" t="inlineStr">
        <is>
          <t>Pakistan</t>
        </is>
      </c>
      <c r="C137" s="20" t="n">
        <v>1.88</v>
      </c>
      <c r="D137" s="20" t="n">
        <v>1.88</v>
      </c>
      <c r="E137" s="20" t="n">
        <v>1.88</v>
      </c>
      <c r="F137" s="20" t="n">
        <v>1.88</v>
      </c>
      <c r="G137" s="20" t="n">
        <v>1.88</v>
      </c>
      <c r="H137" s="20" t="n">
        <v>1.88</v>
      </c>
      <c r="I137" s="20" t="n">
        <v>1.88</v>
      </c>
      <c r="J137" s="20" t="n">
        <v>1.88</v>
      </c>
      <c r="K137" s="20" t="n">
        <v>1.88</v>
      </c>
      <c r="L137" s="20" t="n">
        <v>1.88</v>
      </c>
      <c r="M137" s="20" t="n">
        <v>1.88</v>
      </c>
      <c r="N137" s="21">
        <f>SUM(C137:M137)/11</f>
        <v/>
      </c>
    </row>
    <row r="138">
      <c r="A138" s="20" t="inlineStr">
        <is>
          <t>PAN</t>
        </is>
      </c>
      <c r="B138" s="20" t="inlineStr">
        <is>
          <t>Panama</t>
        </is>
      </c>
      <c r="C138" s="20" t="n">
        <v>1.42</v>
      </c>
      <c r="D138" s="20" t="n">
        <v>1.36</v>
      </c>
      <c r="E138" s="20" t="n">
        <v>1.34</v>
      </c>
      <c r="F138" s="20" t="n">
        <v>1.32</v>
      </c>
      <c r="G138" s="20" t="n">
        <v>1.28</v>
      </c>
      <c r="H138" s="20" t="n">
        <v>1.24</v>
      </c>
      <c r="I138" s="20" t="n">
        <v>1.2</v>
      </c>
      <c r="J138" s="20" t="n">
        <v>1.2</v>
      </c>
      <c r="K138" s="20" t="n">
        <v>1.2</v>
      </c>
      <c r="L138" s="20" t="n">
        <v>1.2</v>
      </c>
      <c r="M138" s="20" t="n">
        <v>1.2</v>
      </c>
      <c r="N138" s="21">
        <f>SUM(C138:M138)/11</f>
        <v/>
      </c>
    </row>
    <row r="139">
      <c r="A139" s="20" t="inlineStr">
        <is>
          <t>PER</t>
        </is>
      </c>
      <c r="B139" s="20" t="inlineStr">
        <is>
          <t>Peru</t>
        </is>
      </c>
      <c r="C139" s="20" t="n">
        <v>1</v>
      </c>
      <c r="D139" s="20" t="n">
        <v>1</v>
      </c>
      <c r="E139" s="20" t="n">
        <v>1</v>
      </c>
      <c r="F139" s="20" t="n">
        <v>1</v>
      </c>
      <c r="G139" s="20" t="n">
        <v>1</v>
      </c>
      <c r="H139" s="20" t="n">
        <v>1</v>
      </c>
      <c r="I139" s="20" t="n">
        <v>1</v>
      </c>
      <c r="J139" s="20" t="n">
        <v>1</v>
      </c>
      <c r="K139" s="20" t="n">
        <v>1</v>
      </c>
      <c r="L139" s="20" t="n">
        <v>1</v>
      </c>
      <c r="M139" s="20" t="n">
        <v>1</v>
      </c>
      <c r="N139" s="21">
        <f>SUM(C139:M139)/11</f>
        <v/>
      </c>
    </row>
    <row r="140">
      <c r="A140" s="20" t="inlineStr">
        <is>
          <t>PHL</t>
        </is>
      </c>
      <c r="B140" s="20" t="inlineStr">
        <is>
          <t>Philippines</t>
        </is>
      </c>
      <c r="C140" s="20" t="n">
        <v>1.4</v>
      </c>
      <c r="D140" s="20" t="n">
        <v>1.53</v>
      </c>
      <c r="E140" s="20" t="n">
        <v>1.53</v>
      </c>
      <c r="F140" s="20" t="n">
        <v>1.53</v>
      </c>
      <c r="G140" s="20" t="n">
        <v>1.53</v>
      </c>
      <c r="H140" s="20" t="n">
        <v>1.53</v>
      </c>
      <c r="I140" s="20" t="n">
        <v>1.53</v>
      </c>
      <c r="J140" s="20" t="n">
        <v>1.53</v>
      </c>
      <c r="K140" s="20" t="n">
        <v>1.53</v>
      </c>
      <c r="L140" s="20" t="n">
        <v>1.53</v>
      </c>
      <c r="M140" s="20" t="n">
        <v>1.53</v>
      </c>
      <c r="N140" s="21">
        <f>SUM(C140:M140)/11</f>
        <v/>
      </c>
    </row>
    <row r="141">
      <c r="A141" s="20" t="inlineStr">
        <is>
          <t>PLW</t>
        </is>
      </c>
      <c r="B141" s="20" t="inlineStr">
        <is>
          <t>Palau</t>
        </is>
      </c>
      <c r="C141" s="20" t="n">
        <v>0</v>
      </c>
      <c r="D141" s="20" t="n">
        <v>5.88</v>
      </c>
      <c r="E141" s="20" t="n">
        <v>0</v>
      </c>
      <c r="F141" s="20" t="n">
        <v>0</v>
      </c>
      <c r="G141" s="20" t="n">
        <v>0</v>
      </c>
      <c r="H141" s="20" t="n">
        <v>0</v>
      </c>
      <c r="I141" s="20" t="n">
        <v>5.56</v>
      </c>
      <c r="J141" s="20" t="n">
        <v>5.56</v>
      </c>
      <c r="K141" s="20" t="n">
        <v>5.56</v>
      </c>
      <c r="L141" s="20" t="n">
        <v>5.56</v>
      </c>
      <c r="M141" s="20" t="n">
        <v>5.56</v>
      </c>
      <c r="N141" s="21">
        <f>SUM(C141:M141)/11</f>
        <v/>
      </c>
    </row>
    <row r="142">
      <c r="A142" s="20" t="inlineStr">
        <is>
          <t>PNG</t>
        </is>
      </c>
      <c r="B142" s="20" t="inlineStr">
        <is>
          <t>Papua New Guinea</t>
        </is>
      </c>
      <c r="C142" s="20" t="n">
        <v>2.09</v>
      </c>
      <c r="D142" s="20" t="n">
        <v>2.08</v>
      </c>
      <c r="E142" s="20" t="n">
        <v>2.09</v>
      </c>
      <c r="F142" s="20" t="n">
        <v>2.09</v>
      </c>
      <c r="G142" s="20" t="n">
        <v>2.09</v>
      </c>
      <c r="H142" s="20" t="n">
        <v>2.08</v>
      </c>
      <c r="I142" s="20" t="n">
        <v>2.09</v>
      </c>
      <c r="J142" s="20" t="n">
        <v>2.09</v>
      </c>
      <c r="K142" s="20" t="n">
        <v>2.09</v>
      </c>
      <c r="L142" s="20" t="n">
        <v>2.09</v>
      </c>
      <c r="M142" s="20" t="n">
        <v>2.09</v>
      </c>
      <c r="N142" s="21">
        <f>SUM(C142:M142)/11</f>
        <v/>
      </c>
    </row>
    <row r="143">
      <c r="A143" s="20" t="inlineStr">
        <is>
          <t>POL</t>
        </is>
      </c>
      <c r="B143" s="20" t="inlineStr">
        <is>
          <t>Poland</t>
        </is>
      </c>
      <c r="C143" s="20" t="n">
        <v>-0.04</v>
      </c>
      <c r="D143" s="20" t="n">
        <v>-0.31</v>
      </c>
      <c r="E143" s="20" t="n">
        <v>-0.1</v>
      </c>
      <c r="F143" s="20" t="n">
        <v>-0.12</v>
      </c>
      <c r="G143" s="20" t="n">
        <v>-0.15</v>
      </c>
      <c r="H143" s="20" t="n">
        <v>-0.17</v>
      </c>
      <c r="I143" s="20" t="n">
        <v>-0.2</v>
      </c>
      <c r="J143" s="20" t="n">
        <v>-0.2</v>
      </c>
      <c r="K143" s="20" t="n">
        <v>-0.2</v>
      </c>
      <c r="L143" s="20" t="n">
        <v>-0.2</v>
      </c>
      <c r="M143" s="20" t="n">
        <v>-0.2</v>
      </c>
      <c r="N143" s="21">
        <f>SUM(C143:M143)/11</f>
        <v/>
      </c>
    </row>
    <row r="144">
      <c r="A144" s="20" t="inlineStr">
        <is>
          <t>PRI</t>
        </is>
      </c>
      <c r="B144" s="20" t="inlineStr">
        <is>
          <t>Puerto Rico</t>
        </is>
      </c>
      <c r="C144" s="20" t="n">
        <v>-1.28</v>
      </c>
      <c r="D144" s="20" t="n">
        <v>-1.2</v>
      </c>
      <c r="E144" s="20" t="n">
        <v>-1.19</v>
      </c>
      <c r="F144" s="20" t="n">
        <v>-1.2</v>
      </c>
      <c r="G144" s="20" t="n">
        <v>-1.21</v>
      </c>
      <c r="H144" s="20" t="n">
        <v>-1.2</v>
      </c>
      <c r="I144" s="20" t="n">
        <v>-1.18</v>
      </c>
      <c r="J144" s="20" t="n">
        <v>-1.18</v>
      </c>
      <c r="K144" s="20" t="n">
        <v>-1.18</v>
      </c>
      <c r="L144" s="20" t="n">
        <v>-1.18</v>
      </c>
      <c r="M144" s="20" t="n">
        <v>-1.18</v>
      </c>
      <c r="N144" s="21">
        <f>SUM(C144:M144)/11</f>
        <v/>
      </c>
    </row>
    <row r="145">
      <c r="A145" s="20" t="inlineStr">
        <is>
          <t>PRT</t>
        </is>
      </c>
      <c r="B145" s="20" t="inlineStr">
        <is>
          <t>Portugal</t>
        </is>
      </c>
      <c r="C145" s="20" t="n">
        <v>0.23</v>
      </c>
      <c r="D145" s="20" t="n">
        <v>-0.17</v>
      </c>
      <c r="E145" s="20" t="n">
        <v>-0.2</v>
      </c>
      <c r="F145" s="20" t="n">
        <v>-0.23</v>
      </c>
      <c r="G145" s="20" t="n">
        <v>-0.24</v>
      </c>
      <c r="H145" s="20" t="n">
        <v>-0.25</v>
      </c>
      <c r="I145" s="20" t="n">
        <v>-0.25</v>
      </c>
      <c r="J145" s="20" t="n">
        <v>-0.25</v>
      </c>
      <c r="K145" s="20" t="n">
        <v>-0.25</v>
      </c>
      <c r="L145" s="20" t="n">
        <v>-0.25</v>
      </c>
      <c r="M145" s="20" t="n">
        <v>-0.25</v>
      </c>
      <c r="N145" s="21">
        <f>SUM(C145:M145)/11</f>
        <v/>
      </c>
    </row>
    <row r="146">
      <c r="A146" s="20" t="inlineStr">
        <is>
          <t>PRY</t>
        </is>
      </c>
      <c r="B146" s="20" t="inlineStr">
        <is>
          <t>Paraguay</t>
        </is>
      </c>
      <c r="C146" s="20" t="n">
        <v>1.4</v>
      </c>
      <c r="D146" s="20" t="n">
        <v>1.38</v>
      </c>
      <c r="E146" s="20" t="n">
        <v>1.37</v>
      </c>
      <c r="F146" s="20" t="n">
        <v>1.35</v>
      </c>
      <c r="G146" s="20" t="n">
        <v>1.35</v>
      </c>
      <c r="H146" s="20" t="n">
        <v>1.36</v>
      </c>
      <c r="I146" s="20" t="n">
        <v>1.35</v>
      </c>
      <c r="J146" s="20" t="n">
        <v>1.35</v>
      </c>
      <c r="K146" s="20" t="n">
        <v>1.35</v>
      </c>
      <c r="L146" s="20" t="n">
        <v>1.35</v>
      </c>
      <c r="M146" s="20" t="n">
        <v>1.35</v>
      </c>
      <c r="N146" s="21">
        <f>SUM(C146:M146)/11</f>
        <v/>
      </c>
    </row>
    <row r="147">
      <c r="A147" s="20" t="inlineStr">
        <is>
          <t>QAT</t>
        </is>
      </c>
      <c r="B147" s="20" t="inlineStr">
        <is>
          <t>Qatar</t>
        </is>
      </c>
      <c r="C147" s="20" t="n">
        <v>-4.11</v>
      </c>
      <c r="D147" s="20" t="n">
        <v>2.01</v>
      </c>
      <c r="E147" s="20" t="n">
        <v>2.01</v>
      </c>
      <c r="F147" s="20" t="n">
        <v>2.01</v>
      </c>
      <c r="G147" s="20" t="n">
        <v>2</v>
      </c>
      <c r="H147" s="20" t="n">
        <v>2</v>
      </c>
      <c r="I147" s="20" t="n">
        <v>1.99</v>
      </c>
      <c r="J147" s="20" t="n">
        <v>1.99</v>
      </c>
      <c r="K147" s="20" t="n">
        <v>1.99</v>
      </c>
      <c r="L147" s="20" t="n">
        <v>1.99</v>
      </c>
      <c r="M147" s="20" t="n">
        <v>1.99</v>
      </c>
      <c r="N147" s="21">
        <f>SUM(C147:M147)/11</f>
        <v/>
      </c>
    </row>
    <row r="148">
      <c r="A148" s="20" t="inlineStr">
        <is>
          <t>ROU</t>
        </is>
      </c>
      <c r="B148" s="20" t="inlineStr">
        <is>
          <t>Romania</t>
        </is>
      </c>
      <c r="C148" s="20" t="n">
        <v>-0.44</v>
      </c>
      <c r="D148" s="20" t="n">
        <v>-0.01</v>
      </c>
      <c r="E148" s="20" t="n">
        <v>-0.01</v>
      </c>
      <c r="F148" s="20" t="n">
        <v>-0.01</v>
      </c>
      <c r="G148" s="20" t="n">
        <v>-0.01</v>
      </c>
      <c r="H148" s="20" t="n">
        <v>-0.01</v>
      </c>
      <c r="I148" s="20" t="n">
        <v>-0.01</v>
      </c>
      <c r="J148" s="20" t="n">
        <v>-0.01</v>
      </c>
      <c r="K148" s="20" t="n">
        <v>-0.01</v>
      </c>
      <c r="L148" s="20" t="n">
        <v>-0.01</v>
      </c>
      <c r="M148" s="20" t="n">
        <v>-0.01</v>
      </c>
      <c r="N148" s="21">
        <f>SUM(C148:M148)/11</f>
        <v/>
      </c>
    </row>
    <row r="149">
      <c r="A149" s="20" t="inlineStr">
        <is>
          <t>RUS</t>
        </is>
      </c>
      <c r="B149" s="20" t="inlineStr">
        <is>
          <t>Russia</t>
        </is>
      </c>
      <c r="C149" s="20" t="n">
        <v>-0.39</v>
      </c>
      <c r="D149" s="20" t="n">
        <v>-0.02</v>
      </c>
      <c r="E149" s="20" t="n">
        <v>-0.07000000000000001</v>
      </c>
      <c r="F149" s="20" t="n">
        <v>-0.12</v>
      </c>
      <c r="G149" s="20" t="n">
        <v>-0.16</v>
      </c>
      <c r="H149" s="20" t="n">
        <v>-0.18</v>
      </c>
      <c r="I149" s="20" t="n">
        <v>-0.21</v>
      </c>
      <c r="J149" s="20" t="n">
        <v>-0.21</v>
      </c>
      <c r="K149" s="20" t="n">
        <v>-0.21</v>
      </c>
      <c r="L149" s="20" t="n">
        <v>-0.21</v>
      </c>
      <c r="M149" s="20" t="n">
        <v>-0.21</v>
      </c>
      <c r="N149" s="21">
        <f>SUM(C149:M149)/11</f>
        <v/>
      </c>
    </row>
    <row r="150">
      <c r="A150" s="20" t="inlineStr">
        <is>
          <t>RWA</t>
        </is>
      </c>
      <c r="B150" s="20" t="inlineStr">
        <is>
          <t>Rwanda</t>
        </is>
      </c>
      <c r="C150" s="20" t="n">
        <v>2.14</v>
      </c>
      <c r="D150" s="20" t="n">
        <v>2.31</v>
      </c>
      <c r="E150" s="20" t="n">
        <v>2.29</v>
      </c>
      <c r="F150" s="20" t="n">
        <v>2.27</v>
      </c>
      <c r="G150" s="20" t="n">
        <v>2.24</v>
      </c>
      <c r="H150" s="20" t="n">
        <v>2.23</v>
      </c>
      <c r="I150" s="20" t="n">
        <v>2.21</v>
      </c>
      <c r="J150" s="20" t="n">
        <v>2.21</v>
      </c>
      <c r="K150" s="20" t="n">
        <v>2.21</v>
      </c>
      <c r="L150" s="20" t="n">
        <v>2.21</v>
      </c>
      <c r="M150" s="20" t="n">
        <v>2.21</v>
      </c>
      <c r="N150" s="21">
        <f>SUM(C150:M150)/11</f>
        <v/>
      </c>
    </row>
    <row r="151">
      <c r="A151" s="20" t="inlineStr">
        <is>
          <t>SAU</t>
        </is>
      </c>
      <c r="B151" s="20" t="inlineStr">
        <is>
          <t>Saudi Arabia</t>
        </is>
      </c>
      <c r="C151" s="20" t="n">
        <v>2.32</v>
      </c>
      <c r="D151" s="20" t="n">
        <v>1.27</v>
      </c>
      <c r="E151" s="20" t="n">
        <v>2</v>
      </c>
      <c r="F151" s="20" t="n">
        <v>2</v>
      </c>
      <c r="G151" s="20" t="n">
        <v>2</v>
      </c>
      <c r="H151" s="20" t="n">
        <v>2</v>
      </c>
      <c r="I151" s="20" t="n">
        <v>2</v>
      </c>
      <c r="J151" s="20" t="n">
        <v>2</v>
      </c>
      <c r="K151" s="20" t="n">
        <v>2</v>
      </c>
      <c r="L151" s="20" t="n">
        <v>2</v>
      </c>
      <c r="M151" s="20" t="n">
        <v>2</v>
      </c>
      <c r="N151" s="21">
        <f>SUM(C151:M151)/11</f>
        <v/>
      </c>
    </row>
    <row r="152">
      <c r="A152" s="20" t="inlineStr">
        <is>
          <t>SDN</t>
        </is>
      </c>
      <c r="B152" s="20" t="inlineStr">
        <is>
          <t>Sudan</t>
        </is>
      </c>
      <c r="C152" s="20" t="n">
        <v>2.6</v>
      </c>
      <c r="D152" s="20" t="n">
        <v>2.6</v>
      </c>
      <c r="E152" s="20" t="n">
        <v>2.6</v>
      </c>
      <c r="F152" s="20" t="n">
        <v>2.6</v>
      </c>
      <c r="G152" s="20" t="n">
        <v>2.6</v>
      </c>
      <c r="H152" s="20" t="n">
        <v>2.6</v>
      </c>
      <c r="I152" s="20" t="n">
        <v>2.6</v>
      </c>
      <c r="J152" s="20" t="n">
        <v>2.6</v>
      </c>
      <c r="K152" s="20" t="n">
        <v>2.6</v>
      </c>
      <c r="L152" s="20" t="n">
        <v>2.6</v>
      </c>
      <c r="M152" s="20" t="n">
        <v>2.6</v>
      </c>
      <c r="N152" s="21">
        <f>SUM(C152:M152)/11</f>
        <v/>
      </c>
    </row>
    <row r="153">
      <c r="A153" s="20" t="inlineStr">
        <is>
          <t>SEN</t>
        </is>
      </c>
      <c r="B153" s="20" t="inlineStr">
        <is>
          <t>Senegal</t>
        </is>
      </c>
      <c r="C153" s="20" t="n">
        <v>2.75</v>
      </c>
      <c r="D153" s="20" t="n">
        <v>2.75</v>
      </c>
      <c r="E153" s="20" t="n">
        <v>2.74</v>
      </c>
      <c r="F153" s="20" t="n">
        <v>2.75</v>
      </c>
      <c r="G153" s="20" t="n">
        <v>2.75</v>
      </c>
      <c r="H153" s="20" t="n">
        <v>2.74</v>
      </c>
      <c r="I153" s="20" t="n">
        <v>2.75</v>
      </c>
      <c r="J153" s="20" t="n">
        <v>2.75</v>
      </c>
      <c r="K153" s="20" t="n">
        <v>2.75</v>
      </c>
      <c r="L153" s="20" t="n">
        <v>2.75</v>
      </c>
      <c r="M153" s="20" t="n">
        <v>2.75</v>
      </c>
      <c r="N153" s="21">
        <f>SUM(C153:M153)/11</f>
        <v/>
      </c>
    </row>
    <row r="154">
      <c r="A154" s="20" t="inlineStr">
        <is>
          <t>SGP</t>
        </is>
      </c>
      <c r="B154" s="20" t="inlineStr">
        <is>
          <t>Singapore</t>
        </is>
      </c>
      <c r="C154" s="20" t="n">
        <v>-0.32</v>
      </c>
      <c r="D154" s="20" t="n">
        <v>0.49</v>
      </c>
      <c r="E154" s="20" t="n">
        <v>0.51</v>
      </c>
      <c r="F154" s="20" t="n">
        <v>0.5</v>
      </c>
      <c r="G154" s="20" t="n">
        <v>0.49</v>
      </c>
      <c r="H154" s="20" t="n">
        <v>0.5</v>
      </c>
      <c r="I154" s="20" t="n">
        <v>0.51</v>
      </c>
      <c r="J154" s="20" t="n">
        <v>0.51</v>
      </c>
      <c r="K154" s="20" t="n">
        <v>0.51</v>
      </c>
      <c r="L154" s="20" t="n">
        <v>0.51</v>
      </c>
      <c r="M154" s="20" t="n">
        <v>0.51</v>
      </c>
      <c r="N154" s="21">
        <f>SUM(C154:M154)/11</f>
        <v/>
      </c>
    </row>
    <row r="155">
      <c r="A155" s="20" t="inlineStr">
        <is>
          <t>SLB</t>
        </is>
      </c>
      <c r="B155" s="20" t="inlineStr">
        <is>
          <t>Solomon Islands</t>
        </is>
      </c>
      <c r="C155" s="20" t="n">
        <v>2.24</v>
      </c>
      <c r="D155" s="20" t="n">
        <v>2.19</v>
      </c>
      <c r="E155" s="20" t="n">
        <v>2.14</v>
      </c>
      <c r="F155" s="20" t="n">
        <v>2.24</v>
      </c>
      <c r="G155" s="20" t="n">
        <v>2.19</v>
      </c>
      <c r="H155" s="20" t="n">
        <v>2.14</v>
      </c>
      <c r="I155" s="20" t="n">
        <v>2.23</v>
      </c>
      <c r="J155" s="20" t="n">
        <v>2.23</v>
      </c>
      <c r="K155" s="20" t="n">
        <v>2.23</v>
      </c>
      <c r="L155" s="20" t="n">
        <v>2.23</v>
      </c>
      <c r="M155" s="20" t="n">
        <v>2.23</v>
      </c>
      <c r="N155" s="21">
        <f>SUM(C155:M155)/11</f>
        <v/>
      </c>
    </row>
    <row r="156">
      <c r="A156" s="20" t="inlineStr">
        <is>
          <t>SLE</t>
        </is>
      </c>
      <c r="B156" s="20" t="inlineStr">
        <is>
          <t>Sierra Leone</t>
        </is>
      </c>
      <c r="C156" s="20" t="n">
        <v>2.1</v>
      </c>
      <c r="D156" s="20" t="n">
        <v>2.09</v>
      </c>
      <c r="E156" s="20" t="n">
        <v>2.1</v>
      </c>
      <c r="F156" s="20" t="n">
        <v>2.09</v>
      </c>
      <c r="G156" s="20" t="n">
        <v>2.1</v>
      </c>
      <c r="H156" s="20" t="n">
        <v>2.1</v>
      </c>
      <c r="I156" s="20" t="n">
        <v>2.09</v>
      </c>
      <c r="J156" s="20" t="n">
        <v>2.09</v>
      </c>
      <c r="K156" s="20" t="n">
        <v>2.09</v>
      </c>
      <c r="L156" s="20" t="n">
        <v>2.09</v>
      </c>
      <c r="M156" s="20" t="n">
        <v>2.09</v>
      </c>
      <c r="N156" s="21">
        <f>SUM(C156:M156)/11</f>
        <v/>
      </c>
    </row>
    <row r="157">
      <c r="A157" s="20" t="inlineStr">
        <is>
          <t>SLV</t>
        </is>
      </c>
      <c r="B157" s="20" t="inlineStr">
        <is>
          <t>El Salvador</t>
        </is>
      </c>
      <c r="C157" s="20" t="n">
        <v>0.5</v>
      </c>
      <c r="D157" s="20" t="n">
        <v>0.49</v>
      </c>
      <c r="E157" s="20" t="n">
        <v>0.51</v>
      </c>
      <c r="F157" s="20" t="n">
        <v>0.49</v>
      </c>
      <c r="G157" s="20" t="n">
        <v>0.5</v>
      </c>
      <c r="H157" s="20" t="n">
        <v>0.5</v>
      </c>
      <c r="I157" s="20" t="n">
        <v>0.5</v>
      </c>
      <c r="J157" s="20" t="n">
        <v>0.5</v>
      </c>
      <c r="K157" s="20" t="n">
        <v>0.5</v>
      </c>
      <c r="L157" s="20" t="n">
        <v>0.5</v>
      </c>
      <c r="M157" s="20" t="n">
        <v>0.5</v>
      </c>
      <c r="N157" s="21">
        <f>SUM(C157:M157)/11</f>
        <v/>
      </c>
    </row>
    <row r="158">
      <c r="A158" s="20" t="inlineStr">
        <is>
          <t>SMR</t>
        </is>
      </c>
      <c r="B158" s="20" t="inlineStr">
        <is>
          <t>San Marino</t>
        </is>
      </c>
      <c r="C158" s="20" t="n">
        <v>3.03</v>
      </c>
      <c r="D158" s="20" t="n">
        <v>0</v>
      </c>
      <c r="E158" s="20" t="n">
        <v>0</v>
      </c>
      <c r="F158" s="20" t="n">
        <v>0</v>
      </c>
      <c r="G158" s="20" t="n">
        <v>0</v>
      </c>
      <c r="H158" s="20" t="n">
        <v>0</v>
      </c>
      <c r="I158" s="20" t="n">
        <v>0</v>
      </c>
      <c r="J158" s="20" t="n">
        <v>0</v>
      </c>
      <c r="K158" s="20" t="n">
        <v>0</v>
      </c>
      <c r="L158" s="20" t="n">
        <v>0</v>
      </c>
      <c r="M158" s="20" t="n">
        <v>0</v>
      </c>
      <c r="N158" s="21">
        <f>SUM(C158:M158)/11</f>
        <v/>
      </c>
    </row>
    <row r="159">
      <c r="A159" s="20" t="inlineStr">
        <is>
          <t>SOM</t>
        </is>
      </c>
      <c r="B159" s="20" t="inlineStr">
        <is>
          <t>Somalia</t>
        </is>
      </c>
      <c r="C159" s="20" t="n">
        <v>2.9</v>
      </c>
      <c r="D159" s="20" t="n">
        <v>2.9</v>
      </c>
      <c r="E159" s="20" t="n">
        <v>2.9</v>
      </c>
      <c r="F159" s="20" t="n">
        <v>2.9</v>
      </c>
      <c r="G159" s="20" t="n">
        <v>2.9</v>
      </c>
      <c r="H159" s="20" t="n">
        <v>2.9</v>
      </c>
      <c r="I159" s="20" t="n">
        <v>2.9</v>
      </c>
      <c r="J159" s="20" t="n">
        <v>2.9</v>
      </c>
      <c r="K159" s="20" t="n">
        <v>2.9</v>
      </c>
      <c r="L159" s="20" t="n">
        <v>2.9</v>
      </c>
      <c r="M159" s="20" t="n">
        <v>2.9</v>
      </c>
      <c r="N159" s="21">
        <f>SUM(C159:M159)/11</f>
        <v/>
      </c>
    </row>
    <row r="160">
      <c r="A160" s="20" t="inlineStr">
        <is>
          <t>SRB</t>
        </is>
      </c>
      <c r="B160" s="20" t="inlineStr">
        <is>
          <t>Serbia</t>
        </is>
      </c>
      <c r="C160" s="20" t="n">
        <v>-0.53</v>
      </c>
      <c r="D160" s="20" t="n">
        <v>-0.4</v>
      </c>
      <c r="E160" s="20" t="n">
        <v>-0.41</v>
      </c>
      <c r="F160" s="20" t="n">
        <v>-0.39</v>
      </c>
      <c r="G160" s="20" t="n">
        <v>-0.39</v>
      </c>
      <c r="H160" s="20" t="n">
        <v>-0.41</v>
      </c>
      <c r="I160" s="20" t="n">
        <v>-0.4</v>
      </c>
      <c r="J160" s="20" t="n">
        <v>-0.4</v>
      </c>
      <c r="K160" s="20" t="n">
        <v>-0.4</v>
      </c>
      <c r="L160" s="20" t="n">
        <v>-0.4</v>
      </c>
      <c r="M160" s="20" t="n">
        <v>-0.4</v>
      </c>
      <c r="N160" s="21">
        <f>SUM(C160:M160)/11</f>
        <v/>
      </c>
    </row>
    <row r="161">
      <c r="A161" s="20" t="inlineStr">
        <is>
          <t>SSD</t>
        </is>
      </c>
      <c r="B161" s="20" t="inlineStr">
        <is>
          <t>South Sudan</t>
        </is>
      </c>
      <c r="C161" s="20" t="n">
        <v>3</v>
      </c>
      <c r="D161" s="20" t="n">
        <v>2.9</v>
      </c>
      <c r="E161" s="20" t="n">
        <v>2.9</v>
      </c>
      <c r="F161" s="20" t="n">
        <v>2.9</v>
      </c>
      <c r="G161" s="20" t="n">
        <v>2.9</v>
      </c>
      <c r="H161" s="20" t="n">
        <v>2.9</v>
      </c>
      <c r="I161" s="20" t="n">
        <v>2.9</v>
      </c>
      <c r="J161" s="20" t="n">
        <v>2.9</v>
      </c>
      <c r="K161" s="20" t="n">
        <v>2.9</v>
      </c>
      <c r="L161" s="20" t="n">
        <v>2.9</v>
      </c>
      <c r="M161" s="20" t="n">
        <v>2.9</v>
      </c>
      <c r="N161" s="21">
        <f>SUM(C161:M161)/11</f>
        <v/>
      </c>
    </row>
    <row r="162">
      <c r="A162" s="20" t="inlineStr">
        <is>
          <t>STP</t>
        </is>
      </c>
      <c r="B162" s="20" t="inlineStr">
        <is>
          <t>São Tomé and Príncipe</t>
        </is>
      </c>
      <c r="C162" s="20" t="n">
        <v>2.35</v>
      </c>
      <c r="D162" s="20" t="n">
        <v>2.29</v>
      </c>
      <c r="E162" s="20" t="n">
        <v>1.79</v>
      </c>
      <c r="F162" s="20" t="n">
        <v>2.2</v>
      </c>
      <c r="G162" s="20" t="n">
        <v>2.16</v>
      </c>
      <c r="H162" s="20" t="n">
        <v>2.11</v>
      </c>
      <c r="I162" s="20" t="n">
        <v>6.2</v>
      </c>
      <c r="J162" s="20" t="n">
        <v>6.2</v>
      </c>
      <c r="K162" s="20" t="n">
        <v>6.2</v>
      </c>
      <c r="L162" s="20" t="n">
        <v>6.2</v>
      </c>
      <c r="M162" s="20" t="n">
        <v>6.2</v>
      </c>
      <c r="N162" s="21">
        <f>SUM(C162:M162)/11</f>
        <v/>
      </c>
    </row>
    <row r="163">
      <c r="A163" s="20" t="inlineStr">
        <is>
          <t>SUR</t>
        </is>
      </c>
      <c r="B163" s="20" t="inlineStr">
        <is>
          <t>Suriname</t>
        </is>
      </c>
      <c r="C163" s="20" t="n">
        <v>0.84</v>
      </c>
      <c r="D163" s="20" t="n">
        <v>1.16</v>
      </c>
      <c r="E163" s="20" t="n">
        <v>1.15</v>
      </c>
      <c r="F163" s="20" t="n">
        <v>1.13</v>
      </c>
      <c r="G163" s="20" t="n">
        <v>1.28</v>
      </c>
      <c r="H163" s="20" t="n">
        <v>1.27</v>
      </c>
      <c r="I163" s="20" t="n">
        <v>1.09</v>
      </c>
      <c r="J163" s="20" t="n">
        <v>1.09</v>
      </c>
      <c r="K163" s="20" t="n">
        <v>1.09</v>
      </c>
      <c r="L163" s="20" t="n">
        <v>1.09</v>
      </c>
      <c r="M163" s="20" t="n">
        <v>1.09</v>
      </c>
      <c r="N163" s="21">
        <f>SUM(C163:M163)/11</f>
        <v/>
      </c>
    </row>
    <row r="164">
      <c r="A164" s="20" t="inlineStr">
        <is>
          <t>SVK</t>
        </is>
      </c>
      <c r="B164" s="20" t="inlineStr">
        <is>
          <t>Slovak Republic</t>
        </is>
      </c>
      <c r="C164" s="20" t="n">
        <v>0.15</v>
      </c>
      <c r="D164" s="20" t="n">
        <v>0.04</v>
      </c>
      <c r="E164" s="20" t="n">
        <v>0.13</v>
      </c>
      <c r="F164" s="20" t="n">
        <v>0.11</v>
      </c>
      <c r="G164" s="20" t="n">
        <v>0.13</v>
      </c>
      <c r="H164" s="20" t="n">
        <v>0.13</v>
      </c>
      <c r="I164" s="20" t="n">
        <v>0.13</v>
      </c>
      <c r="J164" s="20" t="n">
        <v>0.13</v>
      </c>
      <c r="K164" s="20" t="n">
        <v>0.13</v>
      </c>
      <c r="L164" s="20" t="n">
        <v>0.13</v>
      </c>
      <c r="M164" s="20" t="n">
        <v>0.13</v>
      </c>
      <c r="N164" s="21">
        <f>SUM(C164:M164)/11</f>
        <v/>
      </c>
    </row>
    <row r="165">
      <c r="A165" s="20" t="inlineStr">
        <is>
          <t>SVN</t>
        </is>
      </c>
      <c r="B165" s="20" t="inlineStr">
        <is>
          <t>Slovenia</t>
        </is>
      </c>
      <c r="C165" s="20" t="n">
        <v>0.72</v>
      </c>
      <c r="D165" s="20" t="n">
        <v>0.38</v>
      </c>
      <c r="E165" s="20" t="n">
        <v>0.29</v>
      </c>
      <c r="F165" s="20" t="n">
        <v>0.19</v>
      </c>
      <c r="G165" s="20" t="n">
        <v>0.09</v>
      </c>
      <c r="H165" s="20" t="n">
        <v>-0.05</v>
      </c>
      <c r="I165" s="20" t="n">
        <v>-0.09</v>
      </c>
      <c r="J165" s="20" t="n">
        <v>-0.09</v>
      </c>
      <c r="K165" s="20" t="n">
        <v>-0.09</v>
      </c>
      <c r="L165" s="20" t="n">
        <v>-0.09</v>
      </c>
      <c r="M165" s="20" t="n">
        <v>-0.09</v>
      </c>
      <c r="N165" s="21">
        <f>SUM(C165:M165)/11</f>
        <v/>
      </c>
    </row>
    <row r="166">
      <c r="A166" s="20" t="inlineStr">
        <is>
          <t>SWE</t>
        </is>
      </c>
      <c r="B166" s="20" t="inlineStr">
        <is>
          <t>Sweden</t>
        </is>
      </c>
      <c r="C166" s="20" t="n">
        <v>0.49</v>
      </c>
      <c r="D166" s="20" t="n">
        <v>2.25</v>
      </c>
      <c r="E166" s="20" t="n">
        <v>0.96</v>
      </c>
      <c r="F166" s="20" t="n">
        <v>0.92</v>
      </c>
      <c r="G166" s="20" t="n">
        <v>0.89</v>
      </c>
      <c r="H166" s="20" t="n">
        <v>0.83</v>
      </c>
      <c r="I166" s="20" t="n">
        <v>0.79</v>
      </c>
      <c r="J166" s="20" t="n">
        <v>0.79</v>
      </c>
      <c r="K166" s="20" t="n">
        <v>0.79</v>
      </c>
      <c r="L166" s="20" t="n">
        <v>0.79</v>
      </c>
      <c r="M166" s="20" t="n">
        <v>0.79</v>
      </c>
      <c r="N166" s="21">
        <f>SUM(C166:M166)/11</f>
        <v/>
      </c>
    </row>
    <row r="167">
      <c r="A167" s="20" t="inlineStr">
        <is>
          <t>SWZ</t>
        </is>
      </c>
      <c r="B167" s="20" t="inlineStr">
        <is>
          <t>Eswatini</t>
        </is>
      </c>
      <c r="C167" s="20" t="n">
        <v>1.08</v>
      </c>
      <c r="D167" s="20" t="n">
        <v>1.06</v>
      </c>
      <c r="E167" s="20" t="n">
        <v>1.05</v>
      </c>
      <c r="F167" s="20" t="n">
        <v>1.04</v>
      </c>
      <c r="G167" s="20" t="n">
        <v>1.12</v>
      </c>
      <c r="H167" s="20" t="n">
        <v>1.11</v>
      </c>
      <c r="I167" s="20" t="n">
        <v>1.01</v>
      </c>
      <c r="J167" s="20" t="n">
        <v>1.01</v>
      </c>
      <c r="K167" s="20" t="n">
        <v>1.01</v>
      </c>
      <c r="L167" s="20" t="n">
        <v>1.01</v>
      </c>
      <c r="M167" s="20" t="n">
        <v>1.01</v>
      </c>
      <c r="N167" s="21">
        <f>SUM(C167:M167)/11</f>
        <v/>
      </c>
    </row>
    <row r="168">
      <c r="A168" s="20" t="inlineStr">
        <is>
          <t>SYC</t>
        </is>
      </c>
      <c r="B168" s="20" t="inlineStr">
        <is>
          <t>Seychelles</t>
        </is>
      </c>
      <c r="C168" s="20" t="n">
        <v>1.04</v>
      </c>
      <c r="D168" s="20" t="n">
        <v>1.03</v>
      </c>
      <c r="E168" s="20" t="n">
        <v>1.02</v>
      </c>
      <c r="F168" s="20" t="n">
        <v>1.01</v>
      </c>
      <c r="G168" s="20" t="n">
        <v>1</v>
      </c>
      <c r="H168" s="20" t="n">
        <v>0.99</v>
      </c>
      <c r="I168" s="20" t="n">
        <v>0</v>
      </c>
      <c r="J168" s="20" t="n">
        <v>0</v>
      </c>
      <c r="K168" s="20" t="n">
        <v>0</v>
      </c>
      <c r="L168" s="20" t="n">
        <v>0</v>
      </c>
      <c r="M168" s="20" t="n">
        <v>0</v>
      </c>
      <c r="N168" s="21">
        <f>SUM(C168:M168)/11</f>
        <v/>
      </c>
    </row>
    <row r="169">
      <c r="A169" s="20" t="inlineStr">
        <is>
          <t>SYR</t>
        </is>
      </c>
      <c r="B169" s="20" t="inlineStr">
        <is>
          <t>Syria</t>
        </is>
      </c>
      <c r="C169" s="20" t="n">
        <v/>
      </c>
      <c r="D169" s="20" t="n">
        <v/>
      </c>
      <c r="E169" s="20" t="n">
        <v/>
      </c>
      <c r="F169" s="20" t="n">
        <v/>
      </c>
      <c r="G169" s="20" t="n">
        <v/>
      </c>
      <c r="H169" s="20" t="n">
        <v/>
      </c>
      <c r="I169" s="20" t="n">
        <v/>
      </c>
      <c r="J169" s="20" t="n">
        <v/>
      </c>
      <c r="K169" s="20" t="n">
        <v/>
      </c>
      <c r="L169" s="20" t="n">
        <v/>
      </c>
      <c r="M169" s="20" t="n">
        <v/>
      </c>
      <c r="N169" s="21">
        <f>SUM(C169:M169)/11</f>
        <v/>
      </c>
    </row>
    <row r="170">
      <c r="A170" s="20" t="inlineStr">
        <is>
          <t>TCD</t>
        </is>
      </c>
      <c r="B170" s="20" t="inlineStr">
        <is>
          <t>Chad</t>
        </is>
      </c>
      <c r="C170" s="20" t="n">
        <v>3</v>
      </c>
      <c r="D170" s="20" t="n">
        <v>2.98</v>
      </c>
      <c r="E170" s="20" t="n">
        <v>2.95</v>
      </c>
      <c r="F170" s="20" t="n">
        <v>2.91</v>
      </c>
      <c r="G170" s="20" t="n">
        <v>2.88</v>
      </c>
      <c r="H170" s="20" t="n">
        <v>2.84</v>
      </c>
      <c r="I170" s="20" t="n">
        <v>2.8</v>
      </c>
      <c r="J170" s="20" t="n">
        <v>2.8</v>
      </c>
      <c r="K170" s="20" t="n">
        <v>2.8</v>
      </c>
      <c r="L170" s="20" t="n">
        <v>2.8</v>
      </c>
      <c r="M170" s="20" t="n">
        <v>2.8</v>
      </c>
      <c r="N170" s="21">
        <f>SUM(C170:M170)/11</f>
        <v/>
      </c>
    </row>
    <row r="171">
      <c r="A171" s="20" t="inlineStr">
        <is>
          <t>TGO</t>
        </is>
      </c>
      <c r="B171" s="20" t="inlineStr">
        <is>
          <t>Togo</t>
        </is>
      </c>
      <c r="C171" s="20" t="n">
        <v>2.49</v>
      </c>
      <c r="D171" s="20" t="n">
        <v>2.47</v>
      </c>
      <c r="E171" s="20" t="n">
        <v>2.47</v>
      </c>
      <c r="F171" s="20" t="n">
        <v>2.47</v>
      </c>
      <c r="G171" s="20" t="n">
        <v>2.48</v>
      </c>
      <c r="H171" s="20" t="n">
        <v>2.47</v>
      </c>
      <c r="I171" s="20" t="n">
        <v>2.48</v>
      </c>
      <c r="J171" s="20" t="n">
        <v>2.48</v>
      </c>
      <c r="K171" s="20" t="n">
        <v>2.48</v>
      </c>
      <c r="L171" s="20" t="n">
        <v>2.48</v>
      </c>
      <c r="M171" s="20" t="n">
        <v>2.48</v>
      </c>
      <c r="N171" s="21">
        <f>SUM(C171:M171)/11</f>
        <v/>
      </c>
    </row>
    <row r="172">
      <c r="A172" s="20" t="inlineStr">
        <is>
          <t>THA</t>
        </is>
      </c>
      <c r="B172" s="20" t="inlineStr">
        <is>
          <t>Thailand</t>
        </is>
      </c>
      <c r="C172" s="20" t="n">
        <v>0.25</v>
      </c>
      <c r="D172" s="20" t="n">
        <v>0.22</v>
      </c>
      <c r="E172" s="20" t="n">
        <v>0.18</v>
      </c>
      <c r="F172" s="20" t="n">
        <v>0.15</v>
      </c>
      <c r="G172" s="20" t="n">
        <v>0.12</v>
      </c>
      <c r="H172" s="20" t="n">
        <v>0.09</v>
      </c>
      <c r="I172" s="20" t="n">
        <v>0.06</v>
      </c>
      <c r="J172" s="20" t="n">
        <v>0.06</v>
      </c>
      <c r="K172" s="20" t="n">
        <v>0.06</v>
      </c>
      <c r="L172" s="20" t="n">
        <v>0.06</v>
      </c>
      <c r="M172" s="20" t="n">
        <v>0.06</v>
      </c>
      <c r="N172" s="21">
        <f>SUM(C172:M172)/11</f>
        <v/>
      </c>
    </row>
    <row r="173">
      <c r="A173" s="20" t="inlineStr">
        <is>
          <t>TJK</t>
        </is>
      </c>
      <c r="B173" s="20" t="inlineStr">
        <is>
          <t>Tajikistan</t>
        </is>
      </c>
      <c r="C173" s="20" t="n">
        <v>1.97</v>
      </c>
      <c r="D173" s="20" t="n">
        <v>1.92</v>
      </c>
      <c r="E173" s="20" t="n">
        <v>1.85</v>
      </c>
      <c r="F173" s="20" t="n">
        <v>1.8</v>
      </c>
      <c r="G173" s="20" t="n">
        <v>1.75</v>
      </c>
      <c r="H173" s="20" t="n">
        <v>1.69</v>
      </c>
      <c r="I173" s="20" t="n">
        <v>1.64</v>
      </c>
      <c r="J173" s="20" t="n">
        <v>1.64</v>
      </c>
      <c r="K173" s="20" t="n">
        <v>1.64</v>
      </c>
      <c r="L173" s="20" t="n">
        <v>1.64</v>
      </c>
      <c r="M173" s="20" t="n">
        <v>1.64</v>
      </c>
      <c r="N173" s="21">
        <f>SUM(C173:M173)/11</f>
        <v/>
      </c>
    </row>
    <row r="174">
      <c r="A174" s="20" t="inlineStr">
        <is>
          <t>TKM</t>
        </is>
      </c>
      <c r="B174" s="20" t="inlineStr">
        <is>
          <t>Turkmenistan</t>
        </is>
      </c>
      <c r="C174" s="20" t="n">
        <v>1.5</v>
      </c>
      <c r="D174" s="20" t="n">
        <v>0.99</v>
      </c>
      <c r="E174" s="20" t="n">
        <v>1</v>
      </c>
      <c r="F174" s="20" t="n">
        <v>1.01</v>
      </c>
      <c r="G174" s="20" t="n">
        <v>1</v>
      </c>
      <c r="H174" s="20" t="n">
        <v>0.99</v>
      </c>
      <c r="I174" s="20" t="n">
        <v>1.02</v>
      </c>
      <c r="J174" s="20" t="n">
        <v>1.02</v>
      </c>
      <c r="K174" s="20" t="n">
        <v>1.02</v>
      </c>
      <c r="L174" s="20" t="n">
        <v>1.02</v>
      </c>
      <c r="M174" s="20" t="n">
        <v>1.02</v>
      </c>
      <c r="N174" s="21">
        <f>SUM(C174:M174)/11</f>
        <v/>
      </c>
    </row>
    <row r="175">
      <c r="A175" s="20" t="inlineStr">
        <is>
          <t>TLS</t>
        </is>
      </c>
      <c r="B175" s="20" t="inlineStr">
        <is>
          <t>Timor-Leste</t>
        </is>
      </c>
      <c r="C175" s="20" t="n">
        <v>1.93</v>
      </c>
      <c r="D175" s="20" t="n">
        <v>1.97</v>
      </c>
      <c r="E175" s="20" t="n">
        <v>1.86</v>
      </c>
      <c r="F175" s="20" t="n">
        <v>1.9</v>
      </c>
      <c r="G175" s="20" t="n">
        <v>1.86</v>
      </c>
      <c r="H175" s="20" t="n">
        <v>1.83</v>
      </c>
      <c r="I175" s="20" t="n">
        <v>1.73</v>
      </c>
      <c r="J175" s="20" t="n">
        <v>1.73</v>
      </c>
      <c r="K175" s="20" t="n">
        <v>1.73</v>
      </c>
      <c r="L175" s="20" t="n">
        <v>1.73</v>
      </c>
      <c r="M175" s="20" t="n">
        <v>1.73</v>
      </c>
      <c r="N175" s="21">
        <f>SUM(C175:M175)/11</f>
        <v/>
      </c>
    </row>
    <row r="176">
      <c r="A176" s="20" t="inlineStr">
        <is>
          <t>TON</t>
        </is>
      </c>
      <c r="B176" s="20" t="inlineStr">
        <is>
          <t>Tonga</t>
        </is>
      </c>
      <c r="C176" s="20" t="n">
        <v>0</v>
      </c>
      <c r="D176" s="20" t="n">
        <v>0</v>
      </c>
      <c r="E176" s="20" t="n">
        <v>0</v>
      </c>
      <c r="F176" s="20" t="n">
        <v>0</v>
      </c>
      <c r="G176" s="20" t="n">
        <v>0</v>
      </c>
      <c r="H176" s="20" t="n">
        <v>0</v>
      </c>
      <c r="I176" s="20" t="n">
        <v>-1</v>
      </c>
      <c r="J176" s="20" t="n">
        <v>-1</v>
      </c>
      <c r="K176" s="20" t="n">
        <v>-1</v>
      </c>
      <c r="L176" s="20" t="n">
        <v>-1</v>
      </c>
      <c r="M176" s="20" t="n">
        <v>-1</v>
      </c>
      <c r="N176" s="21">
        <f>SUM(C176:M176)/11</f>
        <v/>
      </c>
    </row>
    <row r="177">
      <c r="A177" s="20" t="inlineStr">
        <is>
          <t>TTO</t>
        </is>
      </c>
      <c r="B177" s="20" t="inlineStr">
        <is>
          <t>Trinidad and Tobago</t>
        </is>
      </c>
      <c r="C177" s="20" t="n">
        <v>0.29</v>
      </c>
      <c r="D177" s="20" t="n">
        <v>0.57</v>
      </c>
      <c r="E177" s="20" t="n">
        <v>0.5</v>
      </c>
      <c r="F177" s="20" t="n">
        <v>0.5</v>
      </c>
      <c r="G177" s="20" t="n">
        <v>0.49</v>
      </c>
      <c r="H177" s="20" t="n">
        <v>0.49</v>
      </c>
      <c r="I177" s="20" t="n">
        <v>0.49</v>
      </c>
      <c r="J177" s="20" t="n">
        <v>0.49</v>
      </c>
      <c r="K177" s="20" t="n">
        <v>0.49</v>
      </c>
      <c r="L177" s="20" t="n">
        <v>0.49</v>
      </c>
      <c r="M177" s="20" t="n">
        <v>0.49</v>
      </c>
      <c r="N177" s="21">
        <f>SUM(C177:M177)/11</f>
        <v/>
      </c>
    </row>
    <row r="178">
      <c r="A178" s="20" t="inlineStr">
        <is>
          <t>TUN</t>
        </is>
      </c>
      <c r="B178" s="20" t="inlineStr">
        <is>
          <t>Tunisia</t>
        </is>
      </c>
      <c r="C178" s="20" t="n">
        <v>1.02</v>
      </c>
      <c r="D178" s="20" t="n">
        <v>0.97</v>
      </c>
      <c r="E178" s="20" t="n">
        <v>0.92</v>
      </c>
      <c r="F178" s="20" t="n">
        <v>0.87</v>
      </c>
      <c r="G178" s="20" t="n">
        <v>0.83</v>
      </c>
      <c r="H178" s="20" t="n">
        <v>0.78</v>
      </c>
      <c r="I178" s="20" t="n">
        <v>0.73</v>
      </c>
      <c r="J178" s="20" t="n">
        <v>0.73</v>
      </c>
      <c r="K178" s="20" t="n">
        <v>0.73</v>
      </c>
      <c r="L178" s="20" t="n">
        <v>0.73</v>
      </c>
      <c r="M178" s="20" t="n">
        <v>0.73</v>
      </c>
      <c r="N178" s="21">
        <f>SUM(C178:M178)/11</f>
        <v/>
      </c>
    </row>
    <row r="179">
      <c r="A179" s="20" t="inlineStr">
        <is>
          <t>TUR</t>
        </is>
      </c>
      <c r="B179" s="20" t="inlineStr">
        <is>
          <t>Turkey</t>
        </is>
      </c>
      <c r="C179" s="20" t="n">
        <v>0.55</v>
      </c>
      <c r="D179" s="20" t="n">
        <v>1.2</v>
      </c>
      <c r="E179" s="20" t="n">
        <v>1.18</v>
      </c>
      <c r="F179" s="20" t="n">
        <v>1.16</v>
      </c>
      <c r="G179" s="20" t="n">
        <v>1.12</v>
      </c>
      <c r="H179" s="20" t="n">
        <v>1.09</v>
      </c>
      <c r="I179" s="20" t="n">
        <v>1.06</v>
      </c>
      <c r="J179" s="20" t="n">
        <v>1.06</v>
      </c>
      <c r="K179" s="20" t="n">
        <v>1.06</v>
      </c>
      <c r="L179" s="20" t="n">
        <v>1.06</v>
      </c>
      <c r="M179" s="20" t="n">
        <v>1.06</v>
      </c>
      <c r="N179" s="21">
        <f>SUM(C179:M179)/11</f>
        <v/>
      </c>
    </row>
    <row r="180">
      <c r="A180" s="20" t="inlineStr">
        <is>
          <t>TUV</t>
        </is>
      </c>
      <c r="B180" s="20" t="inlineStr">
        <is>
          <t>Tuvalu</t>
        </is>
      </c>
      <c r="C180" s="20" t="n">
        <v>0</v>
      </c>
      <c r="D180" s="20" t="n">
        <v>0</v>
      </c>
      <c r="E180" s="20" t="n">
        <v>0</v>
      </c>
      <c r="F180" s="20" t="n">
        <v>0</v>
      </c>
      <c r="G180" s="20" t="n">
        <v>0</v>
      </c>
      <c r="H180" s="20" t="n">
        <v>0</v>
      </c>
      <c r="I180" s="20" t="n">
        <v>0</v>
      </c>
      <c r="J180" s="20" t="n">
        <v>0</v>
      </c>
      <c r="K180" s="20" t="n">
        <v>0</v>
      </c>
      <c r="L180" s="20" t="n">
        <v>0</v>
      </c>
      <c r="M180" s="20" t="n">
        <v>0</v>
      </c>
      <c r="N180" s="21">
        <f>SUM(C180:M180)/11</f>
        <v/>
      </c>
    </row>
    <row r="181">
      <c r="A181" s="20" t="inlineStr">
        <is>
          <t>TWN</t>
        </is>
      </c>
      <c r="B181" s="20" t="inlineStr">
        <is>
          <t>Taiwan Province of China</t>
        </is>
      </c>
      <c r="C181" s="20" t="n">
        <v>-0.18</v>
      </c>
      <c r="D181" s="20" t="n">
        <v>-0.18</v>
      </c>
      <c r="E181" s="20" t="n">
        <v>-0.17</v>
      </c>
      <c r="F181" s="20" t="n">
        <v>-0.18</v>
      </c>
      <c r="G181" s="20" t="n">
        <v>-0.18</v>
      </c>
      <c r="H181" s="20" t="n">
        <v>-0.18</v>
      </c>
      <c r="I181" s="20" t="n">
        <v>-0.18</v>
      </c>
      <c r="J181" s="20" t="n">
        <v>-0.18</v>
      </c>
      <c r="K181" s="20" t="n">
        <v>-0.18</v>
      </c>
      <c r="L181" s="20" t="n">
        <v>-0.18</v>
      </c>
      <c r="M181" s="20" t="n">
        <v>-0.18</v>
      </c>
      <c r="N181" s="21">
        <f>SUM(C181:M181)/11</f>
        <v/>
      </c>
    </row>
    <row r="182">
      <c r="A182" s="20" t="inlineStr">
        <is>
          <t>TZA</t>
        </is>
      </c>
      <c r="B182" s="20" t="inlineStr">
        <is>
          <t>Tanzania</t>
        </is>
      </c>
      <c r="C182" s="20" t="n">
        <v>2.98</v>
      </c>
      <c r="D182" s="20" t="n">
        <v>2.98</v>
      </c>
      <c r="E182" s="20" t="n">
        <v>2.98</v>
      </c>
      <c r="F182" s="20" t="n">
        <v>2.98</v>
      </c>
      <c r="G182" s="20" t="n">
        <v>2.98</v>
      </c>
      <c r="H182" s="20" t="n">
        <v>2.98</v>
      </c>
      <c r="I182" s="20" t="n">
        <v>2.98</v>
      </c>
      <c r="J182" s="20" t="n">
        <v>2.98</v>
      </c>
      <c r="K182" s="20" t="n">
        <v>2.98</v>
      </c>
      <c r="L182" s="20" t="n">
        <v>2.98</v>
      </c>
      <c r="M182" s="20" t="n">
        <v>2.98</v>
      </c>
      <c r="N182" s="21">
        <f>SUM(C182:M182)/11</f>
        <v/>
      </c>
    </row>
    <row r="183">
      <c r="A183" s="20" t="inlineStr">
        <is>
          <t>UGA</t>
        </is>
      </c>
      <c r="B183" s="20" t="inlineStr">
        <is>
          <t>Uganda</t>
        </is>
      </c>
      <c r="C183" s="20" t="n">
        <v>3.51</v>
      </c>
      <c r="D183" s="20" t="n">
        <v>3</v>
      </c>
      <c r="E183" s="20" t="n">
        <v>3</v>
      </c>
      <c r="F183" s="20" t="n">
        <v>3</v>
      </c>
      <c r="G183" s="20" t="n">
        <v>3</v>
      </c>
      <c r="H183" s="20" t="n">
        <v>3</v>
      </c>
      <c r="I183" s="20" t="n">
        <v>3</v>
      </c>
      <c r="J183" s="20" t="n">
        <v>3</v>
      </c>
      <c r="K183" s="20" t="n">
        <v>3</v>
      </c>
      <c r="L183" s="20" t="n">
        <v>3</v>
      </c>
      <c r="M183" s="20" t="n">
        <v>3</v>
      </c>
      <c r="N183" s="21">
        <f>SUM(C183:M183)/11</f>
        <v/>
      </c>
    </row>
    <row r="184">
      <c r="A184" s="20" t="inlineStr">
        <is>
          <t>UKR</t>
        </is>
      </c>
      <c r="B184" s="20" t="inlineStr">
        <is>
          <t>Ukraine</t>
        </is>
      </c>
      <c r="C184" s="20" t="n">
        <v>-0.53</v>
      </c>
      <c r="D184" s="20" t="n">
        <v>-0.53</v>
      </c>
      <c r="E184" s="20" t="n">
        <v>-0.4</v>
      </c>
      <c r="F184" s="20" t="n">
        <v>-0.4</v>
      </c>
      <c r="G184" s="20" t="n">
        <v>-0.4</v>
      </c>
      <c r="H184" s="20" t="n">
        <v>-0.4</v>
      </c>
      <c r="I184" s="20" t="n">
        <v>-0.4</v>
      </c>
      <c r="J184" s="20" t="n">
        <v>-0.4</v>
      </c>
      <c r="K184" s="20" t="n">
        <v>-0.4</v>
      </c>
      <c r="L184" s="20" t="n">
        <v>-0.4</v>
      </c>
      <c r="M184" s="20" t="n">
        <v>-0.4</v>
      </c>
      <c r="N184" s="21">
        <f>SUM(C184:M184)/11</f>
        <v/>
      </c>
    </row>
    <row r="185">
      <c r="A185" s="20" t="inlineStr">
        <is>
          <t>URY</t>
        </is>
      </c>
      <c r="B185" s="20" t="inlineStr">
        <is>
          <t>Uruguay</t>
        </is>
      </c>
      <c r="C185" s="20" t="n">
        <v>0.34</v>
      </c>
      <c r="D185" s="20" t="n">
        <v>0.34</v>
      </c>
      <c r="E185" s="20" t="n">
        <v>0.34</v>
      </c>
      <c r="F185" s="20" t="n">
        <v>0.34</v>
      </c>
      <c r="G185" s="20" t="n">
        <v>0.31</v>
      </c>
      <c r="H185" s="20" t="n">
        <v>0.31</v>
      </c>
      <c r="I185" s="20" t="n">
        <v>0.31</v>
      </c>
      <c r="J185" s="20" t="n">
        <v>0.31</v>
      </c>
      <c r="K185" s="20" t="n">
        <v>0.31</v>
      </c>
      <c r="L185" s="20" t="n">
        <v>0.31</v>
      </c>
      <c r="M185" s="20" t="n">
        <v>0.31</v>
      </c>
      <c r="N185" s="21">
        <f>SUM(C185:M185)/11</f>
        <v/>
      </c>
    </row>
    <row r="186">
      <c r="A186" s="20" t="inlineStr">
        <is>
          <t>USA</t>
        </is>
      </c>
      <c r="B186" s="20" t="inlineStr">
        <is>
          <t>United States</t>
        </is>
      </c>
      <c r="C186" s="20" t="n">
        <v>0.37</v>
      </c>
      <c r="D186" s="20" t="n">
        <v>0.27</v>
      </c>
      <c r="E186" s="20" t="n">
        <v>0.35</v>
      </c>
      <c r="F186" s="20" t="n">
        <v>0.37</v>
      </c>
      <c r="G186" s="20" t="n">
        <v>0.37</v>
      </c>
      <c r="H186" s="20" t="n">
        <v>0.37</v>
      </c>
      <c r="I186" s="20" t="n">
        <v>0.37</v>
      </c>
      <c r="J186" s="20" t="n">
        <v>0.37</v>
      </c>
      <c r="K186" s="20" t="n">
        <v>0.37</v>
      </c>
      <c r="L186" s="20" t="n">
        <v>0.37</v>
      </c>
      <c r="M186" s="20" t="n">
        <v>0.37</v>
      </c>
      <c r="N186" s="21">
        <f>SUM(C186:M186)/11</f>
        <v/>
      </c>
    </row>
    <row r="187">
      <c r="A187" s="20" t="inlineStr">
        <is>
          <t>UZB</t>
        </is>
      </c>
      <c r="B187" s="20" t="inlineStr">
        <is>
          <t>Uzbekistan</t>
        </is>
      </c>
      <c r="C187" s="20" t="n">
        <v>1.95</v>
      </c>
      <c r="D187" s="20" t="n">
        <v>1.6</v>
      </c>
      <c r="E187" s="20" t="n">
        <v>1.6</v>
      </c>
      <c r="F187" s="20" t="n">
        <v>1.6</v>
      </c>
      <c r="G187" s="20" t="n">
        <v>1.6</v>
      </c>
      <c r="H187" s="20" t="n">
        <v>1.6</v>
      </c>
      <c r="I187" s="20" t="n">
        <v>1.6</v>
      </c>
      <c r="J187" s="20" t="n">
        <v>1.6</v>
      </c>
      <c r="K187" s="20" t="n">
        <v>1.6</v>
      </c>
      <c r="L187" s="20" t="n">
        <v>1.6</v>
      </c>
      <c r="M187" s="20" t="n">
        <v>1.6</v>
      </c>
      <c r="N187" s="21">
        <f>SUM(C187:M187)/11</f>
        <v/>
      </c>
    </row>
    <row r="188">
      <c r="A188" s="20" t="inlineStr">
        <is>
          <t>VCT</t>
        </is>
      </c>
      <c r="B188" s="20" t="inlineStr">
        <is>
          <t>St. Vincent and the Grenadines</t>
        </is>
      </c>
      <c r="C188" s="20" t="n">
        <v>0.91</v>
      </c>
      <c r="D188" s="20" t="n">
        <v>0</v>
      </c>
      <c r="E188" s="20" t="n">
        <v>0</v>
      </c>
      <c r="F188" s="20" t="n">
        <v>0</v>
      </c>
      <c r="G188" s="20" t="n">
        <v>0</v>
      </c>
      <c r="H188" s="20" t="n">
        <v>0</v>
      </c>
      <c r="I188" s="20" t="n">
        <v>0</v>
      </c>
      <c r="J188" s="20" t="n">
        <v>0</v>
      </c>
      <c r="K188" s="20" t="n">
        <v>0</v>
      </c>
      <c r="L188" s="20" t="n">
        <v>0</v>
      </c>
      <c r="M188" s="20" t="n">
        <v>0</v>
      </c>
      <c r="N188" s="21">
        <f>SUM(C188:M188)/11</f>
        <v/>
      </c>
    </row>
    <row r="189">
      <c r="A189" s="20" t="inlineStr">
        <is>
          <t>VEN</t>
        </is>
      </c>
      <c r="B189" s="20" t="inlineStr">
        <is>
          <t>Venezuela</t>
        </is>
      </c>
      <c r="C189" s="20" t="n">
        <v>0.48</v>
      </c>
      <c r="D189" s="20" t="n">
        <v>-1.31</v>
      </c>
      <c r="E189" s="20" t="n">
        <v>-2.43</v>
      </c>
      <c r="F189" s="20" t="n">
        <v>-2.43</v>
      </c>
      <c r="G189" s="20" t="n">
        <v>-2.43</v>
      </c>
      <c r="H189" s="20" t="n">
        <v>-2.43</v>
      </c>
      <c r="I189" s="20" t="n">
        <v>-2.43</v>
      </c>
      <c r="J189" s="20" t="n">
        <v>-2.43</v>
      </c>
      <c r="K189" s="20" t="n">
        <v>-2.43</v>
      </c>
      <c r="L189" s="20" t="n">
        <v>-2.43</v>
      </c>
      <c r="M189" s="20" t="n">
        <v>-2.43</v>
      </c>
      <c r="N189" s="21">
        <f>SUM(C189:M189)/11</f>
        <v/>
      </c>
    </row>
    <row r="190">
      <c r="A190" s="20" t="inlineStr">
        <is>
          <t>VNM</t>
        </is>
      </c>
      <c r="B190" s="20" t="inlineStr">
        <is>
          <t>Vietnam</t>
        </is>
      </c>
      <c r="C190" s="20" t="n">
        <v>0.96</v>
      </c>
      <c r="D190" s="20" t="n">
        <v>0.9399999999999999</v>
      </c>
      <c r="E190" s="20" t="n">
        <v>0.92</v>
      </c>
      <c r="F190" s="20" t="n">
        <v>0.89</v>
      </c>
      <c r="G190" s="20" t="n">
        <v>0.85</v>
      </c>
      <c r="H190" s="20" t="n">
        <v>0.8100000000000001</v>
      </c>
      <c r="I190" s="20" t="n">
        <v>0.76</v>
      </c>
      <c r="J190" s="20" t="n">
        <v>0.76</v>
      </c>
      <c r="K190" s="20" t="n">
        <v>0.76</v>
      </c>
      <c r="L190" s="20" t="n">
        <v>0.76</v>
      </c>
      <c r="M190" s="20" t="n">
        <v>0.76</v>
      </c>
      <c r="N190" s="21">
        <f>SUM(C190:M190)/11</f>
        <v/>
      </c>
    </row>
    <row r="191">
      <c r="A191" s="20" t="inlineStr">
        <is>
          <t>VUT</t>
        </is>
      </c>
      <c r="B191" s="20" t="inlineStr">
        <is>
          <t>Vanuatu</t>
        </is>
      </c>
      <c r="C191" s="20" t="n">
        <v>2.37</v>
      </c>
      <c r="D191" s="20" t="n">
        <v>2.32</v>
      </c>
      <c r="E191" s="20" t="n">
        <v>2.27</v>
      </c>
      <c r="F191" s="20" t="n">
        <v>2.22</v>
      </c>
      <c r="G191" s="20" t="n">
        <v>2.48</v>
      </c>
      <c r="H191" s="20" t="n">
        <v>2.42</v>
      </c>
      <c r="I191" s="20" t="n">
        <v>2.36</v>
      </c>
      <c r="J191" s="20" t="n">
        <v>2.36</v>
      </c>
      <c r="K191" s="20" t="n">
        <v>2.36</v>
      </c>
      <c r="L191" s="20" t="n">
        <v>2.36</v>
      </c>
      <c r="M191" s="20" t="n">
        <v>2.36</v>
      </c>
      <c r="N191" s="21">
        <f>SUM(C191:M191)/11</f>
        <v/>
      </c>
    </row>
    <row r="192">
      <c r="A192" s="20" t="inlineStr">
        <is>
          <t>WBG</t>
        </is>
      </c>
      <c r="B192" s="20" t="inlineStr">
        <is>
          <t>West Bank and Gaza</t>
        </is>
      </c>
      <c r="C192" s="20" t="n">
        <v>2.49</v>
      </c>
      <c r="D192" s="20" t="n">
        <v>2.37</v>
      </c>
      <c r="E192" s="20" t="n">
        <v>2.36</v>
      </c>
      <c r="F192" s="20" t="n">
        <v>2.32</v>
      </c>
      <c r="G192" s="20" t="n">
        <v>2.27</v>
      </c>
      <c r="H192" s="20" t="n">
        <v>2.23</v>
      </c>
      <c r="I192" s="20" t="n">
        <v>2.19</v>
      </c>
      <c r="J192" s="20" t="n">
        <v>2.19</v>
      </c>
      <c r="K192" s="20" t="n">
        <v>2.19</v>
      </c>
      <c r="L192" s="20" t="n">
        <v>2.19</v>
      </c>
      <c r="M192" s="20" t="n">
        <v>2.19</v>
      </c>
      <c r="N192" s="21">
        <f>SUM(C192:M192)/11</f>
        <v/>
      </c>
    </row>
    <row r="193">
      <c r="A193" s="20" t="inlineStr">
        <is>
          <t>WSM</t>
        </is>
      </c>
      <c r="B193" s="20" t="inlineStr">
        <is>
          <t>Samoa</t>
        </is>
      </c>
      <c r="C193" s="20" t="n">
        <v>0.51</v>
      </c>
      <c r="D193" s="20" t="n">
        <v>1.01</v>
      </c>
      <c r="E193" s="20" t="n">
        <v>0.5</v>
      </c>
      <c r="F193" s="20" t="n">
        <v>0.5</v>
      </c>
      <c r="G193" s="20" t="n">
        <v>0.99</v>
      </c>
      <c r="H193" s="20" t="n">
        <v>0.49</v>
      </c>
      <c r="I193" s="20" t="n">
        <v>0.49</v>
      </c>
      <c r="J193" s="20" t="n">
        <v>0.49</v>
      </c>
      <c r="K193" s="20" t="n">
        <v>0.49</v>
      </c>
      <c r="L193" s="20" t="n">
        <v>0.49</v>
      </c>
      <c r="M193" s="20" t="n">
        <v>0.49</v>
      </c>
      <c r="N193" s="21">
        <f>SUM(C193:M193)/11</f>
        <v/>
      </c>
    </row>
    <row r="194">
      <c r="A194" s="20" t="inlineStr">
        <is>
          <t>YEM</t>
        </is>
      </c>
      <c r="B194" s="20" t="inlineStr">
        <is>
          <t>Yemen</t>
        </is>
      </c>
      <c r="C194" s="20" t="n">
        <v>2.6</v>
      </c>
      <c r="D194" s="20" t="n">
        <v>2.5</v>
      </c>
      <c r="E194" s="20" t="n">
        <v>2.4</v>
      </c>
      <c r="F194" s="20" t="n">
        <v>2.3</v>
      </c>
      <c r="G194" s="20" t="n">
        <v>2.2</v>
      </c>
      <c r="H194" s="20" t="n">
        <v>2.1</v>
      </c>
      <c r="I194" s="20" t="n">
        <v>2.1</v>
      </c>
      <c r="J194" s="20" t="n">
        <v>2.1</v>
      </c>
      <c r="K194" s="20" t="n">
        <v>2.1</v>
      </c>
      <c r="L194" s="20" t="n">
        <v>2.1</v>
      </c>
      <c r="M194" s="20" t="n">
        <v>2.1</v>
      </c>
      <c r="N194" s="21">
        <f>SUM(C194:M194)/11</f>
        <v/>
      </c>
    </row>
    <row r="195">
      <c r="A195" s="20" t="inlineStr">
        <is>
          <t>ZAF</t>
        </is>
      </c>
      <c r="B195" s="20" t="inlineStr">
        <is>
          <t>South Africa</t>
        </is>
      </c>
      <c r="C195" s="20" t="n">
        <v>1.44</v>
      </c>
      <c r="D195" s="20" t="n">
        <v>1.52</v>
      </c>
      <c r="E195" s="20" t="n">
        <v>1.52</v>
      </c>
      <c r="F195" s="20" t="n">
        <v>1.53</v>
      </c>
      <c r="G195" s="20" t="n">
        <v>1.52</v>
      </c>
      <c r="H195" s="20" t="n">
        <v>1.53</v>
      </c>
      <c r="I195" s="20" t="n">
        <v>1.53</v>
      </c>
      <c r="J195" s="20" t="n">
        <v>1.53</v>
      </c>
      <c r="K195" s="20" t="n">
        <v>1.53</v>
      </c>
      <c r="L195" s="20" t="n">
        <v>1.53</v>
      </c>
      <c r="M195" s="20" t="n">
        <v>1.53</v>
      </c>
      <c r="N195" s="21">
        <f>SUM(C195:M195)/11</f>
        <v/>
      </c>
    </row>
    <row r="196">
      <c r="A196" s="20" t="inlineStr">
        <is>
          <t>ZMB</t>
        </is>
      </c>
      <c r="B196" s="20" t="inlineStr">
        <is>
          <t>Zambia</t>
        </is>
      </c>
      <c r="C196" s="20" t="n">
        <v>3.06</v>
      </c>
      <c r="D196" s="20" t="n">
        <v>3.04</v>
      </c>
      <c r="E196" s="20" t="n">
        <v>3.02</v>
      </c>
      <c r="F196" s="20" t="n">
        <v>2.99</v>
      </c>
      <c r="G196" s="20" t="n">
        <v>2.98</v>
      </c>
      <c r="H196" s="20" t="n">
        <v>2.98</v>
      </c>
      <c r="I196" s="20" t="n">
        <v>2.97</v>
      </c>
      <c r="J196" s="20" t="n">
        <v>2.97</v>
      </c>
      <c r="K196" s="20" t="n">
        <v>2.97</v>
      </c>
      <c r="L196" s="20" t="n">
        <v>2.97</v>
      </c>
      <c r="M196" s="20" t="n">
        <v>2.97</v>
      </c>
      <c r="N196" s="21">
        <f>SUM(C196:M196)/11</f>
        <v/>
      </c>
    </row>
    <row r="197">
      <c r="A197" s="20" t="inlineStr">
        <is>
          <t>ZWE</t>
        </is>
      </c>
      <c r="B197" s="20" t="inlineStr">
        <is>
          <t>Zimbabwe</t>
        </is>
      </c>
      <c r="C197" s="20" t="n">
        <v>1.91</v>
      </c>
      <c r="D197" s="20" t="n">
        <v>1.99</v>
      </c>
      <c r="E197" s="20" t="n">
        <v>2.1</v>
      </c>
      <c r="F197" s="20" t="n">
        <v>2.19</v>
      </c>
      <c r="G197" s="20" t="n">
        <v>1.96</v>
      </c>
      <c r="H197" s="20" t="n">
        <v>1.87</v>
      </c>
      <c r="I197" s="20" t="n">
        <v>1.82</v>
      </c>
      <c r="J197" s="20" t="n">
        <v>1.82</v>
      </c>
      <c r="K197" s="20" t="n">
        <v>1.82</v>
      </c>
      <c r="L197" s="20" t="n">
        <v>1.82</v>
      </c>
      <c r="M197" s="20" t="n">
        <v>1.82</v>
      </c>
      <c r="N197" s="21">
        <f>SUM(C197:M197)/11</f>
        <v/>
      </c>
    </row>
    <row r="198">
      <c r="N198" s="27" t="n"/>
    </row>
    <row r="199">
      <c r="N199" s="27" t="n"/>
    </row>
    <row r="200">
      <c r="N200" s="27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20">
        <f>'P_Density_km2'!A1</f>
        <v/>
      </c>
      <c r="B1" s="20">
        <f>'P_Density_km2'!B1</f>
        <v/>
      </c>
      <c r="C1" s="20">
        <f>'P_Density_km2'!C1</f>
        <v/>
      </c>
      <c r="D1" s="20">
        <f>'P_Density_km2'!D1</f>
        <v/>
      </c>
      <c r="E1" s="20">
        <f>'P_Density_km2'!E1</f>
        <v/>
      </c>
      <c r="F1" s="20">
        <f>'P_Density_km2'!F1</f>
        <v/>
      </c>
      <c r="G1" s="20">
        <f>'P_Density_km2'!G1</f>
        <v/>
      </c>
      <c r="H1" s="20">
        <f>'P_Density_km2'!H1</f>
        <v/>
      </c>
      <c r="I1" s="20">
        <f>'P_Density_km2'!I1</f>
        <v/>
      </c>
      <c r="J1" s="20">
        <f>'P_Density_km2'!J1</f>
        <v/>
      </c>
      <c r="K1" s="20">
        <f>'P_Density_km2'!K1</f>
        <v/>
      </c>
      <c r="L1" s="20">
        <f>'P_Density_km2'!L1</f>
        <v/>
      </c>
    </row>
    <row r="2">
      <c r="A2" s="20">
        <f>'P_Density_km2'!A2</f>
        <v/>
      </c>
      <c r="B2" s="20">
        <f>'P_Density_km2'!B2</f>
        <v/>
      </c>
      <c r="C2" s="20">
        <f>'P_Density_km2'!C2*(POWER(1+(INDEX(P_Growth!$M$2:$M$1611,MATCH(A2, P_Growth!$A$2:$A$1611,0))/100), Settings!$C$9-Settings!$C$8))*(Settings!$C$15/100)*(Settings!$C$16/100)*(Settings!$C$17/100)</f>
        <v/>
      </c>
      <c r="D2" s="20">
        <f>'P_Density_km2'!D2*(POWER(1+(INDEX(P_Growth!$M$2:$M$1611,MATCH(A2, P_Growth!$A$2:$A$1611,0))/100), Settings!$C$9-Settings!$C$8))*(Settings!$C$15/100)*(Settings!$C$16/100)*(Settings!$C$17/100)</f>
        <v/>
      </c>
      <c r="E2" s="20">
        <f>'P_Density_km2'!E2*(POWER(1+(INDEX(P_Growth!$M$2:$M$1611,MATCH(A2, P_Growth!$A$2:$A$1611,0))/100), Settings!$C$9-Settings!$C$8))*(Settings!$C$15/100)*(Settings!$C$16/100)*(Settings!$C$17/100)</f>
        <v/>
      </c>
      <c r="F2" s="20">
        <f>'P_Density_km2'!F2*(POWER(1+(INDEX(P_Growth!$M$2:$M$1611,MATCH(A2, P_Growth!$A$2:$A$1611,0))/100), Settings!$C$9-Settings!$C$8))*(Settings!$C$15/100)*(Settings!$C$16/100)*(Settings!$C$17/100)</f>
        <v/>
      </c>
      <c r="G2" s="20">
        <f>'P_Density_km2'!G2*(POWER(1+(INDEX(P_Growth!$M$2:$M$1611,MATCH(A2, P_Growth!$A$2:$A$1611,0))/100), Settings!$C$9-Settings!$C$8))*(Settings!$C$15/100)*(Settings!$C$16/100)*(Settings!$C$17/100)</f>
        <v/>
      </c>
      <c r="H2" s="20">
        <f>'P_Density_km2'!H2*(POWER(1+(INDEX(P_Growth!$M$2:$M$1611,MATCH(A2, P_Growth!$A$2:$A$1611,0))/100), Settings!$C$9-Settings!$C$8))*(Settings!$C$15/100)*(Settings!$C$16/100)*(Settings!$C$17/100)</f>
        <v/>
      </c>
      <c r="I2" s="20">
        <f>'P_Density_km2'!I2*(POWER(1+(INDEX(P_Growth!$M$2:$M$1611,MATCH(A2, P_Growth!$A$2:$A$1611,0))/100), Settings!$C$9-Settings!$C$8))*(Settings!$C$15/100)*(Settings!$C$16/100)*(Settings!$C$17/100)</f>
        <v/>
      </c>
      <c r="J2" s="20">
        <f>'P_Density_km2'!J2*(POWER(1+(INDEX(P_Growth!$M$2:$M$1611,MATCH(A2, P_Growth!$A$2:$A$1611,0))/100), Settings!$C$9-Settings!$C$8))*(Settings!$C$15/100)*(Settings!$C$16/100)*(Settings!$C$17/100)</f>
        <v/>
      </c>
      <c r="K2" s="20">
        <f>'P_Density_km2'!K2*(POWER(1+(INDEX(P_Growth!$M$2:$M$1611,MATCH(A2, P_Growth!$A$2:$A$1611,0))/100), Settings!$C$9-Settings!$C$8))*(Settings!$C$15/100)*(Settings!$C$16/100)*(Settings!$C$17/100)</f>
        <v/>
      </c>
      <c r="L2" s="20">
        <f>'P_Density_km2'!L2*(POWER(1+(INDEX(P_Growth!$M$2:$M$1611,MATCH(A2, P_Growth!$A$2:$A$1611,0))/100), Settings!$C$9-Settings!$C$8))*(Settings!$C$15/100)*(Settings!$C$16/100)*(Settings!$C$17/100)</f>
        <v/>
      </c>
    </row>
    <row r="3">
      <c r="A3" s="20">
        <f>'P_Density_km2'!A3</f>
        <v/>
      </c>
      <c r="B3" s="20">
        <f>'P_Density_km2'!B3</f>
        <v/>
      </c>
      <c r="C3" s="20">
        <f>'P_Density_km2'!C3*(POWER(1+(INDEX(P_Growth!$M$2:$M$1611,MATCH(A2, P_Growth!$A$2:$A$1611,0))/100), Settings!$C$9-Settings!$C$8))*(Settings!$C$15/100)*(Settings!$C$16/100)*(Settings!$C$17/100)</f>
        <v/>
      </c>
      <c r="D3" s="20">
        <f>'P_Density_km2'!D3*(POWER(1+(INDEX(P_Growth!$M$2:$M$1611,MATCH(A2, P_Growth!$A$2:$A$1611,0))/100), Settings!$C$9-Settings!$C$8))*(Settings!$C$15/100)*(Settings!$C$16/100)*(Settings!$C$17/100)</f>
        <v/>
      </c>
      <c r="E3" s="20">
        <f>'P_Density_km2'!E3*(POWER(1+(INDEX(P_Growth!$M$2:$M$1611,MATCH(A2, P_Growth!$A$2:$A$1611,0))/100), Settings!$C$9-Settings!$C$8))*(Settings!$C$15/100)*(Settings!$C$16/100)*(Settings!$C$17/100)</f>
        <v/>
      </c>
      <c r="F3" s="20">
        <f>'P_Density_km2'!F3*(POWER(1+(INDEX(P_Growth!$M$2:$M$1611,MATCH(A2, P_Growth!$A$2:$A$1611,0))/100), Settings!$C$9-Settings!$C$8))*(Settings!$C$15/100)*(Settings!$C$16/100)*(Settings!$C$17/100)</f>
        <v/>
      </c>
      <c r="G3" s="20">
        <f>'P_Density_km2'!G3*(POWER(1+(INDEX(P_Growth!$M$2:$M$1611,MATCH(A2, P_Growth!$A$2:$A$1611,0))/100), Settings!$C$9-Settings!$C$8))*(Settings!$C$15/100)*(Settings!$C$16/100)*(Settings!$C$17/100)</f>
        <v/>
      </c>
      <c r="H3" s="20">
        <f>'P_Density_km2'!H3*(POWER(1+(INDEX(P_Growth!$M$2:$M$1611,MATCH(A2, P_Growth!$A$2:$A$1611,0))/100), Settings!$C$9-Settings!$C$8))*(Settings!$C$15/100)*(Settings!$C$16/100)*(Settings!$C$17/100)</f>
        <v/>
      </c>
      <c r="I3" s="20">
        <f>'P_Density_km2'!I3*(POWER(1+(INDEX(P_Growth!$M$2:$M$1611,MATCH(A2, P_Growth!$A$2:$A$1611,0))/100), Settings!$C$9-Settings!$C$8))*(Settings!$C$15/100)*(Settings!$C$16/100)*(Settings!$C$17/100)</f>
        <v/>
      </c>
      <c r="J3" s="20">
        <f>'P_Density_km2'!J3*(POWER(1+(INDEX(P_Growth!$M$2:$M$1611,MATCH(A2, P_Growth!$A$2:$A$1611,0))/100), Settings!$C$9-Settings!$C$8))*(Settings!$C$15/100)*(Settings!$C$16/100)*(Settings!$C$17/100)</f>
        <v/>
      </c>
      <c r="K3" s="20">
        <f>'P_Density_km2'!K3*(POWER(1+(INDEX(P_Growth!$M$2:$M$1611,MATCH(A2, P_Growth!$A$2:$A$1611,0))/100), Settings!$C$9-Settings!$C$8))*(Settings!$C$15/100)*(Settings!$C$16/100)*(Settings!$C$17/100)</f>
        <v/>
      </c>
      <c r="L3" s="20">
        <f>'P_Density_km2'!L3*(POWER(1+(INDEX(P_Growth!$M$2:$M$1611,MATCH(A2, P_Growth!$A$2:$A$1611,0))/100), Settings!$C$9-Settings!$C$8))*(Settings!$C$15/100)*(Settings!$C$16/100)*(Settings!$C$17/100)</f>
        <v/>
      </c>
    </row>
    <row r="4">
      <c r="A4" s="20">
        <f>'P_Density_km2'!A4</f>
        <v/>
      </c>
      <c r="B4" s="20">
        <f>'P_Density_km2'!B4</f>
        <v/>
      </c>
      <c r="C4" s="20">
        <f>'P_Density_km2'!C4*(POWER(1+(INDEX(P_Growth!$M$2:$M$1611,MATCH(A2, P_Growth!$A$2:$A$1611,0))/100), Settings!$C$9-Settings!$C$8))*(Settings!$C$15/100)*(Settings!$C$16/100)*(Settings!$C$17/100)</f>
        <v/>
      </c>
      <c r="D4" s="20">
        <f>'P_Density_km2'!D4*(POWER(1+(INDEX(P_Growth!$M$2:$M$1611,MATCH(A2, P_Growth!$A$2:$A$1611,0))/100), Settings!$C$9-Settings!$C$8))*(Settings!$C$15/100)*(Settings!$C$16/100)*(Settings!$C$17/100)</f>
        <v/>
      </c>
      <c r="E4" s="20">
        <f>'P_Density_km2'!E4*(POWER(1+(INDEX(P_Growth!$M$2:$M$1611,MATCH(A2, P_Growth!$A$2:$A$1611,0))/100), Settings!$C$9-Settings!$C$8))*(Settings!$C$15/100)*(Settings!$C$16/100)*(Settings!$C$17/100)</f>
        <v/>
      </c>
      <c r="F4" s="20">
        <f>'P_Density_km2'!F4*(POWER(1+(INDEX(P_Growth!$M$2:$M$1611,MATCH(A2, P_Growth!$A$2:$A$1611,0))/100), Settings!$C$9-Settings!$C$8))*(Settings!$C$15/100)*(Settings!$C$16/100)*(Settings!$C$17/100)</f>
        <v/>
      </c>
      <c r="G4" s="20">
        <f>'P_Density_km2'!G4*(POWER(1+(INDEX(P_Growth!$M$2:$M$1611,MATCH(A2, P_Growth!$A$2:$A$1611,0))/100), Settings!$C$9-Settings!$C$8))*(Settings!$C$15/100)*(Settings!$C$16/100)*(Settings!$C$17/100)</f>
        <v/>
      </c>
      <c r="H4" s="20">
        <f>'P_Density_km2'!H4*(POWER(1+(INDEX(P_Growth!$M$2:$M$1611,MATCH(A2, P_Growth!$A$2:$A$1611,0))/100), Settings!$C$9-Settings!$C$8))*(Settings!$C$15/100)*(Settings!$C$16/100)*(Settings!$C$17/100)</f>
        <v/>
      </c>
      <c r="I4" s="20">
        <f>'P_Density_km2'!I4*(POWER(1+(INDEX(P_Growth!$M$2:$M$1611,MATCH(A2, P_Growth!$A$2:$A$1611,0))/100), Settings!$C$9-Settings!$C$8))*(Settings!$C$15/100)*(Settings!$C$16/100)*(Settings!$C$17/100)</f>
        <v/>
      </c>
      <c r="J4" s="20">
        <f>'P_Density_km2'!J4*(POWER(1+(INDEX(P_Growth!$M$2:$M$1611,MATCH(A2, P_Growth!$A$2:$A$1611,0))/100), Settings!$C$9-Settings!$C$8))*(Settings!$C$15/100)*(Settings!$C$16/100)*(Settings!$C$17/100)</f>
        <v/>
      </c>
      <c r="K4" s="20">
        <f>'P_Density_km2'!K4*(POWER(1+(INDEX(P_Growth!$M$2:$M$1611,MATCH(A2, P_Growth!$A$2:$A$1611,0))/100), Settings!$C$9-Settings!$C$8))*(Settings!$C$15/100)*(Settings!$C$16/100)*(Settings!$C$17/100)</f>
        <v/>
      </c>
      <c r="L4" s="20">
        <f>'P_Density_km2'!L4*(POWER(1+(INDEX(P_Growth!$M$2:$M$1611,MATCH(A2, P_Growth!$A$2:$A$1611,0))/100), Settings!$C$9-Settings!$C$8))*(Settings!$C$15/100)*(Settings!$C$16/100)*(Settings!$C$17/100)</f>
        <v/>
      </c>
    </row>
    <row r="5">
      <c r="A5" s="20">
        <f>'P_Density_km2'!A5</f>
        <v/>
      </c>
      <c r="B5" s="20">
        <f>'P_Density_km2'!B5</f>
        <v/>
      </c>
      <c r="C5" s="20">
        <f>'P_Density_km2'!C5*(POWER(1+(INDEX(P_Growth!$M$2:$M$1611,MATCH(A2, P_Growth!$A$2:$A$1611,0))/100), Settings!$C$9-Settings!$C$8))*(Settings!$C$15/100)*(Settings!$C$16/100)*(Settings!$C$17/100)</f>
        <v/>
      </c>
      <c r="D5" s="20">
        <f>'P_Density_km2'!D5*(POWER(1+(INDEX(P_Growth!$M$2:$M$1611,MATCH(A2, P_Growth!$A$2:$A$1611,0))/100), Settings!$C$9-Settings!$C$8))*(Settings!$C$15/100)*(Settings!$C$16/100)*(Settings!$C$17/100)</f>
        <v/>
      </c>
      <c r="E5" s="20">
        <f>'P_Density_km2'!E5*(POWER(1+(INDEX(P_Growth!$M$2:$M$1611,MATCH(A2, P_Growth!$A$2:$A$1611,0))/100), Settings!$C$9-Settings!$C$8))*(Settings!$C$15/100)*(Settings!$C$16/100)*(Settings!$C$17/100)</f>
        <v/>
      </c>
      <c r="F5" s="20">
        <f>'P_Density_km2'!F5*(POWER(1+(INDEX(P_Growth!$M$2:$M$1611,MATCH(A2, P_Growth!$A$2:$A$1611,0))/100), Settings!$C$9-Settings!$C$8))*(Settings!$C$15/100)*(Settings!$C$16/100)*(Settings!$C$17/100)</f>
        <v/>
      </c>
      <c r="G5" s="20">
        <f>'P_Density_km2'!G5*(POWER(1+(INDEX(P_Growth!$M$2:$M$1611,MATCH(A2, P_Growth!$A$2:$A$1611,0))/100), Settings!$C$9-Settings!$C$8))*(Settings!$C$15/100)*(Settings!$C$16/100)*(Settings!$C$17/100)</f>
        <v/>
      </c>
      <c r="H5" s="20">
        <f>'P_Density_km2'!H5*(POWER(1+(INDEX(P_Growth!$M$2:$M$1611,MATCH(A2, P_Growth!$A$2:$A$1611,0))/100), Settings!$C$9-Settings!$C$8))*(Settings!$C$15/100)*(Settings!$C$16/100)*(Settings!$C$17/100)</f>
        <v/>
      </c>
      <c r="I5" s="20">
        <f>'P_Density_km2'!I5*(POWER(1+(INDEX(P_Growth!$M$2:$M$1611,MATCH(A2, P_Growth!$A$2:$A$1611,0))/100), Settings!$C$9-Settings!$C$8))*(Settings!$C$15/100)*(Settings!$C$16/100)*(Settings!$C$17/100)</f>
        <v/>
      </c>
      <c r="J5" s="20">
        <f>'P_Density_km2'!J5*(POWER(1+(INDEX(P_Growth!$M$2:$M$1611,MATCH(A2, P_Growth!$A$2:$A$1611,0))/100), Settings!$C$9-Settings!$C$8))*(Settings!$C$15/100)*(Settings!$C$16/100)*(Settings!$C$17/100)</f>
        <v/>
      </c>
      <c r="K5" s="20">
        <f>'P_Density_km2'!K5*(POWER(1+(INDEX(P_Growth!$M$2:$M$1611,MATCH(A2, P_Growth!$A$2:$A$1611,0))/100), Settings!$C$9-Settings!$C$8))*(Settings!$C$15/100)*(Settings!$C$16/100)*(Settings!$C$17/100)</f>
        <v/>
      </c>
      <c r="L5" s="20">
        <f>'P_Density_km2'!L5*(POWER(1+(INDEX(P_Growth!$M$2:$M$1611,MATCH(A2, P_Growth!$A$2:$A$1611,0))/100), Settings!$C$9-Settings!$C$8))*(Settings!$C$15/100)*(Settings!$C$16/100)*(Settings!$C$17/100)</f>
        <v/>
      </c>
    </row>
    <row r="6">
      <c r="A6" s="20">
        <f>'P_Density_km2'!A6</f>
        <v/>
      </c>
      <c r="B6" s="20">
        <f>'P_Density_km2'!B6</f>
        <v/>
      </c>
      <c r="C6" s="20">
        <f>'P_Density_km2'!C6*(POWER(1+(INDEX(P_Growth!$M$2:$M$1611,MATCH(A2, P_Growth!$A$2:$A$1611,0))/100), Settings!$C$9-Settings!$C$8))*(Settings!$C$15/100)*(Settings!$C$16/100)*(Settings!$C$17/100)</f>
        <v/>
      </c>
      <c r="D6" s="20">
        <f>'P_Density_km2'!D6*(POWER(1+(INDEX(P_Growth!$M$2:$M$1611,MATCH(A2, P_Growth!$A$2:$A$1611,0))/100), Settings!$C$9-Settings!$C$8))*(Settings!$C$15/100)*(Settings!$C$16/100)*(Settings!$C$17/100)</f>
        <v/>
      </c>
      <c r="E6" s="20">
        <f>'P_Density_km2'!E6*(POWER(1+(INDEX(P_Growth!$M$2:$M$1611,MATCH(A2, P_Growth!$A$2:$A$1611,0))/100), Settings!$C$9-Settings!$C$8))*(Settings!$C$15/100)*(Settings!$C$16/100)*(Settings!$C$17/100)</f>
        <v/>
      </c>
      <c r="F6" s="20">
        <f>'P_Density_km2'!F6*(POWER(1+(INDEX(P_Growth!$M$2:$M$1611,MATCH(A2, P_Growth!$A$2:$A$1611,0))/100), Settings!$C$9-Settings!$C$8))*(Settings!$C$15/100)*(Settings!$C$16/100)*(Settings!$C$17/100)</f>
        <v/>
      </c>
      <c r="G6" s="20">
        <f>'P_Density_km2'!G6*(POWER(1+(INDEX(P_Growth!$M$2:$M$1611,MATCH(A2, P_Growth!$A$2:$A$1611,0))/100), Settings!$C$9-Settings!$C$8))*(Settings!$C$15/100)*(Settings!$C$16/100)*(Settings!$C$17/100)</f>
        <v/>
      </c>
      <c r="H6" s="20">
        <f>'P_Density_km2'!H6*(POWER(1+(INDEX(P_Growth!$M$2:$M$1611,MATCH(A2, P_Growth!$A$2:$A$1611,0))/100), Settings!$C$9-Settings!$C$8))*(Settings!$C$15/100)*(Settings!$C$16/100)*(Settings!$C$17/100)</f>
        <v/>
      </c>
      <c r="I6" s="20">
        <f>'P_Density_km2'!I6*(POWER(1+(INDEX(P_Growth!$M$2:$M$1611,MATCH(A2, P_Growth!$A$2:$A$1611,0))/100), Settings!$C$9-Settings!$C$8))*(Settings!$C$15/100)*(Settings!$C$16/100)*(Settings!$C$17/100)</f>
        <v/>
      </c>
      <c r="J6" s="20">
        <f>'P_Density_km2'!J6*(POWER(1+(INDEX(P_Growth!$M$2:$M$1611,MATCH(A2, P_Growth!$A$2:$A$1611,0))/100), Settings!$C$9-Settings!$C$8))*(Settings!$C$15/100)*(Settings!$C$16/100)*(Settings!$C$17/100)</f>
        <v/>
      </c>
      <c r="K6" s="20">
        <f>'P_Density_km2'!K6*(POWER(1+(INDEX(P_Growth!$M$2:$M$1611,MATCH(A2, P_Growth!$A$2:$A$1611,0))/100), Settings!$C$9-Settings!$C$8))*(Settings!$C$15/100)*(Settings!$C$16/100)*(Settings!$C$17/100)</f>
        <v/>
      </c>
      <c r="L6" s="20">
        <f>'P_Density_km2'!L6*(POWER(1+(INDEX(P_Growth!$M$2:$M$1611,MATCH(A2, P_Growth!$A$2:$A$1611,0))/100), Settings!$C$9-Settings!$C$8))*(Settings!$C$15/100)*(Settings!$C$16/100)*(Settings!$C$17/100)</f>
        <v/>
      </c>
    </row>
    <row r="7">
      <c r="A7" s="20">
        <f>'P_Density_km2'!A7</f>
        <v/>
      </c>
      <c r="B7" s="20">
        <f>'P_Density_km2'!B7</f>
        <v/>
      </c>
      <c r="C7" s="20">
        <f>'P_Density_km2'!C7*(POWER(1+(INDEX(P_Growth!$M$2:$M$1611,MATCH(A2, P_Growth!$A$2:$A$1611,0))/100), Settings!$C$9-Settings!$C$8))*(Settings!$C$15/100)*(Settings!$C$16/100)*(Settings!$C$17/100)</f>
        <v/>
      </c>
      <c r="D7" s="20">
        <f>'P_Density_km2'!D7*(POWER(1+(INDEX(P_Growth!$M$2:$M$1611,MATCH(A2, P_Growth!$A$2:$A$1611,0))/100), Settings!$C$9-Settings!$C$8))*(Settings!$C$15/100)*(Settings!$C$16/100)*(Settings!$C$17/100)</f>
        <v/>
      </c>
      <c r="E7" s="20">
        <f>'P_Density_km2'!E7*(POWER(1+(INDEX(P_Growth!$M$2:$M$1611,MATCH(A2, P_Growth!$A$2:$A$1611,0))/100), Settings!$C$9-Settings!$C$8))*(Settings!$C$15/100)*(Settings!$C$16/100)*(Settings!$C$17/100)</f>
        <v/>
      </c>
      <c r="F7" s="20">
        <f>'P_Density_km2'!F7*(POWER(1+(INDEX(P_Growth!$M$2:$M$1611,MATCH(A2, P_Growth!$A$2:$A$1611,0))/100), Settings!$C$9-Settings!$C$8))*(Settings!$C$15/100)*(Settings!$C$16/100)*(Settings!$C$17/100)</f>
        <v/>
      </c>
      <c r="G7" s="20">
        <f>'P_Density_km2'!G7*(POWER(1+(INDEX(P_Growth!$M$2:$M$1611,MATCH(A2, P_Growth!$A$2:$A$1611,0))/100), Settings!$C$9-Settings!$C$8))*(Settings!$C$15/100)*(Settings!$C$16/100)*(Settings!$C$17/100)</f>
        <v/>
      </c>
      <c r="H7" s="20">
        <f>'P_Density_km2'!H7*(POWER(1+(INDEX(P_Growth!$M$2:$M$1611,MATCH(A2, P_Growth!$A$2:$A$1611,0))/100), Settings!$C$9-Settings!$C$8))*(Settings!$C$15/100)*(Settings!$C$16/100)*(Settings!$C$17/100)</f>
        <v/>
      </c>
      <c r="I7" s="20">
        <f>'P_Density_km2'!I7*(POWER(1+(INDEX(P_Growth!$M$2:$M$1611,MATCH(A2, P_Growth!$A$2:$A$1611,0))/100), Settings!$C$9-Settings!$C$8))*(Settings!$C$15/100)*(Settings!$C$16/100)*(Settings!$C$17/100)</f>
        <v/>
      </c>
      <c r="J7" s="20">
        <f>'P_Density_km2'!J7*(POWER(1+(INDEX(P_Growth!$M$2:$M$1611,MATCH(A2, P_Growth!$A$2:$A$1611,0))/100), Settings!$C$9-Settings!$C$8))*(Settings!$C$15/100)*(Settings!$C$16/100)*(Settings!$C$17/100)</f>
        <v/>
      </c>
      <c r="K7" s="20">
        <f>'P_Density_km2'!K7*(POWER(1+(INDEX(P_Growth!$M$2:$M$1611,MATCH(A2, P_Growth!$A$2:$A$1611,0))/100), Settings!$C$9-Settings!$C$8))*(Settings!$C$15/100)*(Settings!$C$16/100)*(Settings!$C$17/100)</f>
        <v/>
      </c>
      <c r="L7" s="20">
        <f>'P_Density_km2'!L7*(POWER(1+(INDEX(P_Growth!$M$2:$M$1611,MATCH(A2, P_Growth!$A$2:$A$1611,0))/100), Settings!$C$9-Settings!$C$8))*(Settings!$C$15/100)*(Settings!$C$16/100)*(Settings!$C$17/100)</f>
        <v/>
      </c>
    </row>
    <row r="8">
      <c r="A8" s="20">
        <f>'P_Density_km2'!A8</f>
        <v/>
      </c>
      <c r="B8" s="20">
        <f>'P_Density_km2'!B8</f>
        <v/>
      </c>
      <c r="C8" s="20">
        <f>'P_Density_km2'!C8*(POWER(1+(INDEX(P_Growth!$M$2:$M$1611,MATCH(A2, P_Growth!$A$2:$A$1611,0))/100), Settings!$C$9-Settings!$C$8))*(Settings!$C$15/100)*(Settings!$C$16/100)*(Settings!$C$17/100)</f>
        <v/>
      </c>
      <c r="D8" s="20">
        <f>'P_Density_km2'!D8*(POWER(1+(INDEX(P_Growth!$M$2:$M$1611,MATCH(A2, P_Growth!$A$2:$A$1611,0))/100), Settings!$C$9-Settings!$C$8))*(Settings!$C$15/100)*(Settings!$C$16/100)*(Settings!$C$17/100)</f>
        <v/>
      </c>
      <c r="E8" s="20">
        <f>'P_Density_km2'!E8*(POWER(1+(INDEX(P_Growth!$M$2:$M$1611,MATCH(A2, P_Growth!$A$2:$A$1611,0))/100), Settings!$C$9-Settings!$C$8))*(Settings!$C$15/100)*(Settings!$C$16/100)*(Settings!$C$17/100)</f>
        <v/>
      </c>
      <c r="F8" s="20">
        <f>'P_Density_km2'!F8*(POWER(1+(INDEX(P_Growth!$M$2:$M$1611,MATCH(A2, P_Growth!$A$2:$A$1611,0))/100), Settings!$C$9-Settings!$C$8))*(Settings!$C$15/100)*(Settings!$C$16/100)*(Settings!$C$17/100)</f>
        <v/>
      </c>
      <c r="G8" s="20">
        <f>'P_Density_km2'!G8*(POWER(1+(INDEX(P_Growth!$M$2:$M$1611,MATCH(A2, P_Growth!$A$2:$A$1611,0))/100), Settings!$C$9-Settings!$C$8))*(Settings!$C$15/100)*(Settings!$C$16/100)*(Settings!$C$17/100)</f>
        <v/>
      </c>
      <c r="H8" s="20">
        <f>'P_Density_km2'!H8*(POWER(1+(INDEX(P_Growth!$M$2:$M$1611,MATCH(A2, P_Growth!$A$2:$A$1611,0))/100), Settings!$C$9-Settings!$C$8))*(Settings!$C$15/100)*(Settings!$C$16/100)*(Settings!$C$17/100)</f>
        <v/>
      </c>
      <c r="I8" s="20">
        <f>'P_Density_km2'!I8*(POWER(1+(INDEX(P_Growth!$M$2:$M$1611,MATCH(A2, P_Growth!$A$2:$A$1611,0))/100), Settings!$C$9-Settings!$C$8))*(Settings!$C$15/100)*(Settings!$C$16/100)*(Settings!$C$17/100)</f>
        <v/>
      </c>
      <c r="J8" s="20">
        <f>'P_Density_km2'!J8*(POWER(1+(INDEX(P_Growth!$M$2:$M$1611,MATCH(A2, P_Growth!$A$2:$A$1611,0))/100), Settings!$C$9-Settings!$C$8))*(Settings!$C$15/100)*(Settings!$C$16/100)*(Settings!$C$17/100)</f>
        <v/>
      </c>
      <c r="K8" s="20">
        <f>'P_Density_km2'!K8*(POWER(1+(INDEX(P_Growth!$M$2:$M$1611,MATCH(A2, P_Growth!$A$2:$A$1611,0))/100), Settings!$C$9-Settings!$C$8))*(Settings!$C$15/100)*(Settings!$C$16/100)*(Settings!$C$17/100)</f>
        <v/>
      </c>
      <c r="L8" s="20">
        <f>'P_Density_km2'!L8*(POWER(1+(INDEX(P_Growth!$M$2:$M$1611,MATCH(A2, P_Growth!$A$2:$A$1611,0))/100), Settings!$C$9-Settings!$C$8))*(Settings!$C$15/100)*(Settings!$C$16/100)*(Settings!$C$17/100)</f>
        <v/>
      </c>
    </row>
    <row r="9">
      <c r="A9" s="20">
        <f>'P_Density_km2'!A9</f>
        <v/>
      </c>
      <c r="B9" s="20">
        <f>'P_Density_km2'!B9</f>
        <v/>
      </c>
      <c r="C9" s="20">
        <f>'P_Density_km2'!C9*(POWER(1+(INDEX(P_Growth!$M$2:$M$1611,MATCH(A2, P_Growth!$A$2:$A$1611,0))/100), Settings!$C$9-Settings!$C$8))*(Settings!$C$15/100)*(Settings!$C$16/100)*(Settings!$C$17/100)</f>
        <v/>
      </c>
      <c r="D9" s="20">
        <f>'P_Density_km2'!D9*(POWER(1+(INDEX(P_Growth!$M$2:$M$1611,MATCH(A2, P_Growth!$A$2:$A$1611,0))/100), Settings!$C$9-Settings!$C$8))*(Settings!$C$15/100)*(Settings!$C$16/100)*(Settings!$C$17/100)</f>
        <v/>
      </c>
      <c r="E9" s="20">
        <f>'P_Density_km2'!E9*(POWER(1+(INDEX(P_Growth!$M$2:$M$1611,MATCH(A2, P_Growth!$A$2:$A$1611,0))/100), Settings!$C$9-Settings!$C$8))*(Settings!$C$15/100)*(Settings!$C$16/100)*(Settings!$C$17/100)</f>
        <v/>
      </c>
      <c r="F9" s="20">
        <f>'P_Density_km2'!F9*(POWER(1+(INDEX(P_Growth!$M$2:$M$1611,MATCH(A2, P_Growth!$A$2:$A$1611,0))/100), Settings!$C$9-Settings!$C$8))*(Settings!$C$15/100)*(Settings!$C$16/100)*(Settings!$C$17/100)</f>
        <v/>
      </c>
      <c r="G9" s="20">
        <f>'P_Density_km2'!G9*(POWER(1+(INDEX(P_Growth!$M$2:$M$1611,MATCH(A2, P_Growth!$A$2:$A$1611,0))/100), Settings!$C$9-Settings!$C$8))*(Settings!$C$15/100)*(Settings!$C$16/100)*(Settings!$C$17/100)</f>
        <v/>
      </c>
      <c r="H9" s="20">
        <f>'P_Density_km2'!H9*(POWER(1+(INDEX(P_Growth!$M$2:$M$1611,MATCH(A2, P_Growth!$A$2:$A$1611,0))/100), Settings!$C$9-Settings!$C$8))*(Settings!$C$15/100)*(Settings!$C$16/100)*(Settings!$C$17/100)</f>
        <v/>
      </c>
      <c r="I9" s="20">
        <f>'P_Density_km2'!I9*(POWER(1+(INDEX(P_Growth!$M$2:$M$1611,MATCH(A2, P_Growth!$A$2:$A$1611,0))/100), Settings!$C$9-Settings!$C$8))*(Settings!$C$15/100)*(Settings!$C$16/100)*(Settings!$C$17/100)</f>
        <v/>
      </c>
      <c r="J9" s="20">
        <f>'P_Density_km2'!J9*(POWER(1+(INDEX(P_Growth!$M$2:$M$1611,MATCH(A2, P_Growth!$A$2:$A$1611,0))/100), Settings!$C$9-Settings!$C$8))*(Settings!$C$15/100)*(Settings!$C$16/100)*(Settings!$C$17/100)</f>
        <v/>
      </c>
      <c r="K9" s="20">
        <f>'P_Density_km2'!K9*(POWER(1+(INDEX(P_Growth!$M$2:$M$1611,MATCH(A2, P_Growth!$A$2:$A$1611,0))/100), Settings!$C$9-Settings!$C$8))*(Settings!$C$15/100)*(Settings!$C$16/100)*(Settings!$C$17/100)</f>
        <v/>
      </c>
      <c r="L9" s="20">
        <f>'P_Density_km2'!L9*(POWER(1+(INDEX(P_Growth!$M$2:$M$1611,MATCH(A2, P_Growth!$A$2:$A$1611,0))/100), Settings!$C$9-Settings!$C$8))*(Settings!$C$15/100)*(Settings!$C$16/100)*(Settings!$C$17/100)</f>
        <v/>
      </c>
    </row>
    <row r="10">
      <c r="A10" s="20">
        <f>'P_Density_km2'!A10</f>
        <v/>
      </c>
      <c r="B10" s="20">
        <f>'P_Density_km2'!B10</f>
        <v/>
      </c>
      <c r="C10" s="20">
        <f>'P_Density_km2'!C10*(POWER(1+(INDEX(P_Growth!$M$2:$M$1611,MATCH(A2, P_Growth!$A$2:$A$1611,0))/100), Settings!$C$9-Settings!$C$8))*(Settings!$C$15/100)*(Settings!$C$16/100)*(Settings!$C$17/100)</f>
        <v/>
      </c>
      <c r="D10" s="20">
        <f>'P_Density_km2'!D10*(POWER(1+(INDEX(P_Growth!$M$2:$M$1611,MATCH(A2, P_Growth!$A$2:$A$1611,0))/100), Settings!$C$9-Settings!$C$8))*(Settings!$C$15/100)*(Settings!$C$16/100)*(Settings!$C$17/100)</f>
        <v/>
      </c>
      <c r="E10" s="20">
        <f>'P_Density_km2'!E10*(POWER(1+(INDEX(P_Growth!$M$2:$M$1611,MATCH(A2, P_Growth!$A$2:$A$1611,0))/100), Settings!$C$9-Settings!$C$8))*(Settings!$C$15/100)*(Settings!$C$16/100)*(Settings!$C$17/100)</f>
        <v/>
      </c>
      <c r="F10" s="20">
        <f>'P_Density_km2'!F10*(POWER(1+(INDEX(P_Growth!$M$2:$M$1611,MATCH(A2, P_Growth!$A$2:$A$1611,0))/100), Settings!$C$9-Settings!$C$8))*(Settings!$C$15/100)*(Settings!$C$16/100)*(Settings!$C$17/100)</f>
        <v/>
      </c>
      <c r="G10" s="20">
        <f>'P_Density_km2'!G10*(POWER(1+(INDEX(P_Growth!$M$2:$M$1611,MATCH(A2, P_Growth!$A$2:$A$1611,0))/100), Settings!$C$9-Settings!$C$8))*(Settings!$C$15/100)*(Settings!$C$16/100)*(Settings!$C$17/100)</f>
        <v/>
      </c>
      <c r="H10" s="20">
        <f>'P_Density_km2'!H10*(POWER(1+(INDEX(P_Growth!$M$2:$M$1611,MATCH(A2, P_Growth!$A$2:$A$1611,0))/100), Settings!$C$9-Settings!$C$8))*(Settings!$C$15/100)*(Settings!$C$16/100)*(Settings!$C$17/100)</f>
        <v/>
      </c>
      <c r="I10" s="20">
        <f>'P_Density_km2'!I10*(POWER(1+(INDEX(P_Growth!$M$2:$M$1611,MATCH(A2, P_Growth!$A$2:$A$1611,0))/100), Settings!$C$9-Settings!$C$8))*(Settings!$C$15/100)*(Settings!$C$16/100)*(Settings!$C$17/100)</f>
        <v/>
      </c>
      <c r="J10" s="20">
        <f>'P_Density_km2'!J10*(POWER(1+(INDEX(P_Growth!$M$2:$M$1611,MATCH(A2, P_Growth!$A$2:$A$1611,0))/100), Settings!$C$9-Settings!$C$8))*(Settings!$C$15/100)*(Settings!$C$16/100)*(Settings!$C$17/100)</f>
        <v/>
      </c>
      <c r="K10" s="20">
        <f>'P_Density_km2'!K10*(POWER(1+(INDEX(P_Growth!$M$2:$M$1611,MATCH(A2, P_Growth!$A$2:$A$1611,0))/100), Settings!$C$9-Settings!$C$8))*(Settings!$C$15/100)*(Settings!$C$16/100)*(Settings!$C$17/100)</f>
        <v/>
      </c>
      <c r="L10" s="20">
        <f>'P_Density_km2'!L10*(POWER(1+(INDEX(P_Growth!$M$2:$M$1611,MATCH(A2, P_Growth!$A$2:$A$1611,0))/100), Settings!$C$9-Settings!$C$8))*(Settings!$C$15/100)*(Settings!$C$16/100)*(Settings!$C$17/100)</f>
        <v/>
      </c>
    </row>
    <row r="11">
      <c r="A11" s="20">
        <f>'P_Density_km2'!A11</f>
        <v/>
      </c>
      <c r="B11" s="20">
        <f>'P_Density_km2'!B11</f>
        <v/>
      </c>
      <c r="C11" s="20">
        <f>'P_Density_km2'!C11*(POWER(1+(INDEX(P_Growth!$M$2:$M$1611,MATCH(A2, P_Growth!$A$2:$A$1611,0))/100), Settings!$C$9-Settings!$C$8))*(Settings!$C$15/100)*(Settings!$C$16/100)*(Settings!$C$17/100)</f>
        <v/>
      </c>
      <c r="D11" s="20">
        <f>'P_Density_km2'!D11*(POWER(1+(INDEX(P_Growth!$M$2:$M$1611,MATCH(A2, P_Growth!$A$2:$A$1611,0))/100), Settings!$C$9-Settings!$C$8))*(Settings!$C$15/100)*(Settings!$C$16/100)*(Settings!$C$17/100)</f>
        <v/>
      </c>
      <c r="E11" s="20">
        <f>'P_Density_km2'!E11*(POWER(1+(INDEX(P_Growth!$M$2:$M$1611,MATCH(A2, P_Growth!$A$2:$A$1611,0))/100), Settings!$C$9-Settings!$C$8))*(Settings!$C$15/100)*(Settings!$C$16/100)*(Settings!$C$17/100)</f>
        <v/>
      </c>
      <c r="F11" s="20">
        <f>'P_Density_km2'!F11*(POWER(1+(INDEX(P_Growth!$M$2:$M$1611,MATCH(A2, P_Growth!$A$2:$A$1611,0))/100), Settings!$C$9-Settings!$C$8))*(Settings!$C$15/100)*(Settings!$C$16/100)*(Settings!$C$17/100)</f>
        <v/>
      </c>
      <c r="G11" s="20">
        <f>'P_Density_km2'!G11*(POWER(1+(INDEX(P_Growth!$M$2:$M$1611,MATCH(A2, P_Growth!$A$2:$A$1611,0))/100), Settings!$C$9-Settings!$C$8))*(Settings!$C$15/100)*(Settings!$C$16/100)*(Settings!$C$17/100)</f>
        <v/>
      </c>
      <c r="H11" s="20">
        <f>'P_Density_km2'!H11*(POWER(1+(INDEX(P_Growth!$M$2:$M$1611,MATCH(A2, P_Growth!$A$2:$A$1611,0))/100), Settings!$C$9-Settings!$C$8))*(Settings!$C$15/100)*(Settings!$C$16/100)*(Settings!$C$17/100)</f>
        <v/>
      </c>
      <c r="I11" s="20">
        <f>'P_Density_km2'!I11*(POWER(1+(INDEX(P_Growth!$M$2:$M$1611,MATCH(A2, P_Growth!$A$2:$A$1611,0))/100), Settings!$C$9-Settings!$C$8))*(Settings!$C$15/100)*(Settings!$C$16/100)*(Settings!$C$17/100)</f>
        <v/>
      </c>
      <c r="J11" s="20">
        <f>'P_Density_km2'!J11*(POWER(1+(INDEX(P_Growth!$M$2:$M$1611,MATCH(A2, P_Growth!$A$2:$A$1611,0))/100), Settings!$C$9-Settings!$C$8))*(Settings!$C$15/100)*(Settings!$C$16/100)*(Settings!$C$17/100)</f>
        <v/>
      </c>
      <c r="K11" s="20">
        <f>'P_Density_km2'!K11*(POWER(1+(INDEX(P_Growth!$M$2:$M$1611,MATCH(A2, P_Growth!$A$2:$A$1611,0))/100), Settings!$C$9-Settings!$C$8))*(Settings!$C$15/100)*(Settings!$C$16/100)*(Settings!$C$17/100)</f>
        <v/>
      </c>
      <c r="L11" s="20">
        <f>'P_Density_km2'!L11*(POWER(1+(INDEX(P_Growth!$M$2:$M$1611,MATCH(A2, P_Growth!$A$2:$A$1611,0))/100), Settings!$C$9-Settings!$C$8))*(Settings!$C$15/100)*(Settings!$C$16/100)*(Settings!$C$17/100)</f>
        <v/>
      </c>
    </row>
    <row r="12">
      <c r="A12" s="20">
        <f>'P_Density_km2'!A12</f>
        <v/>
      </c>
      <c r="B12" s="20">
        <f>'P_Density_km2'!B12</f>
        <v/>
      </c>
      <c r="C12" s="20">
        <f>'P_Density_km2'!C12*(POWER(1+(INDEX(P_Growth!$M$2:$M$1611,MATCH(A2, P_Growth!$A$2:$A$1611,0))/100), Settings!$C$9-Settings!$C$8))*(Settings!$C$15/100)*(Settings!$C$16/100)*(Settings!$C$17/100)</f>
        <v/>
      </c>
      <c r="D12" s="20">
        <f>'P_Density_km2'!D12*(POWER(1+(INDEX(P_Growth!$M$2:$M$1611,MATCH(A2, P_Growth!$A$2:$A$1611,0))/100), Settings!$C$9-Settings!$C$8))*(Settings!$C$15/100)*(Settings!$C$16/100)*(Settings!$C$17/100)</f>
        <v/>
      </c>
      <c r="E12" s="20">
        <f>'P_Density_km2'!E12*(POWER(1+(INDEX(P_Growth!$M$2:$M$1611,MATCH(A2, P_Growth!$A$2:$A$1611,0))/100), Settings!$C$9-Settings!$C$8))*(Settings!$C$15/100)*(Settings!$C$16/100)*(Settings!$C$17/100)</f>
        <v/>
      </c>
      <c r="F12" s="20">
        <f>'P_Density_km2'!F12*(POWER(1+(INDEX(P_Growth!$M$2:$M$1611,MATCH(A2, P_Growth!$A$2:$A$1611,0))/100), Settings!$C$9-Settings!$C$8))*(Settings!$C$15/100)*(Settings!$C$16/100)*(Settings!$C$17/100)</f>
        <v/>
      </c>
      <c r="G12" s="20">
        <f>'P_Density_km2'!G12*(POWER(1+(INDEX(P_Growth!$M$2:$M$1611,MATCH(A2, P_Growth!$A$2:$A$1611,0))/100), Settings!$C$9-Settings!$C$8))*(Settings!$C$15/100)*(Settings!$C$16/100)*(Settings!$C$17/100)</f>
        <v/>
      </c>
      <c r="H12" s="20">
        <f>'P_Density_km2'!H12*(POWER(1+(INDEX(P_Growth!$M$2:$M$1611,MATCH(A2, P_Growth!$A$2:$A$1611,0))/100), Settings!$C$9-Settings!$C$8))*(Settings!$C$15/100)*(Settings!$C$16/100)*(Settings!$C$17/100)</f>
        <v/>
      </c>
      <c r="I12" s="20">
        <f>'P_Density_km2'!I12*(POWER(1+(INDEX(P_Growth!$M$2:$M$1611,MATCH(A2, P_Growth!$A$2:$A$1611,0))/100), Settings!$C$9-Settings!$C$8))*(Settings!$C$15/100)*(Settings!$C$16/100)*(Settings!$C$17/100)</f>
        <v/>
      </c>
      <c r="J12" s="20">
        <f>'P_Density_km2'!J12*(POWER(1+(INDEX(P_Growth!$M$2:$M$1611,MATCH(A2, P_Growth!$A$2:$A$1611,0))/100), Settings!$C$9-Settings!$C$8))*(Settings!$C$15/100)*(Settings!$C$16/100)*(Settings!$C$17/100)</f>
        <v/>
      </c>
      <c r="K12" s="20">
        <f>'P_Density_km2'!K12*(POWER(1+(INDEX(P_Growth!$M$2:$M$1611,MATCH(A2, P_Growth!$A$2:$A$1611,0))/100), Settings!$C$9-Settings!$C$8))*(Settings!$C$15/100)*(Settings!$C$16/100)*(Settings!$C$17/100)</f>
        <v/>
      </c>
      <c r="L12" s="20">
        <f>'P_Density_km2'!L12*(POWER(1+(INDEX(P_Growth!$M$2:$M$1611,MATCH(A2, P_Growth!$A$2:$A$1611,0))/100), Settings!$C$9-Settings!$C$8))*(Settings!$C$15/100)*(Settings!$C$16/100)*(Settings!$C$17/100)</f>
        <v/>
      </c>
    </row>
    <row r="13">
      <c r="A13" s="20">
        <f>'P_Density_km2'!A13</f>
        <v/>
      </c>
      <c r="B13" s="20">
        <f>'P_Density_km2'!B13</f>
        <v/>
      </c>
      <c r="C13" s="20">
        <f>'P_Density_km2'!C13*(POWER(1+(INDEX(P_Growth!$M$2:$M$1611,MATCH(A2, P_Growth!$A$2:$A$1611,0))/100), Settings!$C$9-Settings!$C$8))*(Settings!$C$15/100)*(Settings!$C$16/100)*(Settings!$C$17/100)</f>
        <v/>
      </c>
      <c r="D13" s="20">
        <f>'P_Density_km2'!D13*(POWER(1+(INDEX(P_Growth!$M$2:$M$1611,MATCH(A2, P_Growth!$A$2:$A$1611,0))/100), Settings!$C$9-Settings!$C$8))*(Settings!$C$15/100)*(Settings!$C$16/100)*(Settings!$C$17/100)</f>
        <v/>
      </c>
      <c r="E13" s="20">
        <f>'P_Density_km2'!E13*(POWER(1+(INDEX(P_Growth!$M$2:$M$1611,MATCH(A2, P_Growth!$A$2:$A$1611,0))/100), Settings!$C$9-Settings!$C$8))*(Settings!$C$15/100)*(Settings!$C$16/100)*(Settings!$C$17/100)</f>
        <v/>
      </c>
      <c r="F13" s="20">
        <f>'P_Density_km2'!F13*(POWER(1+(INDEX(P_Growth!$M$2:$M$1611,MATCH(A2, P_Growth!$A$2:$A$1611,0))/100), Settings!$C$9-Settings!$C$8))*(Settings!$C$15/100)*(Settings!$C$16/100)*(Settings!$C$17/100)</f>
        <v/>
      </c>
      <c r="G13" s="20">
        <f>'P_Density_km2'!G13*(POWER(1+(INDEX(P_Growth!$M$2:$M$1611,MATCH(A2, P_Growth!$A$2:$A$1611,0))/100), Settings!$C$9-Settings!$C$8))*(Settings!$C$15/100)*(Settings!$C$16/100)*(Settings!$C$17/100)</f>
        <v/>
      </c>
      <c r="H13" s="20">
        <f>'P_Density_km2'!H13*(POWER(1+(INDEX(P_Growth!$M$2:$M$1611,MATCH(A2, P_Growth!$A$2:$A$1611,0))/100), Settings!$C$9-Settings!$C$8))*(Settings!$C$15/100)*(Settings!$C$16/100)*(Settings!$C$17/100)</f>
        <v/>
      </c>
      <c r="I13" s="20">
        <f>'P_Density_km2'!I13*(POWER(1+(INDEX(P_Growth!$M$2:$M$1611,MATCH(A2, P_Growth!$A$2:$A$1611,0))/100), Settings!$C$9-Settings!$C$8))*(Settings!$C$15/100)*(Settings!$C$16/100)*(Settings!$C$17/100)</f>
        <v/>
      </c>
      <c r="J13" s="20">
        <f>'P_Density_km2'!J13*(POWER(1+(INDEX(P_Growth!$M$2:$M$1611,MATCH(A2, P_Growth!$A$2:$A$1611,0))/100), Settings!$C$9-Settings!$C$8))*(Settings!$C$15/100)*(Settings!$C$16/100)*(Settings!$C$17/100)</f>
        <v/>
      </c>
      <c r="K13" s="20">
        <f>'P_Density_km2'!K13*(POWER(1+(INDEX(P_Growth!$M$2:$M$1611,MATCH(A2, P_Growth!$A$2:$A$1611,0))/100), Settings!$C$9-Settings!$C$8))*(Settings!$C$15/100)*(Settings!$C$16/100)*(Settings!$C$17/100)</f>
        <v/>
      </c>
      <c r="L13" s="20">
        <f>'P_Density_km2'!L13*(POWER(1+(INDEX(P_Growth!$M$2:$M$1611,MATCH(A2, P_Growth!$A$2:$A$1611,0))/100), Settings!$C$9-Settings!$C$8))*(Settings!$C$15/100)*(Settings!$C$16/100)*(Settings!$C$17/100)</f>
        <v/>
      </c>
    </row>
    <row r="14">
      <c r="A14" s="20">
        <f>'P_Density_km2'!A14</f>
        <v/>
      </c>
      <c r="B14" s="20">
        <f>'P_Density_km2'!B14</f>
        <v/>
      </c>
      <c r="C14" s="20">
        <f>'P_Density_km2'!C14*(POWER(1+(INDEX(P_Growth!$M$2:$M$1611,MATCH(A2, P_Growth!$A$2:$A$1611,0))/100), Settings!$C$9-Settings!$C$8))*(Settings!$C$15/100)*(Settings!$C$16/100)*(Settings!$C$17/100)</f>
        <v/>
      </c>
      <c r="D14" s="20">
        <f>'P_Density_km2'!D14*(POWER(1+(INDEX(P_Growth!$M$2:$M$1611,MATCH(A2, P_Growth!$A$2:$A$1611,0))/100), Settings!$C$9-Settings!$C$8))*(Settings!$C$15/100)*(Settings!$C$16/100)*(Settings!$C$17/100)</f>
        <v/>
      </c>
      <c r="E14" s="20">
        <f>'P_Density_km2'!E14*(POWER(1+(INDEX(P_Growth!$M$2:$M$1611,MATCH(A2, P_Growth!$A$2:$A$1611,0))/100), Settings!$C$9-Settings!$C$8))*(Settings!$C$15/100)*(Settings!$C$16/100)*(Settings!$C$17/100)</f>
        <v/>
      </c>
      <c r="F14" s="20">
        <f>'P_Density_km2'!F14*(POWER(1+(INDEX(P_Growth!$M$2:$M$1611,MATCH(A2, P_Growth!$A$2:$A$1611,0))/100), Settings!$C$9-Settings!$C$8))*(Settings!$C$15/100)*(Settings!$C$16/100)*(Settings!$C$17/100)</f>
        <v/>
      </c>
      <c r="G14" s="20">
        <f>'P_Density_km2'!G14*(POWER(1+(INDEX(P_Growth!$M$2:$M$1611,MATCH(A2, P_Growth!$A$2:$A$1611,0))/100), Settings!$C$9-Settings!$C$8))*(Settings!$C$15/100)*(Settings!$C$16/100)*(Settings!$C$17/100)</f>
        <v/>
      </c>
      <c r="H14" s="20">
        <f>'P_Density_km2'!H14*(POWER(1+(INDEX(P_Growth!$M$2:$M$1611,MATCH(A2, P_Growth!$A$2:$A$1611,0))/100), Settings!$C$9-Settings!$C$8))*(Settings!$C$15/100)*(Settings!$C$16/100)*(Settings!$C$17/100)</f>
        <v/>
      </c>
      <c r="I14" s="20">
        <f>'P_Density_km2'!I14*(POWER(1+(INDEX(P_Growth!$M$2:$M$1611,MATCH(A2, P_Growth!$A$2:$A$1611,0))/100), Settings!$C$9-Settings!$C$8))*(Settings!$C$15/100)*(Settings!$C$16/100)*(Settings!$C$17/100)</f>
        <v/>
      </c>
      <c r="J14" s="20">
        <f>'P_Density_km2'!J14*(POWER(1+(INDEX(P_Growth!$M$2:$M$1611,MATCH(A2, P_Growth!$A$2:$A$1611,0))/100), Settings!$C$9-Settings!$C$8))*(Settings!$C$15/100)*(Settings!$C$16/100)*(Settings!$C$17/100)</f>
        <v/>
      </c>
      <c r="K14" s="20">
        <f>'P_Density_km2'!K14*(POWER(1+(INDEX(P_Growth!$M$2:$M$1611,MATCH(A2, P_Growth!$A$2:$A$1611,0))/100), Settings!$C$9-Settings!$C$8))*(Settings!$C$15/100)*(Settings!$C$16/100)*(Settings!$C$17/100)</f>
        <v/>
      </c>
      <c r="L14" s="20">
        <f>'P_Density_km2'!L14*(POWER(1+(INDEX(P_Growth!$M$2:$M$1611,MATCH(A2, P_Growth!$A$2:$A$1611,0))/100), Settings!$C$9-Settings!$C$8))*(Settings!$C$15/100)*(Settings!$C$16/100)*(Settings!$C$17/100)</f>
        <v/>
      </c>
    </row>
    <row r="15">
      <c r="A15" s="20">
        <f>'P_Density_km2'!A15</f>
        <v/>
      </c>
      <c r="B15" s="20">
        <f>'P_Density_km2'!B15</f>
        <v/>
      </c>
      <c r="C15" s="20">
        <f>'P_Density_km2'!C15*(POWER(1+(INDEX(P_Growth!$M$2:$M$1611,MATCH(A2, P_Growth!$A$2:$A$1611,0))/100), Settings!$C$9-Settings!$C$8))*(Settings!$C$15/100)*(Settings!$C$16/100)*(Settings!$C$17/100)</f>
        <v/>
      </c>
      <c r="D15" s="20">
        <f>'P_Density_km2'!D15*(POWER(1+(INDEX(P_Growth!$M$2:$M$1611,MATCH(A2, P_Growth!$A$2:$A$1611,0))/100), Settings!$C$9-Settings!$C$8))*(Settings!$C$15/100)*(Settings!$C$16/100)*(Settings!$C$17/100)</f>
        <v/>
      </c>
      <c r="E15" s="20">
        <f>'P_Density_km2'!E15*(POWER(1+(INDEX(P_Growth!$M$2:$M$1611,MATCH(A2, P_Growth!$A$2:$A$1611,0))/100), Settings!$C$9-Settings!$C$8))*(Settings!$C$15/100)*(Settings!$C$16/100)*(Settings!$C$17/100)</f>
        <v/>
      </c>
      <c r="F15" s="20">
        <f>'P_Density_km2'!F15*(POWER(1+(INDEX(P_Growth!$M$2:$M$1611,MATCH(A2, P_Growth!$A$2:$A$1611,0))/100), Settings!$C$9-Settings!$C$8))*(Settings!$C$15/100)*(Settings!$C$16/100)*(Settings!$C$17/100)</f>
        <v/>
      </c>
      <c r="G15" s="20">
        <f>'P_Density_km2'!G15*(POWER(1+(INDEX(P_Growth!$M$2:$M$1611,MATCH(A2, P_Growth!$A$2:$A$1611,0))/100), Settings!$C$9-Settings!$C$8))*(Settings!$C$15/100)*(Settings!$C$16/100)*(Settings!$C$17/100)</f>
        <v/>
      </c>
      <c r="H15" s="20">
        <f>'P_Density_km2'!H15*(POWER(1+(INDEX(P_Growth!$M$2:$M$1611,MATCH(A2, P_Growth!$A$2:$A$1611,0))/100), Settings!$C$9-Settings!$C$8))*(Settings!$C$15/100)*(Settings!$C$16/100)*(Settings!$C$17/100)</f>
        <v/>
      </c>
      <c r="I15" s="20">
        <f>'P_Density_km2'!I15*(POWER(1+(INDEX(P_Growth!$M$2:$M$1611,MATCH(A2, P_Growth!$A$2:$A$1611,0))/100), Settings!$C$9-Settings!$C$8))*(Settings!$C$15/100)*(Settings!$C$16/100)*(Settings!$C$17/100)</f>
        <v/>
      </c>
      <c r="J15" s="20">
        <f>'P_Density_km2'!J15*(POWER(1+(INDEX(P_Growth!$M$2:$M$1611,MATCH(A2, P_Growth!$A$2:$A$1611,0))/100), Settings!$C$9-Settings!$C$8))*(Settings!$C$15/100)*(Settings!$C$16/100)*(Settings!$C$17/100)</f>
        <v/>
      </c>
      <c r="K15" s="20">
        <f>'P_Density_km2'!K15*(POWER(1+(INDEX(P_Growth!$M$2:$M$1611,MATCH(A2, P_Growth!$A$2:$A$1611,0))/100), Settings!$C$9-Settings!$C$8))*(Settings!$C$15/100)*(Settings!$C$16/100)*(Settings!$C$17/100)</f>
        <v/>
      </c>
      <c r="L15" s="20">
        <f>'P_Density_km2'!L15*(POWER(1+(INDEX(P_Growth!$M$2:$M$1611,MATCH(A2, P_Growth!$A$2:$A$1611,0))/100), Settings!$C$9-Settings!$C$8))*(Settings!$C$15/100)*(Settings!$C$16/100)*(Settings!$C$17/100)</f>
        <v/>
      </c>
    </row>
    <row r="16">
      <c r="A16" s="20">
        <f>'P_Density_km2'!A16</f>
        <v/>
      </c>
      <c r="B16" s="20">
        <f>'P_Density_km2'!B16</f>
        <v/>
      </c>
      <c r="C16" s="20">
        <f>'P_Density_km2'!C16*(POWER(1+(INDEX(P_Growth!$M$2:$M$1611,MATCH(A2, P_Growth!$A$2:$A$1611,0))/100), Settings!$C$9-Settings!$C$8))*(Settings!$C$15/100)*(Settings!$C$16/100)*(Settings!$C$17/100)</f>
        <v/>
      </c>
      <c r="D16" s="20">
        <f>'P_Density_km2'!D16*(POWER(1+(INDEX(P_Growth!$M$2:$M$1611,MATCH(A2, P_Growth!$A$2:$A$1611,0))/100), Settings!$C$9-Settings!$C$8))*(Settings!$C$15/100)*(Settings!$C$16/100)*(Settings!$C$17/100)</f>
        <v/>
      </c>
      <c r="E16" s="20">
        <f>'P_Density_km2'!E16*(POWER(1+(INDEX(P_Growth!$M$2:$M$1611,MATCH(A2, P_Growth!$A$2:$A$1611,0))/100), Settings!$C$9-Settings!$C$8))*(Settings!$C$15/100)*(Settings!$C$16/100)*(Settings!$C$17/100)</f>
        <v/>
      </c>
      <c r="F16" s="20">
        <f>'P_Density_km2'!F16*(POWER(1+(INDEX(P_Growth!$M$2:$M$1611,MATCH(A2, P_Growth!$A$2:$A$1611,0))/100), Settings!$C$9-Settings!$C$8))*(Settings!$C$15/100)*(Settings!$C$16/100)*(Settings!$C$17/100)</f>
        <v/>
      </c>
      <c r="G16" s="20">
        <f>'P_Density_km2'!G16*(POWER(1+(INDEX(P_Growth!$M$2:$M$1611,MATCH(A2, P_Growth!$A$2:$A$1611,0))/100), Settings!$C$9-Settings!$C$8))*(Settings!$C$15/100)*(Settings!$C$16/100)*(Settings!$C$17/100)</f>
        <v/>
      </c>
      <c r="H16" s="20">
        <f>'P_Density_km2'!H16*(POWER(1+(INDEX(P_Growth!$M$2:$M$1611,MATCH(A2, P_Growth!$A$2:$A$1611,0))/100), Settings!$C$9-Settings!$C$8))*(Settings!$C$15/100)*(Settings!$C$16/100)*(Settings!$C$17/100)</f>
        <v/>
      </c>
      <c r="I16" s="20">
        <f>'P_Density_km2'!I16*(POWER(1+(INDEX(P_Growth!$M$2:$M$1611,MATCH(A2, P_Growth!$A$2:$A$1611,0))/100), Settings!$C$9-Settings!$C$8))*(Settings!$C$15/100)*(Settings!$C$16/100)*(Settings!$C$17/100)</f>
        <v/>
      </c>
      <c r="J16" s="20">
        <f>'P_Density_km2'!J16*(POWER(1+(INDEX(P_Growth!$M$2:$M$1611,MATCH(A2, P_Growth!$A$2:$A$1611,0))/100), Settings!$C$9-Settings!$C$8))*(Settings!$C$15/100)*(Settings!$C$16/100)*(Settings!$C$17/100)</f>
        <v/>
      </c>
      <c r="K16" s="20">
        <f>'P_Density_km2'!K16*(POWER(1+(INDEX(P_Growth!$M$2:$M$1611,MATCH(A2, P_Growth!$A$2:$A$1611,0))/100), Settings!$C$9-Settings!$C$8))*(Settings!$C$15/100)*(Settings!$C$16/100)*(Settings!$C$17/100)</f>
        <v/>
      </c>
      <c r="L16" s="20">
        <f>'P_Density_km2'!L16*(POWER(1+(INDEX(P_Growth!$M$2:$M$1611,MATCH(A2, P_Growth!$A$2:$A$1611,0))/100), Settings!$C$9-Settings!$C$8))*(Settings!$C$15/100)*(Settings!$C$16/100)*(Settings!$C$17/100)</f>
        <v/>
      </c>
    </row>
    <row r="17">
      <c r="A17" s="20">
        <f>'P_Density_km2'!A17</f>
        <v/>
      </c>
      <c r="B17" s="20">
        <f>'P_Density_km2'!B17</f>
        <v/>
      </c>
      <c r="C17" s="20">
        <f>'P_Density_km2'!C17*(POWER(1+(INDEX(P_Growth!$M$2:$M$1611,MATCH(A2, P_Growth!$A$2:$A$1611,0))/100), Settings!$C$9-Settings!$C$8))*(Settings!$C$15/100)*(Settings!$C$16/100)*(Settings!$C$17/100)</f>
        <v/>
      </c>
      <c r="D17" s="20">
        <f>'P_Density_km2'!D17*(POWER(1+(INDEX(P_Growth!$M$2:$M$1611,MATCH(A2, P_Growth!$A$2:$A$1611,0))/100), Settings!$C$9-Settings!$C$8))*(Settings!$C$15/100)*(Settings!$C$16/100)*(Settings!$C$17/100)</f>
        <v/>
      </c>
      <c r="E17" s="20">
        <f>'P_Density_km2'!E17*(POWER(1+(INDEX(P_Growth!$M$2:$M$1611,MATCH(A2, P_Growth!$A$2:$A$1611,0))/100), Settings!$C$9-Settings!$C$8))*(Settings!$C$15/100)*(Settings!$C$16/100)*(Settings!$C$17/100)</f>
        <v/>
      </c>
      <c r="F17" s="20">
        <f>'P_Density_km2'!F17*(POWER(1+(INDEX(P_Growth!$M$2:$M$1611,MATCH(A2, P_Growth!$A$2:$A$1611,0))/100), Settings!$C$9-Settings!$C$8))*(Settings!$C$15/100)*(Settings!$C$16/100)*(Settings!$C$17/100)</f>
        <v/>
      </c>
      <c r="G17" s="20">
        <f>'P_Density_km2'!G17*(POWER(1+(INDEX(P_Growth!$M$2:$M$1611,MATCH(A2, P_Growth!$A$2:$A$1611,0))/100), Settings!$C$9-Settings!$C$8))*(Settings!$C$15/100)*(Settings!$C$16/100)*(Settings!$C$17/100)</f>
        <v/>
      </c>
      <c r="H17" s="20">
        <f>'P_Density_km2'!H17*(POWER(1+(INDEX(P_Growth!$M$2:$M$1611,MATCH(A2, P_Growth!$A$2:$A$1611,0))/100), Settings!$C$9-Settings!$C$8))*(Settings!$C$15/100)*(Settings!$C$16/100)*(Settings!$C$17/100)</f>
        <v/>
      </c>
      <c r="I17" s="20">
        <f>'P_Density_km2'!I17*(POWER(1+(INDEX(P_Growth!$M$2:$M$1611,MATCH(A2, P_Growth!$A$2:$A$1611,0))/100), Settings!$C$9-Settings!$C$8))*(Settings!$C$15/100)*(Settings!$C$16/100)*(Settings!$C$17/100)</f>
        <v/>
      </c>
      <c r="J17" s="20">
        <f>'P_Density_km2'!J17*(POWER(1+(INDEX(P_Growth!$M$2:$M$1611,MATCH(A2, P_Growth!$A$2:$A$1611,0))/100), Settings!$C$9-Settings!$C$8))*(Settings!$C$15/100)*(Settings!$C$16/100)*(Settings!$C$17/100)</f>
        <v/>
      </c>
      <c r="K17" s="20">
        <f>'P_Density_km2'!K17*(POWER(1+(INDEX(P_Growth!$M$2:$M$1611,MATCH(A2, P_Growth!$A$2:$A$1611,0))/100), Settings!$C$9-Settings!$C$8))*(Settings!$C$15/100)*(Settings!$C$16/100)*(Settings!$C$17/100)</f>
        <v/>
      </c>
      <c r="L17" s="20">
        <f>'P_Density_km2'!L17*(POWER(1+(INDEX(P_Growth!$M$2:$M$1611,MATCH(A2, P_Growth!$A$2:$A$1611,0))/100), Settings!$C$9-Settings!$C$8))*(Settings!$C$15/100)*(Settings!$C$16/100)*(Settings!$C$17/100)</f>
        <v/>
      </c>
    </row>
    <row r="18">
      <c r="A18" s="20">
        <f>'P_Density_km2'!A18</f>
        <v/>
      </c>
      <c r="B18" s="20">
        <f>'P_Density_km2'!B18</f>
        <v/>
      </c>
      <c r="C18" s="20">
        <f>'P_Density_km2'!C18*(POWER(1+(INDEX(P_Growth!$M$2:$M$1611,MATCH(A2, P_Growth!$A$2:$A$1611,0))/100), Settings!$C$9-Settings!$C$8))*(Settings!$C$15/100)*(Settings!$C$16/100)*(Settings!$C$17/100)</f>
        <v/>
      </c>
      <c r="D18" s="20">
        <f>'P_Density_km2'!D18*(POWER(1+(INDEX(P_Growth!$M$2:$M$1611,MATCH(A2, P_Growth!$A$2:$A$1611,0))/100), Settings!$C$9-Settings!$C$8))*(Settings!$C$15/100)*(Settings!$C$16/100)*(Settings!$C$17/100)</f>
        <v/>
      </c>
      <c r="E18" s="20">
        <f>'P_Density_km2'!E18*(POWER(1+(INDEX(P_Growth!$M$2:$M$1611,MATCH(A2, P_Growth!$A$2:$A$1611,0))/100), Settings!$C$9-Settings!$C$8))*(Settings!$C$15/100)*(Settings!$C$16/100)*(Settings!$C$17/100)</f>
        <v/>
      </c>
      <c r="F18" s="20">
        <f>'P_Density_km2'!F18*(POWER(1+(INDEX(P_Growth!$M$2:$M$1611,MATCH(A2, P_Growth!$A$2:$A$1611,0))/100), Settings!$C$9-Settings!$C$8))*(Settings!$C$15/100)*(Settings!$C$16/100)*(Settings!$C$17/100)</f>
        <v/>
      </c>
      <c r="G18" s="20">
        <f>'P_Density_km2'!G18*(POWER(1+(INDEX(P_Growth!$M$2:$M$1611,MATCH(A2, P_Growth!$A$2:$A$1611,0))/100), Settings!$C$9-Settings!$C$8))*(Settings!$C$15/100)*(Settings!$C$16/100)*(Settings!$C$17/100)</f>
        <v/>
      </c>
      <c r="H18" s="20">
        <f>'P_Density_km2'!H18*(POWER(1+(INDEX(P_Growth!$M$2:$M$1611,MATCH(A2, P_Growth!$A$2:$A$1611,0))/100), Settings!$C$9-Settings!$C$8))*(Settings!$C$15/100)*(Settings!$C$16/100)*(Settings!$C$17/100)</f>
        <v/>
      </c>
      <c r="I18" s="20">
        <f>'P_Density_km2'!I18*(POWER(1+(INDEX(P_Growth!$M$2:$M$1611,MATCH(A2, P_Growth!$A$2:$A$1611,0))/100), Settings!$C$9-Settings!$C$8))*(Settings!$C$15/100)*(Settings!$C$16/100)*(Settings!$C$17/100)</f>
        <v/>
      </c>
      <c r="J18" s="20">
        <f>'P_Density_km2'!J18*(POWER(1+(INDEX(P_Growth!$M$2:$M$1611,MATCH(A2, P_Growth!$A$2:$A$1611,0))/100), Settings!$C$9-Settings!$C$8))*(Settings!$C$15/100)*(Settings!$C$16/100)*(Settings!$C$17/100)</f>
        <v/>
      </c>
      <c r="K18" s="20">
        <f>'P_Density_km2'!K18*(POWER(1+(INDEX(P_Growth!$M$2:$M$1611,MATCH(A2, P_Growth!$A$2:$A$1611,0))/100), Settings!$C$9-Settings!$C$8))*(Settings!$C$15/100)*(Settings!$C$16/100)*(Settings!$C$17/100)</f>
        <v/>
      </c>
      <c r="L18" s="20">
        <f>'P_Density_km2'!L18*(POWER(1+(INDEX(P_Growth!$M$2:$M$1611,MATCH(A2, P_Growth!$A$2:$A$1611,0))/100), Settings!$C$9-Settings!$C$8))*(Settings!$C$15/100)*(Settings!$C$16/100)*(Settings!$C$17/100)</f>
        <v/>
      </c>
    </row>
    <row r="19">
      <c r="A19" s="20">
        <f>'P_Density_km2'!A19</f>
        <v/>
      </c>
      <c r="B19" s="20">
        <f>'P_Density_km2'!B19</f>
        <v/>
      </c>
      <c r="C19" s="20">
        <f>'P_Density_km2'!C19*(POWER(1+(INDEX(P_Growth!$M$2:$M$1611,MATCH(A2, P_Growth!$A$2:$A$1611,0))/100), Settings!$C$9-Settings!$C$8))*(Settings!$C$15/100)*(Settings!$C$16/100)*(Settings!$C$17/100)</f>
        <v/>
      </c>
      <c r="D19" s="20">
        <f>'P_Density_km2'!D19*(POWER(1+(INDEX(P_Growth!$M$2:$M$1611,MATCH(A2, P_Growth!$A$2:$A$1611,0))/100), Settings!$C$9-Settings!$C$8))*(Settings!$C$15/100)*(Settings!$C$16/100)*(Settings!$C$17/100)</f>
        <v/>
      </c>
      <c r="E19" s="20">
        <f>'P_Density_km2'!E19*(POWER(1+(INDEX(P_Growth!$M$2:$M$1611,MATCH(A2, P_Growth!$A$2:$A$1611,0))/100), Settings!$C$9-Settings!$C$8))*(Settings!$C$15/100)*(Settings!$C$16/100)*(Settings!$C$17/100)</f>
        <v/>
      </c>
      <c r="F19" s="20">
        <f>'P_Density_km2'!F19*(POWER(1+(INDEX(P_Growth!$M$2:$M$1611,MATCH(A2, P_Growth!$A$2:$A$1611,0))/100), Settings!$C$9-Settings!$C$8))*(Settings!$C$15/100)*(Settings!$C$16/100)*(Settings!$C$17/100)</f>
        <v/>
      </c>
      <c r="G19" s="20">
        <f>'P_Density_km2'!G19*(POWER(1+(INDEX(P_Growth!$M$2:$M$1611,MATCH(A2, P_Growth!$A$2:$A$1611,0))/100), Settings!$C$9-Settings!$C$8))*(Settings!$C$15/100)*(Settings!$C$16/100)*(Settings!$C$17/100)</f>
        <v/>
      </c>
      <c r="H19" s="20">
        <f>'P_Density_km2'!H19*(POWER(1+(INDEX(P_Growth!$M$2:$M$1611,MATCH(A2, P_Growth!$A$2:$A$1611,0))/100), Settings!$C$9-Settings!$C$8))*(Settings!$C$15/100)*(Settings!$C$16/100)*(Settings!$C$17/100)</f>
        <v/>
      </c>
      <c r="I19" s="20">
        <f>'P_Density_km2'!I19*(POWER(1+(INDEX(P_Growth!$M$2:$M$1611,MATCH(A2, P_Growth!$A$2:$A$1611,0))/100), Settings!$C$9-Settings!$C$8))*(Settings!$C$15/100)*(Settings!$C$16/100)*(Settings!$C$17/100)</f>
        <v/>
      </c>
      <c r="J19" s="20">
        <f>'P_Density_km2'!J19*(POWER(1+(INDEX(P_Growth!$M$2:$M$1611,MATCH(A2, P_Growth!$A$2:$A$1611,0))/100), Settings!$C$9-Settings!$C$8))*(Settings!$C$15/100)*(Settings!$C$16/100)*(Settings!$C$17/100)</f>
        <v/>
      </c>
      <c r="K19" s="20">
        <f>'P_Density_km2'!K19*(POWER(1+(INDEX(P_Growth!$M$2:$M$1611,MATCH(A2, P_Growth!$A$2:$A$1611,0))/100), Settings!$C$9-Settings!$C$8))*(Settings!$C$15/100)*(Settings!$C$16/100)*(Settings!$C$17/100)</f>
        <v/>
      </c>
      <c r="L19" s="20">
        <f>'P_Density_km2'!L19*(POWER(1+(INDEX(P_Growth!$M$2:$M$1611,MATCH(A2, P_Growth!$A$2:$A$1611,0))/100), Settings!$C$9-Settings!$C$8))*(Settings!$C$15/100)*(Settings!$C$16/100)*(Settings!$C$17/100)</f>
        <v/>
      </c>
    </row>
    <row r="20">
      <c r="A20" s="20">
        <f>'P_Density_km2'!A20</f>
        <v/>
      </c>
      <c r="B20" s="20">
        <f>'P_Density_km2'!B20</f>
        <v/>
      </c>
      <c r="C20" s="20">
        <f>'P_Density_km2'!C20*(POWER(1+(INDEX(P_Growth!$M$2:$M$1611,MATCH(A2, P_Growth!$A$2:$A$1611,0))/100), Settings!$C$9-Settings!$C$8))*(Settings!$C$15/100)*(Settings!$C$16/100)*(Settings!$C$17/100)</f>
        <v/>
      </c>
      <c r="D20" s="20">
        <f>'P_Density_km2'!D20*(POWER(1+(INDEX(P_Growth!$M$2:$M$1611,MATCH(A2, P_Growth!$A$2:$A$1611,0))/100), Settings!$C$9-Settings!$C$8))*(Settings!$C$15/100)*(Settings!$C$16/100)*(Settings!$C$17/100)</f>
        <v/>
      </c>
      <c r="E20" s="20">
        <f>'P_Density_km2'!E20*(POWER(1+(INDEX(P_Growth!$M$2:$M$1611,MATCH(A2, P_Growth!$A$2:$A$1611,0))/100), Settings!$C$9-Settings!$C$8))*(Settings!$C$15/100)*(Settings!$C$16/100)*(Settings!$C$17/100)</f>
        <v/>
      </c>
      <c r="F20" s="20">
        <f>'P_Density_km2'!F20*(POWER(1+(INDEX(P_Growth!$M$2:$M$1611,MATCH(A2, P_Growth!$A$2:$A$1611,0))/100), Settings!$C$9-Settings!$C$8))*(Settings!$C$15/100)*(Settings!$C$16/100)*(Settings!$C$17/100)</f>
        <v/>
      </c>
      <c r="G20" s="20">
        <f>'P_Density_km2'!G20*(POWER(1+(INDEX(P_Growth!$M$2:$M$1611,MATCH(A2, P_Growth!$A$2:$A$1611,0))/100), Settings!$C$9-Settings!$C$8))*(Settings!$C$15/100)*(Settings!$C$16/100)*(Settings!$C$17/100)</f>
        <v/>
      </c>
      <c r="H20" s="20">
        <f>'P_Density_km2'!H20*(POWER(1+(INDEX(P_Growth!$M$2:$M$1611,MATCH(A2, P_Growth!$A$2:$A$1611,0))/100), Settings!$C$9-Settings!$C$8))*(Settings!$C$15/100)*(Settings!$C$16/100)*(Settings!$C$17/100)</f>
        <v/>
      </c>
      <c r="I20" s="20">
        <f>'P_Density_km2'!I20*(POWER(1+(INDEX(P_Growth!$M$2:$M$1611,MATCH(A2, P_Growth!$A$2:$A$1611,0))/100), Settings!$C$9-Settings!$C$8))*(Settings!$C$15/100)*(Settings!$C$16/100)*(Settings!$C$17/100)</f>
        <v/>
      </c>
      <c r="J20" s="20">
        <f>'P_Density_km2'!J20*(POWER(1+(INDEX(P_Growth!$M$2:$M$1611,MATCH(A2, P_Growth!$A$2:$A$1611,0))/100), Settings!$C$9-Settings!$C$8))*(Settings!$C$15/100)*(Settings!$C$16/100)*(Settings!$C$17/100)</f>
        <v/>
      </c>
      <c r="K20" s="20">
        <f>'P_Density_km2'!K20*(POWER(1+(INDEX(P_Growth!$M$2:$M$1611,MATCH(A2, P_Growth!$A$2:$A$1611,0))/100), Settings!$C$9-Settings!$C$8))*(Settings!$C$15/100)*(Settings!$C$16/100)*(Settings!$C$17/100)</f>
        <v/>
      </c>
      <c r="L20" s="20">
        <f>'P_Density_km2'!L20*(POWER(1+(INDEX(P_Growth!$M$2:$M$1611,MATCH(A2, P_Growth!$A$2:$A$1611,0))/100), Settings!$C$9-Settings!$C$8))*(Settings!$C$15/100)*(Settings!$C$16/100)*(Settings!$C$17/100)</f>
        <v/>
      </c>
    </row>
    <row r="21">
      <c r="A21" s="20">
        <f>'P_Density_km2'!A21</f>
        <v/>
      </c>
      <c r="B21" s="20">
        <f>'P_Density_km2'!B21</f>
        <v/>
      </c>
      <c r="C21" s="20">
        <f>'P_Density_km2'!C21*(POWER(1+(INDEX(P_Growth!$M$2:$M$1611,MATCH(A2, P_Growth!$A$2:$A$1611,0))/100), Settings!$C$9-Settings!$C$8))*(Settings!$C$15/100)*(Settings!$C$16/100)*(Settings!$C$17/100)</f>
        <v/>
      </c>
      <c r="D21" s="20">
        <f>'P_Density_km2'!D21*(POWER(1+(INDEX(P_Growth!$M$2:$M$1611,MATCH(A2, P_Growth!$A$2:$A$1611,0))/100), Settings!$C$9-Settings!$C$8))*(Settings!$C$15/100)*(Settings!$C$16/100)*(Settings!$C$17/100)</f>
        <v/>
      </c>
      <c r="E21" s="20">
        <f>'P_Density_km2'!E21*(POWER(1+(INDEX(P_Growth!$M$2:$M$1611,MATCH(A2, P_Growth!$A$2:$A$1611,0))/100), Settings!$C$9-Settings!$C$8))*(Settings!$C$15/100)*(Settings!$C$16/100)*(Settings!$C$17/100)</f>
        <v/>
      </c>
      <c r="F21" s="20">
        <f>'P_Density_km2'!F21*(POWER(1+(INDEX(P_Growth!$M$2:$M$1611,MATCH(A2, P_Growth!$A$2:$A$1611,0))/100), Settings!$C$9-Settings!$C$8))*(Settings!$C$15/100)*(Settings!$C$16/100)*(Settings!$C$17/100)</f>
        <v/>
      </c>
      <c r="G21" s="20">
        <f>'P_Density_km2'!G21*(POWER(1+(INDEX(P_Growth!$M$2:$M$1611,MATCH(A2, P_Growth!$A$2:$A$1611,0))/100), Settings!$C$9-Settings!$C$8))*(Settings!$C$15/100)*(Settings!$C$16/100)*(Settings!$C$17/100)</f>
        <v/>
      </c>
      <c r="H21" s="20">
        <f>'P_Density_km2'!H21*(POWER(1+(INDEX(P_Growth!$M$2:$M$1611,MATCH(A2, P_Growth!$A$2:$A$1611,0))/100), Settings!$C$9-Settings!$C$8))*(Settings!$C$15/100)*(Settings!$C$16/100)*(Settings!$C$17/100)</f>
        <v/>
      </c>
      <c r="I21" s="20">
        <f>'P_Density_km2'!I21*(POWER(1+(INDEX(P_Growth!$M$2:$M$1611,MATCH(A2, P_Growth!$A$2:$A$1611,0))/100), Settings!$C$9-Settings!$C$8))*(Settings!$C$15/100)*(Settings!$C$16/100)*(Settings!$C$17/100)</f>
        <v/>
      </c>
      <c r="J21" s="20">
        <f>'P_Density_km2'!J21*(POWER(1+(INDEX(P_Growth!$M$2:$M$1611,MATCH(A2, P_Growth!$A$2:$A$1611,0))/100), Settings!$C$9-Settings!$C$8))*(Settings!$C$15/100)*(Settings!$C$16/100)*(Settings!$C$17/100)</f>
        <v/>
      </c>
      <c r="K21" s="20">
        <f>'P_Density_km2'!K21*(POWER(1+(INDEX(P_Growth!$M$2:$M$1611,MATCH(A2, P_Growth!$A$2:$A$1611,0))/100), Settings!$C$9-Settings!$C$8))*(Settings!$C$15/100)*(Settings!$C$16/100)*(Settings!$C$17/100)</f>
        <v/>
      </c>
      <c r="L21" s="20">
        <f>'P_Density_km2'!L21*(POWER(1+(INDEX(P_Growth!$M$2:$M$1611,MATCH(A2, P_Growth!$A$2:$A$1611,0))/100), Settings!$C$9-Settings!$C$8))*(Settings!$C$15/100)*(Settings!$C$16/100)*(Settings!$C$17/100)</f>
        <v/>
      </c>
    </row>
    <row r="22">
      <c r="A22" s="20">
        <f>'P_Density_km2'!A22</f>
        <v/>
      </c>
      <c r="B22" s="20">
        <f>'P_Density_km2'!B22</f>
        <v/>
      </c>
      <c r="C22" s="20">
        <f>'P_Density_km2'!C22*(POWER(1+(INDEX(P_Growth!$M$2:$M$1611,MATCH(A2, P_Growth!$A$2:$A$1611,0))/100), Settings!$C$9-Settings!$C$8))*(Settings!$C$15/100)*(Settings!$C$16/100)*(Settings!$C$17/100)</f>
        <v/>
      </c>
      <c r="D22" s="20">
        <f>'P_Density_km2'!D22*(POWER(1+(INDEX(P_Growth!$M$2:$M$1611,MATCH(A2, P_Growth!$A$2:$A$1611,0))/100), Settings!$C$9-Settings!$C$8))*(Settings!$C$15/100)*(Settings!$C$16/100)*(Settings!$C$17/100)</f>
        <v/>
      </c>
      <c r="E22" s="20">
        <f>'P_Density_km2'!E22*(POWER(1+(INDEX(P_Growth!$M$2:$M$1611,MATCH(A2, P_Growth!$A$2:$A$1611,0))/100), Settings!$C$9-Settings!$C$8))*(Settings!$C$15/100)*(Settings!$C$16/100)*(Settings!$C$17/100)</f>
        <v/>
      </c>
      <c r="F22" s="20">
        <f>'P_Density_km2'!F22*(POWER(1+(INDEX(P_Growth!$M$2:$M$1611,MATCH(A2, P_Growth!$A$2:$A$1611,0))/100), Settings!$C$9-Settings!$C$8))*(Settings!$C$15/100)*(Settings!$C$16/100)*(Settings!$C$17/100)</f>
        <v/>
      </c>
      <c r="G22" s="20">
        <f>'P_Density_km2'!G22*(POWER(1+(INDEX(P_Growth!$M$2:$M$1611,MATCH(A2, P_Growth!$A$2:$A$1611,0))/100), Settings!$C$9-Settings!$C$8))*(Settings!$C$15/100)*(Settings!$C$16/100)*(Settings!$C$17/100)</f>
        <v/>
      </c>
      <c r="H22" s="20">
        <f>'P_Density_km2'!H22*(POWER(1+(INDEX(P_Growth!$M$2:$M$1611,MATCH(A2, P_Growth!$A$2:$A$1611,0))/100), Settings!$C$9-Settings!$C$8))*(Settings!$C$15/100)*(Settings!$C$16/100)*(Settings!$C$17/100)</f>
        <v/>
      </c>
      <c r="I22" s="20">
        <f>'P_Density_km2'!I22*(POWER(1+(INDEX(P_Growth!$M$2:$M$1611,MATCH(A2, P_Growth!$A$2:$A$1611,0))/100), Settings!$C$9-Settings!$C$8))*(Settings!$C$15/100)*(Settings!$C$16/100)*(Settings!$C$17/100)</f>
        <v/>
      </c>
      <c r="J22" s="20">
        <f>'P_Density_km2'!J22*(POWER(1+(INDEX(P_Growth!$M$2:$M$1611,MATCH(A2, P_Growth!$A$2:$A$1611,0))/100), Settings!$C$9-Settings!$C$8))*(Settings!$C$15/100)*(Settings!$C$16/100)*(Settings!$C$17/100)</f>
        <v/>
      </c>
      <c r="K22" s="20">
        <f>'P_Density_km2'!K22*(POWER(1+(INDEX(P_Growth!$M$2:$M$1611,MATCH(A2, P_Growth!$A$2:$A$1611,0))/100), Settings!$C$9-Settings!$C$8))*(Settings!$C$15/100)*(Settings!$C$16/100)*(Settings!$C$17/100)</f>
        <v/>
      </c>
      <c r="L22" s="20">
        <f>'P_Density_km2'!L22*(POWER(1+(INDEX(P_Growth!$M$2:$M$1611,MATCH(A2, P_Growth!$A$2:$A$1611,0))/100), Settings!$C$9-Settings!$C$8))*(Settings!$C$15/100)*(Settings!$C$16/100)*(Settings!$C$17/100)</f>
        <v/>
      </c>
    </row>
    <row r="23">
      <c r="A23" s="20">
        <f>'P_Density_km2'!A23</f>
        <v/>
      </c>
      <c r="B23" s="20">
        <f>'P_Density_km2'!B23</f>
        <v/>
      </c>
      <c r="C23" s="20">
        <f>'P_Density_km2'!C23*(POWER(1+(INDEX(P_Growth!$M$2:$M$1611,MATCH(A2, P_Growth!$A$2:$A$1611,0))/100), Settings!$C$9-Settings!$C$8))*(Settings!$C$15/100)*(Settings!$C$16/100)*(Settings!$C$17/100)</f>
        <v/>
      </c>
      <c r="D23" s="20">
        <f>'P_Density_km2'!D23*(POWER(1+(INDEX(P_Growth!$M$2:$M$1611,MATCH(A2, P_Growth!$A$2:$A$1611,0))/100), Settings!$C$9-Settings!$C$8))*(Settings!$C$15/100)*(Settings!$C$16/100)*(Settings!$C$17/100)</f>
        <v/>
      </c>
      <c r="E23" s="20">
        <f>'P_Density_km2'!E23*(POWER(1+(INDEX(P_Growth!$M$2:$M$1611,MATCH(A2, P_Growth!$A$2:$A$1611,0))/100), Settings!$C$9-Settings!$C$8))*(Settings!$C$15/100)*(Settings!$C$16/100)*(Settings!$C$17/100)</f>
        <v/>
      </c>
      <c r="F23" s="20">
        <f>'P_Density_km2'!F23*(POWER(1+(INDEX(P_Growth!$M$2:$M$1611,MATCH(A2, P_Growth!$A$2:$A$1611,0))/100), Settings!$C$9-Settings!$C$8))*(Settings!$C$15/100)*(Settings!$C$16/100)*(Settings!$C$17/100)</f>
        <v/>
      </c>
      <c r="G23" s="20">
        <f>'P_Density_km2'!G23*(POWER(1+(INDEX(P_Growth!$M$2:$M$1611,MATCH(A2, P_Growth!$A$2:$A$1611,0))/100), Settings!$C$9-Settings!$C$8))*(Settings!$C$15/100)*(Settings!$C$16/100)*(Settings!$C$17/100)</f>
        <v/>
      </c>
      <c r="H23" s="20">
        <f>'P_Density_km2'!H23*(POWER(1+(INDEX(P_Growth!$M$2:$M$1611,MATCH(A2, P_Growth!$A$2:$A$1611,0))/100), Settings!$C$9-Settings!$C$8))*(Settings!$C$15/100)*(Settings!$C$16/100)*(Settings!$C$17/100)</f>
        <v/>
      </c>
      <c r="I23" s="20">
        <f>'P_Density_km2'!I23*(POWER(1+(INDEX(P_Growth!$M$2:$M$1611,MATCH(A2, P_Growth!$A$2:$A$1611,0))/100), Settings!$C$9-Settings!$C$8))*(Settings!$C$15/100)*(Settings!$C$16/100)*(Settings!$C$17/100)</f>
        <v/>
      </c>
      <c r="J23" s="20">
        <f>'P_Density_km2'!J23*(POWER(1+(INDEX(P_Growth!$M$2:$M$1611,MATCH(A2, P_Growth!$A$2:$A$1611,0))/100), Settings!$C$9-Settings!$C$8))*(Settings!$C$15/100)*(Settings!$C$16/100)*(Settings!$C$17/100)</f>
        <v/>
      </c>
      <c r="K23" s="20">
        <f>'P_Density_km2'!K23*(POWER(1+(INDEX(P_Growth!$M$2:$M$1611,MATCH(A2, P_Growth!$A$2:$A$1611,0))/100), Settings!$C$9-Settings!$C$8))*(Settings!$C$15/100)*(Settings!$C$16/100)*(Settings!$C$17/100)</f>
        <v/>
      </c>
      <c r="L23" s="20">
        <f>'P_Density_km2'!L23*(POWER(1+(INDEX(P_Growth!$M$2:$M$1611,MATCH(A2, P_Growth!$A$2:$A$1611,0))/100), Settings!$C$9-Settings!$C$8))*(Settings!$C$15/100)*(Settings!$C$16/100)*(Settings!$C$17/100)</f>
        <v/>
      </c>
    </row>
    <row r="24">
      <c r="A24" s="20">
        <f>'P_Density_km2'!A24</f>
        <v/>
      </c>
      <c r="B24" s="20">
        <f>'P_Density_km2'!B24</f>
        <v/>
      </c>
      <c r="C24" s="20">
        <f>'P_Density_km2'!C24*(POWER(1+(INDEX(P_Growth!$M$2:$M$1611,MATCH(A2, P_Growth!$A$2:$A$1611,0))/100), Settings!$C$9-Settings!$C$8))*(Settings!$C$15/100)*(Settings!$C$16/100)*(Settings!$C$17/100)</f>
        <v/>
      </c>
      <c r="D24" s="20">
        <f>'P_Density_km2'!D24*(POWER(1+(INDEX(P_Growth!$M$2:$M$1611,MATCH(A2, P_Growth!$A$2:$A$1611,0))/100), Settings!$C$9-Settings!$C$8))*(Settings!$C$15/100)*(Settings!$C$16/100)*(Settings!$C$17/100)</f>
        <v/>
      </c>
      <c r="E24" s="20">
        <f>'P_Density_km2'!E24*(POWER(1+(INDEX(P_Growth!$M$2:$M$1611,MATCH(A2, P_Growth!$A$2:$A$1611,0))/100), Settings!$C$9-Settings!$C$8))*(Settings!$C$15/100)*(Settings!$C$16/100)*(Settings!$C$17/100)</f>
        <v/>
      </c>
      <c r="F24" s="20">
        <f>'P_Density_km2'!F24*(POWER(1+(INDEX(P_Growth!$M$2:$M$1611,MATCH(A2, P_Growth!$A$2:$A$1611,0))/100), Settings!$C$9-Settings!$C$8))*(Settings!$C$15/100)*(Settings!$C$16/100)*(Settings!$C$17/100)</f>
        <v/>
      </c>
      <c r="G24" s="20">
        <f>'P_Density_km2'!G24*(POWER(1+(INDEX(P_Growth!$M$2:$M$1611,MATCH(A2, P_Growth!$A$2:$A$1611,0))/100), Settings!$C$9-Settings!$C$8))*(Settings!$C$15/100)*(Settings!$C$16/100)*(Settings!$C$17/100)</f>
        <v/>
      </c>
      <c r="H24" s="20">
        <f>'P_Density_km2'!H24*(POWER(1+(INDEX(P_Growth!$M$2:$M$1611,MATCH(A2, P_Growth!$A$2:$A$1611,0))/100), Settings!$C$9-Settings!$C$8))*(Settings!$C$15/100)*(Settings!$C$16/100)*(Settings!$C$17/100)</f>
        <v/>
      </c>
      <c r="I24" s="20">
        <f>'P_Density_km2'!I24*(POWER(1+(INDEX(P_Growth!$M$2:$M$1611,MATCH(A2, P_Growth!$A$2:$A$1611,0))/100), Settings!$C$9-Settings!$C$8))*(Settings!$C$15/100)*(Settings!$C$16/100)*(Settings!$C$17/100)</f>
        <v/>
      </c>
      <c r="J24" s="20">
        <f>'P_Density_km2'!J24*(POWER(1+(INDEX(P_Growth!$M$2:$M$1611,MATCH(A2, P_Growth!$A$2:$A$1611,0))/100), Settings!$C$9-Settings!$C$8))*(Settings!$C$15/100)*(Settings!$C$16/100)*(Settings!$C$17/100)</f>
        <v/>
      </c>
      <c r="K24" s="20">
        <f>'P_Density_km2'!K24*(POWER(1+(INDEX(P_Growth!$M$2:$M$1611,MATCH(A2, P_Growth!$A$2:$A$1611,0))/100), Settings!$C$9-Settings!$C$8))*(Settings!$C$15/100)*(Settings!$C$16/100)*(Settings!$C$17/100)</f>
        <v/>
      </c>
      <c r="L24" s="20">
        <f>'P_Density_km2'!L24*(POWER(1+(INDEX(P_Growth!$M$2:$M$1611,MATCH(A2, P_Growth!$A$2:$A$1611,0))/100), Settings!$C$9-Settings!$C$8))*(Settings!$C$15/100)*(Settings!$C$16/100)*(Settings!$C$17/100)</f>
        <v/>
      </c>
    </row>
    <row r="25">
      <c r="A25" s="20">
        <f>'P_Density_km2'!A25</f>
        <v/>
      </c>
      <c r="B25" s="20">
        <f>'P_Density_km2'!B25</f>
        <v/>
      </c>
      <c r="C25" s="20">
        <f>'P_Density_km2'!C25*(POWER(1+(INDEX(P_Growth!$M$2:$M$1611,MATCH(A2, P_Growth!$A$2:$A$1611,0))/100), Settings!$C$9-Settings!$C$8))*(Settings!$C$15/100)*(Settings!$C$16/100)*(Settings!$C$17/100)</f>
        <v/>
      </c>
      <c r="D25" s="20">
        <f>'P_Density_km2'!D25*(POWER(1+(INDEX(P_Growth!$M$2:$M$1611,MATCH(A2, P_Growth!$A$2:$A$1611,0))/100), Settings!$C$9-Settings!$C$8))*(Settings!$C$15/100)*(Settings!$C$16/100)*(Settings!$C$17/100)</f>
        <v/>
      </c>
      <c r="E25" s="20">
        <f>'P_Density_km2'!E25*(POWER(1+(INDEX(P_Growth!$M$2:$M$1611,MATCH(A2, P_Growth!$A$2:$A$1611,0))/100), Settings!$C$9-Settings!$C$8))*(Settings!$C$15/100)*(Settings!$C$16/100)*(Settings!$C$17/100)</f>
        <v/>
      </c>
      <c r="F25" s="20">
        <f>'P_Density_km2'!F25*(POWER(1+(INDEX(P_Growth!$M$2:$M$1611,MATCH(A2, P_Growth!$A$2:$A$1611,0))/100), Settings!$C$9-Settings!$C$8))*(Settings!$C$15/100)*(Settings!$C$16/100)*(Settings!$C$17/100)</f>
        <v/>
      </c>
      <c r="G25" s="20">
        <f>'P_Density_km2'!G25*(POWER(1+(INDEX(P_Growth!$M$2:$M$1611,MATCH(A2, P_Growth!$A$2:$A$1611,0))/100), Settings!$C$9-Settings!$C$8))*(Settings!$C$15/100)*(Settings!$C$16/100)*(Settings!$C$17/100)</f>
        <v/>
      </c>
      <c r="H25" s="20">
        <f>'P_Density_km2'!H25*(POWER(1+(INDEX(P_Growth!$M$2:$M$1611,MATCH(A2, P_Growth!$A$2:$A$1611,0))/100), Settings!$C$9-Settings!$C$8))*(Settings!$C$15/100)*(Settings!$C$16/100)*(Settings!$C$17/100)</f>
        <v/>
      </c>
      <c r="I25" s="20">
        <f>'P_Density_km2'!I25*(POWER(1+(INDEX(P_Growth!$M$2:$M$1611,MATCH(A2, P_Growth!$A$2:$A$1611,0))/100), Settings!$C$9-Settings!$C$8))*(Settings!$C$15/100)*(Settings!$C$16/100)*(Settings!$C$17/100)</f>
        <v/>
      </c>
      <c r="J25" s="20">
        <f>'P_Density_km2'!J25*(POWER(1+(INDEX(P_Growth!$M$2:$M$1611,MATCH(A2, P_Growth!$A$2:$A$1611,0))/100), Settings!$C$9-Settings!$C$8))*(Settings!$C$15/100)*(Settings!$C$16/100)*(Settings!$C$17/100)</f>
        <v/>
      </c>
      <c r="K25" s="20">
        <f>'P_Density_km2'!K25*(POWER(1+(INDEX(P_Growth!$M$2:$M$1611,MATCH(A2, P_Growth!$A$2:$A$1611,0))/100), Settings!$C$9-Settings!$C$8))*(Settings!$C$15/100)*(Settings!$C$16/100)*(Settings!$C$17/100)</f>
        <v/>
      </c>
      <c r="L25" s="20">
        <f>'P_Density_km2'!L25*(POWER(1+(INDEX(P_Growth!$M$2:$M$1611,MATCH(A2, P_Growth!$A$2:$A$1611,0))/100), Settings!$C$9-Settings!$C$8))*(Settings!$C$15/100)*(Settings!$C$16/100)*(Settings!$C$17/100)</f>
        <v/>
      </c>
    </row>
    <row r="26">
      <c r="A26" s="20">
        <f>'P_Density_km2'!A26</f>
        <v/>
      </c>
      <c r="B26" s="20">
        <f>'P_Density_km2'!B26</f>
        <v/>
      </c>
      <c r="C26" s="20">
        <f>'P_Density_km2'!C26*(POWER(1+(INDEX(P_Growth!$M$2:$M$1611,MATCH(A2, P_Growth!$A$2:$A$1611,0))/100), Settings!$C$9-Settings!$C$8))*(Settings!$C$15/100)*(Settings!$C$16/100)*(Settings!$C$17/100)</f>
        <v/>
      </c>
      <c r="D26" s="20">
        <f>'P_Density_km2'!D26*(POWER(1+(INDEX(P_Growth!$M$2:$M$1611,MATCH(A2, P_Growth!$A$2:$A$1611,0))/100), Settings!$C$9-Settings!$C$8))*(Settings!$C$15/100)*(Settings!$C$16/100)*(Settings!$C$17/100)</f>
        <v/>
      </c>
      <c r="E26" s="20">
        <f>'P_Density_km2'!E26*(POWER(1+(INDEX(P_Growth!$M$2:$M$1611,MATCH(A2, P_Growth!$A$2:$A$1611,0))/100), Settings!$C$9-Settings!$C$8))*(Settings!$C$15/100)*(Settings!$C$16/100)*(Settings!$C$17/100)</f>
        <v/>
      </c>
      <c r="F26" s="20">
        <f>'P_Density_km2'!F26*(POWER(1+(INDEX(P_Growth!$M$2:$M$1611,MATCH(A2, P_Growth!$A$2:$A$1611,0))/100), Settings!$C$9-Settings!$C$8))*(Settings!$C$15/100)*(Settings!$C$16/100)*(Settings!$C$17/100)</f>
        <v/>
      </c>
      <c r="G26" s="20">
        <f>'P_Density_km2'!G26*(POWER(1+(INDEX(P_Growth!$M$2:$M$1611,MATCH(A2, P_Growth!$A$2:$A$1611,0))/100), Settings!$C$9-Settings!$C$8))*(Settings!$C$15/100)*(Settings!$C$16/100)*(Settings!$C$17/100)</f>
        <v/>
      </c>
      <c r="H26" s="20">
        <f>'P_Density_km2'!H26*(POWER(1+(INDEX(P_Growth!$M$2:$M$1611,MATCH(A2, P_Growth!$A$2:$A$1611,0))/100), Settings!$C$9-Settings!$C$8))*(Settings!$C$15/100)*(Settings!$C$16/100)*(Settings!$C$17/100)</f>
        <v/>
      </c>
      <c r="I26" s="20">
        <f>'P_Density_km2'!I26*(POWER(1+(INDEX(P_Growth!$M$2:$M$1611,MATCH(A2, P_Growth!$A$2:$A$1611,0))/100), Settings!$C$9-Settings!$C$8))*(Settings!$C$15/100)*(Settings!$C$16/100)*(Settings!$C$17/100)</f>
        <v/>
      </c>
      <c r="J26" s="20">
        <f>'P_Density_km2'!J26*(POWER(1+(INDEX(P_Growth!$M$2:$M$1611,MATCH(A2, P_Growth!$A$2:$A$1611,0))/100), Settings!$C$9-Settings!$C$8))*(Settings!$C$15/100)*(Settings!$C$16/100)*(Settings!$C$17/100)</f>
        <v/>
      </c>
      <c r="K26" s="20">
        <f>'P_Density_km2'!K26*(POWER(1+(INDEX(P_Growth!$M$2:$M$1611,MATCH(A2, P_Growth!$A$2:$A$1611,0))/100), Settings!$C$9-Settings!$C$8))*(Settings!$C$15/100)*(Settings!$C$16/100)*(Settings!$C$17/100)</f>
        <v/>
      </c>
      <c r="L26" s="20">
        <f>'P_Density_km2'!L26*(POWER(1+(INDEX(P_Growth!$M$2:$M$1611,MATCH(A2, P_Growth!$A$2:$A$1611,0))/100), Settings!$C$9-Settings!$C$8))*(Settings!$C$15/100)*(Settings!$C$16/100)*(Settings!$C$17/100)</f>
        <v/>
      </c>
    </row>
    <row r="27">
      <c r="A27" s="20">
        <f>'P_Density_km2'!A27</f>
        <v/>
      </c>
      <c r="B27" s="20">
        <f>'P_Density_km2'!B27</f>
        <v/>
      </c>
      <c r="C27" s="20">
        <f>'P_Density_km2'!C27*(POWER(1+(INDEX(P_Growth!$M$2:$M$1611,MATCH(A2, P_Growth!$A$2:$A$1611,0))/100), Settings!$C$9-Settings!$C$8))*(Settings!$C$15/100)*(Settings!$C$16/100)*(Settings!$C$17/100)</f>
        <v/>
      </c>
      <c r="D27" s="20">
        <f>'P_Density_km2'!D27*(POWER(1+(INDEX(P_Growth!$M$2:$M$1611,MATCH(A2, P_Growth!$A$2:$A$1611,0))/100), Settings!$C$9-Settings!$C$8))*(Settings!$C$15/100)*(Settings!$C$16/100)*(Settings!$C$17/100)</f>
        <v/>
      </c>
      <c r="E27" s="20">
        <f>'P_Density_km2'!E27*(POWER(1+(INDEX(P_Growth!$M$2:$M$1611,MATCH(A2, P_Growth!$A$2:$A$1611,0))/100), Settings!$C$9-Settings!$C$8))*(Settings!$C$15/100)*(Settings!$C$16/100)*(Settings!$C$17/100)</f>
        <v/>
      </c>
      <c r="F27" s="20">
        <f>'P_Density_km2'!F27*(POWER(1+(INDEX(P_Growth!$M$2:$M$1611,MATCH(A2, P_Growth!$A$2:$A$1611,0))/100), Settings!$C$9-Settings!$C$8))*(Settings!$C$15/100)*(Settings!$C$16/100)*(Settings!$C$17/100)</f>
        <v/>
      </c>
      <c r="G27" s="20">
        <f>'P_Density_km2'!G27*(POWER(1+(INDEX(P_Growth!$M$2:$M$1611,MATCH(A2, P_Growth!$A$2:$A$1611,0))/100), Settings!$C$9-Settings!$C$8))*(Settings!$C$15/100)*(Settings!$C$16/100)*(Settings!$C$17/100)</f>
        <v/>
      </c>
      <c r="H27" s="20">
        <f>'P_Density_km2'!H27*(POWER(1+(INDEX(P_Growth!$M$2:$M$1611,MATCH(A2, P_Growth!$A$2:$A$1611,0))/100), Settings!$C$9-Settings!$C$8))*(Settings!$C$15/100)*(Settings!$C$16/100)*(Settings!$C$17/100)</f>
        <v/>
      </c>
      <c r="I27" s="20">
        <f>'P_Density_km2'!I27*(POWER(1+(INDEX(P_Growth!$M$2:$M$1611,MATCH(A2, P_Growth!$A$2:$A$1611,0))/100), Settings!$C$9-Settings!$C$8))*(Settings!$C$15/100)*(Settings!$C$16/100)*(Settings!$C$17/100)</f>
        <v/>
      </c>
      <c r="J27" s="20">
        <f>'P_Density_km2'!J27*(POWER(1+(INDEX(P_Growth!$M$2:$M$1611,MATCH(A2, P_Growth!$A$2:$A$1611,0))/100), Settings!$C$9-Settings!$C$8))*(Settings!$C$15/100)*(Settings!$C$16/100)*(Settings!$C$17/100)</f>
        <v/>
      </c>
      <c r="K27" s="20">
        <f>'P_Density_km2'!K27*(POWER(1+(INDEX(P_Growth!$M$2:$M$1611,MATCH(A2, P_Growth!$A$2:$A$1611,0))/100), Settings!$C$9-Settings!$C$8))*(Settings!$C$15/100)*(Settings!$C$16/100)*(Settings!$C$17/100)</f>
        <v/>
      </c>
      <c r="L27" s="20">
        <f>'P_Density_km2'!L27*(POWER(1+(INDEX(P_Growth!$M$2:$M$1611,MATCH(A2, P_Growth!$A$2:$A$1611,0))/100), Settings!$C$9-Settings!$C$8))*(Settings!$C$15/100)*(Settings!$C$16/100)*(Settings!$C$17/100)</f>
        <v/>
      </c>
    </row>
    <row r="28">
      <c r="A28" s="20">
        <f>'P_Density_km2'!A28</f>
        <v/>
      </c>
      <c r="B28" s="20">
        <f>'P_Density_km2'!B28</f>
        <v/>
      </c>
      <c r="C28" s="20">
        <f>'P_Density_km2'!C28*(POWER(1+(INDEX(P_Growth!$M$2:$M$1611,MATCH(A2, P_Growth!$A$2:$A$1611,0))/100), Settings!$C$9-Settings!$C$8))*(Settings!$C$15/100)*(Settings!$C$16/100)*(Settings!$C$17/100)</f>
        <v/>
      </c>
      <c r="D28" s="20">
        <f>'P_Density_km2'!D28*(POWER(1+(INDEX(P_Growth!$M$2:$M$1611,MATCH(A2, P_Growth!$A$2:$A$1611,0))/100), Settings!$C$9-Settings!$C$8))*(Settings!$C$15/100)*(Settings!$C$16/100)*(Settings!$C$17/100)</f>
        <v/>
      </c>
      <c r="E28" s="20">
        <f>'P_Density_km2'!E28*(POWER(1+(INDEX(P_Growth!$M$2:$M$1611,MATCH(A2, P_Growth!$A$2:$A$1611,0))/100), Settings!$C$9-Settings!$C$8))*(Settings!$C$15/100)*(Settings!$C$16/100)*(Settings!$C$17/100)</f>
        <v/>
      </c>
      <c r="F28" s="20">
        <f>'P_Density_km2'!F28*(POWER(1+(INDEX(P_Growth!$M$2:$M$1611,MATCH(A2, P_Growth!$A$2:$A$1611,0))/100), Settings!$C$9-Settings!$C$8))*(Settings!$C$15/100)*(Settings!$C$16/100)*(Settings!$C$17/100)</f>
        <v/>
      </c>
      <c r="G28" s="20">
        <f>'P_Density_km2'!G28*(POWER(1+(INDEX(P_Growth!$M$2:$M$1611,MATCH(A2, P_Growth!$A$2:$A$1611,0))/100), Settings!$C$9-Settings!$C$8))*(Settings!$C$15/100)*(Settings!$C$16/100)*(Settings!$C$17/100)</f>
        <v/>
      </c>
      <c r="H28" s="20">
        <f>'P_Density_km2'!H28*(POWER(1+(INDEX(P_Growth!$M$2:$M$1611,MATCH(A2, P_Growth!$A$2:$A$1611,0))/100), Settings!$C$9-Settings!$C$8))*(Settings!$C$15/100)*(Settings!$C$16/100)*(Settings!$C$17/100)</f>
        <v/>
      </c>
      <c r="I28" s="20">
        <f>'P_Density_km2'!I28*(POWER(1+(INDEX(P_Growth!$M$2:$M$1611,MATCH(A2, P_Growth!$A$2:$A$1611,0))/100), Settings!$C$9-Settings!$C$8))*(Settings!$C$15/100)*(Settings!$C$16/100)*(Settings!$C$17/100)</f>
        <v/>
      </c>
      <c r="J28" s="20">
        <f>'P_Density_km2'!J28*(POWER(1+(INDEX(P_Growth!$M$2:$M$1611,MATCH(A2, P_Growth!$A$2:$A$1611,0))/100), Settings!$C$9-Settings!$C$8))*(Settings!$C$15/100)*(Settings!$C$16/100)*(Settings!$C$17/100)</f>
        <v/>
      </c>
      <c r="K28" s="20">
        <f>'P_Density_km2'!K28*(POWER(1+(INDEX(P_Growth!$M$2:$M$1611,MATCH(A2, P_Growth!$A$2:$A$1611,0))/100), Settings!$C$9-Settings!$C$8))*(Settings!$C$15/100)*(Settings!$C$16/100)*(Settings!$C$17/100)</f>
        <v/>
      </c>
      <c r="L28" s="20">
        <f>'P_Density_km2'!L28*(POWER(1+(INDEX(P_Growth!$M$2:$M$1611,MATCH(A2, P_Growth!$A$2:$A$1611,0))/100), Settings!$C$9-Settings!$C$8))*(Settings!$C$15/100)*(Settings!$C$16/100)*(Settings!$C$17/100)</f>
        <v/>
      </c>
    </row>
    <row r="29">
      <c r="A29" s="20">
        <f>'P_Density_km2'!A29</f>
        <v/>
      </c>
      <c r="B29" s="20">
        <f>'P_Density_km2'!B29</f>
        <v/>
      </c>
      <c r="C29" s="20">
        <f>'P_Density_km2'!C29*(POWER(1+(INDEX(P_Growth!$M$2:$M$1611,MATCH(A2, P_Growth!$A$2:$A$1611,0))/100), Settings!$C$9-Settings!$C$8))*(Settings!$C$15/100)*(Settings!$C$16/100)*(Settings!$C$17/100)</f>
        <v/>
      </c>
      <c r="D29" s="20">
        <f>'P_Density_km2'!D29*(POWER(1+(INDEX(P_Growth!$M$2:$M$1611,MATCH(A2, P_Growth!$A$2:$A$1611,0))/100), Settings!$C$9-Settings!$C$8))*(Settings!$C$15/100)*(Settings!$C$16/100)*(Settings!$C$17/100)</f>
        <v/>
      </c>
      <c r="E29" s="20">
        <f>'P_Density_km2'!E29*(POWER(1+(INDEX(P_Growth!$M$2:$M$1611,MATCH(A2, P_Growth!$A$2:$A$1611,0))/100), Settings!$C$9-Settings!$C$8))*(Settings!$C$15/100)*(Settings!$C$16/100)*(Settings!$C$17/100)</f>
        <v/>
      </c>
      <c r="F29" s="20">
        <f>'P_Density_km2'!F29*(POWER(1+(INDEX(P_Growth!$M$2:$M$1611,MATCH(A2, P_Growth!$A$2:$A$1611,0))/100), Settings!$C$9-Settings!$C$8))*(Settings!$C$15/100)*(Settings!$C$16/100)*(Settings!$C$17/100)</f>
        <v/>
      </c>
      <c r="G29" s="20">
        <f>'P_Density_km2'!G29*(POWER(1+(INDEX(P_Growth!$M$2:$M$1611,MATCH(A2, P_Growth!$A$2:$A$1611,0))/100), Settings!$C$9-Settings!$C$8))*(Settings!$C$15/100)*(Settings!$C$16/100)*(Settings!$C$17/100)</f>
        <v/>
      </c>
      <c r="H29" s="20">
        <f>'P_Density_km2'!H29*(POWER(1+(INDEX(P_Growth!$M$2:$M$1611,MATCH(A2, P_Growth!$A$2:$A$1611,0))/100), Settings!$C$9-Settings!$C$8))*(Settings!$C$15/100)*(Settings!$C$16/100)*(Settings!$C$17/100)</f>
        <v/>
      </c>
      <c r="I29" s="20">
        <f>'P_Density_km2'!I29*(POWER(1+(INDEX(P_Growth!$M$2:$M$1611,MATCH(A2, P_Growth!$A$2:$A$1611,0))/100), Settings!$C$9-Settings!$C$8))*(Settings!$C$15/100)*(Settings!$C$16/100)*(Settings!$C$17/100)</f>
        <v/>
      </c>
      <c r="J29" s="20">
        <f>'P_Density_km2'!J29*(POWER(1+(INDEX(P_Growth!$M$2:$M$1611,MATCH(A2, P_Growth!$A$2:$A$1611,0))/100), Settings!$C$9-Settings!$C$8))*(Settings!$C$15/100)*(Settings!$C$16/100)*(Settings!$C$17/100)</f>
        <v/>
      </c>
      <c r="K29" s="20">
        <f>'P_Density_km2'!K29*(POWER(1+(INDEX(P_Growth!$M$2:$M$1611,MATCH(A2, P_Growth!$A$2:$A$1611,0))/100), Settings!$C$9-Settings!$C$8))*(Settings!$C$15/100)*(Settings!$C$16/100)*(Settings!$C$17/100)</f>
        <v/>
      </c>
      <c r="L29" s="20">
        <f>'P_Density_km2'!L29*(POWER(1+(INDEX(P_Growth!$M$2:$M$1611,MATCH(A2, P_Growth!$A$2:$A$1611,0))/100), Settings!$C$9-Settings!$C$8))*(Settings!$C$15/100)*(Settings!$C$16/100)*(Settings!$C$17/100)</f>
        <v/>
      </c>
    </row>
    <row r="30">
      <c r="A30" s="20">
        <f>'P_Density_km2'!A30</f>
        <v/>
      </c>
      <c r="B30" s="20">
        <f>'P_Density_km2'!B30</f>
        <v/>
      </c>
      <c r="C30" s="20">
        <f>'P_Density_km2'!C30*(POWER(1+(INDEX(P_Growth!$M$2:$M$1611,MATCH(A2, P_Growth!$A$2:$A$1611,0))/100), Settings!$C$9-Settings!$C$8))*(Settings!$C$15/100)*(Settings!$C$16/100)*(Settings!$C$17/100)</f>
        <v/>
      </c>
      <c r="D30" s="20">
        <f>'P_Density_km2'!D30*(POWER(1+(INDEX(P_Growth!$M$2:$M$1611,MATCH(A2, P_Growth!$A$2:$A$1611,0))/100), Settings!$C$9-Settings!$C$8))*(Settings!$C$15/100)*(Settings!$C$16/100)*(Settings!$C$17/100)</f>
        <v/>
      </c>
      <c r="E30" s="20">
        <f>'P_Density_km2'!E30*(POWER(1+(INDEX(P_Growth!$M$2:$M$1611,MATCH(A2, P_Growth!$A$2:$A$1611,0))/100), Settings!$C$9-Settings!$C$8))*(Settings!$C$15/100)*(Settings!$C$16/100)*(Settings!$C$17/100)</f>
        <v/>
      </c>
      <c r="F30" s="20">
        <f>'P_Density_km2'!F30*(POWER(1+(INDEX(P_Growth!$M$2:$M$1611,MATCH(A2, P_Growth!$A$2:$A$1611,0))/100), Settings!$C$9-Settings!$C$8))*(Settings!$C$15/100)*(Settings!$C$16/100)*(Settings!$C$17/100)</f>
        <v/>
      </c>
      <c r="G30" s="20">
        <f>'P_Density_km2'!G30*(POWER(1+(INDEX(P_Growth!$M$2:$M$1611,MATCH(A2, P_Growth!$A$2:$A$1611,0))/100), Settings!$C$9-Settings!$C$8))*(Settings!$C$15/100)*(Settings!$C$16/100)*(Settings!$C$17/100)</f>
        <v/>
      </c>
      <c r="H30" s="20">
        <f>'P_Density_km2'!H30*(POWER(1+(INDEX(P_Growth!$M$2:$M$1611,MATCH(A2, P_Growth!$A$2:$A$1611,0))/100), Settings!$C$9-Settings!$C$8))*(Settings!$C$15/100)*(Settings!$C$16/100)*(Settings!$C$17/100)</f>
        <v/>
      </c>
      <c r="I30" s="20">
        <f>'P_Density_km2'!I30*(POWER(1+(INDEX(P_Growth!$M$2:$M$1611,MATCH(A2, P_Growth!$A$2:$A$1611,0))/100), Settings!$C$9-Settings!$C$8))*(Settings!$C$15/100)*(Settings!$C$16/100)*(Settings!$C$17/100)</f>
        <v/>
      </c>
      <c r="J30" s="20">
        <f>'P_Density_km2'!J30*(POWER(1+(INDEX(P_Growth!$M$2:$M$1611,MATCH(A2, P_Growth!$A$2:$A$1611,0))/100), Settings!$C$9-Settings!$C$8))*(Settings!$C$15/100)*(Settings!$C$16/100)*(Settings!$C$17/100)</f>
        <v/>
      </c>
      <c r="K30" s="20">
        <f>'P_Density_km2'!K30*(POWER(1+(INDEX(P_Growth!$M$2:$M$1611,MATCH(A2, P_Growth!$A$2:$A$1611,0))/100), Settings!$C$9-Settings!$C$8))*(Settings!$C$15/100)*(Settings!$C$16/100)*(Settings!$C$17/100)</f>
        <v/>
      </c>
      <c r="L30" s="20">
        <f>'P_Density_km2'!L30*(POWER(1+(INDEX(P_Growth!$M$2:$M$1611,MATCH(A2, P_Growth!$A$2:$A$1611,0))/100), Settings!$C$9-Settings!$C$8))*(Settings!$C$15/100)*(Settings!$C$16/100)*(Settings!$C$17/100)</f>
        <v/>
      </c>
    </row>
    <row r="31">
      <c r="A31" s="20">
        <f>'P_Density_km2'!A31</f>
        <v/>
      </c>
      <c r="B31" s="20">
        <f>'P_Density_km2'!B31</f>
        <v/>
      </c>
      <c r="C31" s="20">
        <f>'P_Density_km2'!C31*(POWER(1+(INDEX(P_Growth!$M$2:$M$1611,MATCH(A2, P_Growth!$A$2:$A$1611,0))/100), Settings!$C$9-Settings!$C$8))*(Settings!$C$15/100)*(Settings!$C$16/100)*(Settings!$C$17/100)</f>
        <v/>
      </c>
      <c r="D31" s="20">
        <f>'P_Density_km2'!D31*(POWER(1+(INDEX(P_Growth!$M$2:$M$1611,MATCH(A2, P_Growth!$A$2:$A$1611,0))/100), Settings!$C$9-Settings!$C$8))*(Settings!$C$15/100)*(Settings!$C$16/100)*(Settings!$C$17/100)</f>
        <v/>
      </c>
      <c r="E31" s="20">
        <f>'P_Density_km2'!E31*(POWER(1+(INDEX(P_Growth!$M$2:$M$1611,MATCH(A2, P_Growth!$A$2:$A$1611,0))/100), Settings!$C$9-Settings!$C$8))*(Settings!$C$15/100)*(Settings!$C$16/100)*(Settings!$C$17/100)</f>
        <v/>
      </c>
      <c r="F31" s="20">
        <f>'P_Density_km2'!F31*(POWER(1+(INDEX(P_Growth!$M$2:$M$1611,MATCH(A2, P_Growth!$A$2:$A$1611,0))/100), Settings!$C$9-Settings!$C$8))*(Settings!$C$15/100)*(Settings!$C$16/100)*(Settings!$C$17/100)</f>
        <v/>
      </c>
      <c r="G31" s="20">
        <f>'P_Density_km2'!G31*(POWER(1+(INDEX(P_Growth!$M$2:$M$1611,MATCH(A2, P_Growth!$A$2:$A$1611,0))/100), Settings!$C$9-Settings!$C$8))*(Settings!$C$15/100)*(Settings!$C$16/100)*(Settings!$C$17/100)</f>
        <v/>
      </c>
      <c r="H31" s="20">
        <f>'P_Density_km2'!H31*(POWER(1+(INDEX(P_Growth!$M$2:$M$1611,MATCH(A2, P_Growth!$A$2:$A$1611,0))/100), Settings!$C$9-Settings!$C$8))*(Settings!$C$15/100)*(Settings!$C$16/100)*(Settings!$C$17/100)</f>
        <v/>
      </c>
      <c r="I31" s="20">
        <f>'P_Density_km2'!I31*(POWER(1+(INDEX(P_Growth!$M$2:$M$1611,MATCH(A2, P_Growth!$A$2:$A$1611,0))/100), Settings!$C$9-Settings!$C$8))*(Settings!$C$15/100)*(Settings!$C$16/100)*(Settings!$C$17/100)</f>
        <v/>
      </c>
      <c r="J31" s="20">
        <f>'P_Density_km2'!J31*(POWER(1+(INDEX(P_Growth!$M$2:$M$1611,MATCH(A2, P_Growth!$A$2:$A$1611,0))/100), Settings!$C$9-Settings!$C$8))*(Settings!$C$15/100)*(Settings!$C$16/100)*(Settings!$C$17/100)</f>
        <v/>
      </c>
      <c r="K31" s="20">
        <f>'P_Density_km2'!K31*(POWER(1+(INDEX(P_Growth!$M$2:$M$1611,MATCH(A2, P_Growth!$A$2:$A$1611,0))/100), Settings!$C$9-Settings!$C$8))*(Settings!$C$15/100)*(Settings!$C$16/100)*(Settings!$C$17/100)</f>
        <v/>
      </c>
      <c r="L31" s="20">
        <f>'P_Density_km2'!L31*(POWER(1+(INDEX(P_Growth!$M$2:$M$1611,MATCH(A2, P_Growth!$A$2:$A$1611,0))/100), Settings!$C$9-Settings!$C$8))*(Settings!$C$15/100)*(Settings!$C$16/100)*(Settings!$C$17/100)</f>
        <v/>
      </c>
    </row>
    <row r="32">
      <c r="A32" s="20">
        <f>'P_Density_km2'!A32</f>
        <v/>
      </c>
      <c r="B32" s="20">
        <f>'P_Density_km2'!B32</f>
        <v/>
      </c>
      <c r="C32" s="20">
        <f>'P_Density_km2'!C32*(POWER(1+(INDEX(P_Growth!$M$2:$M$1611,MATCH(A2, P_Growth!$A$2:$A$1611,0))/100), Settings!$C$9-Settings!$C$8))*(Settings!$C$15/100)*(Settings!$C$16/100)*(Settings!$C$17/100)</f>
        <v/>
      </c>
      <c r="D32" s="20">
        <f>'P_Density_km2'!D32*(POWER(1+(INDEX(P_Growth!$M$2:$M$1611,MATCH(A2, P_Growth!$A$2:$A$1611,0))/100), Settings!$C$9-Settings!$C$8))*(Settings!$C$15/100)*(Settings!$C$16/100)*(Settings!$C$17/100)</f>
        <v/>
      </c>
      <c r="E32" s="20">
        <f>'P_Density_km2'!E32*(POWER(1+(INDEX(P_Growth!$M$2:$M$1611,MATCH(A2, P_Growth!$A$2:$A$1611,0))/100), Settings!$C$9-Settings!$C$8))*(Settings!$C$15/100)*(Settings!$C$16/100)*(Settings!$C$17/100)</f>
        <v/>
      </c>
      <c r="F32" s="20">
        <f>'P_Density_km2'!F32*(POWER(1+(INDEX(P_Growth!$M$2:$M$1611,MATCH(A2, P_Growth!$A$2:$A$1611,0))/100), Settings!$C$9-Settings!$C$8))*(Settings!$C$15/100)*(Settings!$C$16/100)*(Settings!$C$17/100)</f>
        <v/>
      </c>
      <c r="G32" s="20">
        <f>'P_Density_km2'!G32*(POWER(1+(INDEX(P_Growth!$M$2:$M$1611,MATCH(A2, P_Growth!$A$2:$A$1611,0))/100), Settings!$C$9-Settings!$C$8))*(Settings!$C$15/100)*(Settings!$C$16/100)*(Settings!$C$17/100)</f>
        <v/>
      </c>
      <c r="H32" s="20">
        <f>'P_Density_km2'!H32*(POWER(1+(INDEX(P_Growth!$M$2:$M$1611,MATCH(A2, P_Growth!$A$2:$A$1611,0))/100), Settings!$C$9-Settings!$C$8))*(Settings!$C$15/100)*(Settings!$C$16/100)*(Settings!$C$17/100)</f>
        <v/>
      </c>
      <c r="I32" s="20">
        <f>'P_Density_km2'!I32*(POWER(1+(INDEX(P_Growth!$M$2:$M$1611,MATCH(A2, P_Growth!$A$2:$A$1611,0))/100), Settings!$C$9-Settings!$C$8))*(Settings!$C$15/100)*(Settings!$C$16/100)*(Settings!$C$17/100)</f>
        <v/>
      </c>
      <c r="J32" s="20">
        <f>'P_Density_km2'!J32*(POWER(1+(INDEX(P_Growth!$M$2:$M$1611,MATCH(A2, P_Growth!$A$2:$A$1611,0))/100), Settings!$C$9-Settings!$C$8))*(Settings!$C$15/100)*(Settings!$C$16/100)*(Settings!$C$17/100)</f>
        <v/>
      </c>
      <c r="K32" s="20">
        <f>'P_Density_km2'!K32*(POWER(1+(INDEX(P_Growth!$M$2:$M$1611,MATCH(A2, P_Growth!$A$2:$A$1611,0))/100), Settings!$C$9-Settings!$C$8))*(Settings!$C$15/100)*(Settings!$C$16/100)*(Settings!$C$17/100)</f>
        <v/>
      </c>
      <c r="L32" s="20">
        <f>'P_Density_km2'!L32*(POWER(1+(INDEX(P_Growth!$M$2:$M$1611,MATCH(A2, P_Growth!$A$2:$A$1611,0))/100), Settings!$C$9-Settings!$C$8))*(Settings!$C$15/100)*(Settings!$C$16/100)*(Settings!$C$17/100)</f>
        <v/>
      </c>
    </row>
    <row r="33">
      <c r="A33" s="20">
        <f>'P_Density_km2'!A33</f>
        <v/>
      </c>
      <c r="B33" s="20">
        <f>'P_Density_km2'!B33</f>
        <v/>
      </c>
      <c r="C33" s="20">
        <f>'P_Density_km2'!C33*(POWER(1+(INDEX(P_Growth!$M$2:$M$1611,MATCH(A2, P_Growth!$A$2:$A$1611,0))/100), Settings!$C$9-Settings!$C$8))*(Settings!$C$15/100)*(Settings!$C$16/100)*(Settings!$C$17/100)</f>
        <v/>
      </c>
      <c r="D33" s="20">
        <f>'P_Density_km2'!D33*(POWER(1+(INDEX(P_Growth!$M$2:$M$1611,MATCH(A2, P_Growth!$A$2:$A$1611,0))/100), Settings!$C$9-Settings!$C$8))*(Settings!$C$15/100)*(Settings!$C$16/100)*(Settings!$C$17/100)</f>
        <v/>
      </c>
      <c r="E33" s="20">
        <f>'P_Density_km2'!E33*(POWER(1+(INDEX(P_Growth!$M$2:$M$1611,MATCH(A2, P_Growth!$A$2:$A$1611,0))/100), Settings!$C$9-Settings!$C$8))*(Settings!$C$15/100)*(Settings!$C$16/100)*(Settings!$C$17/100)</f>
        <v/>
      </c>
      <c r="F33" s="20">
        <f>'P_Density_km2'!F33*(POWER(1+(INDEX(P_Growth!$M$2:$M$1611,MATCH(A2, P_Growth!$A$2:$A$1611,0))/100), Settings!$C$9-Settings!$C$8))*(Settings!$C$15/100)*(Settings!$C$16/100)*(Settings!$C$17/100)</f>
        <v/>
      </c>
      <c r="G33" s="20">
        <f>'P_Density_km2'!G33*(POWER(1+(INDEX(P_Growth!$M$2:$M$1611,MATCH(A2, P_Growth!$A$2:$A$1611,0))/100), Settings!$C$9-Settings!$C$8))*(Settings!$C$15/100)*(Settings!$C$16/100)*(Settings!$C$17/100)</f>
        <v/>
      </c>
      <c r="H33" s="20">
        <f>'P_Density_km2'!H33*(POWER(1+(INDEX(P_Growth!$M$2:$M$1611,MATCH(A2, P_Growth!$A$2:$A$1611,0))/100), Settings!$C$9-Settings!$C$8))*(Settings!$C$15/100)*(Settings!$C$16/100)*(Settings!$C$17/100)</f>
        <v/>
      </c>
      <c r="I33" s="20">
        <f>'P_Density_km2'!I33*(POWER(1+(INDEX(P_Growth!$M$2:$M$1611,MATCH(A2, P_Growth!$A$2:$A$1611,0))/100), Settings!$C$9-Settings!$C$8))*(Settings!$C$15/100)*(Settings!$C$16/100)*(Settings!$C$17/100)</f>
        <v/>
      </c>
      <c r="J33" s="20">
        <f>'P_Density_km2'!J33*(POWER(1+(INDEX(P_Growth!$M$2:$M$1611,MATCH(A2, P_Growth!$A$2:$A$1611,0))/100), Settings!$C$9-Settings!$C$8))*(Settings!$C$15/100)*(Settings!$C$16/100)*(Settings!$C$17/100)</f>
        <v/>
      </c>
      <c r="K33" s="20">
        <f>'P_Density_km2'!K33*(POWER(1+(INDEX(P_Growth!$M$2:$M$1611,MATCH(A2, P_Growth!$A$2:$A$1611,0))/100), Settings!$C$9-Settings!$C$8))*(Settings!$C$15/100)*(Settings!$C$16/100)*(Settings!$C$17/100)</f>
        <v/>
      </c>
      <c r="L33" s="20">
        <f>'P_Density_km2'!L33*(POWER(1+(INDEX(P_Growth!$M$2:$M$1611,MATCH(A2, P_Growth!$A$2:$A$1611,0))/100), Settings!$C$9-Settings!$C$8))*(Settings!$C$15/100)*(Settings!$C$16/100)*(Settings!$C$17/100)</f>
        <v/>
      </c>
    </row>
    <row r="34">
      <c r="A34" s="20">
        <f>'P_Density_km2'!A34</f>
        <v/>
      </c>
      <c r="B34" s="20">
        <f>'P_Density_km2'!B34</f>
        <v/>
      </c>
      <c r="C34" s="20">
        <f>'P_Density_km2'!C34*(POWER(1+(INDEX(P_Growth!$M$2:$M$1611,MATCH(A2, P_Growth!$A$2:$A$1611,0))/100), Settings!$C$9-Settings!$C$8))*(Settings!$C$15/100)*(Settings!$C$16/100)*(Settings!$C$17/100)</f>
        <v/>
      </c>
      <c r="D34" s="20">
        <f>'P_Density_km2'!D34*(POWER(1+(INDEX(P_Growth!$M$2:$M$1611,MATCH(A2, P_Growth!$A$2:$A$1611,0))/100), Settings!$C$9-Settings!$C$8))*(Settings!$C$15/100)*(Settings!$C$16/100)*(Settings!$C$17/100)</f>
        <v/>
      </c>
      <c r="E34" s="20">
        <f>'P_Density_km2'!E34*(POWER(1+(INDEX(P_Growth!$M$2:$M$1611,MATCH(A2, P_Growth!$A$2:$A$1611,0))/100), Settings!$C$9-Settings!$C$8))*(Settings!$C$15/100)*(Settings!$C$16/100)*(Settings!$C$17/100)</f>
        <v/>
      </c>
      <c r="F34" s="20">
        <f>'P_Density_km2'!F34*(POWER(1+(INDEX(P_Growth!$M$2:$M$1611,MATCH(A2, P_Growth!$A$2:$A$1611,0))/100), Settings!$C$9-Settings!$C$8))*(Settings!$C$15/100)*(Settings!$C$16/100)*(Settings!$C$17/100)</f>
        <v/>
      </c>
      <c r="G34" s="20">
        <f>'P_Density_km2'!G34*(POWER(1+(INDEX(P_Growth!$M$2:$M$1611,MATCH(A2, P_Growth!$A$2:$A$1611,0))/100), Settings!$C$9-Settings!$C$8))*(Settings!$C$15/100)*(Settings!$C$16/100)*(Settings!$C$17/100)</f>
        <v/>
      </c>
      <c r="H34" s="20">
        <f>'P_Density_km2'!H34*(POWER(1+(INDEX(P_Growth!$M$2:$M$1611,MATCH(A2, P_Growth!$A$2:$A$1611,0))/100), Settings!$C$9-Settings!$C$8))*(Settings!$C$15/100)*(Settings!$C$16/100)*(Settings!$C$17/100)</f>
        <v/>
      </c>
      <c r="I34" s="20">
        <f>'P_Density_km2'!I34*(POWER(1+(INDEX(P_Growth!$M$2:$M$1611,MATCH(A2, P_Growth!$A$2:$A$1611,0))/100), Settings!$C$9-Settings!$C$8))*(Settings!$C$15/100)*(Settings!$C$16/100)*(Settings!$C$17/100)</f>
        <v/>
      </c>
      <c r="J34" s="20">
        <f>'P_Density_km2'!J34*(POWER(1+(INDEX(P_Growth!$M$2:$M$1611,MATCH(A2, P_Growth!$A$2:$A$1611,0))/100), Settings!$C$9-Settings!$C$8))*(Settings!$C$15/100)*(Settings!$C$16/100)*(Settings!$C$17/100)</f>
        <v/>
      </c>
      <c r="K34" s="20">
        <f>'P_Density_km2'!K34*(POWER(1+(INDEX(P_Growth!$M$2:$M$1611,MATCH(A2, P_Growth!$A$2:$A$1611,0))/100), Settings!$C$9-Settings!$C$8))*(Settings!$C$15/100)*(Settings!$C$16/100)*(Settings!$C$17/100)</f>
        <v/>
      </c>
      <c r="L34" s="20">
        <f>'P_Density_km2'!L34*(POWER(1+(INDEX(P_Growth!$M$2:$M$1611,MATCH(A2, P_Growth!$A$2:$A$1611,0))/100), Settings!$C$9-Settings!$C$8))*(Settings!$C$15/100)*(Settings!$C$16/100)*(Settings!$C$17/100)</f>
        <v/>
      </c>
    </row>
    <row r="35">
      <c r="A35" s="20">
        <f>'P_Density_km2'!A35</f>
        <v/>
      </c>
      <c r="B35" s="20">
        <f>'P_Density_km2'!B35</f>
        <v/>
      </c>
      <c r="C35" s="20">
        <f>'P_Density_km2'!C35*(POWER(1+(INDEX(P_Growth!$M$2:$M$1611,MATCH(A2, P_Growth!$A$2:$A$1611,0))/100), Settings!$C$9-Settings!$C$8))*(Settings!$C$15/100)*(Settings!$C$16/100)*(Settings!$C$17/100)</f>
        <v/>
      </c>
      <c r="D35" s="20">
        <f>'P_Density_km2'!D35*(POWER(1+(INDEX(P_Growth!$M$2:$M$1611,MATCH(A2, P_Growth!$A$2:$A$1611,0))/100), Settings!$C$9-Settings!$C$8))*(Settings!$C$15/100)*(Settings!$C$16/100)*(Settings!$C$17/100)</f>
        <v/>
      </c>
      <c r="E35" s="20">
        <f>'P_Density_km2'!E35*(POWER(1+(INDEX(P_Growth!$M$2:$M$1611,MATCH(A2, P_Growth!$A$2:$A$1611,0))/100), Settings!$C$9-Settings!$C$8))*(Settings!$C$15/100)*(Settings!$C$16/100)*(Settings!$C$17/100)</f>
        <v/>
      </c>
      <c r="F35" s="20">
        <f>'P_Density_km2'!F35*(POWER(1+(INDEX(P_Growth!$M$2:$M$1611,MATCH(A2, P_Growth!$A$2:$A$1611,0))/100), Settings!$C$9-Settings!$C$8))*(Settings!$C$15/100)*(Settings!$C$16/100)*(Settings!$C$17/100)</f>
        <v/>
      </c>
      <c r="G35" s="20">
        <f>'P_Density_km2'!G35*(POWER(1+(INDEX(P_Growth!$M$2:$M$1611,MATCH(A2, P_Growth!$A$2:$A$1611,0))/100), Settings!$C$9-Settings!$C$8))*(Settings!$C$15/100)*(Settings!$C$16/100)*(Settings!$C$17/100)</f>
        <v/>
      </c>
      <c r="H35" s="20">
        <f>'P_Density_km2'!H35*(POWER(1+(INDEX(P_Growth!$M$2:$M$1611,MATCH(A2, P_Growth!$A$2:$A$1611,0))/100), Settings!$C$9-Settings!$C$8))*(Settings!$C$15/100)*(Settings!$C$16/100)*(Settings!$C$17/100)</f>
        <v/>
      </c>
      <c r="I35" s="20">
        <f>'P_Density_km2'!I35*(POWER(1+(INDEX(P_Growth!$M$2:$M$1611,MATCH(A2, P_Growth!$A$2:$A$1611,0))/100), Settings!$C$9-Settings!$C$8))*(Settings!$C$15/100)*(Settings!$C$16/100)*(Settings!$C$17/100)</f>
        <v/>
      </c>
      <c r="J35" s="20">
        <f>'P_Density_km2'!J35*(POWER(1+(INDEX(P_Growth!$M$2:$M$1611,MATCH(A2, P_Growth!$A$2:$A$1611,0))/100), Settings!$C$9-Settings!$C$8))*(Settings!$C$15/100)*(Settings!$C$16/100)*(Settings!$C$17/100)</f>
        <v/>
      </c>
      <c r="K35" s="20">
        <f>'P_Density_km2'!K35*(POWER(1+(INDEX(P_Growth!$M$2:$M$1611,MATCH(A2, P_Growth!$A$2:$A$1611,0))/100), Settings!$C$9-Settings!$C$8))*(Settings!$C$15/100)*(Settings!$C$16/100)*(Settings!$C$17/100)</f>
        <v/>
      </c>
      <c r="L35" s="20">
        <f>'P_Density_km2'!L35*(POWER(1+(INDEX(P_Growth!$M$2:$M$1611,MATCH(A2, P_Growth!$A$2:$A$1611,0))/100), Settings!$C$9-Settings!$C$8))*(Settings!$C$15/100)*(Settings!$C$16/100)*(Settings!$C$17/100)</f>
        <v/>
      </c>
    </row>
    <row r="36">
      <c r="A36" s="20">
        <f>'P_Density_km2'!A36</f>
        <v/>
      </c>
      <c r="B36" s="20">
        <f>'P_Density_km2'!B36</f>
        <v/>
      </c>
      <c r="C36" s="20">
        <f>'P_Density_km2'!C36*(POWER(1+(INDEX(P_Growth!$M$2:$M$1611,MATCH(A2, P_Growth!$A$2:$A$1611,0))/100), Settings!$C$9-Settings!$C$8))*(Settings!$C$15/100)*(Settings!$C$16/100)*(Settings!$C$17/100)</f>
        <v/>
      </c>
      <c r="D36" s="20">
        <f>'P_Density_km2'!D36*(POWER(1+(INDEX(P_Growth!$M$2:$M$1611,MATCH(A2, P_Growth!$A$2:$A$1611,0))/100), Settings!$C$9-Settings!$C$8))*(Settings!$C$15/100)*(Settings!$C$16/100)*(Settings!$C$17/100)</f>
        <v/>
      </c>
      <c r="E36" s="20">
        <f>'P_Density_km2'!E36*(POWER(1+(INDEX(P_Growth!$M$2:$M$1611,MATCH(A2, P_Growth!$A$2:$A$1611,0))/100), Settings!$C$9-Settings!$C$8))*(Settings!$C$15/100)*(Settings!$C$16/100)*(Settings!$C$17/100)</f>
        <v/>
      </c>
      <c r="F36" s="20">
        <f>'P_Density_km2'!F36*(POWER(1+(INDEX(P_Growth!$M$2:$M$1611,MATCH(A2, P_Growth!$A$2:$A$1611,0))/100), Settings!$C$9-Settings!$C$8))*(Settings!$C$15/100)*(Settings!$C$16/100)*(Settings!$C$17/100)</f>
        <v/>
      </c>
      <c r="G36" s="20">
        <f>'P_Density_km2'!G36*(POWER(1+(INDEX(P_Growth!$M$2:$M$1611,MATCH(A2, P_Growth!$A$2:$A$1611,0))/100), Settings!$C$9-Settings!$C$8))*(Settings!$C$15/100)*(Settings!$C$16/100)*(Settings!$C$17/100)</f>
        <v/>
      </c>
      <c r="H36" s="20">
        <f>'P_Density_km2'!H36*(POWER(1+(INDEX(P_Growth!$M$2:$M$1611,MATCH(A2, P_Growth!$A$2:$A$1611,0))/100), Settings!$C$9-Settings!$C$8))*(Settings!$C$15/100)*(Settings!$C$16/100)*(Settings!$C$17/100)</f>
        <v/>
      </c>
      <c r="I36" s="20">
        <f>'P_Density_km2'!I36*(POWER(1+(INDEX(P_Growth!$M$2:$M$1611,MATCH(A2, P_Growth!$A$2:$A$1611,0))/100), Settings!$C$9-Settings!$C$8))*(Settings!$C$15/100)*(Settings!$C$16/100)*(Settings!$C$17/100)</f>
        <v/>
      </c>
      <c r="J36" s="20">
        <f>'P_Density_km2'!J36*(POWER(1+(INDEX(P_Growth!$M$2:$M$1611,MATCH(A2, P_Growth!$A$2:$A$1611,0))/100), Settings!$C$9-Settings!$C$8))*(Settings!$C$15/100)*(Settings!$C$16/100)*(Settings!$C$17/100)</f>
        <v/>
      </c>
      <c r="K36" s="20">
        <f>'P_Density_km2'!K36*(POWER(1+(INDEX(P_Growth!$M$2:$M$1611,MATCH(A2, P_Growth!$A$2:$A$1611,0))/100), Settings!$C$9-Settings!$C$8))*(Settings!$C$15/100)*(Settings!$C$16/100)*(Settings!$C$17/100)</f>
        <v/>
      </c>
      <c r="L36" s="20">
        <f>'P_Density_km2'!L36*(POWER(1+(INDEX(P_Growth!$M$2:$M$1611,MATCH(A2, P_Growth!$A$2:$A$1611,0))/100), Settings!$C$9-Settings!$C$8))*(Settings!$C$15/100)*(Settings!$C$16/100)*(Settings!$C$17/100)</f>
        <v/>
      </c>
    </row>
    <row r="37">
      <c r="A37" s="20">
        <f>'P_Density_km2'!A37</f>
        <v/>
      </c>
      <c r="B37" s="20">
        <f>'P_Density_km2'!B37</f>
        <v/>
      </c>
      <c r="C37" s="20">
        <f>'P_Density_km2'!C37*(POWER(1+(INDEX(P_Growth!$M$2:$M$1611,MATCH(A2, P_Growth!$A$2:$A$1611,0))/100), Settings!$C$9-Settings!$C$8))*(Settings!$C$15/100)*(Settings!$C$16/100)*(Settings!$C$17/100)</f>
        <v/>
      </c>
      <c r="D37" s="20">
        <f>'P_Density_km2'!D37*(POWER(1+(INDEX(P_Growth!$M$2:$M$1611,MATCH(A2, P_Growth!$A$2:$A$1611,0))/100), Settings!$C$9-Settings!$C$8))*(Settings!$C$15/100)*(Settings!$C$16/100)*(Settings!$C$17/100)</f>
        <v/>
      </c>
      <c r="E37" s="20">
        <f>'P_Density_km2'!E37*(POWER(1+(INDEX(P_Growth!$M$2:$M$1611,MATCH(A2, P_Growth!$A$2:$A$1611,0))/100), Settings!$C$9-Settings!$C$8))*(Settings!$C$15/100)*(Settings!$C$16/100)*(Settings!$C$17/100)</f>
        <v/>
      </c>
      <c r="F37" s="20">
        <f>'P_Density_km2'!F37*(POWER(1+(INDEX(P_Growth!$M$2:$M$1611,MATCH(A2, P_Growth!$A$2:$A$1611,0))/100), Settings!$C$9-Settings!$C$8))*(Settings!$C$15/100)*(Settings!$C$16/100)*(Settings!$C$17/100)</f>
        <v/>
      </c>
      <c r="G37" s="20">
        <f>'P_Density_km2'!G37*(POWER(1+(INDEX(P_Growth!$M$2:$M$1611,MATCH(A2, P_Growth!$A$2:$A$1611,0))/100), Settings!$C$9-Settings!$C$8))*(Settings!$C$15/100)*(Settings!$C$16/100)*(Settings!$C$17/100)</f>
        <v/>
      </c>
      <c r="H37" s="20">
        <f>'P_Density_km2'!H37*(POWER(1+(INDEX(P_Growth!$M$2:$M$1611,MATCH(A2, P_Growth!$A$2:$A$1611,0))/100), Settings!$C$9-Settings!$C$8))*(Settings!$C$15/100)*(Settings!$C$16/100)*(Settings!$C$17/100)</f>
        <v/>
      </c>
      <c r="I37" s="20">
        <f>'P_Density_km2'!I37*(POWER(1+(INDEX(P_Growth!$M$2:$M$1611,MATCH(A2, P_Growth!$A$2:$A$1611,0))/100), Settings!$C$9-Settings!$C$8))*(Settings!$C$15/100)*(Settings!$C$16/100)*(Settings!$C$17/100)</f>
        <v/>
      </c>
      <c r="J37" s="20">
        <f>'P_Density_km2'!J37*(POWER(1+(INDEX(P_Growth!$M$2:$M$1611,MATCH(A2, P_Growth!$A$2:$A$1611,0))/100), Settings!$C$9-Settings!$C$8))*(Settings!$C$15/100)*(Settings!$C$16/100)*(Settings!$C$17/100)</f>
        <v/>
      </c>
      <c r="K37" s="20">
        <f>'P_Density_km2'!K37*(POWER(1+(INDEX(P_Growth!$M$2:$M$1611,MATCH(A2, P_Growth!$A$2:$A$1611,0))/100), Settings!$C$9-Settings!$C$8))*(Settings!$C$15/100)*(Settings!$C$16/100)*(Settings!$C$17/100)</f>
        <v/>
      </c>
      <c r="L37" s="20">
        <f>'P_Density_km2'!L37*(POWER(1+(INDEX(P_Growth!$M$2:$M$1611,MATCH(A2, P_Growth!$A$2:$A$1611,0))/100), Settings!$C$9-Settings!$C$8))*(Settings!$C$15/100)*(Settings!$C$16/100)*(Settings!$C$17/100)</f>
        <v/>
      </c>
    </row>
    <row r="38">
      <c r="A38" s="20">
        <f>'P_Density_km2'!A38</f>
        <v/>
      </c>
      <c r="B38" s="20">
        <f>'P_Density_km2'!B38</f>
        <v/>
      </c>
      <c r="C38" s="20">
        <f>'P_Density_km2'!C38*(POWER(1+(INDEX(P_Growth!$M$2:$M$1611,MATCH(A2, P_Growth!$A$2:$A$1611,0))/100), Settings!$C$9-Settings!$C$8))*(Settings!$C$15/100)*(Settings!$C$16/100)*(Settings!$C$17/100)</f>
        <v/>
      </c>
      <c r="D38" s="20">
        <f>'P_Density_km2'!D38*(POWER(1+(INDEX(P_Growth!$M$2:$M$1611,MATCH(A2, P_Growth!$A$2:$A$1611,0))/100), Settings!$C$9-Settings!$C$8))*(Settings!$C$15/100)*(Settings!$C$16/100)*(Settings!$C$17/100)</f>
        <v/>
      </c>
      <c r="E38" s="20">
        <f>'P_Density_km2'!E38*(POWER(1+(INDEX(P_Growth!$M$2:$M$1611,MATCH(A2, P_Growth!$A$2:$A$1611,0))/100), Settings!$C$9-Settings!$C$8))*(Settings!$C$15/100)*(Settings!$C$16/100)*(Settings!$C$17/100)</f>
        <v/>
      </c>
      <c r="F38" s="20">
        <f>'P_Density_km2'!F38*(POWER(1+(INDEX(P_Growth!$M$2:$M$1611,MATCH(A2, P_Growth!$A$2:$A$1611,0))/100), Settings!$C$9-Settings!$C$8))*(Settings!$C$15/100)*(Settings!$C$16/100)*(Settings!$C$17/100)</f>
        <v/>
      </c>
      <c r="G38" s="20">
        <f>'P_Density_km2'!G38*(POWER(1+(INDEX(P_Growth!$M$2:$M$1611,MATCH(A2, P_Growth!$A$2:$A$1611,0))/100), Settings!$C$9-Settings!$C$8))*(Settings!$C$15/100)*(Settings!$C$16/100)*(Settings!$C$17/100)</f>
        <v/>
      </c>
      <c r="H38" s="20">
        <f>'P_Density_km2'!H38*(POWER(1+(INDEX(P_Growth!$M$2:$M$1611,MATCH(A2, P_Growth!$A$2:$A$1611,0))/100), Settings!$C$9-Settings!$C$8))*(Settings!$C$15/100)*(Settings!$C$16/100)*(Settings!$C$17/100)</f>
        <v/>
      </c>
      <c r="I38" s="20">
        <f>'P_Density_km2'!I38*(POWER(1+(INDEX(P_Growth!$M$2:$M$1611,MATCH(A2, P_Growth!$A$2:$A$1611,0))/100), Settings!$C$9-Settings!$C$8))*(Settings!$C$15/100)*(Settings!$C$16/100)*(Settings!$C$17/100)</f>
        <v/>
      </c>
      <c r="J38" s="20">
        <f>'P_Density_km2'!J38*(POWER(1+(INDEX(P_Growth!$M$2:$M$1611,MATCH(A2, P_Growth!$A$2:$A$1611,0))/100), Settings!$C$9-Settings!$C$8))*(Settings!$C$15/100)*(Settings!$C$16/100)*(Settings!$C$17/100)</f>
        <v/>
      </c>
      <c r="K38" s="20">
        <f>'P_Density_km2'!K38*(POWER(1+(INDEX(P_Growth!$M$2:$M$1611,MATCH(A2, P_Growth!$A$2:$A$1611,0))/100), Settings!$C$9-Settings!$C$8))*(Settings!$C$15/100)*(Settings!$C$16/100)*(Settings!$C$17/100)</f>
        <v/>
      </c>
      <c r="L38" s="20">
        <f>'P_Density_km2'!L38*(POWER(1+(INDEX(P_Growth!$M$2:$M$1611,MATCH(A2, P_Growth!$A$2:$A$1611,0))/100), Settings!$C$9-Settings!$C$8))*(Settings!$C$15/100)*(Settings!$C$16/100)*(Settings!$C$17/100)</f>
        <v/>
      </c>
    </row>
    <row r="39">
      <c r="A39" s="20">
        <f>'P_Density_km2'!A39</f>
        <v/>
      </c>
      <c r="B39" s="20">
        <f>'P_Density_km2'!B39</f>
        <v/>
      </c>
      <c r="C39" s="20">
        <f>'P_Density_km2'!C39*(POWER(1+(INDEX(P_Growth!$M$2:$M$1611,MATCH(A2, P_Growth!$A$2:$A$1611,0))/100), Settings!$C$9-Settings!$C$8))*(Settings!$C$15/100)*(Settings!$C$16/100)*(Settings!$C$17/100)</f>
        <v/>
      </c>
      <c r="D39" s="20">
        <f>'P_Density_km2'!D39*(POWER(1+(INDEX(P_Growth!$M$2:$M$1611,MATCH(A2, P_Growth!$A$2:$A$1611,0))/100), Settings!$C$9-Settings!$C$8))*(Settings!$C$15/100)*(Settings!$C$16/100)*(Settings!$C$17/100)</f>
        <v/>
      </c>
      <c r="E39" s="20">
        <f>'P_Density_km2'!E39*(POWER(1+(INDEX(P_Growth!$M$2:$M$1611,MATCH(A2, P_Growth!$A$2:$A$1611,0))/100), Settings!$C$9-Settings!$C$8))*(Settings!$C$15/100)*(Settings!$C$16/100)*(Settings!$C$17/100)</f>
        <v/>
      </c>
      <c r="F39" s="20">
        <f>'P_Density_km2'!F39*(POWER(1+(INDEX(P_Growth!$M$2:$M$1611,MATCH(A2, P_Growth!$A$2:$A$1611,0))/100), Settings!$C$9-Settings!$C$8))*(Settings!$C$15/100)*(Settings!$C$16/100)*(Settings!$C$17/100)</f>
        <v/>
      </c>
      <c r="G39" s="20">
        <f>'P_Density_km2'!G39*(POWER(1+(INDEX(P_Growth!$M$2:$M$1611,MATCH(A2, P_Growth!$A$2:$A$1611,0))/100), Settings!$C$9-Settings!$C$8))*(Settings!$C$15/100)*(Settings!$C$16/100)*(Settings!$C$17/100)</f>
        <v/>
      </c>
      <c r="H39" s="20">
        <f>'P_Density_km2'!H39*(POWER(1+(INDEX(P_Growth!$M$2:$M$1611,MATCH(A2, P_Growth!$A$2:$A$1611,0))/100), Settings!$C$9-Settings!$C$8))*(Settings!$C$15/100)*(Settings!$C$16/100)*(Settings!$C$17/100)</f>
        <v/>
      </c>
      <c r="I39" s="20">
        <f>'P_Density_km2'!I39*(POWER(1+(INDEX(P_Growth!$M$2:$M$1611,MATCH(A2, P_Growth!$A$2:$A$1611,0))/100), Settings!$C$9-Settings!$C$8))*(Settings!$C$15/100)*(Settings!$C$16/100)*(Settings!$C$17/100)</f>
        <v/>
      </c>
      <c r="J39" s="20">
        <f>'P_Density_km2'!J39*(POWER(1+(INDEX(P_Growth!$M$2:$M$1611,MATCH(A2, P_Growth!$A$2:$A$1611,0))/100), Settings!$C$9-Settings!$C$8))*(Settings!$C$15/100)*(Settings!$C$16/100)*(Settings!$C$17/100)</f>
        <v/>
      </c>
      <c r="K39" s="20">
        <f>'P_Density_km2'!K39*(POWER(1+(INDEX(P_Growth!$M$2:$M$1611,MATCH(A2, P_Growth!$A$2:$A$1611,0))/100), Settings!$C$9-Settings!$C$8))*(Settings!$C$15/100)*(Settings!$C$16/100)*(Settings!$C$17/100)</f>
        <v/>
      </c>
      <c r="L39" s="20">
        <f>'P_Density_km2'!L39*(POWER(1+(INDEX(P_Growth!$M$2:$M$1611,MATCH(A2, P_Growth!$A$2:$A$1611,0))/100), Settings!$C$9-Settings!$C$8))*(Settings!$C$15/100)*(Settings!$C$16/100)*(Settings!$C$17/100)</f>
        <v/>
      </c>
    </row>
    <row r="40">
      <c r="A40" s="20">
        <f>'P_Density_km2'!A40</f>
        <v/>
      </c>
      <c r="B40" s="20">
        <f>'P_Density_km2'!B40</f>
        <v/>
      </c>
      <c r="C40" s="20">
        <f>'P_Density_km2'!C40*(POWER(1+(INDEX(P_Growth!$M$2:$M$1611,MATCH(A2, P_Growth!$A$2:$A$1611,0))/100), Settings!$C$9-Settings!$C$8))*(Settings!$C$15/100)*(Settings!$C$16/100)*(Settings!$C$17/100)</f>
        <v/>
      </c>
      <c r="D40" s="20">
        <f>'P_Density_km2'!D40*(POWER(1+(INDEX(P_Growth!$M$2:$M$1611,MATCH(A2, P_Growth!$A$2:$A$1611,0))/100), Settings!$C$9-Settings!$C$8))*(Settings!$C$15/100)*(Settings!$C$16/100)*(Settings!$C$17/100)</f>
        <v/>
      </c>
      <c r="E40" s="20">
        <f>'P_Density_km2'!E40*(POWER(1+(INDEX(P_Growth!$M$2:$M$1611,MATCH(A2, P_Growth!$A$2:$A$1611,0))/100), Settings!$C$9-Settings!$C$8))*(Settings!$C$15/100)*(Settings!$C$16/100)*(Settings!$C$17/100)</f>
        <v/>
      </c>
      <c r="F40" s="20">
        <f>'P_Density_km2'!F40*(POWER(1+(INDEX(P_Growth!$M$2:$M$1611,MATCH(A2, P_Growth!$A$2:$A$1611,0))/100), Settings!$C$9-Settings!$C$8))*(Settings!$C$15/100)*(Settings!$C$16/100)*(Settings!$C$17/100)</f>
        <v/>
      </c>
      <c r="G40" s="20">
        <f>'P_Density_km2'!G40*(POWER(1+(INDEX(P_Growth!$M$2:$M$1611,MATCH(A2, P_Growth!$A$2:$A$1611,0))/100), Settings!$C$9-Settings!$C$8))*(Settings!$C$15/100)*(Settings!$C$16/100)*(Settings!$C$17/100)</f>
        <v/>
      </c>
      <c r="H40" s="20">
        <f>'P_Density_km2'!H40*(POWER(1+(INDEX(P_Growth!$M$2:$M$1611,MATCH(A2, P_Growth!$A$2:$A$1611,0))/100), Settings!$C$9-Settings!$C$8))*(Settings!$C$15/100)*(Settings!$C$16/100)*(Settings!$C$17/100)</f>
        <v/>
      </c>
      <c r="I40" s="20">
        <f>'P_Density_km2'!I40*(POWER(1+(INDEX(P_Growth!$M$2:$M$1611,MATCH(A2, P_Growth!$A$2:$A$1611,0))/100), Settings!$C$9-Settings!$C$8))*(Settings!$C$15/100)*(Settings!$C$16/100)*(Settings!$C$17/100)</f>
        <v/>
      </c>
      <c r="J40" s="20">
        <f>'P_Density_km2'!J40*(POWER(1+(INDEX(P_Growth!$M$2:$M$1611,MATCH(A2, P_Growth!$A$2:$A$1611,0))/100), Settings!$C$9-Settings!$C$8))*(Settings!$C$15/100)*(Settings!$C$16/100)*(Settings!$C$17/100)</f>
        <v/>
      </c>
      <c r="K40" s="20">
        <f>'P_Density_km2'!K40*(POWER(1+(INDEX(P_Growth!$M$2:$M$1611,MATCH(A2, P_Growth!$A$2:$A$1611,0))/100), Settings!$C$9-Settings!$C$8))*(Settings!$C$15/100)*(Settings!$C$16/100)*(Settings!$C$17/100)</f>
        <v/>
      </c>
      <c r="L40" s="20">
        <f>'P_Density_km2'!L40*(POWER(1+(INDEX(P_Growth!$M$2:$M$1611,MATCH(A2, P_Growth!$A$2:$A$1611,0))/100), Settings!$C$9-Settings!$C$8))*(Settings!$C$15/100)*(Settings!$C$16/100)*(Settings!$C$17/100)</f>
        <v/>
      </c>
    </row>
    <row r="41">
      <c r="A41" s="20">
        <f>'P_Density_km2'!A41</f>
        <v/>
      </c>
      <c r="B41" s="20">
        <f>'P_Density_km2'!B41</f>
        <v/>
      </c>
      <c r="C41" s="20">
        <f>'P_Density_km2'!C41*(POWER(1+(INDEX(P_Growth!$M$2:$M$1611,MATCH(A2, P_Growth!$A$2:$A$1611,0))/100), Settings!$C$9-Settings!$C$8))*(Settings!$C$15/100)*(Settings!$C$16/100)*(Settings!$C$17/100)</f>
        <v/>
      </c>
      <c r="D41" s="20">
        <f>'P_Density_km2'!D41*(POWER(1+(INDEX(P_Growth!$M$2:$M$1611,MATCH(A2, P_Growth!$A$2:$A$1611,0))/100), Settings!$C$9-Settings!$C$8))*(Settings!$C$15/100)*(Settings!$C$16/100)*(Settings!$C$17/100)</f>
        <v/>
      </c>
      <c r="E41" s="20">
        <f>'P_Density_km2'!E41*(POWER(1+(INDEX(P_Growth!$M$2:$M$1611,MATCH(A2, P_Growth!$A$2:$A$1611,0))/100), Settings!$C$9-Settings!$C$8))*(Settings!$C$15/100)*(Settings!$C$16/100)*(Settings!$C$17/100)</f>
        <v/>
      </c>
      <c r="F41" s="20">
        <f>'P_Density_km2'!F41*(POWER(1+(INDEX(P_Growth!$M$2:$M$1611,MATCH(A2, P_Growth!$A$2:$A$1611,0))/100), Settings!$C$9-Settings!$C$8))*(Settings!$C$15/100)*(Settings!$C$16/100)*(Settings!$C$17/100)</f>
        <v/>
      </c>
      <c r="G41" s="20">
        <f>'P_Density_km2'!G41*(POWER(1+(INDEX(P_Growth!$M$2:$M$1611,MATCH(A2, P_Growth!$A$2:$A$1611,0))/100), Settings!$C$9-Settings!$C$8))*(Settings!$C$15/100)*(Settings!$C$16/100)*(Settings!$C$17/100)</f>
        <v/>
      </c>
      <c r="H41" s="20">
        <f>'P_Density_km2'!H41*(POWER(1+(INDEX(P_Growth!$M$2:$M$1611,MATCH(A2, P_Growth!$A$2:$A$1611,0))/100), Settings!$C$9-Settings!$C$8))*(Settings!$C$15/100)*(Settings!$C$16/100)*(Settings!$C$17/100)</f>
        <v/>
      </c>
      <c r="I41" s="20">
        <f>'P_Density_km2'!I41*(POWER(1+(INDEX(P_Growth!$M$2:$M$1611,MATCH(A2, P_Growth!$A$2:$A$1611,0))/100), Settings!$C$9-Settings!$C$8))*(Settings!$C$15/100)*(Settings!$C$16/100)*(Settings!$C$17/100)</f>
        <v/>
      </c>
      <c r="J41" s="20">
        <f>'P_Density_km2'!J41*(POWER(1+(INDEX(P_Growth!$M$2:$M$1611,MATCH(A2, P_Growth!$A$2:$A$1611,0))/100), Settings!$C$9-Settings!$C$8))*(Settings!$C$15/100)*(Settings!$C$16/100)*(Settings!$C$17/100)</f>
        <v/>
      </c>
      <c r="K41" s="20">
        <f>'P_Density_km2'!K41*(POWER(1+(INDEX(P_Growth!$M$2:$M$1611,MATCH(A2, P_Growth!$A$2:$A$1611,0))/100), Settings!$C$9-Settings!$C$8))*(Settings!$C$15/100)*(Settings!$C$16/100)*(Settings!$C$17/100)</f>
        <v/>
      </c>
      <c r="L41" s="20">
        <f>'P_Density_km2'!L41*(POWER(1+(INDEX(P_Growth!$M$2:$M$1611,MATCH(A2, P_Growth!$A$2:$A$1611,0))/100), Settings!$C$9-Settings!$C$8))*(Settings!$C$15/100)*(Settings!$C$16/100)*(Settings!$C$17/100)</f>
        <v/>
      </c>
    </row>
    <row r="42">
      <c r="A42" s="20">
        <f>'P_Density_km2'!A42</f>
        <v/>
      </c>
      <c r="B42" s="20">
        <f>'P_Density_km2'!B42</f>
        <v/>
      </c>
      <c r="C42" s="20">
        <f>'P_Density_km2'!C42*(POWER(1+(INDEX(P_Growth!$M$2:$M$1611,MATCH(A2, P_Growth!$A$2:$A$1611,0))/100), Settings!$C$9-Settings!$C$8))*(Settings!$C$15/100)*(Settings!$C$16/100)*(Settings!$C$17/100)</f>
        <v/>
      </c>
      <c r="D42" s="20">
        <f>'P_Density_km2'!D42*(POWER(1+(INDEX(P_Growth!$M$2:$M$1611,MATCH(A2, P_Growth!$A$2:$A$1611,0))/100), Settings!$C$9-Settings!$C$8))*(Settings!$C$15/100)*(Settings!$C$16/100)*(Settings!$C$17/100)</f>
        <v/>
      </c>
      <c r="E42" s="20">
        <f>'P_Density_km2'!E42*(POWER(1+(INDEX(P_Growth!$M$2:$M$1611,MATCH(A2, P_Growth!$A$2:$A$1611,0))/100), Settings!$C$9-Settings!$C$8))*(Settings!$C$15/100)*(Settings!$C$16/100)*(Settings!$C$17/100)</f>
        <v/>
      </c>
      <c r="F42" s="20">
        <f>'P_Density_km2'!F42*(POWER(1+(INDEX(P_Growth!$M$2:$M$1611,MATCH(A2, P_Growth!$A$2:$A$1611,0))/100), Settings!$C$9-Settings!$C$8))*(Settings!$C$15/100)*(Settings!$C$16/100)*(Settings!$C$17/100)</f>
        <v/>
      </c>
      <c r="G42" s="20">
        <f>'P_Density_km2'!G42*(POWER(1+(INDEX(P_Growth!$M$2:$M$1611,MATCH(A2, P_Growth!$A$2:$A$1611,0))/100), Settings!$C$9-Settings!$C$8))*(Settings!$C$15/100)*(Settings!$C$16/100)*(Settings!$C$17/100)</f>
        <v/>
      </c>
      <c r="H42" s="20">
        <f>'P_Density_km2'!H42*(POWER(1+(INDEX(P_Growth!$M$2:$M$1611,MATCH(A2, P_Growth!$A$2:$A$1611,0))/100), Settings!$C$9-Settings!$C$8))*(Settings!$C$15/100)*(Settings!$C$16/100)*(Settings!$C$17/100)</f>
        <v/>
      </c>
      <c r="I42" s="20">
        <f>'P_Density_km2'!I42*(POWER(1+(INDEX(P_Growth!$M$2:$M$1611,MATCH(A2, P_Growth!$A$2:$A$1611,0))/100), Settings!$C$9-Settings!$C$8))*(Settings!$C$15/100)*(Settings!$C$16/100)*(Settings!$C$17/100)</f>
        <v/>
      </c>
      <c r="J42" s="20">
        <f>'P_Density_km2'!J42*(POWER(1+(INDEX(P_Growth!$M$2:$M$1611,MATCH(A2, P_Growth!$A$2:$A$1611,0))/100), Settings!$C$9-Settings!$C$8))*(Settings!$C$15/100)*(Settings!$C$16/100)*(Settings!$C$17/100)</f>
        <v/>
      </c>
      <c r="K42" s="20">
        <f>'P_Density_km2'!K42*(POWER(1+(INDEX(P_Growth!$M$2:$M$1611,MATCH(A2, P_Growth!$A$2:$A$1611,0))/100), Settings!$C$9-Settings!$C$8))*(Settings!$C$15/100)*(Settings!$C$16/100)*(Settings!$C$17/100)</f>
        <v/>
      </c>
      <c r="L42" s="20">
        <f>'P_Density_km2'!L42*(POWER(1+(INDEX(P_Growth!$M$2:$M$1611,MATCH(A2, P_Growth!$A$2:$A$1611,0))/100), Settings!$C$9-Settings!$C$8))*(Settings!$C$15/100)*(Settings!$C$16/100)*(Settings!$C$17/100)</f>
        <v/>
      </c>
    </row>
    <row r="43">
      <c r="A43" s="20">
        <f>'P_Density_km2'!A43</f>
        <v/>
      </c>
      <c r="B43" s="20">
        <f>'P_Density_km2'!B43</f>
        <v/>
      </c>
      <c r="C43" s="20">
        <f>'P_Density_km2'!C43*(POWER(1+(INDEX(P_Growth!$M$2:$M$1611,MATCH(A2, P_Growth!$A$2:$A$1611,0))/100), Settings!$C$9-Settings!$C$8))*(Settings!$C$15/100)*(Settings!$C$16/100)*(Settings!$C$17/100)</f>
        <v/>
      </c>
      <c r="D43" s="20">
        <f>'P_Density_km2'!D43*(POWER(1+(INDEX(P_Growth!$M$2:$M$1611,MATCH(A2, P_Growth!$A$2:$A$1611,0))/100), Settings!$C$9-Settings!$C$8))*(Settings!$C$15/100)*(Settings!$C$16/100)*(Settings!$C$17/100)</f>
        <v/>
      </c>
      <c r="E43" s="20">
        <f>'P_Density_km2'!E43*(POWER(1+(INDEX(P_Growth!$M$2:$M$1611,MATCH(A2, P_Growth!$A$2:$A$1611,0))/100), Settings!$C$9-Settings!$C$8))*(Settings!$C$15/100)*(Settings!$C$16/100)*(Settings!$C$17/100)</f>
        <v/>
      </c>
      <c r="F43" s="20">
        <f>'P_Density_km2'!F43*(POWER(1+(INDEX(P_Growth!$M$2:$M$1611,MATCH(A2, P_Growth!$A$2:$A$1611,0))/100), Settings!$C$9-Settings!$C$8))*(Settings!$C$15/100)*(Settings!$C$16/100)*(Settings!$C$17/100)</f>
        <v/>
      </c>
      <c r="G43" s="20">
        <f>'P_Density_km2'!G43*(POWER(1+(INDEX(P_Growth!$M$2:$M$1611,MATCH(A2, P_Growth!$A$2:$A$1611,0))/100), Settings!$C$9-Settings!$C$8))*(Settings!$C$15/100)*(Settings!$C$16/100)*(Settings!$C$17/100)</f>
        <v/>
      </c>
      <c r="H43" s="20">
        <f>'P_Density_km2'!H43*(POWER(1+(INDEX(P_Growth!$M$2:$M$1611,MATCH(A2, P_Growth!$A$2:$A$1611,0))/100), Settings!$C$9-Settings!$C$8))*(Settings!$C$15/100)*(Settings!$C$16/100)*(Settings!$C$17/100)</f>
        <v/>
      </c>
      <c r="I43" s="20">
        <f>'P_Density_km2'!I43*(POWER(1+(INDEX(P_Growth!$M$2:$M$1611,MATCH(A2, P_Growth!$A$2:$A$1611,0))/100), Settings!$C$9-Settings!$C$8))*(Settings!$C$15/100)*(Settings!$C$16/100)*(Settings!$C$17/100)</f>
        <v/>
      </c>
      <c r="J43" s="20">
        <f>'P_Density_km2'!J43*(POWER(1+(INDEX(P_Growth!$M$2:$M$1611,MATCH(A2, P_Growth!$A$2:$A$1611,0))/100), Settings!$C$9-Settings!$C$8))*(Settings!$C$15/100)*(Settings!$C$16/100)*(Settings!$C$17/100)</f>
        <v/>
      </c>
      <c r="K43" s="20">
        <f>'P_Density_km2'!K43*(POWER(1+(INDEX(P_Growth!$M$2:$M$1611,MATCH(A2, P_Growth!$A$2:$A$1611,0))/100), Settings!$C$9-Settings!$C$8))*(Settings!$C$15/100)*(Settings!$C$16/100)*(Settings!$C$17/100)</f>
        <v/>
      </c>
      <c r="L43" s="20">
        <f>'P_Density_km2'!L43*(POWER(1+(INDEX(P_Growth!$M$2:$M$1611,MATCH(A2, P_Growth!$A$2:$A$1611,0))/100), Settings!$C$9-Settings!$C$8))*(Settings!$C$15/100)*(Settings!$C$16/100)*(Settings!$C$17/100)</f>
        <v/>
      </c>
    </row>
    <row r="44">
      <c r="A44" s="20">
        <f>'P_Density_km2'!A44</f>
        <v/>
      </c>
      <c r="B44" s="20">
        <f>'P_Density_km2'!B44</f>
        <v/>
      </c>
      <c r="C44" s="20">
        <f>'P_Density_km2'!C44*(POWER(1+(INDEX(P_Growth!$M$2:$M$1611,MATCH(A2, P_Growth!$A$2:$A$1611,0))/100), Settings!$C$9-Settings!$C$8))*(Settings!$C$15/100)*(Settings!$C$16/100)*(Settings!$C$17/100)</f>
        <v/>
      </c>
      <c r="D44" s="20">
        <f>'P_Density_km2'!D44*(POWER(1+(INDEX(P_Growth!$M$2:$M$1611,MATCH(A2, P_Growth!$A$2:$A$1611,0))/100), Settings!$C$9-Settings!$C$8))*(Settings!$C$15/100)*(Settings!$C$16/100)*(Settings!$C$17/100)</f>
        <v/>
      </c>
      <c r="E44" s="20">
        <f>'P_Density_km2'!E44*(POWER(1+(INDEX(P_Growth!$M$2:$M$1611,MATCH(A2, P_Growth!$A$2:$A$1611,0))/100), Settings!$C$9-Settings!$C$8))*(Settings!$C$15/100)*(Settings!$C$16/100)*(Settings!$C$17/100)</f>
        <v/>
      </c>
      <c r="F44" s="20">
        <f>'P_Density_km2'!F44*(POWER(1+(INDEX(P_Growth!$M$2:$M$1611,MATCH(A2, P_Growth!$A$2:$A$1611,0))/100), Settings!$C$9-Settings!$C$8))*(Settings!$C$15/100)*(Settings!$C$16/100)*(Settings!$C$17/100)</f>
        <v/>
      </c>
      <c r="G44" s="20">
        <f>'P_Density_km2'!G44*(POWER(1+(INDEX(P_Growth!$M$2:$M$1611,MATCH(A2, P_Growth!$A$2:$A$1611,0))/100), Settings!$C$9-Settings!$C$8))*(Settings!$C$15/100)*(Settings!$C$16/100)*(Settings!$C$17/100)</f>
        <v/>
      </c>
      <c r="H44" s="20">
        <f>'P_Density_km2'!H44*(POWER(1+(INDEX(P_Growth!$M$2:$M$1611,MATCH(A2, P_Growth!$A$2:$A$1611,0))/100), Settings!$C$9-Settings!$C$8))*(Settings!$C$15/100)*(Settings!$C$16/100)*(Settings!$C$17/100)</f>
        <v/>
      </c>
      <c r="I44" s="20">
        <f>'P_Density_km2'!I44*(POWER(1+(INDEX(P_Growth!$M$2:$M$1611,MATCH(A2, P_Growth!$A$2:$A$1611,0))/100), Settings!$C$9-Settings!$C$8))*(Settings!$C$15/100)*(Settings!$C$16/100)*(Settings!$C$17/100)</f>
        <v/>
      </c>
      <c r="J44" s="20">
        <f>'P_Density_km2'!J44*(POWER(1+(INDEX(P_Growth!$M$2:$M$1611,MATCH(A2, P_Growth!$A$2:$A$1611,0))/100), Settings!$C$9-Settings!$C$8))*(Settings!$C$15/100)*(Settings!$C$16/100)*(Settings!$C$17/100)</f>
        <v/>
      </c>
      <c r="K44" s="20">
        <f>'P_Density_km2'!K44*(POWER(1+(INDEX(P_Growth!$M$2:$M$1611,MATCH(A2, P_Growth!$A$2:$A$1611,0))/100), Settings!$C$9-Settings!$C$8))*(Settings!$C$15/100)*(Settings!$C$16/100)*(Settings!$C$17/100)</f>
        <v/>
      </c>
      <c r="L44" s="20">
        <f>'P_Density_km2'!L44*(POWER(1+(INDEX(P_Growth!$M$2:$M$1611,MATCH(A2, P_Growth!$A$2:$A$1611,0))/100), Settings!$C$9-Settings!$C$8))*(Settings!$C$15/100)*(Settings!$C$16/100)*(Settings!$C$17/100)</f>
        <v/>
      </c>
    </row>
    <row r="45">
      <c r="A45" s="20">
        <f>'P_Density_km2'!A45</f>
        <v/>
      </c>
      <c r="B45" s="20">
        <f>'P_Density_km2'!B45</f>
        <v/>
      </c>
      <c r="C45" s="20">
        <f>'P_Density_km2'!C45*(POWER(1+(INDEX(P_Growth!$M$2:$M$1611,MATCH(A2, P_Growth!$A$2:$A$1611,0))/100), Settings!$C$9-Settings!$C$8))*(Settings!$C$15/100)*(Settings!$C$16/100)*(Settings!$C$17/100)</f>
        <v/>
      </c>
      <c r="D45" s="20">
        <f>'P_Density_km2'!D45*(POWER(1+(INDEX(P_Growth!$M$2:$M$1611,MATCH(A2, P_Growth!$A$2:$A$1611,0))/100), Settings!$C$9-Settings!$C$8))*(Settings!$C$15/100)*(Settings!$C$16/100)*(Settings!$C$17/100)</f>
        <v/>
      </c>
      <c r="E45" s="20">
        <f>'P_Density_km2'!E45*(POWER(1+(INDEX(P_Growth!$M$2:$M$1611,MATCH(A2, P_Growth!$A$2:$A$1611,0))/100), Settings!$C$9-Settings!$C$8))*(Settings!$C$15/100)*(Settings!$C$16/100)*(Settings!$C$17/100)</f>
        <v/>
      </c>
      <c r="F45" s="20">
        <f>'P_Density_km2'!F45*(POWER(1+(INDEX(P_Growth!$M$2:$M$1611,MATCH(A2, P_Growth!$A$2:$A$1611,0))/100), Settings!$C$9-Settings!$C$8))*(Settings!$C$15/100)*(Settings!$C$16/100)*(Settings!$C$17/100)</f>
        <v/>
      </c>
      <c r="G45" s="20">
        <f>'P_Density_km2'!G45*(POWER(1+(INDEX(P_Growth!$M$2:$M$1611,MATCH(A2, P_Growth!$A$2:$A$1611,0))/100), Settings!$C$9-Settings!$C$8))*(Settings!$C$15/100)*(Settings!$C$16/100)*(Settings!$C$17/100)</f>
        <v/>
      </c>
      <c r="H45" s="20">
        <f>'P_Density_km2'!H45*(POWER(1+(INDEX(P_Growth!$M$2:$M$1611,MATCH(A2, P_Growth!$A$2:$A$1611,0))/100), Settings!$C$9-Settings!$C$8))*(Settings!$C$15/100)*(Settings!$C$16/100)*(Settings!$C$17/100)</f>
        <v/>
      </c>
      <c r="I45" s="20">
        <f>'P_Density_km2'!I45*(POWER(1+(INDEX(P_Growth!$M$2:$M$1611,MATCH(A2, P_Growth!$A$2:$A$1611,0))/100), Settings!$C$9-Settings!$C$8))*(Settings!$C$15/100)*(Settings!$C$16/100)*(Settings!$C$17/100)</f>
        <v/>
      </c>
      <c r="J45" s="20">
        <f>'P_Density_km2'!J45*(POWER(1+(INDEX(P_Growth!$M$2:$M$1611,MATCH(A2, P_Growth!$A$2:$A$1611,0))/100), Settings!$C$9-Settings!$C$8))*(Settings!$C$15/100)*(Settings!$C$16/100)*(Settings!$C$17/100)</f>
        <v/>
      </c>
      <c r="K45" s="20">
        <f>'P_Density_km2'!K45*(POWER(1+(INDEX(P_Growth!$M$2:$M$1611,MATCH(A2, P_Growth!$A$2:$A$1611,0))/100), Settings!$C$9-Settings!$C$8))*(Settings!$C$15/100)*(Settings!$C$16/100)*(Settings!$C$17/100)</f>
        <v/>
      </c>
      <c r="L45" s="20">
        <f>'P_Density_km2'!L45*(POWER(1+(INDEX(P_Growth!$M$2:$M$1611,MATCH(A2, P_Growth!$A$2:$A$1611,0))/100), Settings!$C$9-Settings!$C$8))*(Settings!$C$15/100)*(Settings!$C$16/100)*(Settings!$C$17/100)</f>
        <v/>
      </c>
    </row>
    <row r="46">
      <c r="A46" s="20">
        <f>'P_Density_km2'!A46</f>
        <v/>
      </c>
      <c r="B46" s="20">
        <f>'P_Density_km2'!B46</f>
        <v/>
      </c>
      <c r="C46" s="20">
        <f>'P_Density_km2'!C46*(POWER(1+(INDEX(P_Growth!$M$2:$M$1611,MATCH(A2, P_Growth!$A$2:$A$1611,0))/100), Settings!$C$9-Settings!$C$8))*(Settings!$C$15/100)*(Settings!$C$16/100)*(Settings!$C$17/100)</f>
        <v/>
      </c>
      <c r="D46" s="20">
        <f>'P_Density_km2'!D46*(POWER(1+(INDEX(P_Growth!$M$2:$M$1611,MATCH(A2, P_Growth!$A$2:$A$1611,0))/100), Settings!$C$9-Settings!$C$8))*(Settings!$C$15/100)*(Settings!$C$16/100)*(Settings!$C$17/100)</f>
        <v/>
      </c>
      <c r="E46" s="20">
        <f>'P_Density_km2'!E46*(POWER(1+(INDEX(P_Growth!$M$2:$M$1611,MATCH(A2, P_Growth!$A$2:$A$1611,0))/100), Settings!$C$9-Settings!$C$8))*(Settings!$C$15/100)*(Settings!$C$16/100)*(Settings!$C$17/100)</f>
        <v/>
      </c>
      <c r="F46" s="20">
        <f>'P_Density_km2'!F46*(POWER(1+(INDEX(P_Growth!$M$2:$M$1611,MATCH(A2, P_Growth!$A$2:$A$1611,0))/100), Settings!$C$9-Settings!$C$8))*(Settings!$C$15/100)*(Settings!$C$16/100)*(Settings!$C$17/100)</f>
        <v/>
      </c>
      <c r="G46" s="20">
        <f>'P_Density_km2'!G46*(POWER(1+(INDEX(P_Growth!$M$2:$M$1611,MATCH(A2, P_Growth!$A$2:$A$1611,0))/100), Settings!$C$9-Settings!$C$8))*(Settings!$C$15/100)*(Settings!$C$16/100)*(Settings!$C$17/100)</f>
        <v/>
      </c>
      <c r="H46" s="20">
        <f>'P_Density_km2'!H46*(POWER(1+(INDEX(P_Growth!$M$2:$M$1611,MATCH(A2, P_Growth!$A$2:$A$1611,0))/100), Settings!$C$9-Settings!$C$8))*(Settings!$C$15/100)*(Settings!$C$16/100)*(Settings!$C$17/100)</f>
        <v/>
      </c>
      <c r="I46" s="20">
        <f>'P_Density_km2'!I46*(POWER(1+(INDEX(P_Growth!$M$2:$M$1611,MATCH(A2, P_Growth!$A$2:$A$1611,0))/100), Settings!$C$9-Settings!$C$8))*(Settings!$C$15/100)*(Settings!$C$16/100)*(Settings!$C$17/100)</f>
        <v/>
      </c>
      <c r="J46" s="20">
        <f>'P_Density_km2'!J46*(POWER(1+(INDEX(P_Growth!$M$2:$M$1611,MATCH(A2, P_Growth!$A$2:$A$1611,0))/100), Settings!$C$9-Settings!$C$8))*(Settings!$C$15/100)*(Settings!$C$16/100)*(Settings!$C$17/100)</f>
        <v/>
      </c>
      <c r="K46" s="20">
        <f>'P_Density_km2'!K46*(POWER(1+(INDEX(P_Growth!$M$2:$M$1611,MATCH(A2, P_Growth!$A$2:$A$1611,0))/100), Settings!$C$9-Settings!$C$8))*(Settings!$C$15/100)*(Settings!$C$16/100)*(Settings!$C$17/100)</f>
        <v/>
      </c>
      <c r="L46" s="20">
        <f>'P_Density_km2'!L46*(POWER(1+(INDEX(P_Growth!$M$2:$M$1611,MATCH(A2, P_Growth!$A$2:$A$1611,0))/100), Settings!$C$9-Settings!$C$8))*(Settings!$C$15/100)*(Settings!$C$16/100)*(Settings!$C$17/100)</f>
        <v/>
      </c>
    </row>
    <row r="47">
      <c r="A47" s="20">
        <f>'P_Density_km2'!A47</f>
        <v/>
      </c>
      <c r="B47" s="20">
        <f>'P_Density_km2'!B47</f>
        <v/>
      </c>
      <c r="C47" s="20">
        <f>'P_Density_km2'!C47*(POWER(1+(INDEX(P_Growth!$M$2:$M$1611,MATCH(A2, P_Growth!$A$2:$A$1611,0))/100), Settings!$C$9-Settings!$C$8))*(Settings!$C$15/100)*(Settings!$C$16/100)*(Settings!$C$17/100)</f>
        <v/>
      </c>
      <c r="D47" s="20">
        <f>'P_Density_km2'!D47*(POWER(1+(INDEX(P_Growth!$M$2:$M$1611,MATCH(A2, P_Growth!$A$2:$A$1611,0))/100), Settings!$C$9-Settings!$C$8))*(Settings!$C$15/100)*(Settings!$C$16/100)*(Settings!$C$17/100)</f>
        <v/>
      </c>
      <c r="E47" s="20">
        <f>'P_Density_km2'!E47*(POWER(1+(INDEX(P_Growth!$M$2:$M$1611,MATCH(A2, P_Growth!$A$2:$A$1611,0))/100), Settings!$C$9-Settings!$C$8))*(Settings!$C$15/100)*(Settings!$C$16/100)*(Settings!$C$17/100)</f>
        <v/>
      </c>
      <c r="F47" s="20">
        <f>'P_Density_km2'!F47*(POWER(1+(INDEX(P_Growth!$M$2:$M$1611,MATCH(A2, P_Growth!$A$2:$A$1611,0))/100), Settings!$C$9-Settings!$C$8))*(Settings!$C$15/100)*(Settings!$C$16/100)*(Settings!$C$17/100)</f>
        <v/>
      </c>
      <c r="G47" s="20">
        <f>'P_Density_km2'!G47*(POWER(1+(INDEX(P_Growth!$M$2:$M$1611,MATCH(A2, P_Growth!$A$2:$A$1611,0))/100), Settings!$C$9-Settings!$C$8))*(Settings!$C$15/100)*(Settings!$C$16/100)*(Settings!$C$17/100)</f>
        <v/>
      </c>
      <c r="H47" s="20">
        <f>'P_Density_km2'!H47*(POWER(1+(INDEX(P_Growth!$M$2:$M$1611,MATCH(A2, P_Growth!$A$2:$A$1611,0))/100), Settings!$C$9-Settings!$C$8))*(Settings!$C$15/100)*(Settings!$C$16/100)*(Settings!$C$17/100)</f>
        <v/>
      </c>
      <c r="I47" s="20">
        <f>'P_Density_km2'!I47*(POWER(1+(INDEX(P_Growth!$M$2:$M$1611,MATCH(A2, P_Growth!$A$2:$A$1611,0))/100), Settings!$C$9-Settings!$C$8))*(Settings!$C$15/100)*(Settings!$C$16/100)*(Settings!$C$17/100)</f>
        <v/>
      </c>
      <c r="J47" s="20">
        <f>'P_Density_km2'!J47*(POWER(1+(INDEX(P_Growth!$M$2:$M$1611,MATCH(A2, P_Growth!$A$2:$A$1611,0))/100), Settings!$C$9-Settings!$C$8))*(Settings!$C$15/100)*(Settings!$C$16/100)*(Settings!$C$17/100)</f>
        <v/>
      </c>
      <c r="K47" s="20">
        <f>'P_Density_km2'!K47*(POWER(1+(INDEX(P_Growth!$M$2:$M$1611,MATCH(A2, P_Growth!$A$2:$A$1611,0))/100), Settings!$C$9-Settings!$C$8))*(Settings!$C$15/100)*(Settings!$C$16/100)*(Settings!$C$17/100)</f>
        <v/>
      </c>
      <c r="L47" s="20">
        <f>'P_Density_km2'!L47*(POWER(1+(INDEX(P_Growth!$M$2:$M$1611,MATCH(A2, P_Growth!$A$2:$A$1611,0))/100), Settings!$C$9-Settings!$C$8))*(Settings!$C$15/100)*(Settings!$C$16/100)*(Settings!$C$17/100)</f>
        <v/>
      </c>
    </row>
    <row r="48">
      <c r="A48" s="20">
        <f>'P_Density_km2'!A48</f>
        <v/>
      </c>
      <c r="B48" s="20">
        <f>'P_Density_km2'!B48</f>
        <v/>
      </c>
      <c r="C48" s="20">
        <f>'P_Density_km2'!C48*(POWER(1+(INDEX(P_Growth!$M$2:$M$1611,MATCH(A2, P_Growth!$A$2:$A$1611,0))/100), Settings!$C$9-Settings!$C$8))*(Settings!$C$15/100)*(Settings!$C$16/100)*(Settings!$C$17/100)</f>
        <v/>
      </c>
      <c r="D48" s="20">
        <f>'P_Density_km2'!D48*(POWER(1+(INDEX(P_Growth!$M$2:$M$1611,MATCH(A2, P_Growth!$A$2:$A$1611,0))/100), Settings!$C$9-Settings!$C$8))*(Settings!$C$15/100)*(Settings!$C$16/100)*(Settings!$C$17/100)</f>
        <v/>
      </c>
      <c r="E48" s="20">
        <f>'P_Density_km2'!E48*(POWER(1+(INDEX(P_Growth!$M$2:$M$1611,MATCH(A2, P_Growth!$A$2:$A$1611,0))/100), Settings!$C$9-Settings!$C$8))*(Settings!$C$15/100)*(Settings!$C$16/100)*(Settings!$C$17/100)</f>
        <v/>
      </c>
      <c r="F48" s="20">
        <f>'P_Density_km2'!F48*(POWER(1+(INDEX(P_Growth!$M$2:$M$1611,MATCH(A2, P_Growth!$A$2:$A$1611,0))/100), Settings!$C$9-Settings!$C$8))*(Settings!$C$15/100)*(Settings!$C$16/100)*(Settings!$C$17/100)</f>
        <v/>
      </c>
      <c r="G48" s="20">
        <f>'P_Density_km2'!G48*(POWER(1+(INDEX(P_Growth!$M$2:$M$1611,MATCH(A2, P_Growth!$A$2:$A$1611,0))/100), Settings!$C$9-Settings!$C$8))*(Settings!$C$15/100)*(Settings!$C$16/100)*(Settings!$C$17/100)</f>
        <v/>
      </c>
      <c r="H48" s="20">
        <f>'P_Density_km2'!H48*(POWER(1+(INDEX(P_Growth!$M$2:$M$1611,MATCH(A2, P_Growth!$A$2:$A$1611,0))/100), Settings!$C$9-Settings!$C$8))*(Settings!$C$15/100)*(Settings!$C$16/100)*(Settings!$C$17/100)</f>
        <v/>
      </c>
      <c r="I48" s="20">
        <f>'P_Density_km2'!I48*(POWER(1+(INDEX(P_Growth!$M$2:$M$1611,MATCH(A2, P_Growth!$A$2:$A$1611,0))/100), Settings!$C$9-Settings!$C$8))*(Settings!$C$15/100)*(Settings!$C$16/100)*(Settings!$C$17/100)</f>
        <v/>
      </c>
      <c r="J48" s="20">
        <f>'P_Density_km2'!J48*(POWER(1+(INDEX(P_Growth!$M$2:$M$1611,MATCH(A2, P_Growth!$A$2:$A$1611,0))/100), Settings!$C$9-Settings!$C$8))*(Settings!$C$15/100)*(Settings!$C$16/100)*(Settings!$C$17/100)</f>
        <v/>
      </c>
      <c r="K48" s="20">
        <f>'P_Density_km2'!K48*(POWER(1+(INDEX(P_Growth!$M$2:$M$1611,MATCH(A2, P_Growth!$A$2:$A$1611,0))/100), Settings!$C$9-Settings!$C$8))*(Settings!$C$15/100)*(Settings!$C$16/100)*(Settings!$C$17/100)</f>
        <v/>
      </c>
      <c r="L48" s="20">
        <f>'P_Density_km2'!L48*(POWER(1+(INDEX(P_Growth!$M$2:$M$1611,MATCH(A2, P_Growth!$A$2:$A$1611,0))/100), Settings!$C$9-Settings!$C$8))*(Settings!$C$15/100)*(Settings!$C$16/100)*(Settings!$C$17/100)</f>
        <v/>
      </c>
    </row>
    <row r="49">
      <c r="A49" s="20">
        <f>'P_Density_km2'!A49</f>
        <v/>
      </c>
      <c r="B49" s="20">
        <f>'P_Density_km2'!B49</f>
        <v/>
      </c>
      <c r="C49" s="20">
        <f>'P_Density_km2'!C49*(POWER(1+(INDEX(P_Growth!$M$2:$M$1611,MATCH(A2, P_Growth!$A$2:$A$1611,0))/100), Settings!$C$9-Settings!$C$8))*(Settings!$C$15/100)*(Settings!$C$16/100)*(Settings!$C$17/100)</f>
        <v/>
      </c>
      <c r="D49" s="20">
        <f>'P_Density_km2'!D49*(POWER(1+(INDEX(P_Growth!$M$2:$M$1611,MATCH(A2, P_Growth!$A$2:$A$1611,0))/100), Settings!$C$9-Settings!$C$8))*(Settings!$C$15/100)*(Settings!$C$16/100)*(Settings!$C$17/100)</f>
        <v/>
      </c>
      <c r="E49" s="20">
        <f>'P_Density_km2'!E49*(POWER(1+(INDEX(P_Growth!$M$2:$M$1611,MATCH(A2, P_Growth!$A$2:$A$1611,0))/100), Settings!$C$9-Settings!$C$8))*(Settings!$C$15/100)*(Settings!$C$16/100)*(Settings!$C$17/100)</f>
        <v/>
      </c>
      <c r="F49" s="20">
        <f>'P_Density_km2'!F49*(POWER(1+(INDEX(P_Growth!$M$2:$M$1611,MATCH(A2, P_Growth!$A$2:$A$1611,0))/100), Settings!$C$9-Settings!$C$8))*(Settings!$C$15/100)*(Settings!$C$16/100)*(Settings!$C$17/100)</f>
        <v/>
      </c>
      <c r="G49" s="20">
        <f>'P_Density_km2'!G49*(POWER(1+(INDEX(P_Growth!$M$2:$M$1611,MATCH(A2, P_Growth!$A$2:$A$1611,0))/100), Settings!$C$9-Settings!$C$8))*(Settings!$C$15/100)*(Settings!$C$16/100)*(Settings!$C$17/100)</f>
        <v/>
      </c>
      <c r="H49" s="20">
        <f>'P_Density_km2'!H49*(POWER(1+(INDEX(P_Growth!$M$2:$M$1611,MATCH(A2, P_Growth!$A$2:$A$1611,0))/100), Settings!$C$9-Settings!$C$8))*(Settings!$C$15/100)*(Settings!$C$16/100)*(Settings!$C$17/100)</f>
        <v/>
      </c>
      <c r="I49" s="20">
        <f>'P_Density_km2'!I49*(POWER(1+(INDEX(P_Growth!$M$2:$M$1611,MATCH(A2, P_Growth!$A$2:$A$1611,0))/100), Settings!$C$9-Settings!$C$8))*(Settings!$C$15/100)*(Settings!$C$16/100)*(Settings!$C$17/100)</f>
        <v/>
      </c>
      <c r="J49" s="20">
        <f>'P_Density_km2'!J49*(POWER(1+(INDEX(P_Growth!$M$2:$M$1611,MATCH(A2, P_Growth!$A$2:$A$1611,0))/100), Settings!$C$9-Settings!$C$8))*(Settings!$C$15/100)*(Settings!$C$16/100)*(Settings!$C$17/100)</f>
        <v/>
      </c>
      <c r="K49" s="20">
        <f>'P_Density_km2'!K49*(POWER(1+(INDEX(P_Growth!$M$2:$M$1611,MATCH(A2, P_Growth!$A$2:$A$1611,0))/100), Settings!$C$9-Settings!$C$8))*(Settings!$C$15/100)*(Settings!$C$16/100)*(Settings!$C$17/100)</f>
        <v/>
      </c>
      <c r="L49" s="20">
        <f>'P_Density_km2'!L49*(POWER(1+(INDEX(P_Growth!$M$2:$M$1611,MATCH(A2, P_Growth!$A$2:$A$1611,0))/100), Settings!$C$9-Settings!$C$8))*(Settings!$C$15/100)*(Settings!$C$16/100)*(Settings!$C$17/100)</f>
        <v/>
      </c>
    </row>
    <row r="50">
      <c r="A50" s="20">
        <f>'P_Density_km2'!A50</f>
        <v/>
      </c>
      <c r="B50" s="20">
        <f>'P_Density_km2'!B50</f>
        <v/>
      </c>
      <c r="C50" s="20">
        <f>'P_Density_km2'!C50*(POWER(1+(INDEX(P_Growth!$M$2:$M$1611,MATCH(A2, P_Growth!$A$2:$A$1611,0))/100), Settings!$C$9-Settings!$C$8))*(Settings!$C$15/100)*(Settings!$C$16/100)*(Settings!$C$17/100)</f>
        <v/>
      </c>
      <c r="D50" s="20">
        <f>'P_Density_km2'!D50*(POWER(1+(INDEX(P_Growth!$M$2:$M$1611,MATCH(A2, P_Growth!$A$2:$A$1611,0))/100), Settings!$C$9-Settings!$C$8))*(Settings!$C$15/100)*(Settings!$C$16/100)*(Settings!$C$17/100)</f>
        <v/>
      </c>
      <c r="E50" s="20">
        <f>'P_Density_km2'!E50*(POWER(1+(INDEX(P_Growth!$M$2:$M$1611,MATCH(A2, P_Growth!$A$2:$A$1611,0))/100), Settings!$C$9-Settings!$C$8))*(Settings!$C$15/100)*(Settings!$C$16/100)*(Settings!$C$17/100)</f>
        <v/>
      </c>
      <c r="F50" s="20">
        <f>'P_Density_km2'!F50*(POWER(1+(INDEX(P_Growth!$M$2:$M$1611,MATCH(A2, P_Growth!$A$2:$A$1611,0))/100), Settings!$C$9-Settings!$C$8))*(Settings!$C$15/100)*(Settings!$C$16/100)*(Settings!$C$17/100)</f>
        <v/>
      </c>
      <c r="G50" s="20">
        <f>'P_Density_km2'!G50*(POWER(1+(INDEX(P_Growth!$M$2:$M$1611,MATCH(A2, P_Growth!$A$2:$A$1611,0))/100), Settings!$C$9-Settings!$C$8))*(Settings!$C$15/100)*(Settings!$C$16/100)*(Settings!$C$17/100)</f>
        <v/>
      </c>
      <c r="H50" s="20">
        <f>'P_Density_km2'!H50*(POWER(1+(INDEX(P_Growth!$M$2:$M$1611,MATCH(A2, P_Growth!$A$2:$A$1611,0))/100), Settings!$C$9-Settings!$C$8))*(Settings!$C$15/100)*(Settings!$C$16/100)*(Settings!$C$17/100)</f>
        <v/>
      </c>
      <c r="I50" s="20">
        <f>'P_Density_km2'!I50*(POWER(1+(INDEX(P_Growth!$M$2:$M$1611,MATCH(A2, P_Growth!$A$2:$A$1611,0))/100), Settings!$C$9-Settings!$C$8))*(Settings!$C$15/100)*(Settings!$C$16/100)*(Settings!$C$17/100)</f>
        <v/>
      </c>
      <c r="J50" s="20">
        <f>'P_Density_km2'!J50*(POWER(1+(INDEX(P_Growth!$M$2:$M$1611,MATCH(A2, P_Growth!$A$2:$A$1611,0))/100), Settings!$C$9-Settings!$C$8))*(Settings!$C$15/100)*(Settings!$C$16/100)*(Settings!$C$17/100)</f>
        <v/>
      </c>
      <c r="K50" s="20">
        <f>'P_Density_km2'!K50*(POWER(1+(INDEX(P_Growth!$M$2:$M$1611,MATCH(A2, P_Growth!$A$2:$A$1611,0))/100), Settings!$C$9-Settings!$C$8))*(Settings!$C$15/100)*(Settings!$C$16/100)*(Settings!$C$17/100)</f>
        <v/>
      </c>
      <c r="L50" s="20">
        <f>'P_Density_km2'!L50*(POWER(1+(INDEX(P_Growth!$M$2:$M$1611,MATCH(A2, P_Growth!$A$2:$A$1611,0))/100), Settings!$C$9-Settings!$C$8))*(Settings!$C$15/100)*(Settings!$C$16/100)*(Settings!$C$17/100)</f>
        <v/>
      </c>
    </row>
    <row r="51">
      <c r="A51" s="20">
        <f>'P_Density_km2'!A51</f>
        <v/>
      </c>
      <c r="B51" s="20">
        <f>'P_Density_km2'!B51</f>
        <v/>
      </c>
      <c r="C51" s="20">
        <f>'P_Density_km2'!C51*(POWER(1+(INDEX(P_Growth!$M$2:$M$1611,MATCH(A2, P_Growth!$A$2:$A$1611,0))/100), Settings!$C$9-Settings!$C$8))*(Settings!$C$15/100)*(Settings!$C$16/100)*(Settings!$C$17/100)</f>
        <v/>
      </c>
      <c r="D51" s="20">
        <f>'P_Density_km2'!D51*(POWER(1+(INDEX(P_Growth!$M$2:$M$1611,MATCH(A2, P_Growth!$A$2:$A$1611,0))/100), Settings!$C$9-Settings!$C$8))*(Settings!$C$15/100)*(Settings!$C$16/100)*(Settings!$C$17/100)</f>
        <v/>
      </c>
      <c r="E51" s="20">
        <f>'P_Density_km2'!E51*(POWER(1+(INDEX(P_Growth!$M$2:$M$1611,MATCH(A2, P_Growth!$A$2:$A$1611,0))/100), Settings!$C$9-Settings!$C$8))*(Settings!$C$15/100)*(Settings!$C$16/100)*(Settings!$C$17/100)</f>
        <v/>
      </c>
      <c r="F51" s="20">
        <f>'P_Density_km2'!F51*(POWER(1+(INDEX(P_Growth!$M$2:$M$1611,MATCH(A2, P_Growth!$A$2:$A$1611,0))/100), Settings!$C$9-Settings!$C$8))*(Settings!$C$15/100)*(Settings!$C$16/100)*(Settings!$C$17/100)</f>
        <v/>
      </c>
      <c r="G51" s="20">
        <f>'P_Density_km2'!G51*(POWER(1+(INDEX(P_Growth!$M$2:$M$1611,MATCH(A2, P_Growth!$A$2:$A$1611,0))/100), Settings!$C$9-Settings!$C$8))*(Settings!$C$15/100)*(Settings!$C$16/100)*(Settings!$C$17/100)</f>
        <v/>
      </c>
      <c r="H51" s="20">
        <f>'P_Density_km2'!H51*(POWER(1+(INDEX(P_Growth!$M$2:$M$1611,MATCH(A2, P_Growth!$A$2:$A$1611,0))/100), Settings!$C$9-Settings!$C$8))*(Settings!$C$15/100)*(Settings!$C$16/100)*(Settings!$C$17/100)</f>
        <v/>
      </c>
      <c r="I51" s="20">
        <f>'P_Density_km2'!I51*(POWER(1+(INDEX(P_Growth!$M$2:$M$1611,MATCH(A2, P_Growth!$A$2:$A$1611,0))/100), Settings!$C$9-Settings!$C$8))*(Settings!$C$15/100)*(Settings!$C$16/100)*(Settings!$C$17/100)</f>
        <v/>
      </c>
      <c r="J51" s="20">
        <f>'P_Density_km2'!J51*(POWER(1+(INDEX(P_Growth!$M$2:$M$1611,MATCH(A2, P_Growth!$A$2:$A$1611,0))/100), Settings!$C$9-Settings!$C$8))*(Settings!$C$15/100)*(Settings!$C$16/100)*(Settings!$C$17/100)</f>
        <v/>
      </c>
      <c r="K51" s="20">
        <f>'P_Density_km2'!K51*(POWER(1+(INDEX(P_Growth!$M$2:$M$1611,MATCH(A2, P_Growth!$A$2:$A$1611,0))/100), Settings!$C$9-Settings!$C$8))*(Settings!$C$15/100)*(Settings!$C$16/100)*(Settings!$C$17/100)</f>
        <v/>
      </c>
      <c r="L51" s="20">
        <f>'P_Density_km2'!L51*(POWER(1+(INDEX(P_Growth!$M$2:$M$1611,MATCH(A2, P_Growth!$A$2:$A$1611,0))/100), Settings!$C$9-Settings!$C$8))*(Settings!$C$15/100)*(Settings!$C$16/100)*(Settings!$C$17/100)</f>
        <v/>
      </c>
    </row>
    <row r="52">
      <c r="A52" s="20">
        <f>'P_Density_km2'!A52</f>
        <v/>
      </c>
      <c r="B52" s="20">
        <f>'P_Density_km2'!B52</f>
        <v/>
      </c>
      <c r="C52" s="20">
        <f>'P_Density_km2'!C52*(POWER(1+(INDEX(P_Growth!$M$2:$M$1611,MATCH(A2, P_Growth!$A$2:$A$1611,0))/100), Settings!$C$9-Settings!$C$8))*(Settings!$C$15/100)*(Settings!$C$16/100)*(Settings!$C$17/100)</f>
        <v/>
      </c>
      <c r="D52" s="20">
        <f>'P_Density_km2'!D52*(POWER(1+(INDEX(P_Growth!$M$2:$M$1611,MATCH(A2, P_Growth!$A$2:$A$1611,0))/100), Settings!$C$9-Settings!$C$8))*(Settings!$C$15/100)*(Settings!$C$16/100)*(Settings!$C$17/100)</f>
        <v/>
      </c>
      <c r="E52" s="20">
        <f>'P_Density_km2'!E52*(POWER(1+(INDEX(P_Growth!$M$2:$M$1611,MATCH(A2, P_Growth!$A$2:$A$1611,0))/100), Settings!$C$9-Settings!$C$8))*(Settings!$C$15/100)*(Settings!$C$16/100)*(Settings!$C$17/100)</f>
        <v/>
      </c>
      <c r="F52" s="20">
        <f>'P_Density_km2'!F52*(POWER(1+(INDEX(P_Growth!$M$2:$M$1611,MATCH(A2, P_Growth!$A$2:$A$1611,0))/100), Settings!$C$9-Settings!$C$8))*(Settings!$C$15/100)*(Settings!$C$16/100)*(Settings!$C$17/100)</f>
        <v/>
      </c>
      <c r="G52" s="20">
        <f>'P_Density_km2'!G52*(POWER(1+(INDEX(P_Growth!$M$2:$M$1611,MATCH(A2, P_Growth!$A$2:$A$1611,0))/100), Settings!$C$9-Settings!$C$8))*(Settings!$C$15/100)*(Settings!$C$16/100)*(Settings!$C$17/100)</f>
        <v/>
      </c>
      <c r="H52" s="20">
        <f>'P_Density_km2'!H52*(POWER(1+(INDEX(P_Growth!$M$2:$M$1611,MATCH(A2, P_Growth!$A$2:$A$1611,0))/100), Settings!$C$9-Settings!$C$8))*(Settings!$C$15/100)*(Settings!$C$16/100)*(Settings!$C$17/100)</f>
        <v/>
      </c>
      <c r="I52" s="20">
        <f>'P_Density_km2'!I52*(POWER(1+(INDEX(P_Growth!$M$2:$M$1611,MATCH(A2, P_Growth!$A$2:$A$1611,0))/100), Settings!$C$9-Settings!$C$8))*(Settings!$C$15/100)*(Settings!$C$16/100)*(Settings!$C$17/100)</f>
        <v/>
      </c>
      <c r="J52" s="20">
        <f>'P_Density_km2'!J52*(POWER(1+(INDEX(P_Growth!$M$2:$M$1611,MATCH(A2, P_Growth!$A$2:$A$1611,0))/100), Settings!$C$9-Settings!$C$8))*(Settings!$C$15/100)*(Settings!$C$16/100)*(Settings!$C$17/100)</f>
        <v/>
      </c>
      <c r="K52" s="20">
        <f>'P_Density_km2'!K52*(POWER(1+(INDEX(P_Growth!$M$2:$M$1611,MATCH(A2, P_Growth!$A$2:$A$1611,0))/100), Settings!$C$9-Settings!$C$8))*(Settings!$C$15/100)*(Settings!$C$16/100)*(Settings!$C$17/100)</f>
        <v/>
      </c>
      <c r="L52" s="20">
        <f>'P_Density_km2'!L52*(POWER(1+(INDEX(P_Growth!$M$2:$M$1611,MATCH(A2, P_Growth!$A$2:$A$1611,0))/100), Settings!$C$9-Settings!$C$8))*(Settings!$C$15/100)*(Settings!$C$16/100)*(Settings!$C$17/100)</f>
        <v/>
      </c>
    </row>
    <row r="53">
      <c r="A53" s="20">
        <f>'P_Density_km2'!A53</f>
        <v/>
      </c>
      <c r="B53" s="20">
        <f>'P_Density_km2'!B53</f>
        <v/>
      </c>
      <c r="C53" s="20">
        <f>'P_Density_km2'!C53*(POWER(1+(INDEX(P_Growth!$M$2:$M$1611,MATCH(A2, P_Growth!$A$2:$A$1611,0))/100), Settings!$C$9-Settings!$C$8))*(Settings!$C$15/100)*(Settings!$C$16/100)*(Settings!$C$17/100)</f>
        <v/>
      </c>
      <c r="D53" s="20">
        <f>'P_Density_km2'!D53*(POWER(1+(INDEX(P_Growth!$M$2:$M$1611,MATCH(A2, P_Growth!$A$2:$A$1611,0))/100), Settings!$C$9-Settings!$C$8))*(Settings!$C$15/100)*(Settings!$C$16/100)*(Settings!$C$17/100)</f>
        <v/>
      </c>
      <c r="E53" s="20">
        <f>'P_Density_km2'!E53*(POWER(1+(INDEX(P_Growth!$M$2:$M$1611,MATCH(A2, P_Growth!$A$2:$A$1611,0))/100), Settings!$C$9-Settings!$C$8))*(Settings!$C$15/100)*(Settings!$C$16/100)*(Settings!$C$17/100)</f>
        <v/>
      </c>
      <c r="F53" s="20">
        <f>'P_Density_km2'!F53*(POWER(1+(INDEX(P_Growth!$M$2:$M$1611,MATCH(A2, P_Growth!$A$2:$A$1611,0))/100), Settings!$C$9-Settings!$C$8))*(Settings!$C$15/100)*(Settings!$C$16/100)*(Settings!$C$17/100)</f>
        <v/>
      </c>
      <c r="G53" s="20">
        <f>'P_Density_km2'!G53*(POWER(1+(INDEX(P_Growth!$M$2:$M$1611,MATCH(A2, P_Growth!$A$2:$A$1611,0))/100), Settings!$C$9-Settings!$C$8))*(Settings!$C$15/100)*(Settings!$C$16/100)*(Settings!$C$17/100)</f>
        <v/>
      </c>
      <c r="H53" s="20">
        <f>'P_Density_km2'!H53*(POWER(1+(INDEX(P_Growth!$M$2:$M$1611,MATCH(A2, P_Growth!$A$2:$A$1611,0))/100), Settings!$C$9-Settings!$C$8))*(Settings!$C$15/100)*(Settings!$C$16/100)*(Settings!$C$17/100)</f>
        <v/>
      </c>
      <c r="I53" s="20">
        <f>'P_Density_km2'!I53*(POWER(1+(INDEX(P_Growth!$M$2:$M$1611,MATCH(A2, P_Growth!$A$2:$A$1611,0))/100), Settings!$C$9-Settings!$C$8))*(Settings!$C$15/100)*(Settings!$C$16/100)*(Settings!$C$17/100)</f>
        <v/>
      </c>
      <c r="J53" s="20">
        <f>'P_Density_km2'!J53*(POWER(1+(INDEX(P_Growth!$M$2:$M$1611,MATCH(A2, P_Growth!$A$2:$A$1611,0))/100), Settings!$C$9-Settings!$C$8))*(Settings!$C$15/100)*(Settings!$C$16/100)*(Settings!$C$17/100)</f>
        <v/>
      </c>
      <c r="K53" s="20">
        <f>'P_Density_km2'!K53*(POWER(1+(INDEX(P_Growth!$M$2:$M$1611,MATCH(A2, P_Growth!$A$2:$A$1611,0))/100), Settings!$C$9-Settings!$C$8))*(Settings!$C$15/100)*(Settings!$C$16/100)*(Settings!$C$17/100)</f>
        <v/>
      </c>
      <c r="L53" s="20">
        <f>'P_Density_km2'!L53*(POWER(1+(INDEX(P_Growth!$M$2:$M$1611,MATCH(A2, P_Growth!$A$2:$A$1611,0))/100), Settings!$C$9-Settings!$C$8))*(Settings!$C$15/100)*(Settings!$C$16/100)*(Settings!$C$17/100)</f>
        <v/>
      </c>
    </row>
    <row r="54">
      <c r="A54" s="20">
        <f>'P_Density_km2'!A54</f>
        <v/>
      </c>
      <c r="B54" s="20">
        <f>'P_Density_km2'!B54</f>
        <v/>
      </c>
      <c r="C54" s="20">
        <f>'P_Density_km2'!C54*(POWER(1+(INDEX(P_Growth!$M$2:$M$1611,MATCH(A2, P_Growth!$A$2:$A$1611,0))/100), Settings!$C$9-Settings!$C$8))*(Settings!$C$15/100)*(Settings!$C$16/100)*(Settings!$C$17/100)</f>
        <v/>
      </c>
      <c r="D54" s="20">
        <f>'P_Density_km2'!D54*(POWER(1+(INDEX(P_Growth!$M$2:$M$1611,MATCH(A2, P_Growth!$A$2:$A$1611,0))/100), Settings!$C$9-Settings!$C$8))*(Settings!$C$15/100)*(Settings!$C$16/100)*(Settings!$C$17/100)</f>
        <v/>
      </c>
      <c r="E54" s="20">
        <f>'P_Density_km2'!E54*(POWER(1+(INDEX(P_Growth!$M$2:$M$1611,MATCH(A2, P_Growth!$A$2:$A$1611,0))/100), Settings!$C$9-Settings!$C$8))*(Settings!$C$15/100)*(Settings!$C$16/100)*(Settings!$C$17/100)</f>
        <v/>
      </c>
      <c r="F54" s="20">
        <f>'P_Density_km2'!F54*(POWER(1+(INDEX(P_Growth!$M$2:$M$1611,MATCH(A2, P_Growth!$A$2:$A$1611,0))/100), Settings!$C$9-Settings!$C$8))*(Settings!$C$15/100)*(Settings!$C$16/100)*(Settings!$C$17/100)</f>
        <v/>
      </c>
      <c r="G54" s="20">
        <f>'P_Density_km2'!G54*(POWER(1+(INDEX(P_Growth!$M$2:$M$1611,MATCH(A2, P_Growth!$A$2:$A$1611,0))/100), Settings!$C$9-Settings!$C$8))*(Settings!$C$15/100)*(Settings!$C$16/100)*(Settings!$C$17/100)</f>
        <v/>
      </c>
      <c r="H54" s="20">
        <f>'P_Density_km2'!H54*(POWER(1+(INDEX(P_Growth!$M$2:$M$1611,MATCH(A2, P_Growth!$A$2:$A$1611,0))/100), Settings!$C$9-Settings!$C$8))*(Settings!$C$15/100)*(Settings!$C$16/100)*(Settings!$C$17/100)</f>
        <v/>
      </c>
      <c r="I54" s="20">
        <f>'P_Density_km2'!I54*(POWER(1+(INDEX(P_Growth!$M$2:$M$1611,MATCH(A2, P_Growth!$A$2:$A$1611,0))/100), Settings!$C$9-Settings!$C$8))*(Settings!$C$15/100)*(Settings!$C$16/100)*(Settings!$C$17/100)</f>
        <v/>
      </c>
      <c r="J54" s="20">
        <f>'P_Density_km2'!J54*(POWER(1+(INDEX(P_Growth!$M$2:$M$1611,MATCH(A2, P_Growth!$A$2:$A$1611,0))/100), Settings!$C$9-Settings!$C$8))*(Settings!$C$15/100)*(Settings!$C$16/100)*(Settings!$C$17/100)</f>
        <v/>
      </c>
      <c r="K54" s="20">
        <f>'P_Density_km2'!K54*(POWER(1+(INDEX(P_Growth!$M$2:$M$1611,MATCH(A2, P_Growth!$A$2:$A$1611,0))/100), Settings!$C$9-Settings!$C$8))*(Settings!$C$15/100)*(Settings!$C$16/100)*(Settings!$C$17/100)</f>
        <v/>
      </c>
      <c r="L54" s="20">
        <f>'P_Density_km2'!L54*(POWER(1+(INDEX(P_Growth!$M$2:$M$1611,MATCH(A2, P_Growth!$A$2:$A$1611,0))/100), Settings!$C$9-Settings!$C$8))*(Settings!$C$15/100)*(Settings!$C$16/100)*(Settings!$C$17/100)</f>
        <v/>
      </c>
    </row>
    <row r="55">
      <c r="A55" s="20">
        <f>'P_Density_km2'!A55</f>
        <v/>
      </c>
      <c r="B55" s="20">
        <f>'P_Density_km2'!B55</f>
        <v/>
      </c>
      <c r="C55" s="20">
        <f>'P_Density_km2'!C55*(POWER(1+(INDEX(P_Growth!$M$2:$M$1611,MATCH(A2, P_Growth!$A$2:$A$1611,0))/100), Settings!$C$9-Settings!$C$8))*(Settings!$C$15/100)*(Settings!$C$16/100)*(Settings!$C$17/100)</f>
        <v/>
      </c>
      <c r="D55" s="20">
        <f>'P_Density_km2'!D55*(POWER(1+(INDEX(P_Growth!$M$2:$M$1611,MATCH(A2, P_Growth!$A$2:$A$1611,0))/100), Settings!$C$9-Settings!$C$8))*(Settings!$C$15/100)*(Settings!$C$16/100)*(Settings!$C$17/100)</f>
        <v/>
      </c>
      <c r="E55" s="20">
        <f>'P_Density_km2'!E55*(POWER(1+(INDEX(P_Growth!$M$2:$M$1611,MATCH(A2, P_Growth!$A$2:$A$1611,0))/100), Settings!$C$9-Settings!$C$8))*(Settings!$C$15/100)*(Settings!$C$16/100)*(Settings!$C$17/100)</f>
        <v/>
      </c>
      <c r="F55" s="20">
        <f>'P_Density_km2'!F55*(POWER(1+(INDEX(P_Growth!$M$2:$M$1611,MATCH(A2, P_Growth!$A$2:$A$1611,0))/100), Settings!$C$9-Settings!$C$8))*(Settings!$C$15/100)*(Settings!$C$16/100)*(Settings!$C$17/100)</f>
        <v/>
      </c>
      <c r="G55" s="20">
        <f>'P_Density_km2'!G55*(POWER(1+(INDEX(P_Growth!$M$2:$M$1611,MATCH(A2, P_Growth!$A$2:$A$1611,0))/100), Settings!$C$9-Settings!$C$8))*(Settings!$C$15/100)*(Settings!$C$16/100)*(Settings!$C$17/100)</f>
        <v/>
      </c>
      <c r="H55" s="20">
        <f>'P_Density_km2'!H55*(POWER(1+(INDEX(P_Growth!$M$2:$M$1611,MATCH(A2, P_Growth!$A$2:$A$1611,0))/100), Settings!$C$9-Settings!$C$8))*(Settings!$C$15/100)*(Settings!$C$16/100)*(Settings!$C$17/100)</f>
        <v/>
      </c>
      <c r="I55" s="20">
        <f>'P_Density_km2'!I55*(POWER(1+(INDEX(P_Growth!$M$2:$M$1611,MATCH(A2, P_Growth!$A$2:$A$1611,0))/100), Settings!$C$9-Settings!$C$8))*(Settings!$C$15/100)*(Settings!$C$16/100)*(Settings!$C$17/100)</f>
        <v/>
      </c>
      <c r="J55" s="20">
        <f>'P_Density_km2'!J55*(POWER(1+(INDEX(P_Growth!$M$2:$M$1611,MATCH(A2, P_Growth!$A$2:$A$1611,0))/100), Settings!$C$9-Settings!$C$8))*(Settings!$C$15/100)*(Settings!$C$16/100)*(Settings!$C$17/100)</f>
        <v/>
      </c>
      <c r="K55" s="20">
        <f>'P_Density_km2'!K55*(POWER(1+(INDEX(P_Growth!$M$2:$M$1611,MATCH(A2, P_Growth!$A$2:$A$1611,0))/100), Settings!$C$9-Settings!$C$8))*(Settings!$C$15/100)*(Settings!$C$16/100)*(Settings!$C$17/100)</f>
        <v/>
      </c>
      <c r="L55" s="20">
        <f>'P_Density_km2'!L55*(POWER(1+(INDEX(P_Growth!$M$2:$M$1611,MATCH(A2, P_Growth!$A$2:$A$1611,0))/100), Settings!$C$9-Settings!$C$8))*(Settings!$C$15/100)*(Settings!$C$16/100)*(Settings!$C$17/100)</f>
        <v/>
      </c>
    </row>
    <row r="56">
      <c r="A56" s="20">
        <f>'P_Density_km2'!A56</f>
        <v/>
      </c>
      <c r="B56" s="20">
        <f>'P_Density_km2'!B56</f>
        <v/>
      </c>
      <c r="C56" s="20">
        <f>'P_Density_km2'!C56*(POWER(1+(INDEX(P_Growth!$M$2:$M$1611,MATCH(A2, P_Growth!$A$2:$A$1611,0))/100), Settings!$C$9-Settings!$C$8))*(Settings!$C$15/100)*(Settings!$C$16/100)*(Settings!$C$17/100)</f>
        <v/>
      </c>
      <c r="D56" s="20">
        <f>'P_Density_km2'!D56*(POWER(1+(INDEX(P_Growth!$M$2:$M$1611,MATCH(A2, P_Growth!$A$2:$A$1611,0))/100), Settings!$C$9-Settings!$C$8))*(Settings!$C$15/100)*(Settings!$C$16/100)*(Settings!$C$17/100)</f>
        <v/>
      </c>
      <c r="E56" s="20">
        <f>'P_Density_km2'!E56*(POWER(1+(INDEX(P_Growth!$M$2:$M$1611,MATCH(A2, P_Growth!$A$2:$A$1611,0))/100), Settings!$C$9-Settings!$C$8))*(Settings!$C$15/100)*(Settings!$C$16/100)*(Settings!$C$17/100)</f>
        <v/>
      </c>
      <c r="F56" s="20">
        <f>'P_Density_km2'!F56*(POWER(1+(INDEX(P_Growth!$M$2:$M$1611,MATCH(A2, P_Growth!$A$2:$A$1611,0))/100), Settings!$C$9-Settings!$C$8))*(Settings!$C$15/100)*(Settings!$C$16/100)*(Settings!$C$17/100)</f>
        <v/>
      </c>
      <c r="G56" s="20">
        <f>'P_Density_km2'!G56*(POWER(1+(INDEX(P_Growth!$M$2:$M$1611,MATCH(A2, P_Growth!$A$2:$A$1611,0))/100), Settings!$C$9-Settings!$C$8))*(Settings!$C$15/100)*(Settings!$C$16/100)*(Settings!$C$17/100)</f>
        <v/>
      </c>
      <c r="H56" s="20">
        <f>'P_Density_km2'!H56*(POWER(1+(INDEX(P_Growth!$M$2:$M$1611,MATCH(A2, P_Growth!$A$2:$A$1611,0))/100), Settings!$C$9-Settings!$C$8))*(Settings!$C$15/100)*(Settings!$C$16/100)*(Settings!$C$17/100)</f>
        <v/>
      </c>
      <c r="I56" s="20">
        <f>'P_Density_km2'!I56*(POWER(1+(INDEX(P_Growth!$M$2:$M$1611,MATCH(A2, P_Growth!$A$2:$A$1611,0))/100), Settings!$C$9-Settings!$C$8))*(Settings!$C$15/100)*(Settings!$C$16/100)*(Settings!$C$17/100)</f>
        <v/>
      </c>
      <c r="J56" s="20">
        <f>'P_Density_km2'!J56*(POWER(1+(INDEX(P_Growth!$M$2:$M$1611,MATCH(A2, P_Growth!$A$2:$A$1611,0))/100), Settings!$C$9-Settings!$C$8))*(Settings!$C$15/100)*(Settings!$C$16/100)*(Settings!$C$17/100)</f>
        <v/>
      </c>
      <c r="K56" s="20">
        <f>'P_Density_km2'!K56*(POWER(1+(INDEX(P_Growth!$M$2:$M$1611,MATCH(A2, P_Growth!$A$2:$A$1611,0))/100), Settings!$C$9-Settings!$C$8))*(Settings!$C$15/100)*(Settings!$C$16/100)*(Settings!$C$17/100)</f>
        <v/>
      </c>
      <c r="L56" s="20">
        <f>'P_Density_km2'!L56*(POWER(1+(INDEX(P_Growth!$M$2:$M$1611,MATCH(A2, P_Growth!$A$2:$A$1611,0))/100), Settings!$C$9-Settings!$C$8))*(Settings!$C$15/100)*(Settings!$C$16/100)*(Settings!$C$17/100)</f>
        <v/>
      </c>
    </row>
    <row r="57">
      <c r="A57" s="20">
        <f>'P_Density_km2'!A57</f>
        <v/>
      </c>
      <c r="B57" s="20">
        <f>'P_Density_km2'!B57</f>
        <v/>
      </c>
      <c r="C57" s="20">
        <f>'P_Density_km2'!C57*(POWER(1+(INDEX(P_Growth!$M$2:$M$1611,MATCH(A2, P_Growth!$A$2:$A$1611,0))/100), Settings!$C$9-Settings!$C$8))*(Settings!$C$15/100)*(Settings!$C$16/100)*(Settings!$C$17/100)</f>
        <v/>
      </c>
      <c r="D57" s="20">
        <f>'P_Density_km2'!D57*(POWER(1+(INDEX(P_Growth!$M$2:$M$1611,MATCH(A2, P_Growth!$A$2:$A$1611,0))/100), Settings!$C$9-Settings!$C$8))*(Settings!$C$15/100)*(Settings!$C$16/100)*(Settings!$C$17/100)</f>
        <v/>
      </c>
      <c r="E57" s="20">
        <f>'P_Density_km2'!E57*(POWER(1+(INDEX(P_Growth!$M$2:$M$1611,MATCH(A2, P_Growth!$A$2:$A$1611,0))/100), Settings!$C$9-Settings!$C$8))*(Settings!$C$15/100)*(Settings!$C$16/100)*(Settings!$C$17/100)</f>
        <v/>
      </c>
      <c r="F57" s="20">
        <f>'P_Density_km2'!F57*(POWER(1+(INDEX(P_Growth!$M$2:$M$1611,MATCH(A2, P_Growth!$A$2:$A$1611,0))/100), Settings!$C$9-Settings!$C$8))*(Settings!$C$15/100)*(Settings!$C$16/100)*(Settings!$C$17/100)</f>
        <v/>
      </c>
      <c r="G57" s="20">
        <f>'P_Density_km2'!G57*(POWER(1+(INDEX(P_Growth!$M$2:$M$1611,MATCH(A2, P_Growth!$A$2:$A$1611,0))/100), Settings!$C$9-Settings!$C$8))*(Settings!$C$15/100)*(Settings!$C$16/100)*(Settings!$C$17/100)</f>
        <v/>
      </c>
      <c r="H57" s="20">
        <f>'P_Density_km2'!H57*(POWER(1+(INDEX(P_Growth!$M$2:$M$1611,MATCH(A2, P_Growth!$A$2:$A$1611,0))/100), Settings!$C$9-Settings!$C$8))*(Settings!$C$15/100)*(Settings!$C$16/100)*(Settings!$C$17/100)</f>
        <v/>
      </c>
      <c r="I57" s="20">
        <f>'P_Density_km2'!I57*(POWER(1+(INDEX(P_Growth!$M$2:$M$1611,MATCH(A2, P_Growth!$A$2:$A$1611,0))/100), Settings!$C$9-Settings!$C$8))*(Settings!$C$15/100)*(Settings!$C$16/100)*(Settings!$C$17/100)</f>
        <v/>
      </c>
      <c r="J57" s="20">
        <f>'P_Density_km2'!J57*(POWER(1+(INDEX(P_Growth!$M$2:$M$1611,MATCH(A2, P_Growth!$A$2:$A$1611,0))/100), Settings!$C$9-Settings!$C$8))*(Settings!$C$15/100)*(Settings!$C$16/100)*(Settings!$C$17/100)</f>
        <v/>
      </c>
      <c r="K57" s="20">
        <f>'P_Density_km2'!K57*(POWER(1+(INDEX(P_Growth!$M$2:$M$1611,MATCH(A2, P_Growth!$A$2:$A$1611,0))/100), Settings!$C$9-Settings!$C$8))*(Settings!$C$15/100)*(Settings!$C$16/100)*(Settings!$C$17/100)</f>
        <v/>
      </c>
      <c r="L57" s="20">
        <f>'P_Density_km2'!L57*(POWER(1+(INDEX(P_Growth!$M$2:$M$1611,MATCH(A2, P_Growth!$A$2:$A$1611,0))/100), Settings!$C$9-Settings!$C$8))*(Settings!$C$15/100)*(Settings!$C$16/100)*(Settings!$C$17/100)</f>
        <v/>
      </c>
    </row>
    <row r="58">
      <c r="A58" s="20">
        <f>'P_Density_km2'!A58</f>
        <v/>
      </c>
      <c r="B58" s="20">
        <f>'P_Density_km2'!B58</f>
        <v/>
      </c>
      <c r="C58" s="20">
        <f>'P_Density_km2'!C58*(POWER(1+(INDEX(P_Growth!$M$2:$M$1611,MATCH(A2, P_Growth!$A$2:$A$1611,0))/100), Settings!$C$9-Settings!$C$8))*(Settings!$C$15/100)*(Settings!$C$16/100)*(Settings!$C$17/100)</f>
        <v/>
      </c>
      <c r="D58" s="20">
        <f>'P_Density_km2'!D58*(POWER(1+(INDEX(P_Growth!$M$2:$M$1611,MATCH(A2, P_Growth!$A$2:$A$1611,0))/100), Settings!$C$9-Settings!$C$8))*(Settings!$C$15/100)*(Settings!$C$16/100)*(Settings!$C$17/100)</f>
        <v/>
      </c>
      <c r="E58" s="20">
        <f>'P_Density_km2'!E58*(POWER(1+(INDEX(P_Growth!$M$2:$M$1611,MATCH(A2, P_Growth!$A$2:$A$1611,0))/100), Settings!$C$9-Settings!$C$8))*(Settings!$C$15/100)*(Settings!$C$16/100)*(Settings!$C$17/100)</f>
        <v/>
      </c>
      <c r="F58" s="20">
        <f>'P_Density_km2'!F58*(POWER(1+(INDEX(P_Growth!$M$2:$M$1611,MATCH(A2, P_Growth!$A$2:$A$1611,0))/100), Settings!$C$9-Settings!$C$8))*(Settings!$C$15/100)*(Settings!$C$16/100)*(Settings!$C$17/100)</f>
        <v/>
      </c>
      <c r="G58" s="20">
        <f>'P_Density_km2'!G58*(POWER(1+(INDEX(P_Growth!$M$2:$M$1611,MATCH(A2, P_Growth!$A$2:$A$1611,0))/100), Settings!$C$9-Settings!$C$8))*(Settings!$C$15/100)*(Settings!$C$16/100)*(Settings!$C$17/100)</f>
        <v/>
      </c>
      <c r="H58" s="20">
        <f>'P_Density_km2'!H58*(POWER(1+(INDEX(P_Growth!$M$2:$M$1611,MATCH(A2, P_Growth!$A$2:$A$1611,0))/100), Settings!$C$9-Settings!$C$8))*(Settings!$C$15/100)*(Settings!$C$16/100)*(Settings!$C$17/100)</f>
        <v/>
      </c>
      <c r="I58" s="20">
        <f>'P_Density_km2'!I58*(POWER(1+(INDEX(P_Growth!$M$2:$M$1611,MATCH(A2, P_Growth!$A$2:$A$1611,0))/100), Settings!$C$9-Settings!$C$8))*(Settings!$C$15/100)*(Settings!$C$16/100)*(Settings!$C$17/100)</f>
        <v/>
      </c>
      <c r="J58" s="20">
        <f>'P_Density_km2'!J58*(POWER(1+(INDEX(P_Growth!$M$2:$M$1611,MATCH(A2, P_Growth!$A$2:$A$1611,0))/100), Settings!$C$9-Settings!$C$8))*(Settings!$C$15/100)*(Settings!$C$16/100)*(Settings!$C$17/100)</f>
        <v/>
      </c>
      <c r="K58" s="20">
        <f>'P_Density_km2'!K58*(POWER(1+(INDEX(P_Growth!$M$2:$M$1611,MATCH(A2, P_Growth!$A$2:$A$1611,0))/100), Settings!$C$9-Settings!$C$8))*(Settings!$C$15/100)*(Settings!$C$16/100)*(Settings!$C$17/100)</f>
        <v/>
      </c>
      <c r="L58" s="20">
        <f>'P_Density_km2'!L58*(POWER(1+(INDEX(P_Growth!$M$2:$M$1611,MATCH(A2, P_Growth!$A$2:$A$1611,0))/100), Settings!$C$9-Settings!$C$8))*(Settings!$C$15/100)*(Settings!$C$16/100)*(Settings!$C$17/100)</f>
        <v/>
      </c>
    </row>
    <row r="59">
      <c r="A59" s="20">
        <f>'P_Density_km2'!A59</f>
        <v/>
      </c>
      <c r="B59" s="20">
        <f>'P_Density_km2'!B59</f>
        <v/>
      </c>
      <c r="C59" s="20">
        <f>'P_Density_km2'!C59*(POWER(1+(INDEX(P_Growth!$M$2:$M$1611,MATCH(A2, P_Growth!$A$2:$A$1611,0))/100), Settings!$C$9-Settings!$C$8))*(Settings!$C$15/100)*(Settings!$C$16/100)*(Settings!$C$17/100)</f>
        <v/>
      </c>
      <c r="D59" s="20">
        <f>'P_Density_km2'!D59*(POWER(1+(INDEX(P_Growth!$M$2:$M$1611,MATCH(A2, P_Growth!$A$2:$A$1611,0))/100), Settings!$C$9-Settings!$C$8))*(Settings!$C$15/100)*(Settings!$C$16/100)*(Settings!$C$17/100)</f>
        <v/>
      </c>
      <c r="E59" s="20">
        <f>'P_Density_km2'!E59*(POWER(1+(INDEX(P_Growth!$M$2:$M$1611,MATCH(A2, P_Growth!$A$2:$A$1611,0))/100), Settings!$C$9-Settings!$C$8))*(Settings!$C$15/100)*(Settings!$C$16/100)*(Settings!$C$17/100)</f>
        <v/>
      </c>
      <c r="F59" s="20">
        <f>'P_Density_km2'!F59*(POWER(1+(INDEX(P_Growth!$M$2:$M$1611,MATCH(A2, P_Growth!$A$2:$A$1611,0))/100), Settings!$C$9-Settings!$C$8))*(Settings!$C$15/100)*(Settings!$C$16/100)*(Settings!$C$17/100)</f>
        <v/>
      </c>
      <c r="G59" s="20">
        <f>'P_Density_km2'!G59*(POWER(1+(INDEX(P_Growth!$M$2:$M$1611,MATCH(A2, P_Growth!$A$2:$A$1611,0))/100), Settings!$C$9-Settings!$C$8))*(Settings!$C$15/100)*(Settings!$C$16/100)*(Settings!$C$17/100)</f>
        <v/>
      </c>
      <c r="H59" s="20">
        <f>'P_Density_km2'!H59*(POWER(1+(INDEX(P_Growth!$M$2:$M$1611,MATCH(A2, P_Growth!$A$2:$A$1611,0))/100), Settings!$C$9-Settings!$C$8))*(Settings!$C$15/100)*(Settings!$C$16/100)*(Settings!$C$17/100)</f>
        <v/>
      </c>
      <c r="I59" s="20">
        <f>'P_Density_km2'!I59*(POWER(1+(INDEX(P_Growth!$M$2:$M$1611,MATCH(A2, P_Growth!$A$2:$A$1611,0))/100), Settings!$C$9-Settings!$C$8))*(Settings!$C$15/100)*(Settings!$C$16/100)*(Settings!$C$17/100)</f>
        <v/>
      </c>
      <c r="J59" s="20">
        <f>'P_Density_km2'!J59*(POWER(1+(INDEX(P_Growth!$M$2:$M$1611,MATCH(A2, P_Growth!$A$2:$A$1611,0))/100), Settings!$C$9-Settings!$C$8))*(Settings!$C$15/100)*(Settings!$C$16/100)*(Settings!$C$17/100)</f>
        <v/>
      </c>
      <c r="K59" s="20">
        <f>'P_Density_km2'!K59*(POWER(1+(INDEX(P_Growth!$M$2:$M$1611,MATCH(A2, P_Growth!$A$2:$A$1611,0))/100), Settings!$C$9-Settings!$C$8))*(Settings!$C$15/100)*(Settings!$C$16/100)*(Settings!$C$17/100)</f>
        <v/>
      </c>
      <c r="L59" s="20">
        <f>'P_Density_km2'!L59*(POWER(1+(INDEX(P_Growth!$M$2:$M$1611,MATCH(A2, P_Growth!$A$2:$A$1611,0))/100), Settings!$C$9-Settings!$C$8))*(Settings!$C$15/100)*(Settings!$C$16/100)*(Settings!$C$17/100)</f>
        <v/>
      </c>
    </row>
    <row r="60">
      <c r="A60" s="20">
        <f>'P_Density_km2'!A60</f>
        <v/>
      </c>
      <c r="B60" s="20">
        <f>'P_Density_km2'!B60</f>
        <v/>
      </c>
      <c r="C60" s="20">
        <f>'P_Density_km2'!C60*(POWER(1+(INDEX(P_Growth!$M$2:$M$1611,MATCH(A2, P_Growth!$A$2:$A$1611,0))/100), Settings!$C$9-Settings!$C$8))*(Settings!$C$15/100)*(Settings!$C$16/100)*(Settings!$C$17/100)</f>
        <v/>
      </c>
      <c r="D60" s="20">
        <f>'P_Density_km2'!D60*(POWER(1+(INDEX(P_Growth!$M$2:$M$1611,MATCH(A2, P_Growth!$A$2:$A$1611,0))/100), Settings!$C$9-Settings!$C$8))*(Settings!$C$15/100)*(Settings!$C$16/100)*(Settings!$C$17/100)</f>
        <v/>
      </c>
      <c r="E60" s="20">
        <f>'P_Density_km2'!E60*(POWER(1+(INDEX(P_Growth!$M$2:$M$1611,MATCH(A2, P_Growth!$A$2:$A$1611,0))/100), Settings!$C$9-Settings!$C$8))*(Settings!$C$15/100)*(Settings!$C$16/100)*(Settings!$C$17/100)</f>
        <v/>
      </c>
      <c r="F60" s="20">
        <f>'P_Density_km2'!F60*(POWER(1+(INDEX(P_Growth!$M$2:$M$1611,MATCH(A2, P_Growth!$A$2:$A$1611,0))/100), Settings!$C$9-Settings!$C$8))*(Settings!$C$15/100)*(Settings!$C$16/100)*(Settings!$C$17/100)</f>
        <v/>
      </c>
      <c r="G60" s="20">
        <f>'P_Density_km2'!G60*(POWER(1+(INDEX(P_Growth!$M$2:$M$1611,MATCH(A2, P_Growth!$A$2:$A$1611,0))/100), Settings!$C$9-Settings!$C$8))*(Settings!$C$15/100)*(Settings!$C$16/100)*(Settings!$C$17/100)</f>
        <v/>
      </c>
      <c r="H60" s="20">
        <f>'P_Density_km2'!H60*(POWER(1+(INDEX(P_Growth!$M$2:$M$1611,MATCH(A2, P_Growth!$A$2:$A$1611,0))/100), Settings!$C$9-Settings!$C$8))*(Settings!$C$15/100)*(Settings!$C$16/100)*(Settings!$C$17/100)</f>
        <v/>
      </c>
      <c r="I60" s="20">
        <f>'P_Density_km2'!I60*(POWER(1+(INDEX(P_Growth!$M$2:$M$1611,MATCH(A2, P_Growth!$A$2:$A$1611,0))/100), Settings!$C$9-Settings!$C$8))*(Settings!$C$15/100)*(Settings!$C$16/100)*(Settings!$C$17/100)</f>
        <v/>
      </c>
      <c r="J60" s="20">
        <f>'P_Density_km2'!J60*(POWER(1+(INDEX(P_Growth!$M$2:$M$1611,MATCH(A2, P_Growth!$A$2:$A$1611,0))/100), Settings!$C$9-Settings!$C$8))*(Settings!$C$15/100)*(Settings!$C$16/100)*(Settings!$C$17/100)</f>
        <v/>
      </c>
      <c r="K60" s="20">
        <f>'P_Density_km2'!K60*(POWER(1+(INDEX(P_Growth!$M$2:$M$1611,MATCH(A2, P_Growth!$A$2:$A$1611,0))/100), Settings!$C$9-Settings!$C$8))*(Settings!$C$15/100)*(Settings!$C$16/100)*(Settings!$C$17/100)</f>
        <v/>
      </c>
      <c r="L60" s="20">
        <f>'P_Density_km2'!L60*(POWER(1+(INDEX(P_Growth!$M$2:$M$1611,MATCH(A2, P_Growth!$A$2:$A$1611,0))/100), Settings!$C$9-Settings!$C$8))*(Settings!$C$15/100)*(Settings!$C$16/100)*(Settings!$C$17/100)</f>
        <v/>
      </c>
    </row>
    <row r="61">
      <c r="A61" s="20">
        <f>'P_Density_km2'!A61</f>
        <v/>
      </c>
      <c r="B61" s="20">
        <f>'P_Density_km2'!B61</f>
        <v/>
      </c>
      <c r="C61" s="20">
        <f>'P_Density_km2'!C61*(POWER(1+(INDEX(P_Growth!$M$2:$M$1611,MATCH(A2, P_Growth!$A$2:$A$1611,0))/100), Settings!$C$9-Settings!$C$8))*(Settings!$C$15/100)*(Settings!$C$16/100)*(Settings!$C$17/100)</f>
        <v/>
      </c>
      <c r="D61" s="20">
        <f>'P_Density_km2'!D61*(POWER(1+(INDEX(P_Growth!$M$2:$M$1611,MATCH(A2, P_Growth!$A$2:$A$1611,0))/100), Settings!$C$9-Settings!$C$8))*(Settings!$C$15/100)*(Settings!$C$16/100)*(Settings!$C$17/100)</f>
        <v/>
      </c>
      <c r="E61" s="20">
        <f>'P_Density_km2'!E61*(POWER(1+(INDEX(P_Growth!$M$2:$M$1611,MATCH(A2, P_Growth!$A$2:$A$1611,0))/100), Settings!$C$9-Settings!$C$8))*(Settings!$C$15/100)*(Settings!$C$16/100)*(Settings!$C$17/100)</f>
        <v/>
      </c>
      <c r="F61" s="20">
        <f>'P_Density_km2'!F61*(POWER(1+(INDEX(P_Growth!$M$2:$M$1611,MATCH(A2, P_Growth!$A$2:$A$1611,0))/100), Settings!$C$9-Settings!$C$8))*(Settings!$C$15/100)*(Settings!$C$16/100)*(Settings!$C$17/100)</f>
        <v/>
      </c>
      <c r="G61" s="20">
        <f>'P_Density_km2'!G61*(POWER(1+(INDEX(P_Growth!$M$2:$M$1611,MATCH(A2, P_Growth!$A$2:$A$1611,0))/100), Settings!$C$9-Settings!$C$8))*(Settings!$C$15/100)*(Settings!$C$16/100)*(Settings!$C$17/100)</f>
        <v/>
      </c>
      <c r="H61" s="20">
        <f>'P_Density_km2'!H61*(POWER(1+(INDEX(P_Growth!$M$2:$M$1611,MATCH(A2, P_Growth!$A$2:$A$1611,0))/100), Settings!$C$9-Settings!$C$8))*(Settings!$C$15/100)*(Settings!$C$16/100)*(Settings!$C$17/100)</f>
        <v/>
      </c>
      <c r="I61" s="20">
        <f>'P_Density_km2'!I61*(POWER(1+(INDEX(P_Growth!$M$2:$M$1611,MATCH(A2, P_Growth!$A$2:$A$1611,0))/100), Settings!$C$9-Settings!$C$8))*(Settings!$C$15/100)*(Settings!$C$16/100)*(Settings!$C$17/100)</f>
        <v/>
      </c>
      <c r="J61" s="20">
        <f>'P_Density_km2'!J61*(POWER(1+(INDEX(P_Growth!$M$2:$M$1611,MATCH(A2, P_Growth!$A$2:$A$1611,0))/100), Settings!$C$9-Settings!$C$8))*(Settings!$C$15/100)*(Settings!$C$16/100)*(Settings!$C$17/100)</f>
        <v/>
      </c>
      <c r="K61" s="20">
        <f>'P_Density_km2'!K61*(POWER(1+(INDEX(P_Growth!$M$2:$M$1611,MATCH(A2, P_Growth!$A$2:$A$1611,0))/100), Settings!$C$9-Settings!$C$8))*(Settings!$C$15/100)*(Settings!$C$16/100)*(Settings!$C$17/100)</f>
        <v/>
      </c>
      <c r="L61" s="20">
        <f>'P_Density_km2'!L61*(POWER(1+(INDEX(P_Growth!$M$2:$M$1611,MATCH(A2, P_Growth!$A$2:$A$1611,0))/100), Settings!$C$9-Settings!$C$8))*(Settings!$C$15/100)*(Settings!$C$16/100)*(Settings!$C$17/100)</f>
        <v/>
      </c>
    </row>
    <row r="62">
      <c r="A62" s="20">
        <f>'P_Density_km2'!A62</f>
        <v/>
      </c>
      <c r="B62" s="20">
        <f>'P_Density_km2'!B62</f>
        <v/>
      </c>
      <c r="C62" s="20">
        <f>'P_Density_km2'!C62*(POWER(1+(INDEX(P_Growth!$M$2:$M$1611,MATCH(A2, P_Growth!$A$2:$A$1611,0))/100), Settings!$C$9-Settings!$C$8))*(Settings!$C$15/100)*(Settings!$C$16/100)*(Settings!$C$17/100)</f>
        <v/>
      </c>
      <c r="D62" s="20">
        <f>'P_Density_km2'!D62*(POWER(1+(INDEX(P_Growth!$M$2:$M$1611,MATCH(A2, P_Growth!$A$2:$A$1611,0))/100), Settings!$C$9-Settings!$C$8))*(Settings!$C$15/100)*(Settings!$C$16/100)*(Settings!$C$17/100)</f>
        <v/>
      </c>
      <c r="E62" s="20">
        <f>'P_Density_km2'!E62*(POWER(1+(INDEX(P_Growth!$M$2:$M$1611,MATCH(A2, P_Growth!$A$2:$A$1611,0))/100), Settings!$C$9-Settings!$C$8))*(Settings!$C$15/100)*(Settings!$C$16/100)*(Settings!$C$17/100)</f>
        <v/>
      </c>
      <c r="F62" s="20">
        <f>'P_Density_km2'!F62*(POWER(1+(INDEX(P_Growth!$M$2:$M$1611,MATCH(A2, P_Growth!$A$2:$A$1611,0))/100), Settings!$C$9-Settings!$C$8))*(Settings!$C$15/100)*(Settings!$C$16/100)*(Settings!$C$17/100)</f>
        <v/>
      </c>
      <c r="G62" s="20">
        <f>'P_Density_km2'!G62*(POWER(1+(INDEX(P_Growth!$M$2:$M$1611,MATCH(A2, P_Growth!$A$2:$A$1611,0))/100), Settings!$C$9-Settings!$C$8))*(Settings!$C$15/100)*(Settings!$C$16/100)*(Settings!$C$17/100)</f>
        <v/>
      </c>
      <c r="H62" s="20">
        <f>'P_Density_km2'!H62*(POWER(1+(INDEX(P_Growth!$M$2:$M$1611,MATCH(A2, P_Growth!$A$2:$A$1611,0))/100), Settings!$C$9-Settings!$C$8))*(Settings!$C$15/100)*(Settings!$C$16/100)*(Settings!$C$17/100)</f>
        <v/>
      </c>
      <c r="I62" s="20">
        <f>'P_Density_km2'!I62*(POWER(1+(INDEX(P_Growth!$M$2:$M$1611,MATCH(A2, P_Growth!$A$2:$A$1611,0))/100), Settings!$C$9-Settings!$C$8))*(Settings!$C$15/100)*(Settings!$C$16/100)*(Settings!$C$17/100)</f>
        <v/>
      </c>
      <c r="J62" s="20">
        <f>'P_Density_km2'!J62*(POWER(1+(INDEX(P_Growth!$M$2:$M$1611,MATCH(A2, P_Growth!$A$2:$A$1611,0))/100), Settings!$C$9-Settings!$C$8))*(Settings!$C$15/100)*(Settings!$C$16/100)*(Settings!$C$17/100)</f>
        <v/>
      </c>
      <c r="K62" s="20">
        <f>'P_Density_km2'!K62*(POWER(1+(INDEX(P_Growth!$M$2:$M$1611,MATCH(A2, P_Growth!$A$2:$A$1611,0))/100), Settings!$C$9-Settings!$C$8))*(Settings!$C$15/100)*(Settings!$C$16/100)*(Settings!$C$17/100)</f>
        <v/>
      </c>
      <c r="L62" s="20">
        <f>'P_Density_km2'!L62*(POWER(1+(INDEX(P_Growth!$M$2:$M$1611,MATCH(A2, P_Growth!$A$2:$A$1611,0))/100), Settings!$C$9-Settings!$C$8))*(Settings!$C$15/100)*(Settings!$C$16/100)*(Settings!$C$17/100)</f>
        <v/>
      </c>
    </row>
    <row r="63">
      <c r="A63" s="20">
        <f>'P_Density_km2'!A63</f>
        <v/>
      </c>
      <c r="B63" s="20">
        <f>'P_Density_km2'!B63</f>
        <v/>
      </c>
      <c r="C63" s="20">
        <f>'P_Density_km2'!C63*(POWER(1+(INDEX(P_Growth!$M$2:$M$1611,MATCH(A2, P_Growth!$A$2:$A$1611,0))/100), Settings!$C$9-Settings!$C$8))*(Settings!$C$15/100)*(Settings!$C$16/100)*(Settings!$C$17/100)</f>
        <v/>
      </c>
      <c r="D63" s="20">
        <f>'P_Density_km2'!D63*(POWER(1+(INDEX(P_Growth!$M$2:$M$1611,MATCH(A2, P_Growth!$A$2:$A$1611,0))/100), Settings!$C$9-Settings!$C$8))*(Settings!$C$15/100)*(Settings!$C$16/100)*(Settings!$C$17/100)</f>
        <v/>
      </c>
      <c r="E63" s="20">
        <f>'P_Density_km2'!E63*(POWER(1+(INDEX(P_Growth!$M$2:$M$1611,MATCH(A2, P_Growth!$A$2:$A$1611,0))/100), Settings!$C$9-Settings!$C$8))*(Settings!$C$15/100)*(Settings!$C$16/100)*(Settings!$C$17/100)</f>
        <v/>
      </c>
      <c r="F63" s="20">
        <f>'P_Density_km2'!F63*(POWER(1+(INDEX(P_Growth!$M$2:$M$1611,MATCH(A2, P_Growth!$A$2:$A$1611,0))/100), Settings!$C$9-Settings!$C$8))*(Settings!$C$15/100)*(Settings!$C$16/100)*(Settings!$C$17/100)</f>
        <v/>
      </c>
      <c r="G63" s="20">
        <f>'P_Density_km2'!G63*(POWER(1+(INDEX(P_Growth!$M$2:$M$1611,MATCH(A2, P_Growth!$A$2:$A$1611,0))/100), Settings!$C$9-Settings!$C$8))*(Settings!$C$15/100)*(Settings!$C$16/100)*(Settings!$C$17/100)</f>
        <v/>
      </c>
      <c r="H63" s="20">
        <f>'P_Density_km2'!H63*(POWER(1+(INDEX(P_Growth!$M$2:$M$1611,MATCH(A2, P_Growth!$A$2:$A$1611,0))/100), Settings!$C$9-Settings!$C$8))*(Settings!$C$15/100)*(Settings!$C$16/100)*(Settings!$C$17/100)</f>
        <v/>
      </c>
      <c r="I63" s="20">
        <f>'P_Density_km2'!I63*(POWER(1+(INDEX(P_Growth!$M$2:$M$1611,MATCH(A2, P_Growth!$A$2:$A$1611,0))/100), Settings!$C$9-Settings!$C$8))*(Settings!$C$15/100)*(Settings!$C$16/100)*(Settings!$C$17/100)</f>
        <v/>
      </c>
      <c r="J63" s="20">
        <f>'P_Density_km2'!J63*(POWER(1+(INDEX(P_Growth!$M$2:$M$1611,MATCH(A2, P_Growth!$A$2:$A$1611,0))/100), Settings!$C$9-Settings!$C$8))*(Settings!$C$15/100)*(Settings!$C$16/100)*(Settings!$C$17/100)</f>
        <v/>
      </c>
      <c r="K63" s="20">
        <f>'P_Density_km2'!K63*(POWER(1+(INDEX(P_Growth!$M$2:$M$1611,MATCH(A2, P_Growth!$A$2:$A$1611,0))/100), Settings!$C$9-Settings!$C$8))*(Settings!$C$15/100)*(Settings!$C$16/100)*(Settings!$C$17/100)</f>
        <v/>
      </c>
      <c r="L63" s="20">
        <f>'P_Density_km2'!L63*(POWER(1+(INDEX(P_Growth!$M$2:$M$1611,MATCH(A2, P_Growth!$A$2:$A$1611,0))/100), Settings!$C$9-Settings!$C$8))*(Settings!$C$15/100)*(Settings!$C$16/100)*(Settings!$C$17/100)</f>
        <v/>
      </c>
    </row>
    <row r="64">
      <c r="A64" s="20">
        <f>'P_Density_km2'!A64</f>
        <v/>
      </c>
      <c r="B64" s="20">
        <f>'P_Density_km2'!B64</f>
        <v/>
      </c>
      <c r="C64" s="20">
        <f>'P_Density_km2'!C64*(POWER(1+(INDEX(P_Growth!$M$2:$M$1611,MATCH(A2, P_Growth!$A$2:$A$1611,0))/100), Settings!$C$9-Settings!$C$8))*(Settings!$C$15/100)*(Settings!$C$16/100)*(Settings!$C$17/100)</f>
        <v/>
      </c>
      <c r="D64" s="20">
        <f>'P_Density_km2'!D64*(POWER(1+(INDEX(P_Growth!$M$2:$M$1611,MATCH(A2, P_Growth!$A$2:$A$1611,0))/100), Settings!$C$9-Settings!$C$8))*(Settings!$C$15/100)*(Settings!$C$16/100)*(Settings!$C$17/100)</f>
        <v/>
      </c>
      <c r="E64" s="20">
        <f>'P_Density_km2'!E64*(POWER(1+(INDEX(P_Growth!$M$2:$M$1611,MATCH(A2, P_Growth!$A$2:$A$1611,0))/100), Settings!$C$9-Settings!$C$8))*(Settings!$C$15/100)*(Settings!$C$16/100)*(Settings!$C$17/100)</f>
        <v/>
      </c>
      <c r="F64" s="20">
        <f>'P_Density_km2'!F64*(POWER(1+(INDEX(P_Growth!$M$2:$M$1611,MATCH(A2, P_Growth!$A$2:$A$1611,0))/100), Settings!$C$9-Settings!$C$8))*(Settings!$C$15/100)*(Settings!$C$16/100)*(Settings!$C$17/100)</f>
        <v/>
      </c>
      <c r="G64" s="20">
        <f>'P_Density_km2'!G64*(POWER(1+(INDEX(P_Growth!$M$2:$M$1611,MATCH(A2, P_Growth!$A$2:$A$1611,0))/100), Settings!$C$9-Settings!$C$8))*(Settings!$C$15/100)*(Settings!$C$16/100)*(Settings!$C$17/100)</f>
        <v/>
      </c>
      <c r="H64" s="20">
        <f>'P_Density_km2'!H64*(POWER(1+(INDEX(P_Growth!$M$2:$M$1611,MATCH(A2, P_Growth!$A$2:$A$1611,0))/100), Settings!$C$9-Settings!$C$8))*(Settings!$C$15/100)*(Settings!$C$16/100)*(Settings!$C$17/100)</f>
        <v/>
      </c>
      <c r="I64" s="20">
        <f>'P_Density_km2'!I64*(POWER(1+(INDEX(P_Growth!$M$2:$M$1611,MATCH(A2, P_Growth!$A$2:$A$1611,0))/100), Settings!$C$9-Settings!$C$8))*(Settings!$C$15/100)*(Settings!$C$16/100)*(Settings!$C$17/100)</f>
        <v/>
      </c>
      <c r="J64" s="20">
        <f>'P_Density_km2'!J64*(POWER(1+(INDEX(P_Growth!$M$2:$M$1611,MATCH(A2, P_Growth!$A$2:$A$1611,0))/100), Settings!$C$9-Settings!$C$8))*(Settings!$C$15/100)*(Settings!$C$16/100)*(Settings!$C$17/100)</f>
        <v/>
      </c>
      <c r="K64" s="20">
        <f>'P_Density_km2'!K64*(POWER(1+(INDEX(P_Growth!$M$2:$M$1611,MATCH(A2, P_Growth!$A$2:$A$1611,0))/100), Settings!$C$9-Settings!$C$8))*(Settings!$C$15/100)*(Settings!$C$16/100)*(Settings!$C$17/100)</f>
        <v/>
      </c>
      <c r="L64" s="20">
        <f>'P_Density_km2'!L64*(POWER(1+(INDEX(P_Growth!$M$2:$M$1611,MATCH(A2, P_Growth!$A$2:$A$1611,0))/100), Settings!$C$9-Settings!$C$8))*(Settings!$C$15/100)*(Settings!$C$16/100)*(Settings!$C$17/100)</f>
        <v/>
      </c>
    </row>
    <row r="65">
      <c r="A65" s="20">
        <f>'P_Density_km2'!A65</f>
        <v/>
      </c>
      <c r="B65" s="20">
        <f>'P_Density_km2'!B65</f>
        <v/>
      </c>
      <c r="C65" s="20">
        <f>'P_Density_km2'!C65*(POWER(1+(INDEX(P_Growth!$M$2:$M$1611,MATCH(A2, P_Growth!$A$2:$A$1611,0))/100), Settings!$C$9-Settings!$C$8))*(Settings!$C$15/100)*(Settings!$C$16/100)*(Settings!$C$17/100)</f>
        <v/>
      </c>
      <c r="D65" s="20">
        <f>'P_Density_km2'!D65*(POWER(1+(INDEX(P_Growth!$M$2:$M$1611,MATCH(A2, P_Growth!$A$2:$A$1611,0))/100), Settings!$C$9-Settings!$C$8))*(Settings!$C$15/100)*(Settings!$C$16/100)*(Settings!$C$17/100)</f>
        <v/>
      </c>
      <c r="E65" s="20">
        <f>'P_Density_km2'!E65*(POWER(1+(INDEX(P_Growth!$M$2:$M$1611,MATCH(A2, P_Growth!$A$2:$A$1611,0))/100), Settings!$C$9-Settings!$C$8))*(Settings!$C$15/100)*(Settings!$C$16/100)*(Settings!$C$17/100)</f>
        <v/>
      </c>
      <c r="F65" s="20">
        <f>'P_Density_km2'!F65*(POWER(1+(INDEX(P_Growth!$M$2:$M$1611,MATCH(A2, P_Growth!$A$2:$A$1611,0))/100), Settings!$C$9-Settings!$C$8))*(Settings!$C$15/100)*(Settings!$C$16/100)*(Settings!$C$17/100)</f>
        <v/>
      </c>
      <c r="G65" s="20">
        <f>'P_Density_km2'!G65*(POWER(1+(INDEX(P_Growth!$M$2:$M$1611,MATCH(A2, P_Growth!$A$2:$A$1611,0))/100), Settings!$C$9-Settings!$C$8))*(Settings!$C$15/100)*(Settings!$C$16/100)*(Settings!$C$17/100)</f>
        <v/>
      </c>
      <c r="H65" s="20">
        <f>'P_Density_km2'!H65*(POWER(1+(INDEX(P_Growth!$M$2:$M$1611,MATCH(A2, P_Growth!$A$2:$A$1611,0))/100), Settings!$C$9-Settings!$C$8))*(Settings!$C$15/100)*(Settings!$C$16/100)*(Settings!$C$17/100)</f>
        <v/>
      </c>
      <c r="I65" s="20">
        <f>'P_Density_km2'!I65*(POWER(1+(INDEX(P_Growth!$M$2:$M$1611,MATCH(A2, P_Growth!$A$2:$A$1611,0))/100), Settings!$C$9-Settings!$C$8))*(Settings!$C$15/100)*(Settings!$C$16/100)*(Settings!$C$17/100)</f>
        <v/>
      </c>
      <c r="J65" s="20">
        <f>'P_Density_km2'!J65*(POWER(1+(INDEX(P_Growth!$M$2:$M$1611,MATCH(A2, P_Growth!$A$2:$A$1611,0))/100), Settings!$C$9-Settings!$C$8))*(Settings!$C$15/100)*(Settings!$C$16/100)*(Settings!$C$17/100)</f>
        <v/>
      </c>
      <c r="K65" s="20">
        <f>'P_Density_km2'!K65*(POWER(1+(INDEX(P_Growth!$M$2:$M$1611,MATCH(A2, P_Growth!$A$2:$A$1611,0))/100), Settings!$C$9-Settings!$C$8))*(Settings!$C$15/100)*(Settings!$C$16/100)*(Settings!$C$17/100)</f>
        <v/>
      </c>
      <c r="L65" s="20">
        <f>'P_Density_km2'!L65*(POWER(1+(INDEX(P_Growth!$M$2:$M$1611,MATCH(A2, P_Growth!$A$2:$A$1611,0))/100), Settings!$C$9-Settings!$C$8))*(Settings!$C$15/100)*(Settings!$C$16/100)*(Settings!$C$17/100)</f>
        <v/>
      </c>
    </row>
    <row r="66">
      <c r="A66" s="20">
        <f>'P_Density_km2'!A66</f>
        <v/>
      </c>
      <c r="B66" s="20">
        <f>'P_Density_km2'!B66</f>
        <v/>
      </c>
      <c r="C66" s="20">
        <f>'P_Density_km2'!C66*(POWER(1+(INDEX(P_Growth!$M$2:$M$1611,MATCH(A2, P_Growth!$A$2:$A$1611,0))/100), Settings!$C$9-Settings!$C$8))*(Settings!$C$15/100)*(Settings!$C$16/100)*(Settings!$C$17/100)</f>
        <v/>
      </c>
      <c r="D66" s="20">
        <f>'P_Density_km2'!D66*(POWER(1+(INDEX(P_Growth!$M$2:$M$1611,MATCH(A2, P_Growth!$A$2:$A$1611,0))/100), Settings!$C$9-Settings!$C$8))*(Settings!$C$15/100)*(Settings!$C$16/100)*(Settings!$C$17/100)</f>
        <v/>
      </c>
      <c r="E66" s="20">
        <f>'P_Density_km2'!E66*(POWER(1+(INDEX(P_Growth!$M$2:$M$1611,MATCH(A2, P_Growth!$A$2:$A$1611,0))/100), Settings!$C$9-Settings!$C$8))*(Settings!$C$15/100)*(Settings!$C$16/100)*(Settings!$C$17/100)</f>
        <v/>
      </c>
      <c r="F66" s="20">
        <f>'P_Density_km2'!F66*(POWER(1+(INDEX(P_Growth!$M$2:$M$1611,MATCH(A2, P_Growth!$A$2:$A$1611,0))/100), Settings!$C$9-Settings!$C$8))*(Settings!$C$15/100)*(Settings!$C$16/100)*(Settings!$C$17/100)</f>
        <v/>
      </c>
      <c r="G66" s="20">
        <f>'P_Density_km2'!G66*(POWER(1+(INDEX(P_Growth!$M$2:$M$1611,MATCH(A2, P_Growth!$A$2:$A$1611,0))/100), Settings!$C$9-Settings!$C$8))*(Settings!$C$15/100)*(Settings!$C$16/100)*(Settings!$C$17/100)</f>
        <v/>
      </c>
      <c r="H66" s="20">
        <f>'P_Density_km2'!H66*(POWER(1+(INDEX(P_Growth!$M$2:$M$1611,MATCH(A2, P_Growth!$A$2:$A$1611,0))/100), Settings!$C$9-Settings!$C$8))*(Settings!$C$15/100)*(Settings!$C$16/100)*(Settings!$C$17/100)</f>
        <v/>
      </c>
      <c r="I66" s="20">
        <f>'P_Density_km2'!I66*(POWER(1+(INDEX(P_Growth!$M$2:$M$1611,MATCH(A2, P_Growth!$A$2:$A$1611,0))/100), Settings!$C$9-Settings!$C$8))*(Settings!$C$15/100)*(Settings!$C$16/100)*(Settings!$C$17/100)</f>
        <v/>
      </c>
      <c r="J66" s="20">
        <f>'P_Density_km2'!J66*(POWER(1+(INDEX(P_Growth!$M$2:$M$1611,MATCH(A2, P_Growth!$A$2:$A$1611,0))/100), Settings!$C$9-Settings!$C$8))*(Settings!$C$15/100)*(Settings!$C$16/100)*(Settings!$C$17/100)</f>
        <v/>
      </c>
      <c r="K66" s="20">
        <f>'P_Density_km2'!K66*(POWER(1+(INDEX(P_Growth!$M$2:$M$1611,MATCH(A2, P_Growth!$A$2:$A$1611,0))/100), Settings!$C$9-Settings!$C$8))*(Settings!$C$15/100)*(Settings!$C$16/100)*(Settings!$C$17/100)</f>
        <v/>
      </c>
      <c r="L66" s="20">
        <f>'P_Density_km2'!L66*(POWER(1+(INDEX(P_Growth!$M$2:$M$1611,MATCH(A2, P_Growth!$A$2:$A$1611,0))/100), Settings!$C$9-Settings!$C$8))*(Settings!$C$15/100)*(Settings!$C$16/100)*(Settings!$C$17/100)</f>
        <v/>
      </c>
    </row>
    <row r="67">
      <c r="A67" s="20">
        <f>'P_Density_km2'!A67</f>
        <v/>
      </c>
      <c r="B67" s="20">
        <f>'P_Density_km2'!B67</f>
        <v/>
      </c>
      <c r="C67" s="20">
        <f>'P_Density_km2'!C67*(POWER(1+(INDEX(P_Growth!$M$2:$M$1611,MATCH(A2, P_Growth!$A$2:$A$1611,0))/100), Settings!$C$9-Settings!$C$8))*(Settings!$C$15/100)*(Settings!$C$16/100)*(Settings!$C$17/100)</f>
        <v/>
      </c>
      <c r="D67" s="20">
        <f>'P_Density_km2'!D67*(POWER(1+(INDEX(P_Growth!$M$2:$M$1611,MATCH(A2, P_Growth!$A$2:$A$1611,0))/100), Settings!$C$9-Settings!$C$8))*(Settings!$C$15/100)*(Settings!$C$16/100)*(Settings!$C$17/100)</f>
        <v/>
      </c>
      <c r="E67" s="20">
        <f>'P_Density_km2'!E67*(POWER(1+(INDEX(P_Growth!$M$2:$M$1611,MATCH(A2, P_Growth!$A$2:$A$1611,0))/100), Settings!$C$9-Settings!$C$8))*(Settings!$C$15/100)*(Settings!$C$16/100)*(Settings!$C$17/100)</f>
        <v/>
      </c>
      <c r="F67" s="20">
        <f>'P_Density_km2'!F67*(POWER(1+(INDEX(P_Growth!$M$2:$M$1611,MATCH(A2, P_Growth!$A$2:$A$1611,0))/100), Settings!$C$9-Settings!$C$8))*(Settings!$C$15/100)*(Settings!$C$16/100)*(Settings!$C$17/100)</f>
        <v/>
      </c>
      <c r="G67" s="20">
        <f>'P_Density_km2'!G67*(POWER(1+(INDEX(P_Growth!$M$2:$M$1611,MATCH(A2, P_Growth!$A$2:$A$1611,0))/100), Settings!$C$9-Settings!$C$8))*(Settings!$C$15/100)*(Settings!$C$16/100)*(Settings!$C$17/100)</f>
        <v/>
      </c>
      <c r="H67" s="20">
        <f>'P_Density_km2'!H67*(POWER(1+(INDEX(P_Growth!$M$2:$M$1611,MATCH(A2, P_Growth!$A$2:$A$1611,0))/100), Settings!$C$9-Settings!$C$8))*(Settings!$C$15/100)*(Settings!$C$16/100)*(Settings!$C$17/100)</f>
        <v/>
      </c>
      <c r="I67" s="20">
        <f>'P_Density_km2'!I67*(POWER(1+(INDEX(P_Growth!$M$2:$M$1611,MATCH(A2, P_Growth!$A$2:$A$1611,0))/100), Settings!$C$9-Settings!$C$8))*(Settings!$C$15/100)*(Settings!$C$16/100)*(Settings!$C$17/100)</f>
        <v/>
      </c>
      <c r="J67" s="20">
        <f>'P_Density_km2'!J67*(POWER(1+(INDEX(P_Growth!$M$2:$M$1611,MATCH(A2, P_Growth!$A$2:$A$1611,0))/100), Settings!$C$9-Settings!$C$8))*(Settings!$C$15/100)*(Settings!$C$16/100)*(Settings!$C$17/100)</f>
        <v/>
      </c>
      <c r="K67" s="20">
        <f>'P_Density_km2'!K67*(POWER(1+(INDEX(P_Growth!$M$2:$M$1611,MATCH(A2, P_Growth!$A$2:$A$1611,0))/100), Settings!$C$9-Settings!$C$8))*(Settings!$C$15/100)*(Settings!$C$16/100)*(Settings!$C$17/100)</f>
        <v/>
      </c>
      <c r="L67" s="20">
        <f>'P_Density_km2'!L67*(POWER(1+(INDEX(P_Growth!$M$2:$M$1611,MATCH(A2, P_Growth!$A$2:$A$1611,0))/100), Settings!$C$9-Settings!$C$8))*(Settings!$C$15/100)*(Settings!$C$16/100)*(Settings!$C$17/100)</f>
        <v/>
      </c>
    </row>
    <row r="68">
      <c r="A68" s="20">
        <f>'P_Density_km2'!A68</f>
        <v/>
      </c>
      <c r="B68" s="20">
        <f>'P_Density_km2'!B68</f>
        <v/>
      </c>
      <c r="C68" s="20">
        <f>'P_Density_km2'!C68*(POWER(1+(INDEX(P_Growth!$M$2:$M$1611,MATCH(A2, P_Growth!$A$2:$A$1611,0))/100), Settings!$C$9-Settings!$C$8))*(Settings!$C$15/100)*(Settings!$C$16/100)*(Settings!$C$17/100)</f>
        <v/>
      </c>
      <c r="D68" s="20">
        <f>'P_Density_km2'!D68*(POWER(1+(INDEX(P_Growth!$M$2:$M$1611,MATCH(A2, P_Growth!$A$2:$A$1611,0))/100), Settings!$C$9-Settings!$C$8))*(Settings!$C$15/100)*(Settings!$C$16/100)*(Settings!$C$17/100)</f>
        <v/>
      </c>
      <c r="E68" s="20">
        <f>'P_Density_km2'!E68*(POWER(1+(INDEX(P_Growth!$M$2:$M$1611,MATCH(A2, P_Growth!$A$2:$A$1611,0))/100), Settings!$C$9-Settings!$C$8))*(Settings!$C$15/100)*(Settings!$C$16/100)*(Settings!$C$17/100)</f>
        <v/>
      </c>
      <c r="F68" s="20">
        <f>'P_Density_km2'!F68*(POWER(1+(INDEX(P_Growth!$M$2:$M$1611,MATCH(A2, P_Growth!$A$2:$A$1611,0))/100), Settings!$C$9-Settings!$C$8))*(Settings!$C$15/100)*(Settings!$C$16/100)*(Settings!$C$17/100)</f>
        <v/>
      </c>
      <c r="G68" s="20">
        <f>'P_Density_km2'!G68*(POWER(1+(INDEX(P_Growth!$M$2:$M$1611,MATCH(A2, P_Growth!$A$2:$A$1611,0))/100), Settings!$C$9-Settings!$C$8))*(Settings!$C$15/100)*(Settings!$C$16/100)*(Settings!$C$17/100)</f>
        <v/>
      </c>
      <c r="H68" s="20">
        <f>'P_Density_km2'!H68*(POWER(1+(INDEX(P_Growth!$M$2:$M$1611,MATCH(A2, P_Growth!$A$2:$A$1611,0))/100), Settings!$C$9-Settings!$C$8))*(Settings!$C$15/100)*(Settings!$C$16/100)*(Settings!$C$17/100)</f>
        <v/>
      </c>
      <c r="I68" s="20">
        <f>'P_Density_km2'!I68*(POWER(1+(INDEX(P_Growth!$M$2:$M$1611,MATCH(A2, P_Growth!$A$2:$A$1611,0))/100), Settings!$C$9-Settings!$C$8))*(Settings!$C$15/100)*(Settings!$C$16/100)*(Settings!$C$17/100)</f>
        <v/>
      </c>
      <c r="J68" s="20">
        <f>'P_Density_km2'!J68*(POWER(1+(INDEX(P_Growth!$M$2:$M$1611,MATCH(A2, P_Growth!$A$2:$A$1611,0))/100), Settings!$C$9-Settings!$C$8))*(Settings!$C$15/100)*(Settings!$C$16/100)*(Settings!$C$17/100)</f>
        <v/>
      </c>
      <c r="K68" s="20">
        <f>'P_Density_km2'!K68*(POWER(1+(INDEX(P_Growth!$M$2:$M$1611,MATCH(A2, P_Growth!$A$2:$A$1611,0))/100), Settings!$C$9-Settings!$C$8))*(Settings!$C$15/100)*(Settings!$C$16/100)*(Settings!$C$17/100)</f>
        <v/>
      </c>
      <c r="L68" s="20">
        <f>'P_Density_km2'!L68*(POWER(1+(INDEX(P_Growth!$M$2:$M$1611,MATCH(A2, P_Growth!$A$2:$A$1611,0))/100), Settings!$C$9-Settings!$C$8))*(Settings!$C$15/100)*(Settings!$C$16/100)*(Settings!$C$17/100)</f>
        <v/>
      </c>
    </row>
    <row r="69">
      <c r="A69" s="20">
        <f>'P_Density_km2'!A69</f>
        <v/>
      </c>
      <c r="B69" s="20">
        <f>'P_Density_km2'!B69</f>
        <v/>
      </c>
      <c r="C69" s="20">
        <f>'P_Density_km2'!C69*(POWER(1+(INDEX(P_Growth!$M$2:$M$1611,MATCH(A2, P_Growth!$A$2:$A$1611,0))/100), Settings!$C$9-Settings!$C$8))*(Settings!$C$15/100)*(Settings!$C$16/100)*(Settings!$C$17/100)</f>
        <v/>
      </c>
      <c r="D69" s="20">
        <f>'P_Density_km2'!D69*(POWER(1+(INDEX(P_Growth!$M$2:$M$1611,MATCH(A2, P_Growth!$A$2:$A$1611,0))/100), Settings!$C$9-Settings!$C$8))*(Settings!$C$15/100)*(Settings!$C$16/100)*(Settings!$C$17/100)</f>
        <v/>
      </c>
      <c r="E69" s="20">
        <f>'P_Density_km2'!E69*(POWER(1+(INDEX(P_Growth!$M$2:$M$1611,MATCH(A2, P_Growth!$A$2:$A$1611,0))/100), Settings!$C$9-Settings!$C$8))*(Settings!$C$15/100)*(Settings!$C$16/100)*(Settings!$C$17/100)</f>
        <v/>
      </c>
      <c r="F69" s="20">
        <f>'P_Density_km2'!F69*(POWER(1+(INDEX(P_Growth!$M$2:$M$1611,MATCH(A2, P_Growth!$A$2:$A$1611,0))/100), Settings!$C$9-Settings!$C$8))*(Settings!$C$15/100)*(Settings!$C$16/100)*(Settings!$C$17/100)</f>
        <v/>
      </c>
      <c r="G69" s="20">
        <f>'P_Density_km2'!G69*(POWER(1+(INDEX(P_Growth!$M$2:$M$1611,MATCH(A2, P_Growth!$A$2:$A$1611,0))/100), Settings!$C$9-Settings!$C$8))*(Settings!$C$15/100)*(Settings!$C$16/100)*(Settings!$C$17/100)</f>
        <v/>
      </c>
      <c r="H69" s="20">
        <f>'P_Density_km2'!H69*(POWER(1+(INDEX(P_Growth!$M$2:$M$1611,MATCH(A2, P_Growth!$A$2:$A$1611,0))/100), Settings!$C$9-Settings!$C$8))*(Settings!$C$15/100)*(Settings!$C$16/100)*(Settings!$C$17/100)</f>
        <v/>
      </c>
      <c r="I69" s="20">
        <f>'P_Density_km2'!I69*(POWER(1+(INDEX(P_Growth!$M$2:$M$1611,MATCH(A2, P_Growth!$A$2:$A$1611,0))/100), Settings!$C$9-Settings!$C$8))*(Settings!$C$15/100)*(Settings!$C$16/100)*(Settings!$C$17/100)</f>
        <v/>
      </c>
      <c r="J69" s="20">
        <f>'P_Density_km2'!J69*(POWER(1+(INDEX(P_Growth!$M$2:$M$1611,MATCH(A2, P_Growth!$A$2:$A$1611,0))/100), Settings!$C$9-Settings!$C$8))*(Settings!$C$15/100)*(Settings!$C$16/100)*(Settings!$C$17/100)</f>
        <v/>
      </c>
      <c r="K69" s="20">
        <f>'P_Density_km2'!K69*(POWER(1+(INDEX(P_Growth!$M$2:$M$1611,MATCH(A2, P_Growth!$A$2:$A$1611,0))/100), Settings!$C$9-Settings!$C$8))*(Settings!$C$15/100)*(Settings!$C$16/100)*(Settings!$C$17/100)</f>
        <v/>
      </c>
      <c r="L69" s="20">
        <f>'P_Density_km2'!L69*(POWER(1+(INDEX(P_Growth!$M$2:$M$1611,MATCH(A2, P_Growth!$A$2:$A$1611,0))/100), Settings!$C$9-Settings!$C$8))*(Settings!$C$15/100)*(Settings!$C$16/100)*(Settings!$C$17/100)</f>
        <v/>
      </c>
    </row>
    <row r="70">
      <c r="A70" s="20">
        <f>'P_Density_km2'!A70</f>
        <v/>
      </c>
      <c r="B70" s="20">
        <f>'P_Density_km2'!B70</f>
        <v/>
      </c>
      <c r="C70" s="20">
        <f>'P_Density_km2'!C70*(POWER(1+(INDEX(P_Growth!$M$2:$M$1611,MATCH(A2, P_Growth!$A$2:$A$1611,0))/100), Settings!$C$9-Settings!$C$8))*(Settings!$C$15/100)*(Settings!$C$16/100)*(Settings!$C$17/100)</f>
        <v/>
      </c>
      <c r="D70" s="20">
        <f>'P_Density_km2'!D70*(POWER(1+(INDEX(P_Growth!$M$2:$M$1611,MATCH(A2, P_Growth!$A$2:$A$1611,0))/100), Settings!$C$9-Settings!$C$8))*(Settings!$C$15/100)*(Settings!$C$16/100)*(Settings!$C$17/100)</f>
        <v/>
      </c>
      <c r="E70" s="20">
        <f>'P_Density_km2'!E70*(POWER(1+(INDEX(P_Growth!$M$2:$M$1611,MATCH(A2, P_Growth!$A$2:$A$1611,0))/100), Settings!$C$9-Settings!$C$8))*(Settings!$C$15/100)*(Settings!$C$16/100)*(Settings!$C$17/100)</f>
        <v/>
      </c>
      <c r="F70" s="20">
        <f>'P_Density_km2'!F70*(POWER(1+(INDEX(P_Growth!$M$2:$M$1611,MATCH(A2, P_Growth!$A$2:$A$1611,0))/100), Settings!$C$9-Settings!$C$8))*(Settings!$C$15/100)*(Settings!$C$16/100)*(Settings!$C$17/100)</f>
        <v/>
      </c>
      <c r="G70" s="20">
        <f>'P_Density_km2'!G70*(POWER(1+(INDEX(P_Growth!$M$2:$M$1611,MATCH(A2, P_Growth!$A$2:$A$1611,0))/100), Settings!$C$9-Settings!$C$8))*(Settings!$C$15/100)*(Settings!$C$16/100)*(Settings!$C$17/100)</f>
        <v/>
      </c>
      <c r="H70" s="20">
        <f>'P_Density_km2'!H70*(POWER(1+(INDEX(P_Growth!$M$2:$M$1611,MATCH(A2, P_Growth!$A$2:$A$1611,0))/100), Settings!$C$9-Settings!$C$8))*(Settings!$C$15/100)*(Settings!$C$16/100)*(Settings!$C$17/100)</f>
        <v/>
      </c>
      <c r="I70" s="20">
        <f>'P_Density_km2'!I70*(POWER(1+(INDEX(P_Growth!$M$2:$M$1611,MATCH(A2, P_Growth!$A$2:$A$1611,0))/100), Settings!$C$9-Settings!$C$8))*(Settings!$C$15/100)*(Settings!$C$16/100)*(Settings!$C$17/100)</f>
        <v/>
      </c>
      <c r="J70" s="20">
        <f>'P_Density_km2'!J70*(POWER(1+(INDEX(P_Growth!$M$2:$M$1611,MATCH(A2, P_Growth!$A$2:$A$1611,0))/100), Settings!$C$9-Settings!$C$8))*(Settings!$C$15/100)*(Settings!$C$16/100)*(Settings!$C$17/100)</f>
        <v/>
      </c>
      <c r="K70" s="20">
        <f>'P_Density_km2'!K70*(POWER(1+(INDEX(P_Growth!$M$2:$M$1611,MATCH(A2, P_Growth!$A$2:$A$1611,0))/100), Settings!$C$9-Settings!$C$8))*(Settings!$C$15/100)*(Settings!$C$16/100)*(Settings!$C$17/100)</f>
        <v/>
      </c>
      <c r="L70" s="20">
        <f>'P_Density_km2'!L70*(POWER(1+(INDEX(P_Growth!$M$2:$M$1611,MATCH(A2, P_Growth!$A$2:$A$1611,0))/100), Settings!$C$9-Settings!$C$8))*(Settings!$C$15/100)*(Settings!$C$16/100)*(Settings!$C$17/100)</f>
        <v/>
      </c>
    </row>
    <row r="71">
      <c r="A71" s="20">
        <f>'P_Density_km2'!A71</f>
        <v/>
      </c>
      <c r="B71" s="20">
        <f>'P_Density_km2'!B71</f>
        <v/>
      </c>
      <c r="C71" s="20">
        <f>'P_Density_km2'!C71*(POWER(1+(INDEX(P_Growth!$M$2:$M$1611,MATCH(A2, P_Growth!$A$2:$A$1611,0))/100), Settings!$C$9-Settings!$C$8))*(Settings!$C$15/100)*(Settings!$C$16/100)*(Settings!$C$17/100)</f>
        <v/>
      </c>
      <c r="D71" s="20">
        <f>'P_Density_km2'!D71*(POWER(1+(INDEX(P_Growth!$M$2:$M$1611,MATCH(A2, P_Growth!$A$2:$A$1611,0))/100), Settings!$C$9-Settings!$C$8))*(Settings!$C$15/100)*(Settings!$C$16/100)*(Settings!$C$17/100)</f>
        <v/>
      </c>
      <c r="E71" s="20">
        <f>'P_Density_km2'!E71*(POWER(1+(INDEX(P_Growth!$M$2:$M$1611,MATCH(A2, P_Growth!$A$2:$A$1611,0))/100), Settings!$C$9-Settings!$C$8))*(Settings!$C$15/100)*(Settings!$C$16/100)*(Settings!$C$17/100)</f>
        <v/>
      </c>
      <c r="F71" s="20">
        <f>'P_Density_km2'!F71*(POWER(1+(INDEX(P_Growth!$M$2:$M$1611,MATCH(A2, P_Growth!$A$2:$A$1611,0))/100), Settings!$C$9-Settings!$C$8))*(Settings!$C$15/100)*(Settings!$C$16/100)*(Settings!$C$17/100)</f>
        <v/>
      </c>
      <c r="G71" s="20">
        <f>'P_Density_km2'!G71*(POWER(1+(INDEX(P_Growth!$M$2:$M$1611,MATCH(A2, P_Growth!$A$2:$A$1611,0))/100), Settings!$C$9-Settings!$C$8))*(Settings!$C$15/100)*(Settings!$C$16/100)*(Settings!$C$17/100)</f>
        <v/>
      </c>
      <c r="H71" s="20">
        <f>'P_Density_km2'!H71*(POWER(1+(INDEX(P_Growth!$M$2:$M$1611,MATCH(A2, P_Growth!$A$2:$A$1611,0))/100), Settings!$C$9-Settings!$C$8))*(Settings!$C$15/100)*(Settings!$C$16/100)*(Settings!$C$17/100)</f>
        <v/>
      </c>
      <c r="I71" s="20">
        <f>'P_Density_km2'!I71*(POWER(1+(INDEX(P_Growth!$M$2:$M$1611,MATCH(A2, P_Growth!$A$2:$A$1611,0))/100), Settings!$C$9-Settings!$C$8))*(Settings!$C$15/100)*(Settings!$C$16/100)*(Settings!$C$17/100)</f>
        <v/>
      </c>
      <c r="J71" s="20">
        <f>'P_Density_km2'!J71*(POWER(1+(INDEX(P_Growth!$M$2:$M$1611,MATCH(A2, P_Growth!$A$2:$A$1611,0))/100), Settings!$C$9-Settings!$C$8))*(Settings!$C$15/100)*(Settings!$C$16/100)*(Settings!$C$17/100)</f>
        <v/>
      </c>
      <c r="K71" s="20">
        <f>'P_Density_km2'!K71*(POWER(1+(INDEX(P_Growth!$M$2:$M$1611,MATCH(A2, P_Growth!$A$2:$A$1611,0))/100), Settings!$C$9-Settings!$C$8))*(Settings!$C$15/100)*(Settings!$C$16/100)*(Settings!$C$17/100)</f>
        <v/>
      </c>
      <c r="L71" s="20">
        <f>'P_Density_km2'!L71*(POWER(1+(INDEX(P_Growth!$M$2:$M$1611,MATCH(A2, P_Growth!$A$2:$A$1611,0))/100), Settings!$C$9-Settings!$C$8))*(Settings!$C$15/100)*(Settings!$C$16/100)*(Settings!$C$17/100)</f>
        <v/>
      </c>
    </row>
    <row r="72">
      <c r="A72" s="20">
        <f>'P_Density_km2'!A72</f>
        <v/>
      </c>
      <c r="B72" s="20">
        <f>'P_Density_km2'!B72</f>
        <v/>
      </c>
      <c r="C72" s="20">
        <f>'P_Density_km2'!C72*(POWER(1+(INDEX(P_Growth!$M$2:$M$1611,MATCH(A2, P_Growth!$A$2:$A$1611,0))/100), Settings!$C$9-Settings!$C$8))*(Settings!$C$15/100)*(Settings!$C$16/100)*(Settings!$C$17/100)</f>
        <v/>
      </c>
      <c r="D72" s="20">
        <f>'P_Density_km2'!D72*(POWER(1+(INDEX(P_Growth!$M$2:$M$1611,MATCH(A2, P_Growth!$A$2:$A$1611,0))/100), Settings!$C$9-Settings!$C$8))*(Settings!$C$15/100)*(Settings!$C$16/100)*(Settings!$C$17/100)</f>
        <v/>
      </c>
      <c r="E72" s="20">
        <f>'P_Density_km2'!E72*(POWER(1+(INDEX(P_Growth!$M$2:$M$1611,MATCH(A2, P_Growth!$A$2:$A$1611,0))/100), Settings!$C$9-Settings!$C$8))*(Settings!$C$15/100)*(Settings!$C$16/100)*(Settings!$C$17/100)</f>
        <v/>
      </c>
      <c r="F72" s="20">
        <f>'P_Density_km2'!F72*(POWER(1+(INDEX(P_Growth!$M$2:$M$1611,MATCH(A2, P_Growth!$A$2:$A$1611,0))/100), Settings!$C$9-Settings!$C$8))*(Settings!$C$15/100)*(Settings!$C$16/100)*(Settings!$C$17/100)</f>
        <v/>
      </c>
      <c r="G72" s="20">
        <f>'P_Density_km2'!G72*(POWER(1+(INDEX(P_Growth!$M$2:$M$1611,MATCH(A2, P_Growth!$A$2:$A$1611,0))/100), Settings!$C$9-Settings!$C$8))*(Settings!$C$15/100)*(Settings!$C$16/100)*(Settings!$C$17/100)</f>
        <v/>
      </c>
      <c r="H72" s="20">
        <f>'P_Density_km2'!H72*(POWER(1+(INDEX(P_Growth!$M$2:$M$1611,MATCH(A2, P_Growth!$A$2:$A$1611,0))/100), Settings!$C$9-Settings!$C$8))*(Settings!$C$15/100)*(Settings!$C$16/100)*(Settings!$C$17/100)</f>
        <v/>
      </c>
      <c r="I72" s="20">
        <f>'P_Density_km2'!I72*(POWER(1+(INDEX(P_Growth!$M$2:$M$1611,MATCH(A2, P_Growth!$A$2:$A$1611,0))/100), Settings!$C$9-Settings!$C$8))*(Settings!$C$15/100)*(Settings!$C$16/100)*(Settings!$C$17/100)</f>
        <v/>
      </c>
      <c r="J72" s="20">
        <f>'P_Density_km2'!J72*(POWER(1+(INDEX(P_Growth!$M$2:$M$1611,MATCH(A2, P_Growth!$A$2:$A$1611,0))/100), Settings!$C$9-Settings!$C$8))*(Settings!$C$15/100)*(Settings!$C$16/100)*(Settings!$C$17/100)</f>
        <v/>
      </c>
      <c r="K72" s="20">
        <f>'P_Density_km2'!K72*(POWER(1+(INDEX(P_Growth!$M$2:$M$1611,MATCH(A2, P_Growth!$A$2:$A$1611,0))/100), Settings!$C$9-Settings!$C$8))*(Settings!$C$15/100)*(Settings!$C$16/100)*(Settings!$C$17/100)</f>
        <v/>
      </c>
      <c r="L72" s="20">
        <f>'P_Density_km2'!L72*(POWER(1+(INDEX(P_Growth!$M$2:$M$1611,MATCH(A2, P_Growth!$A$2:$A$1611,0))/100), Settings!$C$9-Settings!$C$8))*(Settings!$C$15/100)*(Settings!$C$16/100)*(Settings!$C$17/100)</f>
        <v/>
      </c>
    </row>
    <row r="73">
      <c r="A73" s="20">
        <f>'P_Density_km2'!A73</f>
        <v/>
      </c>
      <c r="B73" s="20">
        <f>'P_Density_km2'!B73</f>
        <v/>
      </c>
      <c r="C73" s="20">
        <f>'P_Density_km2'!C73*(POWER(1+(INDEX(P_Growth!$M$2:$M$1611,MATCH(A2, P_Growth!$A$2:$A$1611,0))/100), Settings!$C$9-Settings!$C$8))*(Settings!$C$15/100)*(Settings!$C$16/100)*(Settings!$C$17/100)</f>
        <v/>
      </c>
      <c r="D73" s="20">
        <f>'P_Density_km2'!D73*(POWER(1+(INDEX(P_Growth!$M$2:$M$1611,MATCH(A2, P_Growth!$A$2:$A$1611,0))/100), Settings!$C$9-Settings!$C$8))*(Settings!$C$15/100)*(Settings!$C$16/100)*(Settings!$C$17/100)</f>
        <v/>
      </c>
      <c r="E73" s="20">
        <f>'P_Density_km2'!E73*(POWER(1+(INDEX(P_Growth!$M$2:$M$1611,MATCH(A2, P_Growth!$A$2:$A$1611,0))/100), Settings!$C$9-Settings!$C$8))*(Settings!$C$15/100)*(Settings!$C$16/100)*(Settings!$C$17/100)</f>
        <v/>
      </c>
      <c r="F73" s="20">
        <f>'P_Density_km2'!F73*(POWER(1+(INDEX(P_Growth!$M$2:$M$1611,MATCH(A2, P_Growth!$A$2:$A$1611,0))/100), Settings!$C$9-Settings!$C$8))*(Settings!$C$15/100)*(Settings!$C$16/100)*(Settings!$C$17/100)</f>
        <v/>
      </c>
      <c r="G73" s="20">
        <f>'P_Density_km2'!G73*(POWER(1+(INDEX(P_Growth!$M$2:$M$1611,MATCH(A2, P_Growth!$A$2:$A$1611,0))/100), Settings!$C$9-Settings!$C$8))*(Settings!$C$15/100)*(Settings!$C$16/100)*(Settings!$C$17/100)</f>
        <v/>
      </c>
      <c r="H73" s="20">
        <f>'P_Density_km2'!H73*(POWER(1+(INDEX(P_Growth!$M$2:$M$1611,MATCH(A2, P_Growth!$A$2:$A$1611,0))/100), Settings!$C$9-Settings!$C$8))*(Settings!$C$15/100)*(Settings!$C$16/100)*(Settings!$C$17/100)</f>
        <v/>
      </c>
      <c r="I73" s="20">
        <f>'P_Density_km2'!I73*(POWER(1+(INDEX(P_Growth!$M$2:$M$1611,MATCH(A2, P_Growth!$A$2:$A$1611,0))/100), Settings!$C$9-Settings!$C$8))*(Settings!$C$15/100)*(Settings!$C$16/100)*(Settings!$C$17/100)</f>
        <v/>
      </c>
      <c r="J73" s="20">
        <f>'P_Density_km2'!J73*(POWER(1+(INDEX(P_Growth!$M$2:$M$1611,MATCH(A2, P_Growth!$A$2:$A$1611,0))/100), Settings!$C$9-Settings!$C$8))*(Settings!$C$15/100)*(Settings!$C$16/100)*(Settings!$C$17/100)</f>
        <v/>
      </c>
      <c r="K73" s="20">
        <f>'P_Density_km2'!K73*(POWER(1+(INDEX(P_Growth!$M$2:$M$1611,MATCH(A2, P_Growth!$A$2:$A$1611,0))/100), Settings!$C$9-Settings!$C$8))*(Settings!$C$15/100)*(Settings!$C$16/100)*(Settings!$C$17/100)</f>
        <v/>
      </c>
      <c r="L73" s="20">
        <f>'P_Density_km2'!L73*(POWER(1+(INDEX(P_Growth!$M$2:$M$1611,MATCH(A2, P_Growth!$A$2:$A$1611,0))/100), Settings!$C$9-Settings!$C$8))*(Settings!$C$15/100)*(Settings!$C$16/100)*(Settings!$C$17/100)</f>
        <v/>
      </c>
    </row>
    <row r="74">
      <c r="A74" s="20">
        <f>'P_Density_km2'!A74</f>
        <v/>
      </c>
      <c r="B74" s="20">
        <f>'P_Density_km2'!B74</f>
        <v/>
      </c>
      <c r="C74" s="20">
        <f>'P_Density_km2'!C74*(POWER(1+(INDEX(P_Growth!$M$2:$M$1611,MATCH(A2, P_Growth!$A$2:$A$1611,0))/100), Settings!$C$9-Settings!$C$8))*(Settings!$C$15/100)*(Settings!$C$16/100)*(Settings!$C$17/100)</f>
        <v/>
      </c>
      <c r="D74" s="20">
        <f>'P_Density_km2'!D74*(POWER(1+(INDEX(P_Growth!$M$2:$M$1611,MATCH(A2, P_Growth!$A$2:$A$1611,0))/100), Settings!$C$9-Settings!$C$8))*(Settings!$C$15/100)*(Settings!$C$16/100)*(Settings!$C$17/100)</f>
        <v/>
      </c>
      <c r="E74" s="20">
        <f>'P_Density_km2'!E74*(POWER(1+(INDEX(P_Growth!$M$2:$M$1611,MATCH(A2, P_Growth!$A$2:$A$1611,0))/100), Settings!$C$9-Settings!$C$8))*(Settings!$C$15/100)*(Settings!$C$16/100)*(Settings!$C$17/100)</f>
        <v/>
      </c>
      <c r="F74" s="20">
        <f>'P_Density_km2'!F74*(POWER(1+(INDEX(P_Growth!$M$2:$M$1611,MATCH(A2, P_Growth!$A$2:$A$1611,0))/100), Settings!$C$9-Settings!$C$8))*(Settings!$C$15/100)*(Settings!$C$16/100)*(Settings!$C$17/100)</f>
        <v/>
      </c>
      <c r="G74" s="20">
        <f>'P_Density_km2'!G74*(POWER(1+(INDEX(P_Growth!$M$2:$M$1611,MATCH(A2, P_Growth!$A$2:$A$1611,0))/100), Settings!$C$9-Settings!$C$8))*(Settings!$C$15/100)*(Settings!$C$16/100)*(Settings!$C$17/100)</f>
        <v/>
      </c>
      <c r="H74" s="20">
        <f>'P_Density_km2'!H74*(POWER(1+(INDEX(P_Growth!$M$2:$M$1611,MATCH(A2, P_Growth!$A$2:$A$1611,0))/100), Settings!$C$9-Settings!$C$8))*(Settings!$C$15/100)*(Settings!$C$16/100)*(Settings!$C$17/100)</f>
        <v/>
      </c>
      <c r="I74" s="20">
        <f>'P_Density_km2'!I74*(POWER(1+(INDEX(P_Growth!$M$2:$M$1611,MATCH(A2, P_Growth!$A$2:$A$1611,0))/100), Settings!$C$9-Settings!$C$8))*(Settings!$C$15/100)*(Settings!$C$16/100)*(Settings!$C$17/100)</f>
        <v/>
      </c>
      <c r="J74" s="20">
        <f>'P_Density_km2'!J74*(POWER(1+(INDEX(P_Growth!$M$2:$M$1611,MATCH(A2, P_Growth!$A$2:$A$1611,0))/100), Settings!$C$9-Settings!$C$8))*(Settings!$C$15/100)*(Settings!$C$16/100)*(Settings!$C$17/100)</f>
        <v/>
      </c>
      <c r="K74" s="20">
        <f>'P_Density_km2'!K74*(POWER(1+(INDEX(P_Growth!$M$2:$M$1611,MATCH(A2, P_Growth!$A$2:$A$1611,0))/100), Settings!$C$9-Settings!$C$8))*(Settings!$C$15/100)*(Settings!$C$16/100)*(Settings!$C$17/100)</f>
        <v/>
      </c>
      <c r="L74" s="20">
        <f>'P_Density_km2'!L74*(POWER(1+(INDEX(P_Growth!$M$2:$M$1611,MATCH(A2, P_Growth!$A$2:$A$1611,0))/100), Settings!$C$9-Settings!$C$8))*(Settings!$C$15/100)*(Settings!$C$16/100)*(Settings!$C$17/100)</f>
        <v/>
      </c>
    </row>
    <row r="75">
      <c r="A75" s="20">
        <f>'P_Density_km2'!A75</f>
        <v/>
      </c>
      <c r="B75" s="20">
        <f>'P_Density_km2'!B75</f>
        <v/>
      </c>
      <c r="C75" s="20">
        <f>'P_Density_km2'!C75*(POWER(1+(INDEX(P_Growth!$M$2:$M$1611,MATCH(A2, P_Growth!$A$2:$A$1611,0))/100), Settings!$C$9-Settings!$C$8))*(Settings!$C$15/100)*(Settings!$C$16/100)*(Settings!$C$17/100)</f>
        <v/>
      </c>
      <c r="D75" s="20">
        <f>'P_Density_km2'!D75*(POWER(1+(INDEX(P_Growth!$M$2:$M$1611,MATCH(A2, P_Growth!$A$2:$A$1611,0))/100), Settings!$C$9-Settings!$C$8))*(Settings!$C$15/100)*(Settings!$C$16/100)*(Settings!$C$17/100)</f>
        <v/>
      </c>
      <c r="E75" s="20">
        <f>'P_Density_km2'!E75*(POWER(1+(INDEX(P_Growth!$M$2:$M$1611,MATCH(A2, P_Growth!$A$2:$A$1611,0))/100), Settings!$C$9-Settings!$C$8))*(Settings!$C$15/100)*(Settings!$C$16/100)*(Settings!$C$17/100)</f>
        <v/>
      </c>
      <c r="F75" s="20">
        <f>'P_Density_km2'!F75*(POWER(1+(INDEX(P_Growth!$M$2:$M$1611,MATCH(A2, P_Growth!$A$2:$A$1611,0))/100), Settings!$C$9-Settings!$C$8))*(Settings!$C$15/100)*(Settings!$C$16/100)*(Settings!$C$17/100)</f>
        <v/>
      </c>
      <c r="G75" s="20">
        <f>'P_Density_km2'!G75*(POWER(1+(INDEX(P_Growth!$M$2:$M$1611,MATCH(A2, P_Growth!$A$2:$A$1611,0))/100), Settings!$C$9-Settings!$C$8))*(Settings!$C$15/100)*(Settings!$C$16/100)*(Settings!$C$17/100)</f>
        <v/>
      </c>
      <c r="H75" s="20">
        <f>'P_Density_km2'!H75*(POWER(1+(INDEX(P_Growth!$M$2:$M$1611,MATCH(A2, P_Growth!$A$2:$A$1611,0))/100), Settings!$C$9-Settings!$C$8))*(Settings!$C$15/100)*(Settings!$C$16/100)*(Settings!$C$17/100)</f>
        <v/>
      </c>
      <c r="I75" s="20">
        <f>'P_Density_km2'!I75*(POWER(1+(INDEX(P_Growth!$M$2:$M$1611,MATCH(A2, P_Growth!$A$2:$A$1611,0))/100), Settings!$C$9-Settings!$C$8))*(Settings!$C$15/100)*(Settings!$C$16/100)*(Settings!$C$17/100)</f>
        <v/>
      </c>
      <c r="J75" s="20">
        <f>'P_Density_km2'!J75*(POWER(1+(INDEX(P_Growth!$M$2:$M$1611,MATCH(A2, P_Growth!$A$2:$A$1611,0))/100), Settings!$C$9-Settings!$C$8))*(Settings!$C$15/100)*(Settings!$C$16/100)*(Settings!$C$17/100)</f>
        <v/>
      </c>
      <c r="K75" s="20">
        <f>'P_Density_km2'!K75*(POWER(1+(INDEX(P_Growth!$M$2:$M$1611,MATCH(A2, P_Growth!$A$2:$A$1611,0))/100), Settings!$C$9-Settings!$C$8))*(Settings!$C$15/100)*(Settings!$C$16/100)*(Settings!$C$17/100)</f>
        <v/>
      </c>
      <c r="L75" s="20">
        <f>'P_Density_km2'!L75*(POWER(1+(INDEX(P_Growth!$M$2:$M$1611,MATCH(A2, P_Growth!$A$2:$A$1611,0))/100), Settings!$C$9-Settings!$C$8))*(Settings!$C$15/100)*(Settings!$C$16/100)*(Settings!$C$17/100)</f>
        <v/>
      </c>
    </row>
    <row r="76">
      <c r="A76" s="20">
        <f>'P_Density_km2'!A76</f>
        <v/>
      </c>
      <c r="B76" s="20">
        <f>'P_Density_km2'!B76</f>
        <v/>
      </c>
      <c r="C76" s="20">
        <f>'P_Density_km2'!C76*(POWER(1+(INDEX(P_Growth!$M$2:$M$1611,MATCH(A2, P_Growth!$A$2:$A$1611,0))/100), Settings!$C$9-Settings!$C$8))*(Settings!$C$15/100)*(Settings!$C$16/100)*(Settings!$C$17/100)</f>
        <v/>
      </c>
      <c r="D76" s="20">
        <f>'P_Density_km2'!D76*(POWER(1+(INDEX(P_Growth!$M$2:$M$1611,MATCH(A2, P_Growth!$A$2:$A$1611,0))/100), Settings!$C$9-Settings!$C$8))*(Settings!$C$15/100)*(Settings!$C$16/100)*(Settings!$C$17/100)</f>
        <v/>
      </c>
      <c r="E76" s="20">
        <f>'P_Density_km2'!E76*(POWER(1+(INDEX(P_Growth!$M$2:$M$1611,MATCH(A2, P_Growth!$A$2:$A$1611,0))/100), Settings!$C$9-Settings!$C$8))*(Settings!$C$15/100)*(Settings!$C$16/100)*(Settings!$C$17/100)</f>
        <v/>
      </c>
      <c r="F76" s="20">
        <f>'P_Density_km2'!F76*(POWER(1+(INDEX(P_Growth!$M$2:$M$1611,MATCH(A2, P_Growth!$A$2:$A$1611,0))/100), Settings!$C$9-Settings!$C$8))*(Settings!$C$15/100)*(Settings!$C$16/100)*(Settings!$C$17/100)</f>
        <v/>
      </c>
      <c r="G76" s="20">
        <f>'P_Density_km2'!G76*(POWER(1+(INDEX(P_Growth!$M$2:$M$1611,MATCH(A2, P_Growth!$A$2:$A$1611,0))/100), Settings!$C$9-Settings!$C$8))*(Settings!$C$15/100)*(Settings!$C$16/100)*(Settings!$C$17/100)</f>
        <v/>
      </c>
      <c r="H76" s="20">
        <f>'P_Density_km2'!H76*(POWER(1+(INDEX(P_Growth!$M$2:$M$1611,MATCH(A2, P_Growth!$A$2:$A$1611,0))/100), Settings!$C$9-Settings!$C$8))*(Settings!$C$15/100)*(Settings!$C$16/100)*(Settings!$C$17/100)</f>
        <v/>
      </c>
      <c r="I76" s="20">
        <f>'P_Density_km2'!I76*(POWER(1+(INDEX(P_Growth!$M$2:$M$1611,MATCH(A2, P_Growth!$A$2:$A$1611,0))/100), Settings!$C$9-Settings!$C$8))*(Settings!$C$15/100)*(Settings!$C$16/100)*(Settings!$C$17/100)</f>
        <v/>
      </c>
      <c r="J76" s="20">
        <f>'P_Density_km2'!J76*(POWER(1+(INDEX(P_Growth!$M$2:$M$1611,MATCH(A2, P_Growth!$A$2:$A$1611,0))/100), Settings!$C$9-Settings!$C$8))*(Settings!$C$15/100)*(Settings!$C$16/100)*(Settings!$C$17/100)</f>
        <v/>
      </c>
      <c r="K76" s="20">
        <f>'P_Density_km2'!K76*(POWER(1+(INDEX(P_Growth!$M$2:$M$1611,MATCH(A2, P_Growth!$A$2:$A$1611,0))/100), Settings!$C$9-Settings!$C$8))*(Settings!$C$15/100)*(Settings!$C$16/100)*(Settings!$C$17/100)</f>
        <v/>
      </c>
      <c r="L76" s="20">
        <f>'P_Density_km2'!L76*(POWER(1+(INDEX(P_Growth!$M$2:$M$1611,MATCH(A2, P_Growth!$A$2:$A$1611,0))/100), Settings!$C$9-Settings!$C$8))*(Settings!$C$15/100)*(Settings!$C$16/100)*(Settings!$C$17/100)</f>
        <v/>
      </c>
    </row>
    <row r="77">
      <c r="A77" s="20">
        <f>'P_Density_km2'!A77</f>
        <v/>
      </c>
      <c r="B77" s="20">
        <f>'P_Density_km2'!B77</f>
        <v/>
      </c>
      <c r="C77" s="20">
        <f>'P_Density_km2'!C77*(POWER(1+(INDEX(P_Growth!$M$2:$M$1611,MATCH(A2, P_Growth!$A$2:$A$1611,0))/100), Settings!$C$9-Settings!$C$8))*(Settings!$C$15/100)*(Settings!$C$16/100)*(Settings!$C$17/100)</f>
        <v/>
      </c>
      <c r="D77" s="20">
        <f>'P_Density_km2'!D77*(POWER(1+(INDEX(P_Growth!$M$2:$M$1611,MATCH(A2, P_Growth!$A$2:$A$1611,0))/100), Settings!$C$9-Settings!$C$8))*(Settings!$C$15/100)*(Settings!$C$16/100)*(Settings!$C$17/100)</f>
        <v/>
      </c>
      <c r="E77" s="20">
        <f>'P_Density_km2'!E77*(POWER(1+(INDEX(P_Growth!$M$2:$M$1611,MATCH(A2, P_Growth!$A$2:$A$1611,0))/100), Settings!$C$9-Settings!$C$8))*(Settings!$C$15/100)*(Settings!$C$16/100)*(Settings!$C$17/100)</f>
        <v/>
      </c>
      <c r="F77" s="20">
        <f>'P_Density_km2'!F77*(POWER(1+(INDEX(P_Growth!$M$2:$M$1611,MATCH(A2, P_Growth!$A$2:$A$1611,0))/100), Settings!$C$9-Settings!$C$8))*(Settings!$C$15/100)*(Settings!$C$16/100)*(Settings!$C$17/100)</f>
        <v/>
      </c>
      <c r="G77" s="20">
        <f>'P_Density_km2'!G77*(POWER(1+(INDEX(P_Growth!$M$2:$M$1611,MATCH(A2, P_Growth!$A$2:$A$1611,0))/100), Settings!$C$9-Settings!$C$8))*(Settings!$C$15/100)*(Settings!$C$16/100)*(Settings!$C$17/100)</f>
        <v/>
      </c>
      <c r="H77" s="20">
        <f>'P_Density_km2'!H77*(POWER(1+(INDEX(P_Growth!$M$2:$M$1611,MATCH(A2, P_Growth!$A$2:$A$1611,0))/100), Settings!$C$9-Settings!$C$8))*(Settings!$C$15/100)*(Settings!$C$16/100)*(Settings!$C$17/100)</f>
        <v/>
      </c>
      <c r="I77" s="20">
        <f>'P_Density_km2'!I77*(POWER(1+(INDEX(P_Growth!$M$2:$M$1611,MATCH(A2, P_Growth!$A$2:$A$1611,0))/100), Settings!$C$9-Settings!$C$8))*(Settings!$C$15/100)*(Settings!$C$16/100)*(Settings!$C$17/100)</f>
        <v/>
      </c>
      <c r="J77" s="20">
        <f>'P_Density_km2'!J77*(POWER(1+(INDEX(P_Growth!$M$2:$M$1611,MATCH(A2, P_Growth!$A$2:$A$1611,0))/100), Settings!$C$9-Settings!$C$8))*(Settings!$C$15/100)*(Settings!$C$16/100)*(Settings!$C$17/100)</f>
        <v/>
      </c>
      <c r="K77" s="20">
        <f>'P_Density_km2'!K77*(POWER(1+(INDEX(P_Growth!$M$2:$M$1611,MATCH(A2, P_Growth!$A$2:$A$1611,0))/100), Settings!$C$9-Settings!$C$8))*(Settings!$C$15/100)*(Settings!$C$16/100)*(Settings!$C$17/100)</f>
        <v/>
      </c>
      <c r="L77" s="20">
        <f>'P_Density_km2'!L77*(POWER(1+(INDEX(P_Growth!$M$2:$M$1611,MATCH(A2, P_Growth!$A$2:$A$1611,0))/100), Settings!$C$9-Settings!$C$8))*(Settings!$C$15/100)*(Settings!$C$16/100)*(Settings!$C$17/100)</f>
        <v/>
      </c>
    </row>
    <row r="78">
      <c r="A78" s="20">
        <f>'P_Density_km2'!A78</f>
        <v/>
      </c>
      <c r="B78" s="20">
        <f>'P_Density_km2'!B78</f>
        <v/>
      </c>
      <c r="C78" s="20">
        <f>'P_Density_km2'!C78*(POWER(1+(INDEX(P_Growth!$M$2:$M$1611,MATCH(A2, P_Growth!$A$2:$A$1611,0))/100), Settings!$C$9-Settings!$C$8))*(Settings!$C$15/100)*(Settings!$C$16/100)*(Settings!$C$17/100)</f>
        <v/>
      </c>
      <c r="D78" s="20">
        <f>'P_Density_km2'!D78*(POWER(1+(INDEX(P_Growth!$M$2:$M$1611,MATCH(A2, P_Growth!$A$2:$A$1611,0))/100), Settings!$C$9-Settings!$C$8))*(Settings!$C$15/100)*(Settings!$C$16/100)*(Settings!$C$17/100)</f>
        <v/>
      </c>
      <c r="E78" s="20">
        <f>'P_Density_km2'!E78*(POWER(1+(INDEX(P_Growth!$M$2:$M$1611,MATCH(A2, P_Growth!$A$2:$A$1611,0))/100), Settings!$C$9-Settings!$C$8))*(Settings!$C$15/100)*(Settings!$C$16/100)*(Settings!$C$17/100)</f>
        <v/>
      </c>
      <c r="F78" s="20">
        <f>'P_Density_km2'!F78*(POWER(1+(INDEX(P_Growth!$M$2:$M$1611,MATCH(A2, P_Growth!$A$2:$A$1611,0))/100), Settings!$C$9-Settings!$C$8))*(Settings!$C$15/100)*(Settings!$C$16/100)*(Settings!$C$17/100)</f>
        <v/>
      </c>
      <c r="G78" s="20">
        <f>'P_Density_km2'!G78*(POWER(1+(INDEX(P_Growth!$M$2:$M$1611,MATCH(A2, P_Growth!$A$2:$A$1611,0))/100), Settings!$C$9-Settings!$C$8))*(Settings!$C$15/100)*(Settings!$C$16/100)*(Settings!$C$17/100)</f>
        <v/>
      </c>
      <c r="H78" s="20">
        <f>'P_Density_km2'!H78*(POWER(1+(INDEX(P_Growth!$M$2:$M$1611,MATCH(A2, P_Growth!$A$2:$A$1611,0))/100), Settings!$C$9-Settings!$C$8))*(Settings!$C$15/100)*(Settings!$C$16/100)*(Settings!$C$17/100)</f>
        <v/>
      </c>
      <c r="I78" s="20">
        <f>'P_Density_km2'!I78*(POWER(1+(INDEX(P_Growth!$M$2:$M$1611,MATCH(A2, P_Growth!$A$2:$A$1611,0))/100), Settings!$C$9-Settings!$C$8))*(Settings!$C$15/100)*(Settings!$C$16/100)*(Settings!$C$17/100)</f>
        <v/>
      </c>
      <c r="J78" s="20">
        <f>'P_Density_km2'!J78*(POWER(1+(INDEX(P_Growth!$M$2:$M$1611,MATCH(A2, P_Growth!$A$2:$A$1611,0))/100), Settings!$C$9-Settings!$C$8))*(Settings!$C$15/100)*(Settings!$C$16/100)*(Settings!$C$17/100)</f>
        <v/>
      </c>
      <c r="K78" s="20">
        <f>'P_Density_km2'!K78*(POWER(1+(INDEX(P_Growth!$M$2:$M$1611,MATCH(A2, P_Growth!$A$2:$A$1611,0))/100), Settings!$C$9-Settings!$C$8))*(Settings!$C$15/100)*(Settings!$C$16/100)*(Settings!$C$17/100)</f>
        <v/>
      </c>
      <c r="L78" s="20">
        <f>'P_Density_km2'!L78*(POWER(1+(INDEX(P_Growth!$M$2:$M$1611,MATCH(A2, P_Growth!$A$2:$A$1611,0))/100), Settings!$C$9-Settings!$C$8))*(Settings!$C$15/100)*(Settings!$C$16/100)*(Settings!$C$17/100)</f>
        <v/>
      </c>
    </row>
    <row r="79">
      <c r="A79" s="20">
        <f>'P_Density_km2'!A79</f>
        <v/>
      </c>
      <c r="B79" s="20">
        <f>'P_Density_km2'!B79</f>
        <v/>
      </c>
      <c r="C79" s="20">
        <f>'P_Density_km2'!C79*(POWER(1+(INDEX(P_Growth!$M$2:$M$1611,MATCH(A2, P_Growth!$A$2:$A$1611,0))/100), Settings!$C$9-Settings!$C$8))*(Settings!$C$15/100)*(Settings!$C$16/100)*(Settings!$C$17/100)</f>
        <v/>
      </c>
      <c r="D79" s="20">
        <f>'P_Density_km2'!D79*(POWER(1+(INDEX(P_Growth!$M$2:$M$1611,MATCH(A2, P_Growth!$A$2:$A$1611,0))/100), Settings!$C$9-Settings!$C$8))*(Settings!$C$15/100)*(Settings!$C$16/100)*(Settings!$C$17/100)</f>
        <v/>
      </c>
      <c r="E79" s="20">
        <f>'P_Density_km2'!E79*(POWER(1+(INDEX(P_Growth!$M$2:$M$1611,MATCH(A2, P_Growth!$A$2:$A$1611,0))/100), Settings!$C$9-Settings!$C$8))*(Settings!$C$15/100)*(Settings!$C$16/100)*(Settings!$C$17/100)</f>
        <v/>
      </c>
      <c r="F79" s="20">
        <f>'P_Density_km2'!F79*(POWER(1+(INDEX(P_Growth!$M$2:$M$1611,MATCH(A2, P_Growth!$A$2:$A$1611,0))/100), Settings!$C$9-Settings!$C$8))*(Settings!$C$15/100)*(Settings!$C$16/100)*(Settings!$C$17/100)</f>
        <v/>
      </c>
      <c r="G79" s="20">
        <f>'P_Density_km2'!G79*(POWER(1+(INDEX(P_Growth!$M$2:$M$1611,MATCH(A2, P_Growth!$A$2:$A$1611,0))/100), Settings!$C$9-Settings!$C$8))*(Settings!$C$15/100)*(Settings!$C$16/100)*(Settings!$C$17/100)</f>
        <v/>
      </c>
      <c r="H79" s="20">
        <f>'P_Density_km2'!H79*(POWER(1+(INDEX(P_Growth!$M$2:$M$1611,MATCH(A2, P_Growth!$A$2:$A$1611,0))/100), Settings!$C$9-Settings!$C$8))*(Settings!$C$15/100)*(Settings!$C$16/100)*(Settings!$C$17/100)</f>
        <v/>
      </c>
      <c r="I79" s="20">
        <f>'P_Density_km2'!I79*(POWER(1+(INDEX(P_Growth!$M$2:$M$1611,MATCH(A2, P_Growth!$A$2:$A$1611,0))/100), Settings!$C$9-Settings!$C$8))*(Settings!$C$15/100)*(Settings!$C$16/100)*(Settings!$C$17/100)</f>
        <v/>
      </c>
      <c r="J79" s="20">
        <f>'P_Density_km2'!J79*(POWER(1+(INDEX(P_Growth!$M$2:$M$1611,MATCH(A2, P_Growth!$A$2:$A$1611,0))/100), Settings!$C$9-Settings!$C$8))*(Settings!$C$15/100)*(Settings!$C$16/100)*(Settings!$C$17/100)</f>
        <v/>
      </c>
      <c r="K79" s="20">
        <f>'P_Density_km2'!K79*(POWER(1+(INDEX(P_Growth!$M$2:$M$1611,MATCH(A2, P_Growth!$A$2:$A$1611,0))/100), Settings!$C$9-Settings!$C$8))*(Settings!$C$15/100)*(Settings!$C$16/100)*(Settings!$C$17/100)</f>
        <v/>
      </c>
      <c r="L79" s="20">
        <f>'P_Density_km2'!L79*(POWER(1+(INDEX(P_Growth!$M$2:$M$1611,MATCH(A2, P_Growth!$A$2:$A$1611,0))/100), Settings!$C$9-Settings!$C$8))*(Settings!$C$15/100)*(Settings!$C$16/100)*(Settings!$C$17/100)</f>
        <v/>
      </c>
    </row>
    <row r="80">
      <c r="A80" s="20">
        <f>'P_Density_km2'!A80</f>
        <v/>
      </c>
      <c r="B80" s="20">
        <f>'P_Density_km2'!B80</f>
        <v/>
      </c>
      <c r="C80" s="20">
        <f>'P_Density_km2'!C80*(POWER(1+(INDEX(P_Growth!$M$2:$M$1611,MATCH(A2, P_Growth!$A$2:$A$1611,0))/100), Settings!$C$9-Settings!$C$8))*(Settings!$C$15/100)*(Settings!$C$16/100)*(Settings!$C$17/100)</f>
        <v/>
      </c>
      <c r="D80" s="20">
        <f>'P_Density_km2'!D80*(POWER(1+(INDEX(P_Growth!$M$2:$M$1611,MATCH(A2, P_Growth!$A$2:$A$1611,0))/100), Settings!$C$9-Settings!$C$8))*(Settings!$C$15/100)*(Settings!$C$16/100)*(Settings!$C$17/100)</f>
        <v/>
      </c>
      <c r="E80" s="20">
        <f>'P_Density_km2'!E80*(POWER(1+(INDEX(P_Growth!$M$2:$M$1611,MATCH(A2, P_Growth!$A$2:$A$1611,0))/100), Settings!$C$9-Settings!$C$8))*(Settings!$C$15/100)*(Settings!$C$16/100)*(Settings!$C$17/100)</f>
        <v/>
      </c>
      <c r="F80" s="20">
        <f>'P_Density_km2'!F80*(POWER(1+(INDEX(P_Growth!$M$2:$M$1611,MATCH(A2, P_Growth!$A$2:$A$1611,0))/100), Settings!$C$9-Settings!$C$8))*(Settings!$C$15/100)*(Settings!$C$16/100)*(Settings!$C$17/100)</f>
        <v/>
      </c>
      <c r="G80" s="20">
        <f>'P_Density_km2'!G80*(POWER(1+(INDEX(P_Growth!$M$2:$M$1611,MATCH(A2, P_Growth!$A$2:$A$1611,0))/100), Settings!$C$9-Settings!$C$8))*(Settings!$C$15/100)*(Settings!$C$16/100)*(Settings!$C$17/100)</f>
        <v/>
      </c>
      <c r="H80" s="20">
        <f>'P_Density_km2'!H80*(POWER(1+(INDEX(P_Growth!$M$2:$M$1611,MATCH(A2, P_Growth!$A$2:$A$1611,0))/100), Settings!$C$9-Settings!$C$8))*(Settings!$C$15/100)*(Settings!$C$16/100)*(Settings!$C$17/100)</f>
        <v/>
      </c>
      <c r="I80" s="20">
        <f>'P_Density_km2'!I80*(POWER(1+(INDEX(P_Growth!$M$2:$M$1611,MATCH(A2, P_Growth!$A$2:$A$1611,0))/100), Settings!$C$9-Settings!$C$8))*(Settings!$C$15/100)*(Settings!$C$16/100)*(Settings!$C$17/100)</f>
        <v/>
      </c>
      <c r="J80" s="20">
        <f>'P_Density_km2'!J80*(POWER(1+(INDEX(P_Growth!$M$2:$M$1611,MATCH(A2, P_Growth!$A$2:$A$1611,0))/100), Settings!$C$9-Settings!$C$8))*(Settings!$C$15/100)*(Settings!$C$16/100)*(Settings!$C$17/100)</f>
        <v/>
      </c>
      <c r="K80" s="20">
        <f>'P_Density_km2'!K80*(POWER(1+(INDEX(P_Growth!$M$2:$M$1611,MATCH(A2, P_Growth!$A$2:$A$1611,0))/100), Settings!$C$9-Settings!$C$8))*(Settings!$C$15/100)*(Settings!$C$16/100)*(Settings!$C$17/100)</f>
        <v/>
      </c>
      <c r="L80" s="20">
        <f>'P_Density_km2'!L80*(POWER(1+(INDEX(P_Growth!$M$2:$M$1611,MATCH(A2, P_Growth!$A$2:$A$1611,0))/100), Settings!$C$9-Settings!$C$8))*(Settings!$C$15/100)*(Settings!$C$16/100)*(Settings!$C$17/100)</f>
        <v/>
      </c>
    </row>
    <row r="81">
      <c r="A81" s="20">
        <f>'P_Density_km2'!A81</f>
        <v/>
      </c>
      <c r="B81" s="20">
        <f>'P_Density_km2'!B81</f>
        <v/>
      </c>
      <c r="C81" s="20">
        <f>'P_Density_km2'!C81*(POWER(1+(INDEX(P_Growth!$M$2:$M$1611,MATCH(A2, P_Growth!$A$2:$A$1611,0))/100), Settings!$C$9-Settings!$C$8))*(Settings!$C$15/100)*(Settings!$C$16/100)*(Settings!$C$17/100)</f>
        <v/>
      </c>
      <c r="D81" s="20">
        <f>'P_Density_km2'!D81*(POWER(1+(INDEX(P_Growth!$M$2:$M$1611,MATCH(A2, P_Growth!$A$2:$A$1611,0))/100), Settings!$C$9-Settings!$C$8))*(Settings!$C$15/100)*(Settings!$C$16/100)*(Settings!$C$17/100)</f>
        <v/>
      </c>
      <c r="E81" s="20">
        <f>'P_Density_km2'!E81*(POWER(1+(INDEX(P_Growth!$M$2:$M$1611,MATCH(A2, P_Growth!$A$2:$A$1611,0))/100), Settings!$C$9-Settings!$C$8))*(Settings!$C$15/100)*(Settings!$C$16/100)*(Settings!$C$17/100)</f>
        <v/>
      </c>
      <c r="F81" s="20">
        <f>'P_Density_km2'!F81*(POWER(1+(INDEX(P_Growth!$M$2:$M$1611,MATCH(A2, P_Growth!$A$2:$A$1611,0))/100), Settings!$C$9-Settings!$C$8))*(Settings!$C$15/100)*(Settings!$C$16/100)*(Settings!$C$17/100)</f>
        <v/>
      </c>
      <c r="G81" s="20">
        <f>'P_Density_km2'!G81*(POWER(1+(INDEX(P_Growth!$M$2:$M$1611,MATCH(A2, P_Growth!$A$2:$A$1611,0))/100), Settings!$C$9-Settings!$C$8))*(Settings!$C$15/100)*(Settings!$C$16/100)*(Settings!$C$17/100)</f>
        <v/>
      </c>
      <c r="H81" s="20">
        <f>'P_Density_km2'!H81*(POWER(1+(INDEX(P_Growth!$M$2:$M$1611,MATCH(A2, P_Growth!$A$2:$A$1611,0))/100), Settings!$C$9-Settings!$C$8))*(Settings!$C$15/100)*(Settings!$C$16/100)*(Settings!$C$17/100)</f>
        <v/>
      </c>
      <c r="I81" s="20">
        <f>'P_Density_km2'!I81*(POWER(1+(INDEX(P_Growth!$M$2:$M$1611,MATCH(A2, P_Growth!$A$2:$A$1611,0))/100), Settings!$C$9-Settings!$C$8))*(Settings!$C$15/100)*(Settings!$C$16/100)*(Settings!$C$17/100)</f>
        <v/>
      </c>
      <c r="J81" s="20">
        <f>'P_Density_km2'!J81*(POWER(1+(INDEX(P_Growth!$M$2:$M$1611,MATCH(A2, P_Growth!$A$2:$A$1611,0))/100), Settings!$C$9-Settings!$C$8))*(Settings!$C$15/100)*(Settings!$C$16/100)*(Settings!$C$17/100)</f>
        <v/>
      </c>
      <c r="K81" s="20">
        <f>'P_Density_km2'!K81*(POWER(1+(INDEX(P_Growth!$M$2:$M$1611,MATCH(A2, P_Growth!$A$2:$A$1611,0))/100), Settings!$C$9-Settings!$C$8))*(Settings!$C$15/100)*(Settings!$C$16/100)*(Settings!$C$17/100)</f>
        <v/>
      </c>
      <c r="L81" s="20">
        <f>'P_Density_km2'!L81*(POWER(1+(INDEX(P_Growth!$M$2:$M$1611,MATCH(A2, P_Growth!$A$2:$A$1611,0))/100), Settings!$C$9-Settings!$C$8))*(Settings!$C$15/100)*(Settings!$C$16/100)*(Settings!$C$17/100)</f>
        <v/>
      </c>
    </row>
    <row r="82">
      <c r="A82" s="20">
        <f>'P_Density_km2'!A82</f>
        <v/>
      </c>
      <c r="B82" s="20">
        <f>'P_Density_km2'!B82</f>
        <v/>
      </c>
      <c r="C82" s="20">
        <f>'P_Density_km2'!C82*(POWER(1+(INDEX(P_Growth!$M$2:$M$1611,MATCH(A2, P_Growth!$A$2:$A$1611,0))/100), Settings!$C$9-Settings!$C$8))*(Settings!$C$15/100)*(Settings!$C$16/100)*(Settings!$C$17/100)</f>
        <v/>
      </c>
      <c r="D82" s="20">
        <f>'P_Density_km2'!D82*(POWER(1+(INDEX(P_Growth!$M$2:$M$1611,MATCH(A2, P_Growth!$A$2:$A$1611,0))/100), Settings!$C$9-Settings!$C$8))*(Settings!$C$15/100)*(Settings!$C$16/100)*(Settings!$C$17/100)</f>
        <v/>
      </c>
      <c r="E82" s="20">
        <f>'P_Density_km2'!E82*(POWER(1+(INDEX(P_Growth!$M$2:$M$1611,MATCH(A2, P_Growth!$A$2:$A$1611,0))/100), Settings!$C$9-Settings!$C$8))*(Settings!$C$15/100)*(Settings!$C$16/100)*(Settings!$C$17/100)</f>
        <v/>
      </c>
      <c r="F82" s="20">
        <f>'P_Density_km2'!F82*(POWER(1+(INDEX(P_Growth!$M$2:$M$1611,MATCH(A2, P_Growth!$A$2:$A$1611,0))/100), Settings!$C$9-Settings!$C$8))*(Settings!$C$15/100)*(Settings!$C$16/100)*(Settings!$C$17/100)</f>
        <v/>
      </c>
      <c r="G82" s="20">
        <f>'P_Density_km2'!G82*(POWER(1+(INDEX(P_Growth!$M$2:$M$1611,MATCH(A2, P_Growth!$A$2:$A$1611,0))/100), Settings!$C$9-Settings!$C$8))*(Settings!$C$15/100)*(Settings!$C$16/100)*(Settings!$C$17/100)</f>
        <v/>
      </c>
      <c r="H82" s="20">
        <f>'P_Density_km2'!H82*(POWER(1+(INDEX(P_Growth!$M$2:$M$1611,MATCH(A2, P_Growth!$A$2:$A$1611,0))/100), Settings!$C$9-Settings!$C$8))*(Settings!$C$15/100)*(Settings!$C$16/100)*(Settings!$C$17/100)</f>
        <v/>
      </c>
      <c r="I82" s="20">
        <f>'P_Density_km2'!I82*(POWER(1+(INDEX(P_Growth!$M$2:$M$1611,MATCH(A2, P_Growth!$A$2:$A$1611,0))/100), Settings!$C$9-Settings!$C$8))*(Settings!$C$15/100)*(Settings!$C$16/100)*(Settings!$C$17/100)</f>
        <v/>
      </c>
      <c r="J82" s="20">
        <f>'P_Density_km2'!J82*(POWER(1+(INDEX(P_Growth!$M$2:$M$1611,MATCH(A2, P_Growth!$A$2:$A$1611,0))/100), Settings!$C$9-Settings!$C$8))*(Settings!$C$15/100)*(Settings!$C$16/100)*(Settings!$C$17/100)</f>
        <v/>
      </c>
      <c r="K82" s="20">
        <f>'P_Density_km2'!K82*(POWER(1+(INDEX(P_Growth!$M$2:$M$1611,MATCH(A2, P_Growth!$A$2:$A$1611,0))/100), Settings!$C$9-Settings!$C$8))*(Settings!$C$15/100)*(Settings!$C$16/100)*(Settings!$C$17/100)</f>
        <v/>
      </c>
      <c r="L82" s="20">
        <f>'P_Density_km2'!L82*(POWER(1+(INDEX(P_Growth!$M$2:$M$1611,MATCH(A2, P_Growth!$A$2:$A$1611,0))/100), Settings!$C$9-Settings!$C$8))*(Settings!$C$15/100)*(Settings!$C$16/100)*(Settings!$C$17/100)</f>
        <v/>
      </c>
    </row>
    <row r="83">
      <c r="A83" s="20">
        <f>'P_Density_km2'!A83</f>
        <v/>
      </c>
      <c r="B83" s="20">
        <f>'P_Density_km2'!B83</f>
        <v/>
      </c>
      <c r="C83" s="20">
        <f>'P_Density_km2'!C83*(POWER(1+(INDEX(P_Growth!$M$2:$M$1611,MATCH(A2, P_Growth!$A$2:$A$1611,0))/100), Settings!$C$9-Settings!$C$8))*(Settings!$C$15/100)*(Settings!$C$16/100)*(Settings!$C$17/100)</f>
        <v/>
      </c>
      <c r="D83" s="20">
        <f>'P_Density_km2'!D83*(POWER(1+(INDEX(P_Growth!$M$2:$M$1611,MATCH(A2, P_Growth!$A$2:$A$1611,0))/100), Settings!$C$9-Settings!$C$8))*(Settings!$C$15/100)*(Settings!$C$16/100)*(Settings!$C$17/100)</f>
        <v/>
      </c>
      <c r="E83" s="20">
        <f>'P_Density_km2'!E83*(POWER(1+(INDEX(P_Growth!$M$2:$M$1611,MATCH(A2, P_Growth!$A$2:$A$1611,0))/100), Settings!$C$9-Settings!$C$8))*(Settings!$C$15/100)*(Settings!$C$16/100)*(Settings!$C$17/100)</f>
        <v/>
      </c>
      <c r="F83" s="20">
        <f>'P_Density_km2'!F83*(POWER(1+(INDEX(P_Growth!$M$2:$M$1611,MATCH(A2, P_Growth!$A$2:$A$1611,0))/100), Settings!$C$9-Settings!$C$8))*(Settings!$C$15/100)*(Settings!$C$16/100)*(Settings!$C$17/100)</f>
        <v/>
      </c>
      <c r="G83" s="20">
        <f>'P_Density_km2'!G83*(POWER(1+(INDEX(P_Growth!$M$2:$M$1611,MATCH(A2, P_Growth!$A$2:$A$1611,0))/100), Settings!$C$9-Settings!$C$8))*(Settings!$C$15/100)*(Settings!$C$16/100)*(Settings!$C$17/100)</f>
        <v/>
      </c>
      <c r="H83" s="20">
        <f>'P_Density_km2'!H83*(POWER(1+(INDEX(P_Growth!$M$2:$M$1611,MATCH(A2, P_Growth!$A$2:$A$1611,0))/100), Settings!$C$9-Settings!$C$8))*(Settings!$C$15/100)*(Settings!$C$16/100)*(Settings!$C$17/100)</f>
        <v/>
      </c>
      <c r="I83" s="20">
        <f>'P_Density_km2'!I83*(POWER(1+(INDEX(P_Growth!$M$2:$M$1611,MATCH(A2, P_Growth!$A$2:$A$1611,0))/100), Settings!$C$9-Settings!$C$8))*(Settings!$C$15/100)*(Settings!$C$16/100)*(Settings!$C$17/100)</f>
        <v/>
      </c>
      <c r="J83" s="20">
        <f>'P_Density_km2'!J83*(POWER(1+(INDEX(P_Growth!$M$2:$M$1611,MATCH(A2, P_Growth!$A$2:$A$1611,0))/100), Settings!$C$9-Settings!$C$8))*(Settings!$C$15/100)*(Settings!$C$16/100)*(Settings!$C$17/100)</f>
        <v/>
      </c>
      <c r="K83" s="20">
        <f>'P_Density_km2'!K83*(POWER(1+(INDEX(P_Growth!$M$2:$M$1611,MATCH(A2, P_Growth!$A$2:$A$1611,0))/100), Settings!$C$9-Settings!$C$8))*(Settings!$C$15/100)*(Settings!$C$16/100)*(Settings!$C$17/100)</f>
        <v/>
      </c>
      <c r="L83" s="20">
        <f>'P_Density_km2'!L83*(POWER(1+(INDEX(P_Growth!$M$2:$M$1611,MATCH(A2, P_Growth!$A$2:$A$1611,0))/100), Settings!$C$9-Settings!$C$8))*(Settings!$C$15/100)*(Settings!$C$16/100)*(Settings!$C$17/100)</f>
        <v/>
      </c>
    </row>
    <row r="84">
      <c r="A84" s="20">
        <f>'P_Density_km2'!A84</f>
        <v/>
      </c>
      <c r="B84" s="20">
        <f>'P_Density_km2'!B84</f>
        <v/>
      </c>
      <c r="C84" s="20">
        <f>'P_Density_km2'!C84*(POWER(1+(INDEX(P_Growth!$M$2:$M$1611,MATCH(A2, P_Growth!$A$2:$A$1611,0))/100), Settings!$C$9-Settings!$C$8))*(Settings!$C$15/100)*(Settings!$C$16/100)*(Settings!$C$17/100)</f>
        <v/>
      </c>
      <c r="D84" s="20">
        <f>'P_Density_km2'!D84*(POWER(1+(INDEX(P_Growth!$M$2:$M$1611,MATCH(A2, P_Growth!$A$2:$A$1611,0))/100), Settings!$C$9-Settings!$C$8))*(Settings!$C$15/100)*(Settings!$C$16/100)*(Settings!$C$17/100)</f>
        <v/>
      </c>
      <c r="E84" s="20">
        <f>'P_Density_km2'!E84*(POWER(1+(INDEX(P_Growth!$M$2:$M$1611,MATCH(A2, P_Growth!$A$2:$A$1611,0))/100), Settings!$C$9-Settings!$C$8))*(Settings!$C$15/100)*(Settings!$C$16/100)*(Settings!$C$17/100)</f>
        <v/>
      </c>
      <c r="F84" s="20">
        <f>'P_Density_km2'!F84*(POWER(1+(INDEX(P_Growth!$M$2:$M$1611,MATCH(A2, P_Growth!$A$2:$A$1611,0))/100), Settings!$C$9-Settings!$C$8))*(Settings!$C$15/100)*(Settings!$C$16/100)*(Settings!$C$17/100)</f>
        <v/>
      </c>
      <c r="G84" s="20">
        <f>'P_Density_km2'!G84*(POWER(1+(INDEX(P_Growth!$M$2:$M$1611,MATCH(A2, P_Growth!$A$2:$A$1611,0))/100), Settings!$C$9-Settings!$C$8))*(Settings!$C$15/100)*(Settings!$C$16/100)*(Settings!$C$17/100)</f>
        <v/>
      </c>
      <c r="H84" s="20">
        <f>'P_Density_km2'!H84*(POWER(1+(INDEX(P_Growth!$M$2:$M$1611,MATCH(A2, P_Growth!$A$2:$A$1611,0))/100), Settings!$C$9-Settings!$C$8))*(Settings!$C$15/100)*(Settings!$C$16/100)*(Settings!$C$17/100)</f>
        <v/>
      </c>
      <c r="I84" s="20">
        <f>'P_Density_km2'!I84*(POWER(1+(INDEX(P_Growth!$M$2:$M$1611,MATCH(A2, P_Growth!$A$2:$A$1611,0))/100), Settings!$C$9-Settings!$C$8))*(Settings!$C$15/100)*(Settings!$C$16/100)*(Settings!$C$17/100)</f>
        <v/>
      </c>
      <c r="J84" s="20">
        <f>'P_Density_km2'!J84*(POWER(1+(INDEX(P_Growth!$M$2:$M$1611,MATCH(A2, P_Growth!$A$2:$A$1611,0))/100), Settings!$C$9-Settings!$C$8))*(Settings!$C$15/100)*(Settings!$C$16/100)*(Settings!$C$17/100)</f>
        <v/>
      </c>
      <c r="K84" s="20">
        <f>'P_Density_km2'!K84*(POWER(1+(INDEX(P_Growth!$M$2:$M$1611,MATCH(A2, P_Growth!$A$2:$A$1611,0))/100), Settings!$C$9-Settings!$C$8))*(Settings!$C$15/100)*(Settings!$C$16/100)*(Settings!$C$17/100)</f>
        <v/>
      </c>
      <c r="L84" s="20">
        <f>'P_Density_km2'!L84*(POWER(1+(INDEX(P_Growth!$M$2:$M$1611,MATCH(A2, P_Growth!$A$2:$A$1611,0))/100), Settings!$C$9-Settings!$C$8))*(Settings!$C$15/100)*(Settings!$C$16/100)*(Settings!$C$17/100)</f>
        <v/>
      </c>
    </row>
    <row r="85">
      <c r="A85" s="20">
        <f>'P_Density_km2'!A85</f>
        <v/>
      </c>
      <c r="B85" s="20">
        <f>'P_Density_km2'!B85</f>
        <v/>
      </c>
      <c r="C85" s="20">
        <f>'P_Density_km2'!C85*(POWER(1+(INDEX(P_Growth!$M$2:$M$1611,MATCH(A2, P_Growth!$A$2:$A$1611,0))/100), Settings!$C$9-Settings!$C$8))*(Settings!$C$15/100)*(Settings!$C$16/100)*(Settings!$C$17/100)</f>
        <v/>
      </c>
      <c r="D85" s="20">
        <f>'P_Density_km2'!D85*(POWER(1+(INDEX(P_Growth!$M$2:$M$1611,MATCH(A2, P_Growth!$A$2:$A$1611,0))/100), Settings!$C$9-Settings!$C$8))*(Settings!$C$15/100)*(Settings!$C$16/100)*(Settings!$C$17/100)</f>
        <v/>
      </c>
      <c r="E85" s="20">
        <f>'P_Density_km2'!E85*(POWER(1+(INDEX(P_Growth!$M$2:$M$1611,MATCH(A2, P_Growth!$A$2:$A$1611,0))/100), Settings!$C$9-Settings!$C$8))*(Settings!$C$15/100)*(Settings!$C$16/100)*(Settings!$C$17/100)</f>
        <v/>
      </c>
      <c r="F85" s="20">
        <f>'P_Density_km2'!F85*(POWER(1+(INDEX(P_Growth!$M$2:$M$1611,MATCH(A2, P_Growth!$A$2:$A$1611,0))/100), Settings!$C$9-Settings!$C$8))*(Settings!$C$15/100)*(Settings!$C$16/100)*(Settings!$C$17/100)</f>
        <v/>
      </c>
      <c r="G85" s="20">
        <f>'P_Density_km2'!G85*(POWER(1+(INDEX(P_Growth!$M$2:$M$1611,MATCH(A2, P_Growth!$A$2:$A$1611,0))/100), Settings!$C$9-Settings!$C$8))*(Settings!$C$15/100)*(Settings!$C$16/100)*(Settings!$C$17/100)</f>
        <v/>
      </c>
      <c r="H85" s="20">
        <f>'P_Density_km2'!H85*(POWER(1+(INDEX(P_Growth!$M$2:$M$1611,MATCH(A2, P_Growth!$A$2:$A$1611,0))/100), Settings!$C$9-Settings!$C$8))*(Settings!$C$15/100)*(Settings!$C$16/100)*(Settings!$C$17/100)</f>
        <v/>
      </c>
      <c r="I85" s="20">
        <f>'P_Density_km2'!I85*(POWER(1+(INDEX(P_Growth!$M$2:$M$1611,MATCH(A2, P_Growth!$A$2:$A$1611,0))/100), Settings!$C$9-Settings!$C$8))*(Settings!$C$15/100)*(Settings!$C$16/100)*(Settings!$C$17/100)</f>
        <v/>
      </c>
      <c r="J85" s="20">
        <f>'P_Density_km2'!J85*(POWER(1+(INDEX(P_Growth!$M$2:$M$1611,MATCH(A2, P_Growth!$A$2:$A$1611,0))/100), Settings!$C$9-Settings!$C$8))*(Settings!$C$15/100)*(Settings!$C$16/100)*(Settings!$C$17/100)</f>
        <v/>
      </c>
      <c r="K85" s="20">
        <f>'P_Density_km2'!K85*(POWER(1+(INDEX(P_Growth!$M$2:$M$1611,MATCH(A2, P_Growth!$A$2:$A$1611,0))/100), Settings!$C$9-Settings!$C$8))*(Settings!$C$15/100)*(Settings!$C$16/100)*(Settings!$C$17/100)</f>
        <v/>
      </c>
      <c r="L85" s="20">
        <f>'P_Density_km2'!L85*(POWER(1+(INDEX(P_Growth!$M$2:$M$1611,MATCH(A2, P_Growth!$A$2:$A$1611,0))/100), Settings!$C$9-Settings!$C$8))*(Settings!$C$15/100)*(Settings!$C$16/100)*(Settings!$C$17/100)</f>
        <v/>
      </c>
    </row>
    <row r="86">
      <c r="A86" s="20">
        <f>'P_Density_km2'!A86</f>
        <v/>
      </c>
      <c r="B86" s="20">
        <f>'P_Density_km2'!B86</f>
        <v/>
      </c>
      <c r="C86" s="20">
        <f>'P_Density_km2'!C86*(POWER(1+(INDEX(P_Growth!$M$2:$M$1611,MATCH(A2, P_Growth!$A$2:$A$1611,0))/100), Settings!$C$9-Settings!$C$8))*(Settings!$C$15/100)*(Settings!$C$16/100)*(Settings!$C$17/100)</f>
        <v/>
      </c>
      <c r="D86" s="20">
        <f>'P_Density_km2'!D86*(POWER(1+(INDEX(P_Growth!$M$2:$M$1611,MATCH(A2, P_Growth!$A$2:$A$1611,0))/100), Settings!$C$9-Settings!$C$8))*(Settings!$C$15/100)*(Settings!$C$16/100)*(Settings!$C$17/100)</f>
        <v/>
      </c>
      <c r="E86" s="20">
        <f>'P_Density_km2'!E86*(POWER(1+(INDEX(P_Growth!$M$2:$M$1611,MATCH(A2, P_Growth!$A$2:$A$1611,0))/100), Settings!$C$9-Settings!$C$8))*(Settings!$C$15/100)*(Settings!$C$16/100)*(Settings!$C$17/100)</f>
        <v/>
      </c>
      <c r="F86" s="20">
        <f>'P_Density_km2'!F86*(POWER(1+(INDEX(P_Growth!$M$2:$M$1611,MATCH(A2, P_Growth!$A$2:$A$1611,0))/100), Settings!$C$9-Settings!$C$8))*(Settings!$C$15/100)*(Settings!$C$16/100)*(Settings!$C$17/100)</f>
        <v/>
      </c>
      <c r="G86" s="20">
        <f>'P_Density_km2'!G86*(POWER(1+(INDEX(P_Growth!$M$2:$M$1611,MATCH(A2, P_Growth!$A$2:$A$1611,0))/100), Settings!$C$9-Settings!$C$8))*(Settings!$C$15/100)*(Settings!$C$16/100)*(Settings!$C$17/100)</f>
        <v/>
      </c>
      <c r="H86" s="20">
        <f>'P_Density_km2'!H86*(POWER(1+(INDEX(P_Growth!$M$2:$M$1611,MATCH(A2, P_Growth!$A$2:$A$1611,0))/100), Settings!$C$9-Settings!$C$8))*(Settings!$C$15/100)*(Settings!$C$16/100)*(Settings!$C$17/100)</f>
        <v/>
      </c>
      <c r="I86" s="20">
        <f>'P_Density_km2'!I86*(POWER(1+(INDEX(P_Growth!$M$2:$M$1611,MATCH(A2, P_Growth!$A$2:$A$1611,0))/100), Settings!$C$9-Settings!$C$8))*(Settings!$C$15/100)*(Settings!$C$16/100)*(Settings!$C$17/100)</f>
        <v/>
      </c>
      <c r="J86" s="20">
        <f>'P_Density_km2'!J86*(POWER(1+(INDEX(P_Growth!$M$2:$M$1611,MATCH(A2, P_Growth!$A$2:$A$1611,0))/100), Settings!$C$9-Settings!$C$8))*(Settings!$C$15/100)*(Settings!$C$16/100)*(Settings!$C$17/100)</f>
        <v/>
      </c>
      <c r="K86" s="20">
        <f>'P_Density_km2'!K86*(POWER(1+(INDEX(P_Growth!$M$2:$M$1611,MATCH(A2, P_Growth!$A$2:$A$1611,0))/100), Settings!$C$9-Settings!$C$8))*(Settings!$C$15/100)*(Settings!$C$16/100)*(Settings!$C$17/100)</f>
        <v/>
      </c>
      <c r="L86" s="20">
        <f>'P_Density_km2'!L86*(POWER(1+(INDEX(P_Growth!$M$2:$M$1611,MATCH(A2, P_Growth!$A$2:$A$1611,0))/100), Settings!$C$9-Settings!$C$8))*(Settings!$C$15/100)*(Settings!$C$16/100)*(Settings!$C$17/100)</f>
        <v/>
      </c>
    </row>
    <row r="87">
      <c r="A87" s="20">
        <f>'P_Density_km2'!A87</f>
        <v/>
      </c>
      <c r="B87" s="20">
        <f>'P_Density_km2'!B87</f>
        <v/>
      </c>
      <c r="C87" s="20">
        <f>'P_Density_km2'!C87*(POWER(1+(INDEX(P_Growth!$M$2:$M$1611,MATCH(A2, P_Growth!$A$2:$A$1611,0))/100), Settings!$C$9-Settings!$C$8))*(Settings!$C$15/100)*(Settings!$C$16/100)*(Settings!$C$17/100)</f>
        <v/>
      </c>
      <c r="D87" s="20">
        <f>'P_Density_km2'!D87*(POWER(1+(INDEX(P_Growth!$M$2:$M$1611,MATCH(A2, P_Growth!$A$2:$A$1611,0))/100), Settings!$C$9-Settings!$C$8))*(Settings!$C$15/100)*(Settings!$C$16/100)*(Settings!$C$17/100)</f>
        <v/>
      </c>
      <c r="E87" s="20">
        <f>'P_Density_km2'!E87*(POWER(1+(INDEX(P_Growth!$M$2:$M$1611,MATCH(A2, P_Growth!$A$2:$A$1611,0))/100), Settings!$C$9-Settings!$C$8))*(Settings!$C$15/100)*(Settings!$C$16/100)*(Settings!$C$17/100)</f>
        <v/>
      </c>
      <c r="F87" s="20">
        <f>'P_Density_km2'!F87*(POWER(1+(INDEX(P_Growth!$M$2:$M$1611,MATCH(A2, P_Growth!$A$2:$A$1611,0))/100), Settings!$C$9-Settings!$C$8))*(Settings!$C$15/100)*(Settings!$C$16/100)*(Settings!$C$17/100)</f>
        <v/>
      </c>
      <c r="G87" s="20">
        <f>'P_Density_km2'!G87*(POWER(1+(INDEX(P_Growth!$M$2:$M$1611,MATCH(A2, P_Growth!$A$2:$A$1611,0))/100), Settings!$C$9-Settings!$C$8))*(Settings!$C$15/100)*(Settings!$C$16/100)*(Settings!$C$17/100)</f>
        <v/>
      </c>
      <c r="H87" s="20">
        <f>'P_Density_km2'!H87*(POWER(1+(INDEX(P_Growth!$M$2:$M$1611,MATCH(A2, P_Growth!$A$2:$A$1611,0))/100), Settings!$C$9-Settings!$C$8))*(Settings!$C$15/100)*(Settings!$C$16/100)*(Settings!$C$17/100)</f>
        <v/>
      </c>
      <c r="I87" s="20">
        <f>'P_Density_km2'!I87*(POWER(1+(INDEX(P_Growth!$M$2:$M$1611,MATCH(A2, P_Growth!$A$2:$A$1611,0))/100), Settings!$C$9-Settings!$C$8))*(Settings!$C$15/100)*(Settings!$C$16/100)*(Settings!$C$17/100)</f>
        <v/>
      </c>
      <c r="J87" s="20">
        <f>'P_Density_km2'!J87*(POWER(1+(INDEX(P_Growth!$M$2:$M$1611,MATCH(A2, P_Growth!$A$2:$A$1611,0))/100), Settings!$C$9-Settings!$C$8))*(Settings!$C$15/100)*(Settings!$C$16/100)*(Settings!$C$17/100)</f>
        <v/>
      </c>
      <c r="K87" s="20">
        <f>'P_Density_km2'!K87*(POWER(1+(INDEX(P_Growth!$M$2:$M$1611,MATCH(A2, P_Growth!$A$2:$A$1611,0))/100), Settings!$C$9-Settings!$C$8))*(Settings!$C$15/100)*(Settings!$C$16/100)*(Settings!$C$17/100)</f>
        <v/>
      </c>
      <c r="L87" s="20">
        <f>'P_Density_km2'!L87*(POWER(1+(INDEX(P_Growth!$M$2:$M$1611,MATCH(A2, P_Growth!$A$2:$A$1611,0))/100), Settings!$C$9-Settings!$C$8))*(Settings!$C$15/100)*(Settings!$C$16/100)*(Settings!$C$17/100)</f>
        <v/>
      </c>
    </row>
    <row r="88">
      <c r="A88" s="20">
        <f>'P_Density_km2'!A88</f>
        <v/>
      </c>
      <c r="B88" s="20">
        <f>'P_Density_km2'!B88</f>
        <v/>
      </c>
      <c r="C88" s="20">
        <f>'P_Density_km2'!C88*(POWER(1+(INDEX(P_Growth!$M$2:$M$1611,MATCH(A2, P_Growth!$A$2:$A$1611,0))/100), Settings!$C$9-Settings!$C$8))*(Settings!$C$15/100)*(Settings!$C$16/100)*(Settings!$C$17/100)</f>
        <v/>
      </c>
      <c r="D88" s="20">
        <f>'P_Density_km2'!D88*(POWER(1+(INDEX(P_Growth!$M$2:$M$1611,MATCH(A2, P_Growth!$A$2:$A$1611,0))/100), Settings!$C$9-Settings!$C$8))*(Settings!$C$15/100)*(Settings!$C$16/100)*(Settings!$C$17/100)</f>
        <v/>
      </c>
      <c r="E88" s="20">
        <f>'P_Density_km2'!E88*(POWER(1+(INDEX(P_Growth!$M$2:$M$1611,MATCH(A2, P_Growth!$A$2:$A$1611,0))/100), Settings!$C$9-Settings!$C$8))*(Settings!$C$15/100)*(Settings!$C$16/100)*(Settings!$C$17/100)</f>
        <v/>
      </c>
      <c r="F88" s="20">
        <f>'P_Density_km2'!F88*(POWER(1+(INDEX(P_Growth!$M$2:$M$1611,MATCH(A2, P_Growth!$A$2:$A$1611,0))/100), Settings!$C$9-Settings!$C$8))*(Settings!$C$15/100)*(Settings!$C$16/100)*(Settings!$C$17/100)</f>
        <v/>
      </c>
      <c r="G88" s="20">
        <f>'P_Density_km2'!G88*(POWER(1+(INDEX(P_Growth!$M$2:$M$1611,MATCH(A2, P_Growth!$A$2:$A$1611,0))/100), Settings!$C$9-Settings!$C$8))*(Settings!$C$15/100)*(Settings!$C$16/100)*(Settings!$C$17/100)</f>
        <v/>
      </c>
      <c r="H88" s="20">
        <f>'P_Density_km2'!H88*(POWER(1+(INDEX(P_Growth!$M$2:$M$1611,MATCH(A2, P_Growth!$A$2:$A$1611,0))/100), Settings!$C$9-Settings!$C$8))*(Settings!$C$15/100)*(Settings!$C$16/100)*(Settings!$C$17/100)</f>
        <v/>
      </c>
      <c r="I88" s="20">
        <f>'P_Density_km2'!I88*(POWER(1+(INDEX(P_Growth!$M$2:$M$1611,MATCH(A2, P_Growth!$A$2:$A$1611,0))/100), Settings!$C$9-Settings!$C$8))*(Settings!$C$15/100)*(Settings!$C$16/100)*(Settings!$C$17/100)</f>
        <v/>
      </c>
      <c r="J88" s="20">
        <f>'P_Density_km2'!J88*(POWER(1+(INDEX(P_Growth!$M$2:$M$1611,MATCH(A2, P_Growth!$A$2:$A$1611,0))/100), Settings!$C$9-Settings!$C$8))*(Settings!$C$15/100)*(Settings!$C$16/100)*(Settings!$C$17/100)</f>
        <v/>
      </c>
      <c r="K88" s="20">
        <f>'P_Density_km2'!K88*(POWER(1+(INDEX(P_Growth!$M$2:$M$1611,MATCH(A2, P_Growth!$A$2:$A$1611,0))/100), Settings!$C$9-Settings!$C$8))*(Settings!$C$15/100)*(Settings!$C$16/100)*(Settings!$C$17/100)</f>
        <v/>
      </c>
      <c r="L88" s="20">
        <f>'P_Density_km2'!L88*(POWER(1+(INDEX(P_Growth!$M$2:$M$1611,MATCH(A2, P_Growth!$A$2:$A$1611,0))/100), Settings!$C$9-Settings!$C$8))*(Settings!$C$15/100)*(Settings!$C$16/100)*(Settings!$C$17/100)</f>
        <v/>
      </c>
    </row>
    <row r="89">
      <c r="A89" s="20">
        <f>'P_Density_km2'!A89</f>
        <v/>
      </c>
      <c r="B89" s="20">
        <f>'P_Density_km2'!B89</f>
        <v/>
      </c>
      <c r="C89" s="20">
        <f>'P_Density_km2'!C89*(POWER(1+(INDEX(P_Growth!$M$2:$M$1611,MATCH(A2, P_Growth!$A$2:$A$1611,0))/100), Settings!$C$9-Settings!$C$8))*(Settings!$C$15/100)*(Settings!$C$16/100)*(Settings!$C$17/100)</f>
        <v/>
      </c>
      <c r="D89" s="20">
        <f>'P_Density_km2'!D89*(POWER(1+(INDEX(P_Growth!$M$2:$M$1611,MATCH(A2, P_Growth!$A$2:$A$1611,0))/100), Settings!$C$9-Settings!$C$8))*(Settings!$C$15/100)*(Settings!$C$16/100)*(Settings!$C$17/100)</f>
        <v/>
      </c>
      <c r="E89" s="20">
        <f>'P_Density_km2'!E89*(POWER(1+(INDEX(P_Growth!$M$2:$M$1611,MATCH(A2, P_Growth!$A$2:$A$1611,0))/100), Settings!$C$9-Settings!$C$8))*(Settings!$C$15/100)*(Settings!$C$16/100)*(Settings!$C$17/100)</f>
        <v/>
      </c>
      <c r="F89" s="20">
        <f>'P_Density_km2'!F89*(POWER(1+(INDEX(P_Growth!$M$2:$M$1611,MATCH(A2, P_Growth!$A$2:$A$1611,0))/100), Settings!$C$9-Settings!$C$8))*(Settings!$C$15/100)*(Settings!$C$16/100)*(Settings!$C$17/100)</f>
        <v/>
      </c>
      <c r="G89" s="20">
        <f>'P_Density_km2'!G89*(POWER(1+(INDEX(P_Growth!$M$2:$M$1611,MATCH(A2, P_Growth!$A$2:$A$1611,0))/100), Settings!$C$9-Settings!$C$8))*(Settings!$C$15/100)*(Settings!$C$16/100)*(Settings!$C$17/100)</f>
        <v/>
      </c>
      <c r="H89" s="20">
        <f>'P_Density_km2'!H89*(POWER(1+(INDEX(P_Growth!$M$2:$M$1611,MATCH(A2, P_Growth!$A$2:$A$1611,0))/100), Settings!$C$9-Settings!$C$8))*(Settings!$C$15/100)*(Settings!$C$16/100)*(Settings!$C$17/100)</f>
        <v/>
      </c>
      <c r="I89" s="20">
        <f>'P_Density_km2'!I89*(POWER(1+(INDEX(P_Growth!$M$2:$M$1611,MATCH(A2, P_Growth!$A$2:$A$1611,0))/100), Settings!$C$9-Settings!$C$8))*(Settings!$C$15/100)*(Settings!$C$16/100)*(Settings!$C$17/100)</f>
        <v/>
      </c>
      <c r="J89" s="20">
        <f>'P_Density_km2'!J89*(POWER(1+(INDEX(P_Growth!$M$2:$M$1611,MATCH(A2, P_Growth!$A$2:$A$1611,0))/100), Settings!$C$9-Settings!$C$8))*(Settings!$C$15/100)*(Settings!$C$16/100)*(Settings!$C$17/100)</f>
        <v/>
      </c>
      <c r="K89" s="20">
        <f>'P_Density_km2'!K89*(POWER(1+(INDEX(P_Growth!$M$2:$M$1611,MATCH(A2, P_Growth!$A$2:$A$1611,0))/100), Settings!$C$9-Settings!$C$8))*(Settings!$C$15/100)*(Settings!$C$16/100)*(Settings!$C$17/100)</f>
        <v/>
      </c>
      <c r="L89" s="20">
        <f>'P_Density_km2'!L89*(POWER(1+(INDEX(P_Growth!$M$2:$M$1611,MATCH(A2, P_Growth!$A$2:$A$1611,0))/100), Settings!$C$9-Settings!$C$8))*(Settings!$C$15/100)*(Settings!$C$16/100)*(Settings!$C$17/100)</f>
        <v/>
      </c>
    </row>
    <row r="90">
      <c r="A90" s="20">
        <f>'P_Density_km2'!A90</f>
        <v/>
      </c>
      <c r="B90" s="20">
        <f>'P_Density_km2'!B90</f>
        <v/>
      </c>
      <c r="C90" s="20">
        <f>'P_Density_km2'!C90*(POWER(1+(INDEX(P_Growth!$M$2:$M$1611,MATCH(A2, P_Growth!$A$2:$A$1611,0))/100), Settings!$C$9-Settings!$C$8))*(Settings!$C$15/100)*(Settings!$C$16/100)*(Settings!$C$17/100)</f>
        <v/>
      </c>
      <c r="D90" s="20">
        <f>'P_Density_km2'!D90*(POWER(1+(INDEX(P_Growth!$M$2:$M$1611,MATCH(A2, P_Growth!$A$2:$A$1611,0))/100), Settings!$C$9-Settings!$C$8))*(Settings!$C$15/100)*(Settings!$C$16/100)*(Settings!$C$17/100)</f>
        <v/>
      </c>
      <c r="E90" s="20">
        <f>'P_Density_km2'!E90*(POWER(1+(INDEX(P_Growth!$M$2:$M$1611,MATCH(A2, P_Growth!$A$2:$A$1611,0))/100), Settings!$C$9-Settings!$C$8))*(Settings!$C$15/100)*(Settings!$C$16/100)*(Settings!$C$17/100)</f>
        <v/>
      </c>
      <c r="F90" s="20">
        <f>'P_Density_km2'!F90*(POWER(1+(INDEX(P_Growth!$M$2:$M$1611,MATCH(A2, P_Growth!$A$2:$A$1611,0))/100), Settings!$C$9-Settings!$C$8))*(Settings!$C$15/100)*(Settings!$C$16/100)*(Settings!$C$17/100)</f>
        <v/>
      </c>
      <c r="G90" s="20">
        <f>'P_Density_km2'!G90*(POWER(1+(INDEX(P_Growth!$M$2:$M$1611,MATCH(A2, P_Growth!$A$2:$A$1611,0))/100), Settings!$C$9-Settings!$C$8))*(Settings!$C$15/100)*(Settings!$C$16/100)*(Settings!$C$17/100)</f>
        <v/>
      </c>
      <c r="H90" s="20">
        <f>'P_Density_km2'!H90*(POWER(1+(INDEX(P_Growth!$M$2:$M$1611,MATCH(A2, P_Growth!$A$2:$A$1611,0))/100), Settings!$C$9-Settings!$C$8))*(Settings!$C$15/100)*(Settings!$C$16/100)*(Settings!$C$17/100)</f>
        <v/>
      </c>
      <c r="I90" s="20">
        <f>'P_Density_km2'!I90*(POWER(1+(INDEX(P_Growth!$M$2:$M$1611,MATCH(A2, P_Growth!$A$2:$A$1611,0))/100), Settings!$C$9-Settings!$C$8))*(Settings!$C$15/100)*(Settings!$C$16/100)*(Settings!$C$17/100)</f>
        <v/>
      </c>
      <c r="J90" s="20">
        <f>'P_Density_km2'!J90*(POWER(1+(INDEX(P_Growth!$M$2:$M$1611,MATCH(A2, P_Growth!$A$2:$A$1611,0))/100), Settings!$C$9-Settings!$C$8))*(Settings!$C$15/100)*(Settings!$C$16/100)*(Settings!$C$17/100)</f>
        <v/>
      </c>
      <c r="K90" s="20">
        <f>'P_Density_km2'!K90*(POWER(1+(INDEX(P_Growth!$M$2:$M$1611,MATCH(A2, P_Growth!$A$2:$A$1611,0))/100), Settings!$C$9-Settings!$C$8))*(Settings!$C$15/100)*(Settings!$C$16/100)*(Settings!$C$17/100)</f>
        <v/>
      </c>
      <c r="L90" s="20">
        <f>'P_Density_km2'!L90*(POWER(1+(INDEX(P_Growth!$M$2:$M$1611,MATCH(A2, P_Growth!$A$2:$A$1611,0))/100), Settings!$C$9-Settings!$C$8))*(Settings!$C$15/100)*(Settings!$C$16/100)*(Settings!$C$17/100)</f>
        <v/>
      </c>
    </row>
    <row r="91">
      <c r="A91" s="20">
        <f>'P_Density_km2'!A91</f>
        <v/>
      </c>
      <c r="B91" s="20">
        <f>'P_Density_km2'!B91</f>
        <v/>
      </c>
      <c r="C91" s="20">
        <f>'P_Density_km2'!C91*(POWER(1+(INDEX(P_Growth!$M$2:$M$1611,MATCH(A2, P_Growth!$A$2:$A$1611,0))/100), Settings!$C$9-Settings!$C$8))*(Settings!$C$15/100)*(Settings!$C$16/100)*(Settings!$C$17/100)</f>
        <v/>
      </c>
      <c r="D91" s="20">
        <f>'P_Density_km2'!D91*(POWER(1+(INDEX(P_Growth!$M$2:$M$1611,MATCH(A2, P_Growth!$A$2:$A$1611,0))/100), Settings!$C$9-Settings!$C$8))*(Settings!$C$15/100)*(Settings!$C$16/100)*(Settings!$C$17/100)</f>
        <v/>
      </c>
      <c r="E91" s="20">
        <f>'P_Density_km2'!E91*(POWER(1+(INDEX(P_Growth!$M$2:$M$1611,MATCH(A2, P_Growth!$A$2:$A$1611,0))/100), Settings!$C$9-Settings!$C$8))*(Settings!$C$15/100)*(Settings!$C$16/100)*(Settings!$C$17/100)</f>
        <v/>
      </c>
      <c r="F91" s="20">
        <f>'P_Density_km2'!F91*(POWER(1+(INDEX(P_Growth!$M$2:$M$1611,MATCH(A2, P_Growth!$A$2:$A$1611,0))/100), Settings!$C$9-Settings!$C$8))*(Settings!$C$15/100)*(Settings!$C$16/100)*(Settings!$C$17/100)</f>
        <v/>
      </c>
      <c r="G91" s="20">
        <f>'P_Density_km2'!G91*(POWER(1+(INDEX(P_Growth!$M$2:$M$1611,MATCH(A2, P_Growth!$A$2:$A$1611,0))/100), Settings!$C$9-Settings!$C$8))*(Settings!$C$15/100)*(Settings!$C$16/100)*(Settings!$C$17/100)</f>
        <v/>
      </c>
      <c r="H91" s="20">
        <f>'P_Density_km2'!H91*(POWER(1+(INDEX(P_Growth!$M$2:$M$1611,MATCH(A2, P_Growth!$A$2:$A$1611,0))/100), Settings!$C$9-Settings!$C$8))*(Settings!$C$15/100)*(Settings!$C$16/100)*(Settings!$C$17/100)</f>
        <v/>
      </c>
      <c r="I91" s="20">
        <f>'P_Density_km2'!I91*(POWER(1+(INDEX(P_Growth!$M$2:$M$1611,MATCH(A2, P_Growth!$A$2:$A$1611,0))/100), Settings!$C$9-Settings!$C$8))*(Settings!$C$15/100)*(Settings!$C$16/100)*(Settings!$C$17/100)</f>
        <v/>
      </c>
      <c r="J91" s="20">
        <f>'P_Density_km2'!J91*(POWER(1+(INDEX(P_Growth!$M$2:$M$1611,MATCH(A2, P_Growth!$A$2:$A$1611,0))/100), Settings!$C$9-Settings!$C$8))*(Settings!$C$15/100)*(Settings!$C$16/100)*(Settings!$C$17/100)</f>
        <v/>
      </c>
      <c r="K91" s="20">
        <f>'P_Density_km2'!K91*(POWER(1+(INDEX(P_Growth!$M$2:$M$1611,MATCH(A2, P_Growth!$A$2:$A$1611,0))/100), Settings!$C$9-Settings!$C$8))*(Settings!$C$15/100)*(Settings!$C$16/100)*(Settings!$C$17/100)</f>
        <v/>
      </c>
      <c r="L91" s="20">
        <f>'P_Density_km2'!L91*(POWER(1+(INDEX(P_Growth!$M$2:$M$1611,MATCH(A2, P_Growth!$A$2:$A$1611,0))/100), Settings!$C$9-Settings!$C$8))*(Settings!$C$15/100)*(Settings!$C$16/100)*(Settings!$C$17/100)</f>
        <v/>
      </c>
    </row>
    <row r="92">
      <c r="A92" s="20">
        <f>'P_Density_km2'!A92</f>
        <v/>
      </c>
      <c r="B92" s="20">
        <f>'P_Density_km2'!B92</f>
        <v/>
      </c>
      <c r="C92" s="20">
        <f>'P_Density_km2'!C92*(POWER(1+(INDEX(P_Growth!$M$2:$M$1611,MATCH(A2, P_Growth!$A$2:$A$1611,0))/100), Settings!$C$9-Settings!$C$8))*(Settings!$C$15/100)*(Settings!$C$16/100)*(Settings!$C$17/100)</f>
        <v/>
      </c>
      <c r="D92" s="20">
        <f>'P_Density_km2'!D92*(POWER(1+(INDEX(P_Growth!$M$2:$M$1611,MATCH(A2, P_Growth!$A$2:$A$1611,0))/100), Settings!$C$9-Settings!$C$8))*(Settings!$C$15/100)*(Settings!$C$16/100)*(Settings!$C$17/100)</f>
        <v/>
      </c>
      <c r="E92" s="20">
        <f>'P_Density_km2'!E92*(POWER(1+(INDEX(P_Growth!$M$2:$M$1611,MATCH(A2, P_Growth!$A$2:$A$1611,0))/100), Settings!$C$9-Settings!$C$8))*(Settings!$C$15/100)*(Settings!$C$16/100)*(Settings!$C$17/100)</f>
        <v/>
      </c>
      <c r="F92" s="20">
        <f>'P_Density_km2'!F92*(POWER(1+(INDEX(P_Growth!$M$2:$M$1611,MATCH(A2, P_Growth!$A$2:$A$1611,0))/100), Settings!$C$9-Settings!$C$8))*(Settings!$C$15/100)*(Settings!$C$16/100)*(Settings!$C$17/100)</f>
        <v/>
      </c>
      <c r="G92" s="20">
        <f>'P_Density_km2'!G92*(POWER(1+(INDEX(P_Growth!$M$2:$M$1611,MATCH(A2, P_Growth!$A$2:$A$1611,0))/100), Settings!$C$9-Settings!$C$8))*(Settings!$C$15/100)*(Settings!$C$16/100)*(Settings!$C$17/100)</f>
        <v/>
      </c>
      <c r="H92" s="20">
        <f>'P_Density_km2'!H92*(POWER(1+(INDEX(P_Growth!$M$2:$M$1611,MATCH(A2, P_Growth!$A$2:$A$1611,0))/100), Settings!$C$9-Settings!$C$8))*(Settings!$C$15/100)*(Settings!$C$16/100)*(Settings!$C$17/100)</f>
        <v/>
      </c>
      <c r="I92" s="20">
        <f>'P_Density_km2'!I92*(POWER(1+(INDEX(P_Growth!$M$2:$M$1611,MATCH(A2, P_Growth!$A$2:$A$1611,0))/100), Settings!$C$9-Settings!$C$8))*(Settings!$C$15/100)*(Settings!$C$16/100)*(Settings!$C$17/100)</f>
        <v/>
      </c>
      <c r="J92" s="20">
        <f>'P_Density_km2'!J92*(POWER(1+(INDEX(P_Growth!$M$2:$M$1611,MATCH(A2, P_Growth!$A$2:$A$1611,0))/100), Settings!$C$9-Settings!$C$8))*(Settings!$C$15/100)*(Settings!$C$16/100)*(Settings!$C$17/100)</f>
        <v/>
      </c>
      <c r="K92" s="20">
        <f>'P_Density_km2'!K92*(POWER(1+(INDEX(P_Growth!$M$2:$M$1611,MATCH(A2, P_Growth!$A$2:$A$1611,0))/100), Settings!$C$9-Settings!$C$8))*(Settings!$C$15/100)*(Settings!$C$16/100)*(Settings!$C$17/100)</f>
        <v/>
      </c>
      <c r="L92" s="20">
        <f>'P_Density_km2'!L92*(POWER(1+(INDEX(P_Growth!$M$2:$M$1611,MATCH(A2, P_Growth!$A$2:$A$1611,0))/100), Settings!$C$9-Settings!$C$8))*(Settings!$C$15/100)*(Settings!$C$16/100)*(Settings!$C$17/100)</f>
        <v/>
      </c>
    </row>
    <row r="93">
      <c r="A93" s="20">
        <f>'P_Density_km2'!A93</f>
        <v/>
      </c>
      <c r="B93" s="20">
        <f>'P_Density_km2'!B93</f>
        <v/>
      </c>
      <c r="C93" s="20">
        <f>'P_Density_km2'!C93*(POWER(1+(INDEX(P_Growth!$M$2:$M$1611,MATCH(A2, P_Growth!$A$2:$A$1611,0))/100), Settings!$C$9-Settings!$C$8))*(Settings!$C$15/100)*(Settings!$C$16/100)*(Settings!$C$17/100)</f>
        <v/>
      </c>
      <c r="D93" s="20">
        <f>'P_Density_km2'!D93*(POWER(1+(INDEX(P_Growth!$M$2:$M$1611,MATCH(A2, P_Growth!$A$2:$A$1611,0))/100), Settings!$C$9-Settings!$C$8))*(Settings!$C$15/100)*(Settings!$C$16/100)*(Settings!$C$17/100)</f>
        <v/>
      </c>
      <c r="E93" s="20">
        <f>'P_Density_km2'!E93*(POWER(1+(INDEX(P_Growth!$M$2:$M$1611,MATCH(A2, P_Growth!$A$2:$A$1611,0))/100), Settings!$C$9-Settings!$C$8))*(Settings!$C$15/100)*(Settings!$C$16/100)*(Settings!$C$17/100)</f>
        <v/>
      </c>
      <c r="F93" s="20">
        <f>'P_Density_km2'!F93*(POWER(1+(INDEX(P_Growth!$M$2:$M$1611,MATCH(A2, P_Growth!$A$2:$A$1611,0))/100), Settings!$C$9-Settings!$C$8))*(Settings!$C$15/100)*(Settings!$C$16/100)*(Settings!$C$17/100)</f>
        <v/>
      </c>
      <c r="G93" s="20">
        <f>'P_Density_km2'!G93*(POWER(1+(INDEX(P_Growth!$M$2:$M$1611,MATCH(A2, P_Growth!$A$2:$A$1611,0))/100), Settings!$C$9-Settings!$C$8))*(Settings!$C$15/100)*(Settings!$C$16/100)*(Settings!$C$17/100)</f>
        <v/>
      </c>
      <c r="H93" s="20">
        <f>'P_Density_km2'!H93*(POWER(1+(INDEX(P_Growth!$M$2:$M$1611,MATCH(A2, P_Growth!$A$2:$A$1611,0))/100), Settings!$C$9-Settings!$C$8))*(Settings!$C$15/100)*(Settings!$C$16/100)*(Settings!$C$17/100)</f>
        <v/>
      </c>
      <c r="I93" s="20">
        <f>'P_Density_km2'!I93*(POWER(1+(INDEX(P_Growth!$M$2:$M$1611,MATCH(A2, P_Growth!$A$2:$A$1611,0))/100), Settings!$C$9-Settings!$C$8))*(Settings!$C$15/100)*(Settings!$C$16/100)*(Settings!$C$17/100)</f>
        <v/>
      </c>
      <c r="J93" s="20">
        <f>'P_Density_km2'!J93*(POWER(1+(INDEX(P_Growth!$M$2:$M$1611,MATCH(A2, P_Growth!$A$2:$A$1611,0))/100), Settings!$C$9-Settings!$C$8))*(Settings!$C$15/100)*(Settings!$C$16/100)*(Settings!$C$17/100)</f>
        <v/>
      </c>
      <c r="K93" s="20">
        <f>'P_Density_km2'!K93*(POWER(1+(INDEX(P_Growth!$M$2:$M$1611,MATCH(A2, P_Growth!$A$2:$A$1611,0))/100), Settings!$C$9-Settings!$C$8))*(Settings!$C$15/100)*(Settings!$C$16/100)*(Settings!$C$17/100)</f>
        <v/>
      </c>
      <c r="L93" s="20">
        <f>'P_Density_km2'!L93*(POWER(1+(INDEX(P_Growth!$M$2:$M$1611,MATCH(A2, P_Growth!$A$2:$A$1611,0))/100), Settings!$C$9-Settings!$C$8))*(Settings!$C$15/100)*(Settings!$C$16/100)*(Settings!$C$17/100)</f>
        <v/>
      </c>
    </row>
    <row r="94">
      <c r="A94" s="20">
        <f>'P_Density_km2'!A94</f>
        <v/>
      </c>
      <c r="B94" s="20">
        <f>'P_Density_km2'!B94</f>
        <v/>
      </c>
      <c r="C94" s="20">
        <f>'P_Density_km2'!C94*(POWER(1+(INDEX(P_Growth!$M$2:$M$1611,MATCH(A2, P_Growth!$A$2:$A$1611,0))/100), Settings!$C$9-Settings!$C$8))*(Settings!$C$15/100)*(Settings!$C$16/100)*(Settings!$C$17/100)</f>
        <v/>
      </c>
      <c r="D94" s="20">
        <f>'P_Density_km2'!D94*(POWER(1+(INDEX(P_Growth!$M$2:$M$1611,MATCH(A2, P_Growth!$A$2:$A$1611,0))/100), Settings!$C$9-Settings!$C$8))*(Settings!$C$15/100)*(Settings!$C$16/100)*(Settings!$C$17/100)</f>
        <v/>
      </c>
      <c r="E94" s="20">
        <f>'P_Density_km2'!E94*(POWER(1+(INDEX(P_Growth!$M$2:$M$1611,MATCH(A2, P_Growth!$A$2:$A$1611,0))/100), Settings!$C$9-Settings!$C$8))*(Settings!$C$15/100)*(Settings!$C$16/100)*(Settings!$C$17/100)</f>
        <v/>
      </c>
      <c r="F94" s="20">
        <f>'P_Density_km2'!F94*(POWER(1+(INDEX(P_Growth!$M$2:$M$1611,MATCH(A2, P_Growth!$A$2:$A$1611,0))/100), Settings!$C$9-Settings!$C$8))*(Settings!$C$15/100)*(Settings!$C$16/100)*(Settings!$C$17/100)</f>
        <v/>
      </c>
      <c r="G94" s="20">
        <f>'P_Density_km2'!G94*(POWER(1+(INDEX(P_Growth!$M$2:$M$1611,MATCH(A2, P_Growth!$A$2:$A$1611,0))/100), Settings!$C$9-Settings!$C$8))*(Settings!$C$15/100)*(Settings!$C$16/100)*(Settings!$C$17/100)</f>
        <v/>
      </c>
      <c r="H94" s="20">
        <f>'P_Density_km2'!H94*(POWER(1+(INDEX(P_Growth!$M$2:$M$1611,MATCH(A2, P_Growth!$A$2:$A$1611,0))/100), Settings!$C$9-Settings!$C$8))*(Settings!$C$15/100)*(Settings!$C$16/100)*(Settings!$C$17/100)</f>
        <v/>
      </c>
      <c r="I94" s="20">
        <f>'P_Density_km2'!I94*(POWER(1+(INDEX(P_Growth!$M$2:$M$1611,MATCH(A2, P_Growth!$A$2:$A$1611,0))/100), Settings!$C$9-Settings!$C$8))*(Settings!$C$15/100)*(Settings!$C$16/100)*(Settings!$C$17/100)</f>
        <v/>
      </c>
      <c r="J94" s="20">
        <f>'P_Density_km2'!J94*(POWER(1+(INDEX(P_Growth!$M$2:$M$1611,MATCH(A2, P_Growth!$A$2:$A$1611,0))/100), Settings!$C$9-Settings!$C$8))*(Settings!$C$15/100)*(Settings!$C$16/100)*(Settings!$C$17/100)</f>
        <v/>
      </c>
      <c r="K94" s="20">
        <f>'P_Density_km2'!K94*(POWER(1+(INDEX(P_Growth!$M$2:$M$1611,MATCH(A2, P_Growth!$A$2:$A$1611,0))/100), Settings!$C$9-Settings!$C$8))*(Settings!$C$15/100)*(Settings!$C$16/100)*(Settings!$C$17/100)</f>
        <v/>
      </c>
      <c r="L94" s="20">
        <f>'P_Density_km2'!L94*(POWER(1+(INDEX(P_Growth!$M$2:$M$1611,MATCH(A2, P_Growth!$A$2:$A$1611,0))/100), Settings!$C$9-Settings!$C$8))*(Settings!$C$15/100)*(Settings!$C$16/100)*(Settings!$C$17/100)</f>
        <v/>
      </c>
    </row>
    <row r="95">
      <c r="A95" s="20">
        <f>'P_Density_km2'!A95</f>
        <v/>
      </c>
      <c r="B95" s="20">
        <f>'P_Density_km2'!B95</f>
        <v/>
      </c>
      <c r="C95" s="20">
        <f>'P_Density_km2'!C95*(POWER(1+(INDEX(P_Growth!$M$2:$M$1611,MATCH(A2, P_Growth!$A$2:$A$1611,0))/100), Settings!$C$9-Settings!$C$8))*(Settings!$C$15/100)*(Settings!$C$16/100)*(Settings!$C$17/100)</f>
        <v/>
      </c>
      <c r="D95" s="20">
        <f>'P_Density_km2'!D95*(POWER(1+(INDEX(P_Growth!$M$2:$M$1611,MATCH(A2, P_Growth!$A$2:$A$1611,0))/100), Settings!$C$9-Settings!$C$8))*(Settings!$C$15/100)*(Settings!$C$16/100)*(Settings!$C$17/100)</f>
        <v/>
      </c>
      <c r="E95" s="20">
        <f>'P_Density_km2'!E95*(POWER(1+(INDEX(P_Growth!$M$2:$M$1611,MATCH(A2, P_Growth!$A$2:$A$1611,0))/100), Settings!$C$9-Settings!$C$8))*(Settings!$C$15/100)*(Settings!$C$16/100)*(Settings!$C$17/100)</f>
        <v/>
      </c>
      <c r="F95" s="20">
        <f>'P_Density_km2'!F95*(POWER(1+(INDEX(P_Growth!$M$2:$M$1611,MATCH(A2, P_Growth!$A$2:$A$1611,0))/100), Settings!$C$9-Settings!$C$8))*(Settings!$C$15/100)*(Settings!$C$16/100)*(Settings!$C$17/100)</f>
        <v/>
      </c>
      <c r="G95" s="20">
        <f>'P_Density_km2'!G95*(POWER(1+(INDEX(P_Growth!$M$2:$M$1611,MATCH(A2, P_Growth!$A$2:$A$1611,0))/100), Settings!$C$9-Settings!$C$8))*(Settings!$C$15/100)*(Settings!$C$16/100)*(Settings!$C$17/100)</f>
        <v/>
      </c>
      <c r="H95" s="20">
        <f>'P_Density_km2'!H95*(POWER(1+(INDEX(P_Growth!$M$2:$M$1611,MATCH(A2, P_Growth!$A$2:$A$1611,0))/100), Settings!$C$9-Settings!$C$8))*(Settings!$C$15/100)*(Settings!$C$16/100)*(Settings!$C$17/100)</f>
        <v/>
      </c>
      <c r="I95" s="20">
        <f>'P_Density_km2'!I95*(POWER(1+(INDEX(P_Growth!$M$2:$M$1611,MATCH(A2, P_Growth!$A$2:$A$1611,0))/100), Settings!$C$9-Settings!$C$8))*(Settings!$C$15/100)*(Settings!$C$16/100)*(Settings!$C$17/100)</f>
        <v/>
      </c>
      <c r="J95" s="20">
        <f>'P_Density_km2'!J95*(POWER(1+(INDEX(P_Growth!$M$2:$M$1611,MATCH(A2, P_Growth!$A$2:$A$1611,0))/100), Settings!$C$9-Settings!$C$8))*(Settings!$C$15/100)*(Settings!$C$16/100)*(Settings!$C$17/100)</f>
        <v/>
      </c>
      <c r="K95" s="20">
        <f>'P_Density_km2'!K95*(POWER(1+(INDEX(P_Growth!$M$2:$M$1611,MATCH(A2, P_Growth!$A$2:$A$1611,0))/100), Settings!$C$9-Settings!$C$8))*(Settings!$C$15/100)*(Settings!$C$16/100)*(Settings!$C$17/100)</f>
        <v/>
      </c>
      <c r="L95" s="20">
        <f>'P_Density_km2'!L95*(POWER(1+(INDEX(P_Growth!$M$2:$M$1611,MATCH(A2, P_Growth!$A$2:$A$1611,0))/100), Settings!$C$9-Settings!$C$8))*(Settings!$C$15/100)*(Settings!$C$16/100)*(Settings!$C$17/100)</f>
        <v/>
      </c>
    </row>
    <row r="96">
      <c r="A96" s="20">
        <f>'P_Density_km2'!A96</f>
        <v/>
      </c>
      <c r="B96" s="20">
        <f>'P_Density_km2'!B96</f>
        <v/>
      </c>
      <c r="C96" s="20">
        <f>'P_Density_km2'!C96*(POWER(1+(INDEX(P_Growth!$M$2:$M$1611,MATCH(A2, P_Growth!$A$2:$A$1611,0))/100), Settings!$C$9-Settings!$C$8))*(Settings!$C$15/100)*(Settings!$C$16/100)*(Settings!$C$17/100)</f>
        <v/>
      </c>
      <c r="D96" s="20">
        <f>'P_Density_km2'!D96*(POWER(1+(INDEX(P_Growth!$M$2:$M$1611,MATCH(A2, P_Growth!$A$2:$A$1611,0))/100), Settings!$C$9-Settings!$C$8))*(Settings!$C$15/100)*(Settings!$C$16/100)*(Settings!$C$17/100)</f>
        <v/>
      </c>
      <c r="E96" s="20">
        <f>'P_Density_km2'!E96*(POWER(1+(INDEX(P_Growth!$M$2:$M$1611,MATCH(A2, P_Growth!$A$2:$A$1611,0))/100), Settings!$C$9-Settings!$C$8))*(Settings!$C$15/100)*(Settings!$C$16/100)*(Settings!$C$17/100)</f>
        <v/>
      </c>
      <c r="F96" s="20">
        <f>'P_Density_km2'!F96*(POWER(1+(INDEX(P_Growth!$M$2:$M$1611,MATCH(A2, P_Growth!$A$2:$A$1611,0))/100), Settings!$C$9-Settings!$C$8))*(Settings!$C$15/100)*(Settings!$C$16/100)*(Settings!$C$17/100)</f>
        <v/>
      </c>
      <c r="G96" s="20">
        <f>'P_Density_km2'!G96*(POWER(1+(INDEX(P_Growth!$M$2:$M$1611,MATCH(A2, P_Growth!$A$2:$A$1611,0))/100), Settings!$C$9-Settings!$C$8))*(Settings!$C$15/100)*(Settings!$C$16/100)*(Settings!$C$17/100)</f>
        <v/>
      </c>
      <c r="H96" s="20">
        <f>'P_Density_km2'!H96*(POWER(1+(INDEX(P_Growth!$M$2:$M$1611,MATCH(A2, P_Growth!$A$2:$A$1611,0))/100), Settings!$C$9-Settings!$C$8))*(Settings!$C$15/100)*(Settings!$C$16/100)*(Settings!$C$17/100)</f>
        <v/>
      </c>
      <c r="I96" s="20">
        <f>'P_Density_km2'!I96*(POWER(1+(INDEX(P_Growth!$M$2:$M$1611,MATCH(A2, P_Growth!$A$2:$A$1611,0))/100), Settings!$C$9-Settings!$C$8))*(Settings!$C$15/100)*(Settings!$C$16/100)*(Settings!$C$17/100)</f>
        <v/>
      </c>
      <c r="J96" s="20">
        <f>'P_Density_km2'!J96*(POWER(1+(INDEX(P_Growth!$M$2:$M$1611,MATCH(A2, P_Growth!$A$2:$A$1611,0))/100), Settings!$C$9-Settings!$C$8))*(Settings!$C$15/100)*(Settings!$C$16/100)*(Settings!$C$17/100)</f>
        <v/>
      </c>
      <c r="K96" s="20">
        <f>'P_Density_km2'!K96*(POWER(1+(INDEX(P_Growth!$M$2:$M$1611,MATCH(A2, P_Growth!$A$2:$A$1611,0))/100), Settings!$C$9-Settings!$C$8))*(Settings!$C$15/100)*(Settings!$C$16/100)*(Settings!$C$17/100)</f>
        <v/>
      </c>
      <c r="L96" s="20">
        <f>'P_Density_km2'!L96*(POWER(1+(INDEX(P_Growth!$M$2:$M$1611,MATCH(A2, P_Growth!$A$2:$A$1611,0))/100), Settings!$C$9-Settings!$C$8))*(Settings!$C$15/100)*(Settings!$C$16/100)*(Settings!$C$17/100)</f>
        <v/>
      </c>
    </row>
    <row r="97">
      <c r="A97" s="20">
        <f>'P_Density_km2'!A97</f>
        <v/>
      </c>
      <c r="B97" s="20">
        <f>'P_Density_km2'!B97</f>
        <v/>
      </c>
      <c r="C97" s="20">
        <f>'P_Density_km2'!C97*(POWER(1+(INDEX(P_Growth!$M$2:$M$1611,MATCH(A2, P_Growth!$A$2:$A$1611,0))/100), Settings!$C$9-Settings!$C$8))*(Settings!$C$15/100)*(Settings!$C$16/100)*(Settings!$C$17/100)</f>
        <v/>
      </c>
      <c r="D97" s="20">
        <f>'P_Density_km2'!D97*(POWER(1+(INDEX(P_Growth!$M$2:$M$1611,MATCH(A2, P_Growth!$A$2:$A$1611,0))/100), Settings!$C$9-Settings!$C$8))*(Settings!$C$15/100)*(Settings!$C$16/100)*(Settings!$C$17/100)</f>
        <v/>
      </c>
      <c r="E97" s="20">
        <f>'P_Density_km2'!E97*(POWER(1+(INDEX(P_Growth!$M$2:$M$1611,MATCH(A2, P_Growth!$A$2:$A$1611,0))/100), Settings!$C$9-Settings!$C$8))*(Settings!$C$15/100)*(Settings!$C$16/100)*(Settings!$C$17/100)</f>
        <v/>
      </c>
      <c r="F97" s="20">
        <f>'P_Density_km2'!F97*(POWER(1+(INDEX(P_Growth!$M$2:$M$1611,MATCH(A2, P_Growth!$A$2:$A$1611,0))/100), Settings!$C$9-Settings!$C$8))*(Settings!$C$15/100)*(Settings!$C$16/100)*(Settings!$C$17/100)</f>
        <v/>
      </c>
      <c r="G97" s="20">
        <f>'P_Density_km2'!G97*(POWER(1+(INDEX(P_Growth!$M$2:$M$1611,MATCH(A2, P_Growth!$A$2:$A$1611,0))/100), Settings!$C$9-Settings!$C$8))*(Settings!$C$15/100)*(Settings!$C$16/100)*(Settings!$C$17/100)</f>
        <v/>
      </c>
      <c r="H97" s="20">
        <f>'P_Density_km2'!H97*(POWER(1+(INDEX(P_Growth!$M$2:$M$1611,MATCH(A2, P_Growth!$A$2:$A$1611,0))/100), Settings!$C$9-Settings!$C$8))*(Settings!$C$15/100)*(Settings!$C$16/100)*(Settings!$C$17/100)</f>
        <v/>
      </c>
      <c r="I97" s="20">
        <f>'P_Density_km2'!I97*(POWER(1+(INDEX(P_Growth!$M$2:$M$1611,MATCH(A2, P_Growth!$A$2:$A$1611,0))/100), Settings!$C$9-Settings!$C$8))*(Settings!$C$15/100)*(Settings!$C$16/100)*(Settings!$C$17/100)</f>
        <v/>
      </c>
      <c r="J97" s="20">
        <f>'P_Density_km2'!J97*(POWER(1+(INDEX(P_Growth!$M$2:$M$1611,MATCH(A2, P_Growth!$A$2:$A$1611,0))/100), Settings!$C$9-Settings!$C$8))*(Settings!$C$15/100)*(Settings!$C$16/100)*(Settings!$C$17/100)</f>
        <v/>
      </c>
      <c r="K97" s="20">
        <f>'P_Density_km2'!K97*(POWER(1+(INDEX(P_Growth!$M$2:$M$1611,MATCH(A2, P_Growth!$A$2:$A$1611,0))/100), Settings!$C$9-Settings!$C$8))*(Settings!$C$15/100)*(Settings!$C$16/100)*(Settings!$C$17/100)</f>
        <v/>
      </c>
      <c r="L97" s="20">
        <f>'P_Density_km2'!L97*(POWER(1+(INDEX(P_Growth!$M$2:$M$1611,MATCH(A2, P_Growth!$A$2:$A$1611,0))/100), Settings!$C$9-Settings!$C$8))*(Settings!$C$15/100)*(Settings!$C$16/100)*(Settings!$C$17/100)</f>
        <v/>
      </c>
    </row>
    <row r="98">
      <c r="A98" s="20">
        <f>'P_Density_km2'!A98</f>
        <v/>
      </c>
      <c r="B98" s="20">
        <f>'P_Density_km2'!B98</f>
        <v/>
      </c>
      <c r="C98" s="20">
        <f>'P_Density_km2'!C98*(POWER(1+(INDEX(P_Growth!$M$2:$M$1611,MATCH(A2, P_Growth!$A$2:$A$1611,0))/100), Settings!$C$9-Settings!$C$8))*(Settings!$C$15/100)*(Settings!$C$16/100)*(Settings!$C$17/100)</f>
        <v/>
      </c>
      <c r="D98" s="20">
        <f>'P_Density_km2'!D98*(POWER(1+(INDEX(P_Growth!$M$2:$M$1611,MATCH(A2, P_Growth!$A$2:$A$1611,0))/100), Settings!$C$9-Settings!$C$8))*(Settings!$C$15/100)*(Settings!$C$16/100)*(Settings!$C$17/100)</f>
        <v/>
      </c>
      <c r="E98" s="20">
        <f>'P_Density_km2'!E98*(POWER(1+(INDEX(P_Growth!$M$2:$M$1611,MATCH(A2, P_Growth!$A$2:$A$1611,0))/100), Settings!$C$9-Settings!$C$8))*(Settings!$C$15/100)*(Settings!$C$16/100)*(Settings!$C$17/100)</f>
        <v/>
      </c>
      <c r="F98" s="20">
        <f>'P_Density_km2'!F98*(POWER(1+(INDEX(P_Growth!$M$2:$M$1611,MATCH(A2, P_Growth!$A$2:$A$1611,0))/100), Settings!$C$9-Settings!$C$8))*(Settings!$C$15/100)*(Settings!$C$16/100)*(Settings!$C$17/100)</f>
        <v/>
      </c>
      <c r="G98" s="20">
        <f>'P_Density_km2'!G98*(POWER(1+(INDEX(P_Growth!$M$2:$M$1611,MATCH(A2, P_Growth!$A$2:$A$1611,0))/100), Settings!$C$9-Settings!$C$8))*(Settings!$C$15/100)*(Settings!$C$16/100)*(Settings!$C$17/100)</f>
        <v/>
      </c>
      <c r="H98" s="20">
        <f>'P_Density_km2'!H98*(POWER(1+(INDEX(P_Growth!$M$2:$M$1611,MATCH(A2, P_Growth!$A$2:$A$1611,0))/100), Settings!$C$9-Settings!$C$8))*(Settings!$C$15/100)*(Settings!$C$16/100)*(Settings!$C$17/100)</f>
        <v/>
      </c>
      <c r="I98" s="20">
        <f>'P_Density_km2'!I98*(POWER(1+(INDEX(P_Growth!$M$2:$M$1611,MATCH(A2, P_Growth!$A$2:$A$1611,0))/100), Settings!$C$9-Settings!$C$8))*(Settings!$C$15/100)*(Settings!$C$16/100)*(Settings!$C$17/100)</f>
        <v/>
      </c>
      <c r="J98" s="20">
        <f>'P_Density_km2'!J98*(POWER(1+(INDEX(P_Growth!$M$2:$M$1611,MATCH(A2, P_Growth!$A$2:$A$1611,0))/100), Settings!$C$9-Settings!$C$8))*(Settings!$C$15/100)*(Settings!$C$16/100)*(Settings!$C$17/100)</f>
        <v/>
      </c>
      <c r="K98" s="20">
        <f>'P_Density_km2'!K98*(POWER(1+(INDEX(P_Growth!$M$2:$M$1611,MATCH(A2, P_Growth!$A$2:$A$1611,0))/100), Settings!$C$9-Settings!$C$8))*(Settings!$C$15/100)*(Settings!$C$16/100)*(Settings!$C$17/100)</f>
        <v/>
      </c>
      <c r="L98" s="20">
        <f>'P_Density_km2'!L98*(POWER(1+(INDEX(P_Growth!$M$2:$M$1611,MATCH(A2, P_Growth!$A$2:$A$1611,0))/100), Settings!$C$9-Settings!$C$8))*(Settings!$C$15/100)*(Settings!$C$16/100)*(Settings!$C$17/100)</f>
        <v/>
      </c>
    </row>
    <row r="99">
      <c r="A99" s="20">
        <f>'P_Density_km2'!A99</f>
        <v/>
      </c>
      <c r="B99" s="20">
        <f>'P_Density_km2'!B99</f>
        <v/>
      </c>
      <c r="C99" s="20">
        <f>'P_Density_km2'!C99*(POWER(1+(INDEX(P_Growth!$M$2:$M$1611,MATCH(A2, P_Growth!$A$2:$A$1611,0))/100), Settings!$C$9-Settings!$C$8))*(Settings!$C$15/100)*(Settings!$C$16/100)*(Settings!$C$17/100)</f>
        <v/>
      </c>
      <c r="D99" s="20">
        <f>'P_Density_km2'!D99*(POWER(1+(INDEX(P_Growth!$M$2:$M$1611,MATCH(A2, P_Growth!$A$2:$A$1611,0))/100), Settings!$C$9-Settings!$C$8))*(Settings!$C$15/100)*(Settings!$C$16/100)*(Settings!$C$17/100)</f>
        <v/>
      </c>
      <c r="E99" s="20">
        <f>'P_Density_km2'!E99*(POWER(1+(INDEX(P_Growth!$M$2:$M$1611,MATCH(A2, P_Growth!$A$2:$A$1611,0))/100), Settings!$C$9-Settings!$C$8))*(Settings!$C$15/100)*(Settings!$C$16/100)*(Settings!$C$17/100)</f>
        <v/>
      </c>
      <c r="F99" s="20">
        <f>'P_Density_km2'!F99*(POWER(1+(INDEX(P_Growth!$M$2:$M$1611,MATCH(A2, P_Growth!$A$2:$A$1611,0))/100), Settings!$C$9-Settings!$C$8))*(Settings!$C$15/100)*(Settings!$C$16/100)*(Settings!$C$17/100)</f>
        <v/>
      </c>
      <c r="G99" s="20">
        <f>'P_Density_km2'!G99*(POWER(1+(INDEX(P_Growth!$M$2:$M$1611,MATCH(A2, P_Growth!$A$2:$A$1611,0))/100), Settings!$C$9-Settings!$C$8))*(Settings!$C$15/100)*(Settings!$C$16/100)*(Settings!$C$17/100)</f>
        <v/>
      </c>
      <c r="H99" s="20">
        <f>'P_Density_km2'!H99*(POWER(1+(INDEX(P_Growth!$M$2:$M$1611,MATCH(A2, P_Growth!$A$2:$A$1611,0))/100), Settings!$C$9-Settings!$C$8))*(Settings!$C$15/100)*(Settings!$C$16/100)*(Settings!$C$17/100)</f>
        <v/>
      </c>
      <c r="I99" s="20">
        <f>'P_Density_km2'!I99*(POWER(1+(INDEX(P_Growth!$M$2:$M$1611,MATCH(A2, P_Growth!$A$2:$A$1611,0))/100), Settings!$C$9-Settings!$C$8))*(Settings!$C$15/100)*(Settings!$C$16/100)*(Settings!$C$17/100)</f>
        <v/>
      </c>
      <c r="J99" s="20">
        <f>'P_Density_km2'!J99*(POWER(1+(INDEX(P_Growth!$M$2:$M$1611,MATCH(A2, P_Growth!$A$2:$A$1611,0))/100), Settings!$C$9-Settings!$C$8))*(Settings!$C$15/100)*(Settings!$C$16/100)*(Settings!$C$17/100)</f>
        <v/>
      </c>
      <c r="K99" s="20">
        <f>'P_Density_km2'!K99*(POWER(1+(INDEX(P_Growth!$M$2:$M$1611,MATCH(A2, P_Growth!$A$2:$A$1611,0))/100), Settings!$C$9-Settings!$C$8))*(Settings!$C$15/100)*(Settings!$C$16/100)*(Settings!$C$17/100)</f>
        <v/>
      </c>
      <c r="L99" s="20">
        <f>'P_Density_km2'!L99*(POWER(1+(INDEX(P_Growth!$M$2:$M$1611,MATCH(A2, P_Growth!$A$2:$A$1611,0))/100), Settings!$C$9-Settings!$C$8))*(Settings!$C$15/100)*(Settings!$C$16/100)*(Settings!$C$17/100)</f>
        <v/>
      </c>
    </row>
    <row r="100">
      <c r="A100" s="20">
        <f>'P_Density_km2'!A100</f>
        <v/>
      </c>
      <c r="B100" s="20">
        <f>'P_Density_km2'!B100</f>
        <v/>
      </c>
      <c r="C100" s="20">
        <f>'P_Density_km2'!C100*(POWER(1+(INDEX(P_Growth!$M$2:$M$1611,MATCH(A2, P_Growth!$A$2:$A$1611,0))/100), Settings!$C$9-Settings!$C$8))*(Settings!$C$15/100)*(Settings!$C$16/100)*(Settings!$C$17/100)</f>
        <v/>
      </c>
      <c r="D100" s="20">
        <f>'P_Density_km2'!D100*(POWER(1+(INDEX(P_Growth!$M$2:$M$1611,MATCH(A2, P_Growth!$A$2:$A$1611,0))/100), Settings!$C$9-Settings!$C$8))*(Settings!$C$15/100)*(Settings!$C$16/100)*(Settings!$C$17/100)</f>
        <v/>
      </c>
      <c r="E100" s="20">
        <f>'P_Density_km2'!E100*(POWER(1+(INDEX(P_Growth!$M$2:$M$1611,MATCH(A2, P_Growth!$A$2:$A$1611,0))/100), Settings!$C$9-Settings!$C$8))*(Settings!$C$15/100)*(Settings!$C$16/100)*(Settings!$C$17/100)</f>
        <v/>
      </c>
      <c r="F100" s="20">
        <f>'P_Density_km2'!F100*(POWER(1+(INDEX(P_Growth!$M$2:$M$1611,MATCH(A2, P_Growth!$A$2:$A$1611,0))/100), Settings!$C$9-Settings!$C$8))*(Settings!$C$15/100)*(Settings!$C$16/100)*(Settings!$C$17/100)</f>
        <v/>
      </c>
      <c r="G100" s="20">
        <f>'P_Density_km2'!G100*(POWER(1+(INDEX(P_Growth!$M$2:$M$1611,MATCH(A2, P_Growth!$A$2:$A$1611,0))/100), Settings!$C$9-Settings!$C$8))*(Settings!$C$15/100)*(Settings!$C$16/100)*(Settings!$C$17/100)</f>
        <v/>
      </c>
      <c r="H100" s="20">
        <f>'P_Density_km2'!H100*(POWER(1+(INDEX(P_Growth!$M$2:$M$1611,MATCH(A2, P_Growth!$A$2:$A$1611,0))/100), Settings!$C$9-Settings!$C$8))*(Settings!$C$15/100)*(Settings!$C$16/100)*(Settings!$C$17/100)</f>
        <v/>
      </c>
      <c r="I100" s="20">
        <f>'P_Density_km2'!I100*(POWER(1+(INDEX(P_Growth!$M$2:$M$1611,MATCH(A2, P_Growth!$A$2:$A$1611,0))/100), Settings!$C$9-Settings!$C$8))*(Settings!$C$15/100)*(Settings!$C$16/100)*(Settings!$C$17/100)</f>
        <v/>
      </c>
      <c r="J100" s="20">
        <f>'P_Density_km2'!J100*(POWER(1+(INDEX(P_Growth!$M$2:$M$1611,MATCH(A2, P_Growth!$A$2:$A$1611,0))/100), Settings!$C$9-Settings!$C$8))*(Settings!$C$15/100)*(Settings!$C$16/100)*(Settings!$C$17/100)</f>
        <v/>
      </c>
      <c r="K100" s="20">
        <f>'P_Density_km2'!K100*(POWER(1+(INDEX(P_Growth!$M$2:$M$1611,MATCH(A2, P_Growth!$A$2:$A$1611,0))/100), Settings!$C$9-Settings!$C$8))*(Settings!$C$15/100)*(Settings!$C$16/100)*(Settings!$C$17/100)</f>
        <v/>
      </c>
      <c r="L100" s="20">
        <f>'P_Density_km2'!L100*(POWER(1+(INDEX(P_Growth!$M$2:$M$1611,MATCH(A2, P_Growth!$A$2:$A$1611,0))/100), Settings!$C$9-Settings!$C$8))*(Settings!$C$15/100)*(Settings!$C$16/100)*(Settings!$C$17/100)</f>
        <v/>
      </c>
    </row>
    <row r="101">
      <c r="A101" s="20">
        <f>'P_Density_km2'!A101</f>
        <v/>
      </c>
      <c r="B101" s="20">
        <f>'P_Density_km2'!B101</f>
        <v/>
      </c>
      <c r="C101" s="20">
        <f>'P_Density_km2'!C101*(POWER(1+(INDEX(P_Growth!$M$2:$M$1611,MATCH(A2, P_Growth!$A$2:$A$1611,0))/100), Settings!$C$9-Settings!$C$8))*(Settings!$C$15/100)*(Settings!$C$16/100)*(Settings!$C$17/100)</f>
        <v/>
      </c>
      <c r="D101" s="20">
        <f>'P_Density_km2'!D101*(POWER(1+(INDEX(P_Growth!$M$2:$M$1611,MATCH(A2, P_Growth!$A$2:$A$1611,0))/100), Settings!$C$9-Settings!$C$8))*(Settings!$C$15/100)*(Settings!$C$16/100)*(Settings!$C$17/100)</f>
        <v/>
      </c>
      <c r="E101" s="20">
        <f>'P_Density_km2'!E101*(POWER(1+(INDEX(P_Growth!$M$2:$M$1611,MATCH(A2, P_Growth!$A$2:$A$1611,0))/100), Settings!$C$9-Settings!$C$8))*(Settings!$C$15/100)*(Settings!$C$16/100)*(Settings!$C$17/100)</f>
        <v/>
      </c>
      <c r="F101" s="20">
        <f>'P_Density_km2'!F101*(POWER(1+(INDEX(P_Growth!$M$2:$M$1611,MATCH(A2, P_Growth!$A$2:$A$1611,0))/100), Settings!$C$9-Settings!$C$8))*(Settings!$C$15/100)*(Settings!$C$16/100)*(Settings!$C$17/100)</f>
        <v/>
      </c>
      <c r="G101" s="20">
        <f>'P_Density_km2'!G101*(POWER(1+(INDEX(P_Growth!$M$2:$M$1611,MATCH(A2, P_Growth!$A$2:$A$1611,0))/100), Settings!$C$9-Settings!$C$8))*(Settings!$C$15/100)*(Settings!$C$16/100)*(Settings!$C$17/100)</f>
        <v/>
      </c>
      <c r="H101" s="20">
        <f>'P_Density_km2'!H101*(POWER(1+(INDEX(P_Growth!$M$2:$M$1611,MATCH(A2, P_Growth!$A$2:$A$1611,0))/100), Settings!$C$9-Settings!$C$8))*(Settings!$C$15/100)*(Settings!$C$16/100)*(Settings!$C$17/100)</f>
        <v/>
      </c>
      <c r="I101" s="20">
        <f>'P_Density_km2'!I101*(POWER(1+(INDEX(P_Growth!$M$2:$M$1611,MATCH(A2, P_Growth!$A$2:$A$1611,0))/100), Settings!$C$9-Settings!$C$8))*(Settings!$C$15/100)*(Settings!$C$16/100)*(Settings!$C$17/100)</f>
        <v/>
      </c>
      <c r="J101" s="20">
        <f>'P_Density_km2'!J101*(POWER(1+(INDEX(P_Growth!$M$2:$M$1611,MATCH(A2, P_Growth!$A$2:$A$1611,0))/100), Settings!$C$9-Settings!$C$8))*(Settings!$C$15/100)*(Settings!$C$16/100)*(Settings!$C$17/100)</f>
        <v/>
      </c>
      <c r="K101" s="20">
        <f>'P_Density_km2'!K101*(POWER(1+(INDEX(P_Growth!$M$2:$M$1611,MATCH(A2, P_Growth!$A$2:$A$1611,0))/100), Settings!$C$9-Settings!$C$8))*(Settings!$C$15/100)*(Settings!$C$16/100)*(Settings!$C$17/100)</f>
        <v/>
      </c>
      <c r="L101" s="20">
        <f>'P_Density_km2'!L101*(POWER(1+(INDEX(P_Growth!$M$2:$M$1611,MATCH(A2, P_Growth!$A$2:$A$1611,0))/100), Settings!$C$9-Settings!$C$8))*(Settings!$C$15/100)*(Settings!$C$16/100)*(Settings!$C$17/100)</f>
        <v/>
      </c>
    </row>
    <row r="102">
      <c r="A102" s="20">
        <f>'P_Density_km2'!A102</f>
        <v/>
      </c>
      <c r="B102" s="20">
        <f>'P_Density_km2'!B102</f>
        <v/>
      </c>
      <c r="C102" s="20">
        <f>'P_Density_km2'!C102*(POWER(1+(INDEX(P_Growth!$M$2:$M$1611,MATCH(A2, P_Growth!$A$2:$A$1611,0))/100), Settings!$C$9-Settings!$C$8))*(Settings!$C$15/100)*(Settings!$C$16/100)*(Settings!$C$17/100)</f>
        <v/>
      </c>
      <c r="D102" s="20">
        <f>'P_Density_km2'!D102*(POWER(1+(INDEX(P_Growth!$M$2:$M$1611,MATCH(A2, P_Growth!$A$2:$A$1611,0))/100), Settings!$C$9-Settings!$C$8))*(Settings!$C$15/100)*(Settings!$C$16/100)*(Settings!$C$17/100)</f>
        <v/>
      </c>
      <c r="E102" s="20">
        <f>'P_Density_km2'!E102*(POWER(1+(INDEX(P_Growth!$M$2:$M$1611,MATCH(A2, P_Growth!$A$2:$A$1611,0))/100), Settings!$C$9-Settings!$C$8))*(Settings!$C$15/100)*(Settings!$C$16/100)*(Settings!$C$17/100)</f>
        <v/>
      </c>
      <c r="F102" s="20">
        <f>'P_Density_km2'!F102*(POWER(1+(INDEX(P_Growth!$M$2:$M$1611,MATCH(A2, P_Growth!$A$2:$A$1611,0))/100), Settings!$C$9-Settings!$C$8))*(Settings!$C$15/100)*(Settings!$C$16/100)*(Settings!$C$17/100)</f>
        <v/>
      </c>
      <c r="G102" s="20">
        <f>'P_Density_km2'!G102*(POWER(1+(INDEX(P_Growth!$M$2:$M$1611,MATCH(A2, P_Growth!$A$2:$A$1611,0))/100), Settings!$C$9-Settings!$C$8))*(Settings!$C$15/100)*(Settings!$C$16/100)*(Settings!$C$17/100)</f>
        <v/>
      </c>
      <c r="H102" s="20">
        <f>'P_Density_km2'!H102*(POWER(1+(INDEX(P_Growth!$M$2:$M$1611,MATCH(A2, P_Growth!$A$2:$A$1611,0))/100), Settings!$C$9-Settings!$C$8))*(Settings!$C$15/100)*(Settings!$C$16/100)*(Settings!$C$17/100)</f>
        <v/>
      </c>
      <c r="I102" s="20">
        <f>'P_Density_km2'!I102*(POWER(1+(INDEX(P_Growth!$M$2:$M$1611,MATCH(A2, P_Growth!$A$2:$A$1611,0))/100), Settings!$C$9-Settings!$C$8))*(Settings!$C$15/100)*(Settings!$C$16/100)*(Settings!$C$17/100)</f>
        <v/>
      </c>
      <c r="J102" s="20">
        <f>'P_Density_km2'!J102*(POWER(1+(INDEX(P_Growth!$M$2:$M$1611,MATCH(A2, P_Growth!$A$2:$A$1611,0))/100), Settings!$C$9-Settings!$C$8))*(Settings!$C$15/100)*(Settings!$C$16/100)*(Settings!$C$17/100)</f>
        <v/>
      </c>
      <c r="K102" s="20">
        <f>'P_Density_km2'!K102*(POWER(1+(INDEX(P_Growth!$M$2:$M$1611,MATCH(A2, P_Growth!$A$2:$A$1611,0))/100), Settings!$C$9-Settings!$C$8))*(Settings!$C$15/100)*(Settings!$C$16/100)*(Settings!$C$17/100)</f>
        <v/>
      </c>
      <c r="L102" s="20">
        <f>'P_Density_km2'!L102*(POWER(1+(INDEX(P_Growth!$M$2:$M$1611,MATCH(A2, P_Growth!$A$2:$A$1611,0))/100), Settings!$C$9-Settings!$C$8))*(Settings!$C$15/100)*(Settings!$C$16/100)*(Settings!$C$17/100)</f>
        <v/>
      </c>
    </row>
    <row r="103">
      <c r="A103" s="20">
        <f>'P_Density_km2'!A103</f>
        <v/>
      </c>
      <c r="B103" s="20">
        <f>'P_Density_km2'!B103</f>
        <v/>
      </c>
      <c r="C103" s="20">
        <f>'P_Density_km2'!C103*(POWER(1+(INDEX(P_Growth!$M$2:$M$1611,MATCH(A2, P_Growth!$A$2:$A$1611,0))/100), Settings!$C$9-Settings!$C$8))*(Settings!$C$15/100)*(Settings!$C$16/100)*(Settings!$C$17/100)</f>
        <v/>
      </c>
      <c r="D103" s="20">
        <f>'P_Density_km2'!D103*(POWER(1+(INDEX(P_Growth!$M$2:$M$1611,MATCH(A2, P_Growth!$A$2:$A$1611,0))/100), Settings!$C$9-Settings!$C$8))*(Settings!$C$15/100)*(Settings!$C$16/100)*(Settings!$C$17/100)</f>
        <v/>
      </c>
      <c r="E103" s="20">
        <f>'P_Density_km2'!E103*(POWER(1+(INDEX(P_Growth!$M$2:$M$1611,MATCH(A2, P_Growth!$A$2:$A$1611,0))/100), Settings!$C$9-Settings!$C$8))*(Settings!$C$15/100)*(Settings!$C$16/100)*(Settings!$C$17/100)</f>
        <v/>
      </c>
      <c r="F103" s="20">
        <f>'P_Density_km2'!F103*(POWER(1+(INDEX(P_Growth!$M$2:$M$1611,MATCH(A2, P_Growth!$A$2:$A$1611,0))/100), Settings!$C$9-Settings!$C$8))*(Settings!$C$15/100)*(Settings!$C$16/100)*(Settings!$C$17/100)</f>
        <v/>
      </c>
      <c r="G103" s="20">
        <f>'P_Density_km2'!G103*(POWER(1+(INDEX(P_Growth!$M$2:$M$1611,MATCH(A2, P_Growth!$A$2:$A$1611,0))/100), Settings!$C$9-Settings!$C$8))*(Settings!$C$15/100)*(Settings!$C$16/100)*(Settings!$C$17/100)</f>
        <v/>
      </c>
      <c r="H103" s="20">
        <f>'P_Density_km2'!H103*(POWER(1+(INDEX(P_Growth!$M$2:$M$1611,MATCH(A2, P_Growth!$A$2:$A$1611,0))/100), Settings!$C$9-Settings!$C$8))*(Settings!$C$15/100)*(Settings!$C$16/100)*(Settings!$C$17/100)</f>
        <v/>
      </c>
      <c r="I103" s="20">
        <f>'P_Density_km2'!I103*(POWER(1+(INDEX(P_Growth!$M$2:$M$1611,MATCH(A2, P_Growth!$A$2:$A$1611,0))/100), Settings!$C$9-Settings!$C$8))*(Settings!$C$15/100)*(Settings!$C$16/100)*(Settings!$C$17/100)</f>
        <v/>
      </c>
      <c r="J103" s="20">
        <f>'P_Density_km2'!J103*(POWER(1+(INDEX(P_Growth!$M$2:$M$1611,MATCH(A2, P_Growth!$A$2:$A$1611,0))/100), Settings!$C$9-Settings!$C$8))*(Settings!$C$15/100)*(Settings!$C$16/100)*(Settings!$C$17/100)</f>
        <v/>
      </c>
      <c r="K103" s="20">
        <f>'P_Density_km2'!K103*(POWER(1+(INDEX(P_Growth!$M$2:$M$1611,MATCH(A2, P_Growth!$A$2:$A$1611,0))/100), Settings!$C$9-Settings!$C$8))*(Settings!$C$15/100)*(Settings!$C$16/100)*(Settings!$C$17/100)</f>
        <v/>
      </c>
      <c r="L103" s="20">
        <f>'P_Density_km2'!L103*(POWER(1+(INDEX(P_Growth!$M$2:$M$1611,MATCH(A2, P_Growth!$A$2:$A$1611,0))/100), Settings!$C$9-Settings!$C$8))*(Settings!$C$15/100)*(Settings!$C$16/100)*(Settings!$C$17/100)</f>
        <v/>
      </c>
    </row>
    <row r="104">
      <c r="A104" s="20">
        <f>'P_Density_km2'!A104</f>
        <v/>
      </c>
      <c r="B104" s="20">
        <f>'P_Density_km2'!B104</f>
        <v/>
      </c>
      <c r="C104" s="20">
        <f>'P_Density_km2'!C104*(POWER(1+(INDEX(P_Growth!$M$2:$M$1611,MATCH(A2, P_Growth!$A$2:$A$1611,0))/100), Settings!$C$9-Settings!$C$8))*(Settings!$C$15/100)*(Settings!$C$16/100)*(Settings!$C$17/100)</f>
        <v/>
      </c>
      <c r="D104" s="20">
        <f>'P_Density_km2'!D104*(POWER(1+(INDEX(P_Growth!$M$2:$M$1611,MATCH(A2, P_Growth!$A$2:$A$1611,0))/100), Settings!$C$9-Settings!$C$8))*(Settings!$C$15/100)*(Settings!$C$16/100)*(Settings!$C$17/100)</f>
        <v/>
      </c>
      <c r="E104" s="20">
        <f>'P_Density_km2'!E104*(POWER(1+(INDEX(P_Growth!$M$2:$M$1611,MATCH(A2, P_Growth!$A$2:$A$1611,0))/100), Settings!$C$9-Settings!$C$8))*(Settings!$C$15/100)*(Settings!$C$16/100)*(Settings!$C$17/100)</f>
        <v/>
      </c>
      <c r="F104" s="20">
        <f>'P_Density_km2'!F104*(POWER(1+(INDEX(P_Growth!$M$2:$M$1611,MATCH(A2, P_Growth!$A$2:$A$1611,0))/100), Settings!$C$9-Settings!$C$8))*(Settings!$C$15/100)*(Settings!$C$16/100)*(Settings!$C$17/100)</f>
        <v/>
      </c>
      <c r="G104" s="20">
        <f>'P_Density_km2'!G104*(POWER(1+(INDEX(P_Growth!$M$2:$M$1611,MATCH(A2, P_Growth!$A$2:$A$1611,0))/100), Settings!$C$9-Settings!$C$8))*(Settings!$C$15/100)*(Settings!$C$16/100)*(Settings!$C$17/100)</f>
        <v/>
      </c>
      <c r="H104" s="20">
        <f>'P_Density_km2'!H104*(POWER(1+(INDEX(P_Growth!$M$2:$M$1611,MATCH(A2, P_Growth!$A$2:$A$1611,0))/100), Settings!$C$9-Settings!$C$8))*(Settings!$C$15/100)*(Settings!$C$16/100)*(Settings!$C$17/100)</f>
        <v/>
      </c>
      <c r="I104" s="20">
        <f>'P_Density_km2'!I104*(POWER(1+(INDEX(P_Growth!$M$2:$M$1611,MATCH(A2, P_Growth!$A$2:$A$1611,0))/100), Settings!$C$9-Settings!$C$8))*(Settings!$C$15/100)*(Settings!$C$16/100)*(Settings!$C$17/100)</f>
        <v/>
      </c>
      <c r="J104" s="20">
        <f>'P_Density_km2'!J104*(POWER(1+(INDEX(P_Growth!$M$2:$M$1611,MATCH(A2, P_Growth!$A$2:$A$1611,0))/100), Settings!$C$9-Settings!$C$8))*(Settings!$C$15/100)*(Settings!$C$16/100)*(Settings!$C$17/100)</f>
        <v/>
      </c>
      <c r="K104" s="20">
        <f>'P_Density_km2'!K104*(POWER(1+(INDEX(P_Growth!$M$2:$M$1611,MATCH(A2, P_Growth!$A$2:$A$1611,0))/100), Settings!$C$9-Settings!$C$8))*(Settings!$C$15/100)*(Settings!$C$16/100)*(Settings!$C$17/100)</f>
        <v/>
      </c>
      <c r="L104" s="20">
        <f>'P_Density_km2'!L104*(POWER(1+(INDEX(P_Growth!$M$2:$M$1611,MATCH(A2, P_Growth!$A$2:$A$1611,0))/100), Settings!$C$9-Settings!$C$8))*(Settings!$C$15/100)*(Settings!$C$16/100)*(Settings!$C$17/100)</f>
        <v/>
      </c>
    </row>
    <row r="105">
      <c r="A105" s="20">
        <f>'P_Density_km2'!A105</f>
        <v/>
      </c>
      <c r="B105" s="20">
        <f>'P_Density_km2'!B105</f>
        <v/>
      </c>
      <c r="C105" s="20">
        <f>'P_Density_km2'!C105*(POWER(1+(INDEX(P_Growth!$M$2:$M$1611,MATCH(A2, P_Growth!$A$2:$A$1611,0))/100), Settings!$C$9-Settings!$C$8))*(Settings!$C$15/100)*(Settings!$C$16/100)*(Settings!$C$17/100)</f>
        <v/>
      </c>
      <c r="D105" s="20">
        <f>'P_Density_km2'!D105*(POWER(1+(INDEX(P_Growth!$M$2:$M$1611,MATCH(A2, P_Growth!$A$2:$A$1611,0))/100), Settings!$C$9-Settings!$C$8))*(Settings!$C$15/100)*(Settings!$C$16/100)*(Settings!$C$17/100)</f>
        <v/>
      </c>
      <c r="E105" s="20">
        <f>'P_Density_km2'!E105*(POWER(1+(INDEX(P_Growth!$M$2:$M$1611,MATCH(A2, P_Growth!$A$2:$A$1611,0))/100), Settings!$C$9-Settings!$C$8))*(Settings!$C$15/100)*(Settings!$C$16/100)*(Settings!$C$17/100)</f>
        <v/>
      </c>
      <c r="F105" s="20">
        <f>'P_Density_km2'!F105*(POWER(1+(INDEX(P_Growth!$M$2:$M$1611,MATCH(A2, P_Growth!$A$2:$A$1611,0))/100), Settings!$C$9-Settings!$C$8))*(Settings!$C$15/100)*(Settings!$C$16/100)*(Settings!$C$17/100)</f>
        <v/>
      </c>
      <c r="G105" s="20">
        <f>'P_Density_km2'!G105*(POWER(1+(INDEX(P_Growth!$M$2:$M$1611,MATCH(A2, P_Growth!$A$2:$A$1611,0))/100), Settings!$C$9-Settings!$C$8))*(Settings!$C$15/100)*(Settings!$C$16/100)*(Settings!$C$17/100)</f>
        <v/>
      </c>
      <c r="H105" s="20">
        <f>'P_Density_km2'!H105*(POWER(1+(INDEX(P_Growth!$M$2:$M$1611,MATCH(A2, P_Growth!$A$2:$A$1611,0))/100), Settings!$C$9-Settings!$C$8))*(Settings!$C$15/100)*(Settings!$C$16/100)*(Settings!$C$17/100)</f>
        <v/>
      </c>
      <c r="I105" s="20">
        <f>'P_Density_km2'!I105*(POWER(1+(INDEX(P_Growth!$M$2:$M$1611,MATCH(A2, P_Growth!$A$2:$A$1611,0))/100), Settings!$C$9-Settings!$C$8))*(Settings!$C$15/100)*(Settings!$C$16/100)*(Settings!$C$17/100)</f>
        <v/>
      </c>
      <c r="J105" s="20">
        <f>'P_Density_km2'!J105*(POWER(1+(INDEX(P_Growth!$M$2:$M$1611,MATCH(A2, P_Growth!$A$2:$A$1611,0))/100), Settings!$C$9-Settings!$C$8))*(Settings!$C$15/100)*(Settings!$C$16/100)*(Settings!$C$17/100)</f>
        <v/>
      </c>
      <c r="K105" s="20">
        <f>'P_Density_km2'!K105*(POWER(1+(INDEX(P_Growth!$M$2:$M$1611,MATCH(A2, P_Growth!$A$2:$A$1611,0))/100), Settings!$C$9-Settings!$C$8))*(Settings!$C$15/100)*(Settings!$C$16/100)*(Settings!$C$17/100)</f>
        <v/>
      </c>
      <c r="L105" s="20">
        <f>'P_Density_km2'!L105*(POWER(1+(INDEX(P_Growth!$M$2:$M$1611,MATCH(A2, P_Growth!$A$2:$A$1611,0))/100), Settings!$C$9-Settings!$C$8))*(Settings!$C$15/100)*(Settings!$C$16/100)*(Settings!$C$17/100)</f>
        <v/>
      </c>
    </row>
    <row r="106">
      <c r="A106" s="20">
        <f>'P_Density_km2'!A106</f>
        <v/>
      </c>
      <c r="B106" s="20">
        <f>'P_Density_km2'!B106</f>
        <v/>
      </c>
      <c r="C106" s="20">
        <f>'P_Density_km2'!C106*(POWER(1+(INDEX(P_Growth!$M$2:$M$1611,MATCH(A2, P_Growth!$A$2:$A$1611,0))/100), Settings!$C$9-Settings!$C$8))*(Settings!$C$15/100)*(Settings!$C$16/100)*(Settings!$C$17/100)</f>
        <v/>
      </c>
      <c r="D106" s="20">
        <f>'P_Density_km2'!D106*(POWER(1+(INDEX(P_Growth!$M$2:$M$1611,MATCH(A2, P_Growth!$A$2:$A$1611,0))/100), Settings!$C$9-Settings!$C$8))*(Settings!$C$15/100)*(Settings!$C$16/100)*(Settings!$C$17/100)</f>
        <v/>
      </c>
      <c r="E106" s="20">
        <f>'P_Density_km2'!E106*(POWER(1+(INDEX(P_Growth!$M$2:$M$1611,MATCH(A2, P_Growth!$A$2:$A$1611,0))/100), Settings!$C$9-Settings!$C$8))*(Settings!$C$15/100)*(Settings!$C$16/100)*(Settings!$C$17/100)</f>
        <v/>
      </c>
      <c r="F106" s="20">
        <f>'P_Density_km2'!F106*(POWER(1+(INDEX(P_Growth!$M$2:$M$1611,MATCH(A2, P_Growth!$A$2:$A$1611,0))/100), Settings!$C$9-Settings!$C$8))*(Settings!$C$15/100)*(Settings!$C$16/100)*(Settings!$C$17/100)</f>
        <v/>
      </c>
      <c r="G106" s="20">
        <f>'P_Density_km2'!G106*(POWER(1+(INDEX(P_Growth!$M$2:$M$1611,MATCH(A2, P_Growth!$A$2:$A$1611,0))/100), Settings!$C$9-Settings!$C$8))*(Settings!$C$15/100)*(Settings!$C$16/100)*(Settings!$C$17/100)</f>
        <v/>
      </c>
      <c r="H106" s="20">
        <f>'P_Density_km2'!H106*(POWER(1+(INDEX(P_Growth!$M$2:$M$1611,MATCH(A2, P_Growth!$A$2:$A$1611,0))/100), Settings!$C$9-Settings!$C$8))*(Settings!$C$15/100)*(Settings!$C$16/100)*(Settings!$C$17/100)</f>
        <v/>
      </c>
      <c r="I106" s="20">
        <f>'P_Density_km2'!I106*(POWER(1+(INDEX(P_Growth!$M$2:$M$1611,MATCH(A2, P_Growth!$A$2:$A$1611,0))/100), Settings!$C$9-Settings!$C$8))*(Settings!$C$15/100)*(Settings!$C$16/100)*(Settings!$C$17/100)</f>
        <v/>
      </c>
      <c r="J106" s="20">
        <f>'P_Density_km2'!J106*(POWER(1+(INDEX(P_Growth!$M$2:$M$1611,MATCH(A2, P_Growth!$A$2:$A$1611,0))/100), Settings!$C$9-Settings!$C$8))*(Settings!$C$15/100)*(Settings!$C$16/100)*(Settings!$C$17/100)</f>
        <v/>
      </c>
      <c r="K106" s="20">
        <f>'P_Density_km2'!K106*(POWER(1+(INDEX(P_Growth!$M$2:$M$1611,MATCH(A2, P_Growth!$A$2:$A$1611,0))/100), Settings!$C$9-Settings!$C$8))*(Settings!$C$15/100)*(Settings!$C$16/100)*(Settings!$C$17/100)</f>
        <v/>
      </c>
      <c r="L106" s="20">
        <f>'P_Density_km2'!L106*(POWER(1+(INDEX(P_Growth!$M$2:$M$1611,MATCH(A2, P_Growth!$A$2:$A$1611,0))/100), Settings!$C$9-Settings!$C$8))*(Settings!$C$15/100)*(Settings!$C$16/100)*(Settings!$C$17/100)</f>
        <v/>
      </c>
    </row>
    <row r="107">
      <c r="A107" s="20">
        <f>'P_Density_km2'!A107</f>
        <v/>
      </c>
      <c r="B107" s="20">
        <f>'P_Density_km2'!B107</f>
        <v/>
      </c>
      <c r="C107" s="20">
        <f>'P_Density_km2'!C107*(POWER(1+(INDEX(P_Growth!$M$2:$M$1611,MATCH(A2, P_Growth!$A$2:$A$1611,0))/100), Settings!$C$9-Settings!$C$8))*(Settings!$C$15/100)*(Settings!$C$16/100)*(Settings!$C$17/100)</f>
        <v/>
      </c>
      <c r="D107" s="20">
        <f>'P_Density_km2'!D107*(POWER(1+(INDEX(P_Growth!$M$2:$M$1611,MATCH(A2, P_Growth!$A$2:$A$1611,0))/100), Settings!$C$9-Settings!$C$8))*(Settings!$C$15/100)*(Settings!$C$16/100)*(Settings!$C$17/100)</f>
        <v/>
      </c>
      <c r="E107" s="20">
        <f>'P_Density_km2'!E107*(POWER(1+(INDEX(P_Growth!$M$2:$M$1611,MATCH(A2, P_Growth!$A$2:$A$1611,0))/100), Settings!$C$9-Settings!$C$8))*(Settings!$C$15/100)*(Settings!$C$16/100)*(Settings!$C$17/100)</f>
        <v/>
      </c>
      <c r="F107" s="20">
        <f>'P_Density_km2'!F107*(POWER(1+(INDEX(P_Growth!$M$2:$M$1611,MATCH(A2, P_Growth!$A$2:$A$1611,0))/100), Settings!$C$9-Settings!$C$8))*(Settings!$C$15/100)*(Settings!$C$16/100)*(Settings!$C$17/100)</f>
        <v/>
      </c>
      <c r="G107" s="20">
        <f>'P_Density_km2'!G107*(POWER(1+(INDEX(P_Growth!$M$2:$M$1611,MATCH(A2, P_Growth!$A$2:$A$1611,0))/100), Settings!$C$9-Settings!$C$8))*(Settings!$C$15/100)*(Settings!$C$16/100)*(Settings!$C$17/100)</f>
        <v/>
      </c>
      <c r="H107" s="20">
        <f>'P_Density_km2'!H107*(POWER(1+(INDEX(P_Growth!$M$2:$M$1611,MATCH(A2, P_Growth!$A$2:$A$1611,0))/100), Settings!$C$9-Settings!$C$8))*(Settings!$C$15/100)*(Settings!$C$16/100)*(Settings!$C$17/100)</f>
        <v/>
      </c>
      <c r="I107" s="20">
        <f>'P_Density_km2'!I107*(POWER(1+(INDEX(P_Growth!$M$2:$M$1611,MATCH(A2, P_Growth!$A$2:$A$1611,0))/100), Settings!$C$9-Settings!$C$8))*(Settings!$C$15/100)*(Settings!$C$16/100)*(Settings!$C$17/100)</f>
        <v/>
      </c>
      <c r="J107" s="20">
        <f>'P_Density_km2'!J107*(POWER(1+(INDEX(P_Growth!$M$2:$M$1611,MATCH(A2, P_Growth!$A$2:$A$1611,0))/100), Settings!$C$9-Settings!$C$8))*(Settings!$C$15/100)*(Settings!$C$16/100)*(Settings!$C$17/100)</f>
        <v/>
      </c>
      <c r="K107" s="20">
        <f>'P_Density_km2'!K107*(POWER(1+(INDEX(P_Growth!$M$2:$M$1611,MATCH(A2, P_Growth!$A$2:$A$1611,0))/100), Settings!$C$9-Settings!$C$8))*(Settings!$C$15/100)*(Settings!$C$16/100)*(Settings!$C$17/100)</f>
        <v/>
      </c>
      <c r="L107" s="20">
        <f>'P_Density_km2'!L107*(POWER(1+(INDEX(P_Growth!$M$2:$M$1611,MATCH(A2, P_Growth!$A$2:$A$1611,0))/100), Settings!$C$9-Settings!$C$8))*(Settings!$C$15/100)*(Settings!$C$16/100)*(Settings!$C$17/100)</f>
        <v/>
      </c>
    </row>
    <row r="108">
      <c r="A108" s="20">
        <f>'P_Density_km2'!A108</f>
        <v/>
      </c>
      <c r="B108" s="20">
        <f>'P_Density_km2'!B108</f>
        <v/>
      </c>
      <c r="C108" s="20">
        <f>'P_Density_km2'!C108*(POWER(1+(INDEX(P_Growth!$M$2:$M$1611,MATCH(A2, P_Growth!$A$2:$A$1611,0))/100), Settings!$C$9-Settings!$C$8))*(Settings!$C$15/100)*(Settings!$C$16/100)*(Settings!$C$17/100)</f>
        <v/>
      </c>
      <c r="D108" s="20">
        <f>'P_Density_km2'!D108*(POWER(1+(INDEX(P_Growth!$M$2:$M$1611,MATCH(A2, P_Growth!$A$2:$A$1611,0))/100), Settings!$C$9-Settings!$C$8))*(Settings!$C$15/100)*(Settings!$C$16/100)*(Settings!$C$17/100)</f>
        <v/>
      </c>
      <c r="E108" s="20">
        <f>'P_Density_km2'!E108*(POWER(1+(INDEX(P_Growth!$M$2:$M$1611,MATCH(A2, P_Growth!$A$2:$A$1611,0))/100), Settings!$C$9-Settings!$C$8))*(Settings!$C$15/100)*(Settings!$C$16/100)*(Settings!$C$17/100)</f>
        <v/>
      </c>
      <c r="F108" s="20">
        <f>'P_Density_km2'!F108*(POWER(1+(INDEX(P_Growth!$M$2:$M$1611,MATCH(A2, P_Growth!$A$2:$A$1611,0))/100), Settings!$C$9-Settings!$C$8))*(Settings!$C$15/100)*(Settings!$C$16/100)*(Settings!$C$17/100)</f>
        <v/>
      </c>
      <c r="G108" s="20">
        <f>'P_Density_km2'!G108*(POWER(1+(INDEX(P_Growth!$M$2:$M$1611,MATCH(A2, P_Growth!$A$2:$A$1611,0))/100), Settings!$C$9-Settings!$C$8))*(Settings!$C$15/100)*(Settings!$C$16/100)*(Settings!$C$17/100)</f>
        <v/>
      </c>
      <c r="H108" s="20">
        <f>'P_Density_km2'!H108*(POWER(1+(INDEX(P_Growth!$M$2:$M$1611,MATCH(A2, P_Growth!$A$2:$A$1611,0))/100), Settings!$C$9-Settings!$C$8))*(Settings!$C$15/100)*(Settings!$C$16/100)*(Settings!$C$17/100)</f>
        <v/>
      </c>
      <c r="I108" s="20">
        <f>'P_Density_km2'!I108*(POWER(1+(INDEX(P_Growth!$M$2:$M$1611,MATCH(A2, P_Growth!$A$2:$A$1611,0))/100), Settings!$C$9-Settings!$C$8))*(Settings!$C$15/100)*(Settings!$C$16/100)*(Settings!$C$17/100)</f>
        <v/>
      </c>
      <c r="J108" s="20">
        <f>'P_Density_km2'!J108*(POWER(1+(INDEX(P_Growth!$M$2:$M$1611,MATCH(A2, P_Growth!$A$2:$A$1611,0))/100), Settings!$C$9-Settings!$C$8))*(Settings!$C$15/100)*(Settings!$C$16/100)*(Settings!$C$17/100)</f>
        <v/>
      </c>
      <c r="K108" s="20">
        <f>'P_Density_km2'!K108*(POWER(1+(INDEX(P_Growth!$M$2:$M$1611,MATCH(A2, P_Growth!$A$2:$A$1611,0))/100), Settings!$C$9-Settings!$C$8))*(Settings!$C$15/100)*(Settings!$C$16/100)*(Settings!$C$17/100)</f>
        <v/>
      </c>
      <c r="L108" s="20">
        <f>'P_Density_km2'!L108*(POWER(1+(INDEX(P_Growth!$M$2:$M$1611,MATCH(A2, P_Growth!$A$2:$A$1611,0))/100), Settings!$C$9-Settings!$C$8))*(Settings!$C$15/100)*(Settings!$C$16/100)*(Settings!$C$17/100)</f>
        <v/>
      </c>
    </row>
    <row r="109">
      <c r="A109" s="20">
        <f>'P_Density_km2'!A109</f>
        <v/>
      </c>
      <c r="B109" s="20">
        <f>'P_Density_km2'!B109</f>
        <v/>
      </c>
      <c r="C109" s="20">
        <f>'P_Density_km2'!C109*(POWER(1+(INDEX(P_Growth!$M$2:$M$1611,MATCH(A2, P_Growth!$A$2:$A$1611,0))/100), Settings!$C$9-Settings!$C$8))*(Settings!$C$15/100)*(Settings!$C$16/100)*(Settings!$C$17/100)</f>
        <v/>
      </c>
      <c r="D109" s="20">
        <f>'P_Density_km2'!D109*(POWER(1+(INDEX(P_Growth!$M$2:$M$1611,MATCH(A2, P_Growth!$A$2:$A$1611,0))/100), Settings!$C$9-Settings!$C$8))*(Settings!$C$15/100)*(Settings!$C$16/100)*(Settings!$C$17/100)</f>
        <v/>
      </c>
      <c r="E109" s="20">
        <f>'P_Density_km2'!E109*(POWER(1+(INDEX(P_Growth!$M$2:$M$1611,MATCH(A2, P_Growth!$A$2:$A$1611,0))/100), Settings!$C$9-Settings!$C$8))*(Settings!$C$15/100)*(Settings!$C$16/100)*(Settings!$C$17/100)</f>
        <v/>
      </c>
      <c r="F109" s="20">
        <f>'P_Density_km2'!F109*(POWER(1+(INDEX(P_Growth!$M$2:$M$1611,MATCH(A2, P_Growth!$A$2:$A$1611,0))/100), Settings!$C$9-Settings!$C$8))*(Settings!$C$15/100)*(Settings!$C$16/100)*(Settings!$C$17/100)</f>
        <v/>
      </c>
      <c r="G109" s="20">
        <f>'P_Density_km2'!G109*(POWER(1+(INDEX(P_Growth!$M$2:$M$1611,MATCH(A2, P_Growth!$A$2:$A$1611,0))/100), Settings!$C$9-Settings!$C$8))*(Settings!$C$15/100)*(Settings!$C$16/100)*(Settings!$C$17/100)</f>
        <v/>
      </c>
      <c r="H109" s="20">
        <f>'P_Density_km2'!H109*(POWER(1+(INDEX(P_Growth!$M$2:$M$1611,MATCH(A2, P_Growth!$A$2:$A$1611,0))/100), Settings!$C$9-Settings!$C$8))*(Settings!$C$15/100)*(Settings!$C$16/100)*(Settings!$C$17/100)</f>
        <v/>
      </c>
      <c r="I109" s="20">
        <f>'P_Density_km2'!I109*(POWER(1+(INDEX(P_Growth!$M$2:$M$1611,MATCH(A2, P_Growth!$A$2:$A$1611,0))/100), Settings!$C$9-Settings!$C$8))*(Settings!$C$15/100)*(Settings!$C$16/100)*(Settings!$C$17/100)</f>
        <v/>
      </c>
      <c r="J109" s="20">
        <f>'P_Density_km2'!J109*(POWER(1+(INDEX(P_Growth!$M$2:$M$1611,MATCH(A2, P_Growth!$A$2:$A$1611,0))/100), Settings!$C$9-Settings!$C$8))*(Settings!$C$15/100)*(Settings!$C$16/100)*(Settings!$C$17/100)</f>
        <v/>
      </c>
      <c r="K109" s="20">
        <f>'P_Density_km2'!K109*(POWER(1+(INDEX(P_Growth!$M$2:$M$1611,MATCH(A2, P_Growth!$A$2:$A$1611,0))/100), Settings!$C$9-Settings!$C$8))*(Settings!$C$15/100)*(Settings!$C$16/100)*(Settings!$C$17/100)</f>
        <v/>
      </c>
      <c r="L109" s="20">
        <f>'P_Density_km2'!L109*(POWER(1+(INDEX(P_Growth!$M$2:$M$1611,MATCH(A2, P_Growth!$A$2:$A$1611,0))/100), Settings!$C$9-Settings!$C$8))*(Settings!$C$15/100)*(Settings!$C$16/100)*(Settings!$C$17/100)</f>
        <v/>
      </c>
    </row>
    <row r="110">
      <c r="A110" s="20">
        <f>'P_Density_km2'!A110</f>
        <v/>
      </c>
      <c r="B110" s="20">
        <f>'P_Density_km2'!B110</f>
        <v/>
      </c>
      <c r="C110" s="20">
        <f>'P_Density_km2'!C110*(POWER(1+(INDEX(P_Growth!$M$2:$M$1611,MATCH(A2, P_Growth!$A$2:$A$1611,0))/100), Settings!$C$9-Settings!$C$8))*(Settings!$C$15/100)*(Settings!$C$16/100)*(Settings!$C$17/100)</f>
        <v/>
      </c>
      <c r="D110" s="20">
        <f>'P_Density_km2'!D110*(POWER(1+(INDEX(P_Growth!$M$2:$M$1611,MATCH(A2, P_Growth!$A$2:$A$1611,0))/100), Settings!$C$9-Settings!$C$8))*(Settings!$C$15/100)*(Settings!$C$16/100)*(Settings!$C$17/100)</f>
        <v/>
      </c>
      <c r="E110" s="20">
        <f>'P_Density_km2'!E110*(POWER(1+(INDEX(P_Growth!$M$2:$M$1611,MATCH(A2, P_Growth!$A$2:$A$1611,0))/100), Settings!$C$9-Settings!$C$8))*(Settings!$C$15/100)*(Settings!$C$16/100)*(Settings!$C$17/100)</f>
        <v/>
      </c>
      <c r="F110" s="20">
        <f>'P_Density_km2'!F110*(POWER(1+(INDEX(P_Growth!$M$2:$M$1611,MATCH(A2, P_Growth!$A$2:$A$1611,0))/100), Settings!$C$9-Settings!$C$8))*(Settings!$C$15/100)*(Settings!$C$16/100)*(Settings!$C$17/100)</f>
        <v/>
      </c>
      <c r="G110" s="20">
        <f>'P_Density_km2'!G110*(POWER(1+(INDEX(P_Growth!$M$2:$M$1611,MATCH(A2, P_Growth!$A$2:$A$1611,0))/100), Settings!$C$9-Settings!$C$8))*(Settings!$C$15/100)*(Settings!$C$16/100)*(Settings!$C$17/100)</f>
        <v/>
      </c>
      <c r="H110" s="20">
        <f>'P_Density_km2'!H110*(POWER(1+(INDEX(P_Growth!$M$2:$M$1611,MATCH(A2, P_Growth!$A$2:$A$1611,0))/100), Settings!$C$9-Settings!$C$8))*(Settings!$C$15/100)*(Settings!$C$16/100)*(Settings!$C$17/100)</f>
        <v/>
      </c>
      <c r="I110" s="20">
        <f>'P_Density_km2'!I110*(POWER(1+(INDEX(P_Growth!$M$2:$M$1611,MATCH(A2, P_Growth!$A$2:$A$1611,0))/100), Settings!$C$9-Settings!$C$8))*(Settings!$C$15/100)*(Settings!$C$16/100)*(Settings!$C$17/100)</f>
        <v/>
      </c>
      <c r="J110" s="20">
        <f>'P_Density_km2'!J110*(POWER(1+(INDEX(P_Growth!$M$2:$M$1611,MATCH(A2, P_Growth!$A$2:$A$1611,0))/100), Settings!$C$9-Settings!$C$8))*(Settings!$C$15/100)*(Settings!$C$16/100)*(Settings!$C$17/100)</f>
        <v/>
      </c>
      <c r="K110" s="20">
        <f>'P_Density_km2'!K110*(POWER(1+(INDEX(P_Growth!$M$2:$M$1611,MATCH(A2, P_Growth!$A$2:$A$1611,0))/100), Settings!$C$9-Settings!$C$8))*(Settings!$C$15/100)*(Settings!$C$16/100)*(Settings!$C$17/100)</f>
        <v/>
      </c>
      <c r="L110" s="20">
        <f>'P_Density_km2'!L110*(POWER(1+(INDEX(P_Growth!$M$2:$M$1611,MATCH(A2, P_Growth!$A$2:$A$1611,0))/100), Settings!$C$9-Settings!$C$8))*(Settings!$C$15/100)*(Settings!$C$16/100)*(Settings!$C$17/100)</f>
        <v/>
      </c>
    </row>
    <row r="111">
      <c r="A111" s="20">
        <f>'P_Density_km2'!A111</f>
        <v/>
      </c>
      <c r="B111" s="20">
        <f>'P_Density_km2'!B111</f>
        <v/>
      </c>
      <c r="C111" s="20">
        <f>'P_Density_km2'!C111*(POWER(1+(INDEX(P_Growth!$M$2:$M$1611,MATCH(A2, P_Growth!$A$2:$A$1611,0))/100), Settings!$C$9-Settings!$C$8))*(Settings!$C$15/100)*(Settings!$C$16/100)*(Settings!$C$17/100)</f>
        <v/>
      </c>
      <c r="D111" s="20">
        <f>'P_Density_km2'!D111*(POWER(1+(INDEX(P_Growth!$M$2:$M$1611,MATCH(A2, P_Growth!$A$2:$A$1611,0))/100), Settings!$C$9-Settings!$C$8))*(Settings!$C$15/100)*(Settings!$C$16/100)*(Settings!$C$17/100)</f>
        <v/>
      </c>
      <c r="E111" s="20">
        <f>'P_Density_km2'!E111*(POWER(1+(INDEX(P_Growth!$M$2:$M$1611,MATCH(A2, P_Growth!$A$2:$A$1611,0))/100), Settings!$C$9-Settings!$C$8))*(Settings!$C$15/100)*(Settings!$C$16/100)*(Settings!$C$17/100)</f>
        <v/>
      </c>
      <c r="F111" s="20">
        <f>'P_Density_km2'!F111*(POWER(1+(INDEX(P_Growth!$M$2:$M$1611,MATCH(A2, P_Growth!$A$2:$A$1611,0))/100), Settings!$C$9-Settings!$C$8))*(Settings!$C$15/100)*(Settings!$C$16/100)*(Settings!$C$17/100)</f>
        <v/>
      </c>
      <c r="G111" s="20">
        <f>'P_Density_km2'!G111*(POWER(1+(INDEX(P_Growth!$M$2:$M$1611,MATCH(A2, P_Growth!$A$2:$A$1611,0))/100), Settings!$C$9-Settings!$C$8))*(Settings!$C$15/100)*(Settings!$C$16/100)*(Settings!$C$17/100)</f>
        <v/>
      </c>
      <c r="H111" s="20">
        <f>'P_Density_km2'!H111*(POWER(1+(INDEX(P_Growth!$M$2:$M$1611,MATCH(A2, P_Growth!$A$2:$A$1611,0))/100), Settings!$C$9-Settings!$C$8))*(Settings!$C$15/100)*(Settings!$C$16/100)*(Settings!$C$17/100)</f>
        <v/>
      </c>
      <c r="I111" s="20">
        <f>'P_Density_km2'!I111*(POWER(1+(INDEX(P_Growth!$M$2:$M$1611,MATCH(A2, P_Growth!$A$2:$A$1611,0))/100), Settings!$C$9-Settings!$C$8))*(Settings!$C$15/100)*(Settings!$C$16/100)*(Settings!$C$17/100)</f>
        <v/>
      </c>
      <c r="J111" s="20">
        <f>'P_Density_km2'!J111*(POWER(1+(INDEX(P_Growth!$M$2:$M$1611,MATCH(A2, P_Growth!$A$2:$A$1611,0))/100), Settings!$C$9-Settings!$C$8))*(Settings!$C$15/100)*(Settings!$C$16/100)*(Settings!$C$17/100)</f>
        <v/>
      </c>
      <c r="K111" s="20">
        <f>'P_Density_km2'!K111*(POWER(1+(INDEX(P_Growth!$M$2:$M$1611,MATCH(A2, P_Growth!$A$2:$A$1611,0))/100), Settings!$C$9-Settings!$C$8))*(Settings!$C$15/100)*(Settings!$C$16/100)*(Settings!$C$17/100)</f>
        <v/>
      </c>
      <c r="L111" s="20">
        <f>'P_Density_km2'!L111*(POWER(1+(INDEX(P_Growth!$M$2:$M$1611,MATCH(A2, P_Growth!$A$2:$A$1611,0))/100), Settings!$C$9-Settings!$C$8))*(Settings!$C$15/100)*(Settings!$C$16/100)*(Settings!$C$17/100)</f>
        <v/>
      </c>
    </row>
    <row r="112">
      <c r="A112" s="20">
        <f>'P_Density_km2'!A112</f>
        <v/>
      </c>
      <c r="B112" s="20">
        <f>'P_Density_km2'!B112</f>
        <v/>
      </c>
      <c r="C112" s="20">
        <f>'P_Density_km2'!C112*(POWER(1+(INDEX(P_Growth!$M$2:$M$1611,MATCH(A2, P_Growth!$A$2:$A$1611,0))/100), Settings!$C$9-Settings!$C$8))*(Settings!$C$15/100)*(Settings!$C$16/100)*(Settings!$C$17/100)</f>
        <v/>
      </c>
      <c r="D112" s="20">
        <f>'P_Density_km2'!D112*(POWER(1+(INDEX(P_Growth!$M$2:$M$1611,MATCH(A2, P_Growth!$A$2:$A$1611,0))/100), Settings!$C$9-Settings!$C$8))*(Settings!$C$15/100)*(Settings!$C$16/100)*(Settings!$C$17/100)</f>
        <v/>
      </c>
      <c r="E112" s="20">
        <f>'P_Density_km2'!E112*(POWER(1+(INDEX(P_Growth!$M$2:$M$1611,MATCH(A2, P_Growth!$A$2:$A$1611,0))/100), Settings!$C$9-Settings!$C$8))*(Settings!$C$15/100)*(Settings!$C$16/100)*(Settings!$C$17/100)</f>
        <v/>
      </c>
      <c r="F112" s="20">
        <f>'P_Density_km2'!F112*(POWER(1+(INDEX(P_Growth!$M$2:$M$1611,MATCH(A2, P_Growth!$A$2:$A$1611,0))/100), Settings!$C$9-Settings!$C$8))*(Settings!$C$15/100)*(Settings!$C$16/100)*(Settings!$C$17/100)</f>
        <v/>
      </c>
      <c r="G112" s="20">
        <f>'P_Density_km2'!G112*(POWER(1+(INDEX(P_Growth!$M$2:$M$1611,MATCH(A2, P_Growth!$A$2:$A$1611,0))/100), Settings!$C$9-Settings!$C$8))*(Settings!$C$15/100)*(Settings!$C$16/100)*(Settings!$C$17/100)</f>
        <v/>
      </c>
      <c r="H112" s="20">
        <f>'P_Density_km2'!H112*(POWER(1+(INDEX(P_Growth!$M$2:$M$1611,MATCH(A2, P_Growth!$A$2:$A$1611,0))/100), Settings!$C$9-Settings!$C$8))*(Settings!$C$15/100)*(Settings!$C$16/100)*(Settings!$C$17/100)</f>
        <v/>
      </c>
      <c r="I112" s="20">
        <f>'P_Density_km2'!I112*(POWER(1+(INDEX(P_Growth!$M$2:$M$1611,MATCH(A2, P_Growth!$A$2:$A$1611,0))/100), Settings!$C$9-Settings!$C$8))*(Settings!$C$15/100)*(Settings!$C$16/100)*(Settings!$C$17/100)</f>
        <v/>
      </c>
      <c r="J112" s="20">
        <f>'P_Density_km2'!J112*(POWER(1+(INDEX(P_Growth!$M$2:$M$1611,MATCH(A2, P_Growth!$A$2:$A$1611,0))/100), Settings!$C$9-Settings!$C$8))*(Settings!$C$15/100)*(Settings!$C$16/100)*(Settings!$C$17/100)</f>
        <v/>
      </c>
      <c r="K112" s="20">
        <f>'P_Density_km2'!K112*(POWER(1+(INDEX(P_Growth!$M$2:$M$1611,MATCH(A2, P_Growth!$A$2:$A$1611,0))/100), Settings!$C$9-Settings!$C$8))*(Settings!$C$15/100)*(Settings!$C$16/100)*(Settings!$C$17/100)</f>
        <v/>
      </c>
      <c r="L112" s="20">
        <f>'P_Density_km2'!L112*(POWER(1+(INDEX(P_Growth!$M$2:$M$1611,MATCH(A2, P_Growth!$A$2:$A$1611,0))/100), Settings!$C$9-Settings!$C$8))*(Settings!$C$15/100)*(Settings!$C$16/100)*(Settings!$C$17/100)</f>
        <v/>
      </c>
    </row>
    <row r="113">
      <c r="A113" s="20">
        <f>'P_Density_km2'!A113</f>
        <v/>
      </c>
      <c r="B113" s="20">
        <f>'P_Density_km2'!B113</f>
        <v/>
      </c>
      <c r="C113" s="20">
        <f>'P_Density_km2'!C113*(POWER(1+(INDEX(P_Growth!$M$2:$M$1611,MATCH(A2, P_Growth!$A$2:$A$1611,0))/100), Settings!$C$9-Settings!$C$8))*(Settings!$C$15/100)*(Settings!$C$16/100)*(Settings!$C$17/100)</f>
        <v/>
      </c>
      <c r="D113" s="20">
        <f>'P_Density_km2'!D113*(POWER(1+(INDEX(P_Growth!$M$2:$M$1611,MATCH(A2, P_Growth!$A$2:$A$1611,0))/100), Settings!$C$9-Settings!$C$8))*(Settings!$C$15/100)*(Settings!$C$16/100)*(Settings!$C$17/100)</f>
        <v/>
      </c>
      <c r="E113" s="20">
        <f>'P_Density_km2'!E113*(POWER(1+(INDEX(P_Growth!$M$2:$M$1611,MATCH(A2, P_Growth!$A$2:$A$1611,0))/100), Settings!$C$9-Settings!$C$8))*(Settings!$C$15/100)*(Settings!$C$16/100)*(Settings!$C$17/100)</f>
        <v/>
      </c>
      <c r="F113" s="20">
        <f>'P_Density_km2'!F113*(POWER(1+(INDEX(P_Growth!$M$2:$M$1611,MATCH(A2, P_Growth!$A$2:$A$1611,0))/100), Settings!$C$9-Settings!$C$8))*(Settings!$C$15/100)*(Settings!$C$16/100)*(Settings!$C$17/100)</f>
        <v/>
      </c>
      <c r="G113" s="20">
        <f>'P_Density_km2'!G113*(POWER(1+(INDEX(P_Growth!$M$2:$M$1611,MATCH(A2, P_Growth!$A$2:$A$1611,0))/100), Settings!$C$9-Settings!$C$8))*(Settings!$C$15/100)*(Settings!$C$16/100)*(Settings!$C$17/100)</f>
        <v/>
      </c>
      <c r="H113" s="20">
        <f>'P_Density_km2'!H113*(POWER(1+(INDEX(P_Growth!$M$2:$M$1611,MATCH(A2, P_Growth!$A$2:$A$1611,0))/100), Settings!$C$9-Settings!$C$8))*(Settings!$C$15/100)*(Settings!$C$16/100)*(Settings!$C$17/100)</f>
        <v/>
      </c>
      <c r="I113" s="20">
        <f>'P_Density_km2'!I113*(POWER(1+(INDEX(P_Growth!$M$2:$M$1611,MATCH(A2, P_Growth!$A$2:$A$1611,0))/100), Settings!$C$9-Settings!$C$8))*(Settings!$C$15/100)*(Settings!$C$16/100)*(Settings!$C$17/100)</f>
        <v/>
      </c>
      <c r="J113" s="20">
        <f>'P_Density_km2'!J113*(POWER(1+(INDEX(P_Growth!$M$2:$M$1611,MATCH(A2, P_Growth!$A$2:$A$1611,0))/100), Settings!$C$9-Settings!$C$8))*(Settings!$C$15/100)*(Settings!$C$16/100)*(Settings!$C$17/100)</f>
        <v/>
      </c>
      <c r="K113" s="20">
        <f>'P_Density_km2'!K113*(POWER(1+(INDEX(P_Growth!$M$2:$M$1611,MATCH(A2, P_Growth!$A$2:$A$1611,0))/100), Settings!$C$9-Settings!$C$8))*(Settings!$C$15/100)*(Settings!$C$16/100)*(Settings!$C$17/100)</f>
        <v/>
      </c>
      <c r="L113" s="20">
        <f>'P_Density_km2'!L113*(POWER(1+(INDEX(P_Growth!$M$2:$M$1611,MATCH(A2, P_Growth!$A$2:$A$1611,0))/100), Settings!$C$9-Settings!$C$8))*(Settings!$C$15/100)*(Settings!$C$16/100)*(Settings!$C$17/100)</f>
        <v/>
      </c>
    </row>
    <row r="114">
      <c r="A114" s="20">
        <f>'P_Density_km2'!A114</f>
        <v/>
      </c>
      <c r="B114" s="20">
        <f>'P_Density_km2'!B114</f>
        <v/>
      </c>
      <c r="C114" s="20">
        <f>'P_Density_km2'!C114*(POWER(1+(INDEX(P_Growth!$M$2:$M$1611,MATCH(A2, P_Growth!$A$2:$A$1611,0))/100), Settings!$C$9-Settings!$C$8))*(Settings!$C$15/100)*(Settings!$C$16/100)*(Settings!$C$17/100)</f>
        <v/>
      </c>
      <c r="D114" s="20">
        <f>'P_Density_km2'!D114*(POWER(1+(INDEX(P_Growth!$M$2:$M$1611,MATCH(A2, P_Growth!$A$2:$A$1611,0))/100), Settings!$C$9-Settings!$C$8))*(Settings!$C$15/100)*(Settings!$C$16/100)*(Settings!$C$17/100)</f>
        <v/>
      </c>
      <c r="E114" s="20">
        <f>'P_Density_km2'!E114*(POWER(1+(INDEX(P_Growth!$M$2:$M$1611,MATCH(A2, P_Growth!$A$2:$A$1611,0))/100), Settings!$C$9-Settings!$C$8))*(Settings!$C$15/100)*(Settings!$C$16/100)*(Settings!$C$17/100)</f>
        <v/>
      </c>
      <c r="F114" s="20">
        <f>'P_Density_km2'!F114*(POWER(1+(INDEX(P_Growth!$M$2:$M$1611,MATCH(A2, P_Growth!$A$2:$A$1611,0))/100), Settings!$C$9-Settings!$C$8))*(Settings!$C$15/100)*(Settings!$C$16/100)*(Settings!$C$17/100)</f>
        <v/>
      </c>
      <c r="G114" s="20">
        <f>'P_Density_km2'!G114*(POWER(1+(INDEX(P_Growth!$M$2:$M$1611,MATCH(A2, P_Growth!$A$2:$A$1611,0))/100), Settings!$C$9-Settings!$C$8))*(Settings!$C$15/100)*(Settings!$C$16/100)*(Settings!$C$17/100)</f>
        <v/>
      </c>
      <c r="H114" s="20">
        <f>'P_Density_km2'!H114*(POWER(1+(INDEX(P_Growth!$M$2:$M$1611,MATCH(A2, P_Growth!$A$2:$A$1611,0))/100), Settings!$C$9-Settings!$C$8))*(Settings!$C$15/100)*(Settings!$C$16/100)*(Settings!$C$17/100)</f>
        <v/>
      </c>
      <c r="I114" s="20">
        <f>'P_Density_km2'!I114*(POWER(1+(INDEX(P_Growth!$M$2:$M$1611,MATCH(A2, P_Growth!$A$2:$A$1611,0))/100), Settings!$C$9-Settings!$C$8))*(Settings!$C$15/100)*(Settings!$C$16/100)*(Settings!$C$17/100)</f>
        <v/>
      </c>
      <c r="J114" s="20">
        <f>'P_Density_km2'!J114*(POWER(1+(INDEX(P_Growth!$M$2:$M$1611,MATCH(A2, P_Growth!$A$2:$A$1611,0))/100), Settings!$C$9-Settings!$C$8))*(Settings!$C$15/100)*(Settings!$C$16/100)*(Settings!$C$17/100)</f>
        <v/>
      </c>
      <c r="K114" s="20">
        <f>'P_Density_km2'!K114*(POWER(1+(INDEX(P_Growth!$M$2:$M$1611,MATCH(A2, P_Growth!$A$2:$A$1611,0))/100), Settings!$C$9-Settings!$C$8))*(Settings!$C$15/100)*(Settings!$C$16/100)*(Settings!$C$17/100)</f>
        <v/>
      </c>
      <c r="L114" s="20">
        <f>'P_Density_km2'!L114*(POWER(1+(INDEX(P_Growth!$M$2:$M$1611,MATCH(A2, P_Growth!$A$2:$A$1611,0))/100), Settings!$C$9-Settings!$C$8))*(Settings!$C$15/100)*(Settings!$C$16/100)*(Settings!$C$17/100)</f>
        <v/>
      </c>
    </row>
    <row r="115">
      <c r="A115" s="20">
        <f>'P_Density_km2'!A115</f>
        <v/>
      </c>
      <c r="B115" s="20">
        <f>'P_Density_km2'!B115</f>
        <v/>
      </c>
      <c r="C115" s="20">
        <f>'P_Density_km2'!C115*(POWER(1+(INDEX(P_Growth!$M$2:$M$1611,MATCH(A2, P_Growth!$A$2:$A$1611,0))/100), Settings!$C$9-Settings!$C$8))*(Settings!$C$15/100)*(Settings!$C$16/100)*(Settings!$C$17/100)</f>
        <v/>
      </c>
      <c r="D115" s="20">
        <f>'P_Density_km2'!D115*(POWER(1+(INDEX(P_Growth!$M$2:$M$1611,MATCH(A2, P_Growth!$A$2:$A$1611,0))/100), Settings!$C$9-Settings!$C$8))*(Settings!$C$15/100)*(Settings!$C$16/100)*(Settings!$C$17/100)</f>
        <v/>
      </c>
      <c r="E115" s="20">
        <f>'P_Density_km2'!E115*(POWER(1+(INDEX(P_Growth!$M$2:$M$1611,MATCH(A2, P_Growth!$A$2:$A$1611,0))/100), Settings!$C$9-Settings!$C$8))*(Settings!$C$15/100)*(Settings!$C$16/100)*(Settings!$C$17/100)</f>
        <v/>
      </c>
      <c r="F115" s="20">
        <f>'P_Density_km2'!F115*(POWER(1+(INDEX(P_Growth!$M$2:$M$1611,MATCH(A2, P_Growth!$A$2:$A$1611,0))/100), Settings!$C$9-Settings!$C$8))*(Settings!$C$15/100)*(Settings!$C$16/100)*(Settings!$C$17/100)</f>
        <v/>
      </c>
      <c r="G115" s="20">
        <f>'P_Density_km2'!G115*(POWER(1+(INDEX(P_Growth!$M$2:$M$1611,MATCH(A2, P_Growth!$A$2:$A$1611,0))/100), Settings!$C$9-Settings!$C$8))*(Settings!$C$15/100)*(Settings!$C$16/100)*(Settings!$C$17/100)</f>
        <v/>
      </c>
      <c r="H115" s="20">
        <f>'P_Density_km2'!H115*(POWER(1+(INDEX(P_Growth!$M$2:$M$1611,MATCH(A2, P_Growth!$A$2:$A$1611,0))/100), Settings!$C$9-Settings!$C$8))*(Settings!$C$15/100)*(Settings!$C$16/100)*(Settings!$C$17/100)</f>
        <v/>
      </c>
      <c r="I115" s="20">
        <f>'P_Density_km2'!I115*(POWER(1+(INDEX(P_Growth!$M$2:$M$1611,MATCH(A2, P_Growth!$A$2:$A$1611,0))/100), Settings!$C$9-Settings!$C$8))*(Settings!$C$15/100)*(Settings!$C$16/100)*(Settings!$C$17/100)</f>
        <v/>
      </c>
      <c r="J115" s="20">
        <f>'P_Density_km2'!J115*(POWER(1+(INDEX(P_Growth!$M$2:$M$1611,MATCH(A2, P_Growth!$A$2:$A$1611,0))/100), Settings!$C$9-Settings!$C$8))*(Settings!$C$15/100)*(Settings!$C$16/100)*(Settings!$C$17/100)</f>
        <v/>
      </c>
      <c r="K115" s="20">
        <f>'P_Density_km2'!K115*(POWER(1+(INDEX(P_Growth!$M$2:$M$1611,MATCH(A2, P_Growth!$A$2:$A$1611,0))/100), Settings!$C$9-Settings!$C$8))*(Settings!$C$15/100)*(Settings!$C$16/100)*(Settings!$C$17/100)</f>
        <v/>
      </c>
      <c r="L115" s="20">
        <f>'P_Density_km2'!L115*(POWER(1+(INDEX(P_Growth!$M$2:$M$1611,MATCH(A2, P_Growth!$A$2:$A$1611,0))/100), Settings!$C$9-Settings!$C$8))*(Settings!$C$15/100)*(Settings!$C$16/100)*(Settings!$C$17/100)</f>
        <v/>
      </c>
    </row>
    <row r="116">
      <c r="A116" s="20">
        <f>'P_Density_km2'!A116</f>
        <v/>
      </c>
      <c r="B116" s="20">
        <f>'P_Density_km2'!B116</f>
        <v/>
      </c>
      <c r="C116" s="20">
        <f>'P_Density_km2'!C116*(POWER(1+(INDEX(P_Growth!$M$2:$M$1611,MATCH(A2, P_Growth!$A$2:$A$1611,0))/100), Settings!$C$9-Settings!$C$8))*(Settings!$C$15/100)*(Settings!$C$16/100)*(Settings!$C$17/100)</f>
        <v/>
      </c>
      <c r="D116" s="20">
        <f>'P_Density_km2'!D116*(POWER(1+(INDEX(P_Growth!$M$2:$M$1611,MATCH(A2, P_Growth!$A$2:$A$1611,0))/100), Settings!$C$9-Settings!$C$8))*(Settings!$C$15/100)*(Settings!$C$16/100)*(Settings!$C$17/100)</f>
        <v/>
      </c>
      <c r="E116" s="20">
        <f>'P_Density_km2'!E116*(POWER(1+(INDEX(P_Growth!$M$2:$M$1611,MATCH(A2, P_Growth!$A$2:$A$1611,0))/100), Settings!$C$9-Settings!$C$8))*(Settings!$C$15/100)*(Settings!$C$16/100)*(Settings!$C$17/100)</f>
        <v/>
      </c>
      <c r="F116" s="20">
        <f>'P_Density_km2'!F116*(POWER(1+(INDEX(P_Growth!$M$2:$M$1611,MATCH(A2, P_Growth!$A$2:$A$1611,0))/100), Settings!$C$9-Settings!$C$8))*(Settings!$C$15/100)*(Settings!$C$16/100)*(Settings!$C$17/100)</f>
        <v/>
      </c>
      <c r="G116" s="20">
        <f>'P_Density_km2'!G116*(POWER(1+(INDEX(P_Growth!$M$2:$M$1611,MATCH(A2, P_Growth!$A$2:$A$1611,0))/100), Settings!$C$9-Settings!$C$8))*(Settings!$C$15/100)*(Settings!$C$16/100)*(Settings!$C$17/100)</f>
        <v/>
      </c>
      <c r="H116" s="20">
        <f>'P_Density_km2'!H116*(POWER(1+(INDEX(P_Growth!$M$2:$M$1611,MATCH(A2, P_Growth!$A$2:$A$1611,0))/100), Settings!$C$9-Settings!$C$8))*(Settings!$C$15/100)*(Settings!$C$16/100)*(Settings!$C$17/100)</f>
        <v/>
      </c>
      <c r="I116" s="20">
        <f>'P_Density_km2'!I116*(POWER(1+(INDEX(P_Growth!$M$2:$M$1611,MATCH(A2, P_Growth!$A$2:$A$1611,0))/100), Settings!$C$9-Settings!$C$8))*(Settings!$C$15/100)*(Settings!$C$16/100)*(Settings!$C$17/100)</f>
        <v/>
      </c>
      <c r="J116" s="20">
        <f>'P_Density_km2'!J116*(POWER(1+(INDEX(P_Growth!$M$2:$M$1611,MATCH(A2, P_Growth!$A$2:$A$1611,0))/100), Settings!$C$9-Settings!$C$8))*(Settings!$C$15/100)*(Settings!$C$16/100)*(Settings!$C$17/100)</f>
        <v/>
      </c>
      <c r="K116" s="20">
        <f>'P_Density_km2'!K116*(POWER(1+(INDEX(P_Growth!$M$2:$M$1611,MATCH(A2, P_Growth!$A$2:$A$1611,0))/100), Settings!$C$9-Settings!$C$8))*(Settings!$C$15/100)*(Settings!$C$16/100)*(Settings!$C$17/100)</f>
        <v/>
      </c>
      <c r="L116" s="20">
        <f>'P_Density_km2'!L116*(POWER(1+(INDEX(P_Growth!$M$2:$M$1611,MATCH(A2, P_Growth!$A$2:$A$1611,0))/100), Settings!$C$9-Settings!$C$8))*(Settings!$C$15/100)*(Settings!$C$16/100)*(Settings!$C$17/100)</f>
        <v/>
      </c>
    </row>
    <row r="117">
      <c r="A117" s="20">
        <f>'P_Density_km2'!A117</f>
        <v/>
      </c>
      <c r="B117" s="20">
        <f>'P_Density_km2'!B117</f>
        <v/>
      </c>
      <c r="C117" s="20">
        <f>'P_Density_km2'!C117*(POWER(1+(INDEX(P_Growth!$M$2:$M$1611,MATCH(A2, P_Growth!$A$2:$A$1611,0))/100), Settings!$C$9-Settings!$C$8))*(Settings!$C$15/100)*(Settings!$C$16/100)*(Settings!$C$17/100)</f>
        <v/>
      </c>
      <c r="D117" s="20">
        <f>'P_Density_km2'!D117*(POWER(1+(INDEX(P_Growth!$M$2:$M$1611,MATCH(A2, P_Growth!$A$2:$A$1611,0))/100), Settings!$C$9-Settings!$C$8))*(Settings!$C$15/100)*(Settings!$C$16/100)*(Settings!$C$17/100)</f>
        <v/>
      </c>
      <c r="E117" s="20">
        <f>'P_Density_km2'!E117*(POWER(1+(INDEX(P_Growth!$M$2:$M$1611,MATCH(A2, P_Growth!$A$2:$A$1611,0))/100), Settings!$C$9-Settings!$C$8))*(Settings!$C$15/100)*(Settings!$C$16/100)*(Settings!$C$17/100)</f>
        <v/>
      </c>
      <c r="F117" s="20">
        <f>'P_Density_km2'!F117*(POWER(1+(INDEX(P_Growth!$M$2:$M$1611,MATCH(A2, P_Growth!$A$2:$A$1611,0))/100), Settings!$C$9-Settings!$C$8))*(Settings!$C$15/100)*(Settings!$C$16/100)*(Settings!$C$17/100)</f>
        <v/>
      </c>
      <c r="G117" s="20">
        <f>'P_Density_km2'!G117*(POWER(1+(INDEX(P_Growth!$M$2:$M$1611,MATCH(A2, P_Growth!$A$2:$A$1611,0))/100), Settings!$C$9-Settings!$C$8))*(Settings!$C$15/100)*(Settings!$C$16/100)*(Settings!$C$17/100)</f>
        <v/>
      </c>
      <c r="H117" s="20">
        <f>'P_Density_km2'!H117*(POWER(1+(INDEX(P_Growth!$M$2:$M$1611,MATCH(A2, P_Growth!$A$2:$A$1611,0))/100), Settings!$C$9-Settings!$C$8))*(Settings!$C$15/100)*(Settings!$C$16/100)*(Settings!$C$17/100)</f>
        <v/>
      </c>
      <c r="I117" s="20">
        <f>'P_Density_km2'!I117*(POWER(1+(INDEX(P_Growth!$M$2:$M$1611,MATCH(A2, P_Growth!$A$2:$A$1611,0))/100), Settings!$C$9-Settings!$C$8))*(Settings!$C$15/100)*(Settings!$C$16/100)*(Settings!$C$17/100)</f>
        <v/>
      </c>
      <c r="J117" s="20">
        <f>'P_Density_km2'!J117*(POWER(1+(INDEX(P_Growth!$M$2:$M$1611,MATCH(A2, P_Growth!$A$2:$A$1611,0))/100), Settings!$C$9-Settings!$C$8))*(Settings!$C$15/100)*(Settings!$C$16/100)*(Settings!$C$17/100)</f>
        <v/>
      </c>
      <c r="K117" s="20">
        <f>'P_Density_km2'!K117*(POWER(1+(INDEX(P_Growth!$M$2:$M$1611,MATCH(A2, P_Growth!$A$2:$A$1611,0))/100), Settings!$C$9-Settings!$C$8))*(Settings!$C$15/100)*(Settings!$C$16/100)*(Settings!$C$17/100)</f>
        <v/>
      </c>
      <c r="L117" s="20">
        <f>'P_Density_km2'!L117*(POWER(1+(INDEX(P_Growth!$M$2:$M$1611,MATCH(A2, P_Growth!$A$2:$A$1611,0))/100), Settings!$C$9-Settings!$C$8))*(Settings!$C$15/100)*(Settings!$C$16/100)*(Settings!$C$17/100)</f>
        <v/>
      </c>
    </row>
    <row r="118">
      <c r="A118" s="20">
        <f>'P_Density_km2'!A118</f>
        <v/>
      </c>
      <c r="B118" s="20">
        <f>'P_Density_km2'!B118</f>
        <v/>
      </c>
      <c r="C118" s="20">
        <f>'P_Density_km2'!C118*(POWER(1+(INDEX(P_Growth!$M$2:$M$1611,MATCH(A2, P_Growth!$A$2:$A$1611,0))/100), Settings!$C$9-Settings!$C$8))*(Settings!$C$15/100)*(Settings!$C$16/100)*(Settings!$C$17/100)</f>
        <v/>
      </c>
      <c r="D118" s="20">
        <f>'P_Density_km2'!D118*(POWER(1+(INDEX(P_Growth!$M$2:$M$1611,MATCH(A2, P_Growth!$A$2:$A$1611,0))/100), Settings!$C$9-Settings!$C$8))*(Settings!$C$15/100)*(Settings!$C$16/100)*(Settings!$C$17/100)</f>
        <v/>
      </c>
      <c r="E118" s="20">
        <f>'P_Density_km2'!E118*(POWER(1+(INDEX(P_Growth!$M$2:$M$1611,MATCH(A2, P_Growth!$A$2:$A$1611,0))/100), Settings!$C$9-Settings!$C$8))*(Settings!$C$15/100)*(Settings!$C$16/100)*(Settings!$C$17/100)</f>
        <v/>
      </c>
      <c r="F118" s="20">
        <f>'P_Density_km2'!F118*(POWER(1+(INDEX(P_Growth!$M$2:$M$1611,MATCH(A2, P_Growth!$A$2:$A$1611,0))/100), Settings!$C$9-Settings!$C$8))*(Settings!$C$15/100)*(Settings!$C$16/100)*(Settings!$C$17/100)</f>
        <v/>
      </c>
      <c r="G118" s="20">
        <f>'P_Density_km2'!G118*(POWER(1+(INDEX(P_Growth!$M$2:$M$1611,MATCH(A2, P_Growth!$A$2:$A$1611,0))/100), Settings!$C$9-Settings!$C$8))*(Settings!$C$15/100)*(Settings!$C$16/100)*(Settings!$C$17/100)</f>
        <v/>
      </c>
      <c r="H118" s="20">
        <f>'P_Density_km2'!H118*(POWER(1+(INDEX(P_Growth!$M$2:$M$1611,MATCH(A2, P_Growth!$A$2:$A$1611,0))/100), Settings!$C$9-Settings!$C$8))*(Settings!$C$15/100)*(Settings!$C$16/100)*(Settings!$C$17/100)</f>
        <v/>
      </c>
      <c r="I118" s="20">
        <f>'P_Density_km2'!I118*(POWER(1+(INDEX(P_Growth!$M$2:$M$1611,MATCH(A2, P_Growth!$A$2:$A$1611,0))/100), Settings!$C$9-Settings!$C$8))*(Settings!$C$15/100)*(Settings!$C$16/100)*(Settings!$C$17/100)</f>
        <v/>
      </c>
      <c r="J118" s="20">
        <f>'P_Density_km2'!J118*(POWER(1+(INDEX(P_Growth!$M$2:$M$1611,MATCH(A2, P_Growth!$A$2:$A$1611,0))/100), Settings!$C$9-Settings!$C$8))*(Settings!$C$15/100)*(Settings!$C$16/100)*(Settings!$C$17/100)</f>
        <v/>
      </c>
      <c r="K118" s="20">
        <f>'P_Density_km2'!K118*(POWER(1+(INDEX(P_Growth!$M$2:$M$1611,MATCH(A2, P_Growth!$A$2:$A$1611,0))/100), Settings!$C$9-Settings!$C$8))*(Settings!$C$15/100)*(Settings!$C$16/100)*(Settings!$C$17/100)</f>
        <v/>
      </c>
      <c r="L118" s="20">
        <f>'P_Density_km2'!L118*(POWER(1+(INDEX(P_Growth!$M$2:$M$1611,MATCH(A2, P_Growth!$A$2:$A$1611,0))/100), Settings!$C$9-Settings!$C$8))*(Settings!$C$15/100)*(Settings!$C$16/100)*(Settings!$C$17/100)</f>
        <v/>
      </c>
    </row>
    <row r="119">
      <c r="A119" s="20">
        <f>'P_Density_km2'!A119</f>
        <v/>
      </c>
      <c r="B119" s="20">
        <f>'P_Density_km2'!B119</f>
        <v/>
      </c>
      <c r="C119" s="20">
        <f>'P_Density_km2'!C119*(POWER(1+(INDEX(P_Growth!$M$2:$M$1611,MATCH(A2, P_Growth!$A$2:$A$1611,0))/100), Settings!$C$9-Settings!$C$8))*(Settings!$C$15/100)*(Settings!$C$16/100)*(Settings!$C$17/100)</f>
        <v/>
      </c>
      <c r="D119" s="20">
        <f>'P_Density_km2'!D119*(POWER(1+(INDEX(P_Growth!$M$2:$M$1611,MATCH(A2, P_Growth!$A$2:$A$1611,0))/100), Settings!$C$9-Settings!$C$8))*(Settings!$C$15/100)*(Settings!$C$16/100)*(Settings!$C$17/100)</f>
        <v/>
      </c>
      <c r="E119" s="20">
        <f>'P_Density_km2'!E119*(POWER(1+(INDEX(P_Growth!$M$2:$M$1611,MATCH(A2, P_Growth!$A$2:$A$1611,0))/100), Settings!$C$9-Settings!$C$8))*(Settings!$C$15/100)*(Settings!$C$16/100)*(Settings!$C$17/100)</f>
        <v/>
      </c>
      <c r="F119" s="20">
        <f>'P_Density_km2'!F119*(POWER(1+(INDEX(P_Growth!$M$2:$M$1611,MATCH(A2, P_Growth!$A$2:$A$1611,0))/100), Settings!$C$9-Settings!$C$8))*(Settings!$C$15/100)*(Settings!$C$16/100)*(Settings!$C$17/100)</f>
        <v/>
      </c>
      <c r="G119" s="20">
        <f>'P_Density_km2'!G119*(POWER(1+(INDEX(P_Growth!$M$2:$M$1611,MATCH(A2, P_Growth!$A$2:$A$1611,0))/100), Settings!$C$9-Settings!$C$8))*(Settings!$C$15/100)*(Settings!$C$16/100)*(Settings!$C$17/100)</f>
        <v/>
      </c>
      <c r="H119" s="20">
        <f>'P_Density_km2'!H119*(POWER(1+(INDEX(P_Growth!$M$2:$M$1611,MATCH(A2, P_Growth!$A$2:$A$1611,0))/100), Settings!$C$9-Settings!$C$8))*(Settings!$C$15/100)*(Settings!$C$16/100)*(Settings!$C$17/100)</f>
        <v/>
      </c>
      <c r="I119" s="20">
        <f>'P_Density_km2'!I119*(POWER(1+(INDEX(P_Growth!$M$2:$M$1611,MATCH(A2, P_Growth!$A$2:$A$1611,0))/100), Settings!$C$9-Settings!$C$8))*(Settings!$C$15/100)*(Settings!$C$16/100)*(Settings!$C$17/100)</f>
        <v/>
      </c>
      <c r="J119" s="20">
        <f>'P_Density_km2'!J119*(POWER(1+(INDEX(P_Growth!$M$2:$M$1611,MATCH(A2, P_Growth!$A$2:$A$1611,0))/100), Settings!$C$9-Settings!$C$8))*(Settings!$C$15/100)*(Settings!$C$16/100)*(Settings!$C$17/100)</f>
        <v/>
      </c>
      <c r="K119" s="20">
        <f>'P_Density_km2'!K119*(POWER(1+(INDEX(P_Growth!$M$2:$M$1611,MATCH(A2, P_Growth!$A$2:$A$1611,0))/100), Settings!$C$9-Settings!$C$8))*(Settings!$C$15/100)*(Settings!$C$16/100)*(Settings!$C$17/100)</f>
        <v/>
      </c>
      <c r="L119" s="20">
        <f>'P_Density_km2'!L119*(POWER(1+(INDEX(P_Growth!$M$2:$M$1611,MATCH(A2, P_Growth!$A$2:$A$1611,0))/100), Settings!$C$9-Settings!$C$8))*(Settings!$C$15/100)*(Settings!$C$16/100)*(Settings!$C$17/100)</f>
        <v/>
      </c>
    </row>
    <row r="120">
      <c r="A120" s="20">
        <f>'P_Density_km2'!A120</f>
        <v/>
      </c>
      <c r="B120" s="20">
        <f>'P_Density_km2'!B120</f>
        <v/>
      </c>
      <c r="C120" s="20">
        <f>'P_Density_km2'!C120*(POWER(1+(INDEX(P_Growth!$M$2:$M$1611,MATCH(A2, P_Growth!$A$2:$A$1611,0))/100), Settings!$C$9-Settings!$C$8))*(Settings!$C$15/100)*(Settings!$C$16/100)*(Settings!$C$17/100)</f>
        <v/>
      </c>
      <c r="D120" s="20">
        <f>'P_Density_km2'!D120*(POWER(1+(INDEX(P_Growth!$M$2:$M$1611,MATCH(A2, P_Growth!$A$2:$A$1611,0))/100), Settings!$C$9-Settings!$C$8))*(Settings!$C$15/100)*(Settings!$C$16/100)*(Settings!$C$17/100)</f>
        <v/>
      </c>
      <c r="E120" s="20">
        <f>'P_Density_km2'!E120*(POWER(1+(INDEX(P_Growth!$M$2:$M$1611,MATCH(A2, P_Growth!$A$2:$A$1611,0))/100), Settings!$C$9-Settings!$C$8))*(Settings!$C$15/100)*(Settings!$C$16/100)*(Settings!$C$17/100)</f>
        <v/>
      </c>
      <c r="F120" s="20">
        <f>'P_Density_km2'!F120*(POWER(1+(INDEX(P_Growth!$M$2:$M$1611,MATCH(A2, P_Growth!$A$2:$A$1611,0))/100), Settings!$C$9-Settings!$C$8))*(Settings!$C$15/100)*(Settings!$C$16/100)*(Settings!$C$17/100)</f>
        <v/>
      </c>
      <c r="G120" s="20">
        <f>'P_Density_km2'!G120*(POWER(1+(INDEX(P_Growth!$M$2:$M$1611,MATCH(A2, P_Growth!$A$2:$A$1611,0))/100), Settings!$C$9-Settings!$C$8))*(Settings!$C$15/100)*(Settings!$C$16/100)*(Settings!$C$17/100)</f>
        <v/>
      </c>
      <c r="H120" s="20">
        <f>'P_Density_km2'!H120*(POWER(1+(INDEX(P_Growth!$M$2:$M$1611,MATCH(A2, P_Growth!$A$2:$A$1611,0))/100), Settings!$C$9-Settings!$C$8))*(Settings!$C$15/100)*(Settings!$C$16/100)*(Settings!$C$17/100)</f>
        <v/>
      </c>
      <c r="I120" s="20">
        <f>'P_Density_km2'!I120*(POWER(1+(INDEX(P_Growth!$M$2:$M$1611,MATCH(A2, P_Growth!$A$2:$A$1611,0))/100), Settings!$C$9-Settings!$C$8))*(Settings!$C$15/100)*(Settings!$C$16/100)*(Settings!$C$17/100)</f>
        <v/>
      </c>
      <c r="J120" s="20">
        <f>'P_Density_km2'!J120*(POWER(1+(INDEX(P_Growth!$M$2:$M$1611,MATCH(A2, P_Growth!$A$2:$A$1611,0))/100), Settings!$C$9-Settings!$C$8))*(Settings!$C$15/100)*(Settings!$C$16/100)*(Settings!$C$17/100)</f>
        <v/>
      </c>
      <c r="K120" s="20">
        <f>'P_Density_km2'!K120*(POWER(1+(INDEX(P_Growth!$M$2:$M$1611,MATCH(A2, P_Growth!$A$2:$A$1611,0))/100), Settings!$C$9-Settings!$C$8))*(Settings!$C$15/100)*(Settings!$C$16/100)*(Settings!$C$17/100)</f>
        <v/>
      </c>
      <c r="L120" s="20">
        <f>'P_Density_km2'!L120*(POWER(1+(INDEX(P_Growth!$M$2:$M$1611,MATCH(A2, P_Growth!$A$2:$A$1611,0))/100), Settings!$C$9-Settings!$C$8))*(Settings!$C$15/100)*(Settings!$C$16/100)*(Settings!$C$17/100)</f>
        <v/>
      </c>
    </row>
    <row r="121">
      <c r="A121" s="20">
        <f>'P_Density_km2'!A121</f>
        <v/>
      </c>
      <c r="B121" s="20">
        <f>'P_Density_km2'!B121</f>
        <v/>
      </c>
      <c r="C121" s="20">
        <f>'P_Density_km2'!C121*(POWER(1+(INDEX(P_Growth!$M$2:$M$1611,MATCH(A2, P_Growth!$A$2:$A$1611,0))/100), Settings!$C$9-Settings!$C$8))*(Settings!$C$15/100)*(Settings!$C$16/100)*(Settings!$C$17/100)</f>
        <v/>
      </c>
      <c r="D121" s="20">
        <f>'P_Density_km2'!D121*(POWER(1+(INDEX(P_Growth!$M$2:$M$1611,MATCH(A2, P_Growth!$A$2:$A$1611,0))/100), Settings!$C$9-Settings!$C$8))*(Settings!$C$15/100)*(Settings!$C$16/100)*(Settings!$C$17/100)</f>
        <v/>
      </c>
      <c r="E121" s="20">
        <f>'P_Density_km2'!E121*(POWER(1+(INDEX(P_Growth!$M$2:$M$1611,MATCH(A2, P_Growth!$A$2:$A$1611,0))/100), Settings!$C$9-Settings!$C$8))*(Settings!$C$15/100)*(Settings!$C$16/100)*(Settings!$C$17/100)</f>
        <v/>
      </c>
      <c r="F121" s="20">
        <f>'P_Density_km2'!F121*(POWER(1+(INDEX(P_Growth!$M$2:$M$1611,MATCH(A2, P_Growth!$A$2:$A$1611,0))/100), Settings!$C$9-Settings!$C$8))*(Settings!$C$15/100)*(Settings!$C$16/100)*(Settings!$C$17/100)</f>
        <v/>
      </c>
      <c r="G121" s="20">
        <f>'P_Density_km2'!G121*(POWER(1+(INDEX(P_Growth!$M$2:$M$1611,MATCH(A2, P_Growth!$A$2:$A$1611,0))/100), Settings!$C$9-Settings!$C$8))*(Settings!$C$15/100)*(Settings!$C$16/100)*(Settings!$C$17/100)</f>
        <v/>
      </c>
      <c r="H121" s="20">
        <f>'P_Density_km2'!H121*(POWER(1+(INDEX(P_Growth!$M$2:$M$1611,MATCH(A2, P_Growth!$A$2:$A$1611,0))/100), Settings!$C$9-Settings!$C$8))*(Settings!$C$15/100)*(Settings!$C$16/100)*(Settings!$C$17/100)</f>
        <v/>
      </c>
      <c r="I121" s="20">
        <f>'P_Density_km2'!I121*(POWER(1+(INDEX(P_Growth!$M$2:$M$1611,MATCH(A2, P_Growth!$A$2:$A$1611,0))/100), Settings!$C$9-Settings!$C$8))*(Settings!$C$15/100)*(Settings!$C$16/100)*(Settings!$C$17/100)</f>
        <v/>
      </c>
      <c r="J121" s="20">
        <f>'P_Density_km2'!J121*(POWER(1+(INDEX(P_Growth!$M$2:$M$1611,MATCH(A2, P_Growth!$A$2:$A$1611,0))/100), Settings!$C$9-Settings!$C$8))*(Settings!$C$15/100)*(Settings!$C$16/100)*(Settings!$C$17/100)</f>
        <v/>
      </c>
      <c r="K121" s="20">
        <f>'P_Density_km2'!K121*(POWER(1+(INDEX(P_Growth!$M$2:$M$1611,MATCH(A2, P_Growth!$A$2:$A$1611,0))/100), Settings!$C$9-Settings!$C$8))*(Settings!$C$15/100)*(Settings!$C$16/100)*(Settings!$C$17/100)</f>
        <v/>
      </c>
      <c r="L121" s="20">
        <f>'P_Density_km2'!L121*(POWER(1+(INDEX(P_Growth!$M$2:$M$1611,MATCH(A2, P_Growth!$A$2:$A$1611,0))/100), Settings!$C$9-Settings!$C$8))*(Settings!$C$15/100)*(Settings!$C$16/100)*(Settings!$C$17/100)</f>
        <v/>
      </c>
    </row>
    <row r="122">
      <c r="A122" s="20">
        <f>'P_Density_km2'!A122</f>
        <v/>
      </c>
      <c r="B122" s="20">
        <f>'P_Density_km2'!B122</f>
        <v/>
      </c>
      <c r="C122" s="20">
        <f>'P_Density_km2'!C122*(POWER(1+(INDEX(P_Growth!$M$2:$M$1611,MATCH(A2, P_Growth!$A$2:$A$1611,0))/100), Settings!$C$9-Settings!$C$8))*(Settings!$C$15/100)*(Settings!$C$16/100)*(Settings!$C$17/100)</f>
        <v/>
      </c>
      <c r="D122" s="20">
        <f>'P_Density_km2'!D122*(POWER(1+(INDEX(P_Growth!$M$2:$M$1611,MATCH(A2, P_Growth!$A$2:$A$1611,0))/100), Settings!$C$9-Settings!$C$8))*(Settings!$C$15/100)*(Settings!$C$16/100)*(Settings!$C$17/100)</f>
        <v/>
      </c>
      <c r="E122" s="20">
        <f>'P_Density_km2'!E122*(POWER(1+(INDEX(P_Growth!$M$2:$M$1611,MATCH(A2, P_Growth!$A$2:$A$1611,0))/100), Settings!$C$9-Settings!$C$8))*(Settings!$C$15/100)*(Settings!$C$16/100)*(Settings!$C$17/100)</f>
        <v/>
      </c>
      <c r="F122" s="20">
        <f>'P_Density_km2'!F122*(POWER(1+(INDEX(P_Growth!$M$2:$M$1611,MATCH(A2, P_Growth!$A$2:$A$1611,0))/100), Settings!$C$9-Settings!$C$8))*(Settings!$C$15/100)*(Settings!$C$16/100)*(Settings!$C$17/100)</f>
        <v/>
      </c>
      <c r="G122" s="20">
        <f>'P_Density_km2'!G122*(POWER(1+(INDEX(P_Growth!$M$2:$M$1611,MATCH(A2, P_Growth!$A$2:$A$1611,0))/100), Settings!$C$9-Settings!$C$8))*(Settings!$C$15/100)*(Settings!$C$16/100)*(Settings!$C$17/100)</f>
        <v/>
      </c>
      <c r="H122" s="20">
        <f>'P_Density_km2'!H122*(POWER(1+(INDEX(P_Growth!$M$2:$M$1611,MATCH(A2, P_Growth!$A$2:$A$1611,0))/100), Settings!$C$9-Settings!$C$8))*(Settings!$C$15/100)*(Settings!$C$16/100)*(Settings!$C$17/100)</f>
        <v/>
      </c>
      <c r="I122" s="20">
        <f>'P_Density_km2'!I122*(POWER(1+(INDEX(P_Growth!$M$2:$M$1611,MATCH(A2, P_Growth!$A$2:$A$1611,0))/100), Settings!$C$9-Settings!$C$8))*(Settings!$C$15/100)*(Settings!$C$16/100)*(Settings!$C$17/100)</f>
        <v/>
      </c>
      <c r="J122" s="20">
        <f>'P_Density_km2'!J122*(POWER(1+(INDEX(P_Growth!$M$2:$M$1611,MATCH(A2, P_Growth!$A$2:$A$1611,0))/100), Settings!$C$9-Settings!$C$8))*(Settings!$C$15/100)*(Settings!$C$16/100)*(Settings!$C$17/100)</f>
        <v/>
      </c>
      <c r="K122" s="20">
        <f>'P_Density_km2'!K122*(POWER(1+(INDEX(P_Growth!$M$2:$M$1611,MATCH(A2, P_Growth!$A$2:$A$1611,0))/100), Settings!$C$9-Settings!$C$8))*(Settings!$C$15/100)*(Settings!$C$16/100)*(Settings!$C$17/100)</f>
        <v/>
      </c>
      <c r="L122" s="20">
        <f>'P_Density_km2'!L122*(POWER(1+(INDEX(P_Growth!$M$2:$M$1611,MATCH(A2, P_Growth!$A$2:$A$1611,0))/100), Settings!$C$9-Settings!$C$8))*(Settings!$C$15/100)*(Settings!$C$16/100)*(Settings!$C$17/100)</f>
        <v/>
      </c>
    </row>
    <row r="123">
      <c r="A123" s="20">
        <f>'P_Density_km2'!A123</f>
        <v/>
      </c>
      <c r="B123" s="20">
        <f>'P_Density_km2'!B123</f>
        <v/>
      </c>
      <c r="C123" s="20">
        <f>'P_Density_km2'!C123*(POWER(1+(INDEX(P_Growth!$M$2:$M$1611,MATCH(A2, P_Growth!$A$2:$A$1611,0))/100), Settings!$C$9-Settings!$C$8))*(Settings!$C$15/100)*(Settings!$C$16/100)*(Settings!$C$17/100)</f>
        <v/>
      </c>
      <c r="D123" s="20">
        <f>'P_Density_km2'!D123*(POWER(1+(INDEX(P_Growth!$M$2:$M$1611,MATCH(A2, P_Growth!$A$2:$A$1611,0))/100), Settings!$C$9-Settings!$C$8))*(Settings!$C$15/100)*(Settings!$C$16/100)*(Settings!$C$17/100)</f>
        <v/>
      </c>
      <c r="E123" s="20">
        <f>'P_Density_km2'!E123*(POWER(1+(INDEX(P_Growth!$M$2:$M$1611,MATCH(A2, P_Growth!$A$2:$A$1611,0))/100), Settings!$C$9-Settings!$C$8))*(Settings!$C$15/100)*(Settings!$C$16/100)*(Settings!$C$17/100)</f>
        <v/>
      </c>
      <c r="F123" s="20">
        <f>'P_Density_km2'!F123*(POWER(1+(INDEX(P_Growth!$M$2:$M$1611,MATCH(A2, P_Growth!$A$2:$A$1611,0))/100), Settings!$C$9-Settings!$C$8))*(Settings!$C$15/100)*(Settings!$C$16/100)*(Settings!$C$17/100)</f>
        <v/>
      </c>
      <c r="G123" s="20">
        <f>'P_Density_km2'!G123*(POWER(1+(INDEX(P_Growth!$M$2:$M$1611,MATCH(A2, P_Growth!$A$2:$A$1611,0))/100), Settings!$C$9-Settings!$C$8))*(Settings!$C$15/100)*(Settings!$C$16/100)*(Settings!$C$17/100)</f>
        <v/>
      </c>
      <c r="H123" s="20">
        <f>'P_Density_km2'!H123*(POWER(1+(INDEX(P_Growth!$M$2:$M$1611,MATCH(A2, P_Growth!$A$2:$A$1611,0))/100), Settings!$C$9-Settings!$C$8))*(Settings!$C$15/100)*(Settings!$C$16/100)*(Settings!$C$17/100)</f>
        <v/>
      </c>
      <c r="I123" s="20">
        <f>'P_Density_km2'!I123*(POWER(1+(INDEX(P_Growth!$M$2:$M$1611,MATCH(A2, P_Growth!$A$2:$A$1611,0))/100), Settings!$C$9-Settings!$C$8))*(Settings!$C$15/100)*(Settings!$C$16/100)*(Settings!$C$17/100)</f>
        <v/>
      </c>
      <c r="J123" s="20">
        <f>'P_Density_km2'!J123*(POWER(1+(INDEX(P_Growth!$M$2:$M$1611,MATCH(A2, P_Growth!$A$2:$A$1611,0))/100), Settings!$C$9-Settings!$C$8))*(Settings!$C$15/100)*(Settings!$C$16/100)*(Settings!$C$17/100)</f>
        <v/>
      </c>
      <c r="K123" s="20">
        <f>'P_Density_km2'!K123*(POWER(1+(INDEX(P_Growth!$M$2:$M$1611,MATCH(A2, P_Growth!$A$2:$A$1611,0))/100), Settings!$C$9-Settings!$C$8))*(Settings!$C$15/100)*(Settings!$C$16/100)*(Settings!$C$17/100)</f>
        <v/>
      </c>
      <c r="L123" s="20">
        <f>'P_Density_km2'!L123*(POWER(1+(INDEX(P_Growth!$M$2:$M$1611,MATCH(A2, P_Growth!$A$2:$A$1611,0))/100), Settings!$C$9-Settings!$C$8))*(Settings!$C$15/100)*(Settings!$C$16/100)*(Settings!$C$17/100)</f>
        <v/>
      </c>
    </row>
    <row r="124">
      <c r="A124" s="20">
        <f>'P_Density_km2'!A124</f>
        <v/>
      </c>
      <c r="B124" s="20">
        <f>'P_Density_km2'!B124</f>
        <v/>
      </c>
      <c r="C124" s="20">
        <f>'P_Density_km2'!C124*(POWER(1+(INDEX(P_Growth!$M$2:$M$1611,MATCH(A2, P_Growth!$A$2:$A$1611,0))/100), Settings!$C$9-Settings!$C$8))*(Settings!$C$15/100)*(Settings!$C$16/100)*(Settings!$C$17/100)</f>
        <v/>
      </c>
      <c r="D124" s="20">
        <f>'P_Density_km2'!D124*(POWER(1+(INDEX(P_Growth!$M$2:$M$1611,MATCH(A2, P_Growth!$A$2:$A$1611,0))/100), Settings!$C$9-Settings!$C$8))*(Settings!$C$15/100)*(Settings!$C$16/100)*(Settings!$C$17/100)</f>
        <v/>
      </c>
      <c r="E124" s="20">
        <f>'P_Density_km2'!E124*(POWER(1+(INDEX(P_Growth!$M$2:$M$1611,MATCH(A2, P_Growth!$A$2:$A$1611,0))/100), Settings!$C$9-Settings!$C$8))*(Settings!$C$15/100)*(Settings!$C$16/100)*(Settings!$C$17/100)</f>
        <v/>
      </c>
      <c r="F124" s="20">
        <f>'P_Density_km2'!F124*(POWER(1+(INDEX(P_Growth!$M$2:$M$1611,MATCH(A2, P_Growth!$A$2:$A$1611,0))/100), Settings!$C$9-Settings!$C$8))*(Settings!$C$15/100)*(Settings!$C$16/100)*(Settings!$C$17/100)</f>
        <v/>
      </c>
      <c r="G124" s="20">
        <f>'P_Density_km2'!G124*(POWER(1+(INDEX(P_Growth!$M$2:$M$1611,MATCH(A2, P_Growth!$A$2:$A$1611,0))/100), Settings!$C$9-Settings!$C$8))*(Settings!$C$15/100)*(Settings!$C$16/100)*(Settings!$C$17/100)</f>
        <v/>
      </c>
      <c r="H124" s="20">
        <f>'P_Density_km2'!H124*(POWER(1+(INDEX(P_Growth!$M$2:$M$1611,MATCH(A2, P_Growth!$A$2:$A$1611,0))/100), Settings!$C$9-Settings!$C$8))*(Settings!$C$15/100)*(Settings!$C$16/100)*(Settings!$C$17/100)</f>
        <v/>
      </c>
      <c r="I124" s="20">
        <f>'P_Density_km2'!I124*(POWER(1+(INDEX(P_Growth!$M$2:$M$1611,MATCH(A2, P_Growth!$A$2:$A$1611,0))/100), Settings!$C$9-Settings!$C$8))*(Settings!$C$15/100)*(Settings!$C$16/100)*(Settings!$C$17/100)</f>
        <v/>
      </c>
      <c r="J124" s="20">
        <f>'P_Density_km2'!J124*(POWER(1+(INDEX(P_Growth!$M$2:$M$1611,MATCH(A2, P_Growth!$A$2:$A$1611,0))/100), Settings!$C$9-Settings!$C$8))*(Settings!$C$15/100)*(Settings!$C$16/100)*(Settings!$C$17/100)</f>
        <v/>
      </c>
      <c r="K124" s="20">
        <f>'P_Density_km2'!K124*(POWER(1+(INDEX(P_Growth!$M$2:$M$1611,MATCH(A2, P_Growth!$A$2:$A$1611,0))/100), Settings!$C$9-Settings!$C$8))*(Settings!$C$15/100)*(Settings!$C$16/100)*(Settings!$C$17/100)</f>
        <v/>
      </c>
      <c r="L124" s="20">
        <f>'P_Density_km2'!L124*(POWER(1+(INDEX(P_Growth!$M$2:$M$1611,MATCH(A2, P_Growth!$A$2:$A$1611,0))/100), Settings!$C$9-Settings!$C$8))*(Settings!$C$15/100)*(Settings!$C$16/100)*(Settings!$C$17/100)</f>
        <v/>
      </c>
    </row>
    <row r="125">
      <c r="A125" s="20">
        <f>'P_Density_km2'!A125</f>
        <v/>
      </c>
      <c r="B125" s="20">
        <f>'P_Density_km2'!B125</f>
        <v/>
      </c>
      <c r="C125" s="20">
        <f>'P_Density_km2'!C125*(POWER(1+(INDEX(P_Growth!$M$2:$M$1611,MATCH(A2, P_Growth!$A$2:$A$1611,0))/100), Settings!$C$9-Settings!$C$8))*(Settings!$C$15/100)*(Settings!$C$16/100)*(Settings!$C$17/100)</f>
        <v/>
      </c>
      <c r="D125" s="20">
        <f>'P_Density_km2'!D125*(POWER(1+(INDEX(P_Growth!$M$2:$M$1611,MATCH(A2, P_Growth!$A$2:$A$1611,0))/100), Settings!$C$9-Settings!$C$8))*(Settings!$C$15/100)*(Settings!$C$16/100)*(Settings!$C$17/100)</f>
        <v/>
      </c>
      <c r="E125" s="20">
        <f>'P_Density_km2'!E125*(POWER(1+(INDEX(P_Growth!$M$2:$M$1611,MATCH(A2, P_Growth!$A$2:$A$1611,0))/100), Settings!$C$9-Settings!$C$8))*(Settings!$C$15/100)*(Settings!$C$16/100)*(Settings!$C$17/100)</f>
        <v/>
      </c>
      <c r="F125" s="20">
        <f>'P_Density_km2'!F125*(POWER(1+(INDEX(P_Growth!$M$2:$M$1611,MATCH(A2, P_Growth!$A$2:$A$1611,0))/100), Settings!$C$9-Settings!$C$8))*(Settings!$C$15/100)*(Settings!$C$16/100)*(Settings!$C$17/100)</f>
        <v/>
      </c>
      <c r="G125" s="20">
        <f>'P_Density_km2'!G125*(POWER(1+(INDEX(P_Growth!$M$2:$M$1611,MATCH(A2, P_Growth!$A$2:$A$1611,0))/100), Settings!$C$9-Settings!$C$8))*(Settings!$C$15/100)*(Settings!$C$16/100)*(Settings!$C$17/100)</f>
        <v/>
      </c>
      <c r="H125" s="20">
        <f>'P_Density_km2'!H125*(POWER(1+(INDEX(P_Growth!$M$2:$M$1611,MATCH(A2, P_Growth!$A$2:$A$1611,0))/100), Settings!$C$9-Settings!$C$8))*(Settings!$C$15/100)*(Settings!$C$16/100)*(Settings!$C$17/100)</f>
        <v/>
      </c>
      <c r="I125" s="20">
        <f>'P_Density_km2'!I125*(POWER(1+(INDEX(P_Growth!$M$2:$M$1611,MATCH(A2, P_Growth!$A$2:$A$1611,0))/100), Settings!$C$9-Settings!$C$8))*(Settings!$C$15/100)*(Settings!$C$16/100)*(Settings!$C$17/100)</f>
        <v/>
      </c>
      <c r="J125" s="20">
        <f>'P_Density_km2'!J125*(POWER(1+(INDEX(P_Growth!$M$2:$M$1611,MATCH(A2, P_Growth!$A$2:$A$1611,0))/100), Settings!$C$9-Settings!$C$8))*(Settings!$C$15/100)*(Settings!$C$16/100)*(Settings!$C$17/100)</f>
        <v/>
      </c>
      <c r="K125" s="20">
        <f>'P_Density_km2'!K125*(POWER(1+(INDEX(P_Growth!$M$2:$M$1611,MATCH(A2, P_Growth!$A$2:$A$1611,0))/100), Settings!$C$9-Settings!$C$8))*(Settings!$C$15/100)*(Settings!$C$16/100)*(Settings!$C$17/100)</f>
        <v/>
      </c>
      <c r="L125" s="20">
        <f>'P_Density_km2'!L125*(POWER(1+(INDEX(P_Growth!$M$2:$M$1611,MATCH(A2, P_Growth!$A$2:$A$1611,0))/100), Settings!$C$9-Settings!$C$8))*(Settings!$C$15/100)*(Settings!$C$16/100)*(Settings!$C$17/100)</f>
        <v/>
      </c>
    </row>
    <row r="126">
      <c r="A126" s="20">
        <f>'P_Density_km2'!A126</f>
        <v/>
      </c>
      <c r="B126" s="20">
        <f>'P_Density_km2'!B126</f>
        <v/>
      </c>
      <c r="C126" s="20">
        <f>'P_Density_km2'!C126*(POWER(1+(INDEX(P_Growth!$M$2:$M$1611,MATCH(A2, P_Growth!$A$2:$A$1611,0))/100), Settings!$C$9-Settings!$C$8))*(Settings!$C$15/100)*(Settings!$C$16/100)*(Settings!$C$17/100)</f>
        <v/>
      </c>
      <c r="D126" s="20">
        <f>'P_Density_km2'!D126*(POWER(1+(INDEX(P_Growth!$M$2:$M$1611,MATCH(A2, P_Growth!$A$2:$A$1611,0))/100), Settings!$C$9-Settings!$C$8))*(Settings!$C$15/100)*(Settings!$C$16/100)*(Settings!$C$17/100)</f>
        <v/>
      </c>
      <c r="E126" s="20">
        <f>'P_Density_km2'!E126*(POWER(1+(INDEX(P_Growth!$M$2:$M$1611,MATCH(A2, P_Growth!$A$2:$A$1611,0))/100), Settings!$C$9-Settings!$C$8))*(Settings!$C$15/100)*(Settings!$C$16/100)*(Settings!$C$17/100)</f>
        <v/>
      </c>
      <c r="F126" s="20">
        <f>'P_Density_km2'!F126*(POWER(1+(INDEX(P_Growth!$M$2:$M$1611,MATCH(A2, P_Growth!$A$2:$A$1611,0))/100), Settings!$C$9-Settings!$C$8))*(Settings!$C$15/100)*(Settings!$C$16/100)*(Settings!$C$17/100)</f>
        <v/>
      </c>
      <c r="G126" s="20">
        <f>'P_Density_km2'!G126*(POWER(1+(INDEX(P_Growth!$M$2:$M$1611,MATCH(A2, P_Growth!$A$2:$A$1611,0))/100), Settings!$C$9-Settings!$C$8))*(Settings!$C$15/100)*(Settings!$C$16/100)*(Settings!$C$17/100)</f>
        <v/>
      </c>
      <c r="H126" s="20">
        <f>'P_Density_km2'!H126*(POWER(1+(INDEX(P_Growth!$M$2:$M$1611,MATCH(A2, P_Growth!$A$2:$A$1611,0))/100), Settings!$C$9-Settings!$C$8))*(Settings!$C$15/100)*(Settings!$C$16/100)*(Settings!$C$17/100)</f>
        <v/>
      </c>
      <c r="I126" s="20">
        <f>'P_Density_km2'!I126*(POWER(1+(INDEX(P_Growth!$M$2:$M$1611,MATCH(A2, P_Growth!$A$2:$A$1611,0))/100), Settings!$C$9-Settings!$C$8))*(Settings!$C$15/100)*(Settings!$C$16/100)*(Settings!$C$17/100)</f>
        <v/>
      </c>
      <c r="J126" s="20">
        <f>'P_Density_km2'!J126*(POWER(1+(INDEX(P_Growth!$M$2:$M$1611,MATCH(A2, P_Growth!$A$2:$A$1611,0))/100), Settings!$C$9-Settings!$C$8))*(Settings!$C$15/100)*(Settings!$C$16/100)*(Settings!$C$17/100)</f>
        <v/>
      </c>
      <c r="K126" s="20">
        <f>'P_Density_km2'!K126*(POWER(1+(INDEX(P_Growth!$M$2:$M$1611,MATCH(A2, P_Growth!$A$2:$A$1611,0))/100), Settings!$C$9-Settings!$C$8))*(Settings!$C$15/100)*(Settings!$C$16/100)*(Settings!$C$17/100)</f>
        <v/>
      </c>
      <c r="L126" s="20">
        <f>'P_Density_km2'!L126*(POWER(1+(INDEX(P_Growth!$M$2:$M$1611,MATCH(A2, P_Growth!$A$2:$A$1611,0))/100), Settings!$C$9-Settings!$C$8))*(Settings!$C$15/100)*(Settings!$C$16/100)*(Settings!$C$17/100)</f>
        <v/>
      </c>
    </row>
    <row r="127">
      <c r="A127" s="20">
        <f>'P_Density_km2'!A127</f>
        <v/>
      </c>
      <c r="B127" s="20">
        <f>'P_Density_km2'!B127</f>
        <v/>
      </c>
      <c r="C127" s="20">
        <f>'P_Density_km2'!C127*(POWER(1+(INDEX(P_Growth!$M$2:$M$1611,MATCH(A2, P_Growth!$A$2:$A$1611,0))/100), Settings!$C$9-Settings!$C$8))*(Settings!$C$15/100)*(Settings!$C$16/100)*(Settings!$C$17/100)</f>
        <v/>
      </c>
      <c r="D127" s="20">
        <f>'P_Density_km2'!D127*(POWER(1+(INDEX(P_Growth!$M$2:$M$1611,MATCH(A2, P_Growth!$A$2:$A$1611,0))/100), Settings!$C$9-Settings!$C$8))*(Settings!$C$15/100)*(Settings!$C$16/100)*(Settings!$C$17/100)</f>
        <v/>
      </c>
      <c r="E127" s="20">
        <f>'P_Density_km2'!E127*(POWER(1+(INDEX(P_Growth!$M$2:$M$1611,MATCH(A2, P_Growth!$A$2:$A$1611,0))/100), Settings!$C$9-Settings!$C$8))*(Settings!$C$15/100)*(Settings!$C$16/100)*(Settings!$C$17/100)</f>
        <v/>
      </c>
      <c r="F127" s="20">
        <f>'P_Density_km2'!F127*(POWER(1+(INDEX(P_Growth!$M$2:$M$1611,MATCH(A2, P_Growth!$A$2:$A$1611,0))/100), Settings!$C$9-Settings!$C$8))*(Settings!$C$15/100)*(Settings!$C$16/100)*(Settings!$C$17/100)</f>
        <v/>
      </c>
      <c r="G127" s="20">
        <f>'P_Density_km2'!G127*(POWER(1+(INDEX(P_Growth!$M$2:$M$1611,MATCH(A2, P_Growth!$A$2:$A$1611,0))/100), Settings!$C$9-Settings!$C$8))*(Settings!$C$15/100)*(Settings!$C$16/100)*(Settings!$C$17/100)</f>
        <v/>
      </c>
      <c r="H127" s="20">
        <f>'P_Density_km2'!H127*(POWER(1+(INDEX(P_Growth!$M$2:$M$1611,MATCH(A2, P_Growth!$A$2:$A$1611,0))/100), Settings!$C$9-Settings!$C$8))*(Settings!$C$15/100)*(Settings!$C$16/100)*(Settings!$C$17/100)</f>
        <v/>
      </c>
      <c r="I127" s="20">
        <f>'P_Density_km2'!I127*(POWER(1+(INDEX(P_Growth!$M$2:$M$1611,MATCH(A2, P_Growth!$A$2:$A$1611,0))/100), Settings!$C$9-Settings!$C$8))*(Settings!$C$15/100)*(Settings!$C$16/100)*(Settings!$C$17/100)</f>
        <v/>
      </c>
      <c r="J127" s="20">
        <f>'P_Density_km2'!J127*(POWER(1+(INDEX(P_Growth!$M$2:$M$1611,MATCH(A2, P_Growth!$A$2:$A$1611,0))/100), Settings!$C$9-Settings!$C$8))*(Settings!$C$15/100)*(Settings!$C$16/100)*(Settings!$C$17/100)</f>
        <v/>
      </c>
      <c r="K127" s="20">
        <f>'P_Density_km2'!K127*(POWER(1+(INDEX(P_Growth!$M$2:$M$1611,MATCH(A2, P_Growth!$A$2:$A$1611,0))/100), Settings!$C$9-Settings!$C$8))*(Settings!$C$15/100)*(Settings!$C$16/100)*(Settings!$C$17/100)</f>
        <v/>
      </c>
      <c r="L127" s="20">
        <f>'P_Density_km2'!L127*(POWER(1+(INDEX(P_Growth!$M$2:$M$1611,MATCH(A2, P_Growth!$A$2:$A$1611,0))/100), Settings!$C$9-Settings!$C$8))*(Settings!$C$15/100)*(Settings!$C$16/100)*(Settings!$C$17/100)</f>
        <v/>
      </c>
    </row>
    <row r="128">
      <c r="A128" s="20">
        <f>'P_Density_km2'!A128</f>
        <v/>
      </c>
      <c r="B128" s="20">
        <f>'P_Density_km2'!B128</f>
        <v/>
      </c>
      <c r="C128" s="20">
        <f>'P_Density_km2'!C128*(POWER(1+(INDEX(P_Growth!$M$2:$M$1611,MATCH(A2, P_Growth!$A$2:$A$1611,0))/100), Settings!$C$9-Settings!$C$8))*(Settings!$C$15/100)*(Settings!$C$16/100)*(Settings!$C$17/100)</f>
        <v/>
      </c>
      <c r="D128" s="20">
        <f>'P_Density_km2'!D128*(POWER(1+(INDEX(P_Growth!$M$2:$M$1611,MATCH(A2, P_Growth!$A$2:$A$1611,0))/100), Settings!$C$9-Settings!$C$8))*(Settings!$C$15/100)*(Settings!$C$16/100)*(Settings!$C$17/100)</f>
        <v/>
      </c>
      <c r="E128" s="20">
        <f>'P_Density_km2'!E128*(POWER(1+(INDEX(P_Growth!$M$2:$M$1611,MATCH(A2, P_Growth!$A$2:$A$1611,0))/100), Settings!$C$9-Settings!$C$8))*(Settings!$C$15/100)*(Settings!$C$16/100)*(Settings!$C$17/100)</f>
        <v/>
      </c>
      <c r="F128" s="20">
        <f>'P_Density_km2'!F128*(POWER(1+(INDEX(P_Growth!$M$2:$M$1611,MATCH(A2, P_Growth!$A$2:$A$1611,0))/100), Settings!$C$9-Settings!$C$8))*(Settings!$C$15/100)*(Settings!$C$16/100)*(Settings!$C$17/100)</f>
        <v/>
      </c>
      <c r="G128" s="20">
        <f>'P_Density_km2'!G128*(POWER(1+(INDEX(P_Growth!$M$2:$M$1611,MATCH(A2, P_Growth!$A$2:$A$1611,0))/100), Settings!$C$9-Settings!$C$8))*(Settings!$C$15/100)*(Settings!$C$16/100)*(Settings!$C$17/100)</f>
        <v/>
      </c>
      <c r="H128" s="20">
        <f>'P_Density_km2'!H128*(POWER(1+(INDEX(P_Growth!$M$2:$M$1611,MATCH(A2, P_Growth!$A$2:$A$1611,0))/100), Settings!$C$9-Settings!$C$8))*(Settings!$C$15/100)*(Settings!$C$16/100)*(Settings!$C$17/100)</f>
        <v/>
      </c>
      <c r="I128" s="20">
        <f>'P_Density_km2'!I128*(POWER(1+(INDEX(P_Growth!$M$2:$M$1611,MATCH(A2, P_Growth!$A$2:$A$1611,0))/100), Settings!$C$9-Settings!$C$8))*(Settings!$C$15/100)*(Settings!$C$16/100)*(Settings!$C$17/100)</f>
        <v/>
      </c>
      <c r="J128" s="20">
        <f>'P_Density_km2'!J128*(POWER(1+(INDEX(P_Growth!$M$2:$M$1611,MATCH(A2, P_Growth!$A$2:$A$1611,0))/100), Settings!$C$9-Settings!$C$8))*(Settings!$C$15/100)*(Settings!$C$16/100)*(Settings!$C$17/100)</f>
        <v/>
      </c>
      <c r="K128" s="20">
        <f>'P_Density_km2'!K128*(POWER(1+(INDEX(P_Growth!$M$2:$M$1611,MATCH(A2, P_Growth!$A$2:$A$1611,0))/100), Settings!$C$9-Settings!$C$8))*(Settings!$C$15/100)*(Settings!$C$16/100)*(Settings!$C$17/100)</f>
        <v/>
      </c>
      <c r="L128" s="20">
        <f>'P_Density_km2'!L128*(POWER(1+(INDEX(P_Growth!$M$2:$M$1611,MATCH(A2, P_Growth!$A$2:$A$1611,0))/100), Settings!$C$9-Settings!$C$8))*(Settings!$C$15/100)*(Settings!$C$16/100)*(Settings!$C$17/100)</f>
        <v/>
      </c>
    </row>
    <row r="129">
      <c r="A129" s="20">
        <f>'P_Density_km2'!A129</f>
        <v/>
      </c>
      <c r="B129" s="20">
        <f>'P_Density_km2'!B129</f>
        <v/>
      </c>
      <c r="C129" s="20">
        <f>'P_Density_km2'!C129*(POWER(1+(INDEX(P_Growth!$M$2:$M$1611,MATCH(A2, P_Growth!$A$2:$A$1611,0))/100), Settings!$C$9-Settings!$C$8))*(Settings!$C$15/100)*(Settings!$C$16/100)*(Settings!$C$17/100)</f>
        <v/>
      </c>
      <c r="D129" s="20">
        <f>'P_Density_km2'!D129*(POWER(1+(INDEX(P_Growth!$M$2:$M$1611,MATCH(A2, P_Growth!$A$2:$A$1611,0))/100), Settings!$C$9-Settings!$C$8))*(Settings!$C$15/100)*(Settings!$C$16/100)*(Settings!$C$17/100)</f>
        <v/>
      </c>
      <c r="E129" s="20">
        <f>'P_Density_km2'!E129*(POWER(1+(INDEX(P_Growth!$M$2:$M$1611,MATCH(A2, P_Growth!$A$2:$A$1611,0))/100), Settings!$C$9-Settings!$C$8))*(Settings!$C$15/100)*(Settings!$C$16/100)*(Settings!$C$17/100)</f>
        <v/>
      </c>
      <c r="F129" s="20">
        <f>'P_Density_km2'!F129*(POWER(1+(INDEX(P_Growth!$M$2:$M$1611,MATCH(A2, P_Growth!$A$2:$A$1611,0))/100), Settings!$C$9-Settings!$C$8))*(Settings!$C$15/100)*(Settings!$C$16/100)*(Settings!$C$17/100)</f>
        <v/>
      </c>
      <c r="G129" s="20">
        <f>'P_Density_km2'!G129*(POWER(1+(INDEX(P_Growth!$M$2:$M$1611,MATCH(A2, P_Growth!$A$2:$A$1611,0))/100), Settings!$C$9-Settings!$C$8))*(Settings!$C$15/100)*(Settings!$C$16/100)*(Settings!$C$17/100)</f>
        <v/>
      </c>
      <c r="H129" s="20">
        <f>'P_Density_km2'!H129*(POWER(1+(INDEX(P_Growth!$M$2:$M$1611,MATCH(A2, P_Growth!$A$2:$A$1611,0))/100), Settings!$C$9-Settings!$C$8))*(Settings!$C$15/100)*(Settings!$C$16/100)*(Settings!$C$17/100)</f>
        <v/>
      </c>
      <c r="I129" s="20">
        <f>'P_Density_km2'!I129*(POWER(1+(INDEX(P_Growth!$M$2:$M$1611,MATCH(A2, P_Growth!$A$2:$A$1611,0))/100), Settings!$C$9-Settings!$C$8))*(Settings!$C$15/100)*(Settings!$C$16/100)*(Settings!$C$17/100)</f>
        <v/>
      </c>
      <c r="J129" s="20">
        <f>'P_Density_km2'!J129*(POWER(1+(INDEX(P_Growth!$M$2:$M$1611,MATCH(A2, P_Growth!$A$2:$A$1611,0))/100), Settings!$C$9-Settings!$C$8))*(Settings!$C$15/100)*(Settings!$C$16/100)*(Settings!$C$17/100)</f>
        <v/>
      </c>
      <c r="K129" s="20">
        <f>'P_Density_km2'!K129*(POWER(1+(INDEX(P_Growth!$M$2:$M$1611,MATCH(A2, P_Growth!$A$2:$A$1611,0))/100), Settings!$C$9-Settings!$C$8))*(Settings!$C$15/100)*(Settings!$C$16/100)*(Settings!$C$17/100)</f>
        <v/>
      </c>
      <c r="L129" s="20">
        <f>'P_Density_km2'!L129*(POWER(1+(INDEX(P_Growth!$M$2:$M$1611,MATCH(A2, P_Growth!$A$2:$A$1611,0))/100), Settings!$C$9-Settings!$C$8))*(Settings!$C$15/100)*(Settings!$C$16/100)*(Settings!$C$17/100)</f>
        <v/>
      </c>
    </row>
    <row r="130">
      <c r="A130" s="20">
        <f>'P_Density_km2'!A130</f>
        <v/>
      </c>
      <c r="B130" s="20">
        <f>'P_Density_km2'!B130</f>
        <v/>
      </c>
      <c r="C130" s="20">
        <f>'P_Density_km2'!C130*(POWER(1+(INDEX(P_Growth!$M$2:$M$1611,MATCH(A2, P_Growth!$A$2:$A$1611,0))/100), Settings!$C$9-Settings!$C$8))*(Settings!$C$15/100)*(Settings!$C$16/100)*(Settings!$C$17/100)</f>
        <v/>
      </c>
      <c r="D130" s="20">
        <f>'P_Density_km2'!D130*(POWER(1+(INDEX(P_Growth!$M$2:$M$1611,MATCH(A2, P_Growth!$A$2:$A$1611,0))/100), Settings!$C$9-Settings!$C$8))*(Settings!$C$15/100)*(Settings!$C$16/100)*(Settings!$C$17/100)</f>
        <v/>
      </c>
      <c r="E130" s="20">
        <f>'P_Density_km2'!E130*(POWER(1+(INDEX(P_Growth!$M$2:$M$1611,MATCH(A2, P_Growth!$A$2:$A$1611,0))/100), Settings!$C$9-Settings!$C$8))*(Settings!$C$15/100)*(Settings!$C$16/100)*(Settings!$C$17/100)</f>
        <v/>
      </c>
      <c r="F130" s="20">
        <f>'P_Density_km2'!F130*(POWER(1+(INDEX(P_Growth!$M$2:$M$1611,MATCH(A2, P_Growth!$A$2:$A$1611,0))/100), Settings!$C$9-Settings!$C$8))*(Settings!$C$15/100)*(Settings!$C$16/100)*(Settings!$C$17/100)</f>
        <v/>
      </c>
      <c r="G130" s="20">
        <f>'P_Density_km2'!G130*(POWER(1+(INDEX(P_Growth!$M$2:$M$1611,MATCH(A2, P_Growth!$A$2:$A$1611,0))/100), Settings!$C$9-Settings!$C$8))*(Settings!$C$15/100)*(Settings!$C$16/100)*(Settings!$C$17/100)</f>
        <v/>
      </c>
      <c r="H130" s="20">
        <f>'P_Density_km2'!H130*(POWER(1+(INDEX(P_Growth!$M$2:$M$1611,MATCH(A2, P_Growth!$A$2:$A$1611,0))/100), Settings!$C$9-Settings!$C$8))*(Settings!$C$15/100)*(Settings!$C$16/100)*(Settings!$C$17/100)</f>
        <v/>
      </c>
      <c r="I130" s="20">
        <f>'P_Density_km2'!I130*(POWER(1+(INDEX(P_Growth!$M$2:$M$1611,MATCH(A2, P_Growth!$A$2:$A$1611,0))/100), Settings!$C$9-Settings!$C$8))*(Settings!$C$15/100)*(Settings!$C$16/100)*(Settings!$C$17/100)</f>
        <v/>
      </c>
      <c r="J130" s="20">
        <f>'P_Density_km2'!J130*(POWER(1+(INDEX(P_Growth!$M$2:$M$1611,MATCH(A2, P_Growth!$A$2:$A$1611,0))/100), Settings!$C$9-Settings!$C$8))*(Settings!$C$15/100)*(Settings!$C$16/100)*(Settings!$C$17/100)</f>
        <v/>
      </c>
      <c r="K130" s="20">
        <f>'P_Density_km2'!K130*(POWER(1+(INDEX(P_Growth!$M$2:$M$1611,MATCH(A2, P_Growth!$A$2:$A$1611,0))/100), Settings!$C$9-Settings!$C$8))*(Settings!$C$15/100)*(Settings!$C$16/100)*(Settings!$C$17/100)</f>
        <v/>
      </c>
      <c r="L130" s="20">
        <f>'P_Density_km2'!L130*(POWER(1+(INDEX(P_Growth!$M$2:$M$1611,MATCH(A2, P_Growth!$A$2:$A$1611,0))/100), Settings!$C$9-Settings!$C$8))*(Settings!$C$15/100)*(Settings!$C$16/100)*(Settings!$C$17/100)</f>
        <v/>
      </c>
    </row>
    <row r="131">
      <c r="A131" s="20">
        <f>'P_Density_km2'!A131</f>
        <v/>
      </c>
      <c r="B131" s="20">
        <f>'P_Density_km2'!B131</f>
        <v/>
      </c>
      <c r="C131" s="20">
        <f>'P_Density_km2'!C131*(POWER(1+(INDEX(P_Growth!$M$2:$M$1611,MATCH(A2, P_Growth!$A$2:$A$1611,0))/100), Settings!$C$9-Settings!$C$8))*(Settings!$C$15/100)*(Settings!$C$16/100)*(Settings!$C$17/100)</f>
        <v/>
      </c>
      <c r="D131" s="20">
        <f>'P_Density_km2'!D131*(POWER(1+(INDEX(P_Growth!$M$2:$M$1611,MATCH(A2, P_Growth!$A$2:$A$1611,0))/100), Settings!$C$9-Settings!$C$8))*(Settings!$C$15/100)*(Settings!$C$16/100)*(Settings!$C$17/100)</f>
        <v/>
      </c>
      <c r="E131" s="20">
        <f>'P_Density_km2'!E131*(POWER(1+(INDEX(P_Growth!$M$2:$M$1611,MATCH(A2, P_Growth!$A$2:$A$1611,0))/100), Settings!$C$9-Settings!$C$8))*(Settings!$C$15/100)*(Settings!$C$16/100)*(Settings!$C$17/100)</f>
        <v/>
      </c>
      <c r="F131" s="20">
        <f>'P_Density_km2'!F131*(POWER(1+(INDEX(P_Growth!$M$2:$M$1611,MATCH(A2, P_Growth!$A$2:$A$1611,0))/100), Settings!$C$9-Settings!$C$8))*(Settings!$C$15/100)*(Settings!$C$16/100)*(Settings!$C$17/100)</f>
        <v/>
      </c>
      <c r="G131" s="20">
        <f>'P_Density_km2'!G131*(POWER(1+(INDEX(P_Growth!$M$2:$M$1611,MATCH(A2, P_Growth!$A$2:$A$1611,0))/100), Settings!$C$9-Settings!$C$8))*(Settings!$C$15/100)*(Settings!$C$16/100)*(Settings!$C$17/100)</f>
        <v/>
      </c>
      <c r="H131" s="20">
        <f>'P_Density_km2'!H131*(POWER(1+(INDEX(P_Growth!$M$2:$M$1611,MATCH(A2, P_Growth!$A$2:$A$1611,0))/100), Settings!$C$9-Settings!$C$8))*(Settings!$C$15/100)*(Settings!$C$16/100)*(Settings!$C$17/100)</f>
        <v/>
      </c>
      <c r="I131" s="20">
        <f>'P_Density_km2'!I131*(POWER(1+(INDEX(P_Growth!$M$2:$M$1611,MATCH(A2, P_Growth!$A$2:$A$1611,0))/100), Settings!$C$9-Settings!$C$8))*(Settings!$C$15/100)*(Settings!$C$16/100)*(Settings!$C$17/100)</f>
        <v/>
      </c>
      <c r="J131" s="20">
        <f>'P_Density_km2'!J131*(POWER(1+(INDEX(P_Growth!$M$2:$M$1611,MATCH(A2, P_Growth!$A$2:$A$1611,0))/100), Settings!$C$9-Settings!$C$8))*(Settings!$C$15/100)*(Settings!$C$16/100)*(Settings!$C$17/100)</f>
        <v/>
      </c>
      <c r="K131" s="20">
        <f>'P_Density_km2'!K131*(POWER(1+(INDEX(P_Growth!$M$2:$M$1611,MATCH(A2, P_Growth!$A$2:$A$1611,0))/100), Settings!$C$9-Settings!$C$8))*(Settings!$C$15/100)*(Settings!$C$16/100)*(Settings!$C$17/100)</f>
        <v/>
      </c>
      <c r="L131" s="20">
        <f>'P_Density_km2'!L131*(POWER(1+(INDEX(P_Growth!$M$2:$M$1611,MATCH(A2, P_Growth!$A$2:$A$1611,0))/100), Settings!$C$9-Settings!$C$8))*(Settings!$C$15/100)*(Settings!$C$16/100)*(Settings!$C$17/100)</f>
        <v/>
      </c>
    </row>
    <row r="132">
      <c r="A132" s="20">
        <f>'P_Density_km2'!A132</f>
        <v/>
      </c>
      <c r="B132" s="20">
        <f>'P_Density_km2'!B132</f>
        <v/>
      </c>
      <c r="C132" s="20">
        <f>'P_Density_km2'!C132*(POWER(1+(INDEX(P_Growth!$M$2:$M$1611,MATCH(A2, P_Growth!$A$2:$A$1611,0))/100), Settings!$C$9-Settings!$C$8))*(Settings!$C$15/100)*(Settings!$C$16/100)*(Settings!$C$17/100)</f>
        <v/>
      </c>
      <c r="D132" s="20">
        <f>'P_Density_km2'!D132*(POWER(1+(INDEX(P_Growth!$M$2:$M$1611,MATCH(A2, P_Growth!$A$2:$A$1611,0))/100), Settings!$C$9-Settings!$C$8))*(Settings!$C$15/100)*(Settings!$C$16/100)*(Settings!$C$17/100)</f>
        <v/>
      </c>
      <c r="E132" s="20">
        <f>'P_Density_km2'!E132*(POWER(1+(INDEX(P_Growth!$M$2:$M$1611,MATCH(A2, P_Growth!$A$2:$A$1611,0))/100), Settings!$C$9-Settings!$C$8))*(Settings!$C$15/100)*(Settings!$C$16/100)*(Settings!$C$17/100)</f>
        <v/>
      </c>
      <c r="F132" s="20">
        <f>'P_Density_km2'!F132*(POWER(1+(INDEX(P_Growth!$M$2:$M$1611,MATCH(A2, P_Growth!$A$2:$A$1611,0))/100), Settings!$C$9-Settings!$C$8))*(Settings!$C$15/100)*(Settings!$C$16/100)*(Settings!$C$17/100)</f>
        <v/>
      </c>
      <c r="G132" s="20">
        <f>'P_Density_km2'!G132*(POWER(1+(INDEX(P_Growth!$M$2:$M$1611,MATCH(A2, P_Growth!$A$2:$A$1611,0))/100), Settings!$C$9-Settings!$C$8))*(Settings!$C$15/100)*(Settings!$C$16/100)*(Settings!$C$17/100)</f>
        <v/>
      </c>
      <c r="H132" s="20">
        <f>'P_Density_km2'!H132*(POWER(1+(INDEX(P_Growth!$M$2:$M$1611,MATCH(A2, P_Growth!$A$2:$A$1611,0))/100), Settings!$C$9-Settings!$C$8))*(Settings!$C$15/100)*(Settings!$C$16/100)*(Settings!$C$17/100)</f>
        <v/>
      </c>
      <c r="I132" s="20">
        <f>'P_Density_km2'!I132*(POWER(1+(INDEX(P_Growth!$M$2:$M$1611,MATCH(A2, P_Growth!$A$2:$A$1611,0))/100), Settings!$C$9-Settings!$C$8))*(Settings!$C$15/100)*(Settings!$C$16/100)*(Settings!$C$17/100)</f>
        <v/>
      </c>
      <c r="J132" s="20">
        <f>'P_Density_km2'!J132*(POWER(1+(INDEX(P_Growth!$M$2:$M$1611,MATCH(A2, P_Growth!$A$2:$A$1611,0))/100), Settings!$C$9-Settings!$C$8))*(Settings!$C$15/100)*(Settings!$C$16/100)*(Settings!$C$17/100)</f>
        <v/>
      </c>
      <c r="K132" s="20">
        <f>'P_Density_km2'!K132*(POWER(1+(INDEX(P_Growth!$M$2:$M$1611,MATCH(A2, P_Growth!$A$2:$A$1611,0))/100), Settings!$C$9-Settings!$C$8))*(Settings!$C$15/100)*(Settings!$C$16/100)*(Settings!$C$17/100)</f>
        <v/>
      </c>
      <c r="L132" s="20">
        <f>'P_Density_km2'!L132*(POWER(1+(INDEX(P_Growth!$M$2:$M$1611,MATCH(A2, P_Growth!$A$2:$A$1611,0))/100), Settings!$C$9-Settings!$C$8))*(Settings!$C$15/100)*(Settings!$C$16/100)*(Settings!$C$17/100)</f>
        <v/>
      </c>
    </row>
    <row r="133">
      <c r="A133" s="20">
        <f>'P_Density_km2'!A133</f>
        <v/>
      </c>
      <c r="B133" s="20">
        <f>'P_Density_km2'!B133</f>
        <v/>
      </c>
      <c r="C133" s="20">
        <f>'P_Density_km2'!C133*(POWER(1+(INDEX(P_Growth!$M$2:$M$1611,MATCH(A2, P_Growth!$A$2:$A$1611,0))/100), Settings!$C$9-Settings!$C$8))*(Settings!$C$15/100)*(Settings!$C$16/100)*(Settings!$C$17/100)</f>
        <v/>
      </c>
      <c r="D133" s="20">
        <f>'P_Density_km2'!D133*(POWER(1+(INDEX(P_Growth!$M$2:$M$1611,MATCH(A2, P_Growth!$A$2:$A$1611,0))/100), Settings!$C$9-Settings!$C$8))*(Settings!$C$15/100)*(Settings!$C$16/100)*(Settings!$C$17/100)</f>
        <v/>
      </c>
      <c r="E133" s="20">
        <f>'P_Density_km2'!E133*(POWER(1+(INDEX(P_Growth!$M$2:$M$1611,MATCH(A2, P_Growth!$A$2:$A$1611,0))/100), Settings!$C$9-Settings!$C$8))*(Settings!$C$15/100)*(Settings!$C$16/100)*(Settings!$C$17/100)</f>
        <v/>
      </c>
      <c r="F133" s="20">
        <f>'P_Density_km2'!F133*(POWER(1+(INDEX(P_Growth!$M$2:$M$1611,MATCH(A2, P_Growth!$A$2:$A$1611,0))/100), Settings!$C$9-Settings!$C$8))*(Settings!$C$15/100)*(Settings!$C$16/100)*(Settings!$C$17/100)</f>
        <v/>
      </c>
      <c r="G133" s="20">
        <f>'P_Density_km2'!G133*(POWER(1+(INDEX(P_Growth!$M$2:$M$1611,MATCH(A2, P_Growth!$A$2:$A$1611,0))/100), Settings!$C$9-Settings!$C$8))*(Settings!$C$15/100)*(Settings!$C$16/100)*(Settings!$C$17/100)</f>
        <v/>
      </c>
      <c r="H133" s="20">
        <f>'P_Density_km2'!H133*(POWER(1+(INDEX(P_Growth!$M$2:$M$1611,MATCH(A2, P_Growth!$A$2:$A$1611,0))/100), Settings!$C$9-Settings!$C$8))*(Settings!$C$15/100)*(Settings!$C$16/100)*(Settings!$C$17/100)</f>
        <v/>
      </c>
      <c r="I133" s="20">
        <f>'P_Density_km2'!I133*(POWER(1+(INDEX(P_Growth!$M$2:$M$1611,MATCH(A2, P_Growth!$A$2:$A$1611,0))/100), Settings!$C$9-Settings!$C$8))*(Settings!$C$15/100)*(Settings!$C$16/100)*(Settings!$C$17/100)</f>
        <v/>
      </c>
      <c r="J133" s="20">
        <f>'P_Density_km2'!J133*(POWER(1+(INDEX(P_Growth!$M$2:$M$1611,MATCH(A2, P_Growth!$A$2:$A$1611,0))/100), Settings!$C$9-Settings!$C$8))*(Settings!$C$15/100)*(Settings!$C$16/100)*(Settings!$C$17/100)</f>
        <v/>
      </c>
      <c r="K133" s="20">
        <f>'P_Density_km2'!K133*(POWER(1+(INDEX(P_Growth!$M$2:$M$1611,MATCH(A2, P_Growth!$A$2:$A$1611,0))/100), Settings!$C$9-Settings!$C$8))*(Settings!$C$15/100)*(Settings!$C$16/100)*(Settings!$C$17/100)</f>
        <v/>
      </c>
      <c r="L133" s="20">
        <f>'P_Density_km2'!L133*(POWER(1+(INDEX(P_Growth!$M$2:$M$1611,MATCH(A2, P_Growth!$A$2:$A$1611,0))/100), Settings!$C$9-Settings!$C$8))*(Settings!$C$15/100)*(Settings!$C$16/100)*(Settings!$C$17/100)</f>
        <v/>
      </c>
    </row>
    <row r="134">
      <c r="A134" s="20">
        <f>'P_Density_km2'!A134</f>
        <v/>
      </c>
      <c r="B134" s="20">
        <f>'P_Density_km2'!B134</f>
        <v/>
      </c>
      <c r="C134" s="20">
        <f>'P_Density_km2'!C134*(POWER(1+(INDEX(P_Growth!$M$2:$M$1611,MATCH(A2, P_Growth!$A$2:$A$1611,0))/100), Settings!$C$9-Settings!$C$8))*(Settings!$C$15/100)*(Settings!$C$16/100)*(Settings!$C$17/100)</f>
        <v/>
      </c>
      <c r="D134" s="20">
        <f>'P_Density_km2'!D134*(POWER(1+(INDEX(P_Growth!$M$2:$M$1611,MATCH(A2, P_Growth!$A$2:$A$1611,0))/100), Settings!$C$9-Settings!$C$8))*(Settings!$C$15/100)*(Settings!$C$16/100)*(Settings!$C$17/100)</f>
        <v/>
      </c>
      <c r="E134" s="20">
        <f>'P_Density_km2'!E134*(POWER(1+(INDEX(P_Growth!$M$2:$M$1611,MATCH(A2, P_Growth!$A$2:$A$1611,0))/100), Settings!$C$9-Settings!$C$8))*(Settings!$C$15/100)*(Settings!$C$16/100)*(Settings!$C$17/100)</f>
        <v/>
      </c>
      <c r="F134" s="20">
        <f>'P_Density_km2'!F134*(POWER(1+(INDEX(P_Growth!$M$2:$M$1611,MATCH(A2, P_Growth!$A$2:$A$1611,0))/100), Settings!$C$9-Settings!$C$8))*(Settings!$C$15/100)*(Settings!$C$16/100)*(Settings!$C$17/100)</f>
        <v/>
      </c>
      <c r="G134" s="20">
        <f>'P_Density_km2'!G134*(POWER(1+(INDEX(P_Growth!$M$2:$M$1611,MATCH(A2, P_Growth!$A$2:$A$1611,0))/100), Settings!$C$9-Settings!$C$8))*(Settings!$C$15/100)*(Settings!$C$16/100)*(Settings!$C$17/100)</f>
        <v/>
      </c>
      <c r="H134" s="20">
        <f>'P_Density_km2'!H134*(POWER(1+(INDEX(P_Growth!$M$2:$M$1611,MATCH(A2, P_Growth!$A$2:$A$1611,0))/100), Settings!$C$9-Settings!$C$8))*(Settings!$C$15/100)*(Settings!$C$16/100)*(Settings!$C$17/100)</f>
        <v/>
      </c>
      <c r="I134" s="20">
        <f>'P_Density_km2'!I134*(POWER(1+(INDEX(P_Growth!$M$2:$M$1611,MATCH(A2, P_Growth!$A$2:$A$1611,0))/100), Settings!$C$9-Settings!$C$8))*(Settings!$C$15/100)*(Settings!$C$16/100)*(Settings!$C$17/100)</f>
        <v/>
      </c>
      <c r="J134" s="20">
        <f>'P_Density_km2'!J134*(POWER(1+(INDEX(P_Growth!$M$2:$M$1611,MATCH(A2, P_Growth!$A$2:$A$1611,0))/100), Settings!$C$9-Settings!$C$8))*(Settings!$C$15/100)*(Settings!$C$16/100)*(Settings!$C$17/100)</f>
        <v/>
      </c>
      <c r="K134" s="20">
        <f>'P_Density_km2'!K134*(POWER(1+(INDEX(P_Growth!$M$2:$M$1611,MATCH(A2, P_Growth!$A$2:$A$1611,0))/100), Settings!$C$9-Settings!$C$8))*(Settings!$C$15/100)*(Settings!$C$16/100)*(Settings!$C$17/100)</f>
        <v/>
      </c>
      <c r="L134" s="20">
        <f>'P_Density_km2'!L134*(POWER(1+(INDEX(P_Growth!$M$2:$M$1611,MATCH(A2, P_Growth!$A$2:$A$1611,0))/100), Settings!$C$9-Settings!$C$8))*(Settings!$C$15/100)*(Settings!$C$16/100)*(Settings!$C$17/100)</f>
        <v/>
      </c>
    </row>
    <row r="135">
      <c r="A135" s="20">
        <f>'P_Density_km2'!A135</f>
        <v/>
      </c>
      <c r="B135" s="20">
        <f>'P_Density_km2'!B135</f>
        <v/>
      </c>
      <c r="C135" s="20">
        <f>'P_Density_km2'!C135*(POWER(1+(INDEX(P_Growth!$M$2:$M$1611,MATCH(A2, P_Growth!$A$2:$A$1611,0))/100), Settings!$C$9-Settings!$C$8))*(Settings!$C$15/100)*(Settings!$C$16/100)*(Settings!$C$17/100)</f>
        <v/>
      </c>
      <c r="D135" s="20">
        <f>'P_Density_km2'!D135*(POWER(1+(INDEX(P_Growth!$M$2:$M$1611,MATCH(A2, P_Growth!$A$2:$A$1611,0))/100), Settings!$C$9-Settings!$C$8))*(Settings!$C$15/100)*(Settings!$C$16/100)*(Settings!$C$17/100)</f>
        <v/>
      </c>
      <c r="E135" s="20">
        <f>'P_Density_km2'!E135*(POWER(1+(INDEX(P_Growth!$M$2:$M$1611,MATCH(A2, P_Growth!$A$2:$A$1611,0))/100), Settings!$C$9-Settings!$C$8))*(Settings!$C$15/100)*(Settings!$C$16/100)*(Settings!$C$17/100)</f>
        <v/>
      </c>
      <c r="F135" s="20">
        <f>'P_Density_km2'!F135*(POWER(1+(INDEX(P_Growth!$M$2:$M$1611,MATCH(A2, P_Growth!$A$2:$A$1611,0))/100), Settings!$C$9-Settings!$C$8))*(Settings!$C$15/100)*(Settings!$C$16/100)*(Settings!$C$17/100)</f>
        <v/>
      </c>
      <c r="G135" s="20">
        <f>'P_Density_km2'!G135*(POWER(1+(INDEX(P_Growth!$M$2:$M$1611,MATCH(A2, P_Growth!$A$2:$A$1611,0))/100), Settings!$C$9-Settings!$C$8))*(Settings!$C$15/100)*(Settings!$C$16/100)*(Settings!$C$17/100)</f>
        <v/>
      </c>
      <c r="H135" s="20">
        <f>'P_Density_km2'!H135*(POWER(1+(INDEX(P_Growth!$M$2:$M$1611,MATCH(A2, P_Growth!$A$2:$A$1611,0))/100), Settings!$C$9-Settings!$C$8))*(Settings!$C$15/100)*(Settings!$C$16/100)*(Settings!$C$17/100)</f>
        <v/>
      </c>
      <c r="I135" s="20">
        <f>'P_Density_km2'!I135*(POWER(1+(INDEX(P_Growth!$M$2:$M$1611,MATCH(A2, P_Growth!$A$2:$A$1611,0))/100), Settings!$C$9-Settings!$C$8))*(Settings!$C$15/100)*(Settings!$C$16/100)*(Settings!$C$17/100)</f>
        <v/>
      </c>
      <c r="J135" s="20">
        <f>'P_Density_km2'!J135*(POWER(1+(INDEX(P_Growth!$M$2:$M$1611,MATCH(A2, P_Growth!$A$2:$A$1611,0))/100), Settings!$C$9-Settings!$C$8))*(Settings!$C$15/100)*(Settings!$C$16/100)*(Settings!$C$17/100)</f>
        <v/>
      </c>
      <c r="K135" s="20">
        <f>'P_Density_km2'!K135*(POWER(1+(INDEX(P_Growth!$M$2:$M$1611,MATCH(A2, P_Growth!$A$2:$A$1611,0))/100), Settings!$C$9-Settings!$C$8))*(Settings!$C$15/100)*(Settings!$C$16/100)*(Settings!$C$17/100)</f>
        <v/>
      </c>
      <c r="L135" s="20">
        <f>'P_Density_km2'!L135*(POWER(1+(INDEX(P_Growth!$M$2:$M$1611,MATCH(A2, P_Growth!$A$2:$A$1611,0))/100), Settings!$C$9-Settings!$C$8))*(Settings!$C$15/100)*(Settings!$C$16/100)*(Settings!$C$17/100)</f>
        <v/>
      </c>
    </row>
    <row r="136">
      <c r="A136" s="20">
        <f>'P_Density_km2'!A136</f>
        <v/>
      </c>
      <c r="B136" s="20">
        <f>'P_Density_km2'!B136</f>
        <v/>
      </c>
      <c r="C136" s="20">
        <f>'P_Density_km2'!C136*(POWER(1+(INDEX(P_Growth!$M$2:$M$1611,MATCH(A2, P_Growth!$A$2:$A$1611,0))/100), Settings!$C$9-Settings!$C$8))*(Settings!$C$15/100)*(Settings!$C$16/100)*(Settings!$C$17/100)</f>
        <v/>
      </c>
      <c r="D136" s="20">
        <f>'P_Density_km2'!D136*(POWER(1+(INDEX(P_Growth!$M$2:$M$1611,MATCH(A2, P_Growth!$A$2:$A$1611,0))/100), Settings!$C$9-Settings!$C$8))*(Settings!$C$15/100)*(Settings!$C$16/100)*(Settings!$C$17/100)</f>
        <v/>
      </c>
      <c r="E136" s="20">
        <f>'P_Density_km2'!E136*(POWER(1+(INDEX(P_Growth!$M$2:$M$1611,MATCH(A2, P_Growth!$A$2:$A$1611,0))/100), Settings!$C$9-Settings!$C$8))*(Settings!$C$15/100)*(Settings!$C$16/100)*(Settings!$C$17/100)</f>
        <v/>
      </c>
      <c r="F136" s="20">
        <f>'P_Density_km2'!F136*(POWER(1+(INDEX(P_Growth!$M$2:$M$1611,MATCH(A2, P_Growth!$A$2:$A$1611,0))/100), Settings!$C$9-Settings!$C$8))*(Settings!$C$15/100)*(Settings!$C$16/100)*(Settings!$C$17/100)</f>
        <v/>
      </c>
      <c r="G136" s="20">
        <f>'P_Density_km2'!G136*(POWER(1+(INDEX(P_Growth!$M$2:$M$1611,MATCH(A2, P_Growth!$A$2:$A$1611,0))/100), Settings!$C$9-Settings!$C$8))*(Settings!$C$15/100)*(Settings!$C$16/100)*(Settings!$C$17/100)</f>
        <v/>
      </c>
      <c r="H136" s="20">
        <f>'P_Density_km2'!H136*(POWER(1+(INDEX(P_Growth!$M$2:$M$1611,MATCH(A2, P_Growth!$A$2:$A$1611,0))/100), Settings!$C$9-Settings!$C$8))*(Settings!$C$15/100)*(Settings!$C$16/100)*(Settings!$C$17/100)</f>
        <v/>
      </c>
      <c r="I136" s="20">
        <f>'P_Density_km2'!I136*(POWER(1+(INDEX(P_Growth!$M$2:$M$1611,MATCH(A2, P_Growth!$A$2:$A$1611,0))/100), Settings!$C$9-Settings!$C$8))*(Settings!$C$15/100)*(Settings!$C$16/100)*(Settings!$C$17/100)</f>
        <v/>
      </c>
      <c r="J136" s="20">
        <f>'P_Density_km2'!J136*(POWER(1+(INDEX(P_Growth!$M$2:$M$1611,MATCH(A2, P_Growth!$A$2:$A$1611,0))/100), Settings!$C$9-Settings!$C$8))*(Settings!$C$15/100)*(Settings!$C$16/100)*(Settings!$C$17/100)</f>
        <v/>
      </c>
      <c r="K136" s="20">
        <f>'P_Density_km2'!K136*(POWER(1+(INDEX(P_Growth!$M$2:$M$1611,MATCH(A2, P_Growth!$A$2:$A$1611,0))/100), Settings!$C$9-Settings!$C$8))*(Settings!$C$15/100)*(Settings!$C$16/100)*(Settings!$C$17/100)</f>
        <v/>
      </c>
      <c r="L136" s="20">
        <f>'P_Density_km2'!L136*(POWER(1+(INDEX(P_Growth!$M$2:$M$1611,MATCH(A2, P_Growth!$A$2:$A$1611,0))/100), Settings!$C$9-Settings!$C$8))*(Settings!$C$15/100)*(Settings!$C$16/100)*(Settings!$C$17/100)</f>
        <v/>
      </c>
    </row>
    <row r="137">
      <c r="A137" s="20">
        <f>'P_Density_km2'!A137</f>
        <v/>
      </c>
      <c r="B137" s="20">
        <f>'P_Density_km2'!B137</f>
        <v/>
      </c>
      <c r="C137" s="20">
        <f>'P_Density_km2'!C137*(POWER(1+(INDEX(P_Growth!$M$2:$M$1611,MATCH(A2, P_Growth!$A$2:$A$1611,0))/100), Settings!$C$9-Settings!$C$8))*(Settings!$C$15/100)*(Settings!$C$16/100)*(Settings!$C$17/100)</f>
        <v/>
      </c>
      <c r="D137" s="20">
        <f>'P_Density_km2'!D137*(POWER(1+(INDEX(P_Growth!$M$2:$M$1611,MATCH(A2, P_Growth!$A$2:$A$1611,0))/100), Settings!$C$9-Settings!$C$8))*(Settings!$C$15/100)*(Settings!$C$16/100)*(Settings!$C$17/100)</f>
        <v/>
      </c>
      <c r="E137" s="20">
        <f>'P_Density_km2'!E137*(POWER(1+(INDEX(P_Growth!$M$2:$M$1611,MATCH(A2, P_Growth!$A$2:$A$1611,0))/100), Settings!$C$9-Settings!$C$8))*(Settings!$C$15/100)*(Settings!$C$16/100)*(Settings!$C$17/100)</f>
        <v/>
      </c>
      <c r="F137" s="20">
        <f>'P_Density_km2'!F137*(POWER(1+(INDEX(P_Growth!$M$2:$M$1611,MATCH(A2, P_Growth!$A$2:$A$1611,0))/100), Settings!$C$9-Settings!$C$8))*(Settings!$C$15/100)*(Settings!$C$16/100)*(Settings!$C$17/100)</f>
        <v/>
      </c>
      <c r="G137" s="20">
        <f>'P_Density_km2'!G137*(POWER(1+(INDEX(P_Growth!$M$2:$M$1611,MATCH(A2, P_Growth!$A$2:$A$1611,0))/100), Settings!$C$9-Settings!$C$8))*(Settings!$C$15/100)*(Settings!$C$16/100)*(Settings!$C$17/100)</f>
        <v/>
      </c>
      <c r="H137" s="20">
        <f>'P_Density_km2'!H137*(POWER(1+(INDEX(P_Growth!$M$2:$M$1611,MATCH(A2, P_Growth!$A$2:$A$1611,0))/100), Settings!$C$9-Settings!$C$8))*(Settings!$C$15/100)*(Settings!$C$16/100)*(Settings!$C$17/100)</f>
        <v/>
      </c>
      <c r="I137" s="20">
        <f>'P_Density_km2'!I137*(POWER(1+(INDEX(P_Growth!$M$2:$M$1611,MATCH(A2, P_Growth!$A$2:$A$1611,0))/100), Settings!$C$9-Settings!$C$8))*(Settings!$C$15/100)*(Settings!$C$16/100)*(Settings!$C$17/100)</f>
        <v/>
      </c>
      <c r="J137" s="20">
        <f>'P_Density_km2'!J137*(POWER(1+(INDEX(P_Growth!$M$2:$M$1611,MATCH(A2, P_Growth!$A$2:$A$1611,0))/100), Settings!$C$9-Settings!$C$8))*(Settings!$C$15/100)*(Settings!$C$16/100)*(Settings!$C$17/100)</f>
        <v/>
      </c>
      <c r="K137" s="20">
        <f>'P_Density_km2'!K137*(POWER(1+(INDEX(P_Growth!$M$2:$M$1611,MATCH(A2, P_Growth!$A$2:$A$1611,0))/100), Settings!$C$9-Settings!$C$8))*(Settings!$C$15/100)*(Settings!$C$16/100)*(Settings!$C$17/100)</f>
        <v/>
      </c>
      <c r="L137" s="20">
        <f>'P_Density_km2'!L137*(POWER(1+(INDEX(P_Growth!$M$2:$M$1611,MATCH(A2, P_Growth!$A$2:$A$1611,0))/100), Settings!$C$9-Settings!$C$8))*(Settings!$C$15/100)*(Settings!$C$16/100)*(Settings!$C$17/100)</f>
        <v/>
      </c>
    </row>
    <row r="138">
      <c r="A138" s="20">
        <f>'P_Density_km2'!A138</f>
        <v/>
      </c>
      <c r="B138" s="20">
        <f>'P_Density_km2'!B138</f>
        <v/>
      </c>
      <c r="C138" s="20">
        <f>'P_Density_km2'!C138*(POWER(1+(INDEX(P_Growth!$M$2:$M$1611,MATCH(A2, P_Growth!$A$2:$A$1611,0))/100), Settings!$C$9-Settings!$C$8))*(Settings!$C$15/100)*(Settings!$C$16/100)*(Settings!$C$17/100)</f>
        <v/>
      </c>
      <c r="D138" s="20">
        <f>'P_Density_km2'!D138*(POWER(1+(INDEX(P_Growth!$M$2:$M$1611,MATCH(A2, P_Growth!$A$2:$A$1611,0))/100), Settings!$C$9-Settings!$C$8))*(Settings!$C$15/100)*(Settings!$C$16/100)*(Settings!$C$17/100)</f>
        <v/>
      </c>
      <c r="E138" s="20">
        <f>'P_Density_km2'!E138*(POWER(1+(INDEX(P_Growth!$M$2:$M$1611,MATCH(A2, P_Growth!$A$2:$A$1611,0))/100), Settings!$C$9-Settings!$C$8))*(Settings!$C$15/100)*(Settings!$C$16/100)*(Settings!$C$17/100)</f>
        <v/>
      </c>
      <c r="F138" s="20">
        <f>'P_Density_km2'!F138*(POWER(1+(INDEX(P_Growth!$M$2:$M$1611,MATCH(A2, P_Growth!$A$2:$A$1611,0))/100), Settings!$C$9-Settings!$C$8))*(Settings!$C$15/100)*(Settings!$C$16/100)*(Settings!$C$17/100)</f>
        <v/>
      </c>
      <c r="G138" s="20">
        <f>'P_Density_km2'!G138*(POWER(1+(INDEX(P_Growth!$M$2:$M$1611,MATCH(A2, P_Growth!$A$2:$A$1611,0))/100), Settings!$C$9-Settings!$C$8))*(Settings!$C$15/100)*(Settings!$C$16/100)*(Settings!$C$17/100)</f>
        <v/>
      </c>
      <c r="H138" s="20">
        <f>'P_Density_km2'!H138*(POWER(1+(INDEX(P_Growth!$M$2:$M$1611,MATCH(A2, P_Growth!$A$2:$A$1611,0))/100), Settings!$C$9-Settings!$C$8))*(Settings!$C$15/100)*(Settings!$C$16/100)*(Settings!$C$17/100)</f>
        <v/>
      </c>
      <c r="I138" s="20">
        <f>'P_Density_km2'!I138*(POWER(1+(INDEX(P_Growth!$M$2:$M$1611,MATCH(A2, P_Growth!$A$2:$A$1611,0))/100), Settings!$C$9-Settings!$C$8))*(Settings!$C$15/100)*(Settings!$C$16/100)*(Settings!$C$17/100)</f>
        <v/>
      </c>
      <c r="J138" s="20">
        <f>'P_Density_km2'!J138*(POWER(1+(INDEX(P_Growth!$M$2:$M$1611,MATCH(A2, P_Growth!$A$2:$A$1611,0))/100), Settings!$C$9-Settings!$C$8))*(Settings!$C$15/100)*(Settings!$C$16/100)*(Settings!$C$17/100)</f>
        <v/>
      </c>
      <c r="K138" s="20">
        <f>'P_Density_km2'!K138*(POWER(1+(INDEX(P_Growth!$M$2:$M$1611,MATCH(A2, P_Growth!$A$2:$A$1611,0))/100), Settings!$C$9-Settings!$C$8))*(Settings!$C$15/100)*(Settings!$C$16/100)*(Settings!$C$17/100)</f>
        <v/>
      </c>
      <c r="L138" s="20">
        <f>'P_Density_km2'!L138*(POWER(1+(INDEX(P_Growth!$M$2:$M$1611,MATCH(A2, P_Growth!$A$2:$A$1611,0))/100), Settings!$C$9-Settings!$C$8))*(Settings!$C$15/100)*(Settings!$C$16/100)*(Settings!$C$17/100)</f>
        <v/>
      </c>
    </row>
    <row r="139">
      <c r="A139" s="20">
        <f>'P_Density_km2'!A139</f>
        <v/>
      </c>
      <c r="B139" s="20">
        <f>'P_Density_km2'!B139</f>
        <v/>
      </c>
      <c r="C139" s="20">
        <f>'P_Density_km2'!C139*(POWER(1+(INDEX(P_Growth!$M$2:$M$1611,MATCH(A2, P_Growth!$A$2:$A$1611,0))/100), Settings!$C$9-Settings!$C$8))*(Settings!$C$15/100)*(Settings!$C$16/100)*(Settings!$C$17/100)</f>
        <v/>
      </c>
      <c r="D139" s="20">
        <f>'P_Density_km2'!D139*(POWER(1+(INDEX(P_Growth!$M$2:$M$1611,MATCH(A2, P_Growth!$A$2:$A$1611,0))/100), Settings!$C$9-Settings!$C$8))*(Settings!$C$15/100)*(Settings!$C$16/100)*(Settings!$C$17/100)</f>
        <v/>
      </c>
      <c r="E139" s="20">
        <f>'P_Density_km2'!E139*(POWER(1+(INDEX(P_Growth!$M$2:$M$1611,MATCH(A2, P_Growth!$A$2:$A$1611,0))/100), Settings!$C$9-Settings!$C$8))*(Settings!$C$15/100)*(Settings!$C$16/100)*(Settings!$C$17/100)</f>
        <v/>
      </c>
      <c r="F139" s="20">
        <f>'P_Density_km2'!F139*(POWER(1+(INDEX(P_Growth!$M$2:$M$1611,MATCH(A2, P_Growth!$A$2:$A$1611,0))/100), Settings!$C$9-Settings!$C$8))*(Settings!$C$15/100)*(Settings!$C$16/100)*(Settings!$C$17/100)</f>
        <v/>
      </c>
      <c r="G139" s="20">
        <f>'P_Density_km2'!G139*(POWER(1+(INDEX(P_Growth!$M$2:$M$1611,MATCH(A2, P_Growth!$A$2:$A$1611,0))/100), Settings!$C$9-Settings!$C$8))*(Settings!$C$15/100)*(Settings!$C$16/100)*(Settings!$C$17/100)</f>
        <v/>
      </c>
      <c r="H139" s="20">
        <f>'P_Density_km2'!H139*(POWER(1+(INDEX(P_Growth!$M$2:$M$1611,MATCH(A2, P_Growth!$A$2:$A$1611,0))/100), Settings!$C$9-Settings!$C$8))*(Settings!$C$15/100)*(Settings!$C$16/100)*(Settings!$C$17/100)</f>
        <v/>
      </c>
      <c r="I139" s="20">
        <f>'P_Density_km2'!I139*(POWER(1+(INDEX(P_Growth!$M$2:$M$1611,MATCH(A2, P_Growth!$A$2:$A$1611,0))/100), Settings!$C$9-Settings!$C$8))*(Settings!$C$15/100)*(Settings!$C$16/100)*(Settings!$C$17/100)</f>
        <v/>
      </c>
      <c r="J139" s="20">
        <f>'P_Density_km2'!J139*(POWER(1+(INDEX(P_Growth!$M$2:$M$1611,MATCH(A2, P_Growth!$A$2:$A$1611,0))/100), Settings!$C$9-Settings!$C$8))*(Settings!$C$15/100)*(Settings!$C$16/100)*(Settings!$C$17/100)</f>
        <v/>
      </c>
      <c r="K139" s="20">
        <f>'P_Density_km2'!K139*(POWER(1+(INDEX(P_Growth!$M$2:$M$1611,MATCH(A2, P_Growth!$A$2:$A$1611,0))/100), Settings!$C$9-Settings!$C$8))*(Settings!$C$15/100)*(Settings!$C$16/100)*(Settings!$C$17/100)</f>
        <v/>
      </c>
      <c r="L139" s="20">
        <f>'P_Density_km2'!L139*(POWER(1+(INDEX(P_Growth!$M$2:$M$1611,MATCH(A2, P_Growth!$A$2:$A$1611,0))/100), Settings!$C$9-Settings!$C$8))*(Settings!$C$15/100)*(Settings!$C$16/100)*(Settings!$C$17/100)</f>
        <v/>
      </c>
    </row>
    <row r="140">
      <c r="A140" s="20">
        <f>'P_Density_km2'!A140</f>
        <v/>
      </c>
      <c r="B140" s="20">
        <f>'P_Density_km2'!B140</f>
        <v/>
      </c>
      <c r="C140" s="20">
        <f>'P_Density_km2'!C140*(POWER(1+(INDEX(P_Growth!$M$2:$M$1611,MATCH(A2, P_Growth!$A$2:$A$1611,0))/100), Settings!$C$9-Settings!$C$8))*(Settings!$C$15/100)*(Settings!$C$16/100)*(Settings!$C$17/100)</f>
        <v/>
      </c>
      <c r="D140" s="20">
        <f>'P_Density_km2'!D140*(POWER(1+(INDEX(P_Growth!$M$2:$M$1611,MATCH(A2, P_Growth!$A$2:$A$1611,0))/100), Settings!$C$9-Settings!$C$8))*(Settings!$C$15/100)*(Settings!$C$16/100)*(Settings!$C$17/100)</f>
        <v/>
      </c>
      <c r="E140" s="20">
        <f>'P_Density_km2'!E140*(POWER(1+(INDEX(P_Growth!$M$2:$M$1611,MATCH(A2, P_Growth!$A$2:$A$1611,0))/100), Settings!$C$9-Settings!$C$8))*(Settings!$C$15/100)*(Settings!$C$16/100)*(Settings!$C$17/100)</f>
        <v/>
      </c>
      <c r="F140" s="20">
        <f>'P_Density_km2'!F140*(POWER(1+(INDEX(P_Growth!$M$2:$M$1611,MATCH(A2, P_Growth!$A$2:$A$1611,0))/100), Settings!$C$9-Settings!$C$8))*(Settings!$C$15/100)*(Settings!$C$16/100)*(Settings!$C$17/100)</f>
        <v/>
      </c>
      <c r="G140" s="20">
        <f>'P_Density_km2'!G140*(POWER(1+(INDEX(P_Growth!$M$2:$M$1611,MATCH(A2, P_Growth!$A$2:$A$1611,0))/100), Settings!$C$9-Settings!$C$8))*(Settings!$C$15/100)*(Settings!$C$16/100)*(Settings!$C$17/100)</f>
        <v/>
      </c>
      <c r="H140" s="20">
        <f>'P_Density_km2'!H140*(POWER(1+(INDEX(P_Growth!$M$2:$M$1611,MATCH(A2, P_Growth!$A$2:$A$1611,0))/100), Settings!$C$9-Settings!$C$8))*(Settings!$C$15/100)*(Settings!$C$16/100)*(Settings!$C$17/100)</f>
        <v/>
      </c>
      <c r="I140" s="20">
        <f>'P_Density_km2'!I140*(POWER(1+(INDEX(P_Growth!$M$2:$M$1611,MATCH(A2, P_Growth!$A$2:$A$1611,0))/100), Settings!$C$9-Settings!$C$8))*(Settings!$C$15/100)*(Settings!$C$16/100)*(Settings!$C$17/100)</f>
        <v/>
      </c>
      <c r="J140" s="20">
        <f>'P_Density_km2'!J140*(POWER(1+(INDEX(P_Growth!$M$2:$M$1611,MATCH(A2, P_Growth!$A$2:$A$1611,0))/100), Settings!$C$9-Settings!$C$8))*(Settings!$C$15/100)*(Settings!$C$16/100)*(Settings!$C$17/100)</f>
        <v/>
      </c>
      <c r="K140" s="20">
        <f>'P_Density_km2'!K140*(POWER(1+(INDEX(P_Growth!$M$2:$M$1611,MATCH(A2, P_Growth!$A$2:$A$1611,0))/100), Settings!$C$9-Settings!$C$8))*(Settings!$C$15/100)*(Settings!$C$16/100)*(Settings!$C$17/100)</f>
        <v/>
      </c>
      <c r="L140" s="20">
        <f>'P_Density_km2'!L140*(POWER(1+(INDEX(P_Growth!$M$2:$M$1611,MATCH(A2, P_Growth!$A$2:$A$1611,0))/100), Settings!$C$9-Settings!$C$8))*(Settings!$C$15/100)*(Settings!$C$16/100)*(Settings!$C$17/100)</f>
        <v/>
      </c>
    </row>
    <row r="141">
      <c r="A141" s="20">
        <f>'P_Density_km2'!A141</f>
        <v/>
      </c>
      <c r="B141" s="20">
        <f>'P_Density_km2'!B141</f>
        <v/>
      </c>
      <c r="C141" s="20">
        <f>'P_Density_km2'!C141*(POWER(1+(INDEX(P_Growth!$M$2:$M$1611,MATCH(A2, P_Growth!$A$2:$A$1611,0))/100), Settings!$C$9-Settings!$C$8))*(Settings!$C$15/100)*(Settings!$C$16/100)*(Settings!$C$17/100)</f>
        <v/>
      </c>
      <c r="D141" s="20">
        <f>'P_Density_km2'!D141*(POWER(1+(INDEX(P_Growth!$M$2:$M$1611,MATCH(A2, P_Growth!$A$2:$A$1611,0))/100), Settings!$C$9-Settings!$C$8))*(Settings!$C$15/100)*(Settings!$C$16/100)*(Settings!$C$17/100)</f>
        <v/>
      </c>
      <c r="E141" s="20">
        <f>'P_Density_km2'!E141*(POWER(1+(INDEX(P_Growth!$M$2:$M$1611,MATCH(A2, P_Growth!$A$2:$A$1611,0))/100), Settings!$C$9-Settings!$C$8))*(Settings!$C$15/100)*(Settings!$C$16/100)*(Settings!$C$17/100)</f>
        <v/>
      </c>
      <c r="F141" s="20">
        <f>'P_Density_km2'!F141*(POWER(1+(INDEX(P_Growth!$M$2:$M$1611,MATCH(A2, P_Growth!$A$2:$A$1611,0))/100), Settings!$C$9-Settings!$C$8))*(Settings!$C$15/100)*(Settings!$C$16/100)*(Settings!$C$17/100)</f>
        <v/>
      </c>
      <c r="G141" s="20">
        <f>'P_Density_km2'!G141*(POWER(1+(INDEX(P_Growth!$M$2:$M$1611,MATCH(A2, P_Growth!$A$2:$A$1611,0))/100), Settings!$C$9-Settings!$C$8))*(Settings!$C$15/100)*(Settings!$C$16/100)*(Settings!$C$17/100)</f>
        <v/>
      </c>
      <c r="H141" s="20">
        <f>'P_Density_km2'!H141*(POWER(1+(INDEX(P_Growth!$M$2:$M$1611,MATCH(A2, P_Growth!$A$2:$A$1611,0))/100), Settings!$C$9-Settings!$C$8))*(Settings!$C$15/100)*(Settings!$C$16/100)*(Settings!$C$17/100)</f>
        <v/>
      </c>
      <c r="I141" s="20">
        <f>'P_Density_km2'!I141*(POWER(1+(INDEX(P_Growth!$M$2:$M$1611,MATCH(A2, P_Growth!$A$2:$A$1611,0))/100), Settings!$C$9-Settings!$C$8))*(Settings!$C$15/100)*(Settings!$C$16/100)*(Settings!$C$17/100)</f>
        <v/>
      </c>
      <c r="J141" s="20">
        <f>'P_Density_km2'!J141*(POWER(1+(INDEX(P_Growth!$M$2:$M$1611,MATCH(A2, P_Growth!$A$2:$A$1611,0))/100), Settings!$C$9-Settings!$C$8))*(Settings!$C$15/100)*(Settings!$C$16/100)*(Settings!$C$17/100)</f>
        <v/>
      </c>
      <c r="K141" s="20">
        <f>'P_Density_km2'!K141*(POWER(1+(INDEX(P_Growth!$M$2:$M$1611,MATCH(A2, P_Growth!$A$2:$A$1611,0))/100), Settings!$C$9-Settings!$C$8))*(Settings!$C$15/100)*(Settings!$C$16/100)*(Settings!$C$17/100)</f>
        <v/>
      </c>
      <c r="L141" s="20">
        <f>'P_Density_km2'!L141*(POWER(1+(INDEX(P_Growth!$M$2:$M$1611,MATCH(A2, P_Growth!$A$2:$A$1611,0))/100), Settings!$C$9-Settings!$C$8))*(Settings!$C$15/100)*(Settings!$C$16/100)*(Settings!$C$17/100)</f>
        <v/>
      </c>
    </row>
    <row r="142">
      <c r="A142" s="20">
        <f>'P_Density_km2'!A142</f>
        <v/>
      </c>
      <c r="B142" s="20">
        <f>'P_Density_km2'!B142</f>
        <v/>
      </c>
      <c r="C142" s="20">
        <f>'P_Density_km2'!C142*(POWER(1+(INDEX(P_Growth!$M$2:$M$1611,MATCH(A2, P_Growth!$A$2:$A$1611,0))/100), Settings!$C$9-Settings!$C$8))*(Settings!$C$15/100)*(Settings!$C$16/100)*(Settings!$C$17/100)</f>
        <v/>
      </c>
      <c r="D142" s="20">
        <f>'P_Density_km2'!D142*(POWER(1+(INDEX(P_Growth!$M$2:$M$1611,MATCH(A2, P_Growth!$A$2:$A$1611,0))/100), Settings!$C$9-Settings!$C$8))*(Settings!$C$15/100)*(Settings!$C$16/100)*(Settings!$C$17/100)</f>
        <v/>
      </c>
      <c r="E142" s="20">
        <f>'P_Density_km2'!E142*(POWER(1+(INDEX(P_Growth!$M$2:$M$1611,MATCH(A2, P_Growth!$A$2:$A$1611,0))/100), Settings!$C$9-Settings!$C$8))*(Settings!$C$15/100)*(Settings!$C$16/100)*(Settings!$C$17/100)</f>
        <v/>
      </c>
      <c r="F142" s="20">
        <f>'P_Density_km2'!F142*(POWER(1+(INDEX(P_Growth!$M$2:$M$1611,MATCH(A2, P_Growth!$A$2:$A$1611,0))/100), Settings!$C$9-Settings!$C$8))*(Settings!$C$15/100)*(Settings!$C$16/100)*(Settings!$C$17/100)</f>
        <v/>
      </c>
      <c r="G142" s="20">
        <f>'P_Density_km2'!G142*(POWER(1+(INDEX(P_Growth!$M$2:$M$1611,MATCH(A2, P_Growth!$A$2:$A$1611,0))/100), Settings!$C$9-Settings!$C$8))*(Settings!$C$15/100)*(Settings!$C$16/100)*(Settings!$C$17/100)</f>
        <v/>
      </c>
      <c r="H142" s="20">
        <f>'P_Density_km2'!H142*(POWER(1+(INDEX(P_Growth!$M$2:$M$1611,MATCH(A2, P_Growth!$A$2:$A$1611,0))/100), Settings!$C$9-Settings!$C$8))*(Settings!$C$15/100)*(Settings!$C$16/100)*(Settings!$C$17/100)</f>
        <v/>
      </c>
      <c r="I142" s="20">
        <f>'P_Density_km2'!I142*(POWER(1+(INDEX(P_Growth!$M$2:$M$1611,MATCH(A2, P_Growth!$A$2:$A$1611,0))/100), Settings!$C$9-Settings!$C$8))*(Settings!$C$15/100)*(Settings!$C$16/100)*(Settings!$C$17/100)</f>
        <v/>
      </c>
      <c r="J142" s="20">
        <f>'P_Density_km2'!J142*(POWER(1+(INDEX(P_Growth!$M$2:$M$1611,MATCH(A2, P_Growth!$A$2:$A$1611,0))/100), Settings!$C$9-Settings!$C$8))*(Settings!$C$15/100)*(Settings!$C$16/100)*(Settings!$C$17/100)</f>
        <v/>
      </c>
      <c r="K142" s="20">
        <f>'P_Density_km2'!K142*(POWER(1+(INDEX(P_Growth!$M$2:$M$1611,MATCH(A2, P_Growth!$A$2:$A$1611,0))/100), Settings!$C$9-Settings!$C$8))*(Settings!$C$15/100)*(Settings!$C$16/100)*(Settings!$C$17/100)</f>
        <v/>
      </c>
      <c r="L142" s="20">
        <f>'P_Density_km2'!L142*(POWER(1+(INDEX(P_Growth!$M$2:$M$1611,MATCH(A2, P_Growth!$A$2:$A$1611,0))/100), Settings!$C$9-Settings!$C$8))*(Settings!$C$15/100)*(Settings!$C$16/100)*(Settings!$C$17/100)</f>
        <v/>
      </c>
    </row>
    <row r="143">
      <c r="A143" s="20">
        <f>'P_Density_km2'!A143</f>
        <v/>
      </c>
      <c r="B143" s="20">
        <f>'P_Density_km2'!B143</f>
        <v/>
      </c>
      <c r="C143" s="20">
        <f>'P_Density_km2'!C143*(POWER(1+(INDEX(P_Growth!$M$2:$M$1611,MATCH(A2, P_Growth!$A$2:$A$1611,0))/100), Settings!$C$9-Settings!$C$8))*(Settings!$C$15/100)*(Settings!$C$16/100)*(Settings!$C$17/100)</f>
        <v/>
      </c>
      <c r="D143" s="20">
        <f>'P_Density_km2'!D143*(POWER(1+(INDEX(P_Growth!$M$2:$M$1611,MATCH(A2, P_Growth!$A$2:$A$1611,0))/100), Settings!$C$9-Settings!$C$8))*(Settings!$C$15/100)*(Settings!$C$16/100)*(Settings!$C$17/100)</f>
        <v/>
      </c>
      <c r="E143" s="20">
        <f>'P_Density_km2'!E143*(POWER(1+(INDEX(P_Growth!$M$2:$M$1611,MATCH(A2, P_Growth!$A$2:$A$1611,0))/100), Settings!$C$9-Settings!$C$8))*(Settings!$C$15/100)*(Settings!$C$16/100)*(Settings!$C$17/100)</f>
        <v/>
      </c>
      <c r="F143" s="20">
        <f>'P_Density_km2'!F143*(POWER(1+(INDEX(P_Growth!$M$2:$M$1611,MATCH(A2, P_Growth!$A$2:$A$1611,0))/100), Settings!$C$9-Settings!$C$8))*(Settings!$C$15/100)*(Settings!$C$16/100)*(Settings!$C$17/100)</f>
        <v/>
      </c>
      <c r="G143" s="20">
        <f>'P_Density_km2'!G143*(POWER(1+(INDEX(P_Growth!$M$2:$M$1611,MATCH(A2, P_Growth!$A$2:$A$1611,0))/100), Settings!$C$9-Settings!$C$8))*(Settings!$C$15/100)*(Settings!$C$16/100)*(Settings!$C$17/100)</f>
        <v/>
      </c>
      <c r="H143" s="20">
        <f>'P_Density_km2'!H143*(POWER(1+(INDEX(P_Growth!$M$2:$M$1611,MATCH(A2, P_Growth!$A$2:$A$1611,0))/100), Settings!$C$9-Settings!$C$8))*(Settings!$C$15/100)*(Settings!$C$16/100)*(Settings!$C$17/100)</f>
        <v/>
      </c>
      <c r="I143" s="20">
        <f>'P_Density_km2'!I143*(POWER(1+(INDEX(P_Growth!$M$2:$M$1611,MATCH(A2, P_Growth!$A$2:$A$1611,0))/100), Settings!$C$9-Settings!$C$8))*(Settings!$C$15/100)*(Settings!$C$16/100)*(Settings!$C$17/100)</f>
        <v/>
      </c>
      <c r="J143" s="20">
        <f>'P_Density_km2'!J143*(POWER(1+(INDEX(P_Growth!$M$2:$M$1611,MATCH(A2, P_Growth!$A$2:$A$1611,0))/100), Settings!$C$9-Settings!$C$8))*(Settings!$C$15/100)*(Settings!$C$16/100)*(Settings!$C$17/100)</f>
        <v/>
      </c>
      <c r="K143" s="20">
        <f>'P_Density_km2'!K143*(POWER(1+(INDEX(P_Growth!$M$2:$M$1611,MATCH(A2, P_Growth!$A$2:$A$1611,0))/100), Settings!$C$9-Settings!$C$8))*(Settings!$C$15/100)*(Settings!$C$16/100)*(Settings!$C$17/100)</f>
        <v/>
      </c>
      <c r="L143" s="20">
        <f>'P_Density_km2'!L143*(POWER(1+(INDEX(P_Growth!$M$2:$M$1611,MATCH(A2, P_Growth!$A$2:$A$1611,0))/100), Settings!$C$9-Settings!$C$8))*(Settings!$C$15/100)*(Settings!$C$16/100)*(Settings!$C$17/100)</f>
        <v/>
      </c>
    </row>
    <row r="144">
      <c r="A144" s="20">
        <f>'P_Density_km2'!A144</f>
        <v/>
      </c>
      <c r="B144" s="20">
        <f>'P_Density_km2'!B144</f>
        <v/>
      </c>
      <c r="C144" s="20">
        <f>'P_Density_km2'!C144*(POWER(1+(INDEX(P_Growth!$M$2:$M$1611,MATCH(A2, P_Growth!$A$2:$A$1611,0))/100), Settings!$C$9-Settings!$C$8))*(Settings!$C$15/100)*(Settings!$C$16/100)*(Settings!$C$17/100)</f>
        <v/>
      </c>
      <c r="D144" s="20">
        <f>'P_Density_km2'!D144*(POWER(1+(INDEX(P_Growth!$M$2:$M$1611,MATCH(A2, P_Growth!$A$2:$A$1611,0))/100), Settings!$C$9-Settings!$C$8))*(Settings!$C$15/100)*(Settings!$C$16/100)*(Settings!$C$17/100)</f>
        <v/>
      </c>
      <c r="E144" s="20">
        <f>'P_Density_km2'!E144*(POWER(1+(INDEX(P_Growth!$M$2:$M$1611,MATCH(A2, P_Growth!$A$2:$A$1611,0))/100), Settings!$C$9-Settings!$C$8))*(Settings!$C$15/100)*(Settings!$C$16/100)*(Settings!$C$17/100)</f>
        <v/>
      </c>
      <c r="F144" s="20">
        <f>'P_Density_km2'!F144*(POWER(1+(INDEX(P_Growth!$M$2:$M$1611,MATCH(A2, P_Growth!$A$2:$A$1611,0))/100), Settings!$C$9-Settings!$C$8))*(Settings!$C$15/100)*(Settings!$C$16/100)*(Settings!$C$17/100)</f>
        <v/>
      </c>
      <c r="G144" s="20">
        <f>'P_Density_km2'!G144*(POWER(1+(INDEX(P_Growth!$M$2:$M$1611,MATCH(A2, P_Growth!$A$2:$A$1611,0))/100), Settings!$C$9-Settings!$C$8))*(Settings!$C$15/100)*(Settings!$C$16/100)*(Settings!$C$17/100)</f>
        <v/>
      </c>
      <c r="H144" s="20">
        <f>'P_Density_km2'!H144*(POWER(1+(INDEX(P_Growth!$M$2:$M$1611,MATCH(A2, P_Growth!$A$2:$A$1611,0))/100), Settings!$C$9-Settings!$C$8))*(Settings!$C$15/100)*(Settings!$C$16/100)*(Settings!$C$17/100)</f>
        <v/>
      </c>
      <c r="I144" s="20">
        <f>'P_Density_km2'!I144*(POWER(1+(INDEX(P_Growth!$M$2:$M$1611,MATCH(A2, P_Growth!$A$2:$A$1611,0))/100), Settings!$C$9-Settings!$C$8))*(Settings!$C$15/100)*(Settings!$C$16/100)*(Settings!$C$17/100)</f>
        <v/>
      </c>
      <c r="J144" s="20">
        <f>'P_Density_km2'!J144*(POWER(1+(INDEX(P_Growth!$M$2:$M$1611,MATCH(A2, P_Growth!$A$2:$A$1611,0))/100), Settings!$C$9-Settings!$C$8))*(Settings!$C$15/100)*(Settings!$C$16/100)*(Settings!$C$17/100)</f>
        <v/>
      </c>
      <c r="K144" s="20">
        <f>'P_Density_km2'!K144*(POWER(1+(INDEX(P_Growth!$M$2:$M$1611,MATCH(A2, P_Growth!$A$2:$A$1611,0))/100), Settings!$C$9-Settings!$C$8))*(Settings!$C$15/100)*(Settings!$C$16/100)*(Settings!$C$17/100)</f>
        <v/>
      </c>
      <c r="L144" s="20">
        <f>'P_Density_km2'!L144*(POWER(1+(INDEX(P_Growth!$M$2:$M$1611,MATCH(A2, P_Growth!$A$2:$A$1611,0))/100), Settings!$C$9-Settings!$C$8))*(Settings!$C$15/100)*(Settings!$C$16/100)*(Settings!$C$17/100)</f>
        <v/>
      </c>
    </row>
    <row r="145">
      <c r="A145" s="20">
        <f>'P_Density_km2'!A145</f>
        <v/>
      </c>
      <c r="B145" s="20">
        <f>'P_Density_km2'!B145</f>
        <v/>
      </c>
      <c r="C145" s="20">
        <f>'P_Density_km2'!C145*(POWER(1+(INDEX(P_Growth!$M$2:$M$1611,MATCH(A2, P_Growth!$A$2:$A$1611,0))/100), Settings!$C$9-Settings!$C$8))*(Settings!$C$15/100)*(Settings!$C$16/100)*(Settings!$C$17/100)</f>
        <v/>
      </c>
      <c r="D145" s="20">
        <f>'P_Density_km2'!D145*(POWER(1+(INDEX(P_Growth!$M$2:$M$1611,MATCH(A2, P_Growth!$A$2:$A$1611,0))/100), Settings!$C$9-Settings!$C$8))*(Settings!$C$15/100)*(Settings!$C$16/100)*(Settings!$C$17/100)</f>
        <v/>
      </c>
      <c r="E145" s="20">
        <f>'P_Density_km2'!E145*(POWER(1+(INDEX(P_Growth!$M$2:$M$1611,MATCH(A2, P_Growth!$A$2:$A$1611,0))/100), Settings!$C$9-Settings!$C$8))*(Settings!$C$15/100)*(Settings!$C$16/100)*(Settings!$C$17/100)</f>
        <v/>
      </c>
      <c r="F145" s="20">
        <f>'P_Density_km2'!F145*(POWER(1+(INDEX(P_Growth!$M$2:$M$1611,MATCH(A2, P_Growth!$A$2:$A$1611,0))/100), Settings!$C$9-Settings!$C$8))*(Settings!$C$15/100)*(Settings!$C$16/100)*(Settings!$C$17/100)</f>
        <v/>
      </c>
      <c r="G145" s="20">
        <f>'P_Density_km2'!G145*(POWER(1+(INDEX(P_Growth!$M$2:$M$1611,MATCH(A2, P_Growth!$A$2:$A$1611,0))/100), Settings!$C$9-Settings!$C$8))*(Settings!$C$15/100)*(Settings!$C$16/100)*(Settings!$C$17/100)</f>
        <v/>
      </c>
      <c r="H145" s="20">
        <f>'P_Density_km2'!H145*(POWER(1+(INDEX(P_Growth!$M$2:$M$1611,MATCH(A2, P_Growth!$A$2:$A$1611,0))/100), Settings!$C$9-Settings!$C$8))*(Settings!$C$15/100)*(Settings!$C$16/100)*(Settings!$C$17/100)</f>
        <v/>
      </c>
      <c r="I145" s="20">
        <f>'P_Density_km2'!I145*(POWER(1+(INDEX(P_Growth!$M$2:$M$1611,MATCH(A2, P_Growth!$A$2:$A$1611,0))/100), Settings!$C$9-Settings!$C$8))*(Settings!$C$15/100)*(Settings!$C$16/100)*(Settings!$C$17/100)</f>
        <v/>
      </c>
      <c r="J145" s="20">
        <f>'P_Density_km2'!J145*(POWER(1+(INDEX(P_Growth!$M$2:$M$1611,MATCH(A2, P_Growth!$A$2:$A$1611,0))/100), Settings!$C$9-Settings!$C$8))*(Settings!$C$15/100)*(Settings!$C$16/100)*(Settings!$C$17/100)</f>
        <v/>
      </c>
      <c r="K145" s="20">
        <f>'P_Density_km2'!K145*(POWER(1+(INDEX(P_Growth!$M$2:$M$1611,MATCH(A2, P_Growth!$A$2:$A$1611,0))/100), Settings!$C$9-Settings!$C$8))*(Settings!$C$15/100)*(Settings!$C$16/100)*(Settings!$C$17/100)</f>
        <v/>
      </c>
      <c r="L145" s="20">
        <f>'P_Density_km2'!L145*(POWER(1+(INDEX(P_Growth!$M$2:$M$1611,MATCH(A2, P_Growth!$A$2:$A$1611,0))/100), Settings!$C$9-Settings!$C$8))*(Settings!$C$15/100)*(Settings!$C$16/100)*(Settings!$C$17/100)</f>
        <v/>
      </c>
    </row>
    <row r="146">
      <c r="A146" s="20">
        <f>'P_Density_km2'!A146</f>
        <v/>
      </c>
      <c r="B146" s="20">
        <f>'P_Density_km2'!B146</f>
        <v/>
      </c>
      <c r="C146" s="20">
        <f>'P_Density_km2'!C146*(POWER(1+(INDEX(P_Growth!$M$2:$M$1611,MATCH(A2, P_Growth!$A$2:$A$1611,0))/100), Settings!$C$9-Settings!$C$8))*(Settings!$C$15/100)*(Settings!$C$16/100)*(Settings!$C$17/100)</f>
        <v/>
      </c>
      <c r="D146" s="20">
        <f>'P_Density_km2'!D146*(POWER(1+(INDEX(P_Growth!$M$2:$M$1611,MATCH(A2, P_Growth!$A$2:$A$1611,0))/100), Settings!$C$9-Settings!$C$8))*(Settings!$C$15/100)*(Settings!$C$16/100)*(Settings!$C$17/100)</f>
        <v/>
      </c>
      <c r="E146" s="20">
        <f>'P_Density_km2'!E146*(POWER(1+(INDEX(P_Growth!$M$2:$M$1611,MATCH(A2, P_Growth!$A$2:$A$1611,0))/100), Settings!$C$9-Settings!$C$8))*(Settings!$C$15/100)*(Settings!$C$16/100)*(Settings!$C$17/100)</f>
        <v/>
      </c>
      <c r="F146" s="20">
        <f>'P_Density_km2'!F146*(POWER(1+(INDEX(P_Growth!$M$2:$M$1611,MATCH(A2, P_Growth!$A$2:$A$1611,0))/100), Settings!$C$9-Settings!$C$8))*(Settings!$C$15/100)*(Settings!$C$16/100)*(Settings!$C$17/100)</f>
        <v/>
      </c>
      <c r="G146" s="20">
        <f>'P_Density_km2'!G146*(POWER(1+(INDEX(P_Growth!$M$2:$M$1611,MATCH(A2, P_Growth!$A$2:$A$1611,0))/100), Settings!$C$9-Settings!$C$8))*(Settings!$C$15/100)*(Settings!$C$16/100)*(Settings!$C$17/100)</f>
        <v/>
      </c>
      <c r="H146" s="20">
        <f>'P_Density_km2'!H146*(POWER(1+(INDEX(P_Growth!$M$2:$M$1611,MATCH(A2, P_Growth!$A$2:$A$1611,0))/100), Settings!$C$9-Settings!$C$8))*(Settings!$C$15/100)*(Settings!$C$16/100)*(Settings!$C$17/100)</f>
        <v/>
      </c>
      <c r="I146" s="20">
        <f>'P_Density_km2'!I146*(POWER(1+(INDEX(P_Growth!$M$2:$M$1611,MATCH(A2, P_Growth!$A$2:$A$1611,0))/100), Settings!$C$9-Settings!$C$8))*(Settings!$C$15/100)*(Settings!$C$16/100)*(Settings!$C$17/100)</f>
        <v/>
      </c>
      <c r="J146" s="20">
        <f>'P_Density_km2'!J146*(POWER(1+(INDEX(P_Growth!$M$2:$M$1611,MATCH(A2, P_Growth!$A$2:$A$1611,0))/100), Settings!$C$9-Settings!$C$8))*(Settings!$C$15/100)*(Settings!$C$16/100)*(Settings!$C$17/100)</f>
        <v/>
      </c>
      <c r="K146" s="20">
        <f>'P_Density_km2'!K146*(POWER(1+(INDEX(P_Growth!$M$2:$M$1611,MATCH(A2, P_Growth!$A$2:$A$1611,0))/100), Settings!$C$9-Settings!$C$8))*(Settings!$C$15/100)*(Settings!$C$16/100)*(Settings!$C$17/100)</f>
        <v/>
      </c>
      <c r="L146" s="20">
        <f>'P_Density_km2'!L146*(POWER(1+(INDEX(P_Growth!$M$2:$M$1611,MATCH(A2, P_Growth!$A$2:$A$1611,0))/100), Settings!$C$9-Settings!$C$8))*(Settings!$C$15/100)*(Settings!$C$16/100)*(Settings!$C$17/100)</f>
        <v/>
      </c>
    </row>
    <row r="147">
      <c r="A147" s="20">
        <f>'P_Density_km2'!A147</f>
        <v/>
      </c>
      <c r="B147" s="20">
        <f>'P_Density_km2'!B147</f>
        <v/>
      </c>
      <c r="C147" s="20">
        <f>'P_Density_km2'!C147*(POWER(1+(INDEX(P_Growth!$M$2:$M$1611,MATCH(A2, P_Growth!$A$2:$A$1611,0))/100), Settings!$C$9-Settings!$C$8))*(Settings!$C$15/100)*(Settings!$C$16/100)*(Settings!$C$17/100)</f>
        <v/>
      </c>
      <c r="D147" s="20">
        <f>'P_Density_km2'!D147*(POWER(1+(INDEX(P_Growth!$M$2:$M$1611,MATCH(A2, P_Growth!$A$2:$A$1611,0))/100), Settings!$C$9-Settings!$C$8))*(Settings!$C$15/100)*(Settings!$C$16/100)*(Settings!$C$17/100)</f>
        <v/>
      </c>
      <c r="E147" s="20">
        <f>'P_Density_km2'!E147*(POWER(1+(INDEX(P_Growth!$M$2:$M$1611,MATCH(A2, P_Growth!$A$2:$A$1611,0))/100), Settings!$C$9-Settings!$C$8))*(Settings!$C$15/100)*(Settings!$C$16/100)*(Settings!$C$17/100)</f>
        <v/>
      </c>
      <c r="F147" s="20">
        <f>'P_Density_km2'!F147*(POWER(1+(INDEX(P_Growth!$M$2:$M$1611,MATCH(A2, P_Growth!$A$2:$A$1611,0))/100), Settings!$C$9-Settings!$C$8))*(Settings!$C$15/100)*(Settings!$C$16/100)*(Settings!$C$17/100)</f>
        <v/>
      </c>
      <c r="G147" s="20">
        <f>'P_Density_km2'!G147*(POWER(1+(INDEX(P_Growth!$M$2:$M$1611,MATCH(A2, P_Growth!$A$2:$A$1611,0))/100), Settings!$C$9-Settings!$C$8))*(Settings!$C$15/100)*(Settings!$C$16/100)*(Settings!$C$17/100)</f>
        <v/>
      </c>
      <c r="H147" s="20">
        <f>'P_Density_km2'!H147*(POWER(1+(INDEX(P_Growth!$M$2:$M$1611,MATCH(A2, P_Growth!$A$2:$A$1611,0))/100), Settings!$C$9-Settings!$C$8))*(Settings!$C$15/100)*(Settings!$C$16/100)*(Settings!$C$17/100)</f>
        <v/>
      </c>
      <c r="I147" s="20">
        <f>'P_Density_km2'!I147*(POWER(1+(INDEX(P_Growth!$M$2:$M$1611,MATCH(A2, P_Growth!$A$2:$A$1611,0))/100), Settings!$C$9-Settings!$C$8))*(Settings!$C$15/100)*(Settings!$C$16/100)*(Settings!$C$17/100)</f>
        <v/>
      </c>
      <c r="J147" s="20">
        <f>'P_Density_km2'!J147*(POWER(1+(INDEX(P_Growth!$M$2:$M$1611,MATCH(A2, P_Growth!$A$2:$A$1611,0))/100), Settings!$C$9-Settings!$C$8))*(Settings!$C$15/100)*(Settings!$C$16/100)*(Settings!$C$17/100)</f>
        <v/>
      </c>
      <c r="K147" s="20">
        <f>'P_Density_km2'!K147*(POWER(1+(INDEX(P_Growth!$M$2:$M$1611,MATCH(A2, P_Growth!$A$2:$A$1611,0))/100), Settings!$C$9-Settings!$C$8))*(Settings!$C$15/100)*(Settings!$C$16/100)*(Settings!$C$17/100)</f>
        <v/>
      </c>
      <c r="L147" s="20">
        <f>'P_Density_km2'!L147*(POWER(1+(INDEX(P_Growth!$M$2:$M$1611,MATCH(A2, P_Growth!$A$2:$A$1611,0))/100), Settings!$C$9-Settings!$C$8))*(Settings!$C$15/100)*(Settings!$C$16/100)*(Settings!$C$17/100)</f>
        <v/>
      </c>
    </row>
    <row r="148">
      <c r="A148" s="20">
        <f>'P_Density_km2'!A148</f>
        <v/>
      </c>
      <c r="B148" s="20">
        <f>'P_Density_km2'!B148</f>
        <v/>
      </c>
      <c r="C148" s="20">
        <f>'P_Density_km2'!C148*(POWER(1+(INDEX(P_Growth!$M$2:$M$1611,MATCH(A2, P_Growth!$A$2:$A$1611,0))/100), Settings!$C$9-Settings!$C$8))*(Settings!$C$15/100)*(Settings!$C$16/100)*(Settings!$C$17/100)</f>
        <v/>
      </c>
      <c r="D148" s="20">
        <f>'P_Density_km2'!D148*(POWER(1+(INDEX(P_Growth!$M$2:$M$1611,MATCH(A2, P_Growth!$A$2:$A$1611,0))/100), Settings!$C$9-Settings!$C$8))*(Settings!$C$15/100)*(Settings!$C$16/100)*(Settings!$C$17/100)</f>
        <v/>
      </c>
      <c r="E148" s="20">
        <f>'P_Density_km2'!E148*(POWER(1+(INDEX(P_Growth!$M$2:$M$1611,MATCH(A2, P_Growth!$A$2:$A$1611,0))/100), Settings!$C$9-Settings!$C$8))*(Settings!$C$15/100)*(Settings!$C$16/100)*(Settings!$C$17/100)</f>
        <v/>
      </c>
      <c r="F148" s="20">
        <f>'P_Density_km2'!F148*(POWER(1+(INDEX(P_Growth!$M$2:$M$1611,MATCH(A2, P_Growth!$A$2:$A$1611,0))/100), Settings!$C$9-Settings!$C$8))*(Settings!$C$15/100)*(Settings!$C$16/100)*(Settings!$C$17/100)</f>
        <v/>
      </c>
      <c r="G148" s="20">
        <f>'P_Density_km2'!G148*(POWER(1+(INDEX(P_Growth!$M$2:$M$1611,MATCH(A2, P_Growth!$A$2:$A$1611,0))/100), Settings!$C$9-Settings!$C$8))*(Settings!$C$15/100)*(Settings!$C$16/100)*(Settings!$C$17/100)</f>
        <v/>
      </c>
      <c r="H148" s="20">
        <f>'P_Density_km2'!H148*(POWER(1+(INDEX(P_Growth!$M$2:$M$1611,MATCH(A2, P_Growth!$A$2:$A$1611,0))/100), Settings!$C$9-Settings!$C$8))*(Settings!$C$15/100)*(Settings!$C$16/100)*(Settings!$C$17/100)</f>
        <v/>
      </c>
      <c r="I148" s="20">
        <f>'P_Density_km2'!I148*(POWER(1+(INDEX(P_Growth!$M$2:$M$1611,MATCH(A2, P_Growth!$A$2:$A$1611,0))/100), Settings!$C$9-Settings!$C$8))*(Settings!$C$15/100)*(Settings!$C$16/100)*(Settings!$C$17/100)</f>
        <v/>
      </c>
      <c r="J148" s="20">
        <f>'P_Density_km2'!J148*(POWER(1+(INDEX(P_Growth!$M$2:$M$1611,MATCH(A2, P_Growth!$A$2:$A$1611,0))/100), Settings!$C$9-Settings!$C$8))*(Settings!$C$15/100)*(Settings!$C$16/100)*(Settings!$C$17/100)</f>
        <v/>
      </c>
      <c r="K148" s="20">
        <f>'P_Density_km2'!K148*(POWER(1+(INDEX(P_Growth!$M$2:$M$1611,MATCH(A2, P_Growth!$A$2:$A$1611,0))/100), Settings!$C$9-Settings!$C$8))*(Settings!$C$15/100)*(Settings!$C$16/100)*(Settings!$C$17/100)</f>
        <v/>
      </c>
      <c r="L148" s="20">
        <f>'P_Density_km2'!L148*(POWER(1+(INDEX(P_Growth!$M$2:$M$1611,MATCH(A2, P_Growth!$A$2:$A$1611,0))/100), Settings!$C$9-Settings!$C$8))*(Settings!$C$15/100)*(Settings!$C$16/100)*(Settings!$C$17/100)</f>
        <v/>
      </c>
    </row>
    <row r="149">
      <c r="A149" s="20">
        <f>'P_Density_km2'!A149</f>
        <v/>
      </c>
      <c r="B149" s="20">
        <f>'P_Density_km2'!B149</f>
        <v/>
      </c>
      <c r="C149" s="20">
        <f>'P_Density_km2'!C149*(POWER(1+(INDEX(P_Growth!$M$2:$M$1611,MATCH(A2, P_Growth!$A$2:$A$1611,0))/100), Settings!$C$9-Settings!$C$8))*(Settings!$C$15/100)*(Settings!$C$16/100)*(Settings!$C$17/100)</f>
        <v/>
      </c>
      <c r="D149" s="20">
        <f>'P_Density_km2'!D149*(POWER(1+(INDEX(P_Growth!$M$2:$M$1611,MATCH(A2, P_Growth!$A$2:$A$1611,0))/100), Settings!$C$9-Settings!$C$8))*(Settings!$C$15/100)*(Settings!$C$16/100)*(Settings!$C$17/100)</f>
        <v/>
      </c>
      <c r="E149" s="20">
        <f>'P_Density_km2'!E149*(POWER(1+(INDEX(P_Growth!$M$2:$M$1611,MATCH(A2, P_Growth!$A$2:$A$1611,0))/100), Settings!$C$9-Settings!$C$8))*(Settings!$C$15/100)*(Settings!$C$16/100)*(Settings!$C$17/100)</f>
        <v/>
      </c>
      <c r="F149" s="20">
        <f>'P_Density_km2'!F149*(POWER(1+(INDEX(P_Growth!$M$2:$M$1611,MATCH(A2, P_Growth!$A$2:$A$1611,0))/100), Settings!$C$9-Settings!$C$8))*(Settings!$C$15/100)*(Settings!$C$16/100)*(Settings!$C$17/100)</f>
        <v/>
      </c>
      <c r="G149" s="20">
        <f>'P_Density_km2'!G149*(POWER(1+(INDEX(P_Growth!$M$2:$M$1611,MATCH(A2, P_Growth!$A$2:$A$1611,0))/100), Settings!$C$9-Settings!$C$8))*(Settings!$C$15/100)*(Settings!$C$16/100)*(Settings!$C$17/100)</f>
        <v/>
      </c>
      <c r="H149" s="20">
        <f>'P_Density_km2'!H149*(POWER(1+(INDEX(P_Growth!$M$2:$M$1611,MATCH(A2, P_Growth!$A$2:$A$1611,0))/100), Settings!$C$9-Settings!$C$8))*(Settings!$C$15/100)*(Settings!$C$16/100)*(Settings!$C$17/100)</f>
        <v/>
      </c>
      <c r="I149" s="20">
        <f>'P_Density_km2'!I149*(POWER(1+(INDEX(P_Growth!$M$2:$M$1611,MATCH(A2, P_Growth!$A$2:$A$1611,0))/100), Settings!$C$9-Settings!$C$8))*(Settings!$C$15/100)*(Settings!$C$16/100)*(Settings!$C$17/100)</f>
        <v/>
      </c>
      <c r="J149" s="20">
        <f>'P_Density_km2'!J149*(POWER(1+(INDEX(P_Growth!$M$2:$M$1611,MATCH(A2, P_Growth!$A$2:$A$1611,0))/100), Settings!$C$9-Settings!$C$8))*(Settings!$C$15/100)*(Settings!$C$16/100)*(Settings!$C$17/100)</f>
        <v/>
      </c>
      <c r="K149" s="20">
        <f>'P_Density_km2'!K149*(POWER(1+(INDEX(P_Growth!$M$2:$M$1611,MATCH(A2, P_Growth!$A$2:$A$1611,0))/100), Settings!$C$9-Settings!$C$8))*(Settings!$C$15/100)*(Settings!$C$16/100)*(Settings!$C$17/100)</f>
        <v/>
      </c>
      <c r="L149" s="20">
        <f>'P_Density_km2'!L149*(POWER(1+(INDEX(P_Growth!$M$2:$M$1611,MATCH(A2, P_Growth!$A$2:$A$1611,0))/100), Settings!$C$9-Settings!$C$8))*(Settings!$C$15/100)*(Settings!$C$16/100)*(Settings!$C$17/100)</f>
        <v/>
      </c>
    </row>
    <row r="150">
      <c r="A150" s="20">
        <f>'P_Density_km2'!A150</f>
        <v/>
      </c>
      <c r="B150" s="20">
        <f>'P_Density_km2'!B150</f>
        <v/>
      </c>
      <c r="C150" s="20">
        <f>'P_Density_km2'!C150*(POWER(1+(INDEX(P_Growth!$M$2:$M$1611,MATCH(A2, P_Growth!$A$2:$A$1611,0))/100), Settings!$C$9-Settings!$C$8))*(Settings!$C$15/100)*(Settings!$C$16/100)*(Settings!$C$17/100)</f>
        <v/>
      </c>
      <c r="D150" s="20">
        <f>'P_Density_km2'!D150*(POWER(1+(INDEX(P_Growth!$M$2:$M$1611,MATCH(A2, P_Growth!$A$2:$A$1611,0))/100), Settings!$C$9-Settings!$C$8))*(Settings!$C$15/100)*(Settings!$C$16/100)*(Settings!$C$17/100)</f>
        <v/>
      </c>
      <c r="E150" s="20">
        <f>'P_Density_km2'!E150*(POWER(1+(INDEX(P_Growth!$M$2:$M$1611,MATCH(A2, P_Growth!$A$2:$A$1611,0))/100), Settings!$C$9-Settings!$C$8))*(Settings!$C$15/100)*(Settings!$C$16/100)*(Settings!$C$17/100)</f>
        <v/>
      </c>
      <c r="F150" s="20">
        <f>'P_Density_km2'!F150*(POWER(1+(INDEX(P_Growth!$M$2:$M$1611,MATCH(A2, P_Growth!$A$2:$A$1611,0))/100), Settings!$C$9-Settings!$C$8))*(Settings!$C$15/100)*(Settings!$C$16/100)*(Settings!$C$17/100)</f>
        <v/>
      </c>
      <c r="G150" s="20">
        <f>'P_Density_km2'!G150*(POWER(1+(INDEX(P_Growth!$M$2:$M$1611,MATCH(A2, P_Growth!$A$2:$A$1611,0))/100), Settings!$C$9-Settings!$C$8))*(Settings!$C$15/100)*(Settings!$C$16/100)*(Settings!$C$17/100)</f>
        <v/>
      </c>
      <c r="H150" s="20">
        <f>'P_Density_km2'!H150*(POWER(1+(INDEX(P_Growth!$M$2:$M$1611,MATCH(A2, P_Growth!$A$2:$A$1611,0))/100), Settings!$C$9-Settings!$C$8))*(Settings!$C$15/100)*(Settings!$C$16/100)*(Settings!$C$17/100)</f>
        <v/>
      </c>
      <c r="I150" s="20">
        <f>'P_Density_km2'!I150*(POWER(1+(INDEX(P_Growth!$M$2:$M$1611,MATCH(A2, P_Growth!$A$2:$A$1611,0))/100), Settings!$C$9-Settings!$C$8))*(Settings!$C$15/100)*(Settings!$C$16/100)*(Settings!$C$17/100)</f>
        <v/>
      </c>
      <c r="J150" s="20">
        <f>'P_Density_km2'!J150*(POWER(1+(INDEX(P_Growth!$M$2:$M$1611,MATCH(A2, P_Growth!$A$2:$A$1611,0))/100), Settings!$C$9-Settings!$C$8))*(Settings!$C$15/100)*(Settings!$C$16/100)*(Settings!$C$17/100)</f>
        <v/>
      </c>
      <c r="K150" s="20">
        <f>'P_Density_km2'!K150*(POWER(1+(INDEX(P_Growth!$M$2:$M$1611,MATCH(A2, P_Growth!$A$2:$A$1611,0))/100), Settings!$C$9-Settings!$C$8))*(Settings!$C$15/100)*(Settings!$C$16/100)*(Settings!$C$17/100)</f>
        <v/>
      </c>
      <c r="L150" s="20">
        <f>'P_Density_km2'!L150*(POWER(1+(INDEX(P_Growth!$M$2:$M$1611,MATCH(A2, P_Growth!$A$2:$A$1611,0))/100), Settings!$C$9-Settings!$C$8))*(Settings!$C$15/100)*(Settings!$C$16/100)*(Settings!$C$17/100)</f>
        <v/>
      </c>
    </row>
    <row r="151">
      <c r="A151" s="20">
        <f>'P_Density_km2'!A151</f>
        <v/>
      </c>
      <c r="B151" s="20">
        <f>'P_Density_km2'!B151</f>
        <v/>
      </c>
      <c r="C151" s="20">
        <f>'P_Density_km2'!C151*(POWER(1+(INDEX(P_Growth!$M$2:$M$1611,MATCH(A2, P_Growth!$A$2:$A$1611,0))/100), Settings!$C$9-Settings!$C$8))*(Settings!$C$15/100)*(Settings!$C$16/100)*(Settings!$C$17/100)</f>
        <v/>
      </c>
      <c r="D151" s="20">
        <f>'P_Density_km2'!D151*(POWER(1+(INDEX(P_Growth!$M$2:$M$1611,MATCH(A2, P_Growth!$A$2:$A$1611,0))/100), Settings!$C$9-Settings!$C$8))*(Settings!$C$15/100)*(Settings!$C$16/100)*(Settings!$C$17/100)</f>
        <v/>
      </c>
      <c r="E151" s="20">
        <f>'P_Density_km2'!E151*(POWER(1+(INDEX(P_Growth!$M$2:$M$1611,MATCH(A2, P_Growth!$A$2:$A$1611,0))/100), Settings!$C$9-Settings!$C$8))*(Settings!$C$15/100)*(Settings!$C$16/100)*(Settings!$C$17/100)</f>
        <v/>
      </c>
      <c r="F151" s="20">
        <f>'P_Density_km2'!F151*(POWER(1+(INDEX(P_Growth!$M$2:$M$1611,MATCH(A2, P_Growth!$A$2:$A$1611,0))/100), Settings!$C$9-Settings!$C$8))*(Settings!$C$15/100)*(Settings!$C$16/100)*(Settings!$C$17/100)</f>
        <v/>
      </c>
      <c r="G151" s="20">
        <f>'P_Density_km2'!G151*(POWER(1+(INDEX(P_Growth!$M$2:$M$1611,MATCH(A2, P_Growth!$A$2:$A$1611,0))/100), Settings!$C$9-Settings!$C$8))*(Settings!$C$15/100)*(Settings!$C$16/100)*(Settings!$C$17/100)</f>
        <v/>
      </c>
      <c r="H151" s="20">
        <f>'P_Density_km2'!H151*(POWER(1+(INDEX(P_Growth!$M$2:$M$1611,MATCH(A2, P_Growth!$A$2:$A$1611,0))/100), Settings!$C$9-Settings!$C$8))*(Settings!$C$15/100)*(Settings!$C$16/100)*(Settings!$C$17/100)</f>
        <v/>
      </c>
      <c r="I151" s="20">
        <f>'P_Density_km2'!I151*(POWER(1+(INDEX(P_Growth!$M$2:$M$1611,MATCH(A2, P_Growth!$A$2:$A$1611,0))/100), Settings!$C$9-Settings!$C$8))*(Settings!$C$15/100)*(Settings!$C$16/100)*(Settings!$C$17/100)</f>
        <v/>
      </c>
      <c r="J151" s="20">
        <f>'P_Density_km2'!J151*(POWER(1+(INDEX(P_Growth!$M$2:$M$1611,MATCH(A2, P_Growth!$A$2:$A$1611,0))/100), Settings!$C$9-Settings!$C$8))*(Settings!$C$15/100)*(Settings!$C$16/100)*(Settings!$C$17/100)</f>
        <v/>
      </c>
      <c r="K151" s="20">
        <f>'P_Density_km2'!K151*(POWER(1+(INDEX(P_Growth!$M$2:$M$1611,MATCH(A2, P_Growth!$A$2:$A$1611,0))/100), Settings!$C$9-Settings!$C$8))*(Settings!$C$15/100)*(Settings!$C$16/100)*(Settings!$C$17/100)</f>
        <v/>
      </c>
      <c r="L151" s="20">
        <f>'P_Density_km2'!L151*(POWER(1+(INDEX(P_Growth!$M$2:$M$1611,MATCH(A2, P_Growth!$A$2:$A$1611,0))/100), Settings!$C$9-Settings!$C$8))*(Settings!$C$15/100)*(Settings!$C$16/100)*(Settings!$C$17/100)</f>
        <v/>
      </c>
    </row>
    <row r="152">
      <c r="A152" s="20">
        <f>'P_Density_km2'!A152</f>
        <v/>
      </c>
      <c r="B152" s="20">
        <f>'P_Density_km2'!B152</f>
        <v/>
      </c>
      <c r="C152" s="20">
        <f>'P_Density_km2'!C152*(POWER(1+(INDEX(P_Growth!$M$2:$M$1611,MATCH(A2, P_Growth!$A$2:$A$1611,0))/100), Settings!$C$9-Settings!$C$8))*(Settings!$C$15/100)*(Settings!$C$16/100)*(Settings!$C$17/100)</f>
        <v/>
      </c>
      <c r="D152" s="20">
        <f>'P_Density_km2'!D152*(POWER(1+(INDEX(P_Growth!$M$2:$M$1611,MATCH(A2, P_Growth!$A$2:$A$1611,0))/100), Settings!$C$9-Settings!$C$8))*(Settings!$C$15/100)*(Settings!$C$16/100)*(Settings!$C$17/100)</f>
        <v/>
      </c>
      <c r="E152" s="20">
        <f>'P_Density_km2'!E152*(POWER(1+(INDEX(P_Growth!$M$2:$M$1611,MATCH(A2, P_Growth!$A$2:$A$1611,0))/100), Settings!$C$9-Settings!$C$8))*(Settings!$C$15/100)*(Settings!$C$16/100)*(Settings!$C$17/100)</f>
        <v/>
      </c>
      <c r="F152" s="20">
        <f>'P_Density_km2'!F152*(POWER(1+(INDEX(P_Growth!$M$2:$M$1611,MATCH(A2, P_Growth!$A$2:$A$1611,0))/100), Settings!$C$9-Settings!$C$8))*(Settings!$C$15/100)*(Settings!$C$16/100)*(Settings!$C$17/100)</f>
        <v/>
      </c>
      <c r="G152" s="20">
        <f>'P_Density_km2'!G152*(POWER(1+(INDEX(P_Growth!$M$2:$M$1611,MATCH(A2, P_Growth!$A$2:$A$1611,0))/100), Settings!$C$9-Settings!$C$8))*(Settings!$C$15/100)*(Settings!$C$16/100)*(Settings!$C$17/100)</f>
        <v/>
      </c>
      <c r="H152" s="20">
        <f>'P_Density_km2'!H152*(POWER(1+(INDEX(P_Growth!$M$2:$M$1611,MATCH(A2, P_Growth!$A$2:$A$1611,0))/100), Settings!$C$9-Settings!$C$8))*(Settings!$C$15/100)*(Settings!$C$16/100)*(Settings!$C$17/100)</f>
        <v/>
      </c>
      <c r="I152" s="20">
        <f>'P_Density_km2'!I152*(POWER(1+(INDEX(P_Growth!$M$2:$M$1611,MATCH(A2, P_Growth!$A$2:$A$1611,0))/100), Settings!$C$9-Settings!$C$8))*(Settings!$C$15/100)*(Settings!$C$16/100)*(Settings!$C$17/100)</f>
        <v/>
      </c>
      <c r="J152" s="20">
        <f>'P_Density_km2'!J152*(POWER(1+(INDEX(P_Growth!$M$2:$M$1611,MATCH(A2, P_Growth!$A$2:$A$1611,0))/100), Settings!$C$9-Settings!$C$8))*(Settings!$C$15/100)*(Settings!$C$16/100)*(Settings!$C$17/100)</f>
        <v/>
      </c>
      <c r="K152" s="20">
        <f>'P_Density_km2'!K152*(POWER(1+(INDEX(P_Growth!$M$2:$M$1611,MATCH(A2, P_Growth!$A$2:$A$1611,0))/100), Settings!$C$9-Settings!$C$8))*(Settings!$C$15/100)*(Settings!$C$16/100)*(Settings!$C$17/100)</f>
        <v/>
      </c>
      <c r="L152" s="20">
        <f>'P_Density_km2'!L152*(POWER(1+(INDEX(P_Growth!$M$2:$M$1611,MATCH(A2, P_Growth!$A$2:$A$1611,0))/100), Settings!$C$9-Settings!$C$8))*(Settings!$C$15/100)*(Settings!$C$16/100)*(Settings!$C$17/100)</f>
        <v/>
      </c>
    </row>
    <row r="153">
      <c r="A153" s="20">
        <f>'P_Density_km2'!A153</f>
        <v/>
      </c>
      <c r="B153" s="20">
        <f>'P_Density_km2'!B153</f>
        <v/>
      </c>
      <c r="C153" s="20">
        <f>'P_Density_km2'!C153*(POWER(1+(INDEX(P_Growth!$M$2:$M$1611,MATCH(A2, P_Growth!$A$2:$A$1611,0))/100), Settings!$C$9-Settings!$C$8))*(Settings!$C$15/100)*(Settings!$C$16/100)*(Settings!$C$17/100)</f>
        <v/>
      </c>
      <c r="D153" s="20">
        <f>'P_Density_km2'!D153*(POWER(1+(INDEX(P_Growth!$M$2:$M$1611,MATCH(A2, P_Growth!$A$2:$A$1611,0))/100), Settings!$C$9-Settings!$C$8))*(Settings!$C$15/100)*(Settings!$C$16/100)*(Settings!$C$17/100)</f>
        <v/>
      </c>
      <c r="E153" s="20">
        <f>'P_Density_km2'!E153*(POWER(1+(INDEX(P_Growth!$M$2:$M$1611,MATCH(A2, P_Growth!$A$2:$A$1611,0))/100), Settings!$C$9-Settings!$C$8))*(Settings!$C$15/100)*(Settings!$C$16/100)*(Settings!$C$17/100)</f>
        <v/>
      </c>
      <c r="F153" s="20">
        <f>'P_Density_km2'!F153*(POWER(1+(INDEX(P_Growth!$M$2:$M$1611,MATCH(A2, P_Growth!$A$2:$A$1611,0))/100), Settings!$C$9-Settings!$C$8))*(Settings!$C$15/100)*(Settings!$C$16/100)*(Settings!$C$17/100)</f>
        <v/>
      </c>
      <c r="G153" s="20">
        <f>'P_Density_km2'!G153*(POWER(1+(INDEX(P_Growth!$M$2:$M$1611,MATCH(A2, P_Growth!$A$2:$A$1611,0))/100), Settings!$C$9-Settings!$C$8))*(Settings!$C$15/100)*(Settings!$C$16/100)*(Settings!$C$17/100)</f>
        <v/>
      </c>
      <c r="H153" s="20">
        <f>'P_Density_km2'!H153*(POWER(1+(INDEX(P_Growth!$M$2:$M$1611,MATCH(A2, P_Growth!$A$2:$A$1611,0))/100), Settings!$C$9-Settings!$C$8))*(Settings!$C$15/100)*(Settings!$C$16/100)*(Settings!$C$17/100)</f>
        <v/>
      </c>
      <c r="I153" s="20">
        <f>'P_Density_km2'!I153*(POWER(1+(INDEX(P_Growth!$M$2:$M$1611,MATCH(A2, P_Growth!$A$2:$A$1611,0))/100), Settings!$C$9-Settings!$C$8))*(Settings!$C$15/100)*(Settings!$C$16/100)*(Settings!$C$17/100)</f>
        <v/>
      </c>
      <c r="J153" s="20">
        <f>'P_Density_km2'!J153*(POWER(1+(INDEX(P_Growth!$M$2:$M$1611,MATCH(A2, P_Growth!$A$2:$A$1611,0))/100), Settings!$C$9-Settings!$C$8))*(Settings!$C$15/100)*(Settings!$C$16/100)*(Settings!$C$17/100)</f>
        <v/>
      </c>
      <c r="K153" s="20">
        <f>'P_Density_km2'!K153*(POWER(1+(INDEX(P_Growth!$M$2:$M$1611,MATCH(A2, P_Growth!$A$2:$A$1611,0))/100), Settings!$C$9-Settings!$C$8))*(Settings!$C$15/100)*(Settings!$C$16/100)*(Settings!$C$17/100)</f>
        <v/>
      </c>
      <c r="L153" s="20">
        <f>'P_Density_km2'!L153*(POWER(1+(INDEX(P_Growth!$M$2:$M$1611,MATCH(A2, P_Growth!$A$2:$A$1611,0))/100), Settings!$C$9-Settings!$C$8))*(Settings!$C$15/100)*(Settings!$C$16/100)*(Settings!$C$17/100)</f>
        <v/>
      </c>
    </row>
    <row r="154">
      <c r="A154" s="20">
        <f>'P_Density_km2'!A154</f>
        <v/>
      </c>
      <c r="B154" s="20">
        <f>'P_Density_km2'!B154</f>
        <v/>
      </c>
      <c r="C154" s="20">
        <f>'P_Density_km2'!C154*(POWER(1+(INDEX(P_Growth!$M$2:$M$1611,MATCH(A2, P_Growth!$A$2:$A$1611,0))/100), Settings!$C$9-Settings!$C$8))*(Settings!$C$15/100)*(Settings!$C$16/100)*(Settings!$C$17/100)</f>
        <v/>
      </c>
      <c r="D154" s="20">
        <f>'P_Density_km2'!D154*(POWER(1+(INDEX(P_Growth!$M$2:$M$1611,MATCH(A2, P_Growth!$A$2:$A$1611,0))/100), Settings!$C$9-Settings!$C$8))*(Settings!$C$15/100)*(Settings!$C$16/100)*(Settings!$C$17/100)</f>
        <v/>
      </c>
      <c r="E154" s="20">
        <f>'P_Density_km2'!E154*(POWER(1+(INDEX(P_Growth!$M$2:$M$1611,MATCH(A2, P_Growth!$A$2:$A$1611,0))/100), Settings!$C$9-Settings!$C$8))*(Settings!$C$15/100)*(Settings!$C$16/100)*(Settings!$C$17/100)</f>
        <v/>
      </c>
      <c r="F154" s="20">
        <f>'P_Density_km2'!F154*(POWER(1+(INDEX(P_Growth!$M$2:$M$1611,MATCH(A2, P_Growth!$A$2:$A$1611,0))/100), Settings!$C$9-Settings!$C$8))*(Settings!$C$15/100)*(Settings!$C$16/100)*(Settings!$C$17/100)</f>
        <v/>
      </c>
      <c r="G154" s="20">
        <f>'P_Density_km2'!G154*(POWER(1+(INDEX(P_Growth!$M$2:$M$1611,MATCH(A2, P_Growth!$A$2:$A$1611,0))/100), Settings!$C$9-Settings!$C$8))*(Settings!$C$15/100)*(Settings!$C$16/100)*(Settings!$C$17/100)</f>
        <v/>
      </c>
      <c r="H154" s="20">
        <f>'P_Density_km2'!H154*(POWER(1+(INDEX(P_Growth!$M$2:$M$1611,MATCH(A2, P_Growth!$A$2:$A$1611,0))/100), Settings!$C$9-Settings!$C$8))*(Settings!$C$15/100)*(Settings!$C$16/100)*(Settings!$C$17/100)</f>
        <v/>
      </c>
      <c r="I154" s="20">
        <f>'P_Density_km2'!I154*(POWER(1+(INDEX(P_Growth!$M$2:$M$1611,MATCH(A2, P_Growth!$A$2:$A$1611,0))/100), Settings!$C$9-Settings!$C$8))*(Settings!$C$15/100)*(Settings!$C$16/100)*(Settings!$C$17/100)</f>
        <v/>
      </c>
      <c r="J154" s="20">
        <f>'P_Density_km2'!J154*(POWER(1+(INDEX(P_Growth!$M$2:$M$1611,MATCH(A2, P_Growth!$A$2:$A$1611,0))/100), Settings!$C$9-Settings!$C$8))*(Settings!$C$15/100)*(Settings!$C$16/100)*(Settings!$C$17/100)</f>
        <v/>
      </c>
      <c r="K154" s="20">
        <f>'P_Density_km2'!K154*(POWER(1+(INDEX(P_Growth!$M$2:$M$1611,MATCH(A2, P_Growth!$A$2:$A$1611,0))/100), Settings!$C$9-Settings!$C$8))*(Settings!$C$15/100)*(Settings!$C$16/100)*(Settings!$C$17/100)</f>
        <v/>
      </c>
      <c r="L154" s="20">
        <f>'P_Density_km2'!L154*(POWER(1+(INDEX(P_Growth!$M$2:$M$1611,MATCH(A2, P_Growth!$A$2:$A$1611,0))/100), Settings!$C$9-Settings!$C$8))*(Settings!$C$15/100)*(Settings!$C$16/100)*(Settings!$C$17/100)</f>
        <v/>
      </c>
    </row>
    <row r="155">
      <c r="A155" s="20">
        <f>'P_Density_km2'!A155</f>
        <v/>
      </c>
      <c r="B155" s="20">
        <f>'P_Density_km2'!B155</f>
        <v/>
      </c>
      <c r="C155" s="20">
        <f>'P_Density_km2'!C155*(POWER(1+(INDEX(P_Growth!$M$2:$M$1611,MATCH(A2, P_Growth!$A$2:$A$1611,0))/100), Settings!$C$9-Settings!$C$8))*(Settings!$C$15/100)*(Settings!$C$16/100)*(Settings!$C$17/100)</f>
        <v/>
      </c>
      <c r="D155" s="20">
        <f>'P_Density_km2'!D155*(POWER(1+(INDEX(P_Growth!$M$2:$M$1611,MATCH(A2, P_Growth!$A$2:$A$1611,0))/100), Settings!$C$9-Settings!$C$8))*(Settings!$C$15/100)*(Settings!$C$16/100)*(Settings!$C$17/100)</f>
        <v/>
      </c>
      <c r="E155" s="20">
        <f>'P_Density_km2'!E155*(POWER(1+(INDEX(P_Growth!$M$2:$M$1611,MATCH(A2, P_Growth!$A$2:$A$1611,0))/100), Settings!$C$9-Settings!$C$8))*(Settings!$C$15/100)*(Settings!$C$16/100)*(Settings!$C$17/100)</f>
        <v/>
      </c>
      <c r="F155" s="20">
        <f>'P_Density_km2'!F155*(POWER(1+(INDEX(P_Growth!$M$2:$M$1611,MATCH(A2, P_Growth!$A$2:$A$1611,0))/100), Settings!$C$9-Settings!$C$8))*(Settings!$C$15/100)*(Settings!$C$16/100)*(Settings!$C$17/100)</f>
        <v/>
      </c>
      <c r="G155" s="20">
        <f>'P_Density_km2'!G155*(POWER(1+(INDEX(P_Growth!$M$2:$M$1611,MATCH(A2, P_Growth!$A$2:$A$1611,0))/100), Settings!$C$9-Settings!$C$8))*(Settings!$C$15/100)*(Settings!$C$16/100)*(Settings!$C$17/100)</f>
        <v/>
      </c>
      <c r="H155" s="20">
        <f>'P_Density_km2'!H155*(POWER(1+(INDEX(P_Growth!$M$2:$M$1611,MATCH(A2, P_Growth!$A$2:$A$1611,0))/100), Settings!$C$9-Settings!$C$8))*(Settings!$C$15/100)*(Settings!$C$16/100)*(Settings!$C$17/100)</f>
        <v/>
      </c>
      <c r="I155" s="20">
        <f>'P_Density_km2'!I155*(POWER(1+(INDEX(P_Growth!$M$2:$M$1611,MATCH(A2, P_Growth!$A$2:$A$1611,0))/100), Settings!$C$9-Settings!$C$8))*(Settings!$C$15/100)*(Settings!$C$16/100)*(Settings!$C$17/100)</f>
        <v/>
      </c>
      <c r="J155" s="20">
        <f>'P_Density_km2'!J155*(POWER(1+(INDEX(P_Growth!$M$2:$M$1611,MATCH(A2, P_Growth!$A$2:$A$1611,0))/100), Settings!$C$9-Settings!$C$8))*(Settings!$C$15/100)*(Settings!$C$16/100)*(Settings!$C$17/100)</f>
        <v/>
      </c>
      <c r="K155" s="20">
        <f>'P_Density_km2'!K155*(POWER(1+(INDEX(P_Growth!$M$2:$M$1611,MATCH(A2, P_Growth!$A$2:$A$1611,0))/100), Settings!$C$9-Settings!$C$8))*(Settings!$C$15/100)*(Settings!$C$16/100)*(Settings!$C$17/100)</f>
        <v/>
      </c>
      <c r="L155" s="20">
        <f>'P_Density_km2'!L155*(POWER(1+(INDEX(P_Growth!$M$2:$M$1611,MATCH(A2, P_Growth!$A$2:$A$1611,0))/100), Settings!$C$9-Settings!$C$8))*(Settings!$C$15/100)*(Settings!$C$16/100)*(Settings!$C$17/100)</f>
        <v/>
      </c>
    </row>
    <row r="156">
      <c r="A156" s="20">
        <f>'P_Density_km2'!A156</f>
        <v/>
      </c>
      <c r="B156" s="20">
        <f>'P_Density_km2'!B156</f>
        <v/>
      </c>
      <c r="C156" s="20">
        <f>'P_Density_km2'!C156*(POWER(1+(INDEX(P_Growth!$M$2:$M$1611,MATCH(A2, P_Growth!$A$2:$A$1611,0))/100), Settings!$C$9-Settings!$C$8))*(Settings!$C$15/100)*(Settings!$C$16/100)*(Settings!$C$17/100)</f>
        <v/>
      </c>
      <c r="D156" s="20">
        <f>'P_Density_km2'!D156*(POWER(1+(INDEX(P_Growth!$M$2:$M$1611,MATCH(A2, P_Growth!$A$2:$A$1611,0))/100), Settings!$C$9-Settings!$C$8))*(Settings!$C$15/100)*(Settings!$C$16/100)*(Settings!$C$17/100)</f>
        <v/>
      </c>
      <c r="E156" s="20">
        <f>'P_Density_km2'!E156*(POWER(1+(INDEX(P_Growth!$M$2:$M$1611,MATCH(A2, P_Growth!$A$2:$A$1611,0))/100), Settings!$C$9-Settings!$C$8))*(Settings!$C$15/100)*(Settings!$C$16/100)*(Settings!$C$17/100)</f>
        <v/>
      </c>
      <c r="F156" s="20">
        <f>'P_Density_km2'!F156*(POWER(1+(INDEX(P_Growth!$M$2:$M$1611,MATCH(A2, P_Growth!$A$2:$A$1611,0))/100), Settings!$C$9-Settings!$C$8))*(Settings!$C$15/100)*(Settings!$C$16/100)*(Settings!$C$17/100)</f>
        <v/>
      </c>
      <c r="G156" s="20">
        <f>'P_Density_km2'!G156*(POWER(1+(INDEX(P_Growth!$M$2:$M$1611,MATCH(A2, P_Growth!$A$2:$A$1611,0))/100), Settings!$C$9-Settings!$C$8))*(Settings!$C$15/100)*(Settings!$C$16/100)*(Settings!$C$17/100)</f>
        <v/>
      </c>
      <c r="H156" s="20">
        <f>'P_Density_km2'!H156*(POWER(1+(INDEX(P_Growth!$M$2:$M$1611,MATCH(A2, P_Growth!$A$2:$A$1611,0))/100), Settings!$C$9-Settings!$C$8))*(Settings!$C$15/100)*(Settings!$C$16/100)*(Settings!$C$17/100)</f>
        <v/>
      </c>
      <c r="I156" s="20">
        <f>'P_Density_km2'!I156*(POWER(1+(INDEX(P_Growth!$M$2:$M$1611,MATCH(A2, P_Growth!$A$2:$A$1611,0))/100), Settings!$C$9-Settings!$C$8))*(Settings!$C$15/100)*(Settings!$C$16/100)*(Settings!$C$17/100)</f>
        <v/>
      </c>
      <c r="J156" s="20">
        <f>'P_Density_km2'!J156*(POWER(1+(INDEX(P_Growth!$M$2:$M$1611,MATCH(A2, P_Growth!$A$2:$A$1611,0))/100), Settings!$C$9-Settings!$C$8))*(Settings!$C$15/100)*(Settings!$C$16/100)*(Settings!$C$17/100)</f>
        <v/>
      </c>
      <c r="K156" s="20">
        <f>'P_Density_km2'!K156*(POWER(1+(INDEX(P_Growth!$M$2:$M$1611,MATCH(A2, P_Growth!$A$2:$A$1611,0))/100), Settings!$C$9-Settings!$C$8))*(Settings!$C$15/100)*(Settings!$C$16/100)*(Settings!$C$17/100)</f>
        <v/>
      </c>
      <c r="L156" s="20">
        <f>'P_Density_km2'!L156*(POWER(1+(INDEX(P_Growth!$M$2:$M$1611,MATCH(A2, P_Growth!$A$2:$A$1611,0))/100), Settings!$C$9-Settings!$C$8))*(Settings!$C$15/100)*(Settings!$C$16/100)*(Settings!$C$17/100)</f>
        <v/>
      </c>
    </row>
    <row r="157">
      <c r="A157" s="20">
        <f>'P_Density_km2'!A157</f>
        <v/>
      </c>
      <c r="B157" s="20">
        <f>'P_Density_km2'!B157</f>
        <v/>
      </c>
      <c r="C157" s="20">
        <f>'P_Density_km2'!C157*(POWER(1+(INDEX(P_Growth!$M$2:$M$1611,MATCH(A2, P_Growth!$A$2:$A$1611,0))/100), Settings!$C$9-Settings!$C$8))*(Settings!$C$15/100)*(Settings!$C$16/100)*(Settings!$C$17/100)</f>
        <v/>
      </c>
      <c r="D157" s="20">
        <f>'P_Density_km2'!D157*(POWER(1+(INDEX(P_Growth!$M$2:$M$1611,MATCH(A2, P_Growth!$A$2:$A$1611,0))/100), Settings!$C$9-Settings!$C$8))*(Settings!$C$15/100)*(Settings!$C$16/100)*(Settings!$C$17/100)</f>
        <v/>
      </c>
      <c r="E157" s="20">
        <f>'P_Density_km2'!E157*(POWER(1+(INDEX(P_Growth!$M$2:$M$1611,MATCH(A2, P_Growth!$A$2:$A$1611,0))/100), Settings!$C$9-Settings!$C$8))*(Settings!$C$15/100)*(Settings!$C$16/100)*(Settings!$C$17/100)</f>
        <v/>
      </c>
      <c r="F157" s="20">
        <f>'P_Density_km2'!F157*(POWER(1+(INDEX(P_Growth!$M$2:$M$1611,MATCH(A2, P_Growth!$A$2:$A$1611,0))/100), Settings!$C$9-Settings!$C$8))*(Settings!$C$15/100)*(Settings!$C$16/100)*(Settings!$C$17/100)</f>
        <v/>
      </c>
      <c r="G157" s="20">
        <f>'P_Density_km2'!G157*(POWER(1+(INDEX(P_Growth!$M$2:$M$1611,MATCH(A2, P_Growth!$A$2:$A$1611,0))/100), Settings!$C$9-Settings!$C$8))*(Settings!$C$15/100)*(Settings!$C$16/100)*(Settings!$C$17/100)</f>
        <v/>
      </c>
      <c r="H157" s="20">
        <f>'P_Density_km2'!H157*(POWER(1+(INDEX(P_Growth!$M$2:$M$1611,MATCH(A2, P_Growth!$A$2:$A$1611,0))/100), Settings!$C$9-Settings!$C$8))*(Settings!$C$15/100)*(Settings!$C$16/100)*(Settings!$C$17/100)</f>
        <v/>
      </c>
      <c r="I157" s="20">
        <f>'P_Density_km2'!I157*(POWER(1+(INDEX(P_Growth!$M$2:$M$1611,MATCH(A2, P_Growth!$A$2:$A$1611,0))/100), Settings!$C$9-Settings!$C$8))*(Settings!$C$15/100)*(Settings!$C$16/100)*(Settings!$C$17/100)</f>
        <v/>
      </c>
      <c r="J157" s="20">
        <f>'P_Density_km2'!J157*(POWER(1+(INDEX(P_Growth!$M$2:$M$1611,MATCH(A2, P_Growth!$A$2:$A$1611,0))/100), Settings!$C$9-Settings!$C$8))*(Settings!$C$15/100)*(Settings!$C$16/100)*(Settings!$C$17/100)</f>
        <v/>
      </c>
      <c r="K157" s="20">
        <f>'P_Density_km2'!K157*(POWER(1+(INDEX(P_Growth!$M$2:$M$1611,MATCH(A2, P_Growth!$A$2:$A$1611,0))/100), Settings!$C$9-Settings!$C$8))*(Settings!$C$15/100)*(Settings!$C$16/100)*(Settings!$C$17/100)</f>
        <v/>
      </c>
      <c r="L157" s="20">
        <f>'P_Density_km2'!L157*(POWER(1+(INDEX(P_Growth!$M$2:$M$1611,MATCH(A2, P_Growth!$A$2:$A$1611,0))/100), Settings!$C$9-Settings!$C$8))*(Settings!$C$15/100)*(Settings!$C$16/100)*(Settings!$C$17/100)</f>
        <v/>
      </c>
    </row>
    <row r="158">
      <c r="A158" s="20">
        <f>'P_Density_km2'!A158</f>
        <v/>
      </c>
      <c r="B158" s="20">
        <f>'P_Density_km2'!B158</f>
        <v/>
      </c>
      <c r="C158" s="20">
        <f>'P_Density_km2'!C158*(POWER(1+(INDEX(P_Growth!$M$2:$M$1611,MATCH(A2, P_Growth!$A$2:$A$1611,0))/100), Settings!$C$9-Settings!$C$8))*(Settings!$C$15/100)*(Settings!$C$16/100)*(Settings!$C$17/100)</f>
        <v/>
      </c>
      <c r="D158" s="20">
        <f>'P_Density_km2'!D158*(POWER(1+(INDEX(P_Growth!$M$2:$M$1611,MATCH(A2, P_Growth!$A$2:$A$1611,0))/100), Settings!$C$9-Settings!$C$8))*(Settings!$C$15/100)*(Settings!$C$16/100)*(Settings!$C$17/100)</f>
        <v/>
      </c>
      <c r="E158" s="20">
        <f>'P_Density_km2'!E158*(POWER(1+(INDEX(P_Growth!$M$2:$M$1611,MATCH(A2, P_Growth!$A$2:$A$1611,0))/100), Settings!$C$9-Settings!$C$8))*(Settings!$C$15/100)*(Settings!$C$16/100)*(Settings!$C$17/100)</f>
        <v/>
      </c>
      <c r="F158" s="20">
        <f>'P_Density_km2'!F158*(POWER(1+(INDEX(P_Growth!$M$2:$M$1611,MATCH(A2, P_Growth!$A$2:$A$1611,0))/100), Settings!$C$9-Settings!$C$8))*(Settings!$C$15/100)*(Settings!$C$16/100)*(Settings!$C$17/100)</f>
        <v/>
      </c>
      <c r="G158" s="20">
        <f>'P_Density_km2'!G158*(POWER(1+(INDEX(P_Growth!$M$2:$M$1611,MATCH(A2, P_Growth!$A$2:$A$1611,0))/100), Settings!$C$9-Settings!$C$8))*(Settings!$C$15/100)*(Settings!$C$16/100)*(Settings!$C$17/100)</f>
        <v/>
      </c>
      <c r="H158" s="20">
        <f>'P_Density_km2'!H158*(POWER(1+(INDEX(P_Growth!$M$2:$M$1611,MATCH(A2, P_Growth!$A$2:$A$1611,0))/100), Settings!$C$9-Settings!$C$8))*(Settings!$C$15/100)*(Settings!$C$16/100)*(Settings!$C$17/100)</f>
        <v/>
      </c>
      <c r="I158" s="20">
        <f>'P_Density_km2'!I158*(POWER(1+(INDEX(P_Growth!$M$2:$M$1611,MATCH(A2, P_Growth!$A$2:$A$1611,0))/100), Settings!$C$9-Settings!$C$8))*(Settings!$C$15/100)*(Settings!$C$16/100)*(Settings!$C$17/100)</f>
        <v/>
      </c>
      <c r="J158" s="20">
        <f>'P_Density_km2'!J158*(POWER(1+(INDEX(P_Growth!$M$2:$M$1611,MATCH(A2, P_Growth!$A$2:$A$1611,0))/100), Settings!$C$9-Settings!$C$8))*(Settings!$C$15/100)*(Settings!$C$16/100)*(Settings!$C$17/100)</f>
        <v/>
      </c>
      <c r="K158" s="20">
        <f>'P_Density_km2'!K158*(POWER(1+(INDEX(P_Growth!$M$2:$M$1611,MATCH(A2, P_Growth!$A$2:$A$1611,0))/100), Settings!$C$9-Settings!$C$8))*(Settings!$C$15/100)*(Settings!$C$16/100)*(Settings!$C$17/100)</f>
        <v/>
      </c>
      <c r="L158" s="20">
        <f>'P_Density_km2'!L158*(POWER(1+(INDEX(P_Growth!$M$2:$M$1611,MATCH(A2, P_Growth!$A$2:$A$1611,0))/100), Settings!$C$9-Settings!$C$8))*(Settings!$C$15/100)*(Settings!$C$16/100)*(Settings!$C$17/100)</f>
        <v/>
      </c>
    </row>
    <row r="159">
      <c r="A159" s="20">
        <f>'P_Density_km2'!A159</f>
        <v/>
      </c>
      <c r="B159" s="20">
        <f>'P_Density_km2'!B159</f>
        <v/>
      </c>
      <c r="C159" s="20">
        <f>'P_Density_km2'!C159*(POWER(1+(INDEX(P_Growth!$M$2:$M$1611,MATCH(A2, P_Growth!$A$2:$A$1611,0))/100), Settings!$C$9-Settings!$C$8))*(Settings!$C$15/100)*(Settings!$C$16/100)*(Settings!$C$17/100)</f>
        <v/>
      </c>
      <c r="D159" s="20">
        <f>'P_Density_km2'!D159*(POWER(1+(INDEX(P_Growth!$M$2:$M$1611,MATCH(A2, P_Growth!$A$2:$A$1611,0))/100), Settings!$C$9-Settings!$C$8))*(Settings!$C$15/100)*(Settings!$C$16/100)*(Settings!$C$17/100)</f>
        <v/>
      </c>
      <c r="E159" s="20">
        <f>'P_Density_km2'!E159*(POWER(1+(INDEX(P_Growth!$M$2:$M$1611,MATCH(A2, P_Growth!$A$2:$A$1611,0))/100), Settings!$C$9-Settings!$C$8))*(Settings!$C$15/100)*(Settings!$C$16/100)*(Settings!$C$17/100)</f>
        <v/>
      </c>
      <c r="F159" s="20">
        <f>'P_Density_km2'!F159*(POWER(1+(INDEX(P_Growth!$M$2:$M$1611,MATCH(A2, P_Growth!$A$2:$A$1611,0))/100), Settings!$C$9-Settings!$C$8))*(Settings!$C$15/100)*(Settings!$C$16/100)*(Settings!$C$17/100)</f>
        <v/>
      </c>
      <c r="G159" s="20">
        <f>'P_Density_km2'!G159*(POWER(1+(INDEX(P_Growth!$M$2:$M$1611,MATCH(A2, P_Growth!$A$2:$A$1611,0))/100), Settings!$C$9-Settings!$C$8))*(Settings!$C$15/100)*(Settings!$C$16/100)*(Settings!$C$17/100)</f>
        <v/>
      </c>
      <c r="H159" s="20">
        <f>'P_Density_km2'!H159*(POWER(1+(INDEX(P_Growth!$M$2:$M$1611,MATCH(A2, P_Growth!$A$2:$A$1611,0))/100), Settings!$C$9-Settings!$C$8))*(Settings!$C$15/100)*(Settings!$C$16/100)*(Settings!$C$17/100)</f>
        <v/>
      </c>
      <c r="I159" s="20">
        <f>'P_Density_km2'!I159*(POWER(1+(INDEX(P_Growth!$M$2:$M$1611,MATCH(A2, P_Growth!$A$2:$A$1611,0))/100), Settings!$C$9-Settings!$C$8))*(Settings!$C$15/100)*(Settings!$C$16/100)*(Settings!$C$17/100)</f>
        <v/>
      </c>
      <c r="J159" s="20">
        <f>'P_Density_km2'!J159*(POWER(1+(INDEX(P_Growth!$M$2:$M$1611,MATCH(A2, P_Growth!$A$2:$A$1611,0))/100), Settings!$C$9-Settings!$C$8))*(Settings!$C$15/100)*(Settings!$C$16/100)*(Settings!$C$17/100)</f>
        <v/>
      </c>
      <c r="K159" s="20">
        <f>'P_Density_km2'!K159*(POWER(1+(INDEX(P_Growth!$M$2:$M$1611,MATCH(A2, P_Growth!$A$2:$A$1611,0))/100), Settings!$C$9-Settings!$C$8))*(Settings!$C$15/100)*(Settings!$C$16/100)*(Settings!$C$17/100)</f>
        <v/>
      </c>
      <c r="L159" s="20">
        <f>'P_Density_km2'!L159*(POWER(1+(INDEX(P_Growth!$M$2:$M$1611,MATCH(A2, P_Growth!$A$2:$A$1611,0))/100), Settings!$C$9-Settings!$C$8))*(Settings!$C$15/100)*(Settings!$C$16/100)*(Settings!$C$17/100)</f>
        <v/>
      </c>
    </row>
    <row r="160">
      <c r="A160" s="20">
        <f>'P_Density_km2'!A160</f>
        <v/>
      </c>
      <c r="B160" s="20">
        <f>'P_Density_km2'!B160</f>
        <v/>
      </c>
      <c r="C160" s="20">
        <f>'P_Density_km2'!C160*(POWER(1+(INDEX(P_Growth!$M$2:$M$1611,MATCH(A2, P_Growth!$A$2:$A$1611,0))/100), Settings!$C$9-Settings!$C$8))*(Settings!$C$15/100)*(Settings!$C$16/100)*(Settings!$C$17/100)</f>
        <v/>
      </c>
      <c r="D160" s="20">
        <f>'P_Density_km2'!D160*(POWER(1+(INDEX(P_Growth!$M$2:$M$1611,MATCH(A2, P_Growth!$A$2:$A$1611,0))/100), Settings!$C$9-Settings!$C$8))*(Settings!$C$15/100)*(Settings!$C$16/100)*(Settings!$C$17/100)</f>
        <v/>
      </c>
      <c r="E160" s="20">
        <f>'P_Density_km2'!E160*(POWER(1+(INDEX(P_Growth!$M$2:$M$1611,MATCH(A2, P_Growth!$A$2:$A$1611,0))/100), Settings!$C$9-Settings!$C$8))*(Settings!$C$15/100)*(Settings!$C$16/100)*(Settings!$C$17/100)</f>
        <v/>
      </c>
      <c r="F160" s="20">
        <f>'P_Density_km2'!F160*(POWER(1+(INDEX(P_Growth!$M$2:$M$1611,MATCH(A2, P_Growth!$A$2:$A$1611,0))/100), Settings!$C$9-Settings!$C$8))*(Settings!$C$15/100)*(Settings!$C$16/100)*(Settings!$C$17/100)</f>
        <v/>
      </c>
      <c r="G160" s="20">
        <f>'P_Density_km2'!G160*(POWER(1+(INDEX(P_Growth!$M$2:$M$1611,MATCH(A2, P_Growth!$A$2:$A$1611,0))/100), Settings!$C$9-Settings!$C$8))*(Settings!$C$15/100)*(Settings!$C$16/100)*(Settings!$C$17/100)</f>
        <v/>
      </c>
      <c r="H160" s="20">
        <f>'P_Density_km2'!H160*(POWER(1+(INDEX(P_Growth!$M$2:$M$1611,MATCH(A2, P_Growth!$A$2:$A$1611,0))/100), Settings!$C$9-Settings!$C$8))*(Settings!$C$15/100)*(Settings!$C$16/100)*(Settings!$C$17/100)</f>
        <v/>
      </c>
      <c r="I160" s="20">
        <f>'P_Density_km2'!I160*(POWER(1+(INDEX(P_Growth!$M$2:$M$1611,MATCH(A2, P_Growth!$A$2:$A$1611,0))/100), Settings!$C$9-Settings!$C$8))*(Settings!$C$15/100)*(Settings!$C$16/100)*(Settings!$C$17/100)</f>
        <v/>
      </c>
      <c r="J160" s="20">
        <f>'P_Density_km2'!J160*(POWER(1+(INDEX(P_Growth!$M$2:$M$1611,MATCH(A2, P_Growth!$A$2:$A$1611,0))/100), Settings!$C$9-Settings!$C$8))*(Settings!$C$15/100)*(Settings!$C$16/100)*(Settings!$C$17/100)</f>
        <v/>
      </c>
      <c r="K160" s="20">
        <f>'P_Density_km2'!K160*(POWER(1+(INDEX(P_Growth!$M$2:$M$1611,MATCH(A2, P_Growth!$A$2:$A$1611,0))/100), Settings!$C$9-Settings!$C$8))*(Settings!$C$15/100)*(Settings!$C$16/100)*(Settings!$C$17/100)</f>
        <v/>
      </c>
      <c r="L160" s="20">
        <f>'P_Density_km2'!L160*(POWER(1+(INDEX(P_Growth!$M$2:$M$1611,MATCH(A2, P_Growth!$A$2:$A$1611,0))/100), Settings!$C$9-Settings!$C$8))*(Settings!$C$15/100)*(Settings!$C$16/100)*(Settings!$C$17/100)</f>
        <v/>
      </c>
    </row>
    <row r="161">
      <c r="A161" s="20">
        <f>'P_Density_km2'!A161</f>
        <v/>
      </c>
      <c r="B161" s="20">
        <f>'P_Density_km2'!B161</f>
        <v/>
      </c>
      <c r="C161" s="20">
        <f>'P_Density_km2'!C161*(POWER(1+(INDEX(P_Growth!$M$2:$M$1611,MATCH(A2, P_Growth!$A$2:$A$1611,0))/100), Settings!$C$9-Settings!$C$8))*(Settings!$C$15/100)*(Settings!$C$16/100)*(Settings!$C$17/100)</f>
        <v/>
      </c>
      <c r="D161" s="20">
        <f>'P_Density_km2'!D161*(POWER(1+(INDEX(P_Growth!$M$2:$M$1611,MATCH(A2, P_Growth!$A$2:$A$1611,0))/100), Settings!$C$9-Settings!$C$8))*(Settings!$C$15/100)*(Settings!$C$16/100)*(Settings!$C$17/100)</f>
        <v/>
      </c>
      <c r="E161" s="20">
        <f>'P_Density_km2'!E161*(POWER(1+(INDEX(P_Growth!$M$2:$M$1611,MATCH(A2, P_Growth!$A$2:$A$1611,0))/100), Settings!$C$9-Settings!$C$8))*(Settings!$C$15/100)*(Settings!$C$16/100)*(Settings!$C$17/100)</f>
        <v/>
      </c>
      <c r="F161" s="20">
        <f>'P_Density_km2'!F161*(POWER(1+(INDEX(P_Growth!$M$2:$M$1611,MATCH(A2, P_Growth!$A$2:$A$1611,0))/100), Settings!$C$9-Settings!$C$8))*(Settings!$C$15/100)*(Settings!$C$16/100)*(Settings!$C$17/100)</f>
        <v/>
      </c>
      <c r="G161" s="20">
        <f>'P_Density_km2'!G161*(POWER(1+(INDEX(P_Growth!$M$2:$M$1611,MATCH(A2, P_Growth!$A$2:$A$1611,0))/100), Settings!$C$9-Settings!$C$8))*(Settings!$C$15/100)*(Settings!$C$16/100)*(Settings!$C$17/100)</f>
        <v/>
      </c>
      <c r="H161" s="20">
        <f>'P_Density_km2'!H161*(POWER(1+(INDEX(P_Growth!$M$2:$M$1611,MATCH(A2, P_Growth!$A$2:$A$1611,0))/100), Settings!$C$9-Settings!$C$8))*(Settings!$C$15/100)*(Settings!$C$16/100)*(Settings!$C$17/100)</f>
        <v/>
      </c>
      <c r="I161" s="20">
        <f>'P_Density_km2'!I161*(POWER(1+(INDEX(P_Growth!$M$2:$M$1611,MATCH(A2, P_Growth!$A$2:$A$1611,0))/100), Settings!$C$9-Settings!$C$8))*(Settings!$C$15/100)*(Settings!$C$16/100)*(Settings!$C$17/100)</f>
        <v/>
      </c>
      <c r="J161" s="20">
        <f>'P_Density_km2'!J161*(POWER(1+(INDEX(P_Growth!$M$2:$M$1611,MATCH(A2, P_Growth!$A$2:$A$1611,0))/100), Settings!$C$9-Settings!$C$8))*(Settings!$C$15/100)*(Settings!$C$16/100)*(Settings!$C$17/100)</f>
        <v/>
      </c>
      <c r="K161" s="20">
        <f>'P_Density_km2'!K161*(POWER(1+(INDEX(P_Growth!$M$2:$M$1611,MATCH(A2, P_Growth!$A$2:$A$1611,0))/100), Settings!$C$9-Settings!$C$8))*(Settings!$C$15/100)*(Settings!$C$16/100)*(Settings!$C$17/100)</f>
        <v/>
      </c>
      <c r="L161" s="20">
        <f>'P_Density_km2'!L161*(POWER(1+(INDEX(P_Growth!$M$2:$M$1611,MATCH(A2, P_Growth!$A$2:$A$1611,0))/100), Settings!$C$9-Settings!$C$8))*(Settings!$C$15/100)*(Settings!$C$16/100)*(Settings!$C$17/100)</f>
        <v/>
      </c>
    </row>
    <row r="162">
      <c r="A162" s="20">
        <f>'P_Density_km2'!A162</f>
        <v/>
      </c>
      <c r="B162" s="20">
        <f>'P_Density_km2'!B162</f>
        <v/>
      </c>
      <c r="C162" s="20">
        <f>'P_Density_km2'!C162*(POWER(1+(INDEX(P_Growth!$M$2:$M$1611,MATCH(A2, P_Growth!$A$2:$A$1611,0))/100), Settings!$C$9-Settings!$C$8))*(Settings!$C$15/100)*(Settings!$C$16/100)*(Settings!$C$17/100)</f>
        <v/>
      </c>
      <c r="D162" s="20">
        <f>'P_Density_km2'!D162*(POWER(1+(INDEX(P_Growth!$M$2:$M$1611,MATCH(A2, P_Growth!$A$2:$A$1611,0))/100), Settings!$C$9-Settings!$C$8))*(Settings!$C$15/100)*(Settings!$C$16/100)*(Settings!$C$17/100)</f>
        <v/>
      </c>
      <c r="E162" s="20">
        <f>'P_Density_km2'!E162*(POWER(1+(INDEX(P_Growth!$M$2:$M$1611,MATCH(A2, P_Growth!$A$2:$A$1611,0))/100), Settings!$C$9-Settings!$C$8))*(Settings!$C$15/100)*(Settings!$C$16/100)*(Settings!$C$17/100)</f>
        <v/>
      </c>
      <c r="F162" s="20">
        <f>'P_Density_km2'!F162*(POWER(1+(INDEX(P_Growth!$M$2:$M$1611,MATCH(A2, P_Growth!$A$2:$A$1611,0))/100), Settings!$C$9-Settings!$C$8))*(Settings!$C$15/100)*(Settings!$C$16/100)*(Settings!$C$17/100)</f>
        <v/>
      </c>
      <c r="G162" s="20">
        <f>'P_Density_km2'!G162*(POWER(1+(INDEX(P_Growth!$M$2:$M$1611,MATCH(A2, P_Growth!$A$2:$A$1611,0))/100), Settings!$C$9-Settings!$C$8))*(Settings!$C$15/100)*(Settings!$C$16/100)*(Settings!$C$17/100)</f>
        <v/>
      </c>
      <c r="H162" s="20">
        <f>'P_Density_km2'!H162*(POWER(1+(INDEX(P_Growth!$M$2:$M$1611,MATCH(A2, P_Growth!$A$2:$A$1611,0))/100), Settings!$C$9-Settings!$C$8))*(Settings!$C$15/100)*(Settings!$C$16/100)*(Settings!$C$17/100)</f>
        <v/>
      </c>
      <c r="I162" s="20">
        <f>'P_Density_km2'!I162*(POWER(1+(INDEX(P_Growth!$M$2:$M$1611,MATCH(A2, P_Growth!$A$2:$A$1611,0))/100), Settings!$C$9-Settings!$C$8))*(Settings!$C$15/100)*(Settings!$C$16/100)*(Settings!$C$17/100)</f>
        <v/>
      </c>
      <c r="J162" s="20">
        <f>'P_Density_km2'!J162*(POWER(1+(INDEX(P_Growth!$M$2:$M$1611,MATCH(A2, P_Growth!$A$2:$A$1611,0))/100), Settings!$C$9-Settings!$C$8))*(Settings!$C$15/100)*(Settings!$C$16/100)*(Settings!$C$17/100)</f>
        <v/>
      </c>
      <c r="K162" s="20">
        <f>'P_Density_km2'!K162*(POWER(1+(INDEX(P_Growth!$M$2:$M$1611,MATCH(A2, P_Growth!$A$2:$A$1611,0))/100), Settings!$C$9-Settings!$C$8))*(Settings!$C$15/100)*(Settings!$C$16/100)*(Settings!$C$17/100)</f>
        <v/>
      </c>
      <c r="L162" s="20">
        <f>'P_Density_km2'!L162*(POWER(1+(INDEX(P_Growth!$M$2:$M$1611,MATCH(A2, P_Growth!$A$2:$A$1611,0))/100), Settings!$C$9-Settings!$C$8))*(Settings!$C$15/100)*(Settings!$C$16/100)*(Settings!$C$17/100)</f>
        <v/>
      </c>
    </row>
    <row r="163">
      <c r="A163" s="20">
        <f>'P_Density_km2'!A163</f>
        <v/>
      </c>
      <c r="B163" s="20">
        <f>'P_Density_km2'!B163</f>
        <v/>
      </c>
      <c r="C163" s="20">
        <f>'P_Density_km2'!C163*(POWER(1+(INDEX(P_Growth!$M$2:$M$1611,MATCH(A2, P_Growth!$A$2:$A$1611,0))/100), Settings!$C$9-Settings!$C$8))*(Settings!$C$15/100)*(Settings!$C$16/100)*(Settings!$C$17/100)</f>
        <v/>
      </c>
      <c r="D163" s="20">
        <f>'P_Density_km2'!D163*(POWER(1+(INDEX(P_Growth!$M$2:$M$1611,MATCH(A2, P_Growth!$A$2:$A$1611,0))/100), Settings!$C$9-Settings!$C$8))*(Settings!$C$15/100)*(Settings!$C$16/100)*(Settings!$C$17/100)</f>
        <v/>
      </c>
      <c r="E163" s="20">
        <f>'P_Density_km2'!E163*(POWER(1+(INDEX(P_Growth!$M$2:$M$1611,MATCH(A2, P_Growth!$A$2:$A$1611,0))/100), Settings!$C$9-Settings!$C$8))*(Settings!$C$15/100)*(Settings!$C$16/100)*(Settings!$C$17/100)</f>
        <v/>
      </c>
      <c r="F163" s="20">
        <f>'P_Density_km2'!F163*(POWER(1+(INDEX(P_Growth!$M$2:$M$1611,MATCH(A2, P_Growth!$A$2:$A$1611,0))/100), Settings!$C$9-Settings!$C$8))*(Settings!$C$15/100)*(Settings!$C$16/100)*(Settings!$C$17/100)</f>
        <v/>
      </c>
      <c r="G163" s="20">
        <f>'P_Density_km2'!G163*(POWER(1+(INDEX(P_Growth!$M$2:$M$1611,MATCH(A2, P_Growth!$A$2:$A$1611,0))/100), Settings!$C$9-Settings!$C$8))*(Settings!$C$15/100)*(Settings!$C$16/100)*(Settings!$C$17/100)</f>
        <v/>
      </c>
      <c r="H163" s="20">
        <f>'P_Density_km2'!H163*(POWER(1+(INDEX(P_Growth!$M$2:$M$1611,MATCH(A2, P_Growth!$A$2:$A$1611,0))/100), Settings!$C$9-Settings!$C$8))*(Settings!$C$15/100)*(Settings!$C$16/100)*(Settings!$C$17/100)</f>
        <v/>
      </c>
      <c r="I163" s="20">
        <f>'P_Density_km2'!I163*(POWER(1+(INDEX(P_Growth!$M$2:$M$1611,MATCH(A2, P_Growth!$A$2:$A$1611,0))/100), Settings!$C$9-Settings!$C$8))*(Settings!$C$15/100)*(Settings!$C$16/100)*(Settings!$C$17/100)</f>
        <v/>
      </c>
      <c r="J163" s="20">
        <f>'P_Density_km2'!J163*(POWER(1+(INDEX(P_Growth!$M$2:$M$1611,MATCH(A2, P_Growth!$A$2:$A$1611,0))/100), Settings!$C$9-Settings!$C$8))*(Settings!$C$15/100)*(Settings!$C$16/100)*(Settings!$C$17/100)</f>
        <v/>
      </c>
      <c r="K163" s="20">
        <f>'P_Density_km2'!K163*(POWER(1+(INDEX(P_Growth!$M$2:$M$1611,MATCH(A2, P_Growth!$A$2:$A$1611,0))/100), Settings!$C$9-Settings!$C$8))*(Settings!$C$15/100)*(Settings!$C$16/100)*(Settings!$C$17/100)</f>
        <v/>
      </c>
      <c r="L163" s="20">
        <f>'P_Density_km2'!L163*(POWER(1+(INDEX(P_Growth!$M$2:$M$1611,MATCH(A2, P_Growth!$A$2:$A$1611,0))/100), Settings!$C$9-Settings!$C$8))*(Settings!$C$15/100)*(Settings!$C$16/100)*(Settings!$C$17/100)</f>
        <v/>
      </c>
    </row>
    <row r="164">
      <c r="A164" s="20">
        <f>'P_Density_km2'!A164</f>
        <v/>
      </c>
      <c r="B164" s="20">
        <f>'P_Density_km2'!B164</f>
        <v/>
      </c>
      <c r="C164" s="20">
        <f>'P_Density_km2'!C164*(POWER(1+(INDEX(P_Growth!$M$2:$M$1611,MATCH(A2, P_Growth!$A$2:$A$1611,0))/100), Settings!$C$9-Settings!$C$8))*(Settings!$C$15/100)*(Settings!$C$16/100)*(Settings!$C$17/100)</f>
        <v/>
      </c>
      <c r="D164" s="20">
        <f>'P_Density_km2'!D164*(POWER(1+(INDEX(P_Growth!$M$2:$M$1611,MATCH(A2, P_Growth!$A$2:$A$1611,0))/100), Settings!$C$9-Settings!$C$8))*(Settings!$C$15/100)*(Settings!$C$16/100)*(Settings!$C$17/100)</f>
        <v/>
      </c>
      <c r="E164" s="20">
        <f>'P_Density_km2'!E164*(POWER(1+(INDEX(P_Growth!$M$2:$M$1611,MATCH(A2, P_Growth!$A$2:$A$1611,0))/100), Settings!$C$9-Settings!$C$8))*(Settings!$C$15/100)*(Settings!$C$16/100)*(Settings!$C$17/100)</f>
        <v/>
      </c>
      <c r="F164" s="20">
        <f>'P_Density_km2'!F164*(POWER(1+(INDEX(P_Growth!$M$2:$M$1611,MATCH(A2, P_Growth!$A$2:$A$1611,0))/100), Settings!$C$9-Settings!$C$8))*(Settings!$C$15/100)*(Settings!$C$16/100)*(Settings!$C$17/100)</f>
        <v/>
      </c>
      <c r="G164" s="20">
        <f>'P_Density_km2'!G164*(POWER(1+(INDEX(P_Growth!$M$2:$M$1611,MATCH(A2, P_Growth!$A$2:$A$1611,0))/100), Settings!$C$9-Settings!$C$8))*(Settings!$C$15/100)*(Settings!$C$16/100)*(Settings!$C$17/100)</f>
        <v/>
      </c>
      <c r="H164" s="20">
        <f>'P_Density_km2'!H164*(POWER(1+(INDEX(P_Growth!$M$2:$M$1611,MATCH(A2, P_Growth!$A$2:$A$1611,0))/100), Settings!$C$9-Settings!$C$8))*(Settings!$C$15/100)*(Settings!$C$16/100)*(Settings!$C$17/100)</f>
        <v/>
      </c>
      <c r="I164" s="20">
        <f>'P_Density_km2'!I164*(POWER(1+(INDEX(P_Growth!$M$2:$M$1611,MATCH(A2, P_Growth!$A$2:$A$1611,0))/100), Settings!$C$9-Settings!$C$8))*(Settings!$C$15/100)*(Settings!$C$16/100)*(Settings!$C$17/100)</f>
        <v/>
      </c>
      <c r="J164" s="20">
        <f>'P_Density_km2'!J164*(POWER(1+(INDEX(P_Growth!$M$2:$M$1611,MATCH(A2, P_Growth!$A$2:$A$1611,0))/100), Settings!$C$9-Settings!$C$8))*(Settings!$C$15/100)*(Settings!$C$16/100)*(Settings!$C$17/100)</f>
        <v/>
      </c>
      <c r="K164" s="20">
        <f>'P_Density_km2'!K164*(POWER(1+(INDEX(P_Growth!$M$2:$M$1611,MATCH(A2, P_Growth!$A$2:$A$1611,0))/100), Settings!$C$9-Settings!$C$8))*(Settings!$C$15/100)*(Settings!$C$16/100)*(Settings!$C$17/100)</f>
        <v/>
      </c>
      <c r="L164" s="20">
        <f>'P_Density_km2'!L164*(POWER(1+(INDEX(P_Growth!$M$2:$M$1611,MATCH(A2, P_Growth!$A$2:$A$1611,0))/100), Settings!$C$9-Settings!$C$8))*(Settings!$C$15/100)*(Settings!$C$16/100)*(Settings!$C$17/100)</f>
        <v/>
      </c>
    </row>
    <row r="165">
      <c r="A165" s="20">
        <f>'P_Density_km2'!A165</f>
        <v/>
      </c>
      <c r="B165" s="20">
        <f>'P_Density_km2'!B165</f>
        <v/>
      </c>
      <c r="C165" s="20">
        <f>'P_Density_km2'!C165*(POWER(1+(INDEX(P_Growth!$M$2:$M$1611,MATCH(A2, P_Growth!$A$2:$A$1611,0))/100), Settings!$C$9-Settings!$C$8))*(Settings!$C$15/100)*(Settings!$C$16/100)*(Settings!$C$17/100)</f>
        <v/>
      </c>
      <c r="D165" s="20">
        <f>'P_Density_km2'!D165*(POWER(1+(INDEX(P_Growth!$M$2:$M$1611,MATCH(A2, P_Growth!$A$2:$A$1611,0))/100), Settings!$C$9-Settings!$C$8))*(Settings!$C$15/100)*(Settings!$C$16/100)*(Settings!$C$17/100)</f>
        <v/>
      </c>
      <c r="E165" s="20">
        <f>'P_Density_km2'!E165*(POWER(1+(INDEX(P_Growth!$M$2:$M$1611,MATCH(A2, P_Growth!$A$2:$A$1611,0))/100), Settings!$C$9-Settings!$C$8))*(Settings!$C$15/100)*(Settings!$C$16/100)*(Settings!$C$17/100)</f>
        <v/>
      </c>
      <c r="F165" s="20">
        <f>'P_Density_km2'!F165*(POWER(1+(INDEX(P_Growth!$M$2:$M$1611,MATCH(A2, P_Growth!$A$2:$A$1611,0))/100), Settings!$C$9-Settings!$C$8))*(Settings!$C$15/100)*(Settings!$C$16/100)*(Settings!$C$17/100)</f>
        <v/>
      </c>
      <c r="G165" s="20">
        <f>'P_Density_km2'!G165*(POWER(1+(INDEX(P_Growth!$M$2:$M$1611,MATCH(A2, P_Growth!$A$2:$A$1611,0))/100), Settings!$C$9-Settings!$C$8))*(Settings!$C$15/100)*(Settings!$C$16/100)*(Settings!$C$17/100)</f>
        <v/>
      </c>
      <c r="H165" s="20">
        <f>'P_Density_km2'!H165*(POWER(1+(INDEX(P_Growth!$M$2:$M$1611,MATCH(A2, P_Growth!$A$2:$A$1611,0))/100), Settings!$C$9-Settings!$C$8))*(Settings!$C$15/100)*(Settings!$C$16/100)*(Settings!$C$17/100)</f>
        <v/>
      </c>
      <c r="I165" s="20">
        <f>'P_Density_km2'!I165*(POWER(1+(INDEX(P_Growth!$M$2:$M$1611,MATCH(A2, P_Growth!$A$2:$A$1611,0))/100), Settings!$C$9-Settings!$C$8))*(Settings!$C$15/100)*(Settings!$C$16/100)*(Settings!$C$17/100)</f>
        <v/>
      </c>
      <c r="J165" s="20">
        <f>'P_Density_km2'!J165*(POWER(1+(INDEX(P_Growth!$M$2:$M$1611,MATCH(A2, P_Growth!$A$2:$A$1611,0))/100), Settings!$C$9-Settings!$C$8))*(Settings!$C$15/100)*(Settings!$C$16/100)*(Settings!$C$17/100)</f>
        <v/>
      </c>
      <c r="K165" s="20">
        <f>'P_Density_km2'!K165*(POWER(1+(INDEX(P_Growth!$M$2:$M$1611,MATCH(A2, P_Growth!$A$2:$A$1611,0))/100), Settings!$C$9-Settings!$C$8))*(Settings!$C$15/100)*(Settings!$C$16/100)*(Settings!$C$17/100)</f>
        <v/>
      </c>
      <c r="L165" s="20">
        <f>'P_Density_km2'!L165*(POWER(1+(INDEX(P_Growth!$M$2:$M$1611,MATCH(A2, P_Growth!$A$2:$A$1611,0))/100), Settings!$C$9-Settings!$C$8))*(Settings!$C$15/100)*(Settings!$C$16/100)*(Settings!$C$17/100)</f>
        <v/>
      </c>
    </row>
    <row r="166">
      <c r="A166" s="20">
        <f>'P_Density_km2'!A166</f>
        <v/>
      </c>
      <c r="B166" s="20">
        <f>'P_Density_km2'!B166</f>
        <v/>
      </c>
      <c r="C166" s="20">
        <f>'P_Density_km2'!C166*(POWER(1+(INDEX(P_Growth!$M$2:$M$1611,MATCH(A2, P_Growth!$A$2:$A$1611,0))/100), Settings!$C$9-Settings!$C$8))*(Settings!$C$15/100)*(Settings!$C$16/100)*(Settings!$C$17/100)</f>
        <v/>
      </c>
      <c r="D166" s="20">
        <f>'P_Density_km2'!D166*(POWER(1+(INDEX(P_Growth!$M$2:$M$1611,MATCH(A2, P_Growth!$A$2:$A$1611,0))/100), Settings!$C$9-Settings!$C$8))*(Settings!$C$15/100)*(Settings!$C$16/100)*(Settings!$C$17/100)</f>
        <v/>
      </c>
      <c r="E166" s="20">
        <f>'P_Density_km2'!E166*(POWER(1+(INDEX(P_Growth!$M$2:$M$1611,MATCH(A2, P_Growth!$A$2:$A$1611,0))/100), Settings!$C$9-Settings!$C$8))*(Settings!$C$15/100)*(Settings!$C$16/100)*(Settings!$C$17/100)</f>
        <v/>
      </c>
      <c r="F166" s="20">
        <f>'P_Density_km2'!F166*(POWER(1+(INDEX(P_Growth!$M$2:$M$1611,MATCH(A2, P_Growth!$A$2:$A$1611,0))/100), Settings!$C$9-Settings!$C$8))*(Settings!$C$15/100)*(Settings!$C$16/100)*(Settings!$C$17/100)</f>
        <v/>
      </c>
      <c r="G166" s="20">
        <f>'P_Density_km2'!G166*(POWER(1+(INDEX(P_Growth!$M$2:$M$1611,MATCH(A2, P_Growth!$A$2:$A$1611,0))/100), Settings!$C$9-Settings!$C$8))*(Settings!$C$15/100)*(Settings!$C$16/100)*(Settings!$C$17/100)</f>
        <v/>
      </c>
      <c r="H166" s="20">
        <f>'P_Density_km2'!H166*(POWER(1+(INDEX(P_Growth!$M$2:$M$1611,MATCH(A2, P_Growth!$A$2:$A$1611,0))/100), Settings!$C$9-Settings!$C$8))*(Settings!$C$15/100)*(Settings!$C$16/100)*(Settings!$C$17/100)</f>
        <v/>
      </c>
      <c r="I166" s="20">
        <f>'P_Density_km2'!I166*(POWER(1+(INDEX(P_Growth!$M$2:$M$1611,MATCH(A2, P_Growth!$A$2:$A$1611,0))/100), Settings!$C$9-Settings!$C$8))*(Settings!$C$15/100)*(Settings!$C$16/100)*(Settings!$C$17/100)</f>
        <v/>
      </c>
      <c r="J166" s="20">
        <f>'P_Density_km2'!J166*(POWER(1+(INDEX(P_Growth!$M$2:$M$1611,MATCH(A2, P_Growth!$A$2:$A$1611,0))/100), Settings!$C$9-Settings!$C$8))*(Settings!$C$15/100)*(Settings!$C$16/100)*(Settings!$C$17/100)</f>
        <v/>
      </c>
      <c r="K166" s="20">
        <f>'P_Density_km2'!K166*(POWER(1+(INDEX(P_Growth!$M$2:$M$1611,MATCH(A2, P_Growth!$A$2:$A$1611,0))/100), Settings!$C$9-Settings!$C$8))*(Settings!$C$15/100)*(Settings!$C$16/100)*(Settings!$C$17/100)</f>
        <v/>
      </c>
      <c r="L166" s="20">
        <f>'P_Density_km2'!L166*(POWER(1+(INDEX(P_Growth!$M$2:$M$1611,MATCH(A2, P_Growth!$A$2:$A$1611,0))/100), Settings!$C$9-Settings!$C$8))*(Settings!$C$15/100)*(Settings!$C$16/100)*(Settings!$C$17/100)</f>
        <v/>
      </c>
    </row>
    <row r="167">
      <c r="A167" s="20">
        <f>'P_Density_km2'!A167</f>
        <v/>
      </c>
      <c r="B167" s="20">
        <f>'P_Density_km2'!B167</f>
        <v/>
      </c>
      <c r="C167" s="20">
        <f>'P_Density_km2'!C167*(POWER(1+(INDEX(P_Growth!$M$2:$M$1611,MATCH(A2, P_Growth!$A$2:$A$1611,0))/100), Settings!$C$9-Settings!$C$8))*(Settings!$C$15/100)*(Settings!$C$16/100)*(Settings!$C$17/100)</f>
        <v/>
      </c>
      <c r="D167" s="20">
        <f>'P_Density_km2'!D167*(POWER(1+(INDEX(P_Growth!$M$2:$M$1611,MATCH(A2, P_Growth!$A$2:$A$1611,0))/100), Settings!$C$9-Settings!$C$8))*(Settings!$C$15/100)*(Settings!$C$16/100)*(Settings!$C$17/100)</f>
        <v/>
      </c>
      <c r="E167" s="20">
        <f>'P_Density_km2'!E167*(POWER(1+(INDEX(P_Growth!$M$2:$M$1611,MATCH(A2, P_Growth!$A$2:$A$1611,0))/100), Settings!$C$9-Settings!$C$8))*(Settings!$C$15/100)*(Settings!$C$16/100)*(Settings!$C$17/100)</f>
        <v/>
      </c>
      <c r="F167" s="20">
        <f>'P_Density_km2'!F167*(POWER(1+(INDEX(P_Growth!$M$2:$M$1611,MATCH(A2, P_Growth!$A$2:$A$1611,0))/100), Settings!$C$9-Settings!$C$8))*(Settings!$C$15/100)*(Settings!$C$16/100)*(Settings!$C$17/100)</f>
        <v/>
      </c>
      <c r="G167" s="20">
        <f>'P_Density_km2'!G167*(POWER(1+(INDEX(P_Growth!$M$2:$M$1611,MATCH(A2, P_Growth!$A$2:$A$1611,0))/100), Settings!$C$9-Settings!$C$8))*(Settings!$C$15/100)*(Settings!$C$16/100)*(Settings!$C$17/100)</f>
        <v/>
      </c>
      <c r="H167" s="20">
        <f>'P_Density_km2'!H167*(POWER(1+(INDEX(P_Growth!$M$2:$M$1611,MATCH(A2, P_Growth!$A$2:$A$1611,0))/100), Settings!$C$9-Settings!$C$8))*(Settings!$C$15/100)*(Settings!$C$16/100)*(Settings!$C$17/100)</f>
        <v/>
      </c>
      <c r="I167" s="20">
        <f>'P_Density_km2'!I167*(POWER(1+(INDEX(P_Growth!$M$2:$M$1611,MATCH(A2, P_Growth!$A$2:$A$1611,0))/100), Settings!$C$9-Settings!$C$8))*(Settings!$C$15/100)*(Settings!$C$16/100)*(Settings!$C$17/100)</f>
        <v/>
      </c>
      <c r="J167" s="20">
        <f>'P_Density_km2'!J167*(POWER(1+(INDEX(P_Growth!$M$2:$M$1611,MATCH(A2, P_Growth!$A$2:$A$1611,0))/100), Settings!$C$9-Settings!$C$8))*(Settings!$C$15/100)*(Settings!$C$16/100)*(Settings!$C$17/100)</f>
        <v/>
      </c>
      <c r="K167" s="20">
        <f>'P_Density_km2'!K167*(POWER(1+(INDEX(P_Growth!$M$2:$M$1611,MATCH(A2, P_Growth!$A$2:$A$1611,0))/100), Settings!$C$9-Settings!$C$8))*(Settings!$C$15/100)*(Settings!$C$16/100)*(Settings!$C$17/100)</f>
        <v/>
      </c>
      <c r="L167" s="20">
        <f>'P_Density_km2'!L167*(POWER(1+(INDEX(P_Growth!$M$2:$M$1611,MATCH(A2, P_Growth!$A$2:$A$1611,0))/100), Settings!$C$9-Settings!$C$8))*(Settings!$C$15/100)*(Settings!$C$16/100)*(Settings!$C$17/100)</f>
        <v/>
      </c>
    </row>
    <row r="168">
      <c r="A168" s="20">
        <f>'P_Density_km2'!A168</f>
        <v/>
      </c>
      <c r="B168" s="20">
        <f>'P_Density_km2'!B168</f>
        <v/>
      </c>
      <c r="C168" s="20">
        <f>'P_Density_km2'!C168*(POWER(1+(INDEX(P_Growth!$M$2:$M$1611,MATCH(A2, P_Growth!$A$2:$A$1611,0))/100), Settings!$C$9-Settings!$C$8))*(Settings!$C$15/100)*(Settings!$C$16/100)*(Settings!$C$17/100)</f>
        <v/>
      </c>
      <c r="D168" s="20">
        <f>'P_Density_km2'!D168*(POWER(1+(INDEX(P_Growth!$M$2:$M$1611,MATCH(A2, P_Growth!$A$2:$A$1611,0))/100), Settings!$C$9-Settings!$C$8))*(Settings!$C$15/100)*(Settings!$C$16/100)*(Settings!$C$17/100)</f>
        <v/>
      </c>
      <c r="E168" s="20">
        <f>'P_Density_km2'!E168*(POWER(1+(INDEX(P_Growth!$M$2:$M$1611,MATCH(A2, P_Growth!$A$2:$A$1611,0))/100), Settings!$C$9-Settings!$C$8))*(Settings!$C$15/100)*(Settings!$C$16/100)*(Settings!$C$17/100)</f>
        <v/>
      </c>
      <c r="F168" s="20">
        <f>'P_Density_km2'!F168*(POWER(1+(INDEX(P_Growth!$M$2:$M$1611,MATCH(A2, P_Growth!$A$2:$A$1611,0))/100), Settings!$C$9-Settings!$C$8))*(Settings!$C$15/100)*(Settings!$C$16/100)*(Settings!$C$17/100)</f>
        <v/>
      </c>
      <c r="G168" s="20">
        <f>'P_Density_km2'!G168*(POWER(1+(INDEX(P_Growth!$M$2:$M$1611,MATCH(A2, P_Growth!$A$2:$A$1611,0))/100), Settings!$C$9-Settings!$C$8))*(Settings!$C$15/100)*(Settings!$C$16/100)*(Settings!$C$17/100)</f>
        <v/>
      </c>
      <c r="H168" s="20">
        <f>'P_Density_km2'!H168*(POWER(1+(INDEX(P_Growth!$M$2:$M$1611,MATCH(A2, P_Growth!$A$2:$A$1611,0))/100), Settings!$C$9-Settings!$C$8))*(Settings!$C$15/100)*(Settings!$C$16/100)*(Settings!$C$17/100)</f>
        <v/>
      </c>
      <c r="I168" s="20">
        <f>'P_Density_km2'!I168*(POWER(1+(INDEX(P_Growth!$M$2:$M$1611,MATCH(A2, P_Growth!$A$2:$A$1611,0))/100), Settings!$C$9-Settings!$C$8))*(Settings!$C$15/100)*(Settings!$C$16/100)*(Settings!$C$17/100)</f>
        <v/>
      </c>
      <c r="J168" s="20">
        <f>'P_Density_km2'!J168*(POWER(1+(INDEX(P_Growth!$M$2:$M$1611,MATCH(A2, P_Growth!$A$2:$A$1611,0))/100), Settings!$C$9-Settings!$C$8))*(Settings!$C$15/100)*(Settings!$C$16/100)*(Settings!$C$17/100)</f>
        <v/>
      </c>
      <c r="K168" s="20">
        <f>'P_Density_km2'!K168*(POWER(1+(INDEX(P_Growth!$M$2:$M$1611,MATCH(A2, P_Growth!$A$2:$A$1611,0))/100), Settings!$C$9-Settings!$C$8))*(Settings!$C$15/100)*(Settings!$C$16/100)*(Settings!$C$17/100)</f>
        <v/>
      </c>
      <c r="L168" s="20">
        <f>'P_Density_km2'!L168*(POWER(1+(INDEX(P_Growth!$M$2:$M$1611,MATCH(A2, P_Growth!$A$2:$A$1611,0))/100), Settings!$C$9-Settings!$C$8))*(Settings!$C$15/100)*(Settings!$C$16/100)*(Settings!$C$17/100)</f>
        <v/>
      </c>
    </row>
    <row r="169">
      <c r="A169" s="20">
        <f>'P_Density_km2'!A169</f>
        <v/>
      </c>
      <c r="B169" s="20">
        <f>'P_Density_km2'!B169</f>
        <v/>
      </c>
      <c r="C169" s="20">
        <f>'P_Density_km2'!C169*(POWER(1+(INDEX(P_Growth!$M$2:$M$1611,MATCH(A2, P_Growth!$A$2:$A$1611,0))/100), Settings!$C$9-Settings!$C$8))*(Settings!$C$15/100)*(Settings!$C$16/100)*(Settings!$C$17/100)</f>
        <v/>
      </c>
      <c r="D169" s="20">
        <f>'P_Density_km2'!D169*(POWER(1+(INDEX(P_Growth!$M$2:$M$1611,MATCH(A2, P_Growth!$A$2:$A$1611,0))/100), Settings!$C$9-Settings!$C$8))*(Settings!$C$15/100)*(Settings!$C$16/100)*(Settings!$C$17/100)</f>
        <v/>
      </c>
      <c r="E169" s="20">
        <f>'P_Density_km2'!E169*(POWER(1+(INDEX(P_Growth!$M$2:$M$1611,MATCH(A2, P_Growth!$A$2:$A$1611,0))/100), Settings!$C$9-Settings!$C$8))*(Settings!$C$15/100)*(Settings!$C$16/100)*(Settings!$C$17/100)</f>
        <v/>
      </c>
      <c r="F169" s="20">
        <f>'P_Density_km2'!F169*(POWER(1+(INDEX(P_Growth!$M$2:$M$1611,MATCH(A2, P_Growth!$A$2:$A$1611,0))/100), Settings!$C$9-Settings!$C$8))*(Settings!$C$15/100)*(Settings!$C$16/100)*(Settings!$C$17/100)</f>
        <v/>
      </c>
      <c r="G169" s="20">
        <f>'P_Density_km2'!G169*(POWER(1+(INDEX(P_Growth!$M$2:$M$1611,MATCH(A2, P_Growth!$A$2:$A$1611,0))/100), Settings!$C$9-Settings!$C$8))*(Settings!$C$15/100)*(Settings!$C$16/100)*(Settings!$C$17/100)</f>
        <v/>
      </c>
      <c r="H169" s="20">
        <f>'P_Density_km2'!H169*(POWER(1+(INDEX(P_Growth!$M$2:$M$1611,MATCH(A2, P_Growth!$A$2:$A$1611,0))/100), Settings!$C$9-Settings!$C$8))*(Settings!$C$15/100)*(Settings!$C$16/100)*(Settings!$C$17/100)</f>
        <v/>
      </c>
      <c r="I169" s="20">
        <f>'P_Density_km2'!I169*(POWER(1+(INDEX(P_Growth!$M$2:$M$1611,MATCH(A2, P_Growth!$A$2:$A$1611,0))/100), Settings!$C$9-Settings!$C$8))*(Settings!$C$15/100)*(Settings!$C$16/100)*(Settings!$C$17/100)</f>
        <v/>
      </c>
      <c r="J169" s="20">
        <f>'P_Density_km2'!J169*(POWER(1+(INDEX(P_Growth!$M$2:$M$1611,MATCH(A2, P_Growth!$A$2:$A$1611,0))/100), Settings!$C$9-Settings!$C$8))*(Settings!$C$15/100)*(Settings!$C$16/100)*(Settings!$C$17/100)</f>
        <v/>
      </c>
      <c r="K169" s="20">
        <f>'P_Density_km2'!K169*(POWER(1+(INDEX(P_Growth!$M$2:$M$1611,MATCH(A2, P_Growth!$A$2:$A$1611,0))/100), Settings!$C$9-Settings!$C$8))*(Settings!$C$15/100)*(Settings!$C$16/100)*(Settings!$C$17/100)</f>
        <v/>
      </c>
      <c r="L169" s="20">
        <f>'P_Density_km2'!L169*(POWER(1+(INDEX(P_Growth!$M$2:$M$1611,MATCH(A2, P_Growth!$A$2:$A$1611,0))/100), Settings!$C$9-Settings!$C$8))*(Settings!$C$15/100)*(Settings!$C$16/100)*(Settings!$C$17/100)</f>
        <v/>
      </c>
    </row>
    <row r="170">
      <c r="A170" s="20">
        <f>'P_Density_km2'!A170</f>
        <v/>
      </c>
      <c r="B170" s="20">
        <f>'P_Density_km2'!B170</f>
        <v/>
      </c>
      <c r="C170" s="20">
        <f>'P_Density_km2'!C170*(POWER(1+(INDEX(P_Growth!$M$2:$M$1611,MATCH(A2, P_Growth!$A$2:$A$1611,0))/100), Settings!$C$9-Settings!$C$8))*(Settings!$C$15/100)*(Settings!$C$16/100)*(Settings!$C$17/100)</f>
        <v/>
      </c>
      <c r="D170" s="20">
        <f>'P_Density_km2'!D170*(POWER(1+(INDEX(P_Growth!$M$2:$M$1611,MATCH(A2, P_Growth!$A$2:$A$1611,0))/100), Settings!$C$9-Settings!$C$8))*(Settings!$C$15/100)*(Settings!$C$16/100)*(Settings!$C$17/100)</f>
        <v/>
      </c>
      <c r="E170" s="20">
        <f>'P_Density_km2'!E170*(POWER(1+(INDEX(P_Growth!$M$2:$M$1611,MATCH(A2, P_Growth!$A$2:$A$1611,0))/100), Settings!$C$9-Settings!$C$8))*(Settings!$C$15/100)*(Settings!$C$16/100)*(Settings!$C$17/100)</f>
        <v/>
      </c>
      <c r="F170" s="20">
        <f>'P_Density_km2'!F170*(POWER(1+(INDEX(P_Growth!$M$2:$M$1611,MATCH(A2, P_Growth!$A$2:$A$1611,0))/100), Settings!$C$9-Settings!$C$8))*(Settings!$C$15/100)*(Settings!$C$16/100)*(Settings!$C$17/100)</f>
        <v/>
      </c>
      <c r="G170" s="20">
        <f>'P_Density_km2'!G170*(POWER(1+(INDEX(P_Growth!$M$2:$M$1611,MATCH(A2, P_Growth!$A$2:$A$1611,0))/100), Settings!$C$9-Settings!$C$8))*(Settings!$C$15/100)*(Settings!$C$16/100)*(Settings!$C$17/100)</f>
        <v/>
      </c>
      <c r="H170" s="20">
        <f>'P_Density_km2'!H170*(POWER(1+(INDEX(P_Growth!$M$2:$M$1611,MATCH(A2, P_Growth!$A$2:$A$1611,0))/100), Settings!$C$9-Settings!$C$8))*(Settings!$C$15/100)*(Settings!$C$16/100)*(Settings!$C$17/100)</f>
        <v/>
      </c>
      <c r="I170" s="20">
        <f>'P_Density_km2'!I170*(POWER(1+(INDEX(P_Growth!$M$2:$M$1611,MATCH(A2, P_Growth!$A$2:$A$1611,0))/100), Settings!$C$9-Settings!$C$8))*(Settings!$C$15/100)*(Settings!$C$16/100)*(Settings!$C$17/100)</f>
        <v/>
      </c>
      <c r="J170" s="20">
        <f>'P_Density_km2'!J170*(POWER(1+(INDEX(P_Growth!$M$2:$M$1611,MATCH(A2, P_Growth!$A$2:$A$1611,0))/100), Settings!$C$9-Settings!$C$8))*(Settings!$C$15/100)*(Settings!$C$16/100)*(Settings!$C$17/100)</f>
        <v/>
      </c>
      <c r="K170" s="20">
        <f>'P_Density_km2'!K170*(POWER(1+(INDEX(P_Growth!$M$2:$M$1611,MATCH(A2, P_Growth!$A$2:$A$1611,0))/100), Settings!$C$9-Settings!$C$8))*(Settings!$C$15/100)*(Settings!$C$16/100)*(Settings!$C$17/100)</f>
        <v/>
      </c>
      <c r="L170" s="20">
        <f>'P_Density_km2'!L170*(POWER(1+(INDEX(P_Growth!$M$2:$M$1611,MATCH(A2, P_Growth!$A$2:$A$1611,0))/100), Settings!$C$9-Settings!$C$8))*(Settings!$C$15/100)*(Settings!$C$16/100)*(Settings!$C$17/100)</f>
        <v/>
      </c>
    </row>
    <row r="171">
      <c r="A171" s="20">
        <f>'P_Density_km2'!A171</f>
        <v/>
      </c>
      <c r="B171" s="20">
        <f>'P_Density_km2'!B171</f>
        <v/>
      </c>
      <c r="C171" s="20">
        <f>'P_Density_km2'!C171*(POWER(1+(INDEX(P_Growth!$M$2:$M$1611,MATCH(A2, P_Growth!$A$2:$A$1611,0))/100), Settings!$C$9-Settings!$C$8))*(Settings!$C$15/100)*(Settings!$C$16/100)*(Settings!$C$17/100)</f>
        <v/>
      </c>
      <c r="D171" s="20">
        <f>'P_Density_km2'!D171*(POWER(1+(INDEX(P_Growth!$M$2:$M$1611,MATCH(A2, P_Growth!$A$2:$A$1611,0))/100), Settings!$C$9-Settings!$C$8))*(Settings!$C$15/100)*(Settings!$C$16/100)*(Settings!$C$17/100)</f>
        <v/>
      </c>
      <c r="E171" s="20">
        <f>'P_Density_km2'!E171*(POWER(1+(INDEX(P_Growth!$M$2:$M$1611,MATCH(A2, P_Growth!$A$2:$A$1611,0))/100), Settings!$C$9-Settings!$C$8))*(Settings!$C$15/100)*(Settings!$C$16/100)*(Settings!$C$17/100)</f>
        <v/>
      </c>
      <c r="F171" s="20">
        <f>'P_Density_km2'!F171*(POWER(1+(INDEX(P_Growth!$M$2:$M$1611,MATCH(A2, P_Growth!$A$2:$A$1611,0))/100), Settings!$C$9-Settings!$C$8))*(Settings!$C$15/100)*(Settings!$C$16/100)*(Settings!$C$17/100)</f>
        <v/>
      </c>
      <c r="G171" s="20">
        <f>'P_Density_km2'!G171*(POWER(1+(INDEX(P_Growth!$M$2:$M$1611,MATCH(A2, P_Growth!$A$2:$A$1611,0))/100), Settings!$C$9-Settings!$C$8))*(Settings!$C$15/100)*(Settings!$C$16/100)*(Settings!$C$17/100)</f>
        <v/>
      </c>
      <c r="H171" s="20">
        <f>'P_Density_km2'!H171*(POWER(1+(INDEX(P_Growth!$M$2:$M$1611,MATCH(A2, P_Growth!$A$2:$A$1611,0))/100), Settings!$C$9-Settings!$C$8))*(Settings!$C$15/100)*(Settings!$C$16/100)*(Settings!$C$17/100)</f>
        <v/>
      </c>
      <c r="I171" s="20">
        <f>'P_Density_km2'!I171*(POWER(1+(INDEX(P_Growth!$M$2:$M$1611,MATCH(A2, P_Growth!$A$2:$A$1611,0))/100), Settings!$C$9-Settings!$C$8))*(Settings!$C$15/100)*(Settings!$C$16/100)*(Settings!$C$17/100)</f>
        <v/>
      </c>
      <c r="J171" s="20">
        <f>'P_Density_km2'!J171*(POWER(1+(INDEX(P_Growth!$M$2:$M$1611,MATCH(A2, P_Growth!$A$2:$A$1611,0))/100), Settings!$C$9-Settings!$C$8))*(Settings!$C$15/100)*(Settings!$C$16/100)*(Settings!$C$17/100)</f>
        <v/>
      </c>
      <c r="K171" s="20">
        <f>'P_Density_km2'!K171*(POWER(1+(INDEX(P_Growth!$M$2:$M$1611,MATCH(A2, P_Growth!$A$2:$A$1611,0))/100), Settings!$C$9-Settings!$C$8))*(Settings!$C$15/100)*(Settings!$C$16/100)*(Settings!$C$17/100)</f>
        <v/>
      </c>
      <c r="L171" s="20">
        <f>'P_Density_km2'!L171*(POWER(1+(INDEX(P_Growth!$M$2:$M$1611,MATCH(A2, P_Growth!$A$2:$A$1611,0))/100), Settings!$C$9-Settings!$C$8))*(Settings!$C$15/100)*(Settings!$C$16/100)*(Settings!$C$17/100)</f>
        <v/>
      </c>
    </row>
    <row r="172">
      <c r="A172" s="20">
        <f>'P_Density_km2'!A172</f>
        <v/>
      </c>
      <c r="B172" s="20">
        <f>'P_Density_km2'!B172</f>
        <v/>
      </c>
      <c r="C172" s="20">
        <f>'P_Density_km2'!C172*(POWER(1+(INDEX(P_Growth!$M$2:$M$1611,MATCH(A2, P_Growth!$A$2:$A$1611,0))/100), Settings!$C$9-Settings!$C$8))*(Settings!$C$15/100)*(Settings!$C$16/100)*(Settings!$C$17/100)</f>
        <v/>
      </c>
      <c r="D172" s="20">
        <f>'P_Density_km2'!D172*(POWER(1+(INDEX(P_Growth!$M$2:$M$1611,MATCH(A2, P_Growth!$A$2:$A$1611,0))/100), Settings!$C$9-Settings!$C$8))*(Settings!$C$15/100)*(Settings!$C$16/100)*(Settings!$C$17/100)</f>
        <v/>
      </c>
      <c r="E172" s="20">
        <f>'P_Density_km2'!E172*(POWER(1+(INDEX(P_Growth!$M$2:$M$1611,MATCH(A2, P_Growth!$A$2:$A$1611,0))/100), Settings!$C$9-Settings!$C$8))*(Settings!$C$15/100)*(Settings!$C$16/100)*(Settings!$C$17/100)</f>
        <v/>
      </c>
      <c r="F172" s="20">
        <f>'P_Density_km2'!F172*(POWER(1+(INDEX(P_Growth!$M$2:$M$1611,MATCH(A2, P_Growth!$A$2:$A$1611,0))/100), Settings!$C$9-Settings!$C$8))*(Settings!$C$15/100)*(Settings!$C$16/100)*(Settings!$C$17/100)</f>
        <v/>
      </c>
      <c r="G172" s="20">
        <f>'P_Density_km2'!G172*(POWER(1+(INDEX(P_Growth!$M$2:$M$1611,MATCH(A2, P_Growth!$A$2:$A$1611,0))/100), Settings!$C$9-Settings!$C$8))*(Settings!$C$15/100)*(Settings!$C$16/100)*(Settings!$C$17/100)</f>
        <v/>
      </c>
      <c r="H172" s="20">
        <f>'P_Density_km2'!H172*(POWER(1+(INDEX(P_Growth!$M$2:$M$1611,MATCH(A2, P_Growth!$A$2:$A$1611,0))/100), Settings!$C$9-Settings!$C$8))*(Settings!$C$15/100)*(Settings!$C$16/100)*(Settings!$C$17/100)</f>
        <v/>
      </c>
      <c r="I172" s="20">
        <f>'P_Density_km2'!I172*(POWER(1+(INDEX(P_Growth!$M$2:$M$1611,MATCH(A2, P_Growth!$A$2:$A$1611,0))/100), Settings!$C$9-Settings!$C$8))*(Settings!$C$15/100)*(Settings!$C$16/100)*(Settings!$C$17/100)</f>
        <v/>
      </c>
      <c r="J172" s="20">
        <f>'P_Density_km2'!J172*(POWER(1+(INDEX(P_Growth!$M$2:$M$1611,MATCH(A2, P_Growth!$A$2:$A$1611,0))/100), Settings!$C$9-Settings!$C$8))*(Settings!$C$15/100)*(Settings!$C$16/100)*(Settings!$C$17/100)</f>
        <v/>
      </c>
      <c r="K172" s="20">
        <f>'P_Density_km2'!K172*(POWER(1+(INDEX(P_Growth!$M$2:$M$1611,MATCH(A2, P_Growth!$A$2:$A$1611,0))/100), Settings!$C$9-Settings!$C$8))*(Settings!$C$15/100)*(Settings!$C$16/100)*(Settings!$C$17/100)</f>
        <v/>
      </c>
      <c r="L172" s="20">
        <f>'P_Density_km2'!L172*(POWER(1+(INDEX(P_Growth!$M$2:$M$1611,MATCH(A2, P_Growth!$A$2:$A$1611,0))/100), Settings!$C$9-Settings!$C$8))*(Settings!$C$15/100)*(Settings!$C$16/100)*(Settings!$C$17/100)</f>
        <v/>
      </c>
    </row>
    <row r="173">
      <c r="A173" s="20">
        <f>'P_Density_km2'!A173</f>
        <v/>
      </c>
      <c r="B173" s="20">
        <f>'P_Density_km2'!B173</f>
        <v/>
      </c>
      <c r="C173" s="20">
        <f>'P_Density_km2'!C173*(POWER(1+(INDEX(P_Growth!$M$2:$M$1611,MATCH(A2, P_Growth!$A$2:$A$1611,0))/100), Settings!$C$9-Settings!$C$8))*(Settings!$C$15/100)*(Settings!$C$16/100)*(Settings!$C$17/100)</f>
        <v/>
      </c>
      <c r="D173" s="20">
        <f>'P_Density_km2'!D173*(POWER(1+(INDEX(P_Growth!$M$2:$M$1611,MATCH(A2, P_Growth!$A$2:$A$1611,0))/100), Settings!$C$9-Settings!$C$8))*(Settings!$C$15/100)*(Settings!$C$16/100)*(Settings!$C$17/100)</f>
        <v/>
      </c>
      <c r="E173" s="20">
        <f>'P_Density_km2'!E173*(POWER(1+(INDEX(P_Growth!$M$2:$M$1611,MATCH(A2, P_Growth!$A$2:$A$1611,0))/100), Settings!$C$9-Settings!$C$8))*(Settings!$C$15/100)*(Settings!$C$16/100)*(Settings!$C$17/100)</f>
        <v/>
      </c>
      <c r="F173" s="20">
        <f>'P_Density_km2'!F173*(POWER(1+(INDEX(P_Growth!$M$2:$M$1611,MATCH(A2, P_Growth!$A$2:$A$1611,0))/100), Settings!$C$9-Settings!$C$8))*(Settings!$C$15/100)*(Settings!$C$16/100)*(Settings!$C$17/100)</f>
        <v/>
      </c>
      <c r="G173" s="20">
        <f>'P_Density_km2'!G173*(POWER(1+(INDEX(P_Growth!$M$2:$M$1611,MATCH(A2, P_Growth!$A$2:$A$1611,0))/100), Settings!$C$9-Settings!$C$8))*(Settings!$C$15/100)*(Settings!$C$16/100)*(Settings!$C$17/100)</f>
        <v/>
      </c>
      <c r="H173" s="20">
        <f>'P_Density_km2'!H173*(POWER(1+(INDEX(P_Growth!$M$2:$M$1611,MATCH(A2, P_Growth!$A$2:$A$1611,0))/100), Settings!$C$9-Settings!$C$8))*(Settings!$C$15/100)*(Settings!$C$16/100)*(Settings!$C$17/100)</f>
        <v/>
      </c>
      <c r="I173" s="20">
        <f>'P_Density_km2'!I173*(POWER(1+(INDEX(P_Growth!$M$2:$M$1611,MATCH(A2, P_Growth!$A$2:$A$1611,0))/100), Settings!$C$9-Settings!$C$8))*(Settings!$C$15/100)*(Settings!$C$16/100)*(Settings!$C$17/100)</f>
        <v/>
      </c>
      <c r="J173" s="20">
        <f>'P_Density_km2'!J173*(POWER(1+(INDEX(P_Growth!$M$2:$M$1611,MATCH(A2, P_Growth!$A$2:$A$1611,0))/100), Settings!$C$9-Settings!$C$8))*(Settings!$C$15/100)*(Settings!$C$16/100)*(Settings!$C$17/100)</f>
        <v/>
      </c>
      <c r="K173" s="20">
        <f>'P_Density_km2'!K173*(POWER(1+(INDEX(P_Growth!$M$2:$M$1611,MATCH(A2, P_Growth!$A$2:$A$1611,0))/100), Settings!$C$9-Settings!$C$8))*(Settings!$C$15/100)*(Settings!$C$16/100)*(Settings!$C$17/100)</f>
        <v/>
      </c>
      <c r="L173" s="20">
        <f>'P_Density_km2'!L173*(POWER(1+(INDEX(P_Growth!$M$2:$M$1611,MATCH(A2, P_Growth!$A$2:$A$1611,0))/100), Settings!$C$9-Settings!$C$8))*(Settings!$C$15/100)*(Settings!$C$16/100)*(Settings!$C$17/100)</f>
        <v/>
      </c>
    </row>
    <row r="174">
      <c r="A174" s="20">
        <f>'P_Density_km2'!A174</f>
        <v/>
      </c>
      <c r="B174" s="20">
        <f>'P_Density_km2'!B174</f>
        <v/>
      </c>
      <c r="C174" s="20">
        <f>'P_Density_km2'!C174*(POWER(1+(INDEX(P_Growth!$M$2:$M$1611,MATCH(A2, P_Growth!$A$2:$A$1611,0))/100), Settings!$C$9-Settings!$C$8))*(Settings!$C$15/100)*(Settings!$C$16/100)*(Settings!$C$17/100)</f>
        <v/>
      </c>
      <c r="D174" s="20">
        <f>'P_Density_km2'!D174*(POWER(1+(INDEX(P_Growth!$M$2:$M$1611,MATCH(A2, P_Growth!$A$2:$A$1611,0))/100), Settings!$C$9-Settings!$C$8))*(Settings!$C$15/100)*(Settings!$C$16/100)*(Settings!$C$17/100)</f>
        <v/>
      </c>
      <c r="E174" s="20">
        <f>'P_Density_km2'!E174*(POWER(1+(INDEX(P_Growth!$M$2:$M$1611,MATCH(A2, P_Growth!$A$2:$A$1611,0))/100), Settings!$C$9-Settings!$C$8))*(Settings!$C$15/100)*(Settings!$C$16/100)*(Settings!$C$17/100)</f>
        <v/>
      </c>
      <c r="F174" s="20">
        <f>'P_Density_km2'!F174*(POWER(1+(INDEX(P_Growth!$M$2:$M$1611,MATCH(A2, P_Growth!$A$2:$A$1611,0))/100), Settings!$C$9-Settings!$C$8))*(Settings!$C$15/100)*(Settings!$C$16/100)*(Settings!$C$17/100)</f>
        <v/>
      </c>
      <c r="G174" s="20">
        <f>'P_Density_km2'!G174*(POWER(1+(INDEX(P_Growth!$M$2:$M$1611,MATCH(A2, P_Growth!$A$2:$A$1611,0))/100), Settings!$C$9-Settings!$C$8))*(Settings!$C$15/100)*(Settings!$C$16/100)*(Settings!$C$17/100)</f>
        <v/>
      </c>
      <c r="H174" s="20">
        <f>'P_Density_km2'!H174*(POWER(1+(INDEX(P_Growth!$M$2:$M$1611,MATCH(A2, P_Growth!$A$2:$A$1611,0))/100), Settings!$C$9-Settings!$C$8))*(Settings!$C$15/100)*(Settings!$C$16/100)*(Settings!$C$17/100)</f>
        <v/>
      </c>
      <c r="I174" s="20">
        <f>'P_Density_km2'!I174*(POWER(1+(INDEX(P_Growth!$M$2:$M$1611,MATCH(A2, P_Growth!$A$2:$A$1611,0))/100), Settings!$C$9-Settings!$C$8))*(Settings!$C$15/100)*(Settings!$C$16/100)*(Settings!$C$17/100)</f>
        <v/>
      </c>
      <c r="J174" s="20">
        <f>'P_Density_km2'!J174*(POWER(1+(INDEX(P_Growth!$M$2:$M$1611,MATCH(A2, P_Growth!$A$2:$A$1611,0))/100), Settings!$C$9-Settings!$C$8))*(Settings!$C$15/100)*(Settings!$C$16/100)*(Settings!$C$17/100)</f>
        <v/>
      </c>
      <c r="K174" s="20">
        <f>'P_Density_km2'!K174*(POWER(1+(INDEX(P_Growth!$M$2:$M$1611,MATCH(A2, P_Growth!$A$2:$A$1611,0))/100), Settings!$C$9-Settings!$C$8))*(Settings!$C$15/100)*(Settings!$C$16/100)*(Settings!$C$17/100)</f>
        <v/>
      </c>
      <c r="L174" s="20">
        <f>'P_Density_km2'!L174*(POWER(1+(INDEX(P_Growth!$M$2:$M$1611,MATCH(A2, P_Growth!$A$2:$A$1611,0))/100), Settings!$C$9-Settings!$C$8))*(Settings!$C$15/100)*(Settings!$C$16/100)*(Settings!$C$17/100)</f>
        <v/>
      </c>
    </row>
    <row r="175">
      <c r="A175" s="20">
        <f>'P_Density_km2'!A175</f>
        <v/>
      </c>
      <c r="B175" s="20">
        <f>'P_Density_km2'!B175</f>
        <v/>
      </c>
      <c r="C175" s="20">
        <f>'P_Density_km2'!C175*(POWER(1+(INDEX(P_Growth!$M$2:$M$1611,MATCH(A2, P_Growth!$A$2:$A$1611,0))/100), Settings!$C$9-Settings!$C$8))*(Settings!$C$15/100)*(Settings!$C$16/100)*(Settings!$C$17/100)</f>
        <v/>
      </c>
      <c r="D175" s="20">
        <f>'P_Density_km2'!D175*(POWER(1+(INDEX(P_Growth!$M$2:$M$1611,MATCH(A2, P_Growth!$A$2:$A$1611,0))/100), Settings!$C$9-Settings!$C$8))*(Settings!$C$15/100)*(Settings!$C$16/100)*(Settings!$C$17/100)</f>
        <v/>
      </c>
      <c r="E175" s="20">
        <f>'P_Density_km2'!E175*(POWER(1+(INDEX(P_Growth!$M$2:$M$1611,MATCH(A2, P_Growth!$A$2:$A$1611,0))/100), Settings!$C$9-Settings!$C$8))*(Settings!$C$15/100)*(Settings!$C$16/100)*(Settings!$C$17/100)</f>
        <v/>
      </c>
      <c r="F175" s="20">
        <f>'P_Density_km2'!F175*(POWER(1+(INDEX(P_Growth!$M$2:$M$1611,MATCH(A2, P_Growth!$A$2:$A$1611,0))/100), Settings!$C$9-Settings!$C$8))*(Settings!$C$15/100)*(Settings!$C$16/100)*(Settings!$C$17/100)</f>
        <v/>
      </c>
      <c r="G175" s="20">
        <f>'P_Density_km2'!G175*(POWER(1+(INDEX(P_Growth!$M$2:$M$1611,MATCH(A2, P_Growth!$A$2:$A$1611,0))/100), Settings!$C$9-Settings!$C$8))*(Settings!$C$15/100)*(Settings!$C$16/100)*(Settings!$C$17/100)</f>
        <v/>
      </c>
      <c r="H175" s="20">
        <f>'P_Density_km2'!H175*(POWER(1+(INDEX(P_Growth!$M$2:$M$1611,MATCH(A2, P_Growth!$A$2:$A$1611,0))/100), Settings!$C$9-Settings!$C$8))*(Settings!$C$15/100)*(Settings!$C$16/100)*(Settings!$C$17/100)</f>
        <v/>
      </c>
      <c r="I175" s="20">
        <f>'P_Density_km2'!I175*(POWER(1+(INDEX(P_Growth!$M$2:$M$1611,MATCH(A2, P_Growth!$A$2:$A$1611,0))/100), Settings!$C$9-Settings!$C$8))*(Settings!$C$15/100)*(Settings!$C$16/100)*(Settings!$C$17/100)</f>
        <v/>
      </c>
      <c r="J175" s="20">
        <f>'P_Density_km2'!J175*(POWER(1+(INDEX(P_Growth!$M$2:$M$1611,MATCH(A2, P_Growth!$A$2:$A$1611,0))/100), Settings!$C$9-Settings!$C$8))*(Settings!$C$15/100)*(Settings!$C$16/100)*(Settings!$C$17/100)</f>
        <v/>
      </c>
      <c r="K175" s="20">
        <f>'P_Density_km2'!K175*(POWER(1+(INDEX(P_Growth!$M$2:$M$1611,MATCH(A2, P_Growth!$A$2:$A$1611,0))/100), Settings!$C$9-Settings!$C$8))*(Settings!$C$15/100)*(Settings!$C$16/100)*(Settings!$C$17/100)</f>
        <v/>
      </c>
      <c r="L175" s="20">
        <f>'P_Density_km2'!L175*(POWER(1+(INDEX(P_Growth!$M$2:$M$1611,MATCH(A2, P_Growth!$A$2:$A$1611,0))/100), Settings!$C$9-Settings!$C$8))*(Settings!$C$15/100)*(Settings!$C$16/100)*(Settings!$C$17/100)</f>
        <v/>
      </c>
    </row>
    <row r="176">
      <c r="A176" s="20">
        <f>'P_Density_km2'!A176</f>
        <v/>
      </c>
      <c r="B176" s="20">
        <f>'P_Density_km2'!B176</f>
        <v/>
      </c>
      <c r="C176" s="20">
        <f>'P_Density_km2'!C176*(POWER(1+(INDEX(P_Growth!$M$2:$M$1611,MATCH(A2, P_Growth!$A$2:$A$1611,0))/100), Settings!$C$9-Settings!$C$8))*(Settings!$C$15/100)*(Settings!$C$16/100)*(Settings!$C$17/100)</f>
        <v/>
      </c>
      <c r="D176" s="20">
        <f>'P_Density_km2'!D176*(POWER(1+(INDEX(P_Growth!$M$2:$M$1611,MATCH(A2, P_Growth!$A$2:$A$1611,0))/100), Settings!$C$9-Settings!$C$8))*(Settings!$C$15/100)*(Settings!$C$16/100)*(Settings!$C$17/100)</f>
        <v/>
      </c>
      <c r="E176" s="20">
        <f>'P_Density_km2'!E176*(POWER(1+(INDEX(P_Growth!$M$2:$M$1611,MATCH(A2, P_Growth!$A$2:$A$1611,0))/100), Settings!$C$9-Settings!$C$8))*(Settings!$C$15/100)*(Settings!$C$16/100)*(Settings!$C$17/100)</f>
        <v/>
      </c>
      <c r="F176" s="20">
        <f>'P_Density_km2'!F176*(POWER(1+(INDEX(P_Growth!$M$2:$M$1611,MATCH(A2, P_Growth!$A$2:$A$1611,0))/100), Settings!$C$9-Settings!$C$8))*(Settings!$C$15/100)*(Settings!$C$16/100)*(Settings!$C$17/100)</f>
        <v/>
      </c>
      <c r="G176" s="20">
        <f>'P_Density_km2'!G176*(POWER(1+(INDEX(P_Growth!$M$2:$M$1611,MATCH(A2, P_Growth!$A$2:$A$1611,0))/100), Settings!$C$9-Settings!$C$8))*(Settings!$C$15/100)*(Settings!$C$16/100)*(Settings!$C$17/100)</f>
        <v/>
      </c>
      <c r="H176" s="20">
        <f>'P_Density_km2'!H176*(POWER(1+(INDEX(P_Growth!$M$2:$M$1611,MATCH(A2, P_Growth!$A$2:$A$1611,0))/100), Settings!$C$9-Settings!$C$8))*(Settings!$C$15/100)*(Settings!$C$16/100)*(Settings!$C$17/100)</f>
        <v/>
      </c>
      <c r="I176" s="20">
        <f>'P_Density_km2'!I176*(POWER(1+(INDEX(P_Growth!$M$2:$M$1611,MATCH(A2, P_Growth!$A$2:$A$1611,0))/100), Settings!$C$9-Settings!$C$8))*(Settings!$C$15/100)*(Settings!$C$16/100)*(Settings!$C$17/100)</f>
        <v/>
      </c>
      <c r="J176" s="20">
        <f>'P_Density_km2'!J176*(POWER(1+(INDEX(P_Growth!$M$2:$M$1611,MATCH(A2, P_Growth!$A$2:$A$1611,0))/100), Settings!$C$9-Settings!$C$8))*(Settings!$C$15/100)*(Settings!$C$16/100)*(Settings!$C$17/100)</f>
        <v/>
      </c>
      <c r="K176" s="20">
        <f>'P_Density_km2'!K176*(POWER(1+(INDEX(P_Growth!$M$2:$M$1611,MATCH(A2, P_Growth!$A$2:$A$1611,0))/100), Settings!$C$9-Settings!$C$8))*(Settings!$C$15/100)*(Settings!$C$16/100)*(Settings!$C$17/100)</f>
        <v/>
      </c>
      <c r="L176" s="20">
        <f>'P_Density_km2'!L176*(POWER(1+(INDEX(P_Growth!$M$2:$M$1611,MATCH(A2, P_Growth!$A$2:$A$1611,0))/100), Settings!$C$9-Settings!$C$8))*(Settings!$C$15/100)*(Settings!$C$16/100)*(Settings!$C$17/100)</f>
        <v/>
      </c>
    </row>
    <row r="177">
      <c r="A177" s="20">
        <f>'P_Density_km2'!A177</f>
        <v/>
      </c>
      <c r="B177" s="20">
        <f>'P_Density_km2'!B177</f>
        <v/>
      </c>
      <c r="C177" s="20">
        <f>'P_Density_km2'!C177*(POWER(1+(INDEX(P_Growth!$M$2:$M$1611,MATCH(A2, P_Growth!$A$2:$A$1611,0))/100), Settings!$C$9-Settings!$C$8))*(Settings!$C$15/100)*(Settings!$C$16/100)*(Settings!$C$17/100)</f>
        <v/>
      </c>
      <c r="D177" s="20">
        <f>'P_Density_km2'!D177*(POWER(1+(INDEX(P_Growth!$M$2:$M$1611,MATCH(A2, P_Growth!$A$2:$A$1611,0))/100), Settings!$C$9-Settings!$C$8))*(Settings!$C$15/100)*(Settings!$C$16/100)*(Settings!$C$17/100)</f>
        <v/>
      </c>
      <c r="E177" s="20">
        <f>'P_Density_km2'!E177*(POWER(1+(INDEX(P_Growth!$M$2:$M$1611,MATCH(A2, P_Growth!$A$2:$A$1611,0))/100), Settings!$C$9-Settings!$C$8))*(Settings!$C$15/100)*(Settings!$C$16/100)*(Settings!$C$17/100)</f>
        <v/>
      </c>
      <c r="F177" s="20">
        <f>'P_Density_km2'!F177*(POWER(1+(INDEX(P_Growth!$M$2:$M$1611,MATCH(A2, P_Growth!$A$2:$A$1611,0))/100), Settings!$C$9-Settings!$C$8))*(Settings!$C$15/100)*(Settings!$C$16/100)*(Settings!$C$17/100)</f>
        <v/>
      </c>
      <c r="G177" s="20">
        <f>'P_Density_km2'!G177*(POWER(1+(INDEX(P_Growth!$M$2:$M$1611,MATCH(A2, P_Growth!$A$2:$A$1611,0))/100), Settings!$C$9-Settings!$C$8))*(Settings!$C$15/100)*(Settings!$C$16/100)*(Settings!$C$17/100)</f>
        <v/>
      </c>
      <c r="H177" s="20">
        <f>'P_Density_km2'!H177*(POWER(1+(INDEX(P_Growth!$M$2:$M$1611,MATCH(A2, P_Growth!$A$2:$A$1611,0))/100), Settings!$C$9-Settings!$C$8))*(Settings!$C$15/100)*(Settings!$C$16/100)*(Settings!$C$17/100)</f>
        <v/>
      </c>
      <c r="I177" s="20">
        <f>'P_Density_km2'!I177*(POWER(1+(INDEX(P_Growth!$M$2:$M$1611,MATCH(A2, P_Growth!$A$2:$A$1611,0))/100), Settings!$C$9-Settings!$C$8))*(Settings!$C$15/100)*(Settings!$C$16/100)*(Settings!$C$17/100)</f>
        <v/>
      </c>
      <c r="J177" s="20">
        <f>'P_Density_km2'!J177*(POWER(1+(INDEX(P_Growth!$M$2:$M$1611,MATCH(A2, P_Growth!$A$2:$A$1611,0))/100), Settings!$C$9-Settings!$C$8))*(Settings!$C$15/100)*(Settings!$C$16/100)*(Settings!$C$17/100)</f>
        <v/>
      </c>
      <c r="K177" s="20">
        <f>'P_Density_km2'!K177*(POWER(1+(INDEX(P_Growth!$M$2:$M$1611,MATCH(A2, P_Growth!$A$2:$A$1611,0))/100), Settings!$C$9-Settings!$C$8))*(Settings!$C$15/100)*(Settings!$C$16/100)*(Settings!$C$17/100)</f>
        <v/>
      </c>
      <c r="L177" s="20">
        <f>'P_Density_km2'!L177*(POWER(1+(INDEX(P_Growth!$M$2:$M$1611,MATCH(A2, P_Growth!$A$2:$A$1611,0))/100), Settings!$C$9-Settings!$C$8))*(Settings!$C$15/100)*(Settings!$C$16/100)*(Settings!$C$17/100)</f>
        <v/>
      </c>
    </row>
    <row r="178">
      <c r="A178" s="20">
        <f>'P_Density_km2'!A178</f>
        <v/>
      </c>
      <c r="B178" s="20">
        <f>'P_Density_km2'!B178</f>
        <v/>
      </c>
      <c r="C178" s="20">
        <f>'P_Density_km2'!C178*(POWER(1+(INDEX(P_Growth!$M$2:$M$1611,MATCH(A2, P_Growth!$A$2:$A$1611,0))/100), Settings!$C$9-Settings!$C$8))*(Settings!$C$15/100)*(Settings!$C$16/100)*(Settings!$C$17/100)</f>
        <v/>
      </c>
      <c r="D178" s="20">
        <f>'P_Density_km2'!D178*(POWER(1+(INDEX(P_Growth!$M$2:$M$1611,MATCH(A2, P_Growth!$A$2:$A$1611,0))/100), Settings!$C$9-Settings!$C$8))*(Settings!$C$15/100)*(Settings!$C$16/100)*(Settings!$C$17/100)</f>
        <v/>
      </c>
      <c r="E178" s="20">
        <f>'P_Density_km2'!E178*(POWER(1+(INDEX(P_Growth!$M$2:$M$1611,MATCH(A2, P_Growth!$A$2:$A$1611,0))/100), Settings!$C$9-Settings!$C$8))*(Settings!$C$15/100)*(Settings!$C$16/100)*(Settings!$C$17/100)</f>
        <v/>
      </c>
      <c r="F178" s="20">
        <f>'P_Density_km2'!F178*(POWER(1+(INDEX(P_Growth!$M$2:$M$1611,MATCH(A2, P_Growth!$A$2:$A$1611,0))/100), Settings!$C$9-Settings!$C$8))*(Settings!$C$15/100)*(Settings!$C$16/100)*(Settings!$C$17/100)</f>
        <v/>
      </c>
      <c r="G178" s="20">
        <f>'P_Density_km2'!G178*(POWER(1+(INDEX(P_Growth!$M$2:$M$1611,MATCH(A2, P_Growth!$A$2:$A$1611,0))/100), Settings!$C$9-Settings!$C$8))*(Settings!$C$15/100)*(Settings!$C$16/100)*(Settings!$C$17/100)</f>
        <v/>
      </c>
      <c r="H178" s="20">
        <f>'P_Density_km2'!H178*(POWER(1+(INDEX(P_Growth!$M$2:$M$1611,MATCH(A2, P_Growth!$A$2:$A$1611,0))/100), Settings!$C$9-Settings!$C$8))*(Settings!$C$15/100)*(Settings!$C$16/100)*(Settings!$C$17/100)</f>
        <v/>
      </c>
      <c r="I178" s="20">
        <f>'P_Density_km2'!I178*(POWER(1+(INDEX(P_Growth!$M$2:$M$1611,MATCH(A2, P_Growth!$A$2:$A$1611,0))/100), Settings!$C$9-Settings!$C$8))*(Settings!$C$15/100)*(Settings!$C$16/100)*(Settings!$C$17/100)</f>
        <v/>
      </c>
      <c r="J178" s="20">
        <f>'P_Density_km2'!J178*(POWER(1+(INDEX(P_Growth!$M$2:$M$1611,MATCH(A2, P_Growth!$A$2:$A$1611,0))/100), Settings!$C$9-Settings!$C$8))*(Settings!$C$15/100)*(Settings!$C$16/100)*(Settings!$C$17/100)</f>
        <v/>
      </c>
      <c r="K178" s="20">
        <f>'P_Density_km2'!K178*(POWER(1+(INDEX(P_Growth!$M$2:$M$1611,MATCH(A2, P_Growth!$A$2:$A$1611,0))/100), Settings!$C$9-Settings!$C$8))*(Settings!$C$15/100)*(Settings!$C$16/100)*(Settings!$C$17/100)</f>
        <v/>
      </c>
      <c r="L178" s="20">
        <f>'P_Density_km2'!L178*(POWER(1+(INDEX(P_Growth!$M$2:$M$1611,MATCH(A2, P_Growth!$A$2:$A$1611,0))/100), Settings!$C$9-Settings!$C$8))*(Settings!$C$15/100)*(Settings!$C$16/100)*(Settings!$C$17/100)</f>
        <v/>
      </c>
    </row>
    <row r="179">
      <c r="A179" s="20">
        <f>'P_Density_km2'!A179</f>
        <v/>
      </c>
      <c r="B179" s="20">
        <f>'P_Density_km2'!B179</f>
        <v/>
      </c>
      <c r="C179" s="20">
        <f>'P_Density_km2'!C179*(POWER(1+(INDEX(P_Growth!$M$2:$M$1611,MATCH(A2, P_Growth!$A$2:$A$1611,0))/100), Settings!$C$9-Settings!$C$8))*(Settings!$C$15/100)*(Settings!$C$16/100)*(Settings!$C$17/100)</f>
        <v/>
      </c>
      <c r="D179" s="20">
        <f>'P_Density_km2'!D179*(POWER(1+(INDEX(P_Growth!$M$2:$M$1611,MATCH(A2, P_Growth!$A$2:$A$1611,0))/100), Settings!$C$9-Settings!$C$8))*(Settings!$C$15/100)*(Settings!$C$16/100)*(Settings!$C$17/100)</f>
        <v/>
      </c>
      <c r="E179" s="20">
        <f>'P_Density_km2'!E179*(POWER(1+(INDEX(P_Growth!$M$2:$M$1611,MATCH(A2, P_Growth!$A$2:$A$1611,0))/100), Settings!$C$9-Settings!$C$8))*(Settings!$C$15/100)*(Settings!$C$16/100)*(Settings!$C$17/100)</f>
        <v/>
      </c>
      <c r="F179" s="20">
        <f>'P_Density_km2'!F179*(POWER(1+(INDEX(P_Growth!$M$2:$M$1611,MATCH(A2, P_Growth!$A$2:$A$1611,0))/100), Settings!$C$9-Settings!$C$8))*(Settings!$C$15/100)*(Settings!$C$16/100)*(Settings!$C$17/100)</f>
        <v/>
      </c>
      <c r="G179" s="20">
        <f>'P_Density_km2'!G179*(POWER(1+(INDEX(P_Growth!$M$2:$M$1611,MATCH(A2, P_Growth!$A$2:$A$1611,0))/100), Settings!$C$9-Settings!$C$8))*(Settings!$C$15/100)*(Settings!$C$16/100)*(Settings!$C$17/100)</f>
        <v/>
      </c>
      <c r="H179" s="20">
        <f>'P_Density_km2'!H179*(POWER(1+(INDEX(P_Growth!$M$2:$M$1611,MATCH(A2, P_Growth!$A$2:$A$1611,0))/100), Settings!$C$9-Settings!$C$8))*(Settings!$C$15/100)*(Settings!$C$16/100)*(Settings!$C$17/100)</f>
        <v/>
      </c>
      <c r="I179" s="20">
        <f>'P_Density_km2'!I179*(POWER(1+(INDEX(P_Growth!$M$2:$M$1611,MATCH(A2, P_Growth!$A$2:$A$1611,0))/100), Settings!$C$9-Settings!$C$8))*(Settings!$C$15/100)*(Settings!$C$16/100)*(Settings!$C$17/100)</f>
        <v/>
      </c>
      <c r="J179" s="20">
        <f>'P_Density_km2'!J179*(POWER(1+(INDEX(P_Growth!$M$2:$M$1611,MATCH(A2, P_Growth!$A$2:$A$1611,0))/100), Settings!$C$9-Settings!$C$8))*(Settings!$C$15/100)*(Settings!$C$16/100)*(Settings!$C$17/100)</f>
        <v/>
      </c>
      <c r="K179" s="20">
        <f>'P_Density_km2'!K179*(POWER(1+(INDEX(P_Growth!$M$2:$M$1611,MATCH(A2, P_Growth!$A$2:$A$1611,0))/100), Settings!$C$9-Settings!$C$8))*(Settings!$C$15/100)*(Settings!$C$16/100)*(Settings!$C$17/100)</f>
        <v/>
      </c>
      <c r="L179" s="20">
        <f>'P_Density_km2'!L179*(POWER(1+(INDEX(P_Growth!$M$2:$M$1611,MATCH(A2, P_Growth!$A$2:$A$1611,0))/100), Settings!$C$9-Settings!$C$8))*(Settings!$C$15/100)*(Settings!$C$16/100)*(Settings!$C$17/100)</f>
        <v/>
      </c>
    </row>
    <row r="180">
      <c r="A180" s="20">
        <f>'P_Density_km2'!A180</f>
        <v/>
      </c>
      <c r="B180" s="20">
        <f>'P_Density_km2'!B180</f>
        <v/>
      </c>
      <c r="C180" s="20">
        <f>'P_Density_km2'!C180*(POWER(1+(INDEX(P_Growth!$M$2:$M$1611,MATCH(A2, P_Growth!$A$2:$A$1611,0))/100), Settings!$C$9-Settings!$C$8))*(Settings!$C$15/100)*(Settings!$C$16/100)*(Settings!$C$17/100)</f>
        <v/>
      </c>
      <c r="D180" s="20">
        <f>'P_Density_km2'!D180*(POWER(1+(INDEX(P_Growth!$M$2:$M$1611,MATCH(A2, P_Growth!$A$2:$A$1611,0))/100), Settings!$C$9-Settings!$C$8))*(Settings!$C$15/100)*(Settings!$C$16/100)*(Settings!$C$17/100)</f>
        <v/>
      </c>
      <c r="E180" s="20">
        <f>'P_Density_km2'!E180*(POWER(1+(INDEX(P_Growth!$M$2:$M$1611,MATCH(A2, P_Growth!$A$2:$A$1611,0))/100), Settings!$C$9-Settings!$C$8))*(Settings!$C$15/100)*(Settings!$C$16/100)*(Settings!$C$17/100)</f>
        <v/>
      </c>
      <c r="F180" s="20">
        <f>'P_Density_km2'!F180*(POWER(1+(INDEX(P_Growth!$M$2:$M$1611,MATCH(A2, P_Growth!$A$2:$A$1611,0))/100), Settings!$C$9-Settings!$C$8))*(Settings!$C$15/100)*(Settings!$C$16/100)*(Settings!$C$17/100)</f>
        <v/>
      </c>
      <c r="G180" s="20">
        <f>'P_Density_km2'!G180*(POWER(1+(INDEX(P_Growth!$M$2:$M$1611,MATCH(A2, P_Growth!$A$2:$A$1611,0))/100), Settings!$C$9-Settings!$C$8))*(Settings!$C$15/100)*(Settings!$C$16/100)*(Settings!$C$17/100)</f>
        <v/>
      </c>
      <c r="H180" s="20">
        <f>'P_Density_km2'!H180*(POWER(1+(INDEX(P_Growth!$M$2:$M$1611,MATCH(A2, P_Growth!$A$2:$A$1611,0))/100), Settings!$C$9-Settings!$C$8))*(Settings!$C$15/100)*(Settings!$C$16/100)*(Settings!$C$17/100)</f>
        <v/>
      </c>
      <c r="I180" s="20">
        <f>'P_Density_km2'!I180*(POWER(1+(INDEX(P_Growth!$M$2:$M$1611,MATCH(A2, P_Growth!$A$2:$A$1611,0))/100), Settings!$C$9-Settings!$C$8))*(Settings!$C$15/100)*(Settings!$C$16/100)*(Settings!$C$17/100)</f>
        <v/>
      </c>
      <c r="J180" s="20">
        <f>'P_Density_km2'!J180*(POWER(1+(INDEX(P_Growth!$M$2:$M$1611,MATCH(A2, P_Growth!$A$2:$A$1611,0))/100), Settings!$C$9-Settings!$C$8))*(Settings!$C$15/100)*(Settings!$C$16/100)*(Settings!$C$17/100)</f>
        <v/>
      </c>
      <c r="K180" s="20">
        <f>'P_Density_km2'!K180*(POWER(1+(INDEX(P_Growth!$M$2:$M$1611,MATCH(A2, P_Growth!$A$2:$A$1611,0))/100), Settings!$C$9-Settings!$C$8))*(Settings!$C$15/100)*(Settings!$C$16/100)*(Settings!$C$17/100)</f>
        <v/>
      </c>
      <c r="L180" s="20">
        <f>'P_Density_km2'!L180*(POWER(1+(INDEX(P_Growth!$M$2:$M$1611,MATCH(A2, P_Growth!$A$2:$A$1611,0))/100), Settings!$C$9-Settings!$C$8))*(Settings!$C$15/100)*(Settings!$C$16/100)*(Settings!$C$17/100)</f>
        <v/>
      </c>
    </row>
    <row r="181">
      <c r="A181" s="20">
        <f>'P_Density_km2'!A181</f>
        <v/>
      </c>
      <c r="B181" s="20">
        <f>'P_Density_km2'!B181</f>
        <v/>
      </c>
      <c r="C181" s="20">
        <f>'P_Density_km2'!C181*(POWER(1+(INDEX(P_Growth!$M$2:$M$1611,MATCH(A2, P_Growth!$A$2:$A$1611,0))/100), Settings!$C$9-Settings!$C$8))*(Settings!$C$15/100)*(Settings!$C$16/100)*(Settings!$C$17/100)</f>
        <v/>
      </c>
      <c r="D181" s="20">
        <f>'P_Density_km2'!D181*(POWER(1+(INDEX(P_Growth!$M$2:$M$1611,MATCH(A2, P_Growth!$A$2:$A$1611,0))/100), Settings!$C$9-Settings!$C$8))*(Settings!$C$15/100)*(Settings!$C$16/100)*(Settings!$C$17/100)</f>
        <v/>
      </c>
      <c r="E181" s="20">
        <f>'P_Density_km2'!E181*(POWER(1+(INDEX(P_Growth!$M$2:$M$1611,MATCH(A2, P_Growth!$A$2:$A$1611,0))/100), Settings!$C$9-Settings!$C$8))*(Settings!$C$15/100)*(Settings!$C$16/100)*(Settings!$C$17/100)</f>
        <v/>
      </c>
      <c r="F181" s="20">
        <f>'P_Density_km2'!F181*(POWER(1+(INDEX(P_Growth!$M$2:$M$1611,MATCH(A2, P_Growth!$A$2:$A$1611,0))/100), Settings!$C$9-Settings!$C$8))*(Settings!$C$15/100)*(Settings!$C$16/100)*(Settings!$C$17/100)</f>
        <v/>
      </c>
      <c r="G181" s="20">
        <f>'P_Density_km2'!G181*(POWER(1+(INDEX(P_Growth!$M$2:$M$1611,MATCH(A2, P_Growth!$A$2:$A$1611,0))/100), Settings!$C$9-Settings!$C$8))*(Settings!$C$15/100)*(Settings!$C$16/100)*(Settings!$C$17/100)</f>
        <v/>
      </c>
      <c r="H181" s="20">
        <f>'P_Density_km2'!H181*(POWER(1+(INDEX(P_Growth!$M$2:$M$1611,MATCH(A2, P_Growth!$A$2:$A$1611,0))/100), Settings!$C$9-Settings!$C$8))*(Settings!$C$15/100)*(Settings!$C$16/100)*(Settings!$C$17/100)</f>
        <v/>
      </c>
      <c r="I181" s="20">
        <f>'P_Density_km2'!I181*(POWER(1+(INDEX(P_Growth!$M$2:$M$1611,MATCH(A2, P_Growth!$A$2:$A$1611,0))/100), Settings!$C$9-Settings!$C$8))*(Settings!$C$15/100)*(Settings!$C$16/100)*(Settings!$C$17/100)</f>
        <v/>
      </c>
      <c r="J181" s="20">
        <f>'P_Density_km2'!J181*(POWER(1+(INDEX(P_Growth!$M$2:$M$1611,MATCH(A2, P_Growth!$A$2:$A$1611,0))/100), Settings!$C$9-Settings!$C$8))*(Settings!$C$15/100)*(Settings!$C$16/100)*(Settings!$C$17/100)</f>
        <v/>
      </c>
      <c r="K181" s="20">
        <f>'P_Density_km2'!K181*(POWER(1+(INDEX(P_Growth!$M$2:$M$1611,MATCH(A2, P_Growth!$A$2:$A$1611,0))/100), Settings!$C$9-Settings!$C$8))*(Settings!$C$15/100)*(Settings!$C$16/100)*(Settings!$C$17/100)</f>
        <v/>
      </c>
      <c r="L181" s="20">
        <f>'P_Density_km2'!L181*(POWER(1+(INDEX(P_Growth!$M$2:$M$1611,MATCH(A2, P_Growth!$A$2:$A$1611,0))/100), Settings!$C$9-Settings!$C$8))*(Settings!$C$15/100)*(Settings!$C$16/100)*(Settings!$C$17/100)</f>
        <v/>
      </c>
    </row>
    <row r="182">
      <c r="A182" s="20">
        <f>'P_Density_km2'!A182</f>
        <v/>
      </c>
      <c r="B182" s="20">
        <f>'P_Density_km2'!B182</f>
        <v/>
      </c>
      <c r="C182" s="20">
        <f>'P_Density_km2'!C182*(POWER(1+(INDEX(P_Growth!$M$2:$M$1611,MATCH(A2, P_Growth!$A$2:$A$1611,0))/100), Settings!$C$9-Settings!$C$8))*(Settings!$C$15/100)*(Settings!$C$16/100)*(Settings!$C$17/100)</f>
        <v/>
      </c>
      <c r="D182" s="20">
        <f>'P_Density_km2'!D182*(POWER(1+(INDEX(P_Growth!$M$2:$M$1611,MATCH(A2, P_Growth!$A$2:$A$1611,0))/100), Settings!$C$9-Settings!$C$8))*(Settings!$C$15/100)*(Settings!$C$16/100)*(Settings!$C$17/100)</f>
        <v/>
      </c>
      <c r="E182" s="20">
        <f>'P_Density_km2'!E182*(POWER(1+(INDEX(P_Growth!$M$2:$M$1611,MATCH(A2, P_Growth!$A$2:$A$1611,0))/100), Settings!$C$9-Settings!$C$8))*(Settings!$C$15/100)*(Settings!$C$16/100)*(Settings!$C$17/100)</f>
        <v/>
      </c>
      <c r="F182" s="20">
        <f>'P_Density_km2'!F182*(POWER(1+(INDEX(P_Growth!$M$2:$M$1611,MATCH(A2, P_Growth!$A$2:$A$1611,0))/100), Settings!$C$9-Settings!$C$8))*(Settings!$C$15/100)*(Settings!$C$16/100)*(Settings!$C$17/100)</f>
        <v/>
      </c>
      <c r="G182" s="20">
        <f>'P_Density_km2'!G182*(POWER(1+(INDEX(P_Growth!$M$2:$M$1611,MATCH(A2, P_Growth!$A$2:$A$1611,0))/100), Settings!$C$9-Settings!$C$8))*(Settings!$C$15/100)*(Settings!$C$16/100)*(Settings!$C$17/100)</f>
        <v/>
      </c>
      <c r="H182" s="20">
        <f>'P_Density_km2'!H182*(POWER(1+(INDEX(P_Growth!$M$2:$M$1611,MATCH(A2, P_Growth!$A$2:$A$1611,0))/100), Settings!$C$9-Settings!$C$8))*(Settings!$C$15/100)*(Settings!$C$16/100)*(Settings!$C$17/100)</f>
        <v/>
      </c>
      <c r="I182" s="20">
        <f>'P_Density_km2'!I182*(POWER(1+(INDEX(P_Growth!$M$2:$M$1611,MATCH(A2, P_Growth!$A$2:$A$1611,0))/100), Settings!$C$9-Settings!$C$8))*(Settings!$C$15/100)*(Settings!$C$16/100)*(Settings!$C$17/100)</f>
        <v/>
      </c>
      <c r="J182" s="20">
        <f>'P_Density_km2'!J182*(POWER(1+(INDEX(P_Growth!$M$2:$M$1611,MATCH(A2, P_Growth!$A$2:$A$1611,0))/100), Settings!$C$9-Settings!$C$8))*(Settings!$C$15/100)*(Settings!$C$16/100)*(Settings!$C$17/100)</f>
        <v/>
      </c>
      <c r="K182" s="20">
        <f>'P_Density_km2'!K182*(POWER(1+(INDEX(P_Growth!$M$2:$M$1611,MATCH(A2, P_Growth!$A$2:$A$1611,0))/100), Settings!$C$9-Settings!$C$8))*(Settings!$C$15/100)*(Settings!$C$16/100)*(Settings!$C$17/100)</f>
        <v/>
      </c>
      <c r="L182" s="20">
        <f>'P_Density_km2'!L182*(POWER(1+(INDEX(P_Growth!$M$2:$M$1611,MATCH(A2, P_Growth!$A$2:$A$1611,0))/100), Settings!$C$9-Settings!$C$8))*(Settings!$C$15/100)*(Settings!$C$16/100)*(Settings!$C$17/100)</f>
        <v/>
      </c>
    </row>
    <row r="183">
      <c r="A183" s="20">
        <f>'P_Density_km2'!A183</f>
        <v/>
      </c>
      <c r="B183" s="20">
        <f>'P_Density_km2'!B183</f>
        <v/>
      </c>
      <c r="C183" s="20">
        <f>'P_Density_km2'!C183*(POWER(1+(INDEX(P_Growth!$M$2:$M$1611,MATCH(A2, P_Growth!$A$2:$A$1611,0))/100), Settings!$C$9-Settings!$C$8))*(Settings!$C$15/100)*(Settings!$C$16/100)*(Settings!$C$17/100)</f>
        <v/>
      </c>
      <c r="D183" s="20">
        <f>'P_Density_km2'!D183*(POWER(1+(INDEX(P_Growth!$M$2:$M$1611,MATCH(A2, P_Growth!$A$2:$A$1611,0))/100), Settings!$C$9-Settings!$C$8))*(Settings!$C$15/100)*(Settings!$C$16/100)*(Settings!$C$17/100)</f>
        <v/>
      </c>
      <c r="E183" s="20">
        <f>'P_Density_km2'!E183*(POWER(1+(INDEX(P_Growth!$M$2:$M$1611,MATCH(A2, P_Growth!$A$2:$A$1611,0))/100), Settings!$C$9-Settings!$C$8))*(Settings!$C$15/100)*(Settings!$C$16/100)*(Settings!$C$17/100)</f>
        <v/>
      </c>
      <c r="F183" s="20">
        <f>'P_Density_km2'!F183*(POWER(1+(INDEX(P_Growth!$M$2:$M$1611,MATCH(A2, P_Growth!$A$2:$A$1611,0))/100), Settings!$C$9-Settings!$C$8))*(Settings!$C$15/100)*(Settings!$C$16/100)*(Settings!$C$17/100)</f>
        <v/>
      </c>
      <c r="G183" s="20">
        <f>'P_Density_km2'!G183*(POWER(1+(INDEX(P_Growth!$M$2:$M$1611,MATCH(A2, P_Growth!$A$2:$A$1611,0))/100), Settings!$C$9-Settings!$C$8))*(Settings!$C$15/100)*(Settings!$C$16/100)*(Settings!$C$17/100)</f>
        <v/>
      </c>
      <c r="H183" s="20">
        <f>'P_Density_km2'!H183*(POWER(1+(INDEX(P_Growth!$M$2:$M$1611,MATCH(A2, P_Growth!$A$2:$A$1611,0))/100), Settings!$C$9-Settings!$C$8))*(Settings!$C$15/100)*(Settings!$C$16/100)*(Settings!$C$17/100)</f>
        <v/>
      </c>
      <c r="I183" s="20">
        <f>'P_Density_km2'!I183*(POWER(1+(INDEX(P_Growth!$M$2:$M$1611,MATCH(A2, P_Growth!$A$2:$A$1611,0))/100), Settings!$C$9-Settings!$C$8))*(Settings!$C$15/100)*(Settings!$C$16/100)*(Settings!$C$17/100)</f>
        <v/>
      </c>
      <c r="J183" s="20">
        <f>'P_Density_km2'!J183*(POWER(1+(INDEX(P_Growth!$M$2:$M$1611,MATCH(A2, P_Growth!$A$2:$A$1611,0))/100), Settings!$C$9-Settings!$C$8))*(Settings!$C$15/100)*(Settings!$C$16/100)*(Settings!$C$17/100)</f>
        <v/>
      </c>
      <c r="K183" s="20">
        <f>'P_Density_km2'!K183*(POWER(1+(INDEX(P_Growth!$M$2:$M$1611,MATCH(A2, P_Growth!$A$2:$A$1611,0))/100), Settings!$C$9-Settings!$C$8))*(Settings!$C$15/100)*(Settings!$C$16/100)*(Settings!$C$17/100)</f>
        <v/>
      </c>
      <c r="L183" s="20">
        <f>'P_Density_km2'!L183*(POWER(1+(INDEX(P_Growth!$M$2:$M$1611,MATCH(A2, P_Growth!$A$2:$A$1611,0))/100), Settings!$C$9-Settings!$C$8))*(Settings!$C$15/100)*(Settings!$C$16/100)*(Settings!$C$17/100)</f>
        <v/>
      </c>
    </row>
    <row r="184">
      <c r="A184" s="20">
        <f>'P_Density_km2'!A184</f>
        <v/>
      </c>
      <c r="B184" s="20">
        <f>'P_Density_km2'!B184</f>
        <v/>
      </c>
      <c r="C184" s="20">
        <f>'P_Density_km2'!C184*(POWER(1+(INDEX(P_Growth!$M$2:$M$1611,MATCH(A2, P_Growth!$A$2:$A$1611,0))/100), Settings!$C$9-Settings!$C$8))*(Settings!$C$15/100)*(Settings!$C$16/100)*(Settings!$C$17/100)</f>
        <v/>
      </c>
      <c r="D184" s="20">
        <f>'P_Density_km2'!D184*(POWER(1+(INDEX(P_Growth!$M$2:$M$1611,MATCH(A2, P_Growth!$A$2:$A$1611,0))/100), Settings!$C$9-Settings!$C$8))*(Settings!$C$15/100)*(Settings!$C$16/100)*(Settings!$C$17/100)</f>
        <v/>
      </c>
      <c r="E184" s="20">
        <f>'P_Density_km2'!E184*(POWER(1+(INDEX(P_Growth!$M$2:$M$1611,MATCH(A2, P_Growth!$A$2:$A$1611,0))/100), Settings!$C$9-Settings!$C$8))*(Settings!$C$15/100)*(Settings!$C$16/100)*(Settings!$C$17/100)</f>
        <v/>
      </c>
      <c r="F184" s="20">
        <f>'P_Density_km2'!F184*(POWER(1+(INDEX(P_Growth!$M$2:$M$1611,MATCH(A2, P_Growth!$A$2:$A$1611,0))/100), Settings!$C$9-Settings!$C$8))*(Settings!$C$15/100)*(Settings!$C$16/100)*(Settings!$C$17/100)</f>
        <v/>
      </c>
      <c r="G184" s="20">
        <f>'P_Density_km2'!G184*(POWER(1+(INDEX(P_Growth!$M$2:$M$1611,MATCH(A2, P_Growth!$A$2:$A$1611,0))/100), Settings!$C$9-Settings!$C$8))*(Settings!$C$15/100)*(Settings!$C$16/100)*(Settings!$C$17/100)</f>
        <v/>
      </c>
      <c r="H184" s="20">
        <f>'P_Density_km2'!H184*(POWER(1+(INDEX(P_Growth!$M$2:$M$1611,MATCH(A2, P_Growth!$A$2:$A$1611,0))/100), Settings!$C$9-Settings!$C$8))*(Settings!$C$15/100)*(Settings!$C$16/100)*(Settings!$C$17/100)</f>
        <v/>
      </c>
      <c r="I184" s="20">
        <f>'P_Density_km2'!I184*(POWER(1+(INDEX(P_Growth!$M$2:$M$1611,MATCH(A2, P_Growth!$A$2:$A$1611,0))/100), Settings!$C$9-Settings!$C$8))*(Settings!$C$15/100)*(Settings!$C$16/100)*(Settings!$C$17/100)</f>
        <v/>
      </c>
      <c r="J184" s="20">
        <f>'P_Density_km2'!J184*(POWER(1+(INDEX(P_Growth!$M$2:$M$1611,MATCH(A2, P_Growth!$A$2:$A$1611,0))/100), Settings!$C$9-Settings!$C$8))*(Settings!$C$15/100)*(Settings!$C$16/100)*(Settings!$C$17/100)</f>
        <v/>
      </c>
      <c r="K184" s="20">
        <f>'P_Density_km2'!K184*(POWER(1+(INDEX(P_Growth!$M$2:$M$1611,MATCH(A2, P_Growth!$A$2:$A$1611,0))/100), Settings!$C$9-Settings!$C$8))*(Settings!$C$15/100)*(Settings!$C$16/100)*(Settings!$C$17/100)</f>
        <v/>
      </c>
      <c r="L184" s="20">
        <f>'P_Density_km2'!L184*(POWER(1+(INDEX(P_Growth!$M$2:$M$1611,MATCH(A2, P_Growth!$A$2:$A$1611,0))/100), Settings!$C$9-Settings!$C$8))*(Settings!$C$15/100)*(Settings!$C$16/100)*(Settings!$C$17/100)</f>
        <v/>
      </c>
    </row>
    <row r="185">
      <c r="A185" s="20">
        <f>'P_Density_km2'!A185</f>
        <v/>
      </c>
      <c r="B185" s="20">
        <f>'P_Density_km2'!B185</f>
        <v/>
      </c>
      <c r="C185" s="20">
        <f>'P_Density_km2'!C185*(POWER(1+(INDEX(P_Growth!$M$2:$M$1611,MATCH(A2, P_Growth!$A$2:$A$1611,0))/100), Settings!$C$9-Settings!$C$8))*(Settings!$C$15/100)*(Settings!$C$16/100)*(Settings!$C$17/100)</f>
        <v/>
      </c>
      <c r="D185" s="20">
        <f>'P_Density_km2'!D185*(POWER(1+(INDEX(P_Growth!$M$2:$M$1611,MATCH(A2, P_Growth!$A$2:$A$1611,0))/100), Settings!$C$9-Settings!$C$8))*(Settings!$C$15/100)*(Settings!$C$16/100)*(Settings!$C$17/100)</f>
        <v/>
      </c>
      <c r="E185" s="20">
        <f>'P_Density_km2'!E185*(POWER(1+(INDEX(P_Growth!$M$2:$M$1611,MATCH(A2, P_Growth!$A$2:$A$1611,0))/100), Settings!$C$9-Settings!$C$8))*(Settings!$C$15/100)*(Settings!$C$16/100)*(Settings!$C$17/100)</f>
        <v/>
      </c>
      <c r="F185" s="20">
        <f>'P_Density_km2'!F185*(POWER(1+(INDEX(P_Growth!$M$2:$M$1611,MATCH(A2, P_Growth!$A$2:$A$1611,0))/100), Settings!$C$9-Settings!$C$8))*(Settings!$C$15/100)*(Settings!$C$16/100)*(Settings!$C$17/100)</f>
        <v/>
      </c>
      <c r="G185" s="20">
        <f>'P_Density_km2'!G185*(POWER(1+(INDEX(P_Growth!$M$2:$M$1611,MATCH(A2, P_Growth!$A$2:$A$1611,0))/100), Settings!$C$9-Settings!$C$8))*(Settings!$C$15/100)*(Settings!$C$16/100)*(Settings!$C$17/100)</f>
        <v/>
      </c>
      <c r="H185" s="20">
        <f>'P_Density_km2'!H185*(POWER(1+(INDEX(P_Growth!$M$2:$M$1611,MATCH(A2, P_Growth!$A$2:$A$1611,0))/100), Settings!$C$9-Settings!$C$8))*(Settings!$C$15/100)*(Settings!$C$16/100)*(Settings!$C$17/100)</f>
        <v/>
      </c>
      <c r="I185" s="20">
        <f>'P_Density_km2'!I185*(POWER(1+(INDEX(P_Growth!$M$2:$M$1611,MATCH(A2, P_Growth!$A$2:$A$1611,0))/100), Settings!$C$9-Settings!$C$8))*(Settings!$C$15/100)*(Settings!$C$16/100)*(Settings!$C$17/100)</f>
        <v/>
      </c>
      <c r="J185" s="20">
        <f>'P_Density_km2'!J185*(POWER(1+(INDEX(P_Growth!$M$2:$M$1611,MATCH(A2, P_Growth!$A$2:$A$1611,0))/100), Settings!$C$9-Settings!$C$8))*(Settings!$C$15/100)*(Settings!$C$16/100)*(Settings!$C$17/100)</f>
        <v/>
      </c>
      <c r="K185" s="20">
        <f>'P_Density_km2'!K185*(POWER(1+(INDEX(P_Growth!$M$2:$M$1611,MATCH(A2, P_Growth!$A$2:$A$1611,0))/100), Settings!$C$9-Settings!$C$8))*(Settings!$C$15/100)*(Settings!$C$16/100)*(Settings!$C$17/100)</f>
        <v/>
      </c>
      <c r="L185" s="20">
        <f>'P_Density_km2'!L185*(POWER(1+(INDEX(P_Growth!$M$2:$M$1611,MATCH(A2, P_Growth!$A$2:$A$1611,0))/100), Settings!$C$9-Settings!$C$8))*(Settings!$C$15/100)*(Settings!$C$16/100)*(Settings!$C$17/100)</f>
        <v/>
      </c>
    </row>
    <row r="186">
      <c r="A186" s="20">
        <f>'P_Density_km2'!A186</f>
        <v/>
      </c>
      <c r="B186" s="20">
        <f>'P_Density_km2'!B186</f>
        <v/>
      </c>
      <c r="C186" s="20">
        <f>'P_Density_km2'!C186*(POWER(1+(INDEX(P_Growth!$M$2:$M$1611,MATCH(A2, P_Growth!$A$2:$A$1611,0))/100), Settings!$C$9-Settings!$C$8))*(Settings!$C$15/100)*(Settings!$C$16/100)*(Settings!$C$17/100)</f>
        <v/>
      </c>
      <c r="D186" s="20">
        <f>'P_Density_km2'!D186*(POWER(1+(INDEX(P_Growth!$M$2:$M$1611,MATCH(A2, P_Growth!$A$2:$A$1611,0))/100), Settings!$C$9-Settings!$C$8))*(Settings!$C$15/100)*(Settings!$C$16/100)*(Settings!$C$17/100)</f>
        <v/>
      </c>
      <c r="E186" s="20">
        <f>'P_Density_km2'!E186*(POWER(1+(INDEX(P_Growth!$M$2:$M$1611,MATCH(A2, P_Growth!$A$2:$A$1611,0))/100), Settings!$C$9-Settings!$C$8))*(Settings!$C$15/100)*(Settings!$C$16/100)*(Settings!$C$17/100)</f>
        <v/>
      </c>
      <c r="F186" s="20">
        <f>'P_Density_km2'!F186*(POWER(1+(INDEX(P_Growth!$M$2:$M$1611,MATCH(A2, P_Growth!$A$2:$A$1611,0))/100), Settings!$C$9-Settings!$C$8))*(Settings!$C$15/100)*(Settings!$C$16/100)*(Settings!$C$17/100)</f>
        <v/>
      </c>
      <c r="G186" s="20">
        <f>'P_Density_km2'!G186*(POWER(1+(INDEX(P_Growth!$M$2:$M$1611,MATCH(A2, P_Growth!$A$2:$A$1611,0))/100), Settings!$C$9-Settings!$C$8))*(Settings!$C$15/100)*(Settings!$C$16/100)*(Settings!$C$17/100)</f>
        <v/>
      </c>
      <c r="H186" s="20">
        <f>'P_Density_km2'!H186*(POWER(1+(INDEX(P_Growth!$M$2:$M$1611,MATCH(A2, P_Growth!$A$2:$A$1611,0))/100), Settings!$C$9-Settings!$C$8))*(Settings!$C$15/100)*(Settings!$C$16/100)*(Settings!$C$17/100)</f>
        <v/>
      </c>
      <c r="I186" s="20">
        <f>'P_Density_km2'!I186*(POWER(1+(INDEX(P_Growth!$M$2:$M$1611,MATCH(A2, P_Growth!$A$2:$A$1611,0))/100), Settings!$C$9-Settings!$C$8))*(Settings!$C$15/100)*(Settings!$C$16/100)*(Settings!$C$17/100)</f>
        <v/>
      </c>
      <c r="J186" s="20">
        <f>'P_Density_km2'!J186*(POWER(1+(INDEX(P_Growth!$M$2:$M$1611,MATCH(A2, P_Growth!$A$2:$A$1611,0))/100), Settings!$C$9-Settings!$C$8))*(Settings!$C$15/100)*(Settings!$C$16/100)*(Settings!$C$17/100)</f>
        <v/>
      </c>
      <c r="K186" s="20">
        <f>'P_Density_km2'!K186*(POWER(1+(INDEX(P_Growth!$M$2:$M$1611,MATCH(A2, P_Growth!$A$2:$A$1611,0))/100), Settings!$C$9-Settings!$C$8))*(Settings!$C$15/100)*(Settings!$C$16/100)*(Settings!$C$17/100)</f>
        <v/>
      </c>
      <c r="L186" s="20">
        <f>'P_Density_km2'!L186*(POWER(1+(INDEX(P_Growth!$M$2:$M$1611,MATCH(A2, P_Growth!$A$2:$A$1611,0))/100), Settings!$C$9-Settings!$C$8))*(Settings!$C$15/100)*(Settings!$C$16/100)*(Settings!$C$17/100)</f>
        <v/>
      </c>
    </row>
    <row r="187">
      <c r="A187" s="20">
        <f>'P_Density_km2'!A187</f>
        <v/>
      </c>
      <c r="B187" s="20">
        <f>'P_Density_km2'!B187</f>
        <v/>
      </c>
      <c r="C187" s="20">
        <f>'P_Density_km2'!C187*(POWER(1+(INDEX(P_Growth!$M$2:$M$1611,MATCH(A2, P_Growth!$A$2:$A$1611,0))/100), Settings!$C$9-Settings!$C$8))*(Settings!$C$15/100)*(Settings!$C$16/100)*(Settings!$C$17/100)</f>
        <v/>
      </c>
      <c r="D187" s="20">
        <f>'P_Density_km2'!D187*(POWER(1+(INDEX(P_Growth!$M$2:$M$1611,MATCH(A2, P_Growth!$A$2:$A$1611,0))/100), Settings!$C$9-Settings!$C$8))*(Settings!$C$15/100)*(Settings!$C$16/100)*(Settings!$C$17/100)</f>
        <v/>
      </c>
      <c r="E187" s="20">
        <f>'P_Density_km2'!E187*(POWER(1+(INDEX(P_Growth!$M$2:$M$1611,MATCH(A2, P_Growth!$A$2:$A$1611,0))/100), Settings!$C$9-Settings!$C$8))*(Settings!$C$15/100)*(Settings!$C$16/100)*(Settings!$C$17/100)</f>
        <v/>
      </c>
      <c r="F187" s="20">
        <f>'P_Density_km2'!F187*(POWER(1+(INDEX(P_Growth!$M$2:$M$1611,MATCH(A2, P_Growth!$A$2:$A$1611,0))/100), Settings!$C$9-Settings!$C$8))*(Settings!$C$15/100)*(Settings!$C$16/100)*(Settings!$C$17/100)</f>
        <v/>
      </c>
      <c r="G187" s="20">
        <f>'P_Density_km2'!G187*(POWER(1+(INDEX(P_Growth!$M$2:$M$1611,MATCH(A2, P_Growth!$A$2:$A$1611,0))/100), Settings!$C$9-Settings!$C$8))*(Settings!$C$15/100)*(Settings!$C$16/100)*(Settings!$C$17/100)</f>
        <v/>
      </c>
      <c r="H187" s="20">
        <f>'P_Density_km2'!H187*(POWER(1+(INDEX(P_Growth!$M$2:$M$1611,MATCH(A2, P_Growth!$A$2:$A$1611,0))/100), Settings!$C$9-Settings!$C$8))*(Settings!$C$15/100)*(Settings!$C$16/100)*(Settings!$C$17/100)</f>
        <v/>
      </c>
      <c r="I187" s="20">
        <f>'P_Density_km2'!I187*(POWER(1+(INDEX(P_Growth!$M$2:$M$1611,MATCH(A2, P_Growth!$A$2:$A$1611,0))/100), Settings!$C$9-Settings!$C$8))*(Settings!$C$15/100)*(Settings!$C$16/100)*(Settings!$C$17/100)</f>
        <v/>
      </c>
      <c r="J187" s="20">
        <f>'P_Density_km2'!J187*(POWER(1+(INDEX(P_Growth!$M$2:$M$1611,MATCH(A2, P_Growth!$A$2:$A$1611,0))/100), Settings!$C$9-Settings!$C$8))*(Settings!$C$15/100)*(Settings!$C$16/100)*(Settings!$C$17/100)</f>
        <v/>
      </c>
      <c r="K187" s="20">
        <f>'P_Density_km2'!K187*(POWER(1+(INDEX(P_Growth!$M$2:$M$1611,MATCH(A2, P_Growth!$A$2:$A$1611,0))/100), Settings!$C$9-Settings!$C$8))*(Settings!$C$15/100)*(Settings!$C$16/100)*(Settings!$C$17/100)</f>
        <v/>
      </c>
      <c r="L187" s="20">
        <f>'P_Density_km2'!L187*(POWER(1+(INDEX(P_Growth!$M$2:$M$1611,MATCH(A2, P_Growth!$A$2:$A$1611,0))/100), Settings!$C$9-Settings!$C$8))*(Settings!$C$15/100)*(Settings!$C$16/100)*(Settings!$C$17/100)</f>
        <v/>
      </c>
    </row>
    <row r="188">
      <c r="A188" s="20">
        <f>'P_Density_km2'!A188</f>
        <v/>
      </c>
      <c r="B188" s="20">
        <f>'P_Density_km2'!B188</f>
        <v/>
      </c>
      <c r="C188" s="20">
        <f>'P_Density_km2'!C188*(POWER(1+(INDEX(P_Growth!$M$2:$M$1611,MATCH(A2, P_Growth!$A$2:$A$1611,0))/100), Settings!$C$9-Settings!$C$8))*(Settings!$C$15/100)*(Settings!$C$16/100)*(Settings!$C$17/100)</f>
        <v/>
      </c>
      <c r="D188" s="20">
        <f>'P_Density_km2'!D188*(POWER(1+(INDEX(P_Growth!$M$2:$M$1611,MATCH(A2, P_Growth!$A$2:$A$1611,0))/100), Settings!$C$9-Settings!$C$8))*(Settings!$C$15/100)*(Settings!$C$16/100)*(Settings!$C$17/100)</f>
        <v/>
      </c>
      <c r="E188" s="20">
        <f>'P_Density_km2'!E188*(POWER(1+(INDEX(P_Growth!$M$2:$M$1611,MATCH(A2, P_Growth!$A$2:$A$1611,0))/100), Settings!$C$9-Settings!$C$8))*(Settings!$C$15/100)*(Settings!$C$16/100)*(Settings!$C$17/100)</f>
        <v/>
      </c>
      <c r="F188" s="20">
        <f>'P_Density_km2'!F188*(POWER(1+(INDEX(P_Growth!$M$2:$M$1611,MATCH(A2, P_Growth!$A$2:$A$1611,0))/100), Settings!$C$9-Settings!$C$8))*(Settings!$C$15/100)*(Settings!$C$16/100)*(Settings!$C$17/100)</f>
        <v/>
      </c>
      <c r="G188" s="20">
        <f>'P_Density_km2'!G188*(POWER(1+(INDEX(P_Growth!$M$2:$M$1611,MATCH(A2, P_Growth!$A$2:$A$1611,0))/100), Settings!$C$9-Settings!$C$8))*(Settings!$C$15/100)*(Settings!$C$16/100)*(Settings!$C$17/100)</f>
        <v/>
      </c>
      <c r="H188" s="20">
        <f>'P_Density_km2'!H188*(POWER(1+(INDEX(P_Growth!$M$2:$M$1611,MATCH(A2, P_Growth!$A$2:$A$1611,0))/100), Settings!$C$9-Settings!$C$8))*(Settings!$C$15/100)*(Settings!$C$16/100)*(Settings!$C$17/100)</f>
        <v/>
      </c>
      <c r="I188" s="20">
        <f>'P_Density_km2'!I188*(POWER(1+(INDEX(P_Growth!$M$2:$M$1611,MATCH(A2, P_Growth!$A$2:$A$1611,0))/100), Settings!$C$9-Settings!$C$8))*(Settings!$C$15/100)*(Settings!$C$16/100)*(Settings!$C$17/100)</f>
        <v/>
      </c>
      <c r="J188" s="20">
        <f>'P_Density_km2'!J188*(POWER(1+(INDEX(P_Growth!$M$2:$M$1611,MATCH(A2, P_Growth!$A$2:$A$1611,0))/100), Settings!$C$9-Settings!$C$8))*(Settings!$C$15/100)*(Settings!$C$16/100)*(Settings!$C$17/100)</f>
        <v/>
      </c>
      <c r="K188" s="20">
        <f>'P_Density_km2'!K188*(POWER(1+(INDEX(P_Growth!$M$2:$M$1611,MATCH(A2, P_Growth!$A$2:$A$1611,0))/100), Settings!$C$9-Settings!$C$8))*(Settings!$C$15/100)*(Settings!$C$16/100)*(Settings!$C$17/100)</f>
        <v/>
      </c>
      <c r="L188" s="20">
        <f>'P_Density_km2'!L188*(POWER(1+(INDEX(P_Growth!$M$2:$M$1611,MATCH(A2, P_Growth!$A$2:$A$1611,0))/100), Settings!$C$9-Settings!$C$8))*(Settings!$C$15/100)*(Settings!$C$16/100)*(Settings!$C$17/100)</f>
        <v/>
      </c>
    </row>
    <row r="189">
      <c r="A189" s="20">
        <f>'P_Density_km2'!A189</f>
        <v/>
      </c>
      <c r="B189" s="20">
        <f>'P_Density_km2'!B189</f>
        <v/>
      </c>
      <c r="C189" s="20">
        <f>'P_Density_km2'!C189*(POWER(1+(INDEX(P_Growth!$M$2:$M$1611,MATCH(A2, P_Growth!$A$2:$A$1611,0))/100), Settings!$C$9-Settings!$C$8))*(Settings!$C$15/100)*(Settings!$C$16/100)*(Settings!$C$17/100)</f>
        <v/>
      </c>
      <c r="D189" s="20">
        <f>'P_Density_km2'!D189*(POWER(1+(INDEX(P_Growth!$M$2:$M$1611,MATCH(A2, P_Growth!$A$2:$A$1611,0))/100), Settings!$C$9-Settings!$C$8))*(Settings!$C$15/100)*(Settings!$C$16/100)*(Settings!$C$17/100)</f>
        <v/>
      </c>
      <c r="E189" s="20">
        <f>'P_Density_km2'!E189*(POWER(1+(INDEX(P_Growth!$M$2:$M$1611,MATCH(A2, P_Growth!$A$2:$A$1611,0))/100), Settings!$C$9-Settings!$C$8))*(Settings!$C$15/100)*(Settings!$C$16/100)*(Settings!$C$17/100)</f>
        <v/>
      </c>
      <c r="F189" s="20">
        <f>'P_Density_km2'!F189*(POWER(1+(INDEX(P_Growth!$M$2:$M$1611,MATCH(A2, P_Growth!$A$2:$A$1611,0))/100), Settings!$C$9-Settings!$C$8))*(Settings!$C$15/100)*(Settings!$C$16/100)*(Settings!$C$17/100)</f>
        <v/>
      </c>
      <c r="G189" s="20">
        <f>'P_Density_km2'!G189*(POWER(1+(INDEX(P_Growth!$M$2:$M$1611,MATCH(A2, P_Growth!$A$2:$A$1611,0))/100), Settings!$C$9-Settings!$C$8))*(Settings!$C$15/100)*(Settings!$C$16/100)*(Settings!$C$17/100)</f>
        <v/>
      </c>
      <c r="H189" s="20">
        <f>'P_Density_km2'!H189*(POWER(1+(INDEX(P_Growth!$M$2:$M$1611,MATCH(A2, P_Growth!$A$2:$A$1611,0))/100), Settings!$C$9-Settings!$C$8))*(Settings!$C$15/100)*(Settings!$C$16/100)*(Settings!$C$17/100)</f>
        <v/>
      </c>
      <c r="I189" s="20">
        <f>'P_Density_km2'!I189*(POWER(1+(INDEX(P_Growth!$M$2:$M$1611,MATCH(A2, P_Growth!$A$2:$A$1611,0))/100), Settings!$C$9-Settings!$C$8))*(Settings!$C$15/100)*(Settings!$C$16/100)*(Settings!$C$17/100)</f>
        <v/>
      </c>
      <c r="J189" s="20">
        <f>'P_Density_km2'!J189*(POWER(1+(INDEX(P_Growth!$M$2:$M$1611,MATCH(A2, P_Growth!$A$2:$A$1611,0))/100), Settings!$C$9-Settings!$C$8))*(Settings!$C$15/100)*(Settings!$C$16/100)*(Settings!$C$17/100)</f>
        <v/>
      </c>
      <c r="K189" s="20">
        <f>'P_Density_km2'!K189*(POWER(1+(INDEX(P_Growth!$M$2:$M$1611,MATCH(A2, P_Growth!$A$2:$A$1611,0))/100), Settings!$C$9-Settings!$C$8))*(Settings!$C$15/100)*(Settings!$C$16/100)*(Settings!$C$17/100)</f>
        <v/>
      </c>
      <c r="L189" s="20">
        <f>'P_Density_km2'!L189*(POWER(1+(INDEX(P_Growth!$M$2:$M$1611,MATCH(A2, P_Growth!$A$2:$A$1611,0))/100), Settings!$C$9-Settings!$C$8))*(Settings!$C$15/100)*(Settings!$C$16/100)*(Settings!$C$17/100)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20">
        <f>'Users_km2'!A1</f>
        <v/>
      </c>
      <c r="B1" s="20">
        <f>'Users_km2'!B1</f>
        <v/>
      </c>
      <c r="C1" s="20">
        <f>'Users_km2'!C1</f>
        <v/>
      </c>
      <c r="D1" s="20">
        <f>'Users_km2'!D1</f>
        <v/>
      </c>
      <c r="E1" s="20">
        <f>'Users_km2'!E1</f>
        <v/>
      </c>
      <c r="F1" s="20">
        <f>'Users_km2'!F1</f>
        <v/>
      </c>
      <c r="G1" s="20">
        <f>'Users_km2'!G1</f>
        <v/>
      </c>
      <c r="H1" s="20">
        <f>'Users_km2'!H1</f>
        <v/>
      </c>
      <c r="I1" s="20">
        <f>'Users_km2'!I1</f>
        <v/>
      </c>
      <c r="J1" s="20">
        <f>'Users_km2'!J1</f>
        <v/>
      </c>
      <c r="K1" s="20">
        <f>'Users_km2'!K1</f>
        <v/>
      </c>
      <c r="L1" s="20">
        <f>'Users_km2'!L1</f>
        <v/>
      </c>
    </row>
    <row r="2">
      <c r="A2" s="20">
        <f>'Users_km2'!A2</f>
        <v/>
      </c>
      <c r="B2" s="20">
        <f>'Users_km2'!B2</f>
        <v/>
      </c>
      <c r="C2" s="20">
        <f>(Users_km2!C2*MAX(Settings!$C$18,(Settings!$C$19*1024*8*(1/30)*(15/100)*(1/3600))))</f>
        <v/>
      </c>
      <c r="D2" s="20">
        <f>(Users_km2!D2*MAX(Settings!$C$18,(Settings!$C$19*1024*8*(1/30)*(15/100)*(1/3600))))</f>
        <v/>
      </c>
      <c r="E2" s="20">
        <f>(Users_km2!E2*MAX(Settings!$C$18,(Settings!$C$19*1024*8*(1/30)*(15/100)*(1/3600))))</f>
        <v/>
      </c>
      <c r="F2" s="20">
        <f>(Users_km2!F2*MAX(Settings!$C$18,(Settings!$C$19*1024*8*(1/30)*(15/100)*(1/3600))))</f>
        <v/>
      </c>
      <c r="G2" s="20">
        <f>(Users_km2!G2*MAX(Settings!$C$18,(Settings!$C$19*1024*8*(1/30)*(15/100)*(1/3600))))</f>
        <v/>
      </c>
      <c r="H2" s="20">
        <f>(Users_km2!H2*MAX(Settings!$C$18,(Settings!$C$19*1024*8*(1/30)*(15/100)*(1/3600))))</f>
        <v/>
      </c>
      <c r="I2" s="20">
        <f>(Users_km2!I2*MAX(Settings!$C$18,(Settings!$C$19*1024*8*(1/30)*(15/100)*(1/3600))))</f>
        <v/>
      </c>
      <c r="J2" s="20">
        <f>(Users_km2!J2*MAX(Settings!$C$18,(Settings!$C$19*1024*8*(1/30)*(15/100)*(1/3600))))</f>
        <v/>
      </c>
      <c r="K2" s="20">
        <f>(Users_km2!K2*MAX(Settings!$C$18,(Settings!$C$19*1024*8*(1/30)*(15/100)*(1/3600))))</f>
        <v/>
      </c>
      <c r="L2" s="20">
        <f>(Users_km2!L2*MAX(Settings!$C$18,(Settings!$C$19*1024*8*(1/30)*(15/100)*(1/3600))))</f>
        <v/>
      </c>
    </row>
    <row r="3">
      <c r="A3" s="20">
        <f>'Users_km2'!A3</f>
        <v/>
      </c>
      <c r="B3" s="20">
        <f>'Users_km2'!B3</f>
        <v/>
      </c>
      <c r="C3" s="20">
        <f>(Users_km2!C3*MAX(Settings!$C$18,(Settings!$C$19*1024*8*(1/30)*(15/100)*(1/3600))))</f>
        <v/>
      </c>
      <c r="D3" s="20">
        <f>(Users_km2!D3*MAX(Settings!$C$18,(Settings!$C$19*1024*8*(1/30)*(15/100)*(1/3600))))</f>
        <v/>
      </c>
      <c r="E3" s="20">
        <f>(Users_km2!E3*MAX(Settings!$C$18,(Settings!$C$19*1024*8*(1/30)*(15/100)*(1/3600))))</f>
        <v/>
      </c>
      <c r="F3" s="20">
        <f>(Users_km2!F3*MAX(Settings!$C$18,(Settings!$C$19*1024*8*(1/30)*(15/100)*(1/3600))))</f>
        <v/>
      </c>
      <c r="G3" s="20">
        <f>(Users_km2!G3*MAX(Settings!$C$18,(Settings!$C$19*1024*8*(1/30)*(15/100)*(1/3600))))</f>
        <v/>
      </c>
      <c r="H3" s="20">
        <f>(Users_km2!H3*MAX(Settings!$C$18,(Settings!$C$19*1024*8*(1/30)*(15/100)*(1/3600))))</f>
        <v/>
      </c>
      <c r="I3" s="20">
        <f>(Users_km2!I3*MAX(Settings!$C$18,(Settings!$C$19*1024*8*(1/30)*(15/100)*(1/3600))))</f>
        <v/>
      </c>
      <c r="J3" s="20">
        <f>(Users_km2!J3*MAX(Settings!$C$18,(Settings!$C$19*1024*8*(1/30)*(15/100)*(1/3600))))</f>
        <v/>
      </c>
      <c r="K3" s="20">
        <f>(Users_km2!K3*MAX(Settings!$C$18,(Settings!$C$19*1024*8*(1/30)*(15/100)*(1/3600))))</f>
        <v/>
      </c>
      <c r="L3" s="20">
        <f>(Users_km2!L3*MAX(Settings!$C$18,(Settings!$C$19*1024*8*(1/30)*(15/100)*(1/3600))))</f>
        <v/>
      </c>
    </row>
    <row r="4">
      <c r="A4" s="20">
        <f>'Users_km2'!A4</f>
        <v/>
      </c>
      <c r="B4" s="20">
        <f>'Users_km2'!B4</f>
        <v/>
      </c>
      <c r="C4" s="20">
        <f>(Users_km2!C4*MAX(Settings!$C$18,(Settings!$C$19*1024*8*(1/30)*(15/100)*(1/3600))))</f>
        <v/>
      </c>
      <c r="D4" s="20">
        <f>(Users_km2!D4*MAX(Settings!$C$18,(Settings!$C$19*1024*8*(1/30)*(15/100)*(1/3600))))</f>
        <v/>
      </c>
      <c r="E4" s="20">
        <f>(Users_km2!E4*MAX(Settings!$C$18,(Settings!$C$19*1024*8*(1/30)*(15/100)*(1/3600))))</f>
        <v/>
      </c>
      <c r="F4" s="20">
        <f>(Users_km2!F4*MAX(Settings!$C$18,(Settings!$C$19*1024*8*(1/30)*(15/100)*(1/3600))))</f>
        <v/>
      </c>
      <c r="G4" s="20">
        <f>(Users_km2!G4*MAX(Settings!$C$18,(Settings!$C$19*1024*8*(1/30)*(15/100)*(1/3600))))</f>
        <v/>
      </c>
      <c r="H4" s="20">
        <f>(Users_km2!H4*MAX(Settings!$C$18,(Settings!$C$19*1024*8*(1/30)*(15/100)*(1/3600))))</f>
        <v/>
      </c>
      <c r="I4" s="20">
        <f>(Users_km2!I4*MAX(Settings!$C$18,(Settings!$C$19*1024*8*(1/30)*(15/100)*(1/3600))))</f>
        <v/>
      </c>
      <c r="J4" s="20">
        <f>(Users_km2!J4*MAX(Settings!$C$18,(Settings!$C$19*1024*8*(1/30)*(15/100)*(1/3600))))</f>
        <v/>
      </c>
      <c r="K4" s="20">
        <f>(Users_km2!K4*MAX(Settings!$C$18,(Settings!$C$19*1024*8*(1/30)*(15/100)*(1/3600))))</f>
        <v/>
      </c>
      <c r="L4" s="20">
        <f>(Users_km2!L4*MAX(Settings!$C$18,(Settings!$C$19*1024*8*(1/30)*(15/100)*(1/3600))))</f>
        <v/>
      </c>
    </row>
    <row r="5">
      <c r="A5" s="20">
        <f>'Users_km2'!A5</f>
        <v/>
      </c>
      <c r="B5" s="20">
        <f>'Users_km2'!B5</f>
        <v/>
      </c>
      <c r="C5" s="20">
        <f>(Users_km2!C5*MAX(Settings!$C$18,(Settings!$C$19*1024*8*(1/30)*(15/100)*(1/3600))))</f>
        <v/>
      </c>
      <c r="D5" s="20">
        <f>(Users_km2!D5*MAX(Settings!$C$18,(Settings!$C$19*1024*8*(1/30)*(15/100)*(1/3600))))</f>
        <v/>
      </c>
      <c r="E5" s="20">
        <f>(Users_km2!E5*MAX(Settings!$C$18,(Settings!$C$19*1024*8*(1/30)*(15/100)*(1/3600))))</f>
        <v/>
      </c>
      <c r="F5" s="20">
        <f>(Users_km2!F5*MAX(Settings!$C$18,(Settings!$C$19*1024*8*(1/30)*(15/100)*(1/3600))))</f>
        <v/>
      </c>
      <c r="G5" s="20">
        <f>(Users_km2!G5*MAX(Settings!$C$18,(Settings!$C$19*1024*8*(1/30)*(15/100)*(1/3600))))</f>
        <v/>
      </c>
      <c r="H5" s="20">
        <f>(Users_km2!H5*MAX(Settings!$C$18,(Settings!$C$19*1024*8*(1/30)*(15/100)*(1/3600))))</f>
        <v/>
      </c>
      <c r="I5" s="20">
        <f>(Users_km2!I5*MAX(Settings!$C$18,(Settings!$C$19*1024*8*(1/30)*(15/100)*(1/3600))))</f>
        <v/>
      </c>
      <c r="J5" s="20">
        <f>(Users_km2!J5*MAX(Settings!$C$18,(Settings!$C$19*1024*8*(1/30)*(15/100)*(1/3600))))</f>
        <v/>
      </c>
      <c r="K5" s="20">
        <f>(Users_km2!K5*MAX(Settings!$C$18,(Settings!$C$19*1024*8*(1/30)*(15/100)*(1/3600))))</f>
        <v/>
      </c>
      <c r="L5" s="20">
        <f>(Users_km2!L5*MAX(Settings!$C$18,(Settings!$C$19*1024*8*(1/30)*(15/100)*(1/3600))))</f>
        <v/>
      </c>
    </row>
    <row r="6">
      <c r="A6" s="20">
        <f>'Users_km2'!A6</f>
        <v/>
      </c>
      <c r="B6" s="20">
        <f>'Users_km2'!B6</f>
        <v/>
      </c>
      <c r="C6" s="20">
        <f>(Users_km2!C6*MAX(Settings!$C$18,(Settings!$C$19*1024*8*(1/30)*(15/100)*(1/3600))))</f>
        <v/>
      </c>
      <c r="D6" s="20">
        <f>(Users_km2!D6*MAX(Settings!$C$18,(Settings!$C$19*1024*8*(1/30)*(15/100)*(1/3600))))</f>
        <v/>
      </c>
      <c r="E6" s="20">
        <f>(Users_km2!E6*MAX(Settings!$C$18,(Settings!$C$19*1024*8*(1/30)*(15/100)*(1/3600))))</f>
        <v/>
      </c>
      <c r="F6" s="20">
        <f>(Users_km2!F6*MAX(Settings!$C$18,(Settings!$C$19*1024*8*(1/30)*(15/100)*(1/3600))))</f>
        <v/>
      </c>
      <c r="G6" s="20">
        <f>(Users_km2!G6*MAX(Settings!$C$18,(Settings!$C$19*1024*8*(1/30)*(15/100)*(1/3600))))</f>
        <v/>
      </c>
      <c r="H6" s="20">
        <f>(Users_km2!H6*MAX(Settings!$C$18,(Settings!$C$19*1024*8*(1/30)*(15/100)*(1/3600))))</f>
        <v/>
      </c>
      <c r="I6" s="20">
        <f>(Users_km2!I6*MAX(Settings!$C$18,(Settings!$C$19*1024*8*(1/30)*(15/100)*(1/3600))))</f>
        <v/>
      </c>
      <c r="J6" s="20">
        <f>(Users_km2!J6*MAX(Settings!$C$18,(Settings!$C$19*1024*8*(1/30)*(15/100)*(1/3600))))</f>
        <v/>
      </c>
      <c r="K6" s="20">
        <f>(Users_km2!K6*MAX(Settings!$C$18,(Settings!$C$19*1024*8*(1/30)*(15/100)*(1/3600))))</f>
        <v/>
      </c>
      <c r="L6" s="20">
        <f>(Users_km2!L6*MAX(Settings!$C$18,(Settings!$C$19*1024*8*(1/30)*(15/100)*(1/3600))))</f>
        <v/>
      </c>
    </row>
    <row r="7">
      <c r="A7" s="20">
        <f>'Users_km2'!A7</f>
        <v/>
      </c>
      <c r="B7" s="20">
        <f>'Users_km2'!B7</f>
        <v/>
      </c>
      <c r="C7" s="20">
        <f>(Users_km2!C7*MAX(Settings!$C$18,(Settings!$C$19*1024*8*(1/30)*(15/100)*(1/3600))))</f>
        <v/>
      </c>
      <c r="D7" s="20">
        <f>(Users_km2!D7*MAX(Settings!$C$18,(Settings!$C$19*1024*8*(1/30)*(15/100)*(1/3600))))</f>
        <v/>
      </c>
      <c r="E7" s="20">
        <f>(Users_km2!E7*MAX(Settings!$C$18,(Settings!$C$19*1024*8*(1/30)*(15/100)*(1/3600))))</f>
        <v/>
      </c>
      <c r="F7" s="20">
        <f>(Users_km2!F7*MAX(Settings!$C$18,(Settings!$C$19*1024*8*(1/30)*(15/100)*(1/3600))))</f>
        <v/>
      </c>
      <c r="G7" s="20">
        <f>(Users_km2!G7*MAX(Settings!$C$18,(Settings!$C$19*1024*8*(1/30)*(15/100)*(1/3600))))</f>
        <v/>
      </c>
      <c r="H7" s="20">
        <f>(Users_km2!H7*MAX(Settings!$C$18,(Settings!$C$19*1024*8*(1/30)*(15/100)*(1/3600))))</f>
        <v/>
      </c>
      <c r="I7" s="20">
        <f>(Users_km2!I7*MAX(Settings!$C$18,(Settings!$C$19*1024*8*(1/30)*(15/100)*(1/3600))))</f>
        <v/>
      </c>
      <c r="J7" s="20">
        <f>(Users_km2!J7*MAX(Settings!$C$18,(Settings!$C$19*1024*8*(1/30)*(15/100)*(1/3600))))</f>
        <v/>
      </c>
      <c r="K7" s="20">
        <f>(Users_km2!K7*MAX(Settings!$C$18,(Settings!$C$19*1024*8*(1/30)*(15/100)*(1/3600))))</f>
        <v/>
      </c>
      <c r="L7" s="20">
        <f>(Users_km2!L7*MAX(Settings!$C$18,(Settings!$C$19*1024*8*(1/30)*(15/100)*(1/3600))))</f>
        <v/>
      </c>
    </row>
    <row r="8">
      <c r="A8" s="20">
        <f>'Users_km2'!A8</f>
        <v/>
      </c>
      <c r="B8" s="20">
        <f>'Users_km2'!B8</f>
        <v/>
      </c>
      <c r="C8" s="20">
        <f>(Users_km2!C8*MAX(Settings!$C$18,(Settings!$C$19*1024*8*(1/30)*(15/100)*(1/3600))))</f>
        <v/>
      </c>
      <c r="D8" s="20">
        <f>(Users_km2!D8*MAX(Settings!$C$18,(Settings!$C$19*1024*8*(1/30)*(15/100)*(1/3600))))</f>
        <v/>
      </c>
      <c r="E8" s="20">
        <f>(Users_km2!E8*MAX(Settings!$C$18,(Settings!$C$19*1024*8*(1/30)*(15/100)*(1/3600))))</f>
        <v/>
      </c>
      <c r="F8" s="20">
        <f>(Users_km2!F8*MAX(Settings!$C$18,(Settings!$C$19*1024*8*(1/30)*(15/100)*(1/3600))))</f>
        <v/>
      </c>
      <c r="G8" s="20">
        <f>(Users_km2!G8*MAX(Settings!$C$18,(Settings!$C$19*1024*8*(1/30)*(15/100)*(1/3600))))</f>
        <v/>
      </c>
      <c r="H8" s="20">
        <f>(Users_km2!H8*MAX(Settings!$C$18,(Settings!$C$19*1024*8*(1/30)*(15/100)*(1/3600))))</f>
        <v/>
      </c>
      <c r="I8" s="20">
        <f>(Users_km2!I8*MAX(Settings!$C$18,(Settings!$C$19*1024*8*(1/30)*(15/100)*(1/3600))))</f>
        <v/>
      </c>
      <c r="J8" s="20">
        <f>(Users_km2!J8*MAX(Settings!$C$18,(Settings!$C$19*1024*8*(1/30)*(15/100)*(1/3600))))</f>
        <v/>
      </c>
      <c r="K8" s="20">
        <f>(Users_km2!K8*MAX(Settings!$C$18,(Settings!$C$19*1024*8*(1/30)*(15/100)*(1/3600))))</f>
        <v/>
      </c>
      <c r="L8" s="20">
        <f>(Users_km2!L8*MAX(Settings!$C$18,(Settings!$C$19*1024*8*(1/30)*(15/100)*(1/3600))))</f>
        <v/>
      </c>
    </row>
    <row r="9">
      <c r="A9" s="20">
        <f>'Users_km2'!A9</f>
        <v/>
      </c>
      <c r="B9" s="20">
        <f>'Users_km2'!B9</f>
        <v/>
      </c>
      <c r="C9" s="20">
        <f>(Users_km2!C9*MAX(Settings!$C$18,(Settings!$C$19*1024*8*(1/30)*(15/100)*(1/3600))))</f>
        <v/>
      </c>
      <c r="D9" s="20">
        <f>(Users_km2!D9*MAX(Settings!$C$18,(Settings!$C$19*1024*8*(1/30)*(15/100)*(1/3600))))</f>
        <v/>
      </c>
      <c r="E9" s="20">
        <f>(Users_km2!E9*MAX(Settings!$C$18,(Settings!$C$19*1024*8*(1/30)*(15/100)*(1/3600))))</f>
        <v/>
      </c>
      <c r="F9" s="20">
        <f>(Users_km2!F9*MAX(Settings!$C$18,(Settings!$C$19*1024*8*(1/30)*(15/100)*(1/3600))))</f>
        <v/>
      </c>
      <c r="G9" s="20">
        <f>(Users_km2!G9*MAX(Settings!$C$18,(Settings!$C$19*1024*8*(1/30)*(15/100)*(1/3600))))</f>
        <v/>
      </c>
      <c r="H9" s="20">
        <f>(Users_km2!H9*MAX(Settings!$C$18,(Settings!$C$19*1024*8*(1/30)*(15/100)*(1/3600))))</f>
        <v/>
      </c>
      <c r="I9" s="20">
        <f>(Users_km2!I9*MAX(Settings!$C$18,(Settings!$C$19*1024*8*(1/30)*(15/100)*(1/3600))))</f>
        <v/>
      </c>
      <c r="J9" s="20">
        <f>(Users_km2!J9*MAX(Settings!$C$18,(Settings!$C$19*1024*8*(1/30)*(15/100)*(1/3600))))</f>
        <v/>
      </c>
      <c r="K9" s="20">
        <f>(Users_km2!K9*MAX(Settings!$C$18,(Settings!$C$19*1024*8*(1/30)*(15/100)*(1/3600))))</f>
        <v/>
      </c>
      <c r="L9" s="20">
        <f>(Users_km2!L9*MAX(Settings!$C$18,(Settings!$C$19*1024*8*(1/30)*(15/100)*(1/3600))))</f>
        <v/>
      </c>
    </row>
    <row r="10">
      <c r="A10" s="20">
        <f>'Users_km2'!A10</f>
        <v/>
      </c>
      <c r="B10" s="20">
        <f>'Users_km2'!B10</f>
        <v/>
      </c>
      <c r="C10" s="20">
        <f>(Users_km2!C10*MAX(Settings!$C$18,(Settings!$C$19*1024*8*(1/30)*(15/100)*(1/3600))))</f>
        <v/>
      </c>
      <c r="D10" s="20">
        <f>(Users_km2!D10*MAX(Settings!$C$18,(Settings!$C$19*1024*8*(1/30)*(15/100)*(1/3600))))</f>
        <v/>
      </c>
      <c r="E10" s="20">
        <f>(Users_km2!E10*MAX(Settings!$C$18,(Settings!$C$19*1024*8*(1/30)*(15/100)*(1/3600))))</f>
        <v/>
      </c>
      <c r="F10" s="20">
        <f>(Users_km2!F10*MAX(Settings!$C$18,(Settings!$C$19*1024*8*(1/30)*(15/100)*(1/3600))))</f>
        <v/>
      </c>
      <c r="G10" s="20">
        <f>(Users_km2!G10*MAX(Settings!$C$18,(Settings!$C$19*1024*8*(1/30)*(15/100)*(1/3600))))</f>
        <v/>
      </c>
      <c r="H10" s="20">
        <f>(Users_km2!H10*MAX(Settings!$C$18,(Settings!$C$19*1024*8*(1/30)*(15/100)*(1/3600))))</f>
        <v/>
      </c>
      <c r="I10" s="20">
        <f>(Users_km2!I10*MAX(Settings!$C$18,(Settings!$C$19*1024*8*(1/30)*(15/100)*(1/3600))))</f>
        <v/>
      </c>
      <c r="J10" s="20">
        <f>(Users_km2!J10*MAX(Settings!$C$18,(Settings!$C$19*1024*8*(1/30)*(15/100)*(1/3600))))</f>
        <v/>
      </c>
      <c r="K10" s="20">
        <f>(Users_km2!K10*MAX(Settings!$C$18,(Settings!$C$19*1024*8*(1/30)*(15/100)*(1/3600))))</f>
        <v/>
      </c>
      <c r="L10" s="20">
        <f>(Users_km2!L10*MAX(Settings!$C$18,(Settings!$C$19*1024*8*(1/30)*(15/100)*(1/3600))))</f>
        <v/>
      </c>
    </row>
    <row r="11">
      <c r="A11" s="20">
        <f>'Users_km2'!A11</f>
        <v/>
      </c>
      <c r="B11" s="20">
        <f>'Users_km2'!B11</f>
        <v/>
      </c>
      <c r="C11" s="20">
        <f>(Users_km2!C11*MAX(Settings!$C$18,(Settings!$C$19*1024*8*(1/30)*(15/100)*(1/3600))))</f>
        <v/>
      </c>
      <c r="D11" s="20">
        <f>(Users_km2!D11*MAX(Settings!$C$18,(Settings!$C$19*1024*8*(1/30)*(15/100)*(1/3600))))</f>
        <v/>
      </c>
      <c r="E11" s="20">
        <f>(Users_km2!E11*MAX(Settings!$C$18,(Settings!$C$19*1024*8*(1/30)*(15/100)*(1/3600))))</f>
        <v/>
      </c>
      <c r="F11" s="20">
        <f>(Users_km2!F11*MAX(Settings!$C$18,(Settings!$C$19*1024*8*(1/30)*(15/100)*(1/3600))))</f>
        <v/>
      </c>
      <c r="G11" s="20">
        <f>(Users_km2!G11*MAX(Settings!$C$18,(Settings!$C$19*1024*8*(1/30)*(15/100)*(1/3600))))</f>
        <v/>
      </c>
      <c r="H11" s="20">
        <f>(Users_km2!H11*MAX(Settings!$C$18,(Settings!$C$19*1024*8*(1/30)*(15/100)*(1/3600))))</f>
        <v/>
      </c>
      <c r="I11" s="20">
        <f>(Users_km2!I11*MAX(Settings!$C$18,(Settings!$C$19*1024*8*(1/30)*(15/100)*(1/3600))))</f>
        <v/>
      </c>
      <c r="J11" s="20">
        <f>(Users_km2!J11*MAX(Settings!$C$18,(Settings!$C$19*1024*8*(1/30)*(15/100)*(1/3600))))</f>
        <v/>
      </c>
      <c r="K11" s="20">
        <f>(Users_km2!K11*MAX(Settings!$C$18,(Settings!$C$19*1024*8*(1/30)*(15/100)*(1/3600))))</f>
        <v/>
      </c>
      <c r="L11" s="20">
        <f>(Users_km2!L11*MAX(Settings!$C$18,(Settings!$C$19*1024*8*(1/30)*(15/100)*(1/3600))))</f>
        <v/>
      </c>
    </row>
    <row r="12">
      <c r="A12" s="20">
        <f>'Users_km2'!A12</f>
        <v/>
      </c>
      <c r="B12" s="20">
        <f>'Users_km2'!B12</f>
        <v/>
      </c>
      <c r="C12" s="20">
        <f>(Users_km2!C12*MAX(Settings!$C$18,(Settings!$C$19*1024*8*(1/30)*(15/100)*(1/3600))))</f>
        <v/>
      </c>
      <c r="D12" s="20">
        <f>(Users_km2!D12*MAX(Settings!$C$18,(Settings!$C$19*1024*8*(1/30)*(15/100)*(1/3600))))</f>
        <v/>
      </c>
      <c r="E12" s="20">
        <f>(Users_km2!E12*MAX(Settings!$C$18,(Settings!$C$19*1024*8*(1/30)*(15/100)*(1/3600))))</f>
        <v/>
      </c>
      <c r="F12" s="20">
        <f>(Users_km2!F12*MAX(Settings!$C$18,(Settings!$C$19*1024*8*(1/30)*(15/100)*(1/3600))))</f>
        <v/>
      </c>
      <c r="G12" s="20">
        <f>(Users_km2!G12*MAX(Settings!$C$18,(Settings!$C$19*1024*8*(1/30)*(15/100)*(1/3600))))</f>
        <v/>
      </c>
      <c r="H12" s="20">
        <f>(Users_km2!H12*MAX(Settings!$C$18,(Settings!$C$19*1024*8*(1/30)*(15/100)*(1/3600))))</f>
        <v/>
      </c>
      <c r="I12" s="20">
        <f>(Users_km2!I12*MAX(Settings!$C$18,(Settings!$C$19*1024*8*(1/30)*(15/100)*(1/3600))))</f>
        <v/>
      </c>
      <c r="J12" s="20">
        <f>(Users_km2!J12*MAX(Settings!$C$18,(Settings!$C$19*1024*8*(1/30)*(15/100)*(1/3600))))</f>
        <v/>
      </c>
      <c r="K12" s="20">
        <f>(Users_km2!K12*MAX(Settings!$C$18,(Settings!$C$19*1024*8*(1/30)*(15/100)*(1/3600))))</f>
        <v/>
      </c>
      <c r="L12" s="20">
        <f>(Users_km2!L12*MAX(Settings!$C$18,(Settings!$C$19*1024*8*(1/30)*(15/100)*(1/3600))))</f>
        <v/>
      </c>
    </row>
    <row r="13">
      <c r="A13" s="20">
        <f>'Users_km2'!A13</f>
        <v/>
      </c>
      <c r="B13" s="20">
        <f>'Users_km2'!B13</f>
        <v/>
      </c>
      <c r="C13" s="20">
        <f>(Users_km2!C13*MAX(Settings!$C$18,(Settings!$C$19*1024*8*(1/30)*(15/100)*(1/3600))))</f>
        <v/>
      </c>
      <c r="D13" s="20">
        <f>(Users_km2!D13*MAX(Settings!$C$18,(Settings!$C$19*1024*8*(1/30)*(15/100)*(1/3600))))</f>
        <v/>
      </c>
      <c r="E13" s="20">
        <f>(Users_km2!E13*MAX(Settings!$C$18,(Settings!$C$19*1024*8*(1/30)*(15/100)*(1/3600))))</f>
        <v/>
      </c>
      <c r="F13" s="20">
        <f>(Users_km2!F13*MAX(Settings!$C$18,(Settings!$C$19*1024*8*(1/30)*(15/100)*(1/3600))))</f>
        <v/>
      </c>
      <c r="G13" s="20">
        <f>(Users_km2!G13*MAX(Settings!$C$18,(Settings!$C$19*1024*8*(1/30)*(15/100)*(1/3600))))</f>
        <v/>
      </c>
      <c r="H13" s="20">
        <f>(Users_km2!H13*MAX(Settings!$C$18,(Settings!$C$19*1024*8*(1/30)*(15/100)*(1/3600))))</f>
        <v/>
      </c>
      <c r="I13" s="20">
        <f>(Users_km2!I13*MAX(Settings!$C$18,(Settings!$C$19*1024*8*(1/30)*(15/100)*(1/3600))))</f>
        <v/>
      </c>
      <c r="J13" s="20">
        <f>(Users_km2!J13*MAX(Settings!$C$18,(Settings!$C$19*1024*8*(1/30)*(15/100)*(1/3600))))</f>
        <v/>
      </c>
      <c r="K13" s="20">
        <f>(Users_km2!K13*MAX(Settings!$C$18,(Settings!$C$19*1024*8*(1/30)*(15/100)*(1/3600))))</f>
        <v/>
      </c>
      <c r="L13" s="20">
        <f>(Users_km2!L13*MAX(Settings!$C$18,(Settings!$C$19*1024*8*(1/30)*(15/100)*(1/3600))))</f>
        <v/>
      </c>
    </row>
    <row r="14">
      <c r="A14" s="20">
        <f>'Users_km2'!A14</f>
        <v/>
      </c>
      <c r="B14" s="20">
        <f>'Users_km2'!B14</f>
        <v/>
      </c>
      <c r="C14" s="20">
        <f>(Users_km2!C14*MAX(Settings!$C$18,(Settings!$C$19*1024*8*(1/30)*(15/100)*(1/3600))))</f>
        <v/>
      </c>
      <c r="D14" s="20">
        <f>(Users_km2!D14*MAX(Settings!$C$18,(Settings!$C$19*1024*8*(1/30)*(15/100)*(1/3600))))</f>
        <v/>
      </c>
      <c r="E14" s="20">
        <f>(Users_km2!E14*MAX(Settings!$C$18,(Settings!$C$19*1024*8*(1/30)*(15/100)*(1/3600))))</f>
        <v/>
      </c>
      <c r="F14" s="20">
        <f>(Users_km2!F14*MAX(Settings!$C$18,(Settings!$C$19*1024*8*(1/30)*(15/100)*(1/3600))))</f>
        <v/>
      </c>
      <c r="G14" s="20">
        <f>(Users_km2!G14*MAX(Settings!$C$18,(Settings!$C$19*1024*8*(1/30)*(15/100)*(1/3600))))</f>
        <v/>
      </c>
      <c r="H14" s="20">
        <f>(Users_km2!H14*MAX(Settings!$C$18,(Settings!$C$19*1024*8*(1/30)*(15/100)*(1/3600))))</f>
        <v/>
      </c>
      <c r="I14" s="20">
        <f>(Users_km2!I14*MAX(Settings!$C$18,(Settings!$C$19*1024*8*(1/30)*(15/100)*(1/3600))))</f>
        <v/>
      </c>
      <c r="J14" s="20">
        <f>(Users_km2!J14*MAX(Settings!$C$18,(Settings!$C$19*1024*8*(1/30)*(15/100)*(1/3600))))</f>
        <v/>
      </c>
      <c r="K14" s="20">
        <f>(Users_km2!K14*MAX(Settings!$C$18,(Settings!$C$19*1024*8*(1/30)*(15/100)*(1/3600))))</f>
        <v/>
      </c>
      <c r="L14" s="20">
        <f>(Users_km2!L14*MAX(Settings!$C$18,(Settings!$C$19*1024*8*(1/30)*(15/100)*(1/3600))))</f>
        <v/>
      </c>
    </row>
    <row r="15">
      <c r="A15" s="20">
        <f>'Users_km2'!A15</f>
        <v/>
      </c>
      <c r="B15" s="20">
        <f>'Users_km2'!B15</f>
        <v/>
      </c>
      <c r="C15" s="20">
        <f>(Users_km2!C15*MAX(Settings!$C$18,(Settings!$C$19*1024*8*(1/30)*(15/100)*(1/3600))))</f>
        <v/>
      </c>
      <c r="D15" s="20">
        <f>(Users_km2!D15*MAX(Settings!$C$18,(Settings!$C$19*1024*8*(1/30)*(15/100)*(1/3600))))</f>
        <v/>
      </c>
      <c r="E15" s="20">
        <f>(Users_km2!E15*MAX(Settings!$C$18,(Settings!$C$19*1024*8*(1/30)*(15/100)*(1/3600))))</f>
        <v/>
      </c>
      <c r="F15" s="20">
        <f>(Users_km2!F15*MAX(Settings!$C$18,(Settings!$C$19*1024*8*(1/30)*(15/100)*(1/3600))))</f>
        <v/>
      </c>
      <c r="G15" s="20">
        <f>(Users_km2!G15*MAX(Settings!$C$18,(Settings!$C$19*1024*8*(1/30)*(15/100)*(1/3600))))</f>
        <v/>
      </c>
      <c r="H15" s="20">
        <f>(Users_km2!H15*MAX(Settings!$C$18,(Settings!$C$19*1024*8*(1/30)*(15/100)*(1/3600))))</f>
        <v/>
      </c>
      <c r="I15" s="20">
        <f>(Users_km2!I15*MAX(Settings!$C$18,(Settings!$C$19*1024*8*(1/30)*(15/100)*(1/3600))))</f>
        <v/>
      </c>
      <c r="J15" s="20">
        <f>(Users_km2!J15*MAX(Settings!$C$18,(Settings!$C$19*1024*8*(1/30)*(15/100)*(1/3600))))</f>
        <v/>
      </c>
      <c r="K15" s="20">
        <f>(Users_km2!K15*MAX(Settings!$C$18,(Settings!$C$19*1024*8*(1/30)*(15/100)*(1/3600))))</f>
        <v/>
      </c>
      <c r="L15" s="20">
        <f>(Users_km2!L15*MAX(Settings!$C$18,(Settings!$C$19*1024*8*(1/30)*(15/100)*(1/3600))))</f>
        <v/>
      </c>
    </row>
    <row r="16">
      <c r="A16" s="20">
        <f>'Users_km2'!A16</f>
        <v/>
      </c>
      <c r="B16" s="20">
        <f>'Users_km2'!B16</f>
        <v/>
      </c>
      <c r="C16" s="20">
        <f>(Users_km2!C16*MAX(Settings!$C$18,(Settings!$C$19*1024*8*(1/30)*(15/100)*(1/3600))))</f>
        <v/>
      </c>
      <c r="D16" s="20">
        <f>(Users_km2!D16*MAX(Settings!$C$18,(Settings!$C$19*1024*8*(1/30)*(15/100)*(1/3600))))</f>
        <v/>
      </c>
      <c r="E16" s="20">
        <f>(Users_km2!E16*MAX(Settings!$C$18,(Settings!$C$19*1024*8*(1/30)*(15/100)*(1/3600))))</f>
        <v/>
      </c>
      <c r="F16" s="20">
        <f>(Users_km2!F16*MAX(Settings!$C$18,(Settings!$C$19*1024*8*(1/30)*(15/100)*(1/3600))))</f>
        <v/>
      </c>
      <c r="G16" s="20">
        <f>(Users_km2!G16*MAX(Settings!$C$18,(Settings!$C$19*1024*8*(1/30)*(15/100)*(1/3600))))</f>
        <v/>
      </c>
      <c r="H16" s="20">
        <f>(Users_km2!H16*MAX(Settings!$C$18,(Settings!$C$19*1024*8*(1/30)*(15/100)*(1/3600))))</f>
        <v/>
      </c>
      <c r="I16" s="20">
        <f>(Users_km2!I16*MAX(Settings!$C$18,(Settings!$C$19*1024*8*(1/30)*(15/100)*(1/3600))))</f>
        <v/>
      </c>
      <c r="J16" s="20">
        <f>(Users_km2!J16*MAX(Settings!$C$18,(Settings!$C$19*1024*8*(1/30)*(15/100)*(1/3600))))</f>
        <v/>
      </c>
      <c r="K16" s="20">
        <f>(Users_km2!K16*MAX(Settings!$C$18,(Settings!$C$19*1024*8*(1/30)*(15/100)*(1/3600))))</f>
        <v/>
      </c>
      <c r="L16" s="20">
        <f>(Users_km2!L16*MAX(Settings!$C$18,(Settings!$C$19*1024*8*(1/30)*(15/100)*(1/3600))))</f>
        <v/>
      </c>
    </row>
    <row r="17">
      <c r="A17" s="20">
        <f>'Users_km2'!A17</f>
        <v/>
      </c>
      <c r="B17" s="20">
        <f>'Users_km2'!B17</f>
        <v/>
      </c>
      <c r="C17" s="20">
        <f>(Users_km2!C17*MAX(Settings!$C$18,(Settings!$C$19*1024*8*(1/30)*(15/100)*(1/3600))))</f>
        <v/>
      </c>
      <c r="D17" s="20">
        <f>(Users_km2!D17*MAX(Settings!$C$18,(Settings!$C$19*1024*8*(1/30)*(15/100)*(1/3600))))</f>
        <v/>
      </c>
      <c r="E17" s="20">
        <f>(Users_km2!E17*MAX(Settings!$C$18,(Settings!$C$19*1024*8*(1/30)*(15/100)*(1/3600))))</f>
        <v/>
      </c>
      <c r="F17" s="20">
        <f>(Users_km2!F17*MAX(Settings!$C$18,(Settings!$C$19*1024*8*(1/30)*(15/100)*(1/3600))))</f>
        <v/>
      </c>
      <c r="G17" s="20">
        <f>(Users_km2!G17*MAX(Settings!$C$18,(Settings!$C$19*1024*8*(1/30)*(15/100)*(1/3600))))</f>
        <v/>
      </c>
      <c r="H17" s="20">
        <f>(Users_km2!H17*MAX(Settings!$C$18,(Settings!$C$19*1024*8*(1/30)*(15/100)*(1/3600))))</f>
        <v/>
      </c>
      <c r="I17" s="20">
        <f>(Users_km2!I17*MAX(Settings!$C$18,(Settings!$C$19*1024*8*(1/30)*(15/100)*(1/3600))))</f>
        <v/>
      </c>
      <c r="J17" s="20">
        <f>(Users_km2!J17*MAX(Settings!$C$18,(Settings!$C$19*1024*8*(1/30)*(15/100)*(1/3600))))</f>
        <v/>
      </c>
      <c r="K17" s="20">
        <f>(Users_km2!K17*MAX(Settings!$C$18,(Settings!$C$19*1024*8*(1/30)*(15/100)*(1/3600))))</f>
        <v/>
      </c>
      <c r="L17" s="20">
        <f>(Users_km2!L17*MAX(Settings!$C$18,(Settings!$C$19*1024*8*(1/30)*(15/100)*(1/3600))))</f>
        <v/>
      </c>
    </row>
    <row r="18">
      <c r="A18" s="20">
        <f>'Users_km2'!A18</f>
        <v/>
      </c>
      <c r="B18" s="20">
        <f>'Users_km2'!B18</f>
        <v/>
      </c>
      <c r="C18" s="20">
        <f>(Users_km2!C18*MAX(Settings!$C$18,(Settings!$C$19*1024*8*(1/30)*(15/100)*(1/3600))))</f>
        <v/>
      </c>
      <c r="D18" s="20">
        <f>(Users_km2!D18*MAX(Settings!$C$18,(Settings!$C$19*1024*8*(1/30)*(15/100)*(1/3600))))</f>
        <v/>
      </c>
      <c r="E18" s="20">
        <f>(Users_km2!E18*MAX(Settings!$C$18,(Settings!$C$19*1024*8*(1/30)*(15/100)*(1/3600))))</f>
        <v/>
      </c>
      <c r="F18" s="20">
        <f>(Users_km2!F18*MAX(Settings!$C$18,(Settings!$C$19*1024*8*(1/30)*(15/100)*(1/3600))))</f>
        <v/>
      </c>
      <c r="G18" s="20">
        <f>(Users_km2!G18*MAX(Settings!$C$18,(Settings!$C$19*1024*8*(1/30)*(15/100)*(1/3600))))</f>
        <v/>
      </c>
      <c r="H18" s="20">
        <f>(Users_km2!H18*MAX(Settings!$C$18,(Settings!$C$19*1024*8*(1/30)*(15/100)*(1/3600))))</f>
        <v/>
      </c>
      <c r="I18" s="20">
        <f>(Users_km2!I18*MAX(Settings!$C$18,(Settings!$C$19*1024*8*(1/30)*(15/100)*(1/3600))))</f>
        <v/>
      </c>
      <c r="J18" s="20">
        <f>(Users_km2!J18*MAX(Settings!$C$18,(Settings!$C$19*1024*8*(1/30)*(15/100)*(1/3600))))</f>
        <v/>
      </c>
      <c r="K18" s="20">
        <f>(Users_km2!K18*MAX(Settings!$C$18,(Settings!$C$19*1024*8*(1/30)*(15/100)*(1/3600))))</f>
        <v/>
      </c>
      <c r="L18" s="20">
        <f>(Users_km2!L18*MAX(Settings!$C$18,(Settings!$C$19*1024*8*(1/30)*(15/100)*(1/3600))))</f>
        <v/>
      </c>
    </row>
    <row r="19">
      <c r="A19" s="20">
        <f>'Users_km2'!A19</f>
        <v/>
      </c>
      <c r="B19" s="20">
        <f>'Users_km2'!B19</f>
        <v/>
      </c>
      <c r="C19" s="20">
        <f>(Users_km2!C19*MAX(Settings!$C$18,(Settings!$C$19*1024*8*(1/30)*(15/100)*(1/3600))))</f>
        <v/>
      </c>
      <c r="D19" s="20">
        <f>(Users_km2!D19*MAX(Settings!$C$18,(Settings!$C$19*1024*8*(1/30)*(15/100)*(1/3600))))</f>
        <v/>
      </c>
      <c r="E19" s="20">
        <f>(Users_km2!E19*MAX(Settings!$C$18,(Settings!$C$19*1024*8*(1/30)*(15/100)*(1/3600))))</f>
        <v/>
      </c>
      <c r="F19" s="20">
        <f>(Users_km2!F19*MAX(Settings!$C$18,(Settings!$C$19*1024*8*(1/30)*(15/100)*(1/3600))))</f>
        <v/>
      </c>
      <c r="G19" s="20">
        <f>(Users_km2!G19*MAX(Settings!$C$18,(Settings!$C$19*1024*8*(1/30)*(15/100)*(1/3600))))</f>
        <v/>
      </c>
      <c r="H19" s="20">
        <f>(Users_km2!H19*MAX(Settings!$C$18,(Settings!$C$19*1024*8*(1/30)*(15/100)*(1/3600))))</f>
        <v/>
      </c>
      <c r="I19" s="20">
        <f>(Users_km2!I19*MAX(Settings!$C$18,(Settings!$C$19*1024*8*(1/30)*(15/100)*(1/3600))))</f>
        <v/>
      </c>
      <c r="J19" s="20">
        <f>(Users_km2!J19*MAX(Settings!$C$18,(Settings!$C$19*1024*8*(1/30)*(15/100)*(1/3600))))</f>
        <v/>
      </c>
      <c r="K19" s="20">
        <f>(Users_km2!K19*MAX(Settings!$C$18,(Settings!$C$19*1024*8*(1/30)*(15/100)*(1/3600))))</f>
        <v/>
      </c>
      <c r="L19" s="20">
        <f>(Users_km2!L19*MAX(Settings!$C$18,(Settings!$C$19*1024*8*(1/30)*(15/100)*(1/3600))))</f>
        <v/>
      </c>
    </row>
    <row r="20">
      <c r="A20" s="20">
        <f>'Users_km2'!A20</f>
        <v/>
      </c>
      <c r="B20" s="20">
        <f>'Users_km2'!B20</f>
        <v/>
      </c>
      <c r="C20" s="20">
        <f>(Users_km2!C20*MAX(Settings!$C$18,(Settings!$C$19*1024*8*(1/30)*(15/100)*(1/3600))))</f>
        <v/>
      </c>
      <c r="D20" s="20">
        <f>(Users_km2!D20*MAX(Settings!$C$18,(Settings!$C$19*1024*8*(1/30)*(15/100)*(1/3600))))</f>
        <v/>
      </c>
      <c r="E20" s="20">
        <f>(Users_km2!E20*MAX(Settings!$C$18,(Settings!$C$19*1024*8*(1/30)*(15/100)*(1/3600))))</f>
        <v/>
      </c>
      <c r="F20" s="20">
        <f>(Users_km2!F20*MAX(Settings!$C$18,(Settings!$C$19*1024*8*(1/30)*(15/100)*(1/3600))))</f>
        <v/>
      </c>
      <c r="G20" s="20">
        <f>(Users_km2!G20*MAX(Settings!$C$18,(Settings!$C$19*1024*8*(1/30)*(15/100)*(1/3600))))</f>
        <v/>
      </c>
      <c r="H20" s="20">
        <f>(Users_km2!H20*MAX(Settings!$C$18,(Settings!$C$19*1024*8*(1/30)*(15/100)*(1/3600))))</f>
        <v/>
      </c>
      <c r="I20" s="20">
        <f>(Users_km2!I20*MAX(Settings!$C$18,(Settings!$C$19*1024*8*(1/30)*(15/100)*(1/3600))))</f>
        <v/>
      </c>
      <c r="J20" s="20">
        <f>(Users_km2!J20*MAX(Settings!$C$18,(Settings!$C$19*1024*8*(1/30)*(15/100)*(1/3600))))</f>
        <v/>
      </c>
      <c r="K20" s="20">
        <f>(Users_km2!K20*MAX(Settings!$C$18,(Settings!$C$19*1024*8*(1/30)*(15/100)*(1/3600))))</f>
        <v/>
      </c>
      <c r="L20" s="20">
        <f>(Users_km2!L20*MAX(Settings!$C$18,(Settings!$C$19*1024*8*(1/30)*(15/100)*(1/3600))))</f>
        <v/>
      </c>
    </row>
    <row r="21">
      <c r="A21" s="20">
        <f>'Users_km2'!A21</f>
        <v/>
      </c>
      <c r="B21" s="20">
        <f>'Users_km2'!B21</f>
        <v/>
      </c>
      <c r="C21" s="20">
        <f>(Users_km2!C21*MAX(Settings!$C$18,(Settings!$C$19*1024*8*(1/30)*(15/100)*(1/3600))))</f>
        <v/>
      </c>
      <c r="D21" s="20">
        <f>(Users_km2!D21*MAX(Settings!$C$18,(Settings!$C$19*1024*8*(1/30)*(15/100)*(1/3600))))</f>
        <v/>
      </c>
      <c r="E21" s="20">
        <f>(Users_km2!E21*MAX(Settings!$C$18,(Settings!$C$19*1024*8*(1/30)*(15/100)*(1/3600))))</f>
        <v/>
      </c>
      <c r="F21" s="20">
        <f>(Users_km2!F21*MAX(Settings!$C$18,(Settings!$C$19*1024*8*(1/30)*(15/100)*(1/3600))))</f>
        <v/>
      </c>
      <c r="G21" s="20">
        <f>(Users_km2!G21*MAX(Settings!$C$18,(Settings!$C$19*1024*8*(1/30)*(15/100)*(1/3600))))</f>
        <v/>
      </c>
      <c r="H21" s="20">
        <f>(Users_km2!H21*MAX(Settings!$C$18,(Settings!$C$19*1024*8*(1/30)*(15/100)*(1/3600))))</f>
        <v/>
      </c>
      <c r="I21" s="20">
        <f>(Users_km2!I21*MAX(Settings!$C$18,(Settings!$C$19*1024*8*(1/30)*(15/100)*(1/3600))))</f>
        <v/>
      </c>
      <c r="J21" s="20">
        <f>(Users_km2!J21*MAX(Settings!$C$18,(Settings!$C$19*1024*8*(1/30)*(15/100)*(1/3600))))</f>
        <v/>
      </c>
      <c r="K21" s="20">
        <f>(Users_km2!K21*MAX(Settings!$C$18,(Settings!$C$19*1024*8*(1/30)*(15/100)*(1/3600))))</f>
        <v/>
      </c>
      <c r="L21" s="20">
        <f>(Users_km2!L21*MAX(Settings!$C$18,(Settings!$C$19*1024*8*(1/30)*(15/100)*(1/3600))))</f>
        <v/>
      </c>
    </row>
    <row r="22">
      <c r="A22" s="20">
        <f>'Users_km2'!A22</f>
        <v/>
      </c>
      <c r="B22" s="20">
        <f>'Users_km2'!B22</f>
        <v/>
      </c>
      <c r="C22" s="20">
        <f>(Users_km2!C22*MAX(Settings!$C$18,(Settings!$C$19*1024*8*(1/30)*(15/100)*(1/3600))))</f>
        <v/>
      </c>
      <c r="D22" s="20">
        <f>(Users_km2!D22*MAX(Settings!$C$18,(Settings!$C$19*1024*8*(1/30)*(15/100)*(1/3600))))</f>
        <v/>
      </c>
      <c r="E22" s="20">
        <f>(Users_km2!E22*MAX(Settings!$C$18,(Settings!$C$19*1024*8*(1/30)*(15/100)*(1/3600))))</f>
        <v/>
      </c>
      <c r="F22" s="20">
        <f>(Users_km2!F22*MAX(Settings!$C$18,(Settings!$C$19*1024*8*(1/30)*(15/100)*(1/3600))))</f>
        <v/>
      </c>
      <c r="G22" s="20">
        <f>(Users_km2!G22*MAX(Settings!$C$18,(Settings!$C$19*1024*8*(1/30)*(15/100)*(1/3600))))</f>
        <v/>
      </c>
      <c r="H22" s="20">
        <f>(Users_km2!H22*MAX(Settings!$C$18,(Settings!$C$19*1024*8*(1/30)*(15/100)*(1/3600))))</f>
        <v/>
      </c>
      <c r="I22" s="20">
        <f>(Users_km2!I22*MAX(Settings!$C$18,(Settings!$C$19*1024*8*(1/30)*(15/100)*(1/3600))))</f>
        <v/>
      </c>
      <c r="J22" s="20">
        <f>(Users_km2!J22*MAX(Settings!$C$18,(Settings!$C$19*1024*8*(1/30)*(15/100)*(1/3600))))</f>
        <v/>
      </c>
      <c r="K22" s="20">
        <f>(Users_km2!K22*MAX(Settings!$C$18,(Settings!$C$19*1024*8*(1/30)*(15/100)*(1/3600))))</f>
        <v/>
      </c>
      <c r="L22" s="20">
        <f>(Users_km2!L22*MAX(Settings!$C$18,(Settings!$C$19*1024*8*(1/30)*(15/100)*(1/3600))))</f>
        <v/>
      </c>
    </row>
    <row r="23">
      <c r="A23" s="20">
        <f>'Users_km2'!A23</f>
        <v/>
      </c>
      <c r="B23" s="20">
        <f>'Users_km2'!B23</f>
        <v/>
      </c>
      <c r="C23" s="20">
        <f>(Users_km2!C23*MAX(Settings!$C$18,(Settings!$C$19*1024*8*(1/30)*(15/100)*(1/3600))))</f>
        <v/>
      </c>
      <c r="D23" s="20">
        <f>(Users_km2!D23*MAX(Settings!$C$18,(Settings!$C$19*1024*8*(1/30)*(15/100)*(1/3600))))</f>
        <v/>
      </c>
      <c r="E23" s="20">
        <f>(Users_km2!E23*MAX(Settings!$C$18,(Settings!$C$19*1024*8*(1/30)*(15/100)*(1/3600))))</f>
        <v/>
      </c>
      <c r="F23" s="20">
        <f>(Users_km2!F23*MAX(Settings!$C$18,(Settings!$C$19*1024*8*(1/30)*(15/100)*(1/3600))))</f>
        <v/>
      </c>
      <c r="G23" s="20">
        <f>(Users_km2!G23*MAX(Settings!$C$18,(Settings!$C$19*1024*8*(1/30)*(15/100)*(1/3600))))</f>
        <v/>
      </c>
      <c r="H23" s="20">
        <f>(Users_km2!H23*MAX(Settings!$C$18,(Settings!$C$19*1024*8*(1/30)*(15/100)*(1/3600))))</f>
        <v/>
      </c>
      <c r="I23" s="20">
        <f>(Users_km2!I23*MAX(Settings!$C$18,(Settings!$C$19*1024*8*(1/30)*(15/100)*(1/3600))))</f>
        <v/>
      </c>
      <c r="J23" s="20">
        <f>(Users_km2!J23*MAX(Settings!$C$18,(Settings!$C$19*1024*8*(1/30)*(15/100)*(1/3600))))</f>
        <v/>
      </c>
      <c r="K23" s="20">
        <f>(Users_km2!K23*MAX(Settings!$C$18,(Settings!$C$19*1024*8*(1/30)*(15/100)*(1/3600))))</f>
        <v/>
      </c>
      <c r="L23" s="20">
        <f>(Users_km2!L23*MAX(Settings!$C$18,(Settings!$C$19*1024*8*(1/30)*(15/100)*(1/3600))))</f>
        <v/>
      </c>
    </row>
    <row r="24">
      <c r="A24" s="20">
        <f>'Users_km2'!A24</f>
        <v/>
      </c>
      <c r="B24" s="20">
        <f>'Users_km2'!B24</f>
        <v/>
      </c>
      <c r="C24" s="20">
        <f>(Users_km2!C24*MAX(Settings!$C$18,(Settings!$C$19*1024*8*(1/30)*(15/100)*(1/3600))))</f>
        <v/>
      </c>
      <c r="D24" s="20">
        <f>(Users_km2!D24*MAX(Settings!$C$18,(Settings!$C$19*1024*8*(1/30)*(15/100)*(1/3600))))</f>
        <v/>
      </c>
      <c r="E24" s="20">
        <f>(Users_km2!E24*MAX(Settings!$C$18,(Settings!$C$19*1024*8*(1/30)*(15/100)*(1/3600))))</f>
        <v/>
      </c>
      <c r="F24" s="20">
        <f>(Users_km2!F24*MAX(Settings!$C$18,(Settings!$C$19*1024*8*(1/30)*(15/100)*(1/3600))))</f>
        <v/>
      </c>
      <c r="G24" s="20">
        <f>(Users_km2!G24*MAX(Settings!$C$18,(Settings!$C$19*1024*8*(1/30)*(15/100)*(1/3600))))</f>
        <v/>
      </c>
      <c r="H24" s="20">
        <f>(Users_km2!H24*MAX(Settings!$C$18,(Settings!$C$19*1024*8*(1/30)*(15/100)*(1/3600))))</f>
        <v/>
      </c>
      <c r="I24" s="20">
        <f>(Users_km2!I24*MAX(Settings!$C$18,(Settings!$C$19*1024*8*(1/30)*(15/100)*(1/3600))))</f>
        <v/>
      </c>
      <c r="J24" s="20">
        <f>(Users_km2!J24*MAX(Settings!$C$18,(Settings!$C$19*1024*8*(1/30)*(15/100)*(1/3600))))</f>
        <v/>
      </c>
      <c r="K24" s="20">
        <f>(Users_km2!K24*MAX(Settings!$C$18,(Settings!$C$19*1024*8*(1/30)*(15/100)*(1/3600))))</f>
        <v/>
      </c>
      <c r="L24" s="20">
        <f>(Users_km2!L24*MAX(Settings!$C$18,(Settings!$C$19*1024*8*(1/30)*(15/100)*(1/3600))))</f>
        <v/>
      </c>
    </row>
    <row r="25">
      <c r="A25" s="20">
        <f>'Users_km2'!A25</f>
        <v/>
      </c>
      <c r="B25" s="20">
        <f>'Users_km2'!B25</f>
        <v/>
      </c>
      <c r="C25" s="20">
        <f>(Users_km2!C25*MAX(Settings!$C$18,(Settings!$C$19*1024*8*(1/30)*(15/100)*(1/3600))))</f>
        <v/>
      </c>
      <c r="D25" s="20">
        <f>(Users_km2!D25*MAX(Settings!$C$18,(Settings!$C$19*1024*8*(1/30)*(15/100)*(1/3600))))</f>
        <v/>
      </c>
      <c r="E25" s="20">
        <f>(Users_km2!E25*MAX(Settings!$C$18,(Settings!$C$19*1024*8*(1/30)*(15/100)*(1/3600))))</f>
        <v/>
      </c>
      <c r="F25" s="20">
        <f>(Users_km2!F25*MAX(Settings!$C$18,(Settings!$C$19*1024*8*(1/30)*(15/100)*(1/3600))))</f>
        <v/>
      </c>
      <c r="G25" s="20">
        <f>(Users_km2!G25*MAX(Settings!$C$18,(Settings!$C$19*1024*8*(1/30)*(15/100)*(1/3600))))</f>
        <v/>
      </c>
      <c r="H25" s="20">
        <f>(Users_km2!H25*MAX(Settings!$C$18,(Settings!$C$19*1024*8*(1/30)*(15/100)*(1/3600))))</f>
        <v/>
      </c>
      <c r="I25" s="20">
        <f>(Users_km2!I25*MAX(Settings!$C$18,(Settings!$C$19*1024*8*(1/30)*(15/100)*(1/3600))))</f>
        <v/>
      </c>
      <c r="J25" s="20">
        <f>(Users_km2!J25*MAX(Settings!$C$18,(Settings!$C$19*1024*8*(1/30)*(15/100)*(1/3600))))</f>
        <v/>
      </c>
      <c r="K25" s="20">
        <f>(Users_km2!K25*MAX(Settings!$C$18,(Settings!$C$19*1024*8*(1/30)*(15/100)*(1/3600))))</f>
        <v/>
      </c>
      <c r="L25" s="20">
        <f>(Users_km2!L25*MAX(Settings!$C$18,(Settings!$C$19*1024*8*(1/30)*(15/100)*(1/3600))))</f>
        <v/>
      </c>
    </row>
    <row r="26">
      <c r="A26" s="20">
        <f>'Users_km2'!A26</f>
        <v/>
      </c>
      <c r="B26" s="20">
        <f>'Users_km2'!B26</f>
        <v/>
      </c>
      <c r="C26" s="20">
        <f>(Users_km2!C26*MAX(Settings!$C$18,(Settings!$C$19*1024*8*(1/30)*(15/100)*(1/3600))))</f>
        <v/>
      </c>
      <c r="D26" s="20">
        <f>(Users_km2!D26*MAX(Settings!$C$18,(Settings!$C$19*1024*8*(1/30)*(15/100)*(1/3600))))</f>
        <v/>
      </c>
      <c r="E26" s="20">
        <f>(Users_km2!E26*MAX(Settings!$C$18,(Settings!$C$19*1024*8*(1/30)*(15/100)*(1/3600))))</f>
        <v/>
      </c>
      <c r="F26" s="20">
        <f>(Users_km2!F26*MAX(Settings!$C$18,(Settings!$C$19*1024*8*(1/30)*(15/100)*(1/3600))))</f>
        <v/>
      </c>
      <c r="G26" s="20">
        <f>(Users_km2!G26*MAX(Settings!$C$18,(Settings!$C$19*1024*8*(1/30)*(15/100)*(1/3600))))</f>
        <v/>
      </c>
      <c r="H26" s="20">
        <f>(Users_km2!H26*MAX(Settings!$C$18,(Settings!$C$19*1024*8*(1/30)*(15/100)*(1/3600))))</f>
        <v/>
      </c>
      <c r="I26" s="20">
        <f>(Users_km2!I26*MAX(Settings!$C$18,(Settings!$C$19*1024*8*(1/30)*(15/100)*(1/3600))))</f>
        <v/>
      </c>
      <c r="J26" s="20">
        <f>(Users_km2!J26*MAX(Settings!$C$18,(Settings!$C$19*1024*8*(1/30)*(15/100)*(1/3600))))</f>
        <v/>
      </c>
      <c r="K26" s="20">
        <f>(Users_km2!K26*MAX(Settings!$C$18,(Settings!$C$19*1024*8*(1/30)*(15/100)*(1/3600))))</f>
        <v/>
      </c>
      <c r="L26" s="20">
        <f>(Users_km2!L26*MAX(Settings!$C$18,(Settings!$C$19*1024*8*(1/30)*(15/100)*(1/3600))))</f>
        <v/>
      </c>
    </row>
    <row r="27">
      <c r="A27" s="20">
        <f>'Users_km2'!A27</f>
        <v/>
      </c>
      <c r="B27" s="20">
        <f>'Users_km2'!B27</f>
        <v/>
      </c>
      <c r="C27" s="20">
        <f>(Users_km2!C27*MAX(Settings!$C$18,(Settings!$C$19*1024*8*(1/30)*(15/100)*(1/3600))))</f>
        <v/>
      </c>
      <c r="D27" s="20">
        <f>(Users_km2!D27*MAX(Settings!$C$18,(Settings!$C$19*1024*8*(1/30)*(15/100)*(1/3600))))</f>
        <v/>
      </c>
      <c r="E27" s="20">
        <f>(Users_km2!E27*MAX(Settings!$C$18,(Settings!$C$19*1024*8*(1/30)*(15/100)*(1/3600))))</f>
        <v/>
      </c>
      <c r="F27" s="20">
        <f>(Users_km2!F27*MAX(Settings!$C$18,(Settings!$C$19*1024*8*(1/30)*(15/100)*(1/3600))))</f>
        <v/>
      </c>
      <c r="G27" s="20">
        <f>(Users_km2!G27*MAX(Settings!$C$18,(Settings!$C$19*1024*8*(1/30)*(15/100)*(1/3600))))</f>
        <v/>
      </c>
      <c r="H27" s="20">
        <f>(Users_km2!H27*MAX(Settings!$C$18,(Settings!$C$19*1024*8*(1/30)*(15/100)*(1/3600))))</f>
        <v/>
      </c>
      <c r="I27" s="20">
        <f>(Users_km2!I27*MAX(Settings!$C$18,(Settings!$C$19*1024*8*(1/30)*(15/100)*(1/3600))))</f>
        <v/>
      </c>
      <c r="J27" s="20">
        <f>(Users_km2!J27*MAX(Settings!$C$18,(Settings!$C$19*1024*8*(1/30)*(15/100)*(1/3600))))</f>
        <v/>
      </c>
      <c r="K27" s="20">
        <f>(Users_km2!K27*MAX(Settings!$C$18,(Settings!$C$19*1024*8*(1/30)*(15/100)*(1/3600))))</f>
        <v/>
      </c>
      <c r="L27" s="20">
        <f>(Users_km2!L27*MAX(Settings!$C$18,(Settings!$C$19*1024*8*(1/30)*(15/100)*(1/3600))))</f>
        <v/>
      </c>
    </row>
    <row r="28">
      <c r="A28" s="20">
        <f>'Users_km2'!A28</f>
        <v/>
      </c>
      <c r="B28" s="20">
        <f>'Users_km2'!B28</f>
        <v/>
      </c>
      <c r="C28" s="20">
        <f>(Users_km2!C28*MAX(Settings!$C$18,(Settings!$C$19*1024*8*(1/30)*(15/100)*(1/3600))))</f>
        <v/>
      </c>
      <c r="D28" s="20">
        <f>(Users_km2!D28*MAX(Settings!$C$18,(Settings!$C$19*1024*8*(1/30)*(15/100)*(1/3600))))</f>
        <v/>
      </c>
      <c r="E28" s="20">
        <f>(Users_km2!E28*MAX(Settings!$C$18,(Settings!$C$19*1024*8*(1/30)*(15/100)*(1/3600))))</f>
        <v/>
      </c>
      <c r="F28" s="20">
        <f>(Users_km2!F28*MAX(Settings!$C$18,(Settings!$C$19*1024*8*(1/30)*(15/100)*(1/3600))))</f>
        <v/>
      </c>
      <c r="G28" s="20">
        <f>(Users_km2!G28*MAX(Settings!$C$18,(Settings!$C$19*1024*8*(1/30)*(15/100)*(1/3600))))</f>
        <v/>
      </c>
      <c r="H28" s="20">
        <f>(Users_km2!H28*MAX(Settings!$C$18,(Settings!$C$19*1024*8*(1/30)*(15/100)*(1/3600))))</f>
        <v/>
      </c>
      <c r="I28" s="20">
        <f>(Users_km2!I28*MAX(Settings!$C$18,(Settings!$C$19*1024*8*(1/30)*(15/100)*(1/3600))))</f>
        <v/>
      </c>
      <c r="J28" s="20">
        <f>(Users_km2!J28*MAX(Settings!$C$18,(Settings!$C$19*1024*8*(1/30)*(15/100)*(1/3600))))</f>
        <v/>
      </c>
      <c r="K28" s="20">
        <f>(Users_km2!K28*MAX(Settings!$C$18,(Settings!$C$19*1024*8*(1/30)*(15/100)*(1/3600))))</f>
        <v/>
      </c>
      <c r="L28" s="20">
        <f>(Users_km2!L28*MAX(Settings!$C$18,(Settings!$C$19*1024*8*(1/30)*(15/100)*(1/3600))))</f>
        <v/>
      </c>
    </row>
    <row r="29">
      <c r="A29" s="20">
        <f>'Users_km2'!A29</f>
        <v/>
      </c>
      <c r="B29" s="20">
        <f>'Users_km2'!B29</f>
        <v/>
      </c>
      <c r="C29" s="20">
        <f>(Users_km2!C29*MAX(Settings!$C$18,(Settings!$C$19*1024*8*(1/30)*(15/100)*(1/3600))))</f>
        <v/>
      </c>
      <c r="D29" s="20">
        <f>(Users_km2!D29*MAX(Settings!$C$18,(Settings!$C$19*1024*8*(1/30)*(15/100)*(1/3600))))</f>
        <v/>
      </c>
      <c r="E29" s="20">
        <f>(Users_km2!E29*MAX(Settings!$C$18,(Settings!$C$19*1024*8*(1/30)*(15/100)*(1/3600))))</f>
        <v/>
      </c>
      <c r="F29" s="20">
        <f>(Users_km2!F29*MAX(Settings!$C$18,(Settings!$C$19*1024*8*(1/30)*(15/100)*(1/3600))))</f>
        <v/>
      </c>
      <c r="G29" s="20">
        <f>(Users_km2!G29*MAX(Settings!$C$18,(Settings!$C$19*1024*8*(1/30)*(15/100)*(1/3600))))</f>
        <v/>
      </c>
      <c r="H29" s="20">
        <f>(Users_km2!H29*MAX(Settings!$C$18,(Settings!$C$19*1024*8*(1/30)*(15/100)*(1/3600))))</f>
        <v/>
      </c>
      <c r="I29" s="20">
        <f>(Users_km2!I29*MAX(Settings!$C$18,(Settings!$C$19*1024*8*(1/30)*(15/100)*(1/3600))))</f>
        <v/>
      </c>
      <c r="J29" s="20">
        <f>(Users_km2!J29*MAX(Settings!$C$18,(Settings!$C$19*1024*8*(1/30)*(15/100)*(1/3600))))</f>
        <v/>
      </c>
      <c r="K29" s="20">
        <f>(Users_km2!K29*MAX(Settings!$C$18,(Settings!$C$19*1024*8*(1/30)*(15/100)*(1/3600))))</f>
        <v/>
      </c>
      <c r="L29" s="20">
        <f>(Users_km2!L29*MAX(Settings!$C$18,(Settings!$C$19*1024*8*(1/30)*(15/100)*(1/3600))))</f>
        <v/>
      </c>
    </row>
    <row r="30">
      <c r="A30" s="20">
        <f>'Users_km2'!A30</f>
        <v/>
      </c>
      <c r="B30" s="20">
        <f>'Users_km2'!B30</f>
        <v/>
      </c>
      <c r="C30" s="20">
        <f>(Users_km2!C30*MAX(Settings!$C$18,(Settings!$C$19*1024*8*(1/30)*(15/100)*(1/3600))))</f>
        <v/>
      </c>
      <c r="D30" s="20">
        <f>(Users_km2!D30*MAX(Settings!$C$18,(Settings!$C$19*1024*8*(1/30)*(15/100)*(1/3600))))</f>
        <v/>
      </c>
      <c r="E30" s="20">
        <f>(Users_km2!E30*MAX(Settings!$C$18,(Settings!$C$19*1024*8*(1/30)*(15/100)*(1/3600))))</f>
        <v/>
      </c>
      <c r="F30" s="20">
        <f>(Users_km2!F30*MAX(Settings!$C$18,(Settings!$C$19*1024*8*(1/30)*(15/100)*(1/3600))))</f>
        <v/>
      </c>
      <c r="G30" s="20">
        <f>(Users_km2!G30*MAX(Settings!$C$18,(Settings!$C$19*1024*8*(1/30)*(15/100)*(1/3600))))</f>
        <v/>
      </c>
      <c r="H30" s="20">
        <f>(Users_km2!H30*MAX(Settings!$C$18,(Settings!$C$19*1024*8*(1/30)*(15/100)*(1/3600))))</f>
        <v/>
      </c>
      <c r="I30" s="20">
        <f>(Users_km2!I30*MAX(Settings!$C$18,(Settings!$C$19*1024*8*(1/30)*(15/100)*(1/3600))))</f>
        <v/>
      </c>
      <c r="J30" s="20">
        <f>(Users_km2!J30*MAX(Settings!$C$18,(Settings!$C$19*1024*8*(1/30)*(15/100)*(1/3600))))</f>
        <v/>
      </c>
      <c r="K30" s="20">
        <f>(Users_km2!K30*MAX(Settings!$C$18,(Settings!$C$19*1024*8*(1/30)*(15/100)*(1/3600))))</f>
        <v/>
      </c>
      <c r="L30" s="20">
        <f>(Users_km2!L30*MAX(Settings!$C$18,(Settings!$C$19*1024*8*(1/30)*(15/100)*(1/3600))))</f>
        <v/>
      </c>
    </row>
    <row r="31">
      <c r="A31" s="20">
        <f>'Users_km2'!A31</f>
        <v/>
      </c>
      <c r="B31" s="20">
        <f>'Users_km2'!B31</f>
        <v/>
      </c>
      <c r="C31" s="20">
        <f>(Users_km2!C31*MAX(Settings!$C$18,(Settings!$C$19*1024*8*(1/30)*(15/100)*(1/3600))))</f>
        <v/>
      </c>
      <c r="D31" s="20">
        <f>(Users_km2!D31*MAX(Settings!$C$18,(Settings!$C$19*1024*8*(1/30)*(15/100)*(1/3600))))</f>
        <v/>
      </c>
      <c r="E31" s="20">
        <f>(Users_km2!E31*MAX(Settings!$C$18,(Settings!$C$19*1024*8*(1/30)*(15/100)*(1/3600))))</f>
        <v/>
      </c>
      <c r="F31" s="20">
        <f>(Users_km2!F31*MAX(Settings!$C$18,(Settings!$C$19*1024*8*(1/30)*(15/100)*(1/3600))))</f>
        <v/>
      </c>
      <c r="G31" s="20">
        <f>(Users_km2!G31*MAX(Settings!$C$18,(Settings!$C$19*1024*8*(1/30)*(15/100)*(1/3600))))</f>
        <v/>
      </c>
      <c r="H31" s="20">
        <f>(Users_km2!H31*MAX(Settings!$C$18,(Settings!$C$19*1024*8*(1/30)*(15/100)*(1/3600))))</f>
        <v/>
      </c>
      <c r="I31" s="20">
        <f>(Users_km2!I31*MAX(Settings!$C$18,(Settings!$C$19*1024*8*(1/30)*(15/100)*(1/3600))))</f>
        <v/>
      </c>
      <c r="J31" s="20">
        <f>(Users_km2!J31*MAX(Settings!$C$18,(Settings!$C$19*1024*8*(1/30)*(15/100)*(1/3600))))</f>
        <v/>
      </c>
      <c r="K31" s="20">
        <f>(Users_km2!K31*MAX(Settings!$C$18,(Settings!$C$19*1024*8*(1/30)*(15/100)*(1/3600))))</f>
        <v/>
      </c>
      <c r="L31" s="20">
        <f>(Users_km2!L31*MAX(Settings!$C$18,(Settings!$C$19*1024*8*(1/30)*(15/100)*(1/3600))))</f>
        <v/>
      </c>
    </row>
    <row r="32">
      <c r="A32" s="20">
        <f>'Users_km2'!A32</f>
        <v/>
      </c>
      <c r="B32" s="20">
        <f>'Users_km2'!B32</f>
        <v/>
      </c>
      <c r="C32" s="20">
        <f>(Users_km2!C32*MAX(Settings!$C$18,(Settings!$C$19*1024*8*(1/30)*(15/100)*(1/3600))))</f>
        <v/>
      </c>
      <c r="D32" s="20">
        <f>(Users_km2!D32*MAX(Settings!$C$18,(Settings!$C$19*1024*8*(1/30)*(15/100)*(1/3600))))</f>
        <v/>
      </c>
      <c r="E32" s="20">
        <f>(Users_km2!E32*MAX(Settings!$C$18,(Settings!$C$19*1024*8*(1/30)*(15/100)*(1/3600))))</f>
        <v/>
      </c>
      <c r="F32" s="20">
        <f>(Users_km2!F32*MAX(Settings!$C$18,(Settings!$C$19*1024*8*(1/30)*(15/100)*(1/3600))))</f>
        <v/>
      </c>
      <c r="G32" s="20">
        <f>(Users_km2!G32*MAX(Settings!$C$18,(Settings!$C$19*1024*8*(1/30)*(15/100)*(1/3600))))</f>
        <v/>
      </c>
      <c r="H32" s="20">
        <f>(Users_km2!H32*MAX(Settings!$C$18,(Settings!$C$19*1024*8*(1/30)*(15/100)*(1/3600))))</f>
        <v/>
      </c>
      <c r="I32" s="20">
        <f>(Users_km2!I32*MAX(Settings!$C$18,(Settings!$C$19*1024*8*(1/30)*(15/100)*(1/3600))))</f>
        <v/>
      </c>
      <c r="J32" s="20">
        <f>(Users_km2!J32*MAX(Settings!$C$18,(Settings!$C$19*1024*8*(1/30)*(15/100)*(1/3600))))</f>
        <v/>
      </c>
      <c r="K32" s="20">
        <f>(Users_km2!K32*MAX(Settings!$C$18,(Settings!$C$19*1024*8*(1/30)*(15/100)*(1/3600))))</f>
        <v/>
      </c>
      <c r="L32" s="20">
        <f>(Users_km2!L32*MAX(Settings!$C$18,(Settings!$C$19*1024*8*(1/30)*(15/100)*(1/3600))))</f>
        <v/>
      </c>
    </row>
    <row r="33">
      <c r="A33" s="20">
        <f>'Users_km2'!A33</f>
        <v/>
      </c>
      <c r="B33" s="20">
        <f>'Users_km2'!B33</f>
        <v/>
      </c>
      <c r="C33" s="20">
        <f>(Users_km2!C33*MAX(Settings!$C$18,(Settings!$C$19*1024*8*(1/30)*(15/100)*(1/3600))))</f>
        <v/>
      </c>
      <c r="D33" s="20">
        <f>(Users_km2!D33*MAX(Settings!$C$18,(Settings!$C$19*1024*8*(1/30)*(15/100)*(1/3600))))</f>
        <v/>
      </c>
      <c r="E33" s="20">
        <f>(Users_km2!E33*MAX(Settings!$C$18,(Settings!$C$19*1024*8*(1/30)*(15/100)*(1/3600))))</f>
        <v/>
      </c>
      <c r="F33" s="20">
        <f>(Users_km2!F33*MAX(Settings!$C$18,(Settings!$C$19*1024*8*(1/30)*(15/100)*(1/3600))))</f>
        <v/>
      </c>
      <c r="G33" s="20">
        <f>(Users_km2!G33*MAX(Settings!$C$18,(Settings!$C$19*1024*8*(1/30)*(15/100)*(1/3600))))</f>
        <v/>
      </c>
      <c r="H33" s="20">
        <f>(Users_km2!H33*MAX(Settings!$C$18,(Settings!$C$19*1024*8*(1/30)*(15/100)*(1/3600))))</f>
        <v/>
      </c>
      <c r="I33" s="20">
        <f>(Users_km2!I33*MAX(Settings!$C$18,(Settings!$C$19*1024*8*(1/30)*(15/100)*(1/3600))))</f>
        <v/>
      </c>
      <c r="J33" s="20">
        <f>(Users_km2!J33*MAX(Settings!$C$18,(Settings!$C$19*1024*8*(1/30)*(15/100)*(1/3600))))</f>
        <v/>
      </c>
      <c r="K33" s="20">
        <f>(Users_km2!K33*MAX(Settings!$C$18,(Settings!$C$19*1024*8*(1/30)*(15/100)*(1/3600))))</f>
        <v/>
      </c>
      <c r="L33" s="20">
        <f>(Users_km2!L33*MAX(Settings!$C$18,(Settings!$C$19*1024*8*(1/30)*(15/100)*(1/3600))))</f>
        <v/>
      </c>
    </row>
    <row r="34">
      <c r="A34" s="20">
        <f>'Users_km2'!A34</f>
        <v/>
      </c>
      <c r="B34" s="20">
        <f>'Users_km2'!B34</f>
        <v/>
      </c>
      <c r="C34" s="20">
        <f>(Users_km2!C34*MAX(Settings!$C$18,(Settings!$C$19*1024*8*(1/30)*(15/100)*(1/3600))))</f>
        <v/>
      </c>
      <c r="D34" s="20">
        <f>(Users_km2!D34*MAX(Settings!$C$18,(Settings!$C$19*1024*8*(1/30)*(15/100)*(1/3600))))</f>
        <v/>
      </c>
      <c r="E34" s="20">
        <f>(Users_km2!E34*MAX(Settings!$C$18,(Settings!$C$19*1024*8*(1/30)*(15/100)*(1/3600))))</f>
        <v/>
      </c>
      <c r="F34" s="20">
        <f>(Users_km2!F34*MAX(Settings!$C$18,(Settings!$C$19*1024*8*(1/30)*(15/100)*(1/3600))))</f>
        <v/>
      </c>
      <c r="G34" s="20">
        <f>(Users_km2!G34*MAX(Settings!$C$18,(Settings!$C$19*1024*8*(1/30)*(15/100)*(1/3600))))</f>
        <v/>
      </c>
      <c r="H34" s="20">
        <f>(Users_km2!H34*MAX(Settings!$C$18,(Settings!$C$19*1024*8*(1/30)*(15/100)*(1/3600))))</f>
        <v/>
      </c>
      <c r="I34" s="20">
        <f>(Users_km2!I34*MAX(Settings!$C$18,(Settings!$C$19*1024*8*(1/30)*(15/100)*(1/3600))))</f>
        <v/>
      </c>
      <c r="J34" s="20">
        <f>(Users_km2!J34*MAX(Settings!$C$18,(Settings!$C$19*1024*8*(1/30)*(15/100)*(1/3600))))</f>
        <v/>
      </c>
      <c r="K34" s="20">
        <f>(Users_km2!K34*MAX(Settings!$C$18,(Settings!$C$19*1024*8*(1/30)*(15/100)*(1/3600))))</f>
        <v/>
      </c>
      <c r="L34" s="20">
        <f>(Users_km2!L34*MAX(Settings!$C$18,(Settings!$C$19*1024*8*(1/30)*(15/100)*(1/3600))))</f>
        <v/>
      </c>
    </row>
    <row r="35">
      <c r="A35" s="20">
        <f>'Users_km2'!A35</f>
        <v/>
      </c>
      <c r="B35" s="20">
        <f>'Users_km2'!B35</f>
        <v/>
      </c>
      <c r="C35" s="20">
        <f>(Users_km2!C35*MAX(Settings!$C$18,(Settings!$C$19*1024*8*(1/30)*(15/100)*(1/3600))))</f>
        <v/>
      </c>
      <c r="D35" s="20">
        <f>(Users_km2!D35*MAX(Settings!$C$18,(Settings!$C$19*1024*8*(1/30)*(15/100)*(1/3600))))</f>
        <v/>
      </c>
      <c r="E35" s="20">
        <f>(Users_km2!E35*MAX(Settings!$C$18,(Settings!$C$19*1024*8*(1/30)*(15/100)*(1/3600))))</f>
        <v/>
      </c>
      <c r="F35" s="20">
        <f>(Users_km2!F35*MAX(Settings!$C$18,(Settings!$C$19*1024*8*(1/30)*(15/100)*(1/3600))))</f>
        <v/>
      </c>
      <c r="G35" s="20">
        <f>(Users_km2!G35*MAX(Settings!$C$18,(Settings!$C$19*1024*8*(1/30)*(15/100)*(1/3600))))</f>
        <v/>
      </c>
      <c r="H35" s="20">
        <f>(Users_km2!H35*MAX(Settings!$C$18,(Settings!$C$19*1024*8*(1/30)*(15/100)*(1/3600))))</f>
        <v/>
      </c>
      <c r="I35" s="20">
        <f>(Users_km2!I35*MAX(Settings!$C$18,(Settings!$C$19*1024*8*(1/30)*(15/100)*(1/3600))))</f>
        <v/>
      </c>
      <c r="J35" s="20">
        <f>(Users_km2!J35*MAX(Settings!$C$18,(Settings!$C$19*1024*8*(1/30)*(15/100)*(1/3600))))</f>
        <v/>
      </c>
      <c r="K35" s="20">
        <f>(Users_km2!K35*MAX(Settings!$C$18,(Settings!$C$19*1024*8*(1/30)*(15/100)*(1/3600))))</f>
        <v/>
      </c>
      <c r="L35" s="20">
        <f>(Users_km2!L35*MAX(Settings!$C$18,(Settings!$C$19*1024*8*(1/30)*(15/100)*(1/3600))))</f>
        <v/>
      </c>
    </row>
    <row r="36">
      <c r="A36" s="20">
        <f>'Users_km2'!A36</f>
        <v/>
      </c>
      <c r="B36" s="20">
        <f>'Users_km2'!B36</f>
        <v/>
      </c>
      <c r="C36" s="20">
        <f>(Users_km2!C36*MAX(Settings!$C$18,(Settings!$C$19*1024*8*(1/30)*(15/100)*(1/3600))))</f>
        <v/>
      </c>
      <c r="D36" s="20">
        <f>(Users_km2!D36*MAX(Settings!$C$18,(Settings!$C$19*1024*8*(1/30)*(15/100)*(1/3600))))</f>
        <v/>
      </c>
      <c r="E36" s="20">
        <f>(Users_km2!E36*MAX(Settings!$C$18,(Settings!$C$19*1024*8*(1/30)*(15/100)*(1/3600))))</f>
        <v/>
      </c>
      <c r="F36" s="20">
        <f>(Users_km2!F36*MAX(Settings!$C$18,(Settings!$C$19*1024*8*(1/30)*(15/100)*(1/3600))))</f>
        <v/>
      </c>
      <c r="G36" s="20">
        <f>(Users_km2!G36*MAX(Settings!$C$18,(Settings!$C$19*1024*8*(1/30)*(15/100)*(1/3600))))</f>
        <v/>
      </c>
      <c r="H36" s="20">
        <f>(Users_km2!H36*MAX(Settings!$C$18,(Settings!$C$19*1024*8*(1/30)*(15/100)*(1/3600))))</f>
        <v/>
      </c>
      <c r="I36" s="20">
        <f>(Users_km2!I36*MAX(Settings!$C$18,(Settings!$C$19*1024*8*(1/30)*(15/100)*(1/3600))))</f>
        <v/>
      </c>
      <c r="J36" s="20">
        <f>(Users_km2!J36*MAX(Settings!$C$18,(Settings!$C$19*1024*8*(1/30)*(15/100)*(1/3600))))</f>
        <v/>
      </c>
      <c r="K36" s="20">
        <f>(Users_km2!K36*MAX(Settings!$C$18,(Settings!$C$19*1024*8*(1/30)*(15/100)*(1/3600))))</f>
        <v/>
      </c>
      <c r="L36" s="20">
        <f>(Users_km2!L36*MAX(Settings!$C$18,(Settings!$C$19*1024*8*(1/30)*(15/100)*(1/3600))))</f>
        <v/>
      </c>
    </row>
    <row r="37">
      <c r="A37" s="20">
        <f>'Users_km2'!A37</f>
        <v/>
      </c>
      <c r="B37" s="20">
        <f>'Users_km2'!B37</f>
        <v/>
      </c>
      <c r="C37" s="20">
        <f>(Users_km2!C37*MAX(Settings!$C$18,(Settings!$C$19*1024*8*(1/30)*(15/100)*(1/3600))))</f>
        <v/>
      </c>
      <c r="D37" s="20">
        <f>(Users_km2!D37*MAX(Settings!$C$18,(Settings!$C$19*1024*8*(1/30)*(15/100)*(1/3600))))</f>
        <v/>
      </c>
      <c r="E37" s="20">
        <f>(Users_km2!E37*MAX(Settings!$C$18,(Settings!$C$19*1024*8*(1/30)*(15/100)*(1/3600))))</f>
        <v/>
      </c>
      <c r="F37" s="20">
        <f>(Users_km2!F37*MAX(Settings!$C$18,(Settings!$C$19*1024*8*(1/30)*(15/100)*(1/3600))))</f>
        <v/>
      </c>
      <c r="G37" s="20">
        <f>(Users_km2!G37*MAX(Settings!$C$18,(Settings!$C$19*1024*8*(1/30)*(15/100)*(1/3600))))</f>
        <v/>
      </c>
      <c r="H37" s="20">
        <f>(Users_km2!H37*MAX(Settings!$C$18,(Settings!$C$19*1024*8*(1/30)*(15/100)*(1/3600))))</f>
        <v/>
      </c>
      <c r="I37" s="20">
        <f>(Users_km2!I37*MAX(Settings!$C$18,(Settings!$C$19*1024*8*(1/30)*(15/100)*(1/3600))))</f>
        <v/>
      </c>
      <c r="J37" s="20">
        <f>(Users_km2!J37*MAX(Settings!$C$18,(Settings!$C$19*1024*8*(1/30)*(15/100)*(1/3600))))</f>
        <v/>
      </c>
      <c r="K37" s="20">
        <f>(Users_km2!K37*MAX(Settings!$C$18,(Settings!$C$19*1024*8*(1/30)*(15/100)*(1/3600))))</f>
        <v/>
      </c>
      <c r="L37" s="20">
        <f>(Users_km2!L37*MAX(Settings!$C$18,(Settings!$C$19*1024*8*(1/30)*(15/100)*(1/3600))))</f>
        <v/>
      </c>
    </row>
    <row r="38">
      <c r="A38" s="20">
        <f>'Users_km2'!A38</f>
        <v/>
      </c>
      <c r="B38" s="20">
        <f>'Users_km2'!B38</f>
        <v/>
      </c>
      <c r="C38" s="20">
        <f>(Users_km2!C38*MAX(Settings!$C$18,(Settings!$C$19*1024*8*(1/30)*(15/100)*(1/3600))))</f>
        <v/>
      </c>
      <c r="D38" s="20">
        <f>(Users_km2!D38*MAX(Settings!$C$18,(Settings!$C$19*1024*8*(1/30)*(15/100)*(1/3600))))</f>
        <v/>
      </c>
      <c r="E38" s="20">
        <f>(Users_km2!E38*MAX(Settings!$C$18,(Settings!$C$19*1024*8*(1/30)*(15/100)*(1/3600))))</f>
        <v/>
      </c>
      <c r="F38" s="20">
        <f>(Users_km2!F38*MAX(Settings!$C$18,(Settings!$C$19*1024*8*(1/30)*(15/100)*(1/3600))))</f>
        <v/>
      </c>
      <c r="G38" s="20">
        <f>(Users_km2!G38*MAX(Settings!$C$18,(Settings!$C$19*1024*8*(1/30)*(15/100)*(1/3600))))</f>
        <v/>
      </c>
      <c r="H38" s="20">
        <f>(Users_km2!H38*MAX(Settings!$C$18,(Settings!$C$19*1024*8*(1/30)*(15/100)*(1/3600))))</f>
        <v/>
      </c>
      <c r="I38" s="20">
        <f>(Users_km2!I38*MAX(Settings!$C$18,(Settings!$C$19*1024*8*(1/30)*(15/100)*(1/3600))))</f>
        <v/>
      </c>
      <c r="J38" s="20">
        <f>(Users_km2!J38*MAX(Settings!$C$18,(Settings!$C$19*1024*8*(1/30)*(15/100)*(1/3600))))</f>
        <v/>
      </c>
      <c r="K38" s="20">
        <f>(Users_km2!K38*MAX(Settings!$C$18,(Settings!$C$19*1024*8*(1/30)*(15/100)*(1/3600))))</f>
        <v/>
      </c>
      <c r="L38" s="20">
        <f>(Users_km2!L38*MAX(Settings!$C$18,(Settings!$C$19*1024*8*(1/30)*(15/100)*(1/3600))))</f>
        <v/>
      </c>
    </row>
    <row r="39">
      <c r="A39" s="20">
        <f>'Users_km2'!A39</f>
        <v/>
      </c>
      <c r="B39" s="20">
        <f>'Users_km2'!B39</f>
        <v/>
      </c>
      <c r="C39" s="20">
        <f>(Users_km2!C39*MAX(Settings!$C$18,(Settings!$C$19*1024*8*(1/30)*(15/100)*(1/3600))))</f>
        <v/>
      </c>
      <c r="D39" s="20">
        <f>(Users_km2!D39*MAX(Settings!$C$18,(Settings!$C$19*1024*8*(1/30)*(15/100)*(1/3600))))</f>
        <v/>
      </c>
      <c r="E39" s="20">
        <f>(Users_km2!E39*MAX(Settings!$C$18,(Settings!$C$19*1024*8*(1/30)*(15/100)*(1/3600))))</f>
        <v/>
      </c>
      <c r="F39" s="20">
        <f>(Users_km2!F39*MAX(Settings!$C$18,(Settings!$C$19*1024*8*(1/30)*(15/100)*(1/3600))))</f>
        <v/>
      </c>
      <c r="G39" s="20">
        <f>(Users_km2!G39*MAX(Settings!$C$18,(Settings!$C$19*1024*8*(1/30)*(15/100)*(1/3600))))</f>
        <v/>
      </c>
      <c r="H39" s="20">
        <f>(Users_km2!H39*MAX(Settings!$C$18,(Settings!$C$19*1024*8*(1/30)*(15/100)*(1/3600))))</f>
        <v/>
      </c>
      <c r="I39" s="20">
        <f>(Users_km2!I39*MAX(Settings!$C$18,(Settings!$C$19*1024*8*(1/30)*(15/100)*(1/3600))))</f>
        <v/>
      </c>
      <c r="J39" s="20">
        <f>(Users_km2!J39*MAX(Settings!$C$18,(Settings!$C$19*1024*8*(1/30)*(15/100)*(1/3600))))</f>
        <v/>
      </c>
      <c r="K39" s="20">
        <f>(Users_km2!K39*MAX(Settings!$C$18,(Settings!$C$19*1024*8*(1/30)*(15/100)*(1/3600))))</f>
        <v/>
      </c>
      <c r="L39" s="20">
        <f>(Users_km2!L39*MAX(Settings!$C$18,(Settings!$C$19*1024*8*(1/30)*(15/100)*(1/3600))))</f>
        <v/>
      </c>
    </row>
    <row r="40">
      <c r="A40" s="20">
        <f>'Users_km2'!A40</f>
        <v/>
      </c>
      <c r="B40" s="20">
        <f>'Users_km2'!B40</f>
        <v/>
      </c>
      <c r="C40" s="20">
        <f>(Users_km2!C40*MAX(Settings!$C$18,(Settings!$C$19*1024*8*(1/30)*(15/100)*(1/3600))))</f>
        <v/>
      </c>
      <c r="D40" s="20">
        <f>(Users_km2!D40*MAX(Settings!$C$18,(Settings!$C$19*1024*8*(1/30)*(15/100)*(1/3600))))</f>
        <v/>
      </c>
      <c r="E40" s="20">
        <f>(Users_km2!E40*MAX(Settings!$C$18,(Settings!$C$19*1024*8*(1/30)*(15/100)*(1/3600))))</f>
        <v/>
      </c>
      <c r="F40" s="20">
        <f>(Users_km2!F40*MAX(Settings!$C$18,(Settings!$C$19*1024*8*(1/30)*(15/100)*(1/3600))))</f>
        <v/>
      </c>
      <c r="G40" s="20">
        <f>(Users_km2!G40*MAX(Settings!$C$18,(Settings!$C$19*1024*8*(1/30)*(15/100)*(1/3600))))</f>
        <v/>
      </c>
      <c r="H40" s="20">
        <f>(Users_km2!H40*MAX(Settings!$C$18,(Settings!$C$19*1024*8*(1/30)*(15/100)*(1/3600))))</f>
        <v/>
      </c>
      <c r="I40" s="20">
        <f>(Users_km2!I40*MAX(Settings!$C$18,(Settings!$C$19*1024*8*(1/30)*(15/100)*(1/3600))))</f>
        <v/>
      </c>
      <c r="J40" s="20">
        <f>(Users_km2!J40*MAX(Settings!$C$18,(Settings!$C$19*1024*8*(1/30)*(15/100)*(1/3600))))</f>
        <v/>
      </c>
      <c r="K40" s="20">
        <f>(Users_km2!K40*MAX(Settings!$C$18,(Settings!$C$19*1024*8*(1/30)*(15/100)*(1/3600))))</f>
        <v/>
      </c>
      <c r="L40" s="20">
        <f>(Users_km2!L40*MAX(Settings!$C$18,(Settings!$C$19*1024*8*(1/30)*(15/100)*(1/3600))))</f>
        <v/>
      </c>
    </row>
    <row r="41">
      <c r="A41" s="20">
        <f>'Users_km2'!A41</f>
        <v/>
      </c>
      <c r="B41" s="20">
        <f>'Users_km2'!B41</f>
        <v/>
      </c>
      <c r="C41" s="20">
        <f>(Users_km2!C41*MAX(Settings!$C$18,(Settings!$C$19*1024*8*(1/30)*(15/100)*(1/3600))))</f>
        <v/>
      </c>
      <c r="D41" s="20">
        <f>(Users_km2!D41*MAX(Settings!$C$18,(Settings!$C$19*1024*8*(1/30)*(15/100)*(1/3600))))</f>
        <v/>
      </c>
      <c r="E41" s="20">
        <f>(Users_km2!E41*MAX(Settings!$C$18,(Settings!$C$19*1024*8*(1/30)*(15/100)*(1/3600))))</f>
        <v/>
      </c>
      <c r="F41" s="20">
        <f>(Users_km2!F41*MAX(Settings!$C$18,(Settings!$C$19*1024*8*(1/30)*(15/100)*(1/3600))))</f>
        <v/>
      </c>
      <c r="G41" s="20">
        <f>(Users_km2!G41*MAX(Settings!$C$18,(Settings!$C$19*1024*8*(1/30)*(15/100)*(1/3600))))</f>
        <v/>
      </c>
      <c r="H41" s="20">
        <f>(Users_km2!H41*MAX(Settings!$C$18,(Settings!$C$19*1024*8*(1/30)*(15/100)*(1/3600))))</f>
        <v/>
      </c>
      <c r="I41" s="20">
        <f>(Users_km2!I41*MAX(Settings!$C$18,(Settings!$C$19*1024*8*(1/30)*(15/100)*(1/3600))))</f>
        <v/>
      </c>
      <c r="J41" s="20">
        <f>(Users_km2!J41*MAX(Settings!$C$18,(Settings!$C$19*1024*8*(1/30)*(15/100)*(1/3600))))</f>
        <v/>
      </c>
      <c r="K41" s="20">
        <f>(Users_km2!K41*MAX(Settings!$C$18,(Settings!$C$19*1024*8*(1/30)*(15/100)*(1/3600))))</f>
        <v/>
      </c>
      <c r="L41" s="20">
        <f>(Users_km2!L41*MAX(Settings!$C$18,(Settings!$C$19*1024*8*(1/30)*(15/100)*(1/3600))))</f>
        <v/>
      </c>
    </row>
    <row r="42">
      <c r="A42" s="20">
        <f>'Users_km2'!A42</f>
        <v/>
      </c>
      <c r="B42" s="20">
        <f>'Users_km2'!B42</f>
        <v/>
      </c>
      <c r="C42" s="20">
        <f>(Users_km2!C42*MAX(Settings!$C$18,(Settings!$C$19*1024*8*(1/30)*(15/100)*(1/3600))))</f>
        <v/>
      </c>
      <c r="D42" s="20">
        <f>(Users_km2!D42*MAX(Settings!$C$18,(Settings!$C$19*1024*8*(1/30)*(15/100)*(1/3600))))</f>
        <v/>
      </c>
      <c r="E42" s="20">
        <f>(Users_km2!E42*MAX(Settings!$C$18,(Settings!$C$19*1024*8*(1/30)*(15/100)*(1/3600))))</f>
        <v/>
      </c>
      <c r="F42" s="20">
        <f>(Users_km2!F42*MAX(Settings!$C$18,(Settings!$C$19*1024*8*(1/30)*(15/100)*(1/3600))))</f>
        <v/>
      </c>
      <c r="G42" s="20">
        <f>(Users_km2!G42*MAX(Settings!$C$18,(Settings!$C$19*1024*8*(1/30)*(15/100)*(1/3600))))</f>
        <v/>
      </c>
      <c r="H42" s="20">
        <f>(Users_km2!H42*MAX(Settings!$C$18,(Settings!$C$19*1024*8*(1/30)*(15/100)*(1/3600))))</f>
        <v/>
      </c>
      <c r="I42" s="20">
        <f>(Users_km2!I42*MAX(Settings!$C$18,(Settings!$C$19*1024*8*(1/30)*(15/100)*(1/3600))))</f>
        <v/>
      </c>
      <c r="J42" s="20">
        <f>(Users_km2!J42*MAX(Settings!$C$18,(Settings!$C$19*1024*8*(1/30)*(15/100)*(1/3600))))</f>
        <v/>
      </c>
      <c r="K42" s="20">
        <f>(Users_km2!K42*MAX(Settings!$C$18,(Settings!$C$19*1024*8*(1/30)*(15/100)*(1/3600))))</f>
        <v/>
      </c>
      <c r="L42" s="20">
        <f>(Users_km2!L42*MAX(Settings!$C$18,(Settings!$C$19*1024*8*(1/30)*(15/100)*(1/3600))))</f>
        <v/>
      </c>
    </row>
    <row r="43">
      <c r="A43" s="20">
        <f>'Users_km2'!A43</f>
        <v/>
      </c>
      <c r="B43" s="20">
        <f>'Users_km2'!B43</f>
        <v/>
      </c>
      <c r="C43" s="20">
        <f>(Users_km2!C43*MAX(Settings!$C$18,(Settings!$C$19*1024*8*(1/30)*(15/100)*(1/3600))))</f>
        <v/>
      </c>
      <c r="D43" s="20">
        <f>(Users_km2!D43*MAX(Settings!$C$18,(Settings!$C$19*1024*8*(1/30)*(15/100)*(1/3600))))</f>
        <v/>
      </c>
      <c r="E43" s="20">
        <f>(Users_km2!E43*MAX(Settings!$C$18,(Settings!$C$19*1024*8*(1/30)*(15/100)*(1/3600))))</f>
        <v/>
      </c>
      <c r="F43" s="20">
        <f>(Users_km2!F43*MAX(Settings!$C$18,(Settings!$C$19*1024*8*(1/30)*(15/100)*(1/3600))))</f>
        <v/>
      </c>
      <c r="G43" s="20">
        <f>(Users_km2!G43*MAX(Settings!$C$18,(Settings!$C$19*1024*8*(1/30)*(15/100)*(1/3600))))</f>
        <v/>
      </c>
      <c r="H43" s="20">
        <f>(Users_km2!H43*MAX(Settings!$C$18,(Settings!$C$19*1024*8*(1/30)*(15/100)*(1/3600))))</f>
        <v/>
      </c>
      <c r="I43" s="20">
        <f>(Users_km2!I43*MAX(Settings!$C$18,(Settings!$C$19*1024*8*(1/30)*(15/100)*(1/3600))))</f>
        <v/>
      </c>
      <c r="J43" s="20">
        <f>(Users_km2!J43*MAX(Settings!$C$18,(Settings!$C$19*1024*8*(1/30)*(15/100)*(1/3600))))</f>
        <v/>
      </c>
      <c r="K43" s="20">
        <f>(Users_km2!K43*MAX(Settings!$C$18,(Settings!$C$19*1024*8*(1/30)*(15/100)*(1/3600))))</f>
        <v/>
      </c>
      <c r="L43" s="20">
        <f>(Users_km2!L43*MAX(Settings!$C$18,(Settings!$C$19*1024*8*(1/30)*(15/100)*(1/3600))))</f>
        <v/>
      </c>
    </row>
    <row r="44">
      <c r="A44" s="20">
        <f>'Users_km2'!A44</f>
        <v/>
      </c>
      <c r="B44" s="20">
        <f>'Users_km2'!B44</f>
        <v/>
      </c>
      <c r="C44" s="20">
        <f>(Users_km2!C44*MAX(Settings!$C$18,(Settings!$C$19*1024*8*(1/30)*(15/100)*(1/3600))))</f>
        <v/>
      </c>
      <c r="D44" s="20">
        <f>(Users_km2!D44*MAX(Settings!$C$18,(Settings!$C$19*1024*8*(1/30)*(15/100)*(1/3600))))</f>
        <v/>
      </c>
      <c r="E44" s="20">
        <f>(Users_km2!E44*MAX(Settings!$C$18,(Settings!$C$19*1024*8*(1/30)*(15/100)*(1/3600))))</f>
        <v/>
      </c>
      <c r="F44" s="20">
        <f>(Users_km2!F44*MAX(Settings!$C$18,(Settings!$C$19*1024*8*(1/30)*(15/100)*(1/3600))))</f>
        <v/>
      </c>
      <c r="G44" s="20">
        <f>(Users_km2!G44*MAX(Settings!$C$18,(Settings!$C$19*1024*8*(1/30)*(15/100)*(1/3600))))</f>
        <v/>
      </c>
      <c r="H44" s="20">
        <f>(Users_km2!H44*MAX(Settings!$C$18,(Settings!$C$19*1024*8*(1/30)*(15/100)*(1/3600))))</f>
        <v/>
      </c>
      <c r="I44" s="20">
        <f>(Users_km2!I44*MAX(Settings!$C$18,(Settings!$C$19*1024*8*(1/30)*(15/100)*(1/3600))))</f>
        <v/>
      </c>
      <c r="J44" s="20">
        <f>(Users_km2!J44*MAX(Settings!$C$18,(Settings!$C$19*1024*8*(1/30)*(15/100)*(1/3600))))</f>
        <v/>
      </c>
      <c r="K44" s="20">
        <f>(Users_km2!K44*MAX(Settings!$C$18,(Settings!$C$19*1024*8*(1/30)*(15/100)*(1/3600))))</f>
        <v/>
      </c>
      <c r="L44" s="20">
        <f>(Users_km2!L44*MAX(Settings!$C$18,(Settings!$C$19*1024*8*(1/30)*(15/100)*(1/3600))))</f>
        <v/>
      </c>
    </row>
    <row r="45">
      <c r="A45" s="20">
        <f>'Users_km2'!A45</f>
        <v/>
      </c>
      <c r="B45" s="20">
        <f>'Users_km2'!B45</f>
        <v/>
      </c>
      <c r="C45" s="20">
        <f>(Users_km2!C45*MAX(Settings!$C$18,(Settings!$C$19*1024*8*(1/30)*(15/100)*(1/3600))))</f>
        <v/>
      </c>
      <c r="D45" s="20">
        <f>(Users_km2!D45*MAX(Settings!$C$18,(Settings!$C$19*1024*8*(1/30)*(15/100)*(1/3600))))</f>
        <v/>
      </c>
      <c r="E45" s="20">
        <f>(Users_km2!E45*MAX(Settings!$C$18,(Settings!$C$19*1024*8*(1/30)*(15/100)*(1/3600))))</f>
        <v/>
      </c>
      <c r="F45" s="20">
        <f>(Users_km2!F45*MAX(Settings!$C$18,(Settings!$C$19*1024*8*(1/30)*(15/100)*(1/3600))))</f>
        <v/>
      </c>
      <c r="G45" s="20">
        <f>(Users_km2!G45*MAX(Settings!$C$18,(Settings!$C$19*1024*8*(1/30)*(15/100)*(1/3600))))</f>
        <v/>
      </c>
      <c r="H45" s="20">
        <f>(Users_km2!H45*MAX(Settings!$C$18,(Settings!$C$19*1024*8*(1/30)*(15/100)*(1/3600))))</f>
        <v/>
      </c>
      <c r="I45" s="20">
        <f>(Users_km2!I45*MAX(Settings!$C$18,(Settings!$C$19*1024*8*(1/30)*(15/100)*(1/3600))))</f>
        <v/>
      </c>
      <c r="J45" s="20">
        <f>(Users_km2!J45*MAX(Settings!$C$18,(Settings!$C$19*1024*8*(1/30)*(15/100)*(1/3600))))</f>
        <v/>
      </c>
      <c r="K45" s="20">
        <f>(Users_km2!K45*MAX(Settings!$C$18,(Settings!$C$19*1024*8*(1/30)*(15/100)*(1/3600))))</f>
        <v/>
      </c>
      <c r="L45" s="20">
        <f>(Users_km2!L45*MAX(Settings!$C$18,(Settings!$C$19*1024*8*(1/30)*(15/100)*(1/3600))))</f>
        <v/>
      </c>
    </row>
    <row r="46">
      <c r="A46" s="20">
        <f>'Users_km2'!A46</f>
        <v/>
      </c>
      <c r="B46" s="20">
        <f>'Users_km2'!B46</f>
        <v/>
      </c>
      <c r="C46" s="20">
        <f>(Users_km2!C46*MAX(Settings!$C$18,(Settings!$C$19*1024*8*(1/30)*(15/100)*(1/3600))))</f>
        <v/>
      </c>
      <c r="D46" s="20">
        <f>(Users_km2!D46*MAX(Settings!$C$18,(Settings!$C$19*1024*8*(1/30)*(15/100)*(1/3600))))</f>
        <v/>
      </c>
      <c r="E46" s="20">
        <f>(Users_km2!E46*MAX(Settings!$C$18,(Settings!$C$19*1024*8*(1/30)*(15/100)*(1/3600))))</f>
        <v/>
      </c>
      <c r="F46" s="20">
        <f>(Users_km2!F46*MAX(Settings!$C$18,(Settings!$C$19*1024*8*(1/30)*(15/100)*(1/3600))))</f>
        <v/>
      </c>
      <c r="G46" s="20">
        <f>(Users_km2!G46*MAX(Settings!$C$18,(Settings!$C$19*1024*8*(1/30)*(15/100)*(1/3600))))</f>
        <v/>
      </c>
      <c r="H46" s="20">
        <f>(Users_km2!H46*MAX(Settings!$C$18,(Settings!$C$19*1024*8*(1/30)*(15/100)*(1/3600))))</f>
        <v/>
      </c>
      <c r="I46" s="20">
        <f>(Users_km2!I46*MAX(Settings!$C$18,(Settings!$C$19*1024*8*(1/30)*(15/100)*(1/3600))))</f>
        <v/>
      </c>
      <c r="J46" s="20">
        <f>(Users_km2!J46*MAX(Settings!$C$18,(Settings!$C$19*1024*8*(1/30)*(15/100)*(1/3600))))</f>
        <v/>
      </c>
      <c r="K46" s="20">
        <f>(Users_km2!K46*MAX(Settings!$C$18,(Settings!$C$19*1024*8*(1/30)*(15/100)*(1/3600))))</f>
        <v/>
      </c>
      <c r="L46" s="20">
        <f>(Users_km2!L46*MAX(Settings!$C$18,(Settings!$C$19*1024*8*(1/30)*(15/100)*(1/3600))))</f>
        <v/>
      </c>
    </row>
    <row r="47">
      <c r="A47" s="20">
        <f>'Users_km2'!A47</f>
        <v/>
      </c>
      <c r="B47" s="20">
        <f>'Users_km2'!B47</f>
        <v/>
      </c>
      <c r="C47" s="20">
        <f>(Users_km2!C47*MAX(Settings!$C$18,(Settings!$C$19*1024*8*(1/30)*(15/100)*(1/3600))))</f>
        <v/>
      </c>
      <c r="D47" s="20">
        <f>(Users_km2!D47*MAX(Settings!$C$18,(Settings!$C$19*1024*8*(1/30)*(15/100)*(1/3600))))</f>
        <v/>
      </c>
      <c r="E47" s="20">
        <f>(Users_km2!E47*MAX(Settings!$C$18,(Settings!$C$19*1024*8*(1/30)*(15/100)*(1/3600))))</f>
        <v/>
      </c>
      <c r="F47" s="20">
        <f>(Users_km2!F47*MAX(Settings!$C$18,(Settings!$C$19*1024*8*(1/30)*(15/100)*(1/3600))))</f>
        <v/>
      </c>
      <c r="G47" s="20">
        <f>(Users_km2!G47*MAX(Settings!$C$18,(Settings!$C$19*1024*8*(1/30)*(15/100)*(1/3600))))</f>
        <v/>
      </c>
      <c r="H47" s="20">
        <f>(Users_km2!H47*MAX(Settings!$C$18,(Settings!$C$19*1024*8*(1/30)*(15/100)*(1/3600))))</f>
        <v/>
      </c>
      <c r="I47" s="20">
        <f>(Users_km2!I47*MAX(Settings!$C$18,(Settings!$C$19*1024*8*(1/30)*(15/100)*(1/3600))))</f>
        <v/>
      </c>
      <c r="J47" s="20">
        <f>(Users_km2!J47*MAX(Settings!$C$18,(Settings!$C$19*1024*8*(1/30)*(15/100)*(1/3600))))</f>
        <v/>
      </c>
      <c r="K47" s="20">
        <f>(Users_km2!K47*MAX(Settings!$C$18,(Settings!$C$19*1024*8*(1/30)*(15/100)*(1/3600))))</f>
        <v/>
      </c>
      <c r="L47" s="20">
        <f>(Users_km2!L47*MAX(Settings!$C$18,(Settings!$C$19*1024*8*(1/30)*(15/100)*(1/3600))))</f>
        <v/>
      </c>
    </row>
    <row r="48">
      <c r="A48" s="20">
        <f>'Users_km2'!A48</f>
        <v/>
      </c>
      <c r="B48" s="20">
        <f>'Users_km2'!B48</f>
        <v/>
      </c>
      <c r="C48" s="20">
        <f>(Users_km2!C48*MAX(Settings!$C$18,(Settings!$C$19*1024*8*(1/30)*(15/100)*(1/3600))))</f>
        <v/>
      </c>
      <c r="D48" s="20">
        <f>(Users_km2!D48*MAX(Settings!$C$18,(Settings!$C$19*1024*8*(1/30)*(15/100)*(1/3600))))</f>
        <v/>
      </c>
      <c r="E48" s="20">
        <f>(Users_km2!E48*MAX(Settings!$C$18,(Settings!$C$19*1024*8*(1/30)*(15/100)*(1/3600))))</f>
        <v/>
      </c>
      <c r="F48" s="20">
        <f>(Users_km2!F48*MAX(Settings!$C$18,(Settings!$C$19*1024*8*(1/30)*(15/100)*(1/3600))))</f>
        <v/>
      </c>
      <c r="G48" s="20">
        <f>(Users_km2!G48*MAX(Settings!$C$18,(Settings!$C$19*1024*8*(1/30)*(15/100)*(1/3600))))</f>
        <v/>
      </c>
      <c r="H48" s="20">
        <f>(Users_km2!H48*MAX(Settings!$C$18,(Settings!$C$19*1024*8*(1/30)*(15/100)*(1/3600))))</f>
        <v/>
      </c>
      <c r="I48" s="20">
        <f>(Users_km2!I48*MAX(Settings!$C$18,(Settings!$C$19*1024*8*(1/30)*(15/100)*(1/3600))))</f>
        <v/>
      </c>
      <c r="J48" s="20">
        <f>(Users_km2!J48*MAX(Settings!$C$18,(Settings!$C$19*1024*8*(1/30)*(15/100)*(1/3600))))</f>
        <v/>
      </c>
      <c r="K48" s="20">
        <f>(Users_km2!K48*MAX(Settings!$C$18,(Settings!$C$19*1024*8*(1/30)*(15/100)*(1/3600))))</f>
        <v/>
      </c>
      <c r="L48" s="20">
        <f>(Users_km2!L48*MAX(Settings!$C$18,(Settings!$C$19*1024*8*(1/30)*(15/100)*(1/3600))))</f>
        <v/>
      </c>
    </row>
    <row r="49">
      <c r="A49" s="20">
        <f>'Users_km2'!A49</f>
        <v/>
      </c>
      <c r="B49" s="20">
        <f>'Users_km2'!B49</f>
        <v/>
      </c>
      <c r="C49" s="20">
        <f>(Users_km2!C49*MAX(Settings!$C$18,(Settings!$C$19*1024*8*(1/30)*(15/100)*(1/3600))))</f>
        <v/>
      </c>
      <c r="D49" s="20">
        <f>(Users_km2!D49*MAX(Settings!$C$18,(Settings!$C$19*1024*8*(1/30)*(15/100)*(1/3600))))</f>
        <v/>
      </c>
      <c r="E49" s="20">
        <f>(Users_km2!E49*MAX(Settings!$C$18,(Settings!$C$19*1024*8*(1/30)*(15/100)*(1/3600))))</f>
        <v/>
      </c>
      <c r="F49" s="20">
        <f>(Users_km2!F49*MAX(Settings!$C$18,(Settings!$C$19*1024*8*(1/30)*(15/100)*(1/3600))))</f>
        <v/>
      </c>
      <c r="G49" s="20">
        <f>(Users_km2!G49*MAX(Settings!$C$18,(Settings!$C$19*1024*8*(1/30)*(15/100)*(1/3600))))</f>
        <v/>
      </c>
      <c r="H49" s="20">
        <f>(Users_km2!H49*MAX(Settings!$C$18,(Settings!$C$19*1024*8*(1/30)*(15/100)*(1/3600))))</f>
        <v/>
      </c>
      <c r="I49" s="20">
        <f>(Users_km2!I49*MAX(Settings!$C$18,(Settings!$C$19*1024*8*(1/30)*(15/100)*(1/3600))))</f>
        <v/>
      </c>
      <c r="J49" s="20">
        <f>(Users_km2!J49*MAX(Settings!$C$18,(Settings!$C$19*1024*8*(1/30)*(15/100)*(1/3600))))</f>
        <v/>
      </c>
      <c r="K49" s="20">
        <f>(Users_km2!K49*MAX(Settings!$C$18,(Settings!$C$19*1024*8*(1/30)*(15/100)*(1/3600))))</f>
        <v/>
      </c>
      <c r="L49" s="20">
        <f>(Users_km2!L49*MAX(Settings!$C$18,(Settings!$C$19*1024*8*(1/30)*(15/100)*(1/3600))))</f>
        <v/>
      </c>
    </row>
    <row r="50">
      <c r="A50" s="20">
        <f>'Users_km2'!A50</f>
        <v/>
      </c>
      <c r="B50" s="20">
        <f>'Users_km2'!B50</f>
        <v/>
      </c>
      <c r="C50" s="20">
        <f>(Users_km2!C50*MAX(Settings!$C$18,(Settings!$C$19*1024*8*(1/30)*(15/100)*(1/3600))))</f>
        <v/>
      </c>
      <c r="D50" s="20">
        <f>(Users_km2!D50*MAX(Settings!$C$18,(Settings!$C$19*1024*8*(1/30)*(15/100)*(1/3600))))</f>
        <v/>
      </c>
      <c r="E50" s="20">
        <f>(Users_km2!E50*MAX(Settings!$C$18,(Settings!$C$19*1024*8*(1/30)*(15/100)*(1/3600))))</f>
        <v/>
      </c>
      <c r="F50" s="20">
        <f>(Users_km2!F50*MAX(Settings!$C$18,(Settings!$C$19*1024*8*(1/30)*(15/100)*(1/3600))))</f>
        <v/>
      </c>
      <c r="G50" s="20">
        <f>(Users_km2!G50*MAX(Settings!$C$18,(Settings!$C$19*1024*8*(1/30)*(15/100)*(1/3600))))</f>
        <v/>
      </c>
      <c r="H50" s="20">
        <f>(Users_km2!H50*MAX(Settings!$C$18,(Settings!$C$19*1024*8*(1/30)*(15/100)*(1/3600))))</f>
        <v/>
      </c>
      <c r="I50" s="20">
        <f>(Users_km2!I50*MAX(Settings!$C$18,(Settings!$C$19*1024*8*(1/30)*(15/100)*(1/3600))))</f>
        <v/>
      </c>
      <c r="J50" s="20">
        <f>(Users_km2!J50*MAX(Settings!$C$18,(Settings!$C$19*1024*8*(1/30)*(15/100)*(1/3600))))</f>
        <v/>
      </c>
      <c r="K50" s="20">
        <f>(Users_km2!K50*MAX(Settings!$C$18,(Settings!$C$19*1024*8*(1/30)*(15/100)*(1/3600))))</f>
        <v/>
      </c>
      <c r="L50" s="20">
        <f>(Users_km2!L50*MAX(Settings!$C$18,(Settings!$C$19*1024*8*(1/30)*(15/100)*(1/3600))))</f>
        <v/>
      </c>
    </row>
    <row r="51">
      <c r="A51" s="20">
        <f>'Users_km2'!A51</f>
        <v/>
      </c>
      <c r="B51" s="20">
        <f>'Users_km2'!B51</f>
        <v/>
      </c>
      <c r="C51" s="20">
        <f>(Users_km2!C51*MAX(Settings!$C$18,(Settings!$C$19*1024*8*(1/30)*(15/100)*(1/3600))))</f>
        <v/>
      </c>
      <c r="D51" s="20">
        <f>(Users_km2!D51*MAX(Settings!$C$18,(Settings!$C$19*1024*8*(1/30)*(15/100)*(1/3600))))</f>
        <v/>
      </c>
      <c r="E51" s="20">
        <f>(Users_km2!E51*MAX(Settings!$C$18,(Settings!$C$19*1024*8*(1/30)*(15/100)*(1/3600))))</f>
        <v/>
      </c>
      <c r="F51" s="20">
        <f>(Users_km2!F51*MAX(Settings!$C$18,(Settings!$C$19*1024*8*(1/30)*(15/100)*(1/3600))))</f>
        <v/>
      </c>
      <c r="G51" s="20">
        <f>(Users_km2!G51*MAX(Settings!$C$18,(Settings!$C$19*1024*8*(1/30)*(15/100)*(1/3600))))</f>
        <v/>
      </c>
      <c r="H51" s="20">
        <f>(Users_km2!H51*MAX(Settings!$C$18,(Settings!$C$19*1024*8*(1/30)*(15/100)*(1/3600))))</f>
        <v/>
      </c>
      <c r="I51" s="20">
        <f>(Users_km2!I51*MAX(Settings!$C$18,(Settings!$C$19*1024*8*(1/30)*(15/100)*(1/3600))))</f>
        <v/>
      </c>
      <c r="J51" s="20">
        <f>(Users_km2!J51*MAX(Settings!$C$18,(Settings!$C$19*1024*8*(1/30)*(15/100)*(1/3600))))</f>
        <v/>
      </c>
      <c r="K51" s="20">
        <f>(Users_km2!K51*MAX(Settings!$C$18,(Settings!$C$19*1024*8*(1/30)*(15/100)*(1/3600))))</f>
        <v/>
      </c>
      <c r="L51" s="20">
        <f>(Users_km2!L51*MAX(Settings!$C$18,(Settings!$C$19*1024*8*(1/30)*(15/100)*(1/3600))))</f>
        <v/>
      </c>
    </row>
    <row r="52">
      <c r="A52" s="20">
        <f>'Users_km2'!A52</f>
        <v/>
      </c>
      <c r="B52" s="20">
        <f>'Users_km2'!B52</f>
        <v/>
      </c>
      <c r="C52" s="20">
        <f>(Users_km2!C52*MAX(Settings!$C$18,(Settings!$C$19*1024*8*(1/30)*(15/100)*(1/3600))))</f>
        <v/>
      </c>
      <c r="D52" s="20">
        <f>(Users_km2!D52*MAX(Settings!$C$18,(Settings!$C$19*1024*8*(1/30)*(15/100)*(1/3600))))</f>
        <v/>
      </c>
      <c r="E52" s="20">
        <f>(Users_km2!E52*MAX(Settings!$C$18,(Settings!$C$19*1024*8*(1/30)*(15/100)*(1/3600))))</f>
        <v/>
      </c>
      <c r="F52" s="20">
        <f>(Users_km2!F52*MAX(Settings!$C$18,(Settings!$C$19*1024*8*(1/30)*(15/100)*(1/3600))))</f>
        <v/>
      </c>
      <c r="G52" s="20">
        <f>(Users_km2!G52*MAX(Settings!$C$18,(Settings!$C$19*1024*8*(1/30)*(15/100)*(1/3600))))</f>
        <v/>
      </c>
      <c r="H52" s="20">
        <f>(Users_km2!H52*MAX(Settings!$C$18,(Settings!$C$19*1024*8*(1/30)*(15/100)*(1/3600))))</f>
        <v/>
      </c>
      <c r="I52" s="20">
        <f>(Users_km2!I52*MAX(Settings!$C$18,(Settings!$C$19*1024*8*(1/30)*(15/100)*(1/3600))))</f>
        <v/>
      </c>
      <c r="J52" s="20">
        <f>(Users_km2!J52*MAX(Settings!$C$18,(Settings!$C$19*1024*8*(1/30)*(15/100)*(1/3600))))</f>
        <v/>
      </c>
      <c r="K52" s="20">
        <f>(Users_km2!K52*MAX(Settings!$C$18,(Settings!$C$19*1024*8*(1/30)*(15/100)*(1/3600))))</f>
        <v/>
      </c>
      <c r="L52" s="20">
        <f>(Users_km2!L52*MAX(Settings!$C$18,(Settings!$C$19*1024*8*(1/30)*(15/100)*(1/3600))))</f>
        <v/>
      </c>
    </row>
    <row r="53">
      <c r="A53" s="20">
        <f>'Users_km2'!A53</f>
        <v/>
      </c>
      <c r="B53" s="20">
        <f>'Users_km2'!B53</f>
        <v/>
      </c>
      <c r="C53" s="20">
        <f>(Users_km2!C53*MAX(Settings!$C$18,(Settings!$C$19*1024*8*(1/30)*(15/100)*(1/3600))))</f>
        <v/>
      </c>
      <c r="D53" s="20">
        <f>(Users_km2!D53*MAX(Settings!$C$18,(Settings!$C$19*1024*8*(1/30)*(15/100)*(1/3600))))</f>
        <v/>
      </c>
      <c r="E53" s="20">
        <f>(Users_km2!E53*MAX(Settings!$C$18,(Settings!$C$19*1024*8*(1/30)*(15/100)*(1/3600))))</f>
        <v/>
      </c>
      <c r="F53" s="20">
        <f>(Users_km2!F53*MAX(Settings!$C$18,(Settings!$C$19*1024*8*(1/30)*(15/100)*(1/3600))))</f>
        <v/>
      </c>
      <c r="G53" s="20">
        <f>(Users_km2!G53*MAX(Settings!$C$18,(Settings!$C$19*1024*8*(1/30)*(15/100)*(1/3600))))</f>
        <v/>
      </c>
      <c r="H53" s="20">
        <f>(Users_km2!H53*MAX(Settings!$C$18,(Settings!$C$19*1024*8*(1/30)*(15/100)*(1/3600))))</f>
        <v/>
      </c>
      <c r="I53" s="20">
        <f>(Users_km2!I53*MAX(Settings!$C$18,(Settings!$C$19*1024*8*(1/30)*(15/100)*(1/3600))))</f>
        <v/>
      </c>
      <c r="J53" s="20">
        <f>(Users_km2!J53*MAX(Settings!$C$18,(Settings!$C$19*1024*8*(1/30)*(15/100)*(1/3600))))</f>
        <v/>
      </c>
      <c r="K53" s="20">
        <f>(Users_km2!K53*MAX(Settings!$C$18,(Settings!$C$19*1024*8*(1/30)*(15/100)*(1/3600))))</f>
        <v/>
      </c>
      <c r="L53" s="20">
        <f>(Users_km2!L53*MAX(Settings!$C$18,(Settings!$C$19*1024*8*(1/30)*(15/100)*(1/3600))))</f>
        <v/>
      </c>
    </row>
    <row r="54">
      <c r="A54" s="20">
        <f>'Users_km2'!A54</f>
        <v/>
      </c>
      <c r="B54" s="20">
        <f>'Users_km2'!B54</f>
        <v/>
      </c>
      <c r="C54" s="20">
        <f>(Users_km2!C54*MAX(Settings!$C$18,(Settings!$C$19*1024*8*(1/30)*(15/100)*(1/3600))))</f>
        <v/>
      </c>
      <c r="D54" s="20">
        <f>(Users_km2!D54*MAX(Settings!$C$18,(Settings!$C$19*1024*8*(1/30)*(15/100)*(1/3600))))</f>
        <v/>
      </c>
      <c r="E54" s="20">
        <f>(Users_km2!E54*MAX(Settings!$C$18,(Settings!$C$19*1024*8*(1/30)*(15/100)*(1/3600))))</f>
        <v/>
      </c>
      <c r="F54" s="20">
        <f>(Users_km2!F54*MAX(Settings!$C$18,(Settings!$C$19*1024*8*(1/30)*(15/100)*(1/3600))))</f>
        <v/>
      </c>
      <c r="G54" s="20">
        <f>(Users_km2!G54*MAX(Settings!$C$18,(Settings!$C$19*1024*8*(1/30)*(15/100)*(1/3600))))</f>
        <v/>
      </c>
      <c r="H54" s="20">
        <f>(Users_km2!H54*MAX(Settings!$C$18,(Settings!$C$19*1024*8*(1/30)*(15/100)*(1/3600))))</f>
        <v/>
      </c>
      <c r="I54" s="20">
        <f>(Users_km2!I54*MAX(Settings!$C$18,(Settings!$C$19*1024*8*(1/30)*(15/100)*(1/3600))))</f>
        <v/>
      </c>
      <c r="J54" s="20">
        <f>(Users_km2!J54*MAX(Settings!$C$18,(Settings!$C$19*1024*8*(1/30)*(15/100)*(1/3600))))</f>
        <v/>
      </c>
      <c r="K54" s="20">
        <f>(Users_km2!K54*MAX(Settings!$C$18,(Settings!$C$19*1024*8*(1/30)*(15/100)*(1/3600))))</f>
        <v/>
      </c>
      <c r="L54" s="20">
        <f>(Users_km2!L54*MAX(Settings!$C$18,(Settings!$C$19*1024*8*(1/30)*(15/100)*(1/3600))))</f>
        <v/>
      </c>
    </row>
    <row r="55">
      <c r="A55" s="20">
        <f>'Users_km2'!A55</f>
        <v/>
      </c>
      <c r="B55" s="20">
        <f>'Users_km2'!B55</f>
        <v/>
      </c>
      <c r="C55" s="20">
        <f>(Users_km2!C55*MAX(Settings!$C$18,(Settings!$C$19*1024*8*(1/30)*(15/100)*(1/3600))))</f>
        <v/>
      </c>
      <c r="D55" s="20">
        <f>(Users_km2!D55*MAX(Settings!$C$18,(Settings!$C$19*1024*8*(1/30)*(15/100)*(1/3600))))</f>
        <v/>
      </c>
      <c r="E55" s="20">
        <f>(Users_km2!E55*MAX(Settings!$C$18,(Settings!$C$19*1024*8*(1/30)*(15/100)*(1/3600))))</f>
        <v/>
      </c>
      <c r="F55" s="20">
        <f>(Users_km2!F55*MAX(Settings!$C$18,(Settings!$C$19*1024*8*(1/30)*(15/100)*(1/3600))))</f>
        <v/>
      </c>
      <c r="G55" s="20">
        <f>(Users_km2!G55*MAX(Settings!$C$18,(Settings!$C$19*1024*8*(1/30)*(15/100)*(1/3600))))</f>
        <v/>
      </c>
      <c r="H55" s="20">
        <f>(Users_km2!H55*MAX(Settings!$C$18,(Settings!$C$19*1024*8*(1/30)*(15/100)*(1/3600))))</f>
        <v/>
      </c>
      <c r="I55" s="20">
        <f>(Users_km2!I55*MAX(Settings!$C$18,(Settings!$C$19*1024*8*(1/30)*(15/100)*(1/3600))))</f>
        <v/>
      </c>
      <c r="J55" s="20">
        <f>(Users_km2!J55*MAX(Settings!$C$18,(Settings!$C$19*1024*8*(1/30)*(15/100)*(1/3600))))</f>
        <v/>
      </c>
      <c r="K55" s="20">
        <f>(Users_km2!K55*MAX(Settings!$C$18,(Settings!$C$19*1024*8*(1/30)*(15/100)*(1/3600))))</f>
        <v/>
      </c>
      <c r="L55" s="20">
        <f>(Users_km2!L55*MAX(Settings!$C$18,(Settings!$C$19*1024*8*(1/30)*(15/100)*(1/3600))))</f>
        <v/>
      </c>
    </row>
    <row r="56">
      <c r="A56" s="20">
        <f>'Users_km2'!A56</f>
        <v/>
      </c>
      <c r="B56" s="20">
        <f>'Users_km2'!B56</f>
        <v/>
      </c>
      <c r="C56" s="20">
        <f>(Users_km2!C56*MAX(Settings!$C$18,(Settings!$C$19*1024*8*(1/30)*(15/100)*(1/3600))))</f>
        <v/>
      </c>
      <c r="D56" s="20">
        <f>(Users_km2!D56*MAX(Settings!$C$18,(Settings!$C$19*1024*8*(1/30)*(15/100)*(1/3600))))</f>
        <v/>
      </c>
      <c r="E56" s="20">
        <f>(Users_km2!E56*MAX(Settings!$C$18,(Settings!$C$19*1024*8*(1/30)*(15/100)*(1/3600))))</f>
        <v/>
      </c>
      <c r="F56" s="20">
        <f>(Users_km2!F56*MAX(Settings!$C$18,(Settings!$C$19*1024*8*(1/30)*(15/100)*(1/3600))))</f>
        <v/>
      </c>
      <c r="G56" s="20">
        <f>(Users_km2!G56*MAX(Settings!$C$18,(Settings!$C$19*1024*8*(1/30)*(15/100)*(1/3600))))</f>
        <v/>
      </c>
      <c r="H56" s="20">
        <f>(Users_km2!H56*MAX(Settings!$C$18,(Settings!$C$19*1024*8*(1/30)*(15/100)*(1/3600))))</f>
        <v/>
      </c>
      <c r="I56" s="20">
        <f>(Users_km2!I56*MAX(Settings!$C$18,(Settings!$C$19*1024*8*(1/30)*(15/100)*(1/3600))))</f>
        <v/>
      </c>
      <c r="J56" s="20">
        <f>(Users_km2!J56*MAX(Settings!$C$18,(Settings!$C$19*1024*8*(1/30)*(15/100)*(1/3600))))</f>
        <v/>
      </c>
      <c r="K56" s="20">
        <f>(Users_km2!K56*MAX(Settings!$C$18,(Settings!$C$19*1024*8*(1/30)*(15/100)*(1/3600))))</f>
        <v/>
      </c>
      <c r="L56" s="20">
        <f>(Users_km2!L56*MAX(Settings!$C$18,(Settings!$C$19*1024*8*(1/30)*(15/100)*(1/3600))))</f>
        <v/>
      </c>
    </row>
    <row r="57">
      <c r="A57" s="20">
        <f>'Users_km2'!A57</f>
        <v/>
      </c>
      <c r="B57" s="20">
        <f>'Users_km2'!B57</f>
        <v/>
      </c>
      <c r="C57" s="20">
        <f>(Users_km2!C57*MAX(Settings!$C$18,(Settings!$C$19*1024*8*(1/30)*(15/100)*(1/3600))))</f>
        <v/>
      </c>
      <c r="D57" s="20">
        <f>(Users_km2!D57*MAX(Settings!$C$18,(Settings!$C$19*1024*8*(1/30)*(15/100)*(1/3600))))</f>
        <v/>
      </c>
      <c r="E57" s="20">
        <f>(Users_km2!E57*MAX(Settings!$C$18,(Settings!$C$19*1024*8*(1/30)*(15/100)*(1/3600))))</f>
        <v/>
      </c>
      <c r="F57" s="20">
        <f>(Users_km2!F57*MAX(Settings!$C$18,(Settings!$C$19*1024*8*(1/30)*(15/100)*(1/3600))))</f>
        <v/>
      </c>
      <c r="G57" s="20">
        <f>(Users_km2!G57*MAX(Settings!$C$18,(Settings!$C$19*1024*8*(1/30)*(15/100)*(1/3600))))</f>
        <v/>
      </c>
      <c r="H57" s="20">
        <f>(Users_km2!H57*MAX(Settings!$C$18,(Settings!$C$19*1024*8*(1/30)*(15/100)*(1/3600))))</f>
        <v/>
      </c>
      <c r="I57" s="20">
        <f>(Users_km2!I57*MAX(Settings!$C$18,(Settings!$C$19*1024*8*(1/30)*(15/100)*(1/3600))))</f>
        <v/>
      </c>
      <c r="J57" s="20">
        <f>(Users_km2!J57*MAX(Settings!$C$18,(Settings!$C$19*1024*8*(1/30)*(15/100)*(1/3600))))</f>
        <v/>
      </c>
      <c r="K57" s="20">
        <f>(Users_km2!K57*MAX(Settings!$C$18,(Settings!$C$19*1024*8*(1/30)*(15/100)*(1/3600))))</f>
        <v/>
      </c>
      <c r="L57" s="20">
        <f>(Users_km2!L57*MAX(Settings!$C$18,(Settings!$C$19*1024*8*(1/30)*(15/100)*(1/3600))))</f>
        <v/>
      </c>
    </row>
    <row r="58">
      <c r="A58" s="20">
        <f>'Users_km2'!A58</f>
        <v/>
      </c>
      <c r="B58" s="20">
        <f>'Users_km2'!B58</f>
        <v/>
      </c>
      <c r="C58" s="20">
        <f>(Users_km2!C58*MAX(Settings!$C$18,(Settings!$C$19*1024*8*(1/30)*(15/100)*(1/3600))))</f>
        <v/>
      </c>
      <c r="D58" s="20">
        <f>(Users_km2!D58*MAX(Settings!$C$18,(Settings!$C$19*1024*8*(1/30)*(15/100)*(1/3600))))</f>
        <v/>
      </c>
      <c r="E58" s="20">
        <f>(Users_km2!E58*MAX(Settings!$C$18,(Settings!$C$19*1024*8*(1/30)*(15/100)*(1/3600))))</f>
        <v/>
      </c>
      <c r="F58" s="20">
        <f>(Users_km2!F58*MAX(Settings!$C$18,(Settings!$C$19*1024*8*(1/30)*(15/100)*(1/3600))))</f>
        <v/>
      </c>
      <c r="G58" s="20">
        <f>(Users_km2!G58*MAX(Settings!$C$18,(Settings!$C$19*1024*8*(1/30)*(15/100)*(1/3600))))</f>
        <v/>
      </c>
      <c r="H58" s="20">
        <f>(Users_km2!H58*MAX(Settings!$C$18,(Settings!$C$19*1024*8*(1/30)*(15/100)*(1/3600))))</f>
        <v/>
      </c>
      <c r="I58" s="20">
        <f>(Users_km2!I58*MAX(Settings!$C$18,(Settings!$C$19*1024*8*(1/30)*(15/100)*(1/3600))))</f>
        <v/>
      </c>
      <c r="J58" s="20">
        <f>(Users_km2!J58*MAX(Settings!$C$18,(Settings!$C$19*1024*8*(1/30)*(15/100)*(1/3600))))</f>
        <v/>
      </c>
      <c r="K58" s="20">
        <f>(Users_km2!K58*MAX(Settings!$C$18,(Settings!$C$19*1024*8*(1/30)*(15/100)*(1/3600))))</f>
        <v/>
      </c>
      <c r="L58" s="20">
        <f>(Users_km2!L58*MAX(Settings!$C$18,(Settings!$C$19*1024*8*(1/30)*(15/100)*(1/3600))))</f>
        <v/>
      </c>
    </row>
    <row r="59">
      <c r="A59" s="20">
        <f>'Users_km2'!A59</f>
        <v/>
      </c>
      <c r="B59" s="20">
        <f>'Users_km2'!B59</f>
        <v/>
      </c>
      <c r="C59" s="20">
        <f>(Users_km2!C59*MAX(Settings!$C$18,(Settings!$C$19*1024*8*(1/30)*(15/100)*(1/3600))))</f>
        <v/>
      </c>
      <c r="D59" s="20">
        <f>(Users_km2!D59*MAX(Settings!$C$18,(Settings!$C$19*1024*8*(1/30)*(15/100)*(1/3600))))</f>
        <v/>
      </c>
      <c r="E59" s="20">
        <f>(Users_km2!E59*MAX(Settings!$C$18,(Settings!$C$19*1024*8*(1/30)*(15/100)*(1/3600))))</f>
        <v/>
      </c>
      <c r="F59" s="20">
        <f>(Users_km2!F59*MAX(Settings!$C$18,(Settings!$C$19*1024*8*(1/30)*(15/100)*(1/3600))))</f>
        <v/>
      </c>
      <c r="G59" s="20">
        <f>(Users_km2!G59*MAX(Settings!$C$18,(Settings!$C$19*1024*8*(1/30)*(15/100)*(1/3600))))</f>
        <v/>
      </c>
      <c r="H59" s="20">
        <f>(Users_km2!H59*MAX(Settings!$C$18,(Settings!$C$19*1024*8*(1/30)*(15/100)*(1/3600))))</f>
        <v/>
      </c>
      <c r="I59" s="20">
        <f>(Users_km2!I59*MAX(Settings!$C$18,(Settings!$C$19*1024*8*(1/30)*(15/100)*(1/3600))))</f>
        <v/>
      </c>
      <c r="J59" s="20">
        <f>(Users_km2!J59*MAX(Settings!$C$18,(Settings!$C$19*1024*8*(1/30)*(15/100)*(1/3600))))</f>
        <v/>
      </c>
      <c r="K59" s="20">
        <f>(Users_km2!K59*MAX(Settings!$C$18,(Settings!$C$19*1024*8*(1/30)*(15/100)*(1/3600))))</f>
        <v/>
      </c>
      <c r="L59" s="20">
        <f>(Users_km2!L59*MAX(Settings!$C$18,(Settings!$C$19*1024*8*(1/30)*(15/100)*(1/3600))))</f>
        <v/>
      </c>
    </row>
    <row r="60">
      <c r="A60" s="20">
        <f>'Users_km2'!A60</f>
        <v/>
      </c>
      <c r="B60" s="20">
        <f>'Users_km2'!B60</f>
        <v/>
      </c>
      <c r="C60" s="20">
        <f>(Users_km2!C60*MAX(Settings!$C$18,(Settings!$C$19*1024*8*(1/30)*(15/100)*(1/3600))))</f>
        <v/>
      </c>
      <c r="D60" s="20">
        <f>(Users_km2!D60*MAX(Settings!$C$18,(Settings!$C$19*1024*8*(1/30)*(15/100)*(1/3600))))</f>
        <v/>
      </c>
      <c r="E60" s="20">
        <f>(Users_km2!E60*MAX(Settings!$C$18,(Settings!$C$19*1024*8*(1/30)*(15/100)*(1/3600))))</f>
        <v/>
      </c>
      <c r="F60" s="20">
        <f>(Users_km2!F60*MAX(Settings!$C$18,(Settings!$C$19*1024*8*(1/30)*(15/100)*(1/3600))))</f>
        <v/>
      </c>
      <c r="G60" s="20">
        <f>(Users_km2!G60*MAX(Settings!$C$18,(Settings!$C$19*1024*8*(1/30)*(15/100)*(1/3600))))</f>
        <v/>
      </c>
      <c r="H60" s="20">
        <f>(Users_km2!H60*MAX(Settings!$C$18,(Settings!$C$19*1024*8*(1/30)*(15/100)*(1/3600))))</f>
        <v/>
      </c>
      <c r="I60" s="20">
        <f>(Users_km2!I60*MAX(Settings!$C$18,(Settings!$C$19*1024*8*(1/30)*(15/100)*(1/3600))))</f>
        <v/>
      </c>
      <c r="J60" s="20">
        <f>(Users_km2!J60*MAX(Settings!$C$18,(Settings!$C$19*1024*8*(1/30)*(15/100)*(1/3600))))</f>
        <v/>
      </c>
      <c r="K60" s="20">
        <f>(Users_km2!K60*MAX(Settings!$C$18,(Settings!$C$19*1024*8*(1/30)*(15/100)*(1/3600))))</f>
        <v/>
      </c>
      <c r="L60" s="20">
        <f>(Users_km2!L60*MAX(Settings!$C$18,(Settings!$C$19*1024*8*(1/30)*(15/100)*(1/3600))))</f>
        <v/>
      </c>
    </row>
    <row r="61">
      <c r="A61" s="20">
        <f>'Users_km2'!A61</f>
        <v/>
      </c>
      <c r="B61" s="20">
        <f>'Users_km2'!B61</f>
        <v/>
      </c>
      <c r="C61" s="20">
        <f>(Users_km2!C61*MAX(Settings!$C$18,(Settings!$C$19*1024*8*(1/30)*(15/100)*(1/3600))))</f>
        <v/>
      </c>
      <c r="D61" s="20">
        <f>(Users_km2!D61*MAX(Settings!$C$18,(Settings!$C$19*1024*8*(1/30)*(15/100)*(1/3600))))</f>
        <v/>
      </c>
      <c r="E61" s="20">
        <f>(Users_km2!E61*MAX(Settings!$C$18,(Settings!$C$19*1024*8*(1/30)*(15/100)*(1/3600))))</f>
        <v/>
      </c>
      <c r="F61" s="20">
        <f>(Users_km2!F61*MAX(Settings!$C$18,(Settings!$C$19*1024*8*(1/30)*(15/100)*(1/3600))))</f>
        <v/>
      </c>
      <c r="G61" s="20">
        <f>(Users_km2!G61*MAX(Settings!$C$18,(Settings!$C$19*1024*8*(1/30)*(15/100)*(1/3600))))</f>
        <v/>
      </c>
      <c r="H61" s="20">
        <f>(Users_km2!H61*MAX(Settings!$C$18,(Settings!$C$19*1024*8*(1/30)*(15/100)*(1/3600))))</f>
        <v/>
      </c>
      <c r="I61" s="20">
        <f>(Users_km2!I61*MAX(Settings!$C$18,(Settings!$C$19*1024*8*(1/30)*(15/100)*(1/3600))))</f>
        <v/>
      </c>
      <c r="J61" s="20">
        <f>(Users_km2!J61*MAX(Settings!$C$18,(Settings!$C$19*1024*8*(1/30)*(15/100)*(1/3600))))</f>
        <v/>
      </c>
      <c r="K61" s="20">
        <f>(Users_km2!K61*MAX(Settings!$C$18,(Settings!$C$19*1024*8*(1/30)*(15/100)*(1/3600))))</f>
        <v/>
      </c>
      <c r="L61" s="20">
        <f>(Users_km2!L61*MAX(Settings!$C$18,(Settings!$C$19*1024*8*(1/30)*(15/100)*(1/3600))))</f>
        <v/>
      </c>
    </row>
    <row r="62">
      <c r="A62" s="20">
        <f>'Users_km2'!A62</f>
        <v/>
      </c>
      <c r="B62" s="20">
        <f>'Users_km2'!B62</f>
        <v/>
      </c>
      <c r="C62" s="20">
        <f>(Users_km2!C62*MAX(Settings!$C$18,(Settings!$C$19*1024*8*(1/30)*(15/100)*(1/3600))))</f>
        <v/>
      </c>
      <c r="D62" s="20">
        <f>(Users_km2!D62*MAX(Settings!$C$18,(Settings!$C$19*1024*8*(1/30)*(15/100)*(1/3600))))</f>
        <v/>
      </c>
      <c r="E62" s="20">
        <f>(Users_km2!E62*MAX(Settings!$C$18,(Settings!$C$19*1024*8*(1/30)*(15/100)*(1/3600))))</f>
        <v/>
      </c>
      <c r="F62" s="20">
        <f>(Users_km2!F62*MAX(Settings!$C$18,(Settings!$C$19*1024*8*(1/30)*(15/100)*(1/3600))))</f>
        <v/>
      </c>
      <c r="G62" s="20">
        <f>(Users_km2!G62*MAX(Settings!$C$18,(Settings!$C$19*1024*8*(1/30)*(15/100)*(1/3600))))</f>
        <v/>
      </c>
      <c r="H62" s="20">
        <f>(Users_km2!H62*MAX(Settings!$C$18,(Settings!$C$19*1024*8*(1/30)*(15/100)*(1/3600))))</f>
        <v/>
      </c>
      <c r="I62" s="20">
        <f>(Users_km2!I62*MAX(Settings!$C$18,(Settings!$C$19*1024*8*(1/30)*(15/100)*(1/3600))))</f>
        <v/>
      </c>
      <c r="J62" s="20">
        <f>(Users_km2!J62*MAX(Settings!$C$18,(Settings!$C$19*1024*8*(1/30)*(15/100)*(1/3600))))</f>
        <v/>
      </c>
      <c r="K62" s="20">
        <f>(Users_km2!K62*MAX(Settings!$C$18,(Settings!$C$19*1024*8*(1/30)*(15/100)*(1/3600))))</f>
        <v/>
      </c>
      <c r="L62" s="20">
        <f>(Users_km2!L62*MAX(Settings!$C$18,(Settings!$C$19*1024*8*(1/30)*(15/100)*(1/3600))))</f>
        <v/>
      </c>
    </row>
    <row r="63">
      <c r="A63" s="20">
        <f>'Users_km2'!A63</f>
        <v/>
      </c>
      <c r="B63" s="20">
        <f>'Users_km2'!B63</f>
        <v/>
      </c>
      <c r="C63" s="20">
        <f>(Users_km2!C63*MAX(Settings!$C$18,(Settings!$C$19*1024*8*(1/30)*(15/100)*(1/3600))))</f>
        <v/>
      </c>
      <c r="D63" s="20">
        <f>(Users_km2!D63*MAX(Settings!$C$18,(Settings!$C$19*1024*8*(1/30)*(15/100)*(1/3600))))</f>
        <v/>
      </c>
      <c r="E63" s="20">
        <f>(Users_km2!E63*MAX(Settings!$C$18,(Settings!$C$19*1024*8*(1/30)*(15/100)*(1/3600))))</f>
        <v/>
      </c>
      <c r="F63" s="20">
        <f>(Users_km2!F63*MAX(Settings!$C$18,(Settings!$C$19*1024*8*(1/30)*(15/100)*(1/3600))))</f>
        <v/>
      </c>
      <c r="G63" s="20">
        <f>(Users_km2!G63*MAX(Settings!$C$18,(Settings!$C$19*1024*8*(1/30)*(15/100)*(1/3600))))</f>
        <v/>
      </c>
      <c r="H63" s="20">
        <f>(Users_km2!H63*MAX(Settings!$C$18,(Settings!$C$19*1024*8*(1/30)*(15/100)*(1/3600))))</f>
        <v/>
      </c>
      <c r="I63" s="20">
        <f>(Users_km2!I63*MAX(Settings!$C$18,(Settings!$C$19*1024*8*(1/30)*(15/100)*(1/3600))))</f>
        <v/>
      </c>
      <c r="J63" s="20">
        <f>(Users_km2!J63*MAX(Settings!$C$18,(Settings!$C$19*1024*8*(1/30)*(15/100)*(1/3600))))</f>
        <v/>
      </c>
      <c r="K63" s="20">
        <f>(Users_km2!K63*MAX(Settings!$C$18,(Settings!$C$19*1024*8*(1/30)*(15/100)*(1/3600))))</f>
        <v/>
      </c>
      <c r="L63" s="20">
        <f>(Users_km2!L63*MAX(Settings!$C$18,(Settings!$C$19*1024*8*(1/30)*(15/100)*(1/3600))))</f>
        <v/>
      </c>
    </row>
    <row r="64">
      <c r="A64" s="20">
        <f>'Users_km2'!A64</f>
        <v/>
      </c>
      <c r="B64" s="20">
        <f>'Users_km2'!B64</f>
        <v/>
      </c>
      <c r="C64" s="20">
        <f>(Users_km2!C64*MAX(Settings!$C$18,(Settings!$C$19*1024*8*(1/30)*(15/100)*(1/3600))))</f>
        <v/>
      </c>
      <c r="D64" s="20">
        <f>(Users_km2!D64*MAX(Settings!$C$18,(Settings!$C$19*1024*8*(1/30)*(15/100)*(1/3600))))</f>
        <v/>
      </c>
      <c r="E64" s="20">
        <f>(Users_km2!E64*MAX(Settings!$C$18,(Settings!$C$19*1024*8*(1/30)*(15/100)*(1/3600))))</f>
        <v/>
      </c>
      <c r="F64" s="20">
        <f>(Users_km2!F64*MAX(Settings!$C$18,(Settings!$C$19*1024*8*(1/30)*(15/100)*(1/3600))))</f>
        <v/>
      </c>
      <c r="G64" s="20">
        <f>(Users_km2!G64*MAX(Settings!$C$18,(Settings!$C$19*1024*8*(1/30)*(15/100)*(1/3600))))</f>
        <v/>
      </c>
      <c r="H64" s="20">
        <f>(Users_km2!H64*MAX(Settings!$C$18,(Settings!$C$19*1024*8*(1/30)*(15/100)*(1/3600))))</f>
        <v/>
      </c>
      <c r="I64" s="20">
        <f>(Users_km2!I64*MAX(Settings!$C$18,(Settings!$C$19*1024*8*(1/30)*(15/100)*(1/3600))))</f>
        <v/>
      </c>
      <c r="J64" s="20">
        <f>(Users_km2!J64*MAX(Settings!$C$18,(Settings!$C$19*1024*8*(1/30)*(15/100)*(1/3600))))</f>
        <v/>
      </c>
      <c r="K64" s="20">
        <f>(Users_km2!K64*MAX(Settings!$C$18,(Settings!$C$19*1024*8*(1/30)*(15/100)*(1/3600))))</f>
        <v/>
      </c>
      <c r="L64" s="20">
        <f>(Users_km2!L64*MAX(Settings!$C$18,(Settings!$C$19*1024*8*(1/30)*(15/100)*(1/3600))))</f>
        <v/>
      </c>
    </row>
    <row r="65">
      <c r="A65" s="20">
        <f>'Users_km2'!A65</f>
        <v/>
      </c>
      <c r="B65" s="20">
        <f>'Users_km2'!B65</f>
        <v/>
      </c>
      <c r="C65" s="20">
        <f>(Users_km2!C65*MAX(Settings!$C$18,(Settings!$C$19*1024*8*(1/30)*(15/100)*(1/3600))))</f>
        <v/>
      </c>
      <c r="D65" s="20">
        <f>(Users_km2!D65*MAX(Settings!$C$18,(Settings!$C$19*1024*8*(1/30)*(15/100)*(1/3600))))</f>
        <v/>
      </c>
      <c r="E65" s="20">
        <f>(Users_km2!E65*MAX(Settings!$C$18,(Settings!$C$19*1024*8*(1/30)*(15/100)*(1/3600))))</f>
        <v/>
      </c>
      <c r="F65" s="20">
        <f>(Users_km2!F65*MAX(Settings!$C$18,(Settings!$C$19*1024*8*(1/30)*(15/100)*(1/3600))))</f>
        <v/>
      </c>
      <c r="G65" s="20">
        <f>(Users_km2!G65*MAX(Settings!$C$18,(Settings!$C$19*1024*8*(1/30)*(15/100)*(1/3600))))</f>
        <v/>
      </c>
      <c r="H65" s="20">
        <f>(Users_km2!H65*MAX(Settings!$C$18,(Settings!$C$19*1024*8*(1/30)*(15/100)*(1/3600))))</f>
        <v/>
      </c>
      <c r="I65" s="20">
        <f>(Users_km2!I65*MAX(Settings!$C$18,(Settings!$C$19*1024*8*(1/30)*(15/100)*(1/3600))))</f>
        <v/>
      </c>
      <c r="J65" s="20">
        <f>(Users_km2!J65*MAX(Settings!$C$18,(Settings!$C$19*1024*8*(1/30)*(15/100)*(1/3600))))</f>
        <v/>
      </c>
      <c r="K65" s="20">
        <f>(Users_km2!K65*MAX(Settings!$C$18,(Settings!$C$19*1024*8*(1/30)*(15/100)*(1/3600))))</f>
        <v/>
      </c>
      <c r="L65" s="20">
        <f>(Users_km2!L65*MAX(Settings!$C$18,(Settings!$C$19*1024*8*(1/30)*(15/100)*(1/3600))))</f>
        <v/>
      </c>
    </row>
    <row r="66">
      <c r="A66" s="20">
        <f>'Users_km2'!A66</f>
        <v/>
      </c>
      <c r="B66" s="20">
        <f>'Users_km2'!B66</f>
        <v/>
      </c>
      <c r="C66" s="20">
        <f>(Users_km2!C66*MAX(Settings!$C$18,(Settings!$C$19*1024*8*(1/30)*(15/100)*(1/3600))))</f>
        <v/>
      </c>
      <c r="D66" s="20">
        <f>(Users_km2!D66*MAX(Settings!$C$18,(Settings!$C$19*1024*8*(1/30)*(15/100)*(1/3600))))</f>
        <v/>
      </c>
      <c r="E66" s="20">
        <f>(Users_km2!E66*MAX(Settings!$C$18,(Settings!$C$19*1024*8*(1/30)*(15/100)*(1/3600))))</f>
        <v/>
      </c>
      <c r="F66" s="20">
        <f>(Users_km2!F66*MAX(Settings!$C$18,(Settings!$C$19*1024*8*(1/30)*(15/100)*(1/3600))))</f>
        <v/>
      </c>
      <c r="G66" s="20">
        <f>(Users_km2!G66*MAX(Settings!$C$18,(Settings!$C$19*1024*8*(1/30)*(15/100)*(1/3600))))</f>
        <v/>
      </c>
      <c r="H66" s="20">
        <f>(Users_km2!H66*MAX(Settings!$C$18,(Settings!$C$19*1024*8*(1/30)*(15/100)*(1/3600))))</f>
        <v/>
      </c>
      <c r="I66" s="20">
        <f>(Users_km2!I66*MAX(Settings!$C$18,(Settings!$C$19*1024*8*(1/30)*(15/100)*(1/3600))))</f>
        <v/>
      </c>
      <c r="J66" s="20">
        <f>(Users_km2!J66*MAX(Settings!$C$18,(Settings!$C$19*1024*8*(1/30)*(15/100)*(1/3600))))</f>
        <v/>
      </c>
      <c r="K66" s="20">
        <f>(Users_km2!K66*MAX(Settings!$C$18,(Settings!$C$19*1024*8*(1/30)*(15/100)*(1/3600))))</f>
        <v/>
      </c>
      <c r="L66" s="20">
        <f>(Users_km2!L66*MAX(Settings!$C$18,(Settings!$C$19*1024*8*(1/30)*(15/100)*(1/3600))))</f>
        <v/>
      </c>
    </row>
    <row r="67">
      <c r="A67" s="20">
        <f>'Users_km2'!A67</f>
        <v/>
      </c>
      <c r="B67" s="20">
        <f>'Users_km2'!B67</f>
        <v/>
      </c>
      <c r="C67" s="20">
        <f>(Users_km2!C67*MAX(Settings!$C$18,(Settings!$C$19*1024*8*(1/30)*(15/100)*(1/3600))))</f>
        <v/>
      </c>
      <c r="D67" s="20">
        <f>(Users_km2!D67*MAX(Settings!$C$18,(Settings!$C$19*1024*8*(1/30)*(15/100)*(1/3600))))</f>
        <v/>
      </c>
      <c r="E67" s="20">
        <f>(Users_km2!E67*MAX(Settings!$C$18,(Settings!$C$19*1024*8*(1/30)*(15/100)*(1/3600))))</f>
        <v/>
      </c>
      <c r="F67" s="20">
        <f>(Users_km2!F67*MAX(Settings!$C$18,(Settings!$C$19*1024*8*(1/30)*(15/100)*(1/3600))))</f>
        <v/>
      </c>
      <c r="G67" s="20">
        <f>(Users_km2!G67*MAX(Settings!$C$18,(Settings!$C$19*1024*8*(1/30)*(15/100)*(1/3600))))</f>
        <v/>
      </c>
      <c r="H67" s="20">
        <f>(Users_km2!H67*MAX(Settings!$C$18,(Settings!$C$19*1024*8*(1/30)*(15/100)*(1/3600))))</f>
        <v/>
      </c>
      <c r="I67" s="20">
        <f>(Users_km2!I67*MAX(Settings!$C$18,(Settings!$C$19*1024*8*(1/30)*(15/100)*(1/3600))))</f>
        <v/>
      </c>
      <c r="J67" s="20">
        <f>(Users_km2!J67*MAX(Settings!$C$18,(Settings!$C$19*1024*8*(1/30)*(15/100)*(1/3600))))</f>
        <v/>
      </c>
      <c r="K67" s="20">
        <f>(Users_km2!K67*MAX(Settings!$C$18,(Settings!$C$19*1024*8*(1/30)*(15/100)*(1/3600))))</f>
        <v/>
      </c>
      <c r="L67" s="20">
        <f>(Users_km2!L67*MAX(Settings!$C$18,(Settings!$C$19*1024*8*(1/30)*(15/100)*(1/3600))))</f>
        <v/>
      </c>
    </row>
    <row r="68">
      <c r="A68" s="20">
        <f>'Users_km2'!A68</f>
        <v/>
      </c>
      <c r="B68" s="20">
        <f>'Users_km2'!B68</f>
        <v/>
      </c>
      <c r="C68" s="20">
        <f>(Users_km2!C68*MAX(Settings!$C$18,(Settings!$C$19*1024*8*(1/30)*(15/100)*(1/3600))))</f>
        <v/>
      </c>
      <c r="D68" s="20">
        <f>(Users_km2!D68*MAX(Settings!$C$18,(Settings!$C$19*1024*8*(1/30)*(15/100)*(1/3600))))</f>
        <v/>
      </c>
      <c r="E68" s="20">
        <f>(Users_km2!E68*MAX(Settings!$C$18,(Settings!$C$19*1024*8*(1/30)*(15/100)*(1/3600))))</f>
        <v/>
      </c>
      <c r="F68" s="20">
        <f>(Users_km2!F68*MAX(Settings!$C$18,(Settings!$C$19*1024*8*(1/30)*(15/100)*(1/3600))))</f>
        <v/>
      </c>
      <c r="G68" s="20">
        <f>(Users_km2!G68*MAX(Settings!$C$18,(Settings!$C$19*1024*8*(1/30)*(15/100)*(1/3600))))</f>
        <v/>
      </c>
      <c r="H68" s="20">
        <f>(Users_km2!H68*MAX(Settings!$C$18,(Settings!$C$19*1024*8*(1/30)*(15/100)*(1/3600))))</f>
        <v/>
      </c>
      <c r="I68" s="20">
        <f>(Users_km2!I68*MAX(Settings!$C$18,(Settings!$C$19*1024*8*(1/30)*(15/100)*(1/3600))))</f>
        <v/>
      </c>
      <c r="J68" s="20">
        <f>(Users_km2!J68*MAX(Settings!$C$18,(Settings!$C$19*1024*8*(1/30)*(15/100)*(1/3600))))</f>
        <v/>
      </c>
      <c r="K68" s="20">
        <f>(Users_km2!K68*MAX(Settings!$C$18,(Settings!$C$19*1024*8*(1/30)*(15/100)*(1/3600))))</f>
        <v/>
      </c>
      <c r="L68" s="20">
        <f>(Users_km2!L68*MAX(Settings!$C$18,(Settings!$C$19*1024*8*(1/30)*(15/100)*(1/3600))))</f>
        <v/>
      </c>
    </row>
    <row r="69">
      <c r="A69" s="20">
        <f>'Users_km2'!A69</f>
        <v/>
      </c>
      <c r="B69" s="20">
        <f>'Users_km2'!B69</f>
        <v/>
      </c>
      <c r="C69" s="20">
        <f>(Users_km2!C69*MAX(Settings!$C$18,(Settings!$C$19*1024*8*(1/30)*(15/100)*(1/3600))))</f>
        <v/>
      </c>
      <c r="D69" s="20">
        <f>(Users_km2!D69*MAX(Settings!$C$18,(Settings!$C$19*1024*8*(1/30)*(15/100)*(1/3600))))</f>
        <v/>
      </c>
      <c r="E69" s="20">
        <f>(Users_km2!E69*MAX(Settings!$C$18,(Settings!$C$19*1024*8*(1/30)*(15/100)*(1/3600))))</f>
        <v/>
      </c>
      <c r="F69" s="20">
        <f>(Users_km2!F69*MAX(Settings!$C$18,(Settings!$C$19*1024*8*(1/30)*(15/100)*(1/3600))))</f>
        <v/>
      </c>
      <c r="G69" s="20">
        <f>(Users_km2!G69*MAX(Settings!$C$18,(Settings!$C$19*1024*8*(1/30)*(15/100)*(1/3600))))</f>
        <v/>
      </c>
      <c r="H69" s="20">
        <f>(Users_km2!H69*MAX(Settings!$C$18,(Settings!$C$19*1024*8*(1/30)*(15/100)*(1/3600))))</f>
        <v/>
      </c>
      <c r="I69" s="20">
        <f>(Users_km2!I69*MAX(Settings!$C$18,(Settings!$C$19*1024*8*(1/30)*(15/100)*(1/3600))))</f>
        <v/>
      </c>
      <c r="J69" s="20">
        <f>(Users_km2!J69*MAX(Settings!$C$18,(Settings!$C$19*1024*8*(1/30)*(15/100)*(1/3600))))</f>
        <v/>
      </c>
      <c r="K69" s="20">
        <f>(Users_km2!K69*MAX(Settings!$C$18,(Settings!$C$19*1024*8*(1/30)*(15/100)*(1/3600))))</f>
        <v/>
      </c>
      <c r="L69" s="20">
        <f>(Users_km2!L69*MAX(Settings!$C$18,(Settings!$C$19*1024*8*(1/30)*(15/100)*(1/3600))))</f>
        <v/>
      </c>
    </row>
    <row r="70">
      <c r="A70" s="20">
        <f>'Users_km2'!A70</f>
        <v/>
      </c>
      <c r="B70" s="20">
        <f>'Users_km2'!B70</f>
        <v/>
      </c>
      <c r="C70" s="20">
        <f>(Users_km2!C70*MAX(Settings!$C$18,(Settings!$C$19*1024*8*(1/30)*(15/100)*(1/3600))))</f>
        <v/>
      </c>
      <c r="D70" s="20">
        <f>(Users_km2!D70*MAX(Settings!$C$18,(Settings!$C$19*1024*8*(1/30)*(15/100)*(1/3600))))</f>
        <v/>
      </c>
      <c r="E70" s="20">
        <f>(Users_km2!E70*MAX(Settings!$C$18,(Settings!$C$19*1024*8*(1/30)*(15/100)*(1/3600))))</f>
        <v/>
      </c>
      <c r="F70" s="20">
        <f>(Users_km2!F70*MAX(Settings!$C$18,(Settings!$C$19*1024*8*(1/30)*(15/100)*(1/3600))))</f>
        <v/>
      </c>
      <c r="G70" s="20">
        <f>(Users_km2!G70*MAX(Settings!$C$18,(Settings!$C$19*1024*8*(1/30)*(15/100)*(1/3600))))</f>
        <v/>
      </c>
      <c r="H70" s="20">
        <f>(Users_km2!H70*MAX(Settings!$C$18,(Settings!$C$19*1024*8*(1/30)*(15/100)*(1/3600))))</f>
        <v/>
      </c>
      <c r="I70" s="20">
        <f>(Users_km2!I70*MAX(Settings!$C$18,(Settings!$C$19*1024*8*(1/30)*(15/100)*(1/3600))))</f>
        <v/>
      </c>
      <c r="J70" s="20">
        <f>(Users_km2!J70*MAX(Settings!$C$18,(Settings!$C$19*1024*8*(1/30)*(15/100)*(1/3600))))</f>
        <v/>
      </c>
      <c r="K70" s="20">
        <f>(Users_km2!K70*MAX(Settings!$C$18,(Settings!$C$19*1024*8*(1/30)*(15/100)*(1/3600))))</f>
        <v/>
      </c>
      <c r="L70" s="20">
        <f>(Users_km2!L70*MAX(Settings!$C$18,(Settings!$C$19*1024*8*(1/30)*(15/100)*(1/3600))))</f>
        <v/>
      </c>
    </row>
    <row r="71">
      <c r="A71" s="20">
        <f>'Users_km2'!A71</f>
        <v/>
      </c>
      <c r="B71" s="20">
        <f>'Users_km2'!B71</f>
        <v/>
      </c>
      <c r="C71" s="20">
        <f>(Users_km2!C71*MAX(Settings!$C$18,(Settings!$C$19*1024*8*(1/30)*(15/100)*(1/3600))))</f>
        <v/>
      </c>
      <c r="D71" s="20">
        <f>(Users_km2!D71*MAX(Settings!$C$18,(Settings!$C$19*1024*8*(1/30)*(15/100)*(1/3600))))</f>
        <v/>
      </c>
      <c r="E71" s="20">
        <f>(Users_km2!E71*MAX(Settings!$C$18,(Settings!$C$19*1024*8*(1/30)*(15/100)*(1/3600))))</f>
        <v/>
      </c>
      <c r="F71" s="20">
        <f>(Users_km2!F71*MAX(Settings!$C$18,(Settings!$C$19*1024*8*(1/30)*(15/100)*(1/3600))))</f>
        <v/>
      </c>
      <c r="G71" s="20">
        <f>(Users_km2!G71*MAX(Settings!$C$18,(Settings!$C$19*1024*8*(1/30)*(15/100)*(1/3600))))</f>
        <v/>
      </c>
      <c r="H71" s="20">
        <f>(Users_km2!H71*MAX(Settings!$C$18,(Settings!$C$19*1024*8*(1/30)*(15/100)*(1/3600))))</f>
        <v/>
      </c>
      <c r="I71" s="20">
        <f>(Users_km2!I71*MAX(Settings!$C$18,(Settings!$C$19*1024*8*(1/30)*(15/100)*(1/3600))))</f>
        <v/>
      </c>
      <c r="J71" s="20">
        <f>(Users_km2!J71*MAX(Settings!$C$18,(Settings!$C$19*1024*8*(1/30)*(15/100)*(1/3600))))</f>
        <v/>
      </c>
      <c r="K71" s="20">
        <f>(Users_km2!K71*MAX(Settings!$C$18,(Settings!$C$19*1024*8*(1/30)*(15/100)*(1/3600))))</f>
        <v/>
      </c>
      <c r="L71" s="20">
        <f>(Users_km2!L71*MAX(Settings!$C$18,(Settings!$C$19*1024*8*(1/30)*(15/100)*(1/3600))))</f>
        <v/>
      </c>
    </row>
    <row r="72">
      <c r="A72" s="20">
        <f>'Users_km2'!A72</f>
        <v/>
      </c>
      <c r="B72" s="20">
        <f>'Users_km2'!B72</f>
        <v/>
      </c>
      <c r="C72" s="20">
        <f>(Users_km2!C72*MAX(Settings!$C$18,(Settings!$C$19*1024*8*(1/30)*(15/100)*(1/3600))))</f>
        <v/>
      </c>
      <c r="D72" s="20">
        <f>(Users_km2!D72*MAX(Settings!$C$18,(Settings!$C$19*1024*8*(1/30)*(15/100)*(1/3600))))</f>
        <v/>
      </c>
      <c r="E72" s="20">
        <f>(Users_km2!E72*MAX(Settings!$C$18,(Settings!$C$19*1024*8*(1/30)*(15/100)*(1/3600))))</f>
        <v/>
      </c>
      <c r="F72" s="20">
        <f>(Users_km2!F72*MAX(Settings!$C$18,(Settings!$C$19*1024*8*(1/30)*(15/100)*(1/3600))))</f>
        <v/>
      </c>
      <c r="G72" s="20">
        <f>(Users_km2!G72*MAX(Settings!$C$18,(Settings!$C$19*1024*8*(1/30)*(15/100)*(1/3600))))</f>
        <v/>
      </c>
      <c r="H72" s="20">
        <f>(Users_km2!H72*MAX(Settings!$C$18,(Settings!$C$19*1024*8*(1/30)*(15/100)*(1/3600))))</f>
        <v/>
      </c>
      <c r="I72" s="20">
        <f>(Users_km2!I72*MAX(Settings!$C$18,(Settings!$C$19*1024*8*(1/30)*(15/100)*(1/3600))))</f>
        <v/>
      </c>
      <c r="J72" s="20">
        <f>(Users_km2!J72*MAX(Settings!$C$18,(Settings!$C$19*1024*8*(1/30)*(15/100)*(1/3600))))</f>
        <v/>
      </c>
      <c r="K72" s="20">
        <f>(Users_km2!K72*MAX(Settings!$C$18,(Settings!$C$19*1024*8*(1/30)*(15/100)*(1/3600))))</f>
        <v/>
      </c>
      <c r="L72" s="20">
        <f>(Users_km2!L72*MAX(Settings!$C$18,(Settings!$C$19*1024*8*(1/30)*(15/100)*(1/3600))))</f>
        <v/>
      </c>
    </row>
    <row r="73">
      <c r="A73" s="20">
        <f>'Users_km2'!A73</f>
        <v/>
      </c>
      <c r="B73" s="20">
        <f>'Users_km2'!B73</f>
        <v/>
      </c>
      <c r="C73" s="20">
        <f>(Users_km2!C73*MAX(Settings!$C$18,(Settings!$C$19*1024*8*(1/30)*(15/100)*(1/3600))))</f>
        <v/>
      </c>
      <c r="D73" s="20">
        <f>(Users_km2!D73*MAX(Settings!$C$18,(Settings!$C$19*1024*8*(1/30)*(15/100)*(1/3600))))</f>
        <v/>
      </c>
      <c r="E73" s="20">
        <f>(Users_km2!E73*MAX(Settings!$C$18,(Settings!$C$19*1024*8*(1/30)*(15/100)*(1/3600))))</f>
        <v/>
      </c>
      <c r="F73" s="20">
        <f>(Users_km2!F73*MAX(Settings!$C$18,(Settings!$C$19*1024*8*(1/30)*(15/100)*(1/3600))))</f>
        <v/>
      </c>
      <c r="G73" s="20">
        <f>(Users_km2!G73*MAX(Settings!$C$18,(Settings!$C$19*1024*8*(1/30)*(15/100)*(1/3600))))</f>
        <v/>
      </c>
      <c r="H73" s="20">
        <f>(Users_km2!H73*MAX(Settings!$C$18,(Settings!$C$19*1024*8*(1/30)*(15/100)*(1/3600))))</f>
        <v/>
      </c>
      <c r="I73" s="20">
        <f>(Users_km2!I73*MAX(Settings!$C$18,(Settings!$C$19*1024*8*(1/30)*(15/100)*(1/3600))))</f>
        <v/>
      </c>
      <c r="J73" s="20">
        <f>(Users_km2!J73*MAX(Settings!$C$18,(Settings!$C$19*1024*8*(1/30)*(15/100)*(1/3600))))</f>
        <v/>
      </c>
      <c r="K73" s="20">
        <f>(Users_km2!K73*MAX(Settings!$C$18,(Settings!$C$19*1024*8*(1/30)*(15/100)*(1/3600))))</f>
        <v/>
      </c>
      <c r="L73" s="20">
        <f>(Users_km2!L73*MAX(Settings!$C$18,(Settings!$C$19*1024*8*(1/30)*(15/100)*(1/3600))))</f>
        <v/>
      </c>
    </row>
    <row r="74">
      <c r="A74" s="20">
        <f>'Users_km2'!A74</f>
        <v/>
      </c>
      <c r="B74" s="20">
        <f>'Users_km2'!B74</f>
        <v/>
      </c>
      <c r="C74" s="20">
        <f>(Users_km2!C74*MAX(Settings!$C$18,(Settings!$C$19*1024*8*(1/30)*(15/100)*(1/3600))))</f>
        <v/>
      </c>
      <c r="D74" s="20">
        <f>(Users_km2!D74*MAX(Settings!$C$18,(Settings!$C$19*1024*8*(1/30)*(15/100)*(1/3600))))</f>
        <v/>
      </c>
      <c r="E74" s="20">
        <f>(Users_km2!E74*MAX(Settings!$C$18,(Settings!$C$19*1024*8*(1/30)*(15/100)*(1/3600))))</f>
        <v/>
      </c>
      <c r="F74" s="20">
        <f>(Users_km2!F74*MAX(Settings!$C$18,(Settings!$C$19*1024*8*(1/30)*(15/100)*(1/3600))))</f>
        <v/>
      </c>
      <c r="G74" s="20">
        <f>(Users_km2!G74*MAX(Settings!$C$18,(Settings!$C$19*1024*8*(1/30)*(15/100)*(1/3600))))</f>
        <v/>
      </c>
      <c r="H74" s="20">
        <f>(Users_km2!H74*MAX(Settings!$C$18,(Settings!$C$19*1024*8*(1/30)*(15/100)*(1/3600))))</f>
        <v/>
      </c>
      <c r="I74" s="20">
        <f>(Users_km2!I74*MAX(Settings!$C$18,(Settings!$C$19*1024*8*(1/30)*(15/100)*(1/3600))))</f>
        <v/>
      </c>
      <c r="J74" s="20">
        <f>(Users_km2!J74*MAX(Settings!$C$18,(Settings!$C$19*1024*8*(1/30)*(15/100)*(1/3600))))</f>
        <v/>
      </c>
      <c r="K74" s="20">
        <f>(Users_km2!K74*MAX(Settings!$C$18,(Settings!$C$19*1024*8*(1/30)*(15/100)*(1/3600))))</f>
        <v/>
      </c>
      <c r="L74" s="20">
        <f>(Users_km2!L74*MAX(Settings!$C$18,(Settings!$C$19*1024*8*(1/30)*(15/100)*(1/3600))))</f>
        <v/>
      </c>
    </row>
    <row r="75">
      <c r="A75" s="20">
        <f>'Users_km2'!A75</f>
        <v/>
      </c>
      <c r="B75" s="20">
        <f>'Users_km2'!B75</f>
        <v/>
      </c>
      <c r="C75" s="20">
        <f>(Users_km2!C75*MAX(Settings!$C$18,(Settings!$C$19*1024*8*(1/30)*(15/100)*(1/3600))))</f>
        <v/>
      </c>
      <c r="D75" s="20">
        <f>(Users_km2!D75*MAX(Settings!$C$18,(Settings!$C$19*1024*8*(1/30)*(15/100)*(1/3600))))</f>
        <v/>
      </c>
      <c r="E75" s="20">
        <f>(Users_km2!E75*MAX(Settings!$C$18,(Settings!$C$19*1024*8*(1/30)*(15/100)*(1/3600))))</f>
        <v/>
      </c>
      <c r="F75" s="20">
        <f>(Users_km2!F75*MAX(Settings!$C$18,(Settings!$C$19*1024*8*(1/30)*(15/100)*(1/3600))))</f>
        <v/>
      </c>
      <c r="G75" s="20">
        <f>(Users_km2!G75*MAX(Settings!$C$18,(Settings!$C$19*1024*8*(1/30)*(15/100)*(1/3600))))</f>
        <v/>
      </c>
      <c r="H75" s="20">
        <f>(Users_km2!H75*MAX(Settings!$C$18,(Settings!$C$19*1024*8*(1/30)*(15/100)*(1/3600))))</f>
        <v/>
      </c>
      <c r="I75" s="20">
        <f>(Users_km2!I75*MAX(Settings!$C$18,(Settings!$C$19*1024*8*(1/30)*(15/100)*(1/3600))))</f>
        <v/>
      </c>
      <c r="J75" s="20">
        <f>(Users_km2!J75*MAX(Settings!$C$18,(Settings!$C$19*1024*8*(1/30)*(15/100)*(1/3600))))</f>
        <v/>
      </c>
      <c r="K75" s="20">
        <f>(Users_km2!K75*MAX(Settings!$C$18,(Settings!$C$19*1024*8*(1/30)*(15/100)*(1/3600))))</f>
        <v/>
      </c>
      <c r="L75" s="20">
        <f>(Users_km2!L75*MAX(Settings!$C$18,(Settings!$C$19*1024*8*(1/30)*(15/100)*(1/3600))))</f>
        <v/>
      </c>
    </row>
    <row r="76">
      <c r="A76" s="20">
        <f>'Users_km2'!A76</f>
        <v/>
      </c>
      <c r="B76" s="20">
        <f>'Users_km2'!B76</f>
        <v/>
      </c>
      <c r="C76" s="20">
        <f>(Users_km2!C76*MAX(Settings!$C$18,(Settings!$C$19*1024*8*(1/30)*(15/100)*(1/3600))))</f>
        <v/>
      </c>
      <c r="D76" s="20">
        <f>(Users_km2!D76*MAX(Settings!$C$18,(Settings!$C$19*1024*8*(1/30)*(15/100)*(1/3600))))</f>
        <v/>
      </c>
      <c r="E76" s="20">
        <f>(Users_km2!E76*MAX(Settings!$C$18,(Settings!$C$19*1024*8*(1/30)*(15/100)*(1/3600))))</f>
        <v/>
      </c>
      <c r="F76" s="20">
        <f>(Users_km2!F76*MAX(Settings!$C$18,(Settings!$C$19*1024*8*(1/30)*(15/100)*(1/3600))))</f>
        <v/>
      </c>
      <c r="G76" s="20">
        <f>(Users_km2!G76*MAX(Settings!$C$18,(Settings!$C$19*1024*8*(1/30)*(15/100)*(1/3600))))</f>
        <v/>
      </c>
      <c r="H76" s="20">
        <f>(Users_km2!H76*MAX(Settings!$C$18,(Settings!$C$19*1024*8*(1/30)*(15/100)*(1/3600))))</f>
        <v/>
      </c>
      <c r="I76" s="20">
        <f>(Users_km2!I76*MAX(Settings!$C$18,(Settings!$C$19*1024*8*(1/30)*(15/100)*(1/3600))))</f>
        <v/>
      </c>
      <c r="J76" s="20">
        <f>(Users_km2!J76*MAX(Settings!$C$18,(Settings!$C$19*1024*8*(1/30)*(15/100)*(1/3600))))</f>
        <v/>
      </c>
      <c r="K76" s="20">
        <f>(Users_km2!K76*MAX(Settings!$C$18,(Settings!$C$19*1024*8*(1/30)*(15/100)*(1/3600))))</f>
        <v/>
      </c>
      <c r="L76" s="20">
        <f>(Users_km2!L76*MAX(Settings!$C$18,(Settings!$C$19*1024*8*(1/30)*(15/100)*(1/3600))))</f>
        <v/>
      </c>
    </row>
    <row r="77">
      <c r="A77" s="20">
        <f>'Users_km2'!A77</f>
        <v/>
      </c>
      <c r="B77" s="20">
        <f>'Users_km2'!B77</f>
        <v/>
      </c>
      <c r="C77" s="20">
        <f>(Users_km2!C77*MAX(Settings!$C$18,(Settings!$C$19*1024*8*(1/30)*(15/100)*(1/3600))))</f>
        <v/>
      </c>
      <c r="D77" s="20">
        <f>(Users_km2!D77*MAX(Settings!$C$18,(Settings!$C$19*1024*8*(1/30)*(15/100)*(1/3600))))</f>
        <v/>
      </c>
      <c r="E77" s="20">
        <f>(Users_km2!E77*MAX(Settings!$C$18,(Settings!$C$19*1024*8*(1/30)*(15/100)*(1/3600))))</f>
        <v/>
      </c>
      <c r="F77" s="20">
        <f>(Users_km2!F77*MAX(Settings!$C$18,(Settings!$C$19*1024*8*(1/30)*(15/100)*(1/3600))))</f>
        <v/>
      </c>
      <c r="G77" s="20">
        <f>(Users_km2!G77*MAX(Settings!$C$18,(Settings!$C$19*1024*8*(1/30)*(15/100)*(1/3600))))</f>
        <v/>
      </c>
      <c r="H77" s="20">
        <f>(Users_km2!H77*MAX(Settings!$C$18,(Settings!$C$19*1024*8*(1/30)*(15/100)*(1/3600))))</f>
        <v/>
      </c>
      <c r="I77" s="20">
        <f>(Users_km2!I77*MAX(Settings!$C$18,(Settings!$C$19*1024*8*(1/30)*(15/100)*(1/3600))))</f>
        <v/>
      </c>
      <c r="J77" s="20">
        <f>(Users_km2!J77*MAX(Settings!$C$18,(Settings!$C$19*1024*8*(1/30)*(15/100)*(1/3600))))</f>
        <v/>
      </c>
      <c r="K77" s="20">
        <f>(Users_km2!K77*MAX(Settings!$C$18,(Settings!$C$19*1024*8*(1/30)*(15/100)*(1/3600))))</f>
        <v/>
      </c>
      <c r="L77" s="20">
        <f>(Users_km2!L77*MAX(Settings!$C$18,(Settings!$C$19*1024*8*(1/30)*(15/100)*(1/3600))))</f>
        <v/>
      </c>
    </row>
    <row r="78">
      <c r="A78" s="20">
        <f>'Users_km2'!A78</f>
        <v/>
      </c>
      <c r="B78" s="20">
        <f>'Users_km2'!B78</f>
        <v/>
      </c>
      <c r="C78" s="20">
        <f>(Users_km2!C78*MAX(Settings!$C$18,(Settings!$C$19*1024*8*(1/30)*(15/100)*(1/3600))))</f>
        <v/>
      </c>
      <c r="D78" s="20">
        <f>(Users_km2!D78*MAX(Settings!$C$18,(Settings!$C$19*1024*8*(1/30)*(15/100)*(1/3600))))</f>
        <v/>
      </c>
      <c r="E78" s="20">
        <f>(Users_km2!E78*MAX(Settings!$C$18,(Settings!$C$19*1024*8*(1/30)*(15/100)*(1/3600))))</f>
        <v/>
      </c>
      <c r="F78" s="20">
        <f>(Users_km2!F78*MAX(Settings!$C$18,(Settings!$C$19*1024*8*(1/30)*(15/100)*(1/3600))))</f>
        <v/>
      </c>
      <c r="G78" s="20">
        <f>(Users_km2!G78*MAX(Settings!$C$18,(Settings!$C$19*1024*8*(1/30)*(15/100)*(1/3600))))</f>
        <v/>
      </c>
      <c r="H78" s="20">
        <f>(Users_km2!H78*MAX(Settings!$C$18,(Settings!$C$19*1024*8*(1/30)*(15/100)*(1/3600))))</f>
        <v/>
      </c>
      <c r="I78" s="20">
        <f>(Users_km2!I78*MAX(Settings!$C$18,(Settings!$C$19*1024*8*(1/30)*(15/100)*(1/3600))))</f>
        <v/>
      </c>
      <c r="J78" s="20">
        <f>(Users_km2!J78*MAX(Settings!$C$18,(Settings!$C$19*1024*8*(1/30)*(15/100)*(1/3600))))</f>
        <v/>
      </c>
      <c r="K78" s="20">
        <f>(Users_km2!K78*MAX(Settings!$C$18,(Settings!$C$19*1024*8*(1/30)*(15/100)*(1/3600))))</f>
        <v/>
      </c>
      <c r="L78" s="20">
        <f>(Users_km2!L78*MAX(Settings!$C$18,(Settings!$C$19*1024*8*(1/30)*(15/100)*(1/3600))))</f>
        <v/>
      </c>
    </row>
    <row r="79">
      <c r="A79" s="20">
        <f>'Users_km2'!A79</f>
        <v/>
      </c>
      <c r="B79" s="20">
        <f>'Users_km2'!B79</f>
        <v/>
      </c>
      <c r="C79" s="20">
        <f>(Users_km2!C79*MAX(Settings!$C$18,(Settings!$C$19*1024*8*(1/30)*(15/100)*(1/3600))))</f>
        <v/>
      </c>
      <c r="D79" s="20">
        <f>(Users_km2!D79*MAX(Settings!$C$18,(Settings!$C$19*1024*8*(1/30)*(15/100)*(1/3600))))</f>
        <v/>
      </c>
      <c r="E79" s="20">
        <f>(Users_km2!E79*MAX(Settings!$C$18,(Settings!$C$19*1024*8*(1/30)*(15/100)*(1/3600))))</f>
        <v/>
      </c>
      <c r="F79" s="20">
        <f>(Users_km2!F79*MAX(Settings!$C$18,(Settings!$C$19*1024*8*(1/30)*(15/100)*(1/3600))))</f>
        <v/>
      </c>
      <c r="G79" s="20">
        <f>(Users_km2!G79*MAX(Settings!$C$18,(Settings!$C$19*1024*8*(1/30)*(15/100)*(1/3600))))</f>
        <v/>
      </c>
      <c r="H79" s="20">
        <f>(Users_km2!H79*MAX(Settings!$C$18,(Settings!$C$19*1024*8*(1/30)*(15/100)*(1/3600))))</f>
        <v/>
      </c>
      <c r="I79" s="20">
        <f>(Users_km2!I79*MAX(Settings!$C$18,(Settings!$C$19*1024*8*(1/30)*(15/100)*(1/3600))))</f>
        <v/>
      </c>
      <c r="J79" s="20">
        <f>(Users_km2!J79*MAX(Settings!$C$18,(Settings!$C$19*1024*8*(1/30)*(15/100)*(1/3600))))</f>
        <v/>
      </c>
      <c r="K79" s="20">
        <f>(Users_km2!K79*MAX(Settings!$C$18,(Settings!$C$19*1024*8*(1/30)*(15/100)*(1/3600))))</f>
        <v/>
      </c>
      <c r="L79" s="20">
        <f>(Users_km2!L79*MAX(Settings!$C$18,(Settings!$C$19*1024*8*(1/30)*(15/100)*(1/3600))))</f>
        <v/>
      </c>
    </row>
    <row r="80">
      <c r="A80" s="20">
        <f>'Users_km2'!A80</f>
        <v/>
      </c>
      <c r="B80" s="20">
        <f>'Users_km2'!B80</f>
        <v/>
      </c>
      <c r="C80" s="20">
        <f>(Users_km2!C80*MAX(Settings!$C$18,(Settings!$C$19*1024*8*(1/30)*(15/100)*(1/3600))))</f>
        <v/>
      </c>
      <c r="D80" s="20">
        <f>(Users_km2!D80*MAX(Settings!$C$18,(Settings!$C$19*1024*8*(1/30)*(15/100)*(1/3600))))</f>
        <v/>
      </c>
      <c r="E80" s="20">
        <f>(Users_km2!E80*MAX(Settings!$C$18,(Settings!$C$19*1024*8*(1/30)*(15/100)*(1/3600))))</f>
        <v/>
      </c>
      <c r="F80" s="20">
        <f>(Users_km2!F80*MAX(Settings!$C$18,(Settings!$C$19*1024*8*(1/30)*(15/100)*(1/3600))))</f>
        <v/>
      </c>
      <c r="G80" s="20">
        <f>(Users_km2!G80*MAX(Settings!$C$18,(Settings!$C$19*1024*8*(1/30)*(15/100)*(1/3600))))</f>
        <v/>
      </c>
      <c r="H80" s="20">
        <f>(Users_km2!H80*MAX(Settings!$C$18,(Settings!$C$19*1024*8*(1/30)*(15/100)*(1/3600))))</f>
        <v/>
      </c>
      <c r="I80" s="20">
        <f>(Users_km2!I80*MAX(Settings!$C$18,(Settings!$C$19*1024*8*(1/30)*(15/100)*(1/3600))))</f>
        <v/>
      </c>
      <c r="J80" s="20">
        <f>(Users_km2!J80*MAX(Settings!$C$18,(Settings!$C$19*1024*8*(1/30)*(15/100)*(1/3600))))</f>
        <v/>
      </c>
      <c r="K80" s="20">
        <f>(Users_km2!K80*MAX(Settings!$C$18,(Settings!$C$19*1024*8*(1/30)*(15/100)*(1/3600))))</f>
        <v/>
      </c>
      <c r="L80" s="20">
        <f>(Users_km2!L80*MAX(Settings!$C$18,(Settings!$C$19*1024*8*(1/30)*(15/100)*(1/3600))))</f>
        <v/>
      </c>
    </row>
    <row r="81">
      <c r="A81" s="20">
        <f>'Users_km2'!A81</f>
        <v/>
      </c>
      <c r="B81" s="20">
        <f>'Users_km2'!B81</f>
        <v/>
      </c>
      <c r="C81" s="20">
        <f>(Users_km2!C81*MAX(Settings!$C$18,(Settings!$C$19*1024*8*(1/30)*(15/100)*(1/3600))))</f>
        <v/>
      </c>
      <c r="D81" s="20">
        <f>(Users_km2!D81*MAX(Settings!$C$18,(Settings!$C$19*1024*8*(1/30)*(15/100)*(1/3600))))</f>
        <v/>
      </c>
      <c r="E81" s="20">
        <f>(Users_km2!E81*MAX(Settings!$C$18,(Settings!$C$19*1024*8*(1/30)*(15/100)*(1/3600))))</f>
        <v/>
      </c>
      <c r="F81" s="20">
        <f>(Users_km2!F81*MAX(Settings!$C$18,(Settings!$C$19*1024*8*(1/30)*(15/100)*(1/3600))))</f>
        <v/>
      </c>
      <c r="G81" s="20">
        <f>(Users_km2!G81*MAX(Settings!$C$18,(Settings!$C$19*1024*8*(1/30)*(15/100)*(1/3600))))</f>
        <v/>
      </c>
      <c r="H81" s="20">
        <f>(Users_km2!H81*MAX(Settings!$C$18,(Settings!$C$19*1024*8*(1/30)*(15/100)*(1/3600))))</f>
        <v/>
      </c>
      <c r="I81" s="20">
        <f>(Users_km2!I81*MAX(Settings!$C$18,(Settings!$C$19*1024*8*(1/30)*(15/100)*(1/3600))))</f>
        <v/>
      </c>
      <c r="J81" s="20">
        <f>(Users_km2!J81*MAX(Settings!$C$18,(Settings!$C$19*1024*8*(1/30)*(15/100)*(1/3600))))</f>
        <v/>
      </c>
      <c r="K81" s="20">
        <f>(Users_km2!K81*MAX(Settings!$C$18,(Settings!$C$19*1024*8*(1/30)*(15/100)*(1/3600))))</f>
        <v/>
      </c>
      <c r="L81" s="20">
        <f>(Users_km2!L81*MAX(Settings!$C$18,(Settings!$C$19*1024*8*(1/30)*(15/100)*(1/3600))))</f>
        <v/>
      </c>
    </row>
    <row r="82">
      <c r="A82" s="20">
        <f>'Users_km2'!A82</f>
        <v/>
      </c>
      <c r="B82" s="20">
        <f>'Users_km2'!B82</f>
        <v/>
      </c>
      <c r="C82" s="20">
        <f>(Users_km2!C82*MAX(Settings!$C$18,(Settings!$C$19*1024*8*(1/30)*(15/100)*(1/3600))))</f>
        <v/>
      </c>
      <c r="D82" s="20">
        <f>(Users_km2!D82*MAX(Settings!$C$18,(Settings!$C$19*1024*8*(1/30)*(15/100)*(1/3600))))</f>
        <v/>
      </c>
      <c r="E82" s="20">
        <f>(Users_km2!E82*MAX(Settings!$C$18,(Settings!$C$19*1024*8*(1/30)*(15/100)*(1/3600))))</f>
        <v/>
      </c>
      <c r="F82" s="20">
        <f>(Users_km2!F82*MAX(Settings!$C$18,(Settings!$C$19*1024*8*(1/30)*(15/100)*(1/3600))))</f>
        <v/>
      </c>
      <c r="G82" s="20">
        <f>(Users_km2!G82*MAX(Settings!$C$18,(Settings!$C$19*1024*8*(1/30)*(15/100)*(1/3600))))</f>
        <v/>
      </c>
      <c r="H82" s="20">
        <f>(Users_km2!H82*MAX(Settings!$C$18,(Settings!$C$19*1024*8*(1/30)*(15/100)*(1/3600))))</f>
        <v/>
      </c>
      <c r="I82" s="20">
        <f>(Users_km2!I82*MAX(Settings!$C$18,(Settings!$C$19*1024*8*(1/30)*(15/100)*(1/3600))))</f>
        <v/>
      </c>
      <c r="J82" s="20">
        <f>(Users_km2!J82*MAX(Settings!$C$18,(Settings!$C$19*1024*8*(1/30)*(15/100)*(1/3600))))</f>
        <v/>
      </c>
      <c r="K82" s="20">
        <f>(Users_km2!K82*MAX(Settings!$C$18,(Settings!$C$19*1024*8*(1/30)*(15/100)*(1/3600))))</f>
        <v/>
      </c>
      <c r="L82" s="20">
        <f>(Users_km2!L82*MAX(Settings!$C$18,(Settings!$C$19*1024*8*(1/30)*(15/100)*(1/3600))))</f>
        <v/>
      </c>
    </row>
    <row r="83">
      <c r="A83" s="20">
        <f>'Users_km2'!A83</f>
        <v/>
      </c>
      <c r="B83" s="20">
        <f>'Users_km2'!B83</f>
        <v/>
      </c>
      <c r="C83" s="20">
        <f>(Users_km2!C83*MAX(Settings!$C$18,(Settings!$C$19*1024*8*(1/30)*(15/100)*(1/3600))))</f>
        <v/>
      </c>
      <c r="D83" s="20">
        <f>(Users_km2!D83*MAX(Settings!$C$18,(Settings!$C$19*1024*8*(1/30)*(15/100)*(1/3600))))</f>
        <v/>
      </c>
      <c r="E83" s="20">
        <f>(Users_km2!E83*MAX(Settings!$C$18,(Settings!$C$19*1024*8*(1/30)*(15/100)*(1/3600))))</f>
        <v/>
      </c>
      <c r="F83" s="20">
        <f>(Users_km2!F83*MAX(Settings!$C$18,(Settings!$C$19*1024*8*(1/30)*(15/100)*(1/3600))))</f>
        <v/>
      </c>
      <c r="G83" s="20">
        <f>(Users_km2!G83*MAX(Settings!$C$18,(Settings!$C$19*1024*8*(1/30)*(15/100)*(1/3600))))</f>
        <v/>
      </c>
      <c r="H83" s="20">
        <f>(Users_km2!H83*MAX(Settings!$C$18,(Settings!$C$19*1024*8*(1/30)*(15/100)*(1/3600))))</f>
        <v/>
      </c>
      <c r="I83" s="20">
        <f>(Users_km2!I83*MAX(Settings!$C$18,(Settings!$C$19*1024*8*(1/30)*(15/100)*(1/3600))))</f>
        <v/>
      </c>
      <c r="J83" s="20">
        <f>(Users_km2!J83*MAX(Settings!$C$18,(Settings!$C$19*1024*8*(1/30)*(15/100)*(1/3600))))</f>
        <v/>
      </c>
      <c r="K83" s="20">
        <f>(Users_km2!K83*MAX(Settings!$C$18,(Settings!$C$19*1024*8*(1/30)*(15/100)*(1/3600))))</f>
        <v/>
      </c>
      <c r="L83" s="20">
        <f>(Users_km2!L83*MAX(Settings!$C$18,(Settings!$C$19*1024*8*(1/30)*(15/100)*(1/3600))))</f>
        <v/>
      </c>
    </row>
    <row r="84">
      <c r="A84" s="20">
        <f>'Users_km2'!A84</f>
        <v/>
      </c>
      <c r="B84" s="20">
        <f>'Users_km2'!B84</f>
        <v/>
      </c>
      <c r="C84" s="20">
        <f>(Users_km2!C84*MAX(Settings!$C$18,(Settings!$C$19*1024*8*(1/30)*(15/100)*(1/3600))))</f>
        <v/>
      </c>
      <c r="D84" s="20">
        <f>(Users_km2!D84*MAX(Settings!$C$18,(Settings!$C$19*1024*8*(1/30)*(15/100)*(1/3600))))</f>
        <v/>
      </c>
      <c r="E84" s="20">
        <f>(Users_km2!E84*MAX(Settings!$C$18,(Settings!$C$19*1024*8*(1/30)*(15/100)*(1/3600))))</f>
        <v/>
      </c>
      <c r="F84" s="20">
        <f>(Users_km2!F84*MAX(Settings!$C$18,(Settings!$C$19*1024*8*(1/30)*(15/100)*(1/3600))))</f>
        <v/>
      </c>
      <c r="G84" s="20">
        <f>(Users_km2!G84*MAX(Settings!$C$18,(Settings!$C$19*1024*8*(1/30)*(15/100)*(1/3600))))</f>
        <v/>
      </c>
      <c r="H84" s="20">
        <f>(Users_km2!H84*MAX(Settings!$C$18,(Settings!$C$19*1024*8*(1/30)*(15/100)*(1/3600))))</f>
        <v/>
      </c>
      <c r="I84" s="20">
        <f>(Users_km2!I84*MAX(Settings!$C$18,(Settings!$C$19*1024*8*(1/30)*(15/100)*(1/3600))))</f>
        <v/>
      </c>
      <c r="J84" s="20">
        <f>(Users_km2!J84*MAX(Settings!$C$18,(Settings!$C$19*1024*8*(1/30)*(15/100)*(1/3600))))</f>
        <v/>
      </c>
      <c r="K84" s="20">
        <f>(Users_km2!K84*MAX(Settings!$C$18,(Settings!$C$19*1024*8*(1/30)*(15/100)*(1/3600))))</f>
        <v/>
      </c>
      <c r="L84" s="20">
        <f>(Users_km2!L84*MAX(Settings!$C$18,(Settings!$C$19*1024*8*(1/30)*(15/100)*(1/3600))))</f>
        <v/>
      </c>
    </row>
    <row r="85">
      <c r="A85" s="20">
        <f>'Users_km2'!A85</f>
        <v/>
      </c>
      <c r="B85" s="20">
        <f>'Users_km2'!B85</f>
        <v/>
      </c>
      <c r="C85" s="20">
        <f>(Users_km2!C85*MAX(Settings!$C$18,(Settings!$C$19*1024*8*(1/30)*(15/100)*(1/3600))))</f>
        <v/>
      </c>
      <c r="D85" s="20">
        <f>(Users_km2!D85*MAX(Settings!$C$18,(Settings!$C$19*1024*8*(1/30)*(15/100)*(1/3600))))</f>
        <v/>
      </c>
      <c r="E85" s="20">
        <f>(Users_km2!E85*MAX(Settings!$C$18,(Settings!$C$19*1024*8*(1/30)*(15/100)*(1/3600))))</f>
        <v/>
      </c>
      <c r="F85" s="20">
        <f>(Users_km2!F85*MAX(Settings!$C$18,(Settings!$C$19*1024*8*(1/30)*(15/100)*(1/3600))))</f>
        <v/>
      </c>
      <c r="G85" s="20">
        <f>(Users_km2!G85*MAX(Settings!$C$18,(Settings!$C$19*1024*8*(1/30)*(15/100)*(1/3600))))</f>
        <v/>
      </c>
      <c r="H85" s="20">
        <f>(Users_km2!H85*MAX(Settings!$C$18,(Settings!$C$19*1024*8*(1/30)*(15/100)*(1/3600))))</f>
        <v/>
      </c>
      <c r="I85" s="20">
        <f>(Users_km2!I85*MAX(Settings!$C$18,(Settings!$C$19*1024*8*(1/30)*(15/100)*(1/3600))))</f>
        <v/>
      </c>
      <c r="J85" s="20">
        <f>(Users_km2!J85*MAX(Settings!$C$18,(Settings!$C$19*1024*8*(1/30)*(15/100)*(1/3600))))</f>
        <v/>
      </c>
      <c r="K85" s="20">
        <f>(Users_km2!K85*MAX(Settings!$C$18,(Settings!$C$19*1024*8*(1/30)*(15/100)*(1/3600))))</f>
        <v/>
      </c>
      <c r="L85" s="20">
        <f>(Users_km2!L85*MAX(Settings!$C$18,(Settings!$C$19*1024*8*(1/30)*(15/100)*(1/3600))))</f>
        <v/>
      </c>
    </row>
    <row r="86">
      <c r="A86" s="20">
        <f>'Users_km2'!A86</f>
        <v/>
      </c>
      <c r="B86" s="20">
        <f>'Users_km2'!B86</f>
        <v/>
      </c>
      <c r="C86" s="20">
        <f>(Users_km2!C86*MAX(Settings!$C$18,(Settings!$C$19*1024*8*(1/30)*(15/100)*(1/3600))))</f>
        <v/>
      </c>
      <c r="D86" s="20">
        <f>(Users_km2!D86*MAX(Settings!$C$18,(Settings!$C$19*1024*8*(1/30)*(15/100)*(1/3600))))</f>
        <v/>
      </c>
      <c r="E86" s="20">
        <f>(Users_km2!E86*MAX(Settings!$C$18,(Settings!$C$19*1024*8*(1/30)*(15/100)*(1/3600))))</f>
        <v/>
      </c>
      <c r="F86" s="20">
        <f>(Users_km2!F86*MAX(Settings!$C$18,(Settings!$C$19*1024*8*(1/30)*(15/100)*(1/3600))))</f>
        <v/>
      </c>
      <c r="G86" s="20">
        <f>(Users_km2!G86*MAX(Settings!$C$18,(Settings!$C$19*1024*8*(1/30)*(15/100)*(1/3600))))</f>
        <v/>
      </c>
      <c r="H86" s="20">
        <f>(Users_km2!H86*MAX(Settings!$C$18,(Settings!$C$19*1024*8*(1/30)*(15/100)*(1/3600))))</f>
        <v/>
      </c>
      <c r="I86" s="20">
        <f>(Users_km2!I86*MAX(Settings!$C$18,(Settings!$C$19*1024*8*(1/30)*(15/100)*(1/3600))))</f>
        <v/>
      </c>
      <c r="J86" s="20">
        <f>(Users_km2!J86*MAX(Settings!$C$18,(Settings!$C$19*1024*8*(1/30)*(15/100)*(1/3600))))</f>
        <v/>
      </c>
      <c r="K86" s="20">
        <f>(Users_km2!K86*MAX(Settings!$C$18,(Settings!$C$19*1024*8*(1/30)*(15/100)*(1/3600))))</f>
        <v/>
      </c>
      <c r="L86" s="20">
        <f>(Users_km2!L86*MAX(Settings!$C$18,(Settings!$C$19*1024*8*(1/30)*(15/100)*(1/3600))))</f>
        <v/>
      </c>
    </row>
    <row r="87">
      <c r="A87" s="20">
        <f>'Users_km2'!A87</f>
        <v/>
      </c>
      <c r="B87" s="20">
        <f>'Users_km2'!B87</f>
        <v/>
      </c>
      <c r="C87" s="20">
        <f>(Users_km2!C87*MAX(Settings!$C$18,(Settings!$C$19*1024*8*(1/30)*(15/100)*(1/3600))))</f>
        <v/>
      </c>
      <c r="D87" s="20">
        <f>(Users_km2!D87*MAX(Settings!$C$18,(Settings!$C$19*1024*8*(1/30)*(15/100)*(1/3600))))</f>
        <v/>
      </c>
      <c r="E87" s="20">
        <f>(Users_km2!E87*MAX(Settings!$C$18,(Settings!$C$19*1024*8*(1/30)*(15/100)*(1/3600))))</f>
        <v/>
      </c>
      <c r="F87" s="20">
        <f>(Users_km2!F87*MAX(Settings!$C$18,(Settings!$C$19*1024*8*(1/30)*(15/100)*(1/3600))))</f>
        <v/>
      </c>
      <c r="G87" s="20">
        <f>(Users_km2!G87*MAX(Settings!$C$18,(Settings!$C$19*1024*8*(1/30)*(15/100)*(1/3600))))</f>
        <v/>
      </c>
      <c r="H87" s="20">
        <f>(Users_km2!H87*MAX(Settings!$C$18,(Settings!$C$19*1024*8*(1/30)*(15/100)*(1/3600))))</f>
        <v/>
      </c>
      <c r="I87" s="20">
        <f>(Users_km2!I87*MAX(Settings!$C$18,(Settings!$C$19*1024*8*(1/30)*(15/100)*(1/3600))))</f>
        <v/>
      </c>
      <c r="J87" s="20">
        <f>(Users_km2!J87*MAX(Settings!$C$18,(Settings!$C$19*1024*8*(1/30)*(15/100)*(1/3600))))</f>
        <v/>
      </c>
      <c r="K87" s="20">
        <f>(Users_km2!K87*MAX(Settings!$C$18,(Settings!$C$19*1024*8*(1/30)*(15/100)*(1/3600))))</f>
        <v/>
      </c>
      <c r="L87" s="20">
        <f>(Users_km2!L87*MAX(Settings!$C$18,(Settings!$C$19*1024*8*(1/30)*(15/100)*(1/3600))))</f>
        <v/>
      </c>
    </row>
    <row r="88">
      <c r="A88" s="20">
        <f>'Users_km2'!A88</f>
        <v/>
      </c>
      <c r="B88" s="20">
        <f>'Users_km2'!B88</f>
        <v/>
      </c>
      <c r="C88" s="20">
        <f>(Users_km2!C88*MAX(Settings!$C$18,(Settings!$C$19*1024*8*(1/30)*(15/100)*(1/3600))))</f>
        <v/>
      </c>
      <c r="D88" s="20">
        <f>(Users_km2!D88*MAX(Settings!$C$18,(Settings!$C$19*1024*8*(1/30)*(15/100)*(1/3600))))</f>
        <v/>
      </c>
      <c r="E88" s="20">
        <f>(Users_km2!E88*MAX(Settings!$C$18,(Settings!$C$19*1024*8*(1/30)*(15/100)*(1/3600))))</f>
        <v/>
      </c>
      <c r="F88" s="20">
        <f>(Users_km2!F88*MAX(Settings!$C$18,(Settings!$C$19*1024*8*(1/30)*(15/100)*(1/3600))))</f>
        <v/>
      </c>
      <c r="G88" s="20">
        <f>(Users_km2!G88*MAX(Settings!$C$18,(Settings!$C$19*1024*8*(1/30)*(15/100)*(1/3600))))</f>
        <v/>
      </c>
      <c r="H88" s="20">
        <f>(Users_km2!H88*MAX(Settings!$C$18,(Settings!$C$19*1024*8*(1/30)*(15/100)*(1/3600))))</f>
        <v/>
      </c>
      <c r="I88" s="20">
        <f>(Users_km2!I88*MAX(Settings!$C$18,(Settings!$C$19*1024*8*(1/30)*(15/100)*(1/3600))))</f>
        <v/>
      </c>
      <c r="J88" s="20">
        <f>(Users_km2!J88*MAX(Settings!$C$18,(Settings!$C$19*1024*8*(1/30)*(15/100)*(1/3600))))</f>
        <v/>
      </c>
      <c r="K88" s="20">
        <f>(Users_km2!K88*MAX(Settings!$C$18,(Settings!$C$19*1024*8*(1/30)*(15/100)*(1/3600))))</f>
        <v/>
      </c>
      <c r="L88" s="20">
        <f>(Users_km2!L88*MAX(Settings!$C$18,(Settings!$C$19*1024*8*(1/30)*(15/100)*(1/3600))))</f>
        <v/>
      </c>
    </row>
    <row r="89">
      <c r="A89" s="20">
        <f>'Users_km2'!A89</f>
        <v/>
      </c>
      <c r="B89" s="20">
        <f>'Users_km2'!B89</f>
        <v/>
      </c>
      <c r="C89" s="20">
        <f>(Users_km2!C89*MAX(Settings!$C$18,(Settings!$C$19*1024*8*(1/30)*(15/100)*(1/3600))))</f>
        <v/>
      </c>
      <c r="D89" s="20">
        <f>(Users_km2!D89*MAX(Settings!$C$18,(Settings!$C$19*1024*8*(1/30)*(15/100)*(1/3600))))</f>
        <v/>
      </c>
      <c r="E89" s="20">
        <f>(Users_km2!E89*MAX(Settings!$C$18,(Settings!$C$19*1024*8*(1/30)*(15/100)*(1/3600))))</f>
        <v/>
      </c>
      <c r="F89" s="20">
        <f>(Users_km2!F89*MAX(Settings!$C$18,(Settings!$C$19*1024*8*(1/30)*(15/100)*(1/3600))))</f>
        <v/>
      </c>
      <c r="G89" s="20">
        <f>(Users_km2!G89*MAX(Settings!$C$18,(Settings!$C$19*1024*8*(1/30)*(15/100)*(1/3600))))</f>
        <v/>
      </c>
      <c r="H89" s="20">
        <f>(Users_km2!H89*MAX(Settings!$C$18,(Settings!$C$19*1024*8*(1/30)*(15/100)*(1/3600))))</f>
        <v/>
      </c>
      <c r="I89" s="20">
        <f>(Users_km2!I89*MAX(Settings!$C$18,(Settings!$C$19*1024*8*(1/30)*(15/100)*(1/3600))))</f>
        <v/>
      </c>
      <c r="J89" s="20">
        <f>(Users_km2!J89*MAX(Settings!$C$18,(Settings!$C$19*1024*8*(1/30)*(15/100)*(1/3600))))</f>
        <v/>
      </c>
      <c r="K89" s="20">
        <f>(Users_km2!K89*MAX(Settings!$C$18,(Settings!$C$19*1024*8*(1/30)*(15/100)*(1/3600))))</f>
        <v/>
      </c>
      <c r="L89" s="20">
        <f>(Users_km2!L89*MAX(Settings!$C$18,(Settings!$C$19*1024*8*(1/30)*(15/100)*(1/3600))))</f>
        <v/>
      </c>
    </row>
    <row r="90">
      <c r="A90" s="20">
        <f>'Users_km2'!A90</f>
        <v/>
      </c>
      <c r="B90" s="20">
        <f>'Users_km2'!B90</f>
        <v/>
      </c>
      <c r="C90" s="20">
        <f>(Users_km2!C90*MAX(Settings!$C$18,(Settings!$C$19*1024*8*(1/30)*(15/100)*(1/3600))))</f>
        <v/>
      </c>
      <c r="D90" s="20">
        <f>(Users_km2!D90*MAX(Settings!$C$18,(Settings!$C$19*1024*8*(1/30)*(15/100)*(1/3600))))</f>
        <v/>
      </c>
      <c r="E90" s="20">
        <f>(Users_km2!E90*MAX(Settings!$C$18,(Settings!$C$19*1024*8*(1/30)*(15/100)*(1/3600))))</f>
        <v/>
      </c>
      <c r="F90" s="20">
        <f>(Users_km2!F90*MAX(Settings!$C$18,(Settings!$C$19*1024*8*(1/30)*(15/100)*(1/3600))))</f>
        <v/>
      </c>
      <c r="G90" s="20">
        <f>(Users_km2!G90*MAX(Settings!$C$18,(Settings!$C$19*1024*8*(1/30)*(15/100)*(1/3600))))</f>
        <v/>
      </c>
      <c r="H90" s="20">
        <f>(Users_km2!H90*MAX(Settings!$C$18,(Settings!$C$19*1024*8*(1/30)*(15/100)*(1/3600))))</f>
        <v/>
      </c>
      <c r="I90" s="20">
        <f>(Users_km2!I90*MAX(Settings!$C$18,(Settings!$C$19*1024*8*(1/30)*(15/100)*(1/3600))))</f>
        <v/>
      </c>
      <c r="J90" s="20">
        <f>(Users_km2!J90*MAX(Settings!$C$18,(Settings!$C$19*1024*8*(1/30)*(15/100)*(1/3600))))</f>
        <v/>
      </c>
      <c r="K90" s="20">
        <f>(Users_km2!K90*MAX(Settings!$C$18,(Settings!$C$19*1024*8*(1/30)*(15/100)*(1/3600))))</f>
        <v/>
      </c>
      <c r="L90" s="20">
        <f>(Users_km2!L90*MAX(Settings!$C$18,(Settings!$C$19*1024*8*(1/30)*(15/100)*(1/3600))))</f>
        <v/>
      </c>
    </row>
    <row r="91">
      <c r="A91" s="20">
        <f>'Users_km2'!A91</f>
        <v/>
      </c>
      <c r="B91" s="20">
        <f>'Users_km2'!B91</f>
        <v/>
      </c>
      <c r="C91" s="20">
        <f>(Users_km2!C91*MAX(Settings!$C$18,(Settings!$C$19*1024*8*(1/30)*(15/100)*(1/3600))))</f>
        <v/>
      </c>
      <c r="D91" s="20">
        <f>(Users_km2!D91*MAX(Settings!$C$18,(Settings!$C$19*1024*8*(1/30)*(15/100)*(1/3600))))</f>
        <v/>
      </c>
      <c r="E91" s="20">
        <f>(Users_km2!E91*MAX(Settings!$C$18,(Settings!$C$19*1024*8*(1/30)*(15/100)*(1/3600))))</f>
        <v/>
      </c>
      <c r="F91" s="20">
        <f>(Users_km2!F91*MAX(Settings!$C$18,(Settings!$C$19*1024*8*(1/30)*(15/100)*(1/3600))))</f>
        <v/>
      </c>
      <c r="G91" s="20">
        <f>(Users_km2!G91*MAX(Settings!$C$18,(Settings!$C$19*1024*8*(1/30)*(15/100)*(1/3600))))</f>
        <v/>
      </c>
      <c r="H91" s="20">
        <f>(Users_km2!H91*MAX(Settings!$C$18,(Settings!$C$19*1024*8*(1/30)*(15/100)*(1/3600))))</f>
        <v/>
      </c>
      <c r="I91" s="20">
        <f>(Users_km2!I91*MAX(Settings!$C$18,(Settings!$C$19*1024*8*(1/30)*(15/100)*(1/3600))))</f>
        <v/>
      </c>
      <c r="J91" s="20">
        <f>(Users_km2!J91*MAX(Settings!$C$18,(Settings!$C$19*1024*8*(1/30)*(15/100)*(1/3600))))</f>
        <v/>
      </c>
      <c r="K91" s="20">
        <f>(Users_km2!K91*MAX(Settings!$C$18,(Settings!$C$19*1024*8*(1/30)*(15/100)*(1/3600))))</f>
        <v/>
      </c>
      <c r="L91" s="20">
        <f>(Users_km2!L91*MAX(Settings!$C$18,(Settings!$C$19*1024*8*(1/30)*(15/100)*(1/3600))))</f>
        <v/>
      </c>
    </row>
    <row r="92">
      <c r="A92" s="20">
        <f>'Users_km2'!A92</f>
        <v/>
      </c>
      <c r="B92" s="20">
        <f>'Users_km2'!B92</f>
        <v/>
      </c>
      <c r="C92" s="20">
        <f>(Users_km2!C92*MAX(Settings!$C$18,(Settings!$C$19*1024*8*(1/30)*(15/100)*(1/3600))))</f>
        <v/>
      </c>
      <c r="D92" s="20">
        <f>(Users_km2!D92*MAX(Settings!$C$18,(Settings!$C$19*1024*8*(1/30)*(15/100)*(1/3600))))</f>
        <v/>
      </c>
      <c r="E92" s="20">
        <f>(Users_km2!E92*MAX(Settings!$C$18,(Settings!$C$19*1024*8*(1/30)*(15/100)*(1/3600))))</f>
        <v/>
      </c>
      <c r="F92" s="20">
        <f>(Users_km2!F92*MAX(Settings!$C$18,(Settings!$C$19*1024*8*(1/30)*(15/100)*(1/3600))))</f>
        <v/>
      </c>
      <c r="G92" s="20">
        <f>(Users_km2!G92*MAX(Settings!$C$18,(Settings!$C$19*1024*8*(1/30)*(15/100)*(1/3600))))</f>
        <v/>
      </c>
      <c r="H92" s="20">
        <f>(Users_km2!H92*MAX(Settings!$C$18,(Settings!$C$19*1024*8*(1/30)*(15/100)*(1/3600))))</f>
        <v/>
      </c>
      <c r="I92" s="20">
        <f>(Users_km2!I92*MAX(Settings!$C$18,(Settings!$C$19*1024*8*(1/30)*(15/100)*(1/3600))))</f>
        <v/>
      </c>
      <c r="J92" s="20">
        <f>(Users_km2!J92*MAX(Settings!$C$18,(Settings!$C$19*1024*8*(1/30)*(15/100)*(1/3600))))</f>
        <v/>
      </c>
      <c r="K92" s="20">
        <f>(Users_km2!K92*MAX(Settings!$C$18,(Settings!$C$19*1024*8*(1/30)*(15/100)*(1/3600))))</f>
        <v/>
      </c>
      <c r="L92" s="20">
        <f>(Users_km2!L92*MAX(Settings!$C$18,(Settings!$C$19*1024*8*(1/30)*(15/100)*(1/3600))))</f>
        <v/>
      </c>
    </row>
    <row r="93">
      <c r="A93" s="20">
        <f>'Users_km2'!A93</f>
        <v/>
      </c>
      <c r="B93" s="20">
        <f>'Users_km2'!B93</f>
        <v/>
      </c>
      <c r="C93" s="20">
        <f>(Users_km2!C93*MAX(Settings!$C$18,(Settings!$C$19*1024*8*(1/30)*(15/100)*(1/3600))))</f>
        <v/>
      </c>
      <c r="D93" s="20">
        <f>(Users_km2!D93*MAX(Settings!$C$18,(Settings!$C$19*1024*8*(1/30)*(15/100)*(1/3600))))</f>
        <v/>
      </c>
      <c r="E93" s="20">
        <f>(Users_km2!E93*MAX(Settings!$C$18,(Settings!$C$19*1024*8*(1/30)*(15/100)*(1/3600))))</f>
        <v/>
      </c>
      <c r="F93" s="20">
        <f>(Users_km2!F93*MAX(Settings!$C$18,(Settings!$C$19*1024*8*(1/30)*(15/100)*(1/3600))))</f>
        <v/>
      </c>
      <c r="G93" s="20">
        <f>(Users_km2!G93*MAX(Settings!$C$18,(Settings!$C$19*1024*8*(1/30)*(15/100)*(1/3600))))</f>
        <v/>
      </c>
      <c r="H93" s="20">
        <f>(Users_km2!H93*MAX(Settings!$C$18,(Settings!$C$19*1024*8*(1/30)*(15/100)*(1/3600))))</f>
        <v/>
      </c>
      <c r="I93" s="20">
        <f>(Users_km2!I93*MAX(Settings!$C$18,(Settings!$C$19*1024*8*(1/30)*(15/100)*(1/3600))))</f>
        <v/>
      </c>
      <c r="J93" s="20">
        <f>(Users_km2!J93*MAX(Settings!$C$18,(Settings!$C$19*1024*8*(1/30)*(15/100)*(1/3600))))</f>
        <v/>
      </c>
      <c r="K93" s="20">
        <f>(Users_km2!K93*MAX(Settings!$C$18,(Settings!$C$19*1024*8*(1/30)*(15/100)*(1/3600))))</f>
        <v/>
      </c>
      <c r="L93" s="20">
        <f>(Users_km2!L93*MAX(Settings!$C$18,(Settings!$C$19*1024*8*(1/30)*(15/100)*(1/3600))))</f>
        <v/>
      </c>
    </row>
    <row r="94">
      <c r="A94" s="20">
        <f>'Users_km2'!A94</f>
        <v/>
      </c>
      <c r="B94" s="20">
        <f>'Users_km2'!B94</f>
        <v/>
      </c>
      <c r="C94" s="20">
        <f>(Users_km2!C94*MAX(Settings!$C$18,(Settings!$C$19*1024*8*(1/30)*(15/100)*(1/3600))))</f>
        <v/>
      </c>
      <c r="D94" s="20">
        <f>(Users_km2!D94*MAX(Settings!$C$18,(Settings!$C$19*1024*8*(1/30)*(15/100)*(1/3600))))</f>
        <v/>
      </c>
      <c r="E94" s="20">
        <f>(Users_km2!E94*MAX(Settings!$C$18,(Settings!$C$19*1024*8*(1/30)*(15/100)*(1/3600))))</f>
        <v/>
      </c>
      <c r="F94" s="20">
        <f>(Users_km2!F94*MAX(Settings!$C$18,(Settings!$C$19*1024*8*(1/30)*(15/100)*(1/3600))))</f>
        <v/>
      </c>
      <c r="G94" s="20">
        <f>(Users_km2!G94*MAX(Settings!$C$18,(Settings!$C$19*1024*8*(1/30)*(15/100)*(1/3600))))</f>
        <v/>
      </c>
      <c r="H94" s="20">
        <f>(Users_km2!H94*MAX(Settings!$C$18,(Settings!$C$19*1024*8*(1/30)*(15/100)*(1/3600))))</f>
        <v/>
      </c>
      <c r="I94" s="20">
        <f>(Users_km2!I94*MAX(Settings!$C$18,(Settings!$C$19*1024*8*(1/30)*(15/100)*(1/3600))))</f>
        <v/>
      </c>
      <c r="J94" s="20">
        <f>(Users_km2!J94*MAX(Settings!$C$18,(Settings!$C$19*1024*8*(1/30)*(15/100)*(1/3600))))</f>
        <v/>
      </c>
      <c r="K94" s="20">
        <f>(Users_km2!K94*MAX(Settings!$C$18,(Settings!$C$19*1024*8*(1/30)*(15/100)*(1/3600))))</f>
        <v/>
      </c>
      <c r="L94" s="20">
        <f>(Users_km2!L94*MAX(Settings!$C$18,(Settings!$C$19*1024*8*(1/30)*(15/100)*(1/3600))))</f>
        <v/>
      </c>
    </row>
    <row r="95">
      <c r="A95" s="20">
        <f>'Users_km2'!A95</f>
        <v/>
      </c>
      <c r="B95" s="20">
        <f>'Users_km2'!B95</f>
        <v/>
      </c>
      <c r="C95" s="20">
        <f>(Users_km2!C95*MAX(Settings!$C$18,(Settings!$C$19*1024*8*(1/30)*(15/100)*(1/3600))))</f>
        <v/>
      </c>
      <c r="D95" s="20">
        <f>(Users_km2!D95*MAX(Settings!$C$18,(Settings!$C$19*1024*8*(1/30)*(15/100)*(1/3600))))</f>
        <v/>
      </c>
      <c r="E95" s="20">
        <f>(Users_km2!E95*MAX(Settings!$C$18,(Settings!$C$19*1024*8*(1/30)*(15/100)*(1/3600))))</f>
        <v/>
      </c>
      <c r="F95" s="20">
        <f>(Users_km2!F95*MAX(Settings!$C$18,(Settings!$C$19*1024*8*(1/30)*(15/100)*(1/3600))))</f>
        <v/>
      </c>
      <c r="G95" s="20">
        <f>(Users_km2!G95*MAX(Settings!$C$18,(Settings!$C$19*1024*8*(1/30)*(15/100)*(1/3600))))</f>
        <v/>
      </c>
      <c r="H95" s="20">
        <f>(Users_km2!H95*MAX(Settings!$C$18,(Settings!$C$19*1024*8*(1/30)*(15/100)*(1/3600))))</f>
        <v/>
      </c>
      <c r="I95" s="20">
        <f>(Users_km2!I95*MAX(Settings!$C$18,(Settings!$C$19*1024*8*(1/30)*(15/100)*(1/3600))))</f>
        <v/>
      </c>
      <c r="J95" s="20">
        <f>(Users_km2!J95*MAX(Settings!$C$18,(Settings!$C$19*1024*8*(1/30)*(15/100)*(1/3600))))</f>
        <v/>
      </c>
      <c r="K95" s="20">
        <f>(Users_km2!K95*MAX(Settings!$C$18,(Settings!$C$19*1024*8*(1/30)*(15/100)*(1/3600))))</f>
        <v/>
      </c>
      <c r="L95" s="20">
        <f>(Users_km2!L95*MAX(Settings!$C$18,(Settings!$C$19*1024*8*(1/30)*(15/100)*(1/3600))))</f>
        <v/>
      </c>
    </row>
    <row r="96">
      <c r="A96" s="20">
        <f>'Users_km2'!A96</f>
        <v/>
      </c>
      <c r="B96" s="20">
        <f>'Users_km2'!B96</f>
        <v/>
      </c>
      <c r="C96" s="20">
        <f>(Users_km2!C96*MAX(Settings!$C$18,(Settings!$C$19*1024*8*(1/30)*(15/100)*(1/3600))))</f>
        <v/>
      </c>
      <c r="D96" s="20">
        <f>(Users_km2!D96*MAX(Settings!$C$18,(Settings!$C$19*1024*8*(1/30)*(15/100)*(1/3600))))</f>
        <v/>
      </c>
      <c r="E96" s="20">
        <f>(Users_km2!E96*MAX(Settings!$C$18,(Settings!$C$19*1024*8*(1/30)*(15/100)*(1/3600))))</f>
        <v/>
      </c>
      <c r="F96" s="20">
        <f>(Users_km2!F96*MAX(Settings!$C$18,(Settings!$C$19*1024*8*(1/30)*(15/100)*(1/3600))))</f>
        <v/>
      </c>
      <c r="G96" s="20">
        <f>(Users_km2!G96*MAX(Settings!$C$18,(Settings!$C$19*1024*8*(1/30)*(15/100)*(1/3600))))</f>
        <v/>
      </c>
      <c r="H96" s="20">
        <f>(Users_km2!H96*MAX(Settings!$C$18,(Settings!$C$19*1024*8*(1/30)*(15/100)*(1/3600))))</f>
        <v/>
      </c>
      <c r="I96" s="20">
        <f>(Users_km2!I96*MAX(Settings!$C$18,(Settings!$C$19*1024*8*(1/30)*(15/100)*(1/3600))))</f>
        <v/>
      </c>
      <c r="J96" s="20">
        <f>(Users_km2!J96*MAX(Settings!$C$18,(Settings!$C$19*1024*8*(1/30)*(15/100)*(1/3600))))</f>
        <v/>
      </c>
      <c r="K96" s="20">
        <f>(Users_km2!K96*MAX(Settings!$C$18,(Settings!$C$19*1024*8*(1/30)*(15/100)*(1/3600))))</f>
        <v/>
      </c>
      <c r="L96" s="20">
        <f>(Users_km2!L96*MAX(Settings!$C$18,(Settings!$C$19*1024*8*(1/30)*(15/100)*(1/3600))))</f>
        <v/>
      </c>
    </row>
    <row r="97">
      <c r="A97" s="20">
        <f>'Users_km2'!A97</f>
        <v/>
      </c>
      <c r="B97" s="20">
        <f>'Users_km2'!B97</f>
        <v/>
      </c>
      <c r="C97" s="20">
        <f>(Users_km2!C97*MAX(Settings!$C$18,(Settings!$C$19*1024*8*(1/30)*(15/100)*(1/3600))))</f>
        <v/>
      </c>
      <c r="D97" s="20">
        <f>(Users_km2!D97*MAX(Settings!$C$18,(Settings!$C$19*1024*8*(1/30)*(15/100)*(1/3600))))</f>
        <v/>
      </c>
      <c r="E97" s="20">
        <f>(Users_km2!E97*MAX(Settings!$C$18,(Settings!$C$19*1024*8*(1/30)*(15/100)*(1/3600))))</f>
        <v/>
      </c>
      <c r="F97" s="20">
        <f>(Users_km2!F97*MAX(Settings!$C$18,(Settings!$C$19*1024*8*(1/30)*(15/100)*(1/3600))))</f>
        <v/>
      </c>
      <c r="G97" s="20">
        <f>(Users_km2!G97*MAX(Settings!$C$18,(Settings!$C$19*1024*8*(1/30)*(15/100)*(1/3600))))</f>
        <v/>
      </c>
      <c r="H97" s="20">
        <f>(Users_km2!H97*MAX(Settings!$C$18,(Settings!$C$19*1024*8*(1/30)*(15/100)*(1/3600))))</f>
        <v/>
      </c>
      <c r="I97" s="20">
        <f>(Users_km2!I97*MAX(Settings!$C$18,(Settings!$C$19*1024*8*(1/30)*(15/100)*(1/3600))))</f>
        <v/>
      </c>
      <c r="J97" s="20">
        <f>(Users_km2!J97*MAX(Settings!$C$18,(Settings!$C$19*1024*8*(1/30)*(15/100)*(1/3600))))</f>
        <v/>
      </c>
      <c r="K97" s="20">
        <f>(Users_km2!K97*MAX(Settings!$C$18,(Settings!$C$19*1024*8*(1/30)*(15/100)*(1/3600))))</f>
        <v/>
      </c>
      <c r="L97" s="20">
        <f>(Users_km2!L97*MAX(Settings!$C$18,(Settings!$C$19*1024*8*(1/30)*(15/100)*(1/3600))))</f>
        <v/>
      </c>
    </row>
    <row r="98">
      <c r="A98" s="20">
        <f>'Users_km2'!A98</f>
        <v/>
      </c>
      <c r="B98" s="20">
        <f>'Users_km2'!B98</f>
        <v/>
      </c>
      <c r="C98" s="20">
        <f>(Users_km2!C98*MAX(Settings!$C$18,(Settings!$C$19*1024*8*(1/30)*(15/100)*(1/3600))))</f>
        <v/>
      </c>
      <c r="D98" s="20">
        <f>(Users_km2!D98*MAX(Settings!$C$18,(Settings!$C$19*1024*8*(1/30)*(15/100)*(1/3600))))</f>
        <v/>
      </c>
      <c r="E98" s="20">
        <f>(Users_km2!E98*MAX(Settings!$C$18,(Settings!$C$19*1024*8*(1/30)*(15/100)*(1/3600))))</f>
        <v/>
      </c>
      <c r="F98" s="20">
        <f>(Users_km2!F98*MAX(Settings!$C$18,(Settings!$C$19*1024*8*(1/30)*(15/100)*(1/3600))))</f>
        <v/>
      </c>
      <c r="G98" s="20">
        <f>(Users_km2!G98*MAX(Settings!$C$18,(Settings!$C$19*1024*8*(1/30)*(15/100)*(1/3600))))</f>
        <v/>
      </c>
      <c r="H98" s="20">
        <f>(Users_km2!H98*MAX(Settings!$C$18,(Settings!$C$19*1024*8*(1/30)*(15/100)*(1/3600))))</f>
        <v/>
      </c>
      <c r="I98" s="20">
        <f>(Users_km2!I98*MAX(Settings!$C$18,(Settings!$C$19*1024*8*(1/30)*(15/100)*(1/3600))))</f>
        <v/>
      </c>
      <c r="J98" s="20">
        <f>(Users_km2!J98*MAX(Settings!$C$18,(Settings!$C$19*1024*8*(1/30)*(15/100)*(1/3600))))</f>
        <v/>
      </c>
      <c r="K98" s="20">
        <f>(Users_km2!K98*MAX(Settings!$C$18,(Settings!$C$19*1024*8*(1/30)*(15/100)*(1/3600))))</f>
        <v/>
      </c>
      <c r="L98" s="20">
        <f>(Users_km2!L98*MAX(Settings!$C$18,(Settings!$C$19*1024*8*(1/30)*(15/100)*(1/3600))))</f>
        <v/>
      </c>
    </row>
    <row r="99">
      <c r="A99" s="20">
        <f>'Users_km2'!A99</f>
        <v/>
      </c>
      <c r="B99" s="20">
        <f>'Users_km2'!B99</f>
        <v/>
      </c>
      <c r="C99" s="20">
        <f>(Users_km2!C99*MAX(Settings!$C$18,(Settings!$C$19*1024*8*(1/30)*(15/100)*(1/3600))))</f>
        <v/>
      </c>
      <c r="D99" s="20">
        <f>(Users_km2!D99*MAX(Settings!$C$18,(Settings!$C$19*1024*8*(1/30)*(15/100)*(1/3600))))</f>
        <v/>
      </c>
      <c r="E99" s="20">
        <f>(Users_km2!E99*MAX(Settings!$C$18,(Settings!$C$19*1024*8*(1/30)*(15/100)*(1/3600))))</f>
        <v/>
      </c>
      <c r="F99" s="20">
        <f>(Users_km2!F99*MAX(Settings!$C$18,(Settings!$C$19*1024*8*(1/30)*(15/100)*(1/3600))))</f>
        <v/>
      </c>
      <c r="G99" s="20">
        <f>(Users_km2!G99*MAX(Settings!$C$18,(Settings!$C$19*1024*8*(1/30)*(15/100)*(1/3600))))</f>
        <v/>
      </c>
      <c r="H99" s="20">
        <f>(Users_km2!H99*MAX(Settings!$C$18,(Settings!$C$19*1024*8*(1/30)*(15/100)*(1/3600))))</f>
        <v/>
      </c>
      <c r="I99" s="20">
        <f>(Users_km2!I99*MAX(Settings!$C$18,(Settings!$C$19*1024*8*(1/30)*(15/100)*(1/3600))))</f>
        <v/>
      </c>
      <c r="J99" s="20">
        <f>(Users_km2!J99*MAX(Settings!$C$18,(Settings!$C$19*1024*8*(1/30)*(15/100)*(1/3600))))</f>
        <v/>
      </c>
      <c r="K99" s="20">
        <f>(Users_km2!K99*MAX(Settings!$C$18,(Settings!$C$19*1024*8*(1/30)*(15/100)*(1/3600))))</f>
        <v/>
      </c>
      <c r="L99" s="20">
        <f>(Users_km2!L99*MAX(Settings!$C$18,(Settings!$C$19*1024*8*(1/30)*(15/100)*(1/3600))))</f>
        <v/>
      </c>
    </row>
    <row r="100">
      <c r="A100" s="20">
        <f>'Users_km2'!A100</f>
        <v/>
      </c>
      <c r="B100" s="20">
        <f>'Users_km2'!B100</f>
        <v/>
      </c>
      <c r="C100" s="20">
        <f>(Users_km2!C100*MAX(Settings!$C$18,(Settings!$C$19*1024*8*(1/30)*(15/100)*(1/3600))))</f>
        <v/>
      </c>
      <c r="D100" s="20">
        <f>(Users_km2!D100*MAX(Settings!$C$18,(Settings!$C$19*1024*8*(1/30)*(15/100)*(1/3600))))</f>
        <v/>
      </c>
      <c r="E100" s="20">
        <f>(Users_km2!E100*MAX(Settings!$C$18,(Settings!$C$19*1024*8*(1/30)*(15/100)*(1/3600))))</f>
        <v/>
      </c>
      <c r="F100" s="20">
        <f>(Users_km2!F100*MAX(Settings!$C$18,(Settings!$C$19*1024*8*(1/30)*(15/100)*(1/3600))))</f>
        <v/>
      </c>
      <c r="G100" s="20">
        <f>(Users_km2!G100*MAX(Settings!$C$18,(Settings!$C$19*1024*8*(1/30)*(15/100)*(1/3600))))</f>
        <v/>
      </c>
      <c r="H100" s="20">
        <f>(Users_km2!H100*MAX(Settings!$C$18,(Settings!$C$19*1024*8*(1/30)*(15/100)*(1/3600))))</f>
        <v/>
      </c>
      <c r="I100" s="20">
        <f>(Users_km2!I100*MAX(Settings!$C$18,(Settings!$C$19*1024*8*(1/30)*(15/100)*(1/3600))))</f>
        <v/>
      </c>
      <c r="J100" s="20">
        <f>(Users_km2!J100*MAX(Settings!$C$18,(Settings!$C$19*1024*8*(1/30)*(15/100)*(1/3600))))</f>
        <v/>
      </c>
      <c r="K100" s="20">
        <f>(Users_km2!K100*MAX(Settings!$C$18,(Settings!$C$19*1024*8*(1/30)*(15/100)*(1/3600))))</f>
        <v/>
      </c>
      <c r="L100" s="20">
        <f>(Users_km2!L100*MAX(Settings!$C$18,(Settings!$C$19*1024*8*(1/30)*(15/100)*(1/3600))))</f>
        <v/>
      </c>
    </row>
    <row r="101">
      <c r="A101" s="20">
        <f>'Users_km2'!A101</f>
        <v/>
      </c>
      <c r="B101" s="20">
        <f>'Users_km2'!B101</f>
        <v/>
      </c>
      <c r="C101" s="20">
        <f>(Users_km2!C101*MAX(Settings!$C$18,(Settings!$C$19*1024*8*(1/30)*(15/100)*(1/3600))))</f>
        <v/>
      </c>
      <c r="D101" s="20">
        <f>(Users_km2!D101*MAX(Settings!$C$18,(Settings!$C$19*1024*8*(1/30)*(15/100)*(1/3600))))</f>
        <v/>
      </c>
      <c r="E101" s="20">
        <f>(Users_km2!E101*MAX(Settings!$C$18,(Settings!$C$19*1024*8*(1/30)*(15/100)*(1/3600))))</f>
        <v/>
      </c>
      <c r="F101" s="20">
        <f>(Users_km2!F101*MAX(Settings!$C$18,(Settings!$C$19*1024*8*(1/30)*(15/100)*(1/3600))))</f>
        <v/>
      </c>
      <c r="G101" s="20">
        <f>(Users_km2!G101*MAX(Settings!$C$18,(Settings!$C$19*1024*8*(1/30)*(15/100)*(1/3600))))</f>
        <v/>
      </c>
      <c r="H101" s="20">
        <f>(Users_km2!H101*MAX(Settings!$C$18,(Settings!$C$19*1024*8*(1/30)*(15/100)*(1/3600))))</f>
        <v/>
      </c>
      <c r="I101" s="20">
        <f>(Users_km2!I101*MAX(Settings!$C$18,(Settings!$C$19*1024*8*(1/30)*(15/100)*(1/3600))))</f>
        <v/>
      </c>
      <c r="J101" s="20">
        <f>(Users_km2!J101*MAX(Settings!$C$18,(Settings!$C$19*1024*8*(1/30)*(15/100)*(1/3600))))</f>
        <v/>
      </c>
      <c r="K101" s="20">
        <f>(Users_km2!K101*MAX(Settings!$C$18,(Settings!$C$19*1024*8*(1/30)*(15/100)*(1/3600))))</f>
        <v/>
      </c>
      <c r="L101" s="20">
        <f>(Users_km2!L101*MAX(Settings!$C$18,(Settings!$C$19*1024*8*(1/30)*(15/100)*(1/3600))))</f>
        <v/>
      </c>
    </row>
    <row r="102">
      <c r="A102" s="20">
        <f>'Users_km2'!A102</f>
        <v/>
      </c>
      <c r="B102" s="20">
        <f>'Users_km2'!B102</f>
        <v/>
      </c>
      <c r="C102" s="20">
        <f>(Users_km2!C102*MAX(Settings!$C$18,(Settings!$C$19*1024*8*(1/30)*(15/100)*(1/3600))))</f>
        <v/>
      </c>
      <c r="D102" s="20">
        <f>(Users_km2!D102*MAX(Settings!$C$18,(Settings!$C$19*1024*8*(1/30)*(15/100)*(1/3600))))</f>
        <v/>
      </c>
      <c r="E102" s="20">
        <f>(Users_km2!E102*MAX(Settings!$C$18,(Settings!$C$19*1024*8*(1/30)*(15/100)*(1/3600))))</f>
        <v/>
      </c>
      <c r="F102" s="20">
        <f>(Users_km2!F102*MAX(Settings!$C$18,(Settings!$C$19*1024*8*(1/30)*(15/100)*(1/3600))))</f>
        <v/>
      </c>
      <c r="G102" s="20">
        <f>(Users_km2!G102*MAX(Settings!$C$18,(Settings!$C$19*1024*8*(1/30)*(15/100)*(1/3600))))</f>
        <v/>
      </c>
      <c r="H102" s="20">
        <f>(Users_km2!H102*MAX(Settings!$C$18,(Settings!$C$19*1024*8*(1/30)*(15/100)*(1/3600))))</f>
        <v/>
      </c>
      <c r="I102" s="20">
        <f>(Users_km2!I102*MAX(Settings!$C$18,(Settings!$C$19*1024*8*(1/30)*(15/100)*(1/3600))))</f>
        <v/>
      </c>
      <c r="J102" s="20">
        <f>(Users_km2!J102*MAX(Settings!$C$18,(Settings!$C$19*1024*8*(1/30)*(15/100)*(1/3600))))</f>
        <v/>
      </c>
      <c r="K102" s="20">
        <f>(Users_km2!K102*MAX(Settings!$C$18,(Settings!$C$19*1024*8*(1/30)*(15/100)*(1/3600))))</f>
        <v/>
      </c>
      <c r="L102" s="20">
        <f>(Users_km2!L102*MAX(Settings!$C$18,(Settings!$C$19*1024*8*(1/30)*(15/100)*(1/3600))))</f>
        <v/>
      </c>
    </row>
    <row r="103">
      <c r="A103" s="20">
        <f>'Users_km2'!A103</f>
        <v/>
      </c>
      <c r="B103" s="20">
        <f>'Users_km2'!B103</f>
        <v/>
      </c>
      <c r="C103" s="20">
        <f>(Users_km2!C103*MAX(Settings!$C$18,(Settings!$C$19*1024*8*(1/30)*(15/100)*(1/3600))))</f>
        <v/>
      </c>
      <c r="D103" s="20">
        <f>(Users_km2!D103*MAX(Settings!$C$18,(Settings!$C$19*1024*8*(1/30)*(15/100)*(1/3600))))</f>
        <v/>
      </c>
      <c r="E103" s="20">
        <f>(Users_km2!E103*MAX(Settings!$C$18,(Settings!$C$19*1024*8*(1/30)*(15/100)*(1/3600))))</f>
        <v/>
      </c>
      <c r="F103" s="20">
        <f>(Users_km2!F103*MAX(Settings!$C$18,(Settings!$C$19*1024*8*(1/30)*(15/100)*(1/3600))))</f>
        <v/>
      </c>
      <c r="G103" s="20">
        <f>(Users_km2!G103*MAX(Settings!$C$18,(Settings!$C$19*1024*8*(1/30)*(15/100)*(1/3600))))</f>
        <v/>
      </c>
      <c r="H103" s="20">
        <f>(Users_km2!H103*MAX(Settings!$C$18,(Settings!$C$19*1024*8*(1/30)*(15/100)*(1/3600))))</f>
        <v/>
      </c>
      <c r="I103" s="20">
        <f>(Users_km2!I103*MAX(Settings!$C$18,(Settings!$C$19*1024*8*(1/30)*(15/100)*(1/3600))))</f>
        <v/>
      </c>
      <c r="J103" s="20">
        <f>(Users_km2!J103*MAX(Settings!$C$18,(Settings!$C$19*1024*8*(1/30)*(15/100)*(1/3600))))</f>
        <v/>
      </c>
      <c r="K103" s="20">
        <f>(Users_km2!K103*MAX(Settings!$C$18,(Settings!$C$19*1024*8*(1/30)*(15/100)*(1/3600))))</f>
        <v/>
      </c>
      <c r="L103" s="20">
        <f>(Users_km2!L103*MAX(Settings!$C$18,(Settings!$C$19*1024*8*(1/30)*(15/100)*(1/3600))))</f>
        <v/>
      </c>
    </row>
    <row r="104">
      <c r="A104" s="20">
        <f>'Users_km2'!A104</f>
        <v/>
      </c>
      <c r="B104" s="20">
        <f>'Users_km2'!B104</f>
        <v/>
      </c>
      <c r="C104" s="20">
        <f>(Users_km2!C104*MAX(Settings!$C$18,(Settings!$C$19*1024*8*(1/30)*(15/100)*(1/3600))))</f>
        <v/>
      </c>
      <c r="D104" s="20">
        <f>(Users_km2!D104*MAX(Settings!$C$18,(Settings!$C$19*1024*8*(1/30)*(15/100)*(1/3600))))</f>
        <v/>
      </c>
      <c r="E104" s="20">
        <f>(Users_km2!E104*MAX(Settings!$C$18,(Settings!$C$19*1024*8*(1/30)*(15/100)*(1/3600))))</f>
        <v/>
      </c>
      <c r="F104" s="20">
        <f>(Users_km2!F104*MAX(Settings!$C$18,(Settings!$C$19*1024*8*(1/30)*(15/100)*(1/3600))))</f>
        <v/>
      </c>
      <c r="G104" s="20">
        <f>(Users_km2!G104*MAX(Settings!$C$18,(Settings!$C$19*1024*8*(1/30)*(15/100)*(1/3600))))</f>
        <v/>
      </c>
      <c r="H104" s="20">
        <f>(Users_km2!H104*MAX(Settings!$C$18,(Settings!$C$19*1024*8*(1/30)*(15/100)*(1/3600))))</f>
        <v/>
      </c>
      <c r="I104" s="20">
        <f>(Users_km2!I104*MAX(Settings!$C$18,(Settings!$C$19*1024*8*(1/30)*(15/100)*(1/3600))))</f>
        <v/>
      </c>
      <c r="J104" s="20">
        <f>(Users_km2!J104*MAX(Settings!$C$18,(Settings!$C$19*1024*8*(1/30)*(15/100)*(1/3600))))</f>
        <v/>
      </c>
      <c r="K104" s="20">
        <f>(Users_km2!K104*MAX(Settings!$C$18,(Settings!$C$19*1024*8*(1/30)*(15/100)*(1/3600))))</f>
        <v/>
      </c>
      <c r="L104" s="20">
        <f>(Users_km2!L104*MAX(Settings!$C$18,(Settings!$C$19*1024*8*(1/30)*(15/100)*(1/3600))))</f>
        <v/>
      </c>
    </row>
    <row r="105">
      <c r="A105" s="20">
        <f>'Users_km2'!A105</f>
        <v/>
      </c>
      <c r="B105" s="20">
        <f>'Users_km2'!B105</f>
        <v/>
      </c>
      <c r="C105" s="20">
        <f>(Users_km2!C105*MAX(Settings!$C$18,(Settings!$C$19*1024*8*(1/30)*(15/100)*(1/3600))))</f>
        <v/>
      </c>
      <c r="D105" s="20">
        <f>(Users_km2!D105*MAX(Settings!$C$18,(Settings!$C$19*1024*8*(1/30)*(15/100)*(1/3600))))</f>
        <v/>
      </c>
      <c r="E105" s="20">
        <f>(Users_km2!E105*MAX(Settings!$C$18,(Settings!$C$19*1024*8*(1/30)*(15/100)*(1/3600))))</f>
        <v/>
      </c>
      <c r="F105" s="20">
        <f>(Users_km2!F105*MAX(Settings!$C$18,(Settings!$C$19*1024*8*(1/30)*(15/100)*(1/3600))))</f>
        <v/>
      </c>
      <c r="G105" s="20">
        <f>(Users_km2!G105*MAX(Settings!$C$18,(Settings!$C$19*1024*8*(1/30)*(15/100)*(1/3600))))</f>
        <v/>
      </c>
      <c r="H105" s="20">
        <f>(Users_km2!H105*MAX(Settings!$C$18,(Settings!$C$19*1024*8*(1/30)*(15/100)*(1/3600))))</f>
        <v/>
      </c>
      <c r="I105" s="20">
        <f>(Users_km2!I105*MAX(Settings!$C$18,(Settings!$C$19*1024*8*(1/30)*(15/100)*(1/3600))))</f>
        <v/>
      </c>
      <c r="J105" s="20">
        <f>(Users_km2!J105*MAX(Settings!$C$18,(Settings!$C$19*1024*8*(1/30)*(15/100)*(1/3600))))</f>
        <v/>
      </c>
      <c r="K105" s="20">
        <f>(Users_km2!K105*MAX(Settings!$C$18,(Settings!$C$19*1024*8*(1/30)*(15/100)*(1/3600))))</f>
        <v/>
      </c>
      <c r="L105" s="20">
        <f>(Users_km2!L105*MAX(Settings!$C$18,(Settings!$C$19*1024*8*(1/30)*(15/100)*(1/3600))))</f>
        <v/>
      </c>
    </row>
    <row r="106">
      <c r="A106" s="20">
        <f>'Users_km2'!A106</f>
        <v/>
      </c>
      <c r="B106" s="20">
        <f>'Users_km2'!B106</f>
        <v/>
      </c>
      <c r="C106" s="20">
        <f>(Users_km2!C106*MAX(Settings!$C$18,(Settings!$C$19*1024*8*(1/30)*(15/100)*(1/3600))))</f>
        <v/>
      </c>
      <c r="D106" s="20">
        <f>(Users_km2!D106*MAX(Settings!$C$18,(Settings!$C$19*1024*8*(1/30)*(15/100)*(1/3600))))</f>
        <v/>
      </c>
      <c r="E106" s="20">
        <f>(Users_km2!E106*MAX(Settings!$C$18,(Settings!$C$19*1024*8*(1/30)*(15/100)*(1/3600))))</f>
        <v/>
      </c>
      <c r="F106" s="20">
        <f>(Users_km2!F106*MAX(Settings!$C$18,(Settings!$C$19*1024*8*(1/30)*(15/100)*(1/3600))))</f>
        <v/>
      </c>
      <c r="G106" s="20">
        <f>(Users_km2!G106*MAX(Settings!$C$18,(Settings!$C$19*1024*8*(1/30)*(15/100)*(1/3600))))</f>
        <v/>
      </c>
      <c r="H106" s="20">
        <f>(Users_km2!H106*MAX(Settings!$C$18,(Settings!$C$19*1024*8*(1/30)*(15/100)*(1/3600))))</f>
        <v/>
      </c>
      <c r="I106" s="20">
        <f>(Users_km2!I106*MAX(Settings!$C$18,(Settings!$C$19*1024*8*(1/30)*(15/100)*(1/3600))))</f>
        <v/>
      </c>
      <c r="J106" s="20">
        <f>(Users_km2!J106*MAX(Settings!$C$18,(Settings!$C$19*1024*8*(1/30)*(15/100)*(1/3600))))</f>
        <v/>
      </c>
      <c r="K106" s="20">
        <f>(Users_km2!K106*MAX(Settings!$C$18,(Settings!$C$19*1024*8*(1/30)*(15/100)*(1/3600))))</f>
        <v/>
      </c>
      <c r="L106" s="20">
        <f>(Users_km2!L106*MAX(Settings!$C$18,(Settings!$C$19*1024*8*(1/30)*(15/100)*(1/3600))))</f>
        <v/>
      </c>
    </row>
    <row r="107">
      <c r="A107" s="20">
        <f>'Users_km2'!A107</f>
        <v/>
      </c>
      <c r="B107" s="20">
        <f>'Users_km2'!B107</f>
        <v/>
      </c>
      <c r="C107" s="20">
        <f>(Users_km2!C107*MAX(Settings!$C$18,(Settings!$C$19*1024*8*(1/30)*(15/100)*(1/3600))))</f>
        <v/>
      </c>
      <c r="D107" s="20">
        <f>(Users_km2!D107*MAX(Settings!$C$18,(Settings!$C$19*1024*8*(1/30)*(15/100)*(1/3600))))</f>
        <v/>
      </c>
      <c r="E107" s="20">
        <f>(Users_km2!E107*MAX(Settings!$C$18,(Settings!$C$19*1024*8*(1/30)*(15/100)*(1/3600))))</f>
        <v/>
      </c>
      <c r="F107" s="20">
        <f>(Users_km2!F107*MAX(Settings!$C$18,(Settings!$C$19*1024*8*(1/30)*(15/100)*(1/3600))))</f>
        <v/>
      </c>
      <c r="G107" s="20">
        <f>(Users_km2!G107*MAX(Settings!$C$18,(Settings!$C$19*1024*8*(1/30)*(15/100)*(1/3600))))</f>
        <v/>
      </c>
      <c r="H107" s="20">
        <f>(Users_km2!H107*MAX(Settings!$C$18,(Settings!$C$19*1024*8*(1/30)*(15/100)*(1/3600))))</f>
        <v/>
      </c>
      <c r="I107" s="20">
        <f>(Users_km2!I107*MAX(Settings!$C$18,(Settings!$C$19*1024*8*(1/30)*(15/100)*(1/3600))))</f>
        <v/>
      </c>
      <c r="J107" s="20">
        <f>(Users_km2!J107*MAX(Settings!$C$18,(Settings!$C$19*1024*8*(1/30)*(15/100)*(1/3600))))</f>
        <v/>
      </c>
      <c r="K107" s="20">
        <f>(Users_km2!K107*MAX(Settings!$C$18,(Settings!$C$19*1024*8*(1/30)*(15/100)*(1/3600))))</f>
        <v/>
      </c>
      <c r="L107" s="20">
        <f>(Users_km2!L107*MAX(Settings!$C$18,(Settings!$C$19*1024*8*(1/30)*(15/100)*(1/3600))))</f>
        <v/>
      </c>
    </row>
    <row r="108">
      <c r="A108" s="20">
        <f>'Users_km2'!A108</f>
        <v/>
      </c>
      <c r="B108" s="20">
        <f>'Users_km2'!B108</f>
        <v/>
      </c>
      <c r="C108" s="20">
        <f>(Users_km2!C108*MAX(Settings!$C$18,(Settings!$C$19*1024*8*(1/30)*(15/100)*(1/3600))))</f>
        <v/>
      </c>
      <c r="D108" s="20">
        <f>(Users_km2!D108*MAX(Settings!$C$18,(Settings!$C$19*1024*8*(1/30)*(15/100)*(1/3600))))</f>
        <v/>
      </c>
      <c r="E108" s="20">
        <f>(Users_km2!E108*MAX(Settings!$C$18,(Settings!$C$19*1024*8*(1/30)*(15/100)*(1/3600))))</f>
        <v/>
      </c>
      <c r="F108" s="20">
        <f>(Users_km2!F108*MAX(Settings!$C$18,(Settings!$C$19*1024*8*(1/30)*(15/100)*(1/3600))))</f>
        <v/>
      </c>
      <c r="G108" s="20">
        <f>(Users_km2!G108*MAX(Settings!$C$18,(Settings!$C$19*1024*8*(1/30)*(15/100)*(1/3600))))</f>
        <v/>
      </c>
      <c r="H108" s="20">
        <f>(Users_km2!H108*MAX(Settings!$C$18,(Settings!$C$19*1024*8*(1/30)*(15/100)*(1/3600))))</f>
        <v/>
      </c>
      <c r="I108" s="20">
        <f>(Users_km2!I108*MAX(Settings!$C$18,(Settings!$C$19*1024*8*(1/30)*(15/100)*(1/3600))))</f>
        <v/>
      </c>
      <c r="J108" s="20">
        <f>(Users_km2!J108*MAX(Settings!$C$18,(Settings!$C$19*1024*8*(1/30)*(15/100)*(1/3600))))</f>
        <v/>
      </c>
      <c r="K108" s="20">
        <f>(Users_km2!K108*MAX(Settings!$C$18,(Settings!$C$19*1024*8*(1/30)*(15/100)*(1/3600))))</f>
        <v/>
      </c>
      <c r="L108" s="20">
        <f>(Users_km2!L108*MAX(Settings!$C$18,(Settings!$C$19*1024*8*(1/30)*(15/100)*(1/3600))))</f>
        <v/>
      </c>
    </row>
    <row r="109">
      <c r="A109" s="20">
        <f>'Users_km2'!A109</f>
        <v/>
      </c>
      <c r="B109" s="20">
        <f>'Users_km2'!B109</f>
        <v/>
      </c>
      <c r="C109" s="20">
        <f>(Users_km2!C109*MAX(Settings!$C$18,(Settings!$C$19*1024*8*(1/30)*(15/100)*(1/3600))))</f>
        <v/>
      </c>
      <c r="D109" s="20">
        <f>(Users_km2!D109*MAX(Settings!$C$18,(Settings!$C$19*1024*8*(1/30)*(15/100)*(1/3600))))</f>
        <v/>
      </c>
      <c r="E109" s="20">
        <f>(Users_km2!E109*MAX(Settings!$C$18,(Settings!$C$19*1024*8*(1/30)*(15/100)*(1/3600))))</f>
        <v/>
      </c>
      <c r="F109" s="20">
        <f>(Users_km2!F109*MAX(Settings!$C$18,(Settings!$C$19*1024*8*(1/30)*(15/100)*(1/3600))))</f>
        <v/>
      </c>
      <c r="G109" s="20">
        <f>(Users_km2!G109*MAX(Settings!$C$18,(Settings!$C$19*1024*8*(1/30)*(15/100)*(1/3600))))</f>
        <v/>
      </c>
      <c r="H109" s="20">
        <f>(Users_km2!H109*MAX(Settings!$C$18,(Settings!$C$19*1024*8*(1/30)*(15/100)*(1/3600))))</f>
        <v/>
      </c>
      <c r="I109" s="20">
        <f>(Users_km2!I109*MAX(Settings!$C$18,(Settings!$C$19*1024*8*(1/30)*(15/100)*(1/3600))))</f>
        <v/>
      </c>
      <c r="J109" s="20">
        <f>(Users_km2!J109*MAX(Settings!$C$18,(Settings!$C$19*1024*8*(1/30)*(15/100)*(1/3600))))</f>
        <v/>
      </c>
      <c r="K109" s="20">
        <f>(Users_km2!K109*MAX(Settings!$C$18,(Settings!$C$19*1024*8*(1/30)*(15/100)*(1/3600))))</f>
        <v/>
      </c>
      <c r="L109" s="20">
        <f>(Users_km2!L109*MAX(Settings!$C$18,(Settings!$C$19*1024*8*(1/30)*(15/100)*(1/3600))))</f>
        <v/>
      </c>
    </row>
    <row r="110">
      <c r="A110" s="20">
        <f>'Users_km2'!A110</f>
        <v/>
      </c>
      <c r="B110" s="20">
        <f>'Users_km2'!B110</f>
        <v/>
      </c>
      <c r="C110" s="20">
        <f>(Users_km2!C110*MAX(Settings!$C$18,(Settings!$C$19*1024*8*(1/30)*(15/100)*(1/3600))))</f>
        <v/>
      </c>
      <c r="D110" s="20">
        <f>(Users_km2!D110*MAX(Settings!$C$18,(Settings!$C$19*1024*8*(1/30)*(15/100)*(1/3600))))</f>
        <v/>
      </c>
      <c r="E110" s="20">
        <f>(Users_km2!E110*MAX(Settings!$C$18,(Settings!$C$19*1024*8*(1/30)*(15/100)*(1/3600))))</f>
        <v/>
      </c>
      <c r="F110" s="20">
        <f>(Users_km2!F110*MAX(Settings!$C$18,(Settings!$C$19*1024*8*(1/30)*(15/100)*(1/3600))))</f>
        <v/>
      </c>
      <c r="G110" s="20">
        <f>(Users_km2!G110*MAX(Settings!$C$18,(Settings!$C$19*1024*8*(1/30)*(15/100)*(1/3600))))</f>
        <v/>
      </c>
      <c r="H110" s="20">
        <f>(Users_km2!H110*MAX(Settings!$C$18,(Settings!$C$19*1024*8*(1/30)*(15/100)*(1/3600))))</f>
        <v/>
      </c>
      <c r="I110" s="20">
        <f>(Users_km2!I110*MAX(Settings!$C$18,(Settings!$C$19*1024*8*(1/30)*(15/100)*(1/3600))))</f>
        <v/>
      </c>
      <c r="J110" s="20">
        <f>(Users_km2!J110*MAX(Settings!$C$18,(Settings!$C$19*1024*8*(1/30)*(15/100)*(1/3600))))</f>
        <v/>
      </c>
      <c r="K110" s="20">
        <f>(Users_km2!K110*MAX(Settings!$C$18,(Settings!$C$19*1024*8*(1/30)*(15/100)*(1/3600))))</f>
        <v/>
      </c>
      <c r="L110" s="20">
        <f>(Users_km2!L110*MAX(Settings!$C$18,(Settings!$C$19*1024*8*(1/30)*(15/100)*(1/3600))))</f>
        <v/>
      </c>
    </row>
    <row r="111">
      <c r="A111" s="20">
        <f>'Users_km2'!A111</f>
        <v/>
      </c>
      <c r="B111" s="20">
        <f>'Users_km2'!B111</f>
        <v/>
      </c>
      <c r="C111" s="20">
        <f>(Users_km2!C111*MAX(Settings!$C$18,(Settings!$C$19*1024*8*(1/30)*(15/100)*(1/3600))))</f>
        <v/>
      </c>
      <c r="D111" s="20">
        <f>(Users_km2!D111*MAX(Settings!$C$18,(Settings!$C$19*1024*8*(1/30)*(15/100)*(1/3600))))</f>
        <v/>
      </c>
      <c r="E111" s="20">
        <f>(Users_km2!E111*MAX(Settings!$C$18,(Settings!$C$19*1024*8*(1/30)*(15/100)*(1/3600))))</f>
        <v/>
      </c>
      <c r="F111" s="20">
        <f>(Users_km2!F111*MAX(Settings!$C$18,(Settings!$C$19*1024*8*(1/30)*(15/100)*(1/3600))))</f>
        <v/>
      </c>
      <c r="G111" s="20">
        <f>(Users_km2!G111*MAX(Settings!$C$18,(Settings!$C$19*1024*8*(1/30)*(15/100)*(1/3600))))</f>
        <v/>
      </c>
      <c r="H111" s="20">
        <f>(Users_km2!H111*MAX(Settings!$C$18,(Settings!$C$19*1024*8*(1/30)*(15/100)*(1/3600))))</f>
        <v/>
      </c>
      <c r="I111" s="20">
        <f>(Users_km2!I111*MAX(Settings!$C$18,(Settings!$C$19*1024*8*(1/30)*(15/100)*(1/3600))))</f>
        <v/>
      </c>
      <c r="J111" s="20">
        <f>(Users_km2!J111*MAX(Settings!$C$18,(Settings!$C$19*1024*8*(1/30)*(15/100)*(1/3600))))</f>
        <v/>
      </c>
      <c r="K111" s="20">
        <f>(Users_km2!K111*MAX(Settings!$C$18,(Settings!$C$19*1024*8*(1/30)*(15/100)*(1/3600))))</f>
        <v/>
      </c>
      <c r="L111" s="20">
        <f>(Users_km2!L111*MAX(Settings!$C$18,(Settings!$C$19*1024*8*(1/30)*(15/100)*(1/3600))))</f>
        <v/>
      </c>
    </row>
    <row r="112">
      <c r="A112" s="20">
        <f>'Users_km2'!A112</f>
        <v/>
      </c>
      <c r="B112" s="20">
        <f>'Users_km2'!B112</f>
        <v/>
      </c>
      <c r="C112" s="20">
        <f>(Users_km2!C112*MAX(Settings!$C$18,(Settings!$C$19*1024*8*(1/30)*(15/100)*(1/3600))))</f>
        <v/>
      </c>
      <c r="D112" s="20">
        <f>(Users_km2!D112*MAX(Settings!$C$18,(Settings!$C$19*1024*8*(1/30)*(15/100)*(1/3600))))</f>
        <v/>
      </c>
      <c r="E112" s="20">
        <f>(Users_km2!E112*MAX(Settings!$C$18,(Settings!$C$19*1024*8*(1/30)*(15/100)*(1/3600))))</f>
        <v/>
      </c>
      <c r="F112" s="20">
        <f>(Users_km2!F112*MAX(Settings!$C$18,(Settings!$C$19*1024*8*(1/30)*(15/100)*(1/3600))))</f>
        <v/>
      </c>
      <c r="G112" s="20">
        <f>(Users_km2!G112*MAX(Settings!$C$18,(Settings!$C$19*1024*8*(1/30)*(15/100)*(1/3600))))</f>
        <v/>
      </c>
      <c r="H112" s="20">
        <f>(Users_km2!H112*MAX(Settings!$C$18,(Settings!$C$19*1024*8*(1/30)*(15/100)*(1/3600))))</f>
        <v/>
      </c>
      <c r="I112" s="20">
        <f>(Users_km2!I112*MAX(Settings!$C$18,(Settings!$C$19*1024*8*(1/30)*(15/100)*(1/3600))))</f>
        <v/>
      </c>
      <c r="J112" s="20">
        <f>(Users_km2!J112*MAX(Settings!$C$18,(Settings!$C$19*1024*8*(1/30)*(15/100)*(1/3600))))</f>
        <v/>
      </c>
      <c r="K112" s="20">
        <f>(Users_km2!K112*MAX(Settings!$C$18,(Settings!$C$19*1024*8*(1/30)*(15/100)*(1/3600))))</f>
        <v/>
      </c>
      <c r="L112" s="20">
        <f>(Users_km2!L112*MAX(Settings!$C$18,(Settings!$C$19*1024*8*(1/30)*(15/100)*(1/3600))))</f>
        <v/>
      </c>
    </row>
    <row r="113">
      <c r="A113" s="20">
        <f>'Users_km2'!A113</f>
        <v/>
      </c>
      <c r="B113" s="20">
        <f>'Users_km2'!B113</f>
        <v/>
      </c>
      <c r="C113" s="20">
        <f>(Users_km2!C113*MAX(Settings!$C$18,(Settings!$C$19*1024*8*(1/30)*(15/100)*(1/3600))))</f>
        <v/>
      </c>
      <c r="D113" s="20">
        <f>(Users_km2!D113*MAX(Settings!$C$18,(Settings!$C$19*1024*8*(1/30)*(15/100)*(1/3600))))</f>
        <v/>
      </c>
      <c r="E113" s="20">
        <f>(Users_km2!E113*MAX(Settings!$C$18,(Settings!$C$19*1024*8*(1/30)*(15/100)*(1/3600))))</f>
        <v/>
      </c>
      <c r="F113" s="20">
        <f>(Users_km2!F113*MAX(Settings!$C$18,(Settings!$C$19*1024*8*(1/30)*(15/100)*(1/3600))))</f>
        <v/>
      </c>
      <c r="G113" s="20">
        <f>(Users_km2!G113*MAX(Settings!$C$18,(Settings!$C$19*1024*8*(1/30)*(15/100)*(1/3600))))</f>
        <v/>
      </c>
      <c r="H113" s="20">
        <f>(Users_km2!H113*MAX(Settings!$C$18,(Settings!$C$19*1024*8*(1/30)*(15/100)*(1/3600))))</f>
        <v/>
      </c>
      <c r="I113" s="20">
        <f>(Users_km2!I113*MAX(Settings!$C$18,(Settings!$C$19*1024*8*(1/30)*(15/100)*(1/3600))))</f>
        <v/>
      </c>
      <c r="J113" s="20">
        <f>(Users_km2!J113*MAX(Settings!$C$18,(Settings!$C$19*1024*8*(1/30)*(15/100)*(1/3600))))</f>
        <v/>
      </c>
      <c r="K113" s="20">
        <f>(Users_km2!K113*MAX(Settings!$C$18,(Settings!$C$19*1024*8*(1/30)*(15/100)*(1/3600))))</f>
        <v/>
      </c>
      <c r="L113" s="20">
        <f>(Users_km2!L113*MAX(Settings!$C$18,(Settings!$C$19*1024*8*(1/30)*(15/100)*(1/3600))))</f>
        <v/>
      </c>
    </row>
    <row r="114">
      <c r="A114" s="20">
        <f>'Users_km2'!A114</f>
        <v/>
      </c>
      <c r="B114" s="20">
        <f>'Users_km2'!B114</f>
        <v/>
      </c>
      <c r="C114" s="20">
        <f>(Users_km2!C114*MAX(Settings!$C$18,(Settings!$C$19*1024*8*(1/30)*(15/100)*(1/3600))))</f>
        <v/>
      </c>
      <c r="D114" s="20">
        <f>(Users_km2!D114*MAX(Settings!$C$18,(Settings!$C$19*1024*8*(1/30)*(15/100)*(1/3600))))</f>
        <v/>
      </c>
      <c r="E114" s="20">
        <f>(Users_km2!E114*MAX(Settings!$C$18,(Settings!$C$19*1024*8*(1/30)*(15/100)*(1/3600))))</f>
        <v/>
      </c>
      <c r="F114" s="20">
        <f>(Users_km2!F114*MAX(Settings!$C$18,(Settings!$C$19*1024*8*(1/30)*(15/100)*(1/3600))))</f>
        <v/>
      </c>
      <c r="G114" s="20">
        <f>(Users_km2!G114*MAX(Settings!$C$18,(Settings!$C$19*1024*8*(1/30)*(15/100)*(1/3600))))</f>
        <v/>
      </c>
      <c r="H114" s="20">
        <f>(Users_km2!H114*MAX(Settings!$C$18,(Settings!$C$19*1024*8*(1/30)*(15/100)*(1/3600))))</f>
        <v/>
      </c>
      <c r="I114" s="20">
        <f>(Users_km2!I114*MAX(Settings!$C$18,(Settings!$C$19*1024*8*(1/30)*(15/100)*(1/3600))))</f>
        <v/>
      </c>
      <c r="J114" s="20">
        <f>(Users_km2!J114*MAX(Settings!$C$18,(Settings!$C$19*1024*8*(1/30)*(15/100)*(1/3600))))</f>
        <v/>
      </c>
      <c r="K114" s="20">
        <f>(Users_km2!K114*MAX(Settings!$C$18,(Settings!$C$19*1024*8*(1/30)*(15/100)*(1/3600))))</f>
        <v/>
      </c>
      <c r="L114" s="20">
        <f>(Users_km2!L114*MAX(Settings!$C$18,(Settings!$C$19*1024*8*(1/30)*(15/100)*(1/3600))))</f>
        <v/>
      </c>
    </row>
    <row r="115">
      <c r="A115" s="20">
        <f>'Users_km2'!A115</f>
        <v/>
      </c>
      <c r="B115" s="20">
        <f>'Users_km2'!B115</f>
        <v/>
      </c>
      <c r="C115" s="20">
        <f>(Users_km2!C115*MAX(Settings!$C$18,(Settings!$C$19*1024*8*(1/30)*(15/100)*(1/3600))))</f>
        <v/>
      </c>
      <c r="D115" s="20">
        <f>(Users_km2!D115*MAX(Settings!$C$18,(Settings!$C$19*1024*8*(1/30)*(15/100)*(1/3600))))</f>
        <v/>
      </c>
      <c r="E115" s="20">
        <f>(Users_km2!E115*MAX(Settings!$C$18,(Settings!$C$19*1024*8*(1/30)*(15/100)*(1/3600))))</f>
        <v/>
      </c>
      <c r="F115" s="20">
        <f>(Users_km2!F115*MAX(Settings!$C$18,(Settings!$C$19*1024*8*(1/30)*(15/100)*(1/3600))))</f>
        <v/>
      </c>
      <c r="G115" s="20">
        <f>(Users_km2!G115*MAX(Settings!$C$18,(Settings!$C$19*1024*8*(1/30)*(15/100)*(1/3600))))</f>
        <v/>
      </c>
      <c r="H115" s="20">
        <f>(Users_km2!H115*MAX(Settings!$C$18,(Settings!$C$19*1024*8*(1/30)*(15/100)*(1/3600))))</f>
        <v/>
      </c>
      <c r="I115" s="20">
        <f>(Users_km2!I115*MAX(Settings!$C$18,(Settings!$C$19*1024*8*(1/30)*(15/100)*(1/3600))))</f>
        <v/>
      </c>
      <c r="J115" s="20">
        <f>(Users_km2!J115*MAX(Settings!$C$18,(Settings!$C$19*1024*8*(1/30)*(15/100)*(1/3600))))</f>
        <v/>
      </c>
      <c r="K115" s="20">
        <f>(Users_km2!K115*MAX(Settings!$C$18,(Settings!$C$19*1024*8*(1/30)*(15/100)*(1/3600))))</f>
        <v/>
      </c>
      <c r="L115" s="20">
        <f>(Users_km2!L115*MAX(Settings!$C$18,(Settings!$C$19*1024*8*(1/30)*(15/100)*(1/3600))))</f>
        <v/>
      </c>
    </row>
    <row r="116">
      <c r="A116" s="20">
        <f>'Users_km2'!A116</f>
        <v/>
      </c>
      <c r="B116" s="20">
        <f>'Users_km2'!B116</f>
        <v/>
      </c>
      <c r="C116" s="20">
        <f>(Users_km2!C116*MAX(Settings!$C$18,(Settings!$C$19*1024*8*(1/30)*(15/100)*(1/3600))))</f>
        <v/>
      </c>
      <c r="D116" s="20">
        <f>(Users_km2!D116*MAX(Settings!$C$18,(Settings!$C$19*1024*8*(1/30)*(15/100)*(1/3600))))</f>
        <v/>
      </c>
      <c r="E116" s="20">
        <f>(Users_km2!E116*MAX(Settings!$C$18,(Settings!$C$19*1024*8*(1/30)*(15/100)*(1/3600))))</f>
        <v/>
      </c>
      <c r="F116" s="20">
        <f>(Users_km2!F116*MAX(Settings!$C$18,(Settings!$C$19*1024*8*(1/30)*(15/100)*(1/3600))))</f>
        <v/>
      </c>
      <c r="G116" s="20">
        <f>(Users_km2!G116*MAX(Settings!$C$18,(Settings!$C$19*1024*8*(1/30)*(15/100)*(1/3600))))</f>
        <v/>
      </c>
      <c r="H116" s="20">
        <f>(Users_km2!H116*MAX(Settings!$C$18,(Settings!$C$19*1024*8*(1/30)*(15/100)*(1/3600))))</f>
        <v/>
      </c>
      <c r="I116" s="20">
        <f>(Users_km2!I116*MAX(Settings!$C$18,(Settings!$C$19*1024*8*(1/30)*(15/100)*(1/3600))))</f>
        <v/>
      </c>
      <c r="J116" s="20">
        <f>(Users_km2!J116*MAX(Settings!$C$18,(Settings!$C$19*1024*8*(1/30)*(15/100)*(1/3600))))</f>
        <v/>
      </c>
      <c r="K116" s="20">
        <f>(Users_km2!K116*MAX(Settings!$C$18,(Settings!$C$19*1024*8*(1/30)*(15/100)*(1/3600))))</f>
        <v/>
      </c>
      <c r="L116" s="20">
        <f>(Users_km2!L116*MAX(Settings!$C$18,(Settings!$C$19*1024*8*(1/30)*(15/100)*(1/3600))))</f>
        <v/>
      </c>
    </row>
    <row r="117">
      <c r="A117" s="20">
        <f>'Users_km2'!A117</f>
        <v/>
      </c>
      <c r="B117" s="20">
        <f>'Users_km2'!B117</f>
        <v/>
      </c>
      <c r="C117" s="20">
        <f>(Users_km2!C117*MAX(Settings!$C$18,(Settings!$C$19*1024*8*(1/30)*(15/100)*(1/3600))))</f>
        <v/>
      </c>
      <c r="D117" s="20">
        <f>(Users_km2!D117*MAX(Settings!$C$18,(Settings!$C$19*1024*8*(1/30)*(15/100)*(1/3600))))</f>
        <v/>
      </c>
      <c r="E117" s="20">
        <f>(Users_km2!E117*MAX(Settings!$C$18,(Settings!$C$19*1024*8*(1/30)*(15/100)*(1/3600))))</f>
        <v/>
      </c>
      <c r="F117" s="20">
        <f>(Users_km2!F117*MAX(Settings!$C$18,(Settings!$C$19*1024*8*(1/30)*(15/100)*(1/3600))))</f>
        <v/>
      </c>
      <c r="G117" s="20">
        <f>(Users_km2!G117*MAX(Settings!$C$18,(Settings!$C$19*1024*8*(1/30)*(15/100)*(1/3600))))</f>
        <v/>
      </c>
      <c r="H117" s="20">
        <f>(Users_km2!H117*MAX(Settings!$C$18,(Settings!$C$19*1024*8*(1/30)*(15/100)*(1/3600))))</f>
        <v/>
      </c>
      <c r="I117" s="20">
        <f>(Users_km2!I117*MAX(Settings!$C$18,(Settings!$C$19*1024*8*(1/30)*(15/100)*(1/3600))))</f>
        <v/>
      </c>
      <c r="J117" s="20">
        <f>(Users_km2!J117*MAX(Settings!$C$18,(Settings!$C$19*1024*8*(1/30)*(15/100)*(1/3600))))</f>
        <v/>
      </c>
      <c r="K117" s="20">
        <f>(Users_km2!K117*MAX(Settings!$C$18,(Settings!$C$19*1024*8*(1/30)*(15/100)*(1/3600))))</f>
        <v/>
      </c>
      <c r="L117" s="20">
        <f>(Users_km2!L117*MAX(Settings!$C$18,(Settings!$C$19*1024*8*(1/30)*(15/100)*(1/3600))))</f>
        <v/>
      </c>
    </row>
    <row r="118">
      <c r="A118" s="20">
        <f>'Users_km2'!A118</f>
        <v/>
      </c>
      <c r="B118" s="20">
        <f>'Users_km2'!B118</f>
        <v/>
      </c>
      <c r="C118" s="20">
        <f>(Users_km2!C118*MAX(Settings!$C$18,(Settings!$C$19*1024*8*(1/30)*(15/100)*(1/3600))))</f>
        <v/>
      </c>
      <c r="D118" s="20">
        <f>(Users_km2!D118*MAX(Settings!$C$18,(Settings!$C$19*1024*8*(1/30)*(15/100)*(1/3600))))</f>
        <v/>
      </c>
      <c r="E118" s="20">
        <f>(Users_km2!E118*MAX(Settings!$C$18,(Settings!$C$19*1024*8*(1/30)*(15/100)*(1/3600))))</f>
        <v/>
      </c>
      <c r="F118" s="20">
        <f>(Users_km2!F118*MAX(Settings!$C$18,(Settings!$C$19*1024*8*(1/30)*(15/100)*(1/3600))))</f>
        <v/>
      </c>
      <c r="G118" s="20">
        <f>(Users_km2!G118*MAX(Settings!$C$18,(Settings!$C$19*1024*8*(1/30)*(15/100)*(1/3600))))</f>
        <v/>
      </c>
      <c r="H118" s="20">
        <f>(Users_km2!H118*MAX(Settings!$C$18,(Settings!$C$19*1024*8*(1/30)*(15/100)*(1/3600))))</f>
        <v/>
      </c>
      <c r="I118" s="20">
        <f>(Users_km2!I118*MAX(Settings!$C$18,(Settings!$C$19*1024*8*(1/30)*(15/100)*(1/3600))))</f>
        <v/>
      </c>
      <c r="J118" s="20">
        <f>(Users_km2!J118*MAX(Settings!$C$18,(Settings!$C$19*1024*8*(1/30)*(15/100)*(1/3600))))</f>
        <v/>
      </c>
      <c r="K118" s="20">
        <f>(Users_km2!K118*MAX(Settings!$C$18,(Settings!$C$19*1024*8*(1/30)*(15/100)*(1/3600))))</f>
        <v/>
      </c>
      <c r="L118" s="20">
        <f>(Users_km2!L118*MAX(Settings!$C$18,(Settings!$C$19*1024*8*(1/30)*(15/100)*(1/3600))))</f>
        <v/>
      </c>
    </row>
    <row r="119">
      <c r="A119" s="20">
        <f>'Users_km2'!A119</f>
        <v/>
      </c>
      <c r="B119" s="20">
        <f>'Users_km2'!B119</f>
        <v/>
      </c>
      <c r="C119" s="20">
        <f>(Users_km2!C119*MAX(Settings!$C$18,(Settings!$C$19*1024*8*(1/30)*(15/100)*(1/3600))))</f>
        <v/>
      </c>
      <c r="D119" s="20">
        <f>(Users_km2!D119*MAX(Settings!$C$18,(Settings!$C$19*1024*8*(1/30)*(15/100)*(1/3600))))</f>
        <v/>
      </c>
      <c r="E119" s="20">
        <f>(Users_km2!E119*MAX(Settings!$C$18,(Settings!$C$19*1024*8*(1/30)*(15/100)*(1/3600))))</f>
        <v/>
      </c>
      <c r="F119" s="20">
        <f>(Users_km2!F119*MAX(Settings!$C$18,(Settings!$C$19*1024*8*(1/30)*(15/100)*(1/3600))))</f>
        <v/>
      </c>
      <c r="G119" s="20">
        <f>(Users_km2!G119*MAX(Settings!$C$18,(Settings!$C$19*1024*8*(1/30)*(15/100)*(1/3600))))</f>
        <v/>
      </c>
      <c r="H119" s="20">
        <f>(Users_km2!H119*MAX(Settings!$C$18,(Settings!$C$19*1024*8*(1/30)*(15/100)*(1/3600))))</f>
        <v/>
      </c>
      <c r="I119" s="20">
        <f>(Users_km2!I119*MAX(Settings!$C$18,(Settings!$C$19*1024*8*(1/30)*(15/100)*(1/3600))))</f>
        <v/>
      </c>
      <c r="J119" s="20">
        <f>(Users_km2!J119*MAX(Settings!$C$18,(Settings!$C$19*1024*8*(1/30)*(15/100)*(1/3600))))</f>
        <v/>
      </c>
      <c r="K119" s="20">
        <f>(Users_km2!K119*MAX(Settings!$C$18,(Settings!$C$19*1024*8*(1/30)*(15/100)*(1/3600))))</f>
        <v/>
      </c>
      <c r="L119" s="20">
        <f>(Users_km2!L119*MAX(Settings!$C$18,(Settings!$C$19*1024*8*(1/30)*(15/100)*(1/3600))))</f>
        <v/>
      </c>
    </row>
    <row r="120">
      <c r="A120" s="20">
        <f>'Users_km2'!A120</f>
        <v/>
      </c>
      <c r="B120" s="20">
        <f>'Users_km2'!B120</f>
        <v/>
      </c>
      <c r="C120" s="20">
        <f>(Users_km2!C120*MAX(Settings!$C$18,(Settings!$C$19*1024*8*(1/30)*(15/100)*(1/3600))))</f>
        <v/>
      </c>
      <c r="D120" s="20">
        <f>(Users_km2!D120*MAX(Settings!$C$18,(Settings!$C$19*1024*8*(1/30)*(15/100)*(1/3600))))</f>
        <v/>
      </c>
      <c r="E120" s="20">
        <f>(Users_km2!E120*MAX(Settings!$C$18,(Settings!$C$19*1024*8*(1/30)*(15/100)*(1/3600))))</f>
        <v/>
      </c>
      <c r="F120" s="20">
        <f>(Users_km2!F120*MAX(Settings!$C$18,(Settings!$C$19*1024*8*(1/30)*(15/100)*(1/3600))))</f>
        <v/>
      </c>
      <c r="G120" s="20">
        <f>(Users_km2!G120*MAX(Settings!$C$18,(Settings!$C$19*1024*8*(1/30)*(15/100)*(1/3600))))</f>
        <v/>
      </c>
      <c r="H120" s="20">
        <f>(Users_km2!H120*MAX(Settings!$C$18,(Settings!$C$19*1024*8*(1/30)*(15/100)*(1/3600))))</f>
        <v/>
      </c>
      <c r="I120" s="20">
        <f>(Users_km2!I120*MAX(Settings!$C$18,(Settings!$C$19*1024*8*(1/30)*(15/100)*(1/3600))))</f>
        <v/>
      </c>
      <c r="J120" s="20">
        <f>(Users_km2!J120*MAX(Settings!$C$18,(Settings!$C$19*1024*8*(1/30)*(15/100)*(1/3600))))</f>
        <v/>
      </c>
      <c r="K120" s="20">
        <f>(Users_km2!K120*MAX(Settings!$C$18,(Settings!$C$19*1024*8*(1/30)*(15/100)*(1/3600))))</f>
        <v/>
      </c>
      <c r="L120" s="20">
        <f>(Users_km2!L120*MAX(Settings!$C$18,(Settings!$C$19*1024*8*(1/30)*(15/100)*(1/3600))))</f>
        <v/>
      </c>
    </row>
    <row r="121">
      <c r="A121" s="20">
        <f>'Users_km2'!A121</f>
        <v/>
      </c>
      <c r="B121" s="20">
        <f>'Users_km2'!B121</f>
        <v/>
      </c>
      <c r="C121" s="20">
        <f>(Users_km2!C121*MAX(Settings!$C$18,(Settings!$C$19*1024*8*(1/30)*(15/100)*(1/3600))))</f>
        <v/>
      </c>
      <c r="D121" s="20">
        <f>(Users_km2!D121*MAX(Settings!$C$18,(Settings!$C$19*1024*8*(1/30)*(15/100)*(1/3600))))</f>
        <v/>
      </c>
      <c r="E121" s="20">
        <f>(Users_km2!E121*MAX(Settings!$C$18,(Settings!$C$19*1024*8*(1/30)*(15/100)*(1/3600))))</f>
        <v/>
      </c>
      <c r="F121" s="20">
        <f>(Users_km2!F121*MAX(Settings!$C$18,(Settings!$C$19*1024*8*(1/30)*(15/100)*(1/3600))))</f>
        <v/>
      </c>
      <c r="G121" s="20">
        <f>(Users_km2!G121*MAX(Settings!$C$18,(Settings!$C$19*1024*8*(1/30)*(15/100)*(1/3600))))</f>
        <v/>
      </c>
      <c r="H121" s="20">
        <f>(Users_km2!H121*MAX(Settings!$C$18,(Settings!$C$19*1024*8*(1/30)*(15/100)*(1/3600))))</f>
        <v/>
      </c>
      <c r="I121" s="20">
        <f>(Users_km2!I121*MAX(Settings!$C$18,(Settings!$C$19*1024*8*(1/30)*(15/100)*(1/3600))))</f>
        <v/>
      </c>
      <c r="J121" s="20">
        <f>(Users_km2!J121*MAX(Settings!$C$18,(Settings!$C$19*1024*8*(1/30)*(15/100)*(1/3600))))</f>
        <v/>
      </c>
      <c r="K121" s="20">
        <f>(Users_km2!K121*MAX(Settings!$C$18,(Settings!$C$19*1024*8*(1/30)*(15/100)*(1/3600))))</f>
        <v/>
      </c>
      <c r="L121" s="20">
        <f>(Users_km2!L121*MAX(Settings!$C$18,(Settings!$C$19*1024*8*(1/30)*(15/100)*(1/3600))))</f>
        <v/>
      </c>
    </row>
    <row r="122">
      <c r="A122" s="20">
        <f>'Users_km2'!A122</f>
        <v/>
      </c>
      <c r="B122" s="20">
        <f>'Users_km2'!B122</f>
        <v/>
      </c>
      <c r="C122" s="20">
        <f>(Users_km2!C122*MAX(Settings!$C$18,(Settings!$C$19*1024*8*(1/30)*(15/100)*(1/3600))))</f>
        <v/>
      </c>
      <c r="D122" s="20">
        <f>(Users_km2!D122*MAX(Settings!$C$18,(Settings!$C$19*1024*8*(1/30)*(15/100)*(1/3600))))</f>
        <v/>
      </c>
      <c r="E122" s="20">
        <f>(Users_km2!E122*MAX(Settings!$C$18,(Settings!$C$19*1024*8*(1/30)*(15/100)*(1/3600))))</f>
        <v/>
      </c>
      <c r="F122" s="20">
        <f>(Users_km2!F122*MAX(Settings!$C$18,(Settings!$C$19*1024*8*(1/30)*(15/100)*(1/3600))))</f>
        <v/>
      </c>
      <c r="G122" s="20">
        <f>(Users_km2!G122*MAX(Settings!$C$18,(Settings!$C$19*1024*8*(1/30)*(15/100)*(1/3600))))</f>
        <v/>
      </c>
      <c r="H122" s="20">
        <f>(Users_km2!H122*MAX(Settings!$C$18,(Settings!$C$19*1024*8*(1/30)*(15/100)*(1/3600))))</f>
        <v/>
      </c>
      <c r="I122" s="20">
        <f>(Users_km2!I122*MAX(Settings!$C$18,(Settings!$C$19*1024*8*(1/30)*(15/100)*(1/3600))))</f>
        <v/>
      </c>
      <c r="J122" s="20">
        <f>(Users_km2!J122*MAX(Settings!$C$18,(Settings!$C$19*1024*8*(1/30)*(15/100)*(1/3600))))</f>
        <v/>
      </c>
      <c r="K122" s="20">
        <f>(Users_km2!K122*MAX(Settings!$C$18,(Settings!$C$19*1024*8*(1/30)*(15/100)*(1/3600))))</f>
        <v/>
      </c>
      <c r="L122" s="20">
        <f>(Users_km2!L122*MAX(Settings!$C$18,(Settings!$C$19*1024*8*(1/30)*(15/100)*(1/3600))))</f>
        <v/>
      </c>
    </row>
    <row r="123">
      <c r="A123" s="20">
        <f>'Users_km2'!A123</f>
        <v/>
      </c>
      <c r="B123" s="20">
        <f>'Users_km2'!B123</f>
        <v/>
      </c>
      <c r="C123" s="20">
        <f>(Users_km2!C123*MAX(Settings!$C$18,(Settings!$C$19*1024*8*(1/30)*(15/100)*(1/3600))))</f>
        <v/>
      </c>
      <c r="D123" s="20">
        <f>(Users_km2!D123*MAX(Settings!$C$18,(Settings!$C$19*1024*8*(1/30)*(15/100)*(1/3600))))</f>
        <v/>
      </c>
      <c r="E123" s="20">
        <f>(Users_km2!E123*MAX(Settings!$C$18,(Settings!$C$19*1024*8*(1/30)*(15/100)*(1/3600))))</f>
        <v/>
      </c>
      <c r="F123" s="20">
        <f>(Users_km2!F123*MAX(Settings!$C$18,(Settings!$C$19*1024*8*(1/30)*(15/100)*(1/3600))))</f>
        <v/>
      </c>
      <c r="G123" s="20">
        <f>(Users_km2!G123*MAX(Settings!$C$18,(Settings!$C$19*1024*8*(1/30)*(15/100)*(1/3600))))</f>
        <v/>
      </c>
      <c r="H123" s="20">
        <f>(Users_km2!H123*MAX(Settings!$C$18,(Settings!$C$19*1024*8*(1/30)*(15/100)*(1/3600))))</f>
        <v/>
      </c>
      <c r="I123" s="20">
        <f>(Users_km2!I123*MAX(Settings!$C$18,(Settings!$C$19*1024*8*(1/30)*(15/100)*(1/3600))))</f>
        <v/>
      </c>
      <c r="J123" s="20">
        <f>(Users_km2!J123*MAX(Settings!$C$18,(Settings!$C$19*1024*8*(1/30)*(15/100)*(1/3600))))</f>
        <v/>
      </c>
      <c r="K123" s="20">
        <f>(Users_km2!K123*MAX(Settings!$C$18,(Settings!$C$19*1024*8*(1/30)*(15/100)*(1/3600))))</f>
        <v/>
      </c>
      <c r="L123" s="20">
        <f>(Users_km2!L123*MAX(Settings!$C$18,(Settings!$C$19*1024*8*(1/30)*(15/100)*(1/3600))))</f>
        <v/>
      </c>
    </row>
    <row r="124">
      <c r="A124" s="20">
        <f>'Users_km2'!A124</f>
        <v/>
      </c>
      <c r="B124" s="20">
        <f>'Users_km2'!B124</f>
        <v/>
      </c>
      <c r="C124" s="20">
        <f>(Users_km2!C124*MAX(Settings!$C$18,(Settings!$C$19*1024*8*(1/30)*(15/100)*(1/3600))))</f>
        <v/>
      </c>
      <c r="D124" s="20">
        <f>(Users_km2!D124*MAX(Settings!$C$18,(Settings!$C$19*1024*8*(1/30)*(15/100)*(1/3600))))</f>
        <v/>
      </c>
      <c r="E124" s="20">
        <f>(Users_km2!E124*MAX(Settings!$C$18,(Settings!$C$19*1024*8*(1/30)*(15/100)*(1/3600))))</f>
        <v/>
      </c>
      <c r="F124" s="20">
        <f>(Users_km2!F124*MAX(Settings!$C$18,(Settings!$C$19*1024*8*(1/30)*(15/100)*(1/3600))))</f>
        <v/>
      </c>
      <c r="G124" s="20">
        <f>(Users_km2!G124*MAX(Settings!$C$18,(Settings!$C$19*1024*8*(1/30)*(15/100)*(1/3600))))</f>
        <v/>
      </c>
      <c r="H124" s="20">
        <f>(Users_km2!H124*MAX(Settings!$C$18,(Settings!$C$19*1024*8*(1/30)*(15/100)*(1/3600))))</f>
        <v/>
      </c>
      <c r="I124" s="20">
        <f>(Users_km2!I124*MAX(Settings!$C$18,(Settings!$C$19*1024*8*(1/30)*(15/100)*(1/3600))))</f>
        <v/>
      </c>
      <c r="J124" s="20">
        <f>(Users_km2!J124*MAX(Settings!$C$18,(Settings!$C$19*1024*8*(1/30)*(15/100)*(1/3600))))</f>
        <v/>
      </c>
      <c r="K124" s="20">
        <f>(Users_km2!K124*MAX(Settings!$C$18,(Settings!$C$19*1024*8*(1/30)*(15/100)*(1/3600))))</f>
        <v/>
      </c>
      <c r="L124" s="20">
        <f>(Users_km2!L124*MAX(Settings!$C$18,(Settings!$C$19*1024*8*(1/30)*(15/100)*(1/3600))))</f>
        <v/>
      </c>
    </row>
    <row r="125">
      <c r="A125" s="20">
        <f>'Users_km2'!A125</f>
        <v/>
      </c>
      <c r="B125" s="20">
        <f>'Users_km2'!B125</f>
        <v/>
      </c>
      <c r="C125" s="20">
        <f>(Users_km2!C125*MAX(Settings!$C$18,(Settings!$C$19*1024*8*(1/30)*(15/100)*(1/3600))))</f>
        <v/>
      </c>
      <c r="D125" s="20">
        <f>(Users_km2!D125*MAX(Settings!$C$18,(Settings!$C$19*1024*8*(1/30)*(15/100)*(1/3600))))</f>
        <v/>
      </c>
      <c r="E125" s="20">
        <f>(Users_km2!E125*MAX(Settings!$C$18,(Settings!$C$19*1024*8*(1/30)*(15/100)*(1/3600))))</f>
        <v/>
      </c>
      <c r="F125" s="20">
        <f>(Users_km2!F125*MAX(Settings!$C$18,(Settings!$C$19*1024*8*(1/30)*(15/100)*(1/3600))))</f>
        <v/>
      </c>
      <c r="G125" s="20">
        <f>(Users_km2!G125*MAX(Settings!$C$18,(Settings!$C$19*1024*8*(1/30)*(15/100)*(1/3600))))</f>
        <v/>
      </c>
      <c r="H125" s="20">
        <f>(Users_km2!H125*MAX(Settings!$C$18,(Settings!$C$19*1024*8*(1/30)*(15/100)*(1/3600))))</f>
        <v/>
      </c>
      <c r="I125" s="20">
        <f>(Users_km2!I125*MAX(Settings!$C$18,(Settings!$C$19*1024*8*(1/30)*(15/100)*(1/3600))))</f>
        <v/>
      </c>
      <c r="J125" s="20">
        <f>(Users_km2!J125*MAX(Settings!$C$18,(Settings!$C$19*1024*8*(1/30)*(15/100)*(1/3600))))</f>
        <v/>
      </c>
      <c r="K125" s="20">
        <f>(Users_km2!K125*MAX(Settings!$C$18,(Settings!$C$19*1024*8*(1/30)*(15/100)*(1/3600))))</f>
        <v/>
      </c>
      <c r="L125" s="20">
        <f>(Users_km2!L125*MAX(Settings!$C$18,(Settings!$C$19*1024*8*(1/30)*(15/100)*(1/3600))))</f>
        <v/>
      </c>
    </row>
    <row r="126">
      <c r="A126" s="20">
        <f>'Users_km2'!A126</f>
        <v/>
      </c>
      <c r="B126" s="20">
        <f>'Users_km2'!B126</f>
        <v/>
      </c>
      <c r="C126" s="20">
        <f>(Users_km2!C126*MAX(Settings!$C$18,(Settings!$C$19*1024*8*(1/30)*(15/100)*(1/3600))))</f>
        <v/>
      </c>
      <c r="D126" s="20">
        <f>(Users_km2!D126*MAX(Settings!$C$18,(Settings!$C$19*1024*8*(1/30)*(15/100)*(1/3600))))</f>
        <v/>
      </c>
      <c r="E126" s="20">
        <f>(Users_km2!E126*MAX(Settings!$C$18,(Settings!$C$19*1024*8*(1/30)*(15/100)*(1/3600))))</f>
        <v/>
      </c>
      <c r="F126" s="20">
        <f>(Users_km2!F126*MAX(Settings!$C$18,(Settings!$C$19*1024*8*(1/30)*(15/100)*(1/3600))))</f>
        <v/>
      </c>
      <c r="G126" s="20">
        <f>(Users_km2!G126*MAX(Settings!$C$18,(Settings!$C$19*1024*8*(1/30)*(15/100)*(1/3600))))</f>
        <v/>
      </c>
      <c r="H126" s="20">
        <f>(Users_km2!H126*MAX(Settings!$C$18,(Settings!$C$19*1024*8*(1/30)*(15/100)*(1/3600))))</f>
        <v/>
      </c>
      <c r="I126" s="20">
        <f>(Users_km2!I126*MAX(Settings!$C$18,(Settings!$C$19*1024*8*(1/30)*(15/100)*(1/3600))))</f>
        <v/>
      </c>
      <c r="J126" s="20">
        <f>(Users_km2!J126*MAX(Settings!$C$18,(Settings!$C$19*1024*8*(1/30)*(15/100)*(1/3600))))</f>
        <v/>
      </c>
      <c r="K126" s="20">
        <f>(Users_km2!K126*MAX(Settings!$C$18,(Settings!$C$19*1024*8*(1/30)*(15/100)*(1/3600))))</f>
        <v/>
      </c>
      <c r="L126" s="20">
        <f>(Users_km2!L126*MAX(Settings!$C$18,(Settings!$C$19*1024*8*(1/30)*(15/100)*(1/3600))))</f>
        <v/>
      </c>
    </row>
    <row r="127">
      <c r="A127" s="20">
        <f>'Users_km2'!A127</f>
        <v/>
      </c>
      <c r="B127" s="20">
        <f>'Users_km2'!B127</f>
        <v/>
      </c>
      <c r="C127" s="20">
        <f>(Users_km2!C127*MAX(Settings!$C$18,(Settings!$C$19*1024*8*(1/30)*(15/100)*(1/3600))))</f>
        <v/>
      </c>
      <c r="D127" s="20">
        <f>(Users_km2!D127*MAX(Settings!$C$18,(Settings!$C$19*1024*8*(1/30)*(15/100)*(1/3600))))</f>
        <v/>
      </c>
      <c r="E127" s="20">
        <f>(Users_km2!E127*MAX(Settings!$C$18,(Settings!$C$19*1024*8*(1/30)*(15/100)*(1/3600))))</f>
        <v/>
      </c>
      <c r="F127" s="20">
        <f>(Users_km2!F127*MAX(Settings!$C$18,(Settings!$C$19*1024*8*(1/30)*(15/100)*(1/3600))))</f>
        <v/>
      </c>
      <c r="G127" s="20">
        <f>(Users_km2!G127*MAX(Settings!$C$18,(Settings!$C$19*1024*8*(1/30)*(15/100)*(1/3600))))</f>
        <v/>
      </c>
      <c r="H127" s="20">
        <f>(Users_km2!H127*MAX(Settings!$C$18,(Settings!$C$19*1024*8*(1/30)*(15/100)*(1/3600))))</f>
        <v/>
      </c>
      <c r="I127" s="20">
        <f>(Users_km2!I127*MAX(Settings!$C$18,(Settings!$C$19*1024*8*(1/30)*(15/100)*(1/3600))))</f>
        <v/>
      </c>
      <c r="J127" s="20">
        <f>(Users_km2!J127*MAX(Settings!$C$18,(Settings!$C$19*1024*8*(1/30)*(15/100)*(1/3600))))</f>
        <v/>
      </c>
      <c r="K127" s="20">
        <f>(Users_km2!K127*MAX(Settings!$C$18,(Settings!$C$19*1024*8*(1/30)*(15/100)*(1/3600))))</f>
        <v/>
      </c>
      <c r="L127" s="20">
        <f>(Users_km2!L127*MAX(Settings!$C$18,(Settings!$C$19*1024*8*(1/30)*(15/100)*(1/3600))))</f>
        <v/>
      </c>
    </row>
    <row r="128">
      <c r="A128" s="20">
        <f>'Users_km2'!A128</f>
        <v/>
      </c>
      <c r="B128" s="20">
        <f>'Users_km2'!B128</f>
        <v/>
      </c>
      <c r="C128" s="20">
        <f>(Users_km2!C128*MAX(Settings!$C$18,(Settings!$C$19*1024*8*(1/30)*(15/100)*(1/3600))))</f>
        <v/>
      </c>
      <c r="D128" s="20">
        <f>(Users_km2!D128*MAX(Settings!$C$18,(Settings!$C$19*1024*8*(1/30)*(15/100)*(1/3600))))</f>
        <v/>
      </c>
      <c r="E128" s="20">
        <f>(Users_km2!E128*MAX(Settings!$C$18,(Settings!$C$19*1024*8*(1/30)*(15/100)*(1/3600))))</f>
        <v/>
      </c>
      <c r="F128" s="20">
        <f>(Users_km2!F128*MAX(Settings!$C$18,(Settings!$C$19*1024*8*(1/30)*(15/100)*(1/3600))))</f>
        <v/>
      </c>
      <c r="G128" s="20">
        <f>(Users_km2!G128*MAX(Settings!$C$18,(Settings!$C$19*1024*8*(1/30)*(15/100)*(1/3600))))</f>
        <v/>
      </c>
      <c r="H128" s="20">
        <f>(Users_km2!H128*MAX(Settings!$C$18,(Settings!$C$19*1024*8*(1/30)*(15/100)*(1/3600))))</f>
        <v/>
      </c>
      <c r="I128" s="20">
        <f>(Users_km2!I128*MAX(Settings!$C$18,(Settings!$C$19*1024*8*(1/30)*(15/100)*(1/3600))))</f>
        <v/>
      </c>
      <c r="J128" s="20">
        <f>(Users_km2!J128*MAX(Settings!$C$18,(Settings!$C$19*1024*8*(1/30)*(15/100)*(1/3600))))</f>
        <v/>
      </c>
      <c r="K128" s="20">
        <f>(Users_km2!K128*MAX(Settings!$C$18,(Settings!$C$19*1024*8*(1/30)*(15/100)*(1/3600))))</f>
        <v/>
      </c>
      <c r="L128" s="20">
        <f>(Users_km2!L128*MAX(Settings!$C$18,(Settings!$C$19*1024*8*(1/30)*(15/100)*(1/3600))))</f>
        <v/>
      </c>
    </row>
    <row r="129">
      <c r="A129" s="20">
        <f>'Users_km2'!A129</f>
        <v/>
      </c>
      <c r="B129" s="20">
        <f>'Users_km2'!B129</f>
        <v/>
      </c>
      <c r="C129" s="20">
        <f>(Users_km2!C129*MAX(Settings!$C$18,(Settings!$C$19*1024*8*(1/30)*(15/100)*(1/3600))))</f>
        <v/>
      </c>
      <c r="D129" s="20">
        <f>(Users_km2!D129*MAX(Settings!$C$18,(Settings!$C$19*1024*8*(1/30)*(15/100)*(1/3600))))</f>
        <v/>
      </c>
      <c r="E129" s="20">
        <f>(Users_km2!E129*MAX(Settings!$C$18,(Settings!$C$19*1024*8*(1/30)*(15/100)*(1/3600))))</f>
        <v/>
      </c>
      <c r="F129" s="20">
        <f>(Users_km2!F129*MAX(Settings!$C$18,(Settings!$C$19*1024*8*(1/30)*(15/100)*(1/3600))))</f>
        <v/>
      </c>
      <c r="G129" s="20">
        <f>(Users_km2!G129*MAX(Settings!$C$18,(Settings!$C$19*1024*8*(1/30)*(15/100)*(1/3600))))</f>
        <v/>
      </c>
      <c r="H129" s="20">
        <f>(Users_km2!H129*MAX(Settings!$C$18,(Settings!$C$19*1024*8*(1/30)*(15/100)*(1/3600))))</f>
        <v/>
      </c>
      <c r="I129" s="20">
        <f>(Users_km2!I129*MAX(Settings!$C$18,(Settings!$C$19*1024*8*(1/30)*(15/100)*(1/3600))))</f>
        <v/>
      </c>
      <c r="J129" s="20">
        <f>(Users_km2!J129*MAX(Settings!$C$18,(Settings!$C$19*1024*8*(1/30)*(15/100)*(1/3600))))</f>
        <v/>
      </c>
      <c r="K129" s="20">
        <f>(Users_km2!K129*MAX(Settings!$C$18,(Settings!$C$19*1024*8*(1/30)*(15/100)*(1/3600))))</f>
        <v/>
      </c>
      <c r="L129" s="20">
        <f>(Users_km2!L129*MAX(Settings!$C$18,(Settings!$C$19*1024*8*(1/30)*(15/100)*(1/3600))))</f>
        <v/>
      </c>
    </row>
    <row r="130">
      <c r="A130" s="20">
        <f>'Users_km2'!A130</f>
        <v/>
      </c>
      <c r="B130" s="20">
        <f>'Users_km2'!B130</f>
        <v/>
      </c>
      <c r="C130" s="20">
        <f>(Users_km2!C130*MAX(Settings!$C$18,(Settings!$C$19*1024*8*(1/30)*(15/100)*(1/3600))))</f>
        <v/>
      </c>
      <c r="D130" s="20">
        <f>(Users_km2!D130*MAX(Settings!$C$18,(Settings!$C$19*1024*8*(1/30)*(15/100)*(1/3600))))</f>
        <v/>
      </c>
      <c r="E130" s="20">
        <f>(Users_km2!E130*MAX(Settings!$C$18,(Settings!$C$19*1024*8*(1/30)*(15/100)*(1/3600))))</f>
        <v/>
      </c>
      <c r="F130" s="20">
        <f>(Users_km2!F130*MAX(Settings!$C$18,(Settings!$C$19*1024*8*(1/30)*(15/100)*(1/3600))))</f>
        <v/>
      </c>
      <c r="G130" s="20">
        <f>(Users_km2!G130*MAX(Settings!$C$18,(Settings!$C$19*1024*8*(1/30)*(15/100)*(1/3600))))</f>
        <v/>
      </c>
      <c r="H130" s="20">
        <f>(Users_km2!H130*MAX(Settings!$C$18,(Settings!$C$19*1024*8*(1/30)*(15/100)*(1/3600))))</f>
        <v/>
      </c>
      <c r="I130" s="20">
        <f>(Users_km2!I130*MAX(Settings!$C$18,(Settings!$C$19*1024*8*(1/30)*(15/100)*(1/3600))))</f>
        <v/>
      </c>
      <c r="J130" s="20">
        <f>(Users_km2!J130*MAX(Settings!$C$18,(Settings!$C$19*1024*8*(1/30)*(15/100)*(1/3600))))</f>
        <v/>
      </c>
      <c r="K130" s="20">
        <f>(Users_km2!K130*MAX(Settings!$C$18,(Settings!$C$19*1024*8*(1/30)*(15/100)*(1/3600))))</f>
        <v/>
      </c>
      <c r="L130" s="20">
        <f>(Users_km2!L130*MAX(Settings!$C$18,(Settings!$C$19*1024*8*(1/30)*(15/100)*(1/3600))))</f>
        <v/>
      </c>
    </row>
    <row r="131">
      <c r="A131" s="20">
        <f>'Users_km2'!A131</f>
        <v/>
      </c>
      <c r="B131" s="20">
        <f>'Users_km2'!B131</f>
        <v/>
      </c>
      <c r="C131" s="20">
        <f>(Users_km2!C131*MAX(Settings!$C$18,(Settings!$C$19*1024*8*(1/30)*(15/100)*(1/3600))))</f>
        <v/>
      </c>
      <c r="D131" s="20">
        <f>(Users_km2!D131*MAX(Settings!$C$18,(Settings!$C$19*1024*8*(1/30)*(15/100)*(1/3600))))</f>
        <v/>
      </c>
      <c r="E131" s="20">
        <f>(Users_km2!E131*MAX(Settings!$C$18,(Settings!$C$19*1024*8*(1/30)*(15/100)*(1/3600))))</f>
        <v/>
      </c>
      <c r="F131" s="20">
        <f>(Users_km2!F131*MAX(Settings!$C$18,(Settings!$C$19*1024*8*(1/30)*(15/100)*(1/3600))))</f>
        <v/>
      </c>
      <c r="G131" s="20">
        <f>(Users_km2!G131*MAX(Settings!$C$18,(Settings!$C$19*1024*8*(1/30)*(15/100)*(1/3600))))</f>
        <v/>
      </c>
      <c r="H131" s="20">
        <f>(Users_km2!H131*MAX(Settings!$C$18,(Settings!$C$19*1024*8*(1/30)*(15/100)*(1/3600))))</f>
        <v/>
      </c>
      <c r="I131" s="20">
        <f>(Users_km2!I131*MAX(Settings!$C$18,(Settings!$C$19*1024*8*(1/30)*(15/100)*(1/3600))))</f>
        <v/>
      </c>
      <c r="J131" s="20">
        <f>(Users_km2!J131*MAX(Settings!$C$18,(Settings!$C$19*1024*8*(1/30)*(15/100)*(1/3600))))</f>
        <v/>
      </c>
      <c r="K131" s="20">
        <f>(Users_km2!K131*MAX(Settings!$C$18,(Settings!$C$19*1024*8*(1/30)*(15/100)*(1/3600))))</f>
        <v/>
      </c>
      <c r="L131" s="20">
        <f>(Users_km2!L131*MAX(Settings!$C$18,(Settings!$C$19*1024*8*(1/30)*(15/100)*(1/3600))))</f>
        <v/>
      </c>
    </row>
    <row r="132">
      <c r="A132" s="20">
        <f>'Users_km2'!A132</f>
        <v/>
      </c>
      <c r="B132" s="20">
        <f>'Users_km2'!B132</f>
        <v/>
      </c>
      <c r="C132" s="20">
        <f>(Users_km2!C132*MAX(Settings!$C$18,(Settings!$C$19*1024*8*(1/30)*(15/100)*(1/3600))))</f>
        <v/>
      </c>
      <c r="D132" s="20">
        <f>(Users_km2!D132*MAX(Settings!$C$18,(Settings!$C$19*1024*8*(1/30)*(15/100)*(1/3600))))</f>
        <v/>
      </c>
      <c r="E132" s="20">
        <f>(Users_km2!E132*MAX(Settings!$C$18,(Settings!$C$19*1024*8*(1/30)*(15/100)*(1/3600))))</f>
        <v/>
      </c>
      <c r="F132" s="20">
        <f>(Users_km2!F132*MAX(Settings!$C$18,(Settings!$C$19*1024*8*(1/30)*(15/100)*(1/3600))))</f>
        <v/>
      </c>
      <c r="G132" s="20">
        <f>(Users_km2!G132*MAX(Settings!$C$18,(Settings!$C$19*1024*8*(1/30)*(15/100)*(1/3600))))</f>
        <v/>
      </c>
      <c r="H132" s="20">
        <f>(Users_km2!H132*MAX(Settings!$C$18,(Settings!$C$19*1024*8*(1/30)*(15/100)*(1/3600))))</f>
        <v/>
      </c>
      <c r="I132" s="20">
        <f>(Users_km2!I132*MAX(Settings!$C$18,(Settings!$C$19*1024*8*(1/30)*(15/100)*(1/3600))))</f>
        <v/>
      </c>
      <c r="J132" s="20">
        <f>(Users_km2!J132*MAX(Settings!$C$18,(Settings!$C$19*1024*8*(1/30)*(15/100)*(1/3600))))</f>
        <v/>
      </c>
      <c r="K132" s="20">
        <f>(Users_km2!K132*MAX(Settings!$C$18,(Settings!$C$19*1024*8*(1/30)*(15/100)*(1/3600))))</f>
        <v/>
      </c>
      <c r="L132" s="20">
        <f>(Users_km2!L132*MAX(Settings!$C$18,(Settings!$C$19*1024*8*(1/30)*(15/100)*(1/3600))))</f>
        <v/>
      </c>
    </row>
    <row r="133">
      <c r="A133" s="20">
        <f>'Users_km2'!A133</f>
        <v/>
      </c>
      <c r="B133" s="20">
        <f>'Users_km2'!B133</f>
        <v/>
      </c>
      <c r="C133" s="20">
        <f>(Users_km2!C133*MAX(Settings!$C$18,(Settings!$C$19*1024*8*(1/30)*(15/100)*(1/3600))))</f>
        <v/>
      </c>
      <c r="D133" s="20">
        <f>(Users_km2!D133*MAX(Settings!$C$18,(Settings!$C$19*1024*8*(1/30)*(15/100)*(1/3600))))</f>
        <v/>
      </c>
      <c r="E133" s="20">
        <f>(Users_km2!E133*MAX(Settings!$C$18,(Settings!$C$19*1024*8*(1/30)*(15/100)*(1/3600))))</f>
        <v/>
      </c>
      <c r="F133" s="20">
        <f>(Users_km2!F133*MAX(Settings!$C$18,(Settings!$C$19*1024*8*(1/30)*(15/100)*(1/3600))))</f>
        <v/>
      </c>
      <c r="G133" s="20">
        <f>(Users_km2!G133*MAX(Settings!$C$18,(Settings!$C$19*1024*8*(1/30)*(15/100)*(1/3600))))</f>
        <v/>
      </c>
      <c r="H133" s="20">
        <f>(Users_km2!H133*MAX(Settings!$C$18,(Settings!$C$19*1024*8*(1/30)*(15/100)*(1/3600))))</f>
        <v/>
      </c>
      <c r="I133" s="20">
        <f>(Users_km2!I133*MAX(Settings!$C$18,(Settings!$C$19*1024*8*(1/30)*(15/100)*(1/3600))))</f>
        <v/>
      </c>
      <c r="J133" s="20">
        <f>(Users_km2!J133*MAX(Settings!$C$18,(Settings!$C$19*1024*8*(1/30)*(15/100)*(1/3600))))</f>
        <v/>
      </c>
      <c r="K133" s="20">
        <f>(Users_km2!K133*MAX(Settings!$C$18,(Settings!$C$19*1024*8*(1/30)*(15/100)*(1/3600))))</f>
        <v/>
      </c>
      <c r="L133" s="20">
        <f>(Users_km2!L133*MAX(Settings!$C$18,(Settings!$C$19*1024*8*(1/30)*(15/100)*(1/3600))))</f>
        <v/>
      </c>
    </row>
    <row r="134">
      <c r="A134" s="20">
        <f>'Users_km2'!A134</f>
        <v/>
      </c>
      <c r="B134" s="20">
        <f>'Users_km2'!B134</f>
        <v/>
      </c>
      <c r="C134" s="20">
        <f>(Users_km2!C134*MAX(Settings!$C$18,(Settings!$C$19*1024*8*(1/30)*(15/100)*(1/3600))))</f>
        <v/>
      </c>
      <c r="D134" s="20">
        <f>(Users_km2!D134*MAX(Settings!$C$18,(Settings!$C$19*1024*8*(1/30)*(15/100)*(1/3600))))</f>
        <v/>
      </c>
      <c r="E134" s="20">
        <f>(Users_km2!E134*MAX(Settings!$C$18,(Settings!$C$19*1024*8*(1/30)*(15/100)*(1/3600))))</f>
        <v/>
      </c>
      <c r="F134" s="20">
        <f>(Users_km2!F134*MAX(Settings!$C$18,(Settings!$C$19*1024*8*(1/30)*(15/100)*(1/3600))))</f>
        <v/>
      </c>
      <c r="G134" s="20">
        <f>(Users_km2!G134*MAX(Settings!$C$18,(Settings!$C$19*1024*8*(1/30)*(15/100)*(1/3600))))</f>
        <v/>
      </c>
      <c r="H134" s="20">
        <f>(Users_km2!H134*MAX(Settings!$C$18,(Settings!$C$19*1024*8*(1/30)*(15/100)*(1/3600))))</f>
        <v/>
      </c>
      <c r="I134" s="20">
        <f>(Users_km2!I134*MAX(Settings!$C$18,(Settings!$C$19*1024*8*(1/30)*(15/100)*(1/3600))))</f>
        <v/>
      </c>
      <c r="J134" s="20">
        <f>(Users_km2!J134*MAX(Settings!$C$18,(Settings!$C$19*1024*8*(1/30)*(15/100)*(1/3600))))</f>
        <v/>
      </c>
      <c r="K134" s="20">
        <f>(Users_km2!K134*MAX(Settings!$C$18,(Settings!$C$19*1024*8*(1/30)*(15/100)*(1/3600))))</f>
        <v/>
      </c>
      <c r="L134" s="20">
        <f>(Users_km2!L134*MAX(Settings!$C$18,(Settings!$C$19*1024*8*(1/30)*(15/100)*(1/3600))))</f>
        <v/>
      </c>
    </row>
    <row r="135">
      <c r="A135" s="20">
        <f>'Users_km2'!A135</f>
        <v/>
      </c>
      <c r="B135" s="20">
        <f>'Users_km2'!B135</f>
        <v/>
      </c>
      <c r="C135" s="20">
        <f>(Users_km2!C135*MAX(Settings!$C$18,(Settings!$C$19*1024*8*(1/30)*(15/100)*(1/3600))))</f>
        <v/>
      </c>
      <c r="D135" s="20">
        <f>(Users_km2!D135*MAX(Settings!$C$18,(Settings!$C$19*1024*8*(1/30)*(15/100)*(1/3600))))</f>
        <v/>
      </c>
      <c r="E135" s="20">
        <f>(Users_km2!E135*MAX(Settings!$C$18,(Settings!$C$19*1024*8*(1/30)*(15/100)*(1/3600))))</f>
        <v/>
      </c>
      <c r="F135" s="20">
        <f>(Users_km2!F135*MAX(Settings!$C$18,(Settings!$C$19*1024*8*(1/30)*(15/100)*(1/3600))))</f>
        <v/>
      </c>
      <c r="G135" s="20">
        <f>(Users_km2!G135*MAX(Settings!$C$18,(Settings!$C$19*1024*8*(1/30)*(15/100)*(1/3600))))</f>
        <v/>
      </c>
      <c r="H135" s="20">
        <f>(Users_km2!H135*MAX(Settings!$C$18,(Settings!$C$19*1024*8*(1/30)*(15/100)*(1/3600))))</f>
        <v/>
      </c>
      <c r="I135" s="20">
        <f>(Users_km2!I135*MAX(Settings!$C$18,(Settings!$C$19*1024*8*(1/30)*(15/100)*(1/3600))))</f>
        <v/>
      </c>
      <c r="J135" s="20">
        <f>(Users_km2!J135*MAX(Settings!$C$18,(Settings!$C$19*1024*8*(1/30)*(15/100)*(1/3600))))</f>
        <v/>
      </c>
      <c r="K135" s="20">
        <f>(Users_km2!K135*MAX(Settings!$C$18,(Settings!$C$19*1024*8*(1/30)*(15/100)*(1/3600))))</f>
        <v/>
      </c>
      <c r="L135" s="20">
        <f>(Users_km2!L135*MAX(Settings!$C$18,(Settings!$C$19*1024*8*(1/30)*(15/100)*(1/3600))))</f>
        <v/>
      </c>
    </row>
    <row r="136">
      <c r="A136" s="20">
        <f>'Users_km2'!A136</f>
        <v/>
      </c>
      <c r="B136" s="20">
        <f>'Users_km2'!B136</f>
        <v/>
      </c>
      <c r="C136" s="20">
        <f>(Users_km2!C136*MAX(Settings!$C$18,(Settings!$C$19*1024*8*(1/30)*(15/100)*(1/3600))))</f>
        <v/>
      </c>
      <c r="D136" s="20">
        <f>(Users_km2!D136*MAX(Settings!$C$18,(Settings!$C$19*1024*8*(1/30)*(15/100)*(1/3600))))</f>
        <v/>
      </c>
      <c r="E136" s="20">
        <f>(Users_km2!E136*MAX(Settings!$C$18,(Settings!$C$19*1024*8*(1/30)*(15/100)*(1/3600))))</f>
        <v/>
      </c>
      <c r="F136" s="20">
        <f>(Users_km2!F136*MAX(Settings!$C$18,(Settings!$C$19*1024*8*(1/30)*(15/100)*(1/3600))))</f>
        <v/>
      </c>
      <c r="G136" s="20">
        <f>(Users_km2!G136*MAX(Settings!$C$18,(Settings!$C$19*1024*8*(1/30)*(15/100)*(1/3600))))</f>
        <v/>
      </c>
      <c r="H136" s="20">
        <f>(Users_km2!H136*MAX(Settings!$C$18,(Settings!$C$19*1024*8*(1/30)*(15/100)*(1/3600))))</f>
        <v/>
      </c>
      <c r="I136" s="20">
        <f>(Users_km2!I136*MAX(Settings!$C$18,(Settings!$C$19*1024*8*(1/30)*(15/100)*(1/3600))))</f>
        <v/>
      </c>
      <c r="J136" s="20">
        <f>(Users_km2!J136*MAX(Settings!$C$18,(Settings!$C$19*1024*8*(1/30)*(15/100)*(1/3600))))</f>
        <v/>
      </c>
      <c r="K136" s="20">
        <f>(Users_km2!K136*MAX(Settings!$C$18,(Settings!$C$19*1024*8*(1/30)*(15/100)*(1/3600))))</f>
        <v/>
      </c>
      <c r="L136" s="20">
        <f>(Users_km2!L136*MAX(Settings!$C$18,(Settings!$C$19*1024*8*(1/30)*(15/100)*(1/3600))))</f>
        <v/>
      </c>
    </row>
    <row r="137">
      <c r="A137" s="20">
        <f>'Users_km2'!A137</f>
        <v/>
      </c>
      <c r="B137" s="20">
        <f>'Users_km2'!B137</f>
        <v/>
      </c>
      <c r="C137" s="20">
        <f>(Users_km2!C137*MAX(Settings!$C$18,(Settings!$C$19*1024*8*(1/30)*(15/100)*(1/3600))))</f>
        <v/>
      </c>
      <c r="D137" s="20">
        <f>(Users_km2!D137*MAX(Settings!$C$18,(Settings!$C$19*1024*8*(1/30)*(15/100)*(1/3600))))</f>
        <v/>
      </c>
      <c r="E137" s="20">
        <f>(Users_km2!E137*MAX(Settings!$C$18,(Settings!$C$19*1024*8*(1/30)*(15/100)*(1/3600))))</f>
        <v/>
      </c>
      <c r="F137" s="20">
        <f>(Users_km2!F137*MAX(Settings!$C$18,(Settings!$C$19*1024*8*(1/30)*(15/100)*(1/3600))))</f>
        <v/>
      </c>
      <c r="G137" s="20">
        <f>(Users_km2!G137*MAX(Settings!$C$18,(Settings!$C$19*1024*8*(1/30)*(15/100)*(1/3600))))</f>
        <v/>
      </c>
      <c r="H137" s="20">
        <f>(Users_km2!H137*MAX(Settings!$C$18,(Settings!$C$19*1024*8*(1/30)*(15/100)*(1/3600))))</f>
        <v/>
      </c>
      <c r="I137" s="20">
        <f>(Users_km2!I137*MAX(Settings!$C$18,(Settings!$C$19*1024*8*(1/30)*(15/100)*(1/3600))))</f>
        <v/>
      </c>
      <c r="J137" s="20">
        <f>(Users_km2!J137*MAX(Settings!$C$18,(Settings!$C$19*1024*8*(1/30)*(15/100)*(1/3600))))</f>
        <v/>
      </c>
      <c r="K137" s="20">
        <f>(Users_km2!K137*MAX(Settings!$C$18,(Settings!$C$19*1024*8*(1/30)*(15/100)*(1/3600))))</f>
        <v/>
      </c>
      <c r="L137" s="20">
        <f>(Users_km2!L137*MAX(Settings!$C$18,(Settings!$C$19*1024*8*(1/30)*(15/100)*(1/3600))))</f>
        <v/>
      </c>
    </row>
    <row r="138">
      <c r="A138" s="20">
        <f>'Users_km2'!A138</f>
        <v/>
      </c>
      <c r="B138" s="20">
        <f>'Users_km2'!B138</f>
        <v/>
      </c>
      <c r="C138" s="20">
        <f>(Users_km2!C138*MAX(Settings!$C$18,(Settings!$C$19*1024*8*(1/30)*(15/100)*(1/3600))))</f>
        <v/>
      </c>
      <c r="D138" s="20">
        <f>(Users_km2!D138*MAX(Settings!$C$18,(Settings!$C$19*1024*8*(1/30)*(15/100)*(1/3600))))</f>
        <v/>
      </c>
      <c r="E138" s="20">
        <f>(Users_km2!E138*MAX(Settings!$C$18,(Settings!$C$19*1024*8*(1/30)*(15/100)*(1/3600))))</f>
        <v/>
      </c>
      <c r="F138" s="20">
        <f>(Users_km2!F138*MAX(Settings!$C$18,(Settings!$C$19*1024*8*(1/30)*(15/100)*(1/3600))))</f>
        <v/>
      </c>
      <c r="G138" s="20">
        <f>(Users_km2!G138*MAX(Settings!$C$18,(Settings!$C$19*1024*8*(1/30)*(15/100)*(1/3600))))</f>
        <v/>
      </c>
      <c r="H138" s="20">
        <f>(Users_km2!H138*MAX(Settings!$C$18,(Settings!$C$19*1024*8*(1/30)*(15/100)*(1/3600))))</f>
        <v/>
      </c>
      <c r="I138" s="20">
        <f>(Users_km2!I138*MAX(Settings!$C$18,(Settings!$C$19*1024*8*(1/30)*(15/100)*(1/3600))))</f>
        <v/>
      </c>
      <c r="J138" s="20">
        <f>(Users_km2!J138*MAX(Settings!$C$18,(Settings!$C$19*1024*8*(1/30)*(15/100)*(1/3600))))</f>
        <v/>
      </c>
      <c r="K138" s="20">
        <f>(Users_km2!K138*MAX(Settings!$C$18,(Settings!$C$19*1024*8*(1/30)*(15/100)*(1/3600))))</f>
        <v/>
      </c>
      <c r="L138" s="20">
        <f>(Users_km2!L138*MAX(Settings!$C$18,(Settings!$C$19*1024*8*(1/30)*(15/100)*(1/3600))))</f>
        <v/>
      </c>
    </row>
    <row r="139">
      <c r="A139" s="20">
        <f>'Users_km2'!A139</f>
        <v/>
      </c>
      <c r="B139" s="20">
        <f>'Users_km2'!B139</f>
        <v/>
      </c>
      <c r="C139" s="20">
        <f>(Users_km2!C139*MAX(Settings!$C$18,(Settings!$C$19*1024*8*(1/30)*(15/100)*(1/3600))))</f>
        <v/>
      </c>
      <c r="D139" s="20">
        <f>(Users_km2!D139*MAX(Settings!$C$18,(Settings!$C$19*1024*8*(1/30)*(15/100)*(1/3600))))</f>
        <v/>
      </c>
      <c r="E139" s="20">
        <f>(Users_km2!E139*MAX(Settings!$C$18,(Settings!$C$19*1024*8*(1/30)*(15/100)*(1/3600))))</f>
        <v/>
      </c>
      <c r="F139" s="20">
        <f>(Users_km2!F139*MAX(Settings!$C$18,(Settings!$C$19*1024*8*(1/30)*(15/100)*(1/3600))))</f>
        <v/>
      </c>
      <c r="G139" s="20">
        <f>(Users_km2!G139*MAX(Settings!$C$18,(Settings!$C$19*1024*8*(1/30)*(15/100)*(1/3600))))</f>
        <v/>
      </c>
      <c r="H139" s="20">
        <f>(Users_km2!H139*MAX(Settings!$C$18,(Settings!$C$19*1024*8*(1/30)*(15/100)*(1/3600))))</f>
        <v/>
      </c>
      <c r="I139" s="20">
        <f>(Users_km2!I139*MAX(Settings!$C$18,(Settings!$C$19*1024*8*(1/30)*(15/100)*(1/3600))))</f>
        <v/>
      </c>
      <c r="J139" s="20">
        <f>(Users_km2!J139*MAX(Settings!$C$18,(Settings!$C$19*1024*8*(1/30)*(15/100)*(1/3600))))</f>
        <v/>
      </c>
      <c r="K139" s="20">
        <f>(Users_km2!K139*MAX(Settings!$C$18,(Settings!$C$19*1024*8*(1/30)*(15/100)*(1/3600))))</f>
        <v/>
      </c>
      <c r="L139" s="20">
        <f>(Users_km2!L139*MAX(Settings!$C$18,(Settings!$C$19*1024*8*(1/30)*(15/100)*(1/3600))))</f>
        <v/>
      </c>
    </row>
    <row r="140">
      <c r="A140" s="20">
        <f>'Users_km2'!A140</f>
        <v/>
      </c>
      <c r="B140" s="20">
        <f>'Users_km2'!B140</f>
        <v/>
      </c>
      <c r="C140" s="20">
        <f>(Users_km2!C140*MAX(Settings!$C$18,(Settings!$C$19*1024*8*(1/30)*(15/100)*(1/3600))))</f>
        <v/>
      </c>
      <c r="D140" s="20">
        <f>(Users_km2!D140*MAX(Settings!$C$18,(Settings!$C$19*1024*8*(1/30)*(15/100)*(1/3600))))</f>
        <v/>
      </c>
      <c r="E140" s="20">
        <f>(Users_km2!E140*MAX(Settings!$C$18,(Settings!$C$19*1024*8*(1/30)*(15/100)*(1/3600))))</f>
        <v/>
      </c>
      <c r="F140" s="20">
        <f>(Users_km2!F140*MAX(Settings!$C$18,(Settings!$C$19*1024*8*(1/30)*(15/100)*(1/3600))))</f>
        <v/>
      </c>
      <c r="G140" s="20">
        <f>(Users_km2!G140*MAX(Settings!$C$18,(Settings!$C$19*1024*8*(1/30)*(15/100)*(1/3600))))</f>
        <v/>
      </c>
      <c r="H140" s="20">
        <f>(Users_km2!H140*MAX(Settings!$C$18,(Settings!$C$19*1024*8*(1/30)*(15/100)*(1/3600))))</f>
        <v/>
      </c>
      <c r="I140" s="20">
        <f>(Users_km2!I140*MAX(Settings!$C$18,(Settings!$C$19*1024*8*(1/30)*(15/100)*(1/3600))))</f>
        <v/>
      </c>
      <c r="J140" s="20">
        <f>(Users_km2!J140*MAX(Settings!$C$18,(Settings!$C$19*1024*8*(1/30)*(15/100)*(1/3600))))</f>
        <v/>
      </c>
      <c r="K140" s="20">
        <f>(Users_km2!K140*MAX(Settings!$C$18,(Settings!$C$19*1024*8*(1/30)*(15/100)*(1/3600))))</f>
        <v/>
      </c>
      <c r="L140" s="20">
        <f>(Users_km2!L140*MAX(Settings!$C$18,(Settings!$C$19*1024*8*(1/30)*(15/100)*(1/3600))))</f>
        <v/>
      </c>
    </row>
    <row r="141">
      <c r="A141" s="20">
        <f>'Users_km2'!A141</f>
        <v/>
      </c>
      <c r="B141" s="20">
        <f>'Users_km2'!B141</f>
        <v/>
      </c>
      <c r="C141" s="20">
        <f>(Users_km2!C141*MAX(Settings!$C$18,(Settings!$C$19*1024*8*(1/30)*(15/100)*(1/3600))))</f>
        <v/>
      </c>
      <c r="D141" s="20">
        <f>(Users_km2!D141*MAX(Settings!$C$18,(Settings!$C$19*1024*8*(1/30)*(15/100)*(1/3600))))</f>
        <v/>
      </c>
      <c r="E141" s="20">
        <f>(Users_km2!E141*MAX(Settings!$C$18,(Settings!$C$19*1024*8*(1/30)*(15/100)*(1/3600))))</f>
        <v/>
      </c>
      <c r="F141" s="20">
        <f>(Users_km2!F141*MAX(Settings!$C$18,(Settings!$C$19*1024*8*(1/30)*(15/100)*(1/3600))))</f>
        <v/>
      </c>
      <c r="G141" s="20">
        <f>(Users_km2!G141*MAX(Settings!$C$18,(Settings!$C$19*1024*8*(1/30)*(15/100)*(1/3600))))</f>
        <v/>
      </c>
      <c r="H141" s="20">
        <f>(Users_km2!H141*MAX(Settings!$C$18,(Settings!$C$19*1024*8*(1/30)*(15/100)*(1/3600))))</f>
        <v/>
      </c>
      <c r="I141" s="20">
        <f>(Users_km2!I141*MAX(Settings!$C$18,(Settings!$C$19*1024*8*(1/30)*(15/100)*(1/3600))))</f>
        <v/>
      </c>
      <c r="J141" s="20">
        <f>(Users_km2!J141*MAX(Settings!$C$18,(Settings!$C$19*1024*8*(1/30)*(15/100)*(1/3600))))</f>
        <v/>
      </c>
      <c r="K141" s="20">
        <f>(Users_km2!K141*MAX(Settings!$C$18,(Settings!$C$19*1024*8*(1/30)*(15/100)*(1/3600))))</f>
        <v/>
      </c>
      <c r="L141" s="20">
        <f>(Users_km2!L141*MAX(Settings!$C$18,(Settings!$C$19*1024*8*(1/30)*(15/100)*(1/3600))))</f>
        <v/>
      </c>
    </row>
    <row r="142">
      <c r="A142" s="20">
        <f>'Users_km2'!A142</f>
        <v/>
      </c>
      <c r="B142" s="20">
        <f>'Users_km2'!B142</f>
        <v/>
      </c>
      <c r="C142" s="20">
        <f>(Users_km2!C142*MAX(Settings!$C$18,(Settings!$C$19*1024*8*(1/30)*(15/100)*(1/3600))))</f>
        <v/>
      </c>
      <c r="D142" s="20">
        <f>(Users_km2!D142*MAX(Settings!$C$18,(Settings!$C$19*1024*8*(1/30)*(15/100)*(1/3600))))</f>
        <v/>
      </c>
      <c r="E142" s="20">
        <f>(Users_km2!E142*MAX(Settings!$C$18,(Settings!$C$19*1024*8*(1/30)*(15/100)*(1/3600))))</f>
        <v/>
      </c>
      <c r="F142" s="20">
        <f>(Users_km2!F142*MAX(Settings!$C$18,(Settings!$C$19*1024*8*(1/30)*(15/100)*(1/3600))))</f>
        <v/>
      </c>
      <c r="G142" s="20">
        <f>(Users_km2!G142*MAX(Settings!$C$18,(Settings!$C$19*1024*8*(1/30)*(15/100)*(1/3600))))</f>
        <v/>
      </c>
      <c r="H142" s="20">
        <f>(Users_km2!H142*MAX(Settings!$C$18,(Settings!$C$19*1024*8*(1/30)*(15/100)*(1/3600))))</f>
        <v/>
      </c>
      <c r="I142" s="20">
        <f>(Users_km2!I142*MAX(Settings!$C$18,(Settings!$C$19*1024*8*(1/30)*(15/100)*(1/3600))))</f>
        <v/>
      </c>
      <c r="J142" s="20">
        <f>(Users_km2!J142*MAX(Settings!$C$18,(Settings!$C$19*1024*8*(1/30)*(15/100)*(1/3600))))</f>
        <v/>
      </c>
      <c r="K142" s="20">
        <f>(Users_km2!K142*MAX(Settings!$C$18,(Settings!$C$19*1024*8*(1/30)*(15/100)*(1/3600))))</f>
        <v/>
      </c>
      <c r="L142" s="20">
        <f>(Users_km2!L142*MAX(Settings!$C$18,(Settings!$C$19*1024*8*(1/30)*(15/100)*(1/3600))))</f>
        <v/>
      </c>
    </row>
    <row r="143">
      <c r="A143" s="20">
        <f>'Users_km2'!A143</f>
        <v/>
      </c>
      <c r="B143" s="20">
        <f>'Users_km2'!B143</f>
        <v/>
      </c>
      <c r="C143" s="20">
        <f>(Users_km2!C143*MAX(Settings!$C$18,(Settings!$C$19*1024*8*(1/30)*(15/100)*(1/3600))))</f>
        <v/>
      </c>
      <c r="D143" s="20">
        <f>(Users_km2!D143*MAX(Settings!$C$18,(Settings!$C$19*1024*8*(1/30)*(15/100)*(1/3600))))</f>
        <v/>
      </c>
      <c r="E143" s="20">
        <f>(Users_km2!E143*MAX(Settings!$C$18,(Settings!$C$19*1024*8*(1/30)*(15/100)*(1/3600))))</f>
        <v/>
      </c>
      <c r="F143" s="20">
        <f>(Users_km2!F143*MAX(Settings!$C$18,(Settings!$C$19*1024*8*(1/30)*(15/100)*(1/3600))))</f>
        <v/>
      </c>
      <c r="G143" s="20">
        <f>(Users_km2!G143*MAX(Settings!$C$18,(Settings!$C$19*1024*8*(1/30)*(15/100)*(1/3600))))</f>
        <v/>
      </c>
      <c r="H143" s="20">
        <f>(Users_km2!H143*MAX(Settings!$C$18,(Settings!$C$19*1024*8*(1/30)*(15/100)*(1/3600))))</f>
        <v/>
      </c>
      <c r="I143" s="20">
        <f>(Users_km2!I143*MAX(Settings!$C$18,(Settings!$C$19*1024*8*(1/30)*(15/100)*(1/3600))))</f>
        <v/>
      </c>
      <c r="J143" s="20">
        <f>(Users_km2!J143*MAX(Settings!$C$18,(Settings!$C$19*1024*8*(1/30)*(15/100)*(1/3600))))</f>
        <v/>
      </c>
      <c r="K143" s="20">
        <f>(Users_km2!K143*MAX(Settings!$C$18,(Settings!$C$19*1024*8*(1/30)*(15/100)*(1/3600))))</f>
        <v/>
      </c>
      <c r="L143" s="20">
        <f>(Users_km2!L143*MAX(Settings!$C$18,(Settings!$C$19*1024*8*(1/30)*(15/100)*(1/3600))))</f>
        <v/>
      </c>
    </row>
    <row r="144">
      <c r="A144" s="20">
        <f>'Users_km2'!A144</f>
        <v/>
      </c>
      <c r="B144" s="20">
        <f>'Users_km2'!B144</f>
        <v/>
      </c>
      <c r="C144" s="20">
        <f>(Users_km2!C144*MAX(Settings!$C$18,(Settings!$C$19*1024*8*(1/30)*(15/100)*(1/3600))))</f>
        <v/>
      </c>
      <c r="D144" s="20">
        <f>(Users_km2!D144*MAX(Settings!$C$18,(Settings!$C$19*1024*8*(1/30)*(15/100)*(1/3600))))</f>
        <v/>
      </c>
      <c r="E144" s="20">
        <f>(Users_km2!E144*MAX(Settings!$C$18,(Settings!$C$19*1024*8*(1/30)*(15/100)*(1/3600))))</f>
        <v/>
      </c>
      <c r="F144" s="20">
        <f>(Users_km2!F144*MAX(Settings!$C$18,(Settings!$C$19*1024*8*(1/30)*(15/100)*(1/3600))))</f>
        <v/>
      </c>
      <c r="G144" s="20">
        <f>(Users_km2!G144*MAX(Settings!$C$18,(Settings!$C$19*1024*8*(1/30)*(15/100)*(1/3600))))</f>
        <v/>
      </c>
      <c r="H144" s="20">
        <f>(Users_km2!H144*MAX(Settings!$C$18,(Settings!$C$19*1024*8*(1/30)*(15/100)*(1/3600))))</f>
        <v/>
      </c>
      <c r="I144" s="20">
        <f>(Users_km2!I144*MAX(Settings!$C$18,(Settings!$C$19*1024*8*(1/30)*(15/100)*(1/3600))))</f>
        <v/>
      </c>
      <c r="J144" s="20">
        <f>(Users_km2!J144*MAX(Settings!$C$18,(Settings!$C$19*1024*8*(1/30)*(15/100)*(1/3600))))</f>
        <v/>
      </c>
      <c r="K144" s="20">
        <f>(Users_km2!K144*MAX(Settings!$C$18,(Settings!$C$19*1024*8*(1/30)*(15/100)*(1/3600))))</f>
        <v/>
      </c>
      <c r="L144" s="20">
        <f>(Users_km2!L144*MAX(Settings!$C$18,(Settings!$C$19*1024*8*(1/30)*(15/100)*(1/3600))))</f>
        <v/>
      </c>
    </row>
    <row r="145">
      <c r="A145" s="20">
        <f>'Users_km2'!A145</f>
        <v/>
      </c>
      <c r="B145" s="20">
        <f>'Users_km2'!B145</f>
        <v/>
      </c>
      <c r="C145" s="20">
        <f>(Users_km2!C145*MAX(Settings!$C$18,(Settings!$C$19*1024*8*(1/30)*(15/100)*(1/3600))))</f>
        <v/>
      </c>
      <c r="D145" s="20">
        <f>(Users_km2!D145*MAX(Settings!$C$18,(Settings!$C$19*1024*8*(1/30)*(15/100)*(1/3600))))</f>
        <v/>
      </c>
      <c r="E145" s="20">
        <f>(Users_km2!E145*MAX(Settings!$C$18,(Settings!$C$19*1024*8*(1/30)*(15/100)*(1/3600))))</f>
        <v/>
      </c>
      <c r="F145" s="20">
        <f>(Users_km2!F145*MAX(Settings!$C$18,(Settings!$C$19*1024*8*(1/30)*(15/100)*(1/3600))))</f>
        <v/>
      </c>
      <c r="G145" s="20">
        <f>(Users_km2!G145*MAX(Settings!$C$18,(Settings!$C$19*1024*8*(1/30)*(15/100)*(1/3600))))</f>
        <v/>
      </c>
      <c r="H145" s="20">
        <f>(Users_km2!H145*MAX(Settings!$C$18,(Settings!$C$19*1024*8*(1/30)*(15/100)*(1/3600))))</f>
        <v/>
      </c>
      <c r="I145" s="20">
        <f>(Users_km2!I145*MAX(Settings!$C$18,(Settings!$C$19*1024*8*(1/30)*(15/100)*(1/3600))))</f>
        <v/>
      </c>
      <c r="J145" s="20">
        <f>(Users_km2!J145*MAX(Settings!$C$18,(Settings!$C$19*1024*8*(1/30)*(15/100)*(1/3600))))</f>
        <v/>
      </c>
      <c r="K145" s="20">
        <f>(Users_km2!K145*MAX(Settings!$C$18,(Settings!$C$19*1024*8*(1/30)*(15/100)*(1/3600))))</f>
        <v/>
      </c>
      <c r="L145" s="20">
        <f>(Users_km2!L145*MAX(Settings!$C$18,(Settings!$C$19*1024*8*(1/30)*(15/100)*(1/3600))))</f>
        <v/>
      </c>
    </row>
    <row r="146">
      <c r="A146" s="20">
        <f>'Users_km2'!A146</f>
        <v/>
      </c>
      <c r="B146" s="20">
        <f>'Users_km2'!B146</f>
        <v/>
      </c>
      <c r="C146" s="20">
        <f>(Users_km2!C146*MAX(Settings!$C$18,(Settings!$C$19*1024*8*(1/30)*(15/100)*(1/3600))))</f>
        <v/>
      </c>
      <c r="D146" s="20">
        <f>(Users_km2!D146*MAX(Settings!$C$18,(Settings!$C$19*1024*8*(1/30)*(15/100)*(1/3600))))</f>
        <v/>
      </c>
      <c r="E146" s="20">
        <f>(Users_km2!E146*MAX(Settings!$C$18,(Settings!$C$19*1024*8*(1/30)*(15/100)*(1/3600))))</f>
        <v/>
      </c>
      <c r="F146" s="20">
        <f>(Users_km2!F146*MAX(Settings!$C$18,(Settings!$C$19*1024*8*(1/30)*(15/100)*(1/3600))))</f>
        <v/>
      </c>
      <c r="G146" s="20">
        <f>(Users_km2!G146*MAX(Settings!$C$18,(Settings!$C$19*1024*8*(1/30)*(15/100)*(1/3600))))</f>
        <v/>
      </c>
      <c r="H146" s="20">
        <f>(Users_km2!H146*MAX(Settings!$C$18,(Settings!$C$19*1024*8*(1/30)*(15/100)*(1/3600))))</f>
        <v/>
      </c>
      <c r="I146" s="20">
        <f>(Users_km2!I146*MAX(Settings!$C$18,(Settings!$C$19*1024*8*(1/30)*(15/100)*(1/3600))))</f>
        <v/>
      </c>
      <c r="J146" s="20">
        <f>(Users_km2!J146*MAX(Settings!$C$18,(Settings!$C$19*1024*8*(1/30)*(15/100)*(1/3600))))</f>
        <v/>
      </c>
      <c r="K146" s="20">
        <f>(Users_km2!K146*MAX(Settings!$C$18,(Settings!$C$19*1024*8*(1/30)*(15/100)*(1/3600))))</f>
        <v/>
      </c>
      <c r="L146" s="20">
        <f>(Users_km2!L146*MAX(Settings!$C$18,(Settings!$C$19*1024*8*(1/30)*(15/100)*(1/3600))))</f>
        <v/>
      </c>
    </row>
    <row r="147">
      <c r="A147" s="20">
        <f>'Users_km2'!A147</f>
        <v/>
      </c>
      <c r="B147" s="20">
        <f>'Users_km2'!B147</f>
        <v/>
      </c>
      <c r="C147" s="20">
        <f>(Users_km2!C147*MAX(Settings!$C$18,(Settings!$C$19*1024*8*(1/30)*(15/100)*(1/3600))))</f>
        <v/>
      </c>
      <c r="D147" s="20">
        <f>(Users_km2!D147*MAX(Settings!$C$18,(Settings!$C$19*1024*8*(1/30)*(15/100)*(1/3600))))</f>
        <v/>
      </c>
      <c r="E147" s="20">
        <f>(Users_km2!E147*MAX(Settings!$C$18,(Settings!$C$19*1024*8*(1/30)*(15/100)*(1/3600))))</f>
        <v/>
      </c>
      <c r="F147" s="20">
        <f>(Users_km2!F147*MAX(Settings!$C$18,(Settings!$C$19*1024*8*(1/30)*(15/100)*(1/3600))))</f>
        <v/>
      </c>
      <c r="G147" s="20">
        <f>(Users_km2!G147*MAX(Settings!$C$18,(Settings!$C$19*1024*8*(1/30)*(15/100)*(1/3600))))</f>
        <v/>
      </c>
      <c r="H147" s="20">
        <f>(Users_km2!H147*MAX(Settings!$C$18,(Settings!$C$19*1024*8*(1/30)*(15/100)*(1/3600))))</f>
        <v/>
      </c>
      <c r="I147" s="20">
        <f>(Users_km2!I147*MAX(Settings!$C$18,(Settings!$C$19*1024*8*(1/30)*(15/100)*(1/3600))))</f>
        <v/>
      </c>
      <c r="J147" s="20">
        <f>(Users_km2!J147*MAX(Settings!$C$18,(Settings!$C$19*1024*8*(1/30)*(15/100)*(1/3600))))</f>
        <v/>
      </c>
      <c r="K147" s="20">
        <f>(Users_km2!K147*MAX(Settings!$C$18,(Settings!$C$19*1024*8*(1/30)*(15/100)*(1/3600))))</f>
        <v/>
      </c>
      <c r="L147" s="20">
        <f>(Users_km2!L147*MAX(Settings!$C$18,(Settings!$C$19*1024*8*(1/30)*(15/100)*(1/3600))))</f>
        <v/>
      </c>
    </row>
    <row r="148">
      <c r="A148" s="20">
        <f>'Users_km2'!A148</f>
        <v/>
      </c>
      <c r="B148" s="20">
        <f>'Users_km2'!B148</f>
        <v/>
      </c>
      <c r="C148" s="20">
        <f>(Users_km2!C148*MAX(Settings!$C$18,(Settings!$C$19*1024*8*(1/30)*(15/100)*(1/3600))))</f>
        <v/>
      </c>
      <c r="D148" s="20">
        <f>(Users_km2!D148*MAX(Settings!$C$18,(Settings!$C$19*1024*8*(1/30)*(15/100)*(1/3600))))</f>
        <v/>
      </c>
      <c r="E148" s="20">
        <f>(Users_km2!E148*MAX(Settings!$C$18,(Settings!$C$19*1024*8*(1/30)*(15/100)*(1/3600))))</f>
        <v/>
      </c>
      <c r="F148" s="20">
        <f>(Users_km2!F148*MAX(Settings!$C$18,(Settings!$C$19*1024*8*(1/30)*(15/100)*(1/3600))))</f>
        <v/>
      </c>
      <c r="G148" s="20">
        <f>(Users_km2!G148*MAX(Settings!$C$18,(Settings!$C$19*1024*8*(1/30)*(15/100)*(1/3600))))</f>
        <v/>
      </c>
      <c r="H148" s="20">
        <f>(Users_km2!H148*MAX(Settings!$C$18,(Settings!$C$19*1024*8*(1/30)*(15/100)*(1/3600))))</f>
        <v/>
      </c>
      <c r="I148" s="20">
        <f>(Users_km2!I148*MAX(Settings!$C$18,(Settings!$C$19*1024*8*(1/30)*(15/100)*(1/3600))))</f>
        <v/>
      </c>
      <c r="J148" s="20">
        <f>(Users_km2!J148*MAX(Settings!$C$18,(Settings!$C$19*1024*8*(1/30)*(15/100)*(1/3600))))</f>
        <v/>
      </c>
      <c r="K148" s="20">
        <f>(Users_km2!K148*MAX(Settings!$C$18,(Settings!$C$19*1024*8*(1/30)*(15/100)*(1/3600))))</f>
        <v/>
      </c>
      <c r="L148" s="20">
        <f>(Users_km2!L148*MAX(Settings!$C$18,(Settings!$C$19*1024*8*(1/30)*(15/100)*(1/3600))))</f>
        <v/>
      </c>
    </row>
    <row r="149">
      <c r="A149" s="20">
        <f>'Users_km2'!A149</f>
        <v/>
      </c>
      <c r="B149" s="20">
        <f>'Users_km2'!B149</f>
        <v/>
      </c>
      <c r="C149" s="20">
        <f>(Users_km2!C149*MAX(Settings!$C$18,(Settings!$C$19*1024*8*(1/30)*(15/100)*(1/3600))))</f>
        <v/>
      </c>
      <c r="D149" s="20">
        <f>(Users_km2!D149*MAX(Settings!$C$18,(Settings!$C$19*1024*8*(1/30)*(15/100)*(1/3600))))</f>
        <v/>
      </c>
      <c r="E149" s="20">
        <f>(Users_km2!E149*MAX(Settings!$C$18,(Settings!$C$19*1024*8*(1/30)*(15/100)*(1/3600))))</f>
        <v/>
      </c>
      <c r="F149" s="20">
        <f>(Users_km2!F149*MAX(Settings!$C$18,(Settings!$C$19*1024*8*(1/30)*(15/100)*(1/3600))))</f>
        <v/>
      </c>
      <c r="G149" s="20">
        <f>(Users_km2!G149*MAX(Settings!$C$18,(Settings!$C$19*1024*8*(1/30)*(15/100)*(1/3600))))</f>
        <v/>
      </c>
      <c r="H149" s="20">
        <f>(Users_km2!H149*MAX(Settings!$C$18,(Settings!$C$19*1024*8*(1/30)*(15/100)*(1/3600))))</f>
        <v/>
      </c>
      <c r="I149" s="20">
        <f>(Users_km2!I149*MAX(Settings!$C$18,(Settings!$C$19*1024*8*(1/30)*(15/100)*(1/3600))))</f>
        <v/>
      </c>
      <c r="J149" s="20">
        <f>(Users_km2!J149*MAX(Settings!$C$18,(Settings!$C$19*1024*8*(1/30)*(15/100)*(1/3600))))</f>
        <v/>
      </c>
      <c r="K149" s="20">
        <f>(Users_km2!K149*MAX(Settings!$C$18,(Settings!$C$19*1024*8*(1/30)*(15/100)*(1/3600))))</f>
        <v/>
      </c>
      <c r="L149" s="20">
        <f>(Users_km2!L149*MAX(Settings!$C$18,(Settings!$C$19*1024*8*(1/30)*(15/100)*(1/3600))))</f>
        <v/>
      </c>
    </row>
    <row r="150">
      <c r="A150" s="20">
        <f>'Users_km2'!A150</f>
        <v/>
      </c>
      <c r="B150" s="20">
        <f>'Users_km2'!B150</f>
        <v/>
      </c>
      <c r="C150" s="20">
        <f>(Users_km2!C150*MAX(Settings!$C$18,(Settings!$C$19*1024*8*(1/30)*(15/100)*(1/3600))))</f>
        <v/>
      </c>
      <c r="D150" s="20">
        <f>(Users_km2!D150*MAX(Settings!$C$18,(Settings!$C$19*1024*8*(1/30)*(15/100)*(1/3600))))</f>
        <v/>
      </c>
      <c r="E150" s="20">
        <f>(Users_km2!E150*MAX(Settings!$C$18,(Settings!$C$19*1024*8*(1/30)*(15/100)*(1/3600))))</f>
        <v/>
      </c>
      <c r="F150" s="20">
        <f>(Users_km2!F150*MAX(Settings!$C$18,(Settings!$C$19*1024*8*(1/30)*(15/100)*(1/3600))))</f>
        <v/>
      </c>
      <c r="G150" s="20">
        <f>(Users_km2!G150*MAX(Settings!$C$18,(Settings!$C$19*1024*8*(1/30)*(15/100)*(1/3600))))</f>
        <v/>
      </c>
      <c r="H150" s="20">
        <f>(Users_km2!H150*MAX(Settings!$C$18,(Settings!$C$19*1024*8*(1/30)*(15/100)*(1/3600))))</f>
        <v/>
      </c>
      <c r="I150" s="20">
        <f>(Users_km2!I150*MAX(Settings!$C$18,(Settings!$C$19*1024*8*(1/30)*(15/100)*(1/3600))))</f>
        <v/>
      </c>
      <c r="J150" s="20">
        <f>(Users_km2!J150*MAX(Settings!$C$18,(Settings!$C$19*1024*8*(1/30)*(15/100)*(1/3600))))</f>
        <v/>
      </c>
      <c r="K150" s="20">
        <f>(Users_km2!K150*MAX(Settings!$C$18,(Settings!$C$19*1024*8*(1/30)*(15/100)*(1/3600))))</f>
        <v/>
      </c>
      <c r="L150" s="20">
        <f>(Users_km2!L150*MAX(Settings!$C$18,(Settings!$C$19*1024*8*(1/30)*(15/100)*(1/3600))))</f>
        <v/>
      </c>
    </row>
    <row r="151">
      <c r="A151" s="20">
        <f>'Users_km2'!A151</f>
        <v/>
      </c>
      <c r="B151" s="20">
        <f>'Users_km2'!B151</f>
        <v/>
      </c>
      <c r="C151" s="20">
        <f>(Users_km2!C151*MAX(Settings!$C$18,(Settings!$C$19*1024*8*(1/30)*(15/100)*(1/3600))))</f>
        <v/>
      </c>
      <c r="D151" s="20">
        <f>(Users_km2!D151*MAX(Settings!$C$18,(Settings!$C$19*1024*8*(1/30)*(15/100)*(1/3600))))</f>
        <v/>
      </c>
      <c r="E151" s="20">
        <f>(Users_km2!E151*MAX(Settings!$C$18,(Settings!$C$19*1024*8*(1/30)*(15/100)*(1/3600))))</f>
        <v/>
      </c>
      <c r="F151" s="20">
        <f>(Users_km2!F151*MAX(Settings!$C$18,(Settings!$C$19*1024*8*(1/30)*(15/100)*(1/3600))))</f>
        <v/>
      </c>
      <c r="G151" s="20">
        <f>(Users_km2!G151*MAX(Settings!$C$18,(Settings!$C$19*1024*8*(1/30)*(15/100)*(1/3600))))</f>
        <v/>
      </c>
      <c r="H151" s="20">
        <f>(Users_km2!H151*MAX(Settings!$C$18,(Settings!$C$19*1024*8*(1/30)*(15/100)*(1/3600))))</f>
        <v/>
      </c>
      <c r="I151" s="20">
        <f>(Users_km2!I151*MAX(Settings!$C$18,(Settings!$C$19*1024*8*(1/30)*(15/100)*(1/3600))))</f>
        <v/>
      </c>
      <c r="J151" s="20">
        <f>(Users_km2!J151*MAX(Settings!$C$18,(Settings!$C$19*1024*8*(1/30)*(15/100)*(1/3600))))</f>
        <v/>
      </c>
      <c r="K151" s="20">
        <f>(Users_km2!K151*MAX(Settings!$C$18,(Settings!$C$19*1024*8*(1/30)*(15/100)*(1/3600))))</f>
        <v/>
      </c>
      <c r="L151" s="20">
        <f>(Users_km2!L151*MAX(Settings!$C$18,(Settings!$C$19*1024*8*(1/30)*(15/100)*(1/3600))))</f>
        <v/>
      </c>
    </row>
    <row r="152">
      <c r="A152" s="20">
        <f>'Users_km2'!A152</f>
        <v/>
      </c>
      <c r="B152" s="20">
        <f>'Users_km2'!B152</f>
        <v/>
      </c>
      <c r="C152" s="20">
        <f>(Users_km2!C152*MAX(Settings!$C$18,(Settings!$C$19*1024*8*(1/30)*(15/100)*(1/3600))))</f>
        <v/>
      </c>
      <c r="D152" s="20">
        <f>(Users_km2!D152*MAX(Settings!$C$18,(Settings!$C$19*1024*8*(1/30)*(15/100)*(1/3600))))</f>
        <v/>
      </c>
      <c r="E152" s="20">
        <f>(Users_km2!E152*MAX(Settings!$C$18,(Settings!$C$19*1024*8*(1/30)*(15/100)*(1/3600))))</f>
        <v/>
      </c>
      <c r="F152" s="20">
        <f>(Users_km2!F152*MAX(Settings!$C$18,(Settings!$C$19*1024*8*(1/30)*(15/100)*(1/3600))))</f>
        <v/>
      </c>
      <c r="G152" s="20">
        <f>(Users_km2!G152*MAX(Settings!$C$18,(Settings!$C$19*1024*8*(1/30)*(15/100)*(1/3600))))</f>
        <v/>
      </c>
      <c r="H152" s="20">
        <f>(Users_km2!H152*MAX(Settings!$C$18,(Settings!$C$19*1024*8*(1/30)*(15/100)*(1/3600))))</f>
        <v/>
      </c>
      <c r="I152" s="20">
        <f>(Users_km2!I152*MAX(Settings!$C$18,(Settings!$C$19*1024*8*(1/30)*(15/100)*(1/3600))))</f>
        <v/>
      </c>
      <c r="J152" s="20">
        <f>(Users_km2!J152*MAX(Settings!$C$18,(Settings!$C$19*1024*8*(1/30)*(15/100)*(1/3600))))</f>
        <v/>
      </c>
      <c r="K152" s="20">
        <f>(Users_km2!K152*MAX(Settings!$C$18,(Settings!$C$19*1024*8*(1/30)*(15/100)*(1/3600))))</f>
        <v/>
      </c>
      <c r="L152" s="20">
        <f>(Users_km2!L152*MAX(Settings!$C$18,(Settings!$C$19*1024*8*(1/30)*(15/100)*(1/3600))))</f>
        <v/>
      </c>
    </row>
    <row r="153">
      <c r="A153" s="20">
        <f>'Users_km2'!A153</f>
        <v/>
      </c>
      <c r="B153" s="20">
        <f>'Users_km2'!B153</f>
        <v/>
      </c>
      <c r="C153" s="20">
        <f>(Users_km2!C153*MAX(Settings!$C$18,(Settings!$C$19*1024*8*(1/30)*(15/100)*(1/3600))))</f>
        <v/>
      </c>
      <c r="D153" s="20">
        <f>(Users_km2!D153*MAX(Settings!$C$18,(Settings!$C$19*1024*8*(1/30)*(15/100)*(1/3600))))</f>
        <v/>
      </c>
      <c r="E153" s="20">
        <f>(Users_km2!E153*MAX(Settings!$C$18,(Settings!$C$19*1024*8*(1/30)*(15/100)*(1/3600))))</f>
        <v/>
      </c>
      <c r="F153" s="20">
        <f>(Users_km2!F153*MAX(Settings!$C$18,(Settings!$C$19*1024*8*(1/30)*(15/100)*(1/3600))))</f>
        <v/>
      </c>
      <c r="G153" s="20">
        <f>(Users_km2!G153*MAX(Settings!$C$18,(Settings!$C$19*1024*8*(1/30)*(15/100)*(1/3600))))</f>
        <v/>
      </c>
      <c r="H153" s="20">
        <f>(Users_km2!H153*MAX(Settings!$C$18,(Settings!$C$19*1024*8*(1/30)*(15/100)*(1/3600))))</f>
        <v/>
      </c>
      <c r="I153" s="20">
        <f>(Users_km2!I153*MAX(Settings!$C$18,(Settings!$C$19*1024*8*(1/30)*(15/100)*(1/3600))))</f>
        <v/>
      </c>
      <c r="J153" s="20">
        <f>(Users_km2!J153*MAX(Settings!$C$18,(Settings!$C$19*1024*8*(1/30)*(15/100)*(1/3600))))</f>
        <v/>
      </c>
      <c r="K153" s="20">
        <f>(Users_km2!K153*MAX(Settings!$C$18,(Settings!$C$19*1024*8*(1/30)*(15/100)*(1/3600))))</f>
        <v/>
      </c>
      <c r="L153" s="20">
        <f>(Users_km2!L153*MAX(Settings!$C$18,(Settings!$C$19*1024*8*(1/30)*(15/100)*(1/3600))))</f>
        <v/>
      </c>
    </row>
    <row r="154">
      <c r="A154" s="20">
        <f>'Users_km2'!A154</f>
        <v/>
      </c>
      <c r="B154" s="20">
        <f>'Users_km2'!B154</f>
        <v/>
      </c>
      <c r="C154" s="20">
        <f>(Users_km2!C154*MAX(Settings!$C$18,(Settings!$C$19*1024*8*(1/30)*(15/100)*(1/3600))))</f>
        <v/>
      </c>
      <c r="D154" s="20">
        <f>(Users_km2!D154*MAX(Settings!$C$18,(Settings!$C$19*1024*8*(1/30)*(15/100)*(1/3600))))</f>
        <v/>
      </c>
      <c r="E154" s="20">
        <f>(Users_km2!E154*MAX(Settings!$C$18,(Settings!$C$19*1024*8*(1/30)*(15/100)*(1/3600))))</f>
        <v/>
      </c>
      <c r="F154" s="20">
        <f>(Users_km2!F154*MAX(Settings!$C$18,(Settings!$C$19*1024*8*(1/30)*(15/100)*(1/3600))))</f>
        <v/>
      </c>
      <c r="G154" s="20">
        <f>(Users_km2!G154*MAX(Settings!$C$18,(Settings!$C$19*1024*8*(1/30)*(15/100)*(1/3600))))</f>
        <v/>
      </c>
      <c r="H154" s="20">
        <f>(Users_km2!H154*MAX(Settings!$C$18,(Settings!$C$19*1024*8*(1/30)*(15/100)*(1/3600))))</f>
        <v/>
      </c>
      <c r="I154" s="20">
        <f>(Users_km2!I154*MAX(Settings!$C$18,(Settings!$C$19*1024*8*(1/30)*(15/100)*(1/3600))))</f>
        <v/>
      </c>
      <c r="J154" s="20">
        <f>(Users_km2!J154*MAX(Settings!$C$18,(Settings!$C$19*1024*8*(1/30)*(15/100)*(1/3600))))</f>
        <v/>
      </c>
      <c r="K154" s="20">
        <f>(Users_km2!K154*MAX(Settings!$C$18,(Settings!$C$19*1024*8*(1/30)*(15/100)*(1/3600))))</f>
        <v/>
      </c>
      <c r="L154" s="20">
        <f>(Users_km2!L154*MAX(Settings!$C$18,(Settings!$C$19*1024*8*(1/30)*(15/100)*(1/3600))))</f>
        <v/>
      </c>
    </row>
    <row r="155">
      <c r="A155" s="20">
        <f>'Users_km2'!A155</f>
        <v/>
      </c>
      <c r="B155" s="20">
        <f>'Users_km2'!B155</f>
        <v/>
      </c>
      <c r="C155" s="20">
        <f>(Users_km2!C155*MAX(Settings!$C$18,(Settings!$C$19*1024*8*(1/30)*(15/100)*(1/3600))))</f>
        <v/>
      </c>
      <c r="D155" s="20">
        <f>(Users_km2!D155*MAX(Settings!$C$18,(Settings!$C$19*1024*8*(1/30)*(15/100)*(1/3600))))</f>
        <v/>
      </c>
      <c r="E155" s="20">
        <f>(Users_km2!E155*MAX(Settings!$C$18,(Settings!$C$19*1024*8*(1/30)*(15/100)*(1/3600))))</f>
        <v/>
      </c>
      <c r="F155" s="20">
        <f>(Users_km2!F155*MAX(Settings!$C$18,(Settings!$C$19*1024*8*(1/30)*(15/100)*(1/3600))))</f>
        <v/>
      </c>
      <c r="G155" s="20">
        <f>(Users_km2!G155*MAX(Settings!$C$18,(Settings!$C$19*1024*8*(1/30)*(15/100)*(1/3600))))</f>
        <v/>
      </c>
      <c r="H155" s="20">
        <f>(Users_km2!H155*MAX(Settings!$C$18,(Settings!$C$19*1024*8*(1/30)*(15/100)*(1/3600))))</f>
        <v/>
      </c>
      <c r="I155" s="20">
        <f>(Users_km2!I155*MAX(Settings!$C$18,(Settings!$C$19*1024*8*(1/30)*(15/100)*(1/3600))))</f>
        <v/>
      </c>
      <c r="J155" s="20">
        <f>(Users_km2!J155*MAX(Settings!$C$18,(Settings!$C$19*1024*8*(1/30)*(15/100)*(1/3600))))</f>
        <v/>
      </c>
      <c r="K155" s="20">
        <f>(Users_km2!K155*MAX(Settings!$C$18,(Settings!$C$19*1024*8*(1/30)*(15/100)*(1/3600))))</f>
        <v/>
      </c>
      <c r="L155" s="20">
        <f>(Users_km2!L155*MAX(Settings!$C$18,(Settings!$C$19*1024*8*(1/30)*(15/100)*(1/3600))))</f>
        <v/>
      </c>
    </row>
    <row r="156">
      <c r="A156" s="20">
        <f>'Users_km2'!A156</f>
        <v/>
      </c>
      <c r="B156" s="20">
        <f>'Users_km2'!B156</f>
        <v/>
      </c>
      <c r="C156" s="20">
        <f>(Users_km2!C156*MAX(Settings!$C$18,(Settings!$C$19*1024*8*(1/30)*(15/100)*(1/3600))))</f>
        <v/>
      </c>
      <c r="D156" s="20">
        <f>(Users_km2!D156*MAX(Settings!$C$18,(Settings!$C$19*1024*8*(1/30)*(15/100)*(1/3600))))</f>
        <v/>
      </c>
      <c r="E156" s="20">
        <f>(Users_km2!E156*MAX(Settings!$C$18,(Settings!$C$19*1024*8*(1/30)*(15/100)*(1/3600))))</f>
        <v/>
      </c>
      <c r="F156" s="20">
        <f>(Users_km2!F156*MAX(Settings!$C$18,(Settings!$C$19*1024*8*(1/30)*(15/100)*(1/3600))))</f>
        <v/>
      </c>
      <c r="G156" s="20">
        <f>(Users_km2!G156*MAX(Settings!$C$18,(Settings!$C$19*1024*8*(1/30)*(15/100)*(1/3600))))</f>
        <v/>
      </c>
      <c r="H156" s="20">
        <f>(Users_km2!H156*MAX(Settings!$C$18,(Settings!$C$19*1024*8*(1/30)*(15/100)*(1/3600))))</f>
        <v/>
      </c>
      <c r="I156" s="20">
        <f>(Users_km2!I156*MAX(Settings!$C$18,(Settings!$C$19*1024*8*(1/30)*(15/100)*(1/3600))))</f>
        <v/>
      </c>
      <c r="J156" s="20">
        <f>(Users_km2!J156*MAX(Settings!$C$18,(Settings!$C$19*1024*8*(1/30)*(15/100)*(1/3600))))</f>
        <v/>
      </c>
      <c r="K156" s="20">
        <f>(Users_km2!K156*MAX(Settings!$C$18,(Settings!$C$19*1024*8*(1/30)*(15/100)*(1/3600))))</f>
        <v/>
      </c>
      <c r="L156" s="20">
        <f>(Users_km2!L156*MAX(Settings!$C$18,(Settings!$C$19*1024*8*(1/30)*(15/100)*(1/3600))))</f>
        <v/>
      </c>
    </row>
    <row r="157">
      <c r="A157" s="20">
        <f>'Users_km2'!A157</f>
        <v/>
      </c>
      <c r="B157" s="20">
        <f>'Users_km2'!B157</f>
        <v/>
      </c>
      <c r="C157" s="20">
        <f>(Users_km2!C157*MAX(Settings!$C$18,(Settings!$C$19*1024*8*(1/30)*(15/100)*(1/3600))))</f>
        <v/>
      </c>
      <c r="D157" s="20">
        <f>(Users_km2!D157*MAX(Settings!$C$18,(Settings!$C$19*1024*8*(1/30)*(15/100)*(1/3600))))</f>
        <v/>
      </c>
      <c r="E157" s="20">
        <f>(Users_km2!E157*MAX(Settings!$C$18,(Settings!$C$19*1024*8*(1/30)*(15/100)*(1/3600))))</f>
        <v/>
      </c>
      <c r="F157" s="20">
        <f>(Users_km2!F157*MAX(Settings!$C$18,(Settings!$C$19*1024*8*(1/30)*(15/100)*(1/3600))))</f>
        <v/>
      </c>
      <c r="G157" s="20">
        <f>(Users_km2!G157*MAX(Settings!$C$18,(Settings!$C$19*1024*8*(1/30)*(15/100)*(1/3600))))</f>
        <v/>
      </c>
      <c r="H157" s="20">
        <f>(Users_km2!H157*MAX(Settings!$C$18,(Settings!$C$19*1024*8*(1/30)*(15/100)*(1/3600))))</f>
        <v/>
      </c>
      <c r="I157" s="20">
        <f>(Users_km2!I157*MAX(Settings!$C$18,(Settings!$C$19*1024*8*(1/30)*(15/100)*(1/3600))))</f>
        <v/>
      </c>
      <c r="J157" s="20">
        <f>(Users_km2!J157*MAX(Settings!$C$18,(Settings!$C$19*1024*8*(1/30)*(15/100)*(1/3600))))</f>
        <v/>
      </c>
      <c r="K157" s="20">
        <f>(Users_km2!K157*MAX(Settings!$C$18,(Settings!$C$19*1024*8*(1/30)*(15/100)*(1/3600))))</f>
        <v/>
      </c>
      <c r="L157" s="20">
        <f>(Users_km2!L157*MAX(Settings!$C$18,(Settings!$C$19*1024*8*(1/30)*(15/100)*(1/3600))))</f>
        <v/>
      </c>
    </row>
    <row r="158">
      <c r="A158" s="20">
        <f>'Users_km2'!A158</f>
        <v/>
      </c>
      <c r="B158" s="20">
        <f>'Users_km2'!B158</f>
        <v/>
      </c>
      <c r="C158" s="20">
        <f>(Users_km2!C158*MAX(Settings!$C$18,(Settings!$C$19*1024*8*(1/30)*(15/100)*(1/3600))))</f>
        <v/>
      </c>
      <c r="D158" s="20">
        <f>(Users_km2!D158*MAX(Settings!$C$18,(Settings!$C$19*1024*8*(1/30)*(15/100)*(1/3600))))</f>
        <v/>
      </c>
      <c r="E158" s="20">
        <f>(Users_km2!E158*MAX(Settings!$C$18,(Settings!$C$19*1024*8*(1/30)*(15/100)*(1/3600))))</f>
        <v/>
      </c>
      <c r="F158" s="20">
        <f>(Users_km2!F158*MAX(Settings!$C$18,(Settings!$C$19*1024*8*(1/30)*(15/100)*(1/3600))))</f>
        <v/>
      </c>
      <c r="G158" s="20">
        <f>(Users_km2!G158*MAX(Settings!$C$18,(Settings!$C$19*1024*8*(1/30)*(15/100)*(1/3600))))</f>
        <v/>
      </c>
      <c r="H158" s="20">
        <f>(Users_km2!H158*MAX(Settings!$C$18,(Settings!$C$19*1024*8*(1/30)*(15/100)*(1/3600))))</f>
        <v/>
      </c>
      <c r="I158" s="20">
        <f>(Users_km2!I158*MAX(Settings!$C$18,(Settings!$C$19*1024*8*(1/30)*(15/100)*(1/3600))))</f>
        <v/>
      </c>
      <c r="J158" s="20">
        <f>(Users_km2!J158*MAX(Settings!$C$18,(Settings!$C$19*1024*8*(1/30)*(15/100)*(1/3600))))</f>
        <v/>
      </c>
      <c r="K158" s="20">
        <f>(Users_km2!K158*MAX(Settings!$C$18,(Settings!$C$19*1024*8*(1/30)*(15/100)*(1/3600))))</f>
        <v/>
      </c>
      <c r="L158" s="20">
        <f>(Users_km2!L158*MAX(Settings!$C$18,(Settings!$C$19*1024*8*(1/30)*(15/100)*(1/3600))))</f>
        <v/>
      </c>
    </row>
    <row r="159">
      <c r="A159" s="20">
        <f>'Users_km2'!A159</f>
        <v/>
      </c>
      <c r="B159" s="20">
        <f>'Users_km2'!B159</f>
        <v/>
      </c>
      <c r="C159" s="20">
        <f>(Users_km2!C159*MAX(Settings!$C$18,(Settings!$C$19*1024*8*(1/30)*(15/100)*(1/3600))))</f>
        <v/>
      </c>
      <c r="D159" s="20">
        <f>(Users_km2!D159*MAX(Settings!$C$18,(Settings!$C$19*1024*8*(1/30)*(15/100)*(1/3600))))</f>
        <v/>
      </c>
      <c r="E159" s="20">
        <f>(Users_km2!E159*MAX(Settings!$C$18,(Settings!$C$19*1024*8*(1/30)*(15/100)*(1/3600))))</f>
        <v/>
      </c>
      <c r="F159" s="20">
        <f>(Users_km2!F159*MAX(Settings!$C$18,(Settings!$C$19*1024*8*(1/30)*(15/100)*(1/3600))))</f>
        <v/>
      </c>
      <c r="G159" s="20">
        <f>(Users_km2!G159*MAX(Settings!$C$18,(Settings!$C$19*1024*8*(1/30)*(15/100)*(1/3600))))</f>
        <v/>
      </c>
      <c r="H159" s="20">
        <f>(Users_km2!H159*MAX(Settings!$C$18,(Settings!$C$19*1024*8*(1/30)*(15/100)*(1/3600))))</f>
        <v/>
      </c>
      <c r="I159" s="20">
        <f>(Users_km2!I159*MAX(Settings!$C$18,(Settings!$C$19*1024*8*(1/30)*(15/100)*(1/3600))))</f>
        <v/>
      </c>
      <c r="J159" s="20">
        <f>(Users_km2!J159*MAX(Settings!$C$18,(Settings!$C$19*1024*8*(1/30)*(15/100)*(1/3600))))</f>
        <v/>
      </c>
      <c r="K159" s="20">
        <f>(Users_km2!K159*MAX(Settings!$C$18,(Settings!$C$19*1024*8*(1/30)*(15/100)*(1/3600))))</f>
        <v/>
      </c>
      <c r="L159" s="20">
        <f>(Users_km2!L159*MAX(Settings!$C$18,(Settings!$C$19*1024*8*(1/30)*(15/100)*(1/3600))))</f>
        <v/>
      </c>
    </row>
    <row r="160">
      <c r="A160" s="20">
        <f>'Users_km2'!A160</f>
        <v/>
      </c>
      <c r="B160" s="20">
        <f>'Users_km2'!B160</f>
        <v/>
      </c>
      <c r="C160" s="20">
        <f>(Users_km2!C160*MAX(Settings!$C$18,(Settings!$C$19*1024*8*(1/30)*(15/100)*(1/3600))))</f>
        <v/>
      </c>
      <c r="D160" s="20">
        <f>(Users_km2!D160*MAX(Settings!$C$18,(Settings!$C$19*1024*8*(1/30)*(15/100)*(1/3600))))</f>
        <v/>
      </c>
      <c r="E160" s="20">
        <f>(Users_km2!E160*MAX(Settings!$C$18,(Settings!$C$19*1024*8*(1/30)*(15/100)*(1/3600))))</f>
        <v/>
      </c>
      <c r="F160" s="20">
        <f>(Users_km2!F160*MAX(Settings!$C$18,(Settings!$C$19*1024*8*(1/30)*(15/100)*(1/3600))))</f>
        <v/>
      </c>
      <c r="G160" s="20">
        <f>(Users_km2!G160*MAX(Settings!$C$18,(Settings!$C$19*1024*8*(1/30)*(15/100)*(1/3600))))</f>
        <v/>
      </c>
      <c r="H160" s="20">
        <f>(Users_km2!H160*MAX(Settings!$C$18,(Settings!$C$19*1024*8*(1/30)*(15/100)*(1/3600))))</f>
        <v/>
      </c>
      <c r="I160" s="20">
        <f>(Users_km2!I160*MAX(Settings!$C$18,(Settings!$C$19*1024*8*(1/30)*(15/100)*(1/3600))))</f>
        <v/>
      </c>
      <c r="J160" s="20">
        <f>(Users_km2!J160*MAX(Settings!$C$18,(Settings!$C$19*1024*8*(1/30)*(15/100)*(1/3600))))</f>
        <v/>
      </c>
      <c r="K160" s="20">
        <f>(Users_km2!K160*MAX(Settings!$C$18,(Settings!$C$19*1024*8*(1/30)*(15/100)*(1/3600))))</f>
        <v/>
      </c>
      <c r="L160" s="20">
        <f>(Users_km2!L160*MAX(Settings!$C$18,(Settings!$C$19*1024*8*(1/30)*(15/100)*(1/3600))))</f>
        <v/>
      </c>
    </row>
    <row r="161">
      <c r="A161" s="20">
        <f>'Users_km2'!A161</f>
        <v/>
      </c>
      <c r="B161" s="20">
        <f>'Users_km2'!B161</f>
        <v/>
      </c>
      <c r="C161" s="20">
        <f>(Users_km2!C161*MAX(Settings!$C$18,(Settings!$C$19*1024*8*(1/30)*(15/100)*(1/3600))))</f>
        <v/>
      </c>
      <c r="D161" s="20">
        <f>(Users_km2!D161*MAX(Settings!$C$18,(Settings!$C$19*1024*8*(1/30)*(15/100)*(1/3600))))</f>
        <v/>
      </c>
      <c r="E161" s="20">
        <f>(Users_km2!E161*MAX(Settings!$C$18,(Settings!$C$19*1024*8*(1/30)*(15/100)*(1/3600))))</f>
        <v/>
      </c>
      <c r="F161" s="20">
        <f>(Users_km2!F161*MAX(Settings!$C$18,(Settings!$C$19*1024*8*(1/30)*(15/100)*(1/3600))))</f>
        <v/>
      </c>
      <c r="G161" s="20">
        <f>(Users_km2!G161*MAX(Settings!$C$18,(Settings!$C$19*1024*8*(1/30)*(15/100)*(1/3600))))</f>
        <v/>
      </c>
      <c r="H161" s="20">
        <f>(Users_km2!H161*MAX(Settings!$C$18,(Settings!$C$19*1024*8*(1/30)*(15/100)*(1/3600))))</f>
        <v/>
      </c>
      <c r="I161" s="20">
        <f>(Users_km2!I161*MAX(Settings!$C$18,(Settings!$C$19*1024*8*(1/30)*(15/100)*(1/3600))))</f>
        <v/>
      </c>
      <c r="J161" s="20">
        <f>(Users_km2!J161*MAX(Settings!$C$18,(Settings!$C$19*1024*8*(1/30)*(15/100)*(1/3600))))</f>
        <v/>
      </c>
      <c r="K161" s="20">
        <f>(Users_km2!K161*MAX(Settings!$C$18,(Settings!$C$19*1024*8*(1/30)*(15/100)*(1/3600))))</f>
        <v/>
      </c>
      <c r="L161" s="20">
        <f>(Users_km2!L161*MAX(Settings!$C$18,(Settings!$C$19*1024*8*(1/30)*(15/100)*(1/3600))))</f>
        <v/>
      </c>
    </row>
    <row r="162">
      <c r="A162" s="20">
        <f>'Users_km2'!A162</f>
        <v/>
      </c>
      <c r="B162" s="20">
        <f>'Users_km2'!B162</f>
        <v/>
      </c>
      <c r="C162" s="20">
        <f>(Users_km2!C162*MAX(Settings!$C$18,(Settings!$C$19*1024*8*(1/30)*(15/100)*(1/3600))))</f>
        <v/>
      </c>
      <c r="D162" s="20">
        <f>(Users_km2!D162*MAX(Settings!$C$18,(Settings!$C$19*1024*8*(1/30)*(15/100)*(1/3600))))</f>
        <v/>
      </c>
      <c r="E162" s="20">
        <f>(Users_km2!E162*MAX(Settings!$C$18,(Settings!$C$19*1024*8*(1/30)*(15/100)*(1/3600))))</f>
        <v/>
      </c>
      <c r="F162" s="20">
        <f>(Users_km2!F162*MAX(Settings!$C$18,(Settings!$C$19*1024*8*(1/30)*(15/100)*(1/3600))))</f>
        <v/>
      </c>
      <c r="G162" s="20">
        <f>(Users_km2!G162*MAX(Settings!$C$18,(Settings!$C$19*1024*8*(1/30)*(15/100)*(1/3600))))</f>
        <v/>
      </c>
      <c r="H162" s="20">
        <f>(Users_km2!H162*MAX(Settings!$C$18,(Settings!$C$19*1024*8*(1/30)*(15/100)*(1/3600))))</f>
        <v/>
      </c>
      <c r="I162" s="20">
        <f>(Users_km2!I162*MAX(Settings!$C$18,(Settings!$C$19*1024*8*(1/30)*(15/100)*(1/3600))))</f>
        <v/>
      </c>
      <c r="J162" s="20">
        <f>(Users_km2!J162*MAX(Settings!$C$18,(Settings!$C$19*1024*8*(1/30)*(15/100)*(1/3600))))</f>
        <v/>
      </c>
      <c r="K162" s="20">
        <f>(Users_km2!K162*MAX(Settings!$C$18,(Settings!$C$19*1024*8*(1/30)*(15/100)*(1/3600))))</f>
        <v/>
      </c>
      <c r="L162" s="20">
        <f>(Users_km2!L162*MAX(Settings!$C$18,(Settings!$C$19*1024*8*(1/30)*(15/100)*(1/3600))))</f>
        <v/>
      </c>
    </row>
    <row r="163">
      <c r="A163" s="20">
        <f>'Users_km2'!A163</f>
        <v/>
      </c>
      <c r="B163" s="20">
        <f>'Users_km2'!B163</f>
        <v/>
      </c>
      <c r="C163" s="20">
        <f>(Users_km2!C163*MAX(Settings!$C$18,(Settings!$C$19*1024*8*(1/30)*(15/100)*(1/3600))))</f>
        <v/>
      </c>
      <c r="D163" s="20">
        <f>(Users_km2!D163*MAX(Settings!$C$18,(Settings!$C$19*1024*8*(1/30)*(15/100)*(1/3600))))</f>
        <v/>
      </c>
      <c r="E163" s="20">
        <f>(Users_km2!E163*MAX(Settings!$C$18,(Settings!$C$19*1024*8*(1/30)*(15/100)*(1/3600))))</f>
        <v/>
      </c>
      <c r="F163" s="20">
        <f>(Users_km2!F163*MAX(Settings!$C$18,(Settings!$C$19*1024*8*(1/30)*(15/100)*(1/3600))))</f>
        <v/>
      </c>
      <c r="G163" s="20">
        <f>(Users_km2!G163*MAX(Settings!$C$18,(Settings!$C$19*1024*8*(1/30)*(15/100)*(1/3600))))</f>
        <v/>
      </c>
      <c r="H163" s="20">
        <f>(Users_km2!H163*MAX(Settings!$C$18,(Settings!$C$19*1024*8*(1/30)*(15/100)*(1/3600))))</f>
        <v/>
      </c>
      <c r="I163" s="20">
        <f>(Users_km2!I163*MAX(Settings!$C$18,(Settings!$C$19*1024*8*(1/30)*(15/100)*(1/3600))))</f>
        <v/>
      </c>
      <c r="J163" s="20">
        <f>(Users_km2!J163*MAX(Settings!$C$18,(Settings!$C$19*1024*8*(1/30)*(15/100)*(1/3600))))</f>
        <v/>
      </c>
      <c r="K163" s="20">
        <f>(Users_km2!K163*MAX(Settings!$C$18,(Settings!$C$19*1024*8*(1/30)*(15/100)*(1/3600))))</f>
        <v/>
      </c>
      <c r="L163" s="20">
        <f>(Users_km2!L163*MAX(Settings!$C$18,(Settings!$C$19*1024*8*(1/30)*(15/100)*(1/3600))))</f>
        <v/>
      </c>
    </row>
    <row r="164">
      <c r="A164" s="20">
        <f>'Users_km2'!A164</f>
        <v/>
      </c>
      <c r="B164" s="20">
        <f>'Users_km2'!B164</f>
        <v/>
      </c>
      <c r="C164" s="20">
        <f>(Users_km2!C164*MAX(Settings!$C$18,(Settings!$C$19*1024*8*(1/30)*(15/100)*(1/3600))))</f>
        <v/>
      </c>
      <c r="D164" s="20">
        <f>(Users_km2!D164*MAX(Settings!$C$18,(Settings!$C$19*1024*8*(1/30)*(15/100)*(1/3600))))</f>
        <v/>
      </c>
      <c r="E164" s="20">
        <f>(Users_km2!E164*MAX(Settings!$C$18,(Settings!$C$19*1024*8*(1/30)*(15/100)*(1/3600))))</f>
        <v/>
      </c>
      <c r="F164" s="20">
        <f>(Users_km2!F164*MAX(Settings!$C$18,(Settings!$C$19*1024*8*(1/30)*(15/100)*(1/3600))))</f>
        <v/>
      </c>
      <c r="G164" s="20">
        <f>(Users_km2!G164*MAX(Settings!$C$18,(Settings!$C$19*1024*8*(1/30)*(15/100)*(1/3600))))</f>
        <v/>
      </c>
      <c r="H164" s="20">
        <f>(Users_km2!H164*MAX(Settings!$C$18,(Settings!$C$19*1024*8*(1/30)*(15/100)*(1/3600))))</f>
        <v/>
      </c>
      <c r="I164" s="20">
        <f>(Users_km2!I164*MAX(Settings!$C$18,(Settings!$C$19*1024*8*(1/30)*(15/100)*(1/3600))))</f>
        <v/>
      </c>
      <c r="J164" s="20">
        <f>(Users_km2!J164*MAX(Settings!$C$18,(Settings!$C$19*1024*8*(1/30)*(15/100)*(1/3600))))</f>
        <v/>
      </c>
      <c r="K164" s="20">
        <f>(Users_km2!K164*MAX(Settings!$C$18,(Settings!$C$19*1024*8*(1/30)*(15/100)*(1/3600))))</f>
        <v/>
      </c>
      <c r="L164" s="20">
        <f>(Users_km2!L164*MAX(Settings!$C$18,(Settings!$C$19*1024*8*(1/30)*(15/100)*(1/3600))))</f>
        <v/>
      </c>
    </row>
    <row r="165">
      <c r="A165" s="20">
        <f>'Users_km2'!A165</f>
        <v/>
      </c>
      <c r="B165" s="20">
        <f>'Users_km2'!B165</f>
        <v/>
      </c>
      <c r="C165" s="20">
        <f>(Users_km2!C165*MAX(Settings!$C$18,(Settings!$C$19*1024*8*(1/30)*(15/100)*(1/3600))))</f>
        <v/>
      </c>
      <c r="D165" s="20">
        <f>(Users_km2!D165*MAX(Settings!$C$18,(Settings!$C$19*1024*8*(1/30)*(15/100)*(1/3600))))</f>
        <v/>
      </c>
      <c r="E165" s="20">
        <f>(Users_km2!E165*MAX(Settings!$C$18,(Settings!$C$19*1024*8*(1/30)*(15/100)*(1/3600))))</f>
        <v/>
      </c>
      <c r="F165" s="20">
        <f>(Users_km2!F165*MAX(Settings!$C$18,(Settings!$C$19*1024*8*(1/30)*(15/100)*(1/3600))))</f>
        <v/>
      </c>
      <c r="G165" s="20">
        <f>(Users_km2!G165*MAX(Settings!$C$18,(Settings!$C$19*1024*8*(1/30)*(15/100)*(1/3600))))</f>
        <v/>
      </c>
      <c r="H165" s="20">
        <f>(Users_km2!H165*MAX(Settings!$C$18,(Settings!$C$19*1024*8*(1/30)*(15/100)*(1/3600))))</f>
        <v/>
      </c>
      <c r="I165" s="20">
        <f>(Users_km2!I165*MAX(Settings!$C$18,(Settings!$C$19*1024*8*(1/30)*(15/100)*(1/3600))))</f>
        <v/>
      </c>
      <c r="J165" s="20">
        <f>(Users_km2!J165*MAX(Settings!$C$18,(Settings!$C$19*1024*8*(1/30)*(15/100)*(1/3600))))</f>
        <v/>
      </c>
      <c r="K165" s="20">
        <f>(Users_km2!K165*MAX(Settings!$C$18,(Settings!$C$19*1024*8*(1/30)*(15/100)*(1/3600))))</f>
        <v/>
      </c>
      <c r="L165" s="20">
        <f>(Users_km2!L165*MAX(Settings!$C$18,(Settings!$C$19*1024*8*(1/30)*(15/100)*(1/3600))))</f>
        <v/>
      </c>
    </row>
    <row r="166">
      <c r="A166" s="20">
        <f>'Users_km2'!A166</f>
        <v/>
      </c>
      <c r="B166" s="20">
        <f>'Users_km2'!B166</f>
        <v/>
      </c>
      <c r="C166" s="20">
        <f>(Users_km2!C166*MAX(Settings!$C$18,(Settings!$C$19*1024*8*(1/30)*(15/100)*(1/3600))))</f>
        <v/>
      </c>
      <c r="D166" s="20">
        <f>(Users_km2!D166*MAX(Settings!$C$18,(Settings!$C$19*1024*8*(1/30)*(15/100)*(1/3600))))</f>
        <v/>
      </c>
      <c r="E166" s="20">
        <f>(Users_km2!E166*MAX(Settings!$C$18,(Settings!$C$19*1024*8*(1/30)*(15/100)*(1/3600))))</f>
        <v/>
      </c>
      <c r="F166" s="20">
        <f>(Users_km2!F166*MAX(Settings!$C$18,(Settings!$C$19*1024*8*(1/30)*(15/100)*(1/3600))))</f>
        <v/>
      </c>
      <c r="G166" s="20">
        <f>(Users_km2!G166*MAX(Settings!$C$18,(Settings!$C$19*1024*8*(1/30)*(15/100)*(1/3600))))</f>
        <v/>
      </c>
      <c r="H166" s="20">
        <f>(Users_km2!H166*MAX(Settings!$C$18,(Settings!$C$19*1024*8*(1/30)*(15/100)*(1/3600))))</f>
        <v/>
      </c>
      <c r="I166" s="20">
        <f>(Users_km2!I166*MAX(Settings!$C$18,(Settings!$C$19*1024*8*(1/30)*(15/100)*(1/3600))))</f>
        <v/>
      </c>
      <c r="J166" s="20">
        <f>(Users_km2!J166*MAX(Settings!$C$18,(Settings!$C$19*1024*8*(1/30)*(15/100)*(1/3600))))</f>
        <v/>
      </c>
      <c r="K166" s="20">
        <f>(Users_km2!K166*MAX(Settings!$C$18,(Settings!$C$19*1024*8*(1/30)*(15/100)*(1/3600))))</f>
        <v/>
      </c>
      <c r="L166" s="20">
        <f>(Users_km2!L166*MAX(Settings!$C$18,(Settings!$C$19*1024*8*(1/30)*(15/100)*(1/3600))))</f>
        <v/>
      </c>
    </row>
    <row r="167">
      <c r="A167" s="20">
        <f>'Users_km2'!A167</f>
        <v/>
      </c>
      <c r="B167" s="20">
        <f>'Users_km2'!B167</f>
        <v/>
      </c>
      <c r="C167" s="20">
        <f>(Users_km2!C167*MAX(Settings!$C$18,(Settings!$C$19*1024*8*(1/30)*(15/100)*(1/3600))))</f>
        <v/>
      </c>
      <c r="D167" s="20">
        <f>(Users_km2!D167*MAX(Settings!$C$18,(Settings!$C$19*1024*8*(1/30)*(15/100)*(1/3600))))</f>
        <v/>
      </c>
      <c r="E167" s="20">
        <f>(Users_km2!E167*MAX(Settings!$C$18,(Settings!$C$19*1024*8*(1/30)*(15/100)*(1/3600))))</f>
        <v/>
      </c>
      <c r="F167" s="20">
        <f>(Users_km2!F167*MAX(Settings!$C$18,(Settings!$C$19*1024*8*(1/30)*(15/100)*(1/3600))))</f>
        <v/>
      </c>
      <c r="G167" s="20">
        <f>(Users_km2!G167*MAX(Settings!$C$18,(Settings!$C$19*1024*8*(1/30)*(15/100)*(1/3600))))</f>
        <v/>
      </c>
      <c r="H167" s="20">
        <f>(Users_km2!H167*MAX(Settings!$C$18,(Settings!$C$19*1024*8*(1/30)*(15/100)*(1/3600))))</f>
        <v/>
      </c>
      <c r="I167" s="20">
        <f>(Users_km2!I167*MAX(Settings!$C$18,(Settings!$C$19*1024*8*(1/30)*(15/100)*(1/3600))))</f>
        <v/>
      </c>
      <c r="J167" s="20">
        <f>(Users_km2!J167*MAX(Settings!$C$18,(Settings!$C$19*1024*8*(1/30)*(15/100)*(1/3600))))</f>
        <v/>
      </c>
      <c r="K167" s="20">
        <f>(Users_km2!K167*MAX(Settings!$C$18,(Settings!$C$19*1024*8*(1/30)*(15/100)*(1/3600))))</f>
        <v/>
      </c>
      <c r="L167" s="20">
        <f>(Users_km2!L167*MAX(Settings!$C$18,(Settings!$C$19*1024*8*(1/30)*(15/100)*(1/3600))))</f>
        <v/>
      </c>
    </row>
    <row r="168">
      <c r="A168" s="20">
        <f>'Users_km2'!A168</f>
        <v/>
      </c>
      <c r="B168" s="20">
        <f>'Users_km2'!B168</f>
        <v/>
      </c>
      <c r="C168" s="20">
        <f>(Users_km2!C168*MAX(Settings!$C$18,(Settings!$C$19*1024*8*(1/30)*(15/100)*(1/3600))))</f>
        <v/>
      </c>
      <c r="D168" s="20">
        <f>(Users_km2!D168*MAX(Settings!$C$18,(Settings!$C$19*1024*8*(1/30)*(15/100)*(1/3600))))</f>
        <v/>
      </c>
      <c r="E168" s="20">
        <f>(Users_km2!E168*MAX(Settings!$C$18,(Settings!$C$19*1024*8*(1/30)*(15/100)*(1/3600))))</f>
        <v/>
      </c>
      <c r="F168" s="20">
        <f>(Users_km2!F168*MAX(Settings!$C$18,(Settings!$C$19*1024*8*(1/30)*(15/100)*(1/3600))))</f>
        <v/>
      </c>
      <c r="G168" s="20">
        <f>(Users_km2!G168*MAX(Settings!$C$18,(Settings!$C$19*1024*8*(1/30)*(15/100)*(1/3600))))</f>
        <v/>
      </c>
      <c r="H168" s="20">
        <f>(Users_km2!H168*MAX(Settings!$C$18,(Settings!$C$19*1024*8*(1/30)*(15/100)*(1/3600))))</f>
        <v/>
      </c>
      <c r="I168" s="20">
        <f>(Users_km2!I168*MAX(Settings!$C$18,(Settings!$C$19*1024*8*(1/30)*(15/100)*(1/3600))))</f>
        <v/>
      </c>
      <c r="J168" s="20">
        <f>(Users_km2!J168*MAX(Settings!$C$18,(Settings!$C$19*1024*8*(1/30)*(15/100)*(1/3600))))</f>
        <v/>
      </c>
      <c r="K168" s="20">
        <f>(Users_km2!K168*MAX(Settings!$C$18,(Settings!$C$19*1024*8*(1/30)*(15/100)*(1/3600))))</f>
        <v/>
      </c>
      <c r="L168" s="20">
        <f>(Users_km2!L168*MAX(Settings!$C$18,(Settings!$C$19*1024*8*(1/30)*(15/100)*(1/3600))))</f>
        <v/>
      </c>
    </row>
    <row r="169">
      <c r="A169" s="20">
        <f>'Users_km2'!A169</f>
        <v/>
      </c>
      <c r="B169" s="20">
        <f>'Users_km2'!B169</f>
        <v/>
      </c>
      <c r="C169" s="20">
        <f>(Users_km2!C169*MAX(Settings!$C$18,(Settings!$C$19*1024*8*(1/30)*(15/100)*(1/3600))))</f>
        <v/>
      </c>
      <c r="D169" s="20">
        <f>(Users_km2!D169*MAX(Settings!$C$18,(Settings!$C$19*1024*8*(1/30)*(15/100)*(1/3600))))</f>
        <v/>
      </c>
      <c r="E169" s="20">
        <f>(Users_km2!E169*MAX(Settings!$C$18,(Settings!$C$19*1024*8*(1/30)*(15/100)*(1/3600))))</f>
        <v/>
      </c>
      <c r="F169" s="20">
        <f>(Users_km2!F169*MAX(Settings!$C$18,(Settings!$C$19*1024*8*(1/30)*(15/100)*(1/3600))))</f>
        <v/>
      </c>
      <c r="G169" s="20">
        <f>(Users_km2!G169*MAX(Settings!$C$18,(Settings!$C$19*1024*8*(1/30)*(15/100)*(1/3600))))</f>
        <v/>
      </c>
      <c r="H169" s="20">
        <f>(Users_km2!H169*MAX(Settings!$C$18,(Settings!$C$19*1024*8*(1/30)*(15/100)*(1/3600))))</f>
        <v/>
      </c>
      <c r="I169" s="20">
        <f>(Users_km2!I169*MAX(Settings!$C$18,(Settings!$C$19*1024*8*(1/30)*(15/100)*(1/3600))))</f>
        <v/>
      </c>
      <c r="J169" s="20">
        <f>(Users_km2!J169*MAX(Settings!$C$18,(Settings!$C$19*1024*8*(1/30)*(15/100)*(1/3600))))</f>
        <v/>
      </c>
      <c r="K169" s="20">
        <f>(Users_km2!K169*MAX(Settings!$C$18,(Settings!$C$19*1024*8*(1/30)*(15/100)*(1/3600))))</f>
        <v/>
      </c>
      <c r="L169" s="20">
        <f>(Users_km2!L169*MAX(Settings!$C$18,(Settings!$C$19*1024*8*(1/30)*(15/100)*(1/3600))))</f>
        <v/>
      </c>
    </row>
    <row r="170">
      <c r="A170" s="20">
        <f>'Users_km2'!A170</f>
        <v/>
      </c>
      <c r="B170" s="20">
        <f>'Users_km2'!B170</f>
        <v/>
      </c>
      <c r="C170" s="20">
        <f>(Users_km2!C170*MAX(Settings!$C$18,(Settings!$C$19*1024*8*(1/30)*(15/100)*(1/3600))))</f>
        <v/>
      </c>
      <c r="D170" s="20">
        <f>(Users_km2!D170*MAX(Settings!$C$18,(Settings!$C$19*1024*8*(1/30)*(15/100)*(1/3600))))</f>
        <v/>
      </c>
      <c r="E170" s="20">
        <f>(Users_km2!E170*MAX(Settings!$C$18,(Settings!$C$19*1024*8*(1/30)*(15/100)*(1/3600))))</f>
        <v/>
      </c>
      <c r="F170" s="20">
        <f>(Users_km2!F170*MAX(Settings!$C$18,(Settings!$C$19*1024*8*(1/30)*(15/100)*(1/3600))))</f>
        <v/>
      </c>
      <c r="G170" s="20">
        <f>(Users_km2!G170*MAX(Settings!$C$18,(Settings!$C$19*1024*8*(1/30)*(15/100)*(1/3600))))</f>
        <v/>
      </c>
      <c r="H170" s="20">
        <f>(Users_km2!H170*MAX(Settings!$C$18,(Settings!$C$19*1024*8*(1/30)*(15/100)*(1/3600))))</f>
        <v/>
      </c>
      <c r="I170" s="20">
        <f>(Users_km2!I170*MAX(Settings!$C$18,(Settings!$C$19*1024*8*(1/30)*(15/100)*(1/3600))))</f>
        <v/>
      </c>
      <c r="J170" s="20">
        <f>(Users_km2!J170*MAX(Settings!$C$18,(Settings!$C$19*1024*8*(1/30)*(15/100)*(1/3600))))</f>
        <v/>
      </c>
      <c r="K170" s="20">
        <f>(Users_km2!K170*MAX(Settings!$C$18,(Settings!$C$19*1024*8*(1/30)*(15/100)*(1/3600))))</f>
        <v/>
      </c>
      <c r="L170" s="20">
        <f>(Users_km2!L170*MAX(Settings!$C$18,(Settings!$C$19*1024*8*(1/30)*(15/100)*(1/3600))))</f>
        <v/>
      </c>
    </row>
    <row r="171">
      <c r="A171" s="20">
        <f>'Users_km2'!A171</f>
        <v/>
      </c>
      <c r="B171" s="20">
        <f>'Users_km2'!B171</f>
        <v/>
      </c>
      <c r="C171" s="20">
        <f>(Users_km2!C171*MAX(Settings!$C$18,(Settings!$C$19*1024*8*(1/30)*(15/100)*(1/3600))))</f>
        <v/>
      </c>
      <c r="D171" s="20">
        <f>(Users_km2!D171*MAX(Settings!$C$18,(Settings!$C$19*1024*8*(1/30)*(15/100)*(1/3600))))</f>
        <v/>
      </c>
      <c r="E171" s="20">
        <f>(Users_km2!E171*MAX(Settings!$C$18,(Settings!$C$19*1024*8*(1/30)*(15/100)*(1/3600))))</f>
        <v/>
      </c>
      <c r="F171" s="20">
        <f>(Users_km2!F171*MAX(Settings!$C$18,(Settings!$C$19*1024*8*(1/30)*(15/100)*(1/3600))))</f>
        <v/>
      </c>
      <c r="G171" s="20">
        <f>(Users_km2!G171*MAX(Settings!$C$18,(Settings!$C$19*1024*8*(1/30)*(15/100)*(1/3600))))</f>
        <v/>
      </c>
      <c r="H171" s="20">
        <f>(Users_km2!H171*MAX(Settings!$C$18,(Settings!$C$19*1024*8*(1/30)*(15/100)*(1/3600))))</f>
        <v/>
      </c>
      <c r="I171" s="20">
        <f>(Users_km2!I171*MAX(Settings!$C$18,(Settings!$C$19*1024*8*(1/30)*(15/100)*(1/3600))))</f>
        <v/>
      </c>
      <c r="J171" s="20">
        <f>(Users_km2!J171*MAX(Settings!$C$18,(Settings!$C$19*1024*8*(1/30)*(15/100)*(1/3600))))</f>
        <v/>
      </c>
      <c r="K171" s="20">
        <f>(Users_km2!K171*MAX(Settings!$C$18,(Settings!$C$19*1024*8*(1/30)*(15/100)*(1/3600))))</f>
        <v/>
      </c>
      <c r="L171" s="20">
        <f>(Users_km2!L171*MAX(Settings!$C$18,(Settings!$C$19*1024*8*(1/30)*(15/100)*(1/3600))))</f>
        <v/>
      </c>
    </row>
    <row r="172">
      <c r="A172" s="20">
        <f>'Users_km2'!A172</f>
        <v/>
      </c>
      <c r="B172" s="20">
        <f>'Users_km2'!B172</f>
        <v/>
      </c>
      <c r="C172" s="20">
        <f>(Users_km2!C172*MAX(Settings!$C$18,(Settings!$C$19*1024*8*(1/30)*(15/100)*(1/3600))))</f>
        <v/>
      </c>
      <c r="D172" s="20">
        <f>(Users_km2!D172*MAX(Settings!$C$18,(Settings!$C$19*1024*8*(1/30)*(15/100)*(1/3600))))</f>
        <v/>
      </c>
      <c r="E172" s="20">
        <f>(Users_km2!E172*MAX(Settings!$C$18,(Settings!$C$19*1024*8*(1/30)*(15/100)*(1/3600))))</f>
        <v/>
      </c>
      <c r="F172" s="20">
        <f>(Users_km2!F172*MAX(Settings!$C$18,(Settings!$C$19*1024*8*(1/30)*(15/100)*(1/3600))))</f>
        <v/>
      </c>
      <c r="G172" s="20">
        <f>(Users_km2!G172*MAX(Settings!$C$18,(Settings!$C$19*1024*8*(1/30)*(15/100)*(1/3600))))</f>
        <v/>
      </c>
      <c r="H172" s="20">
        <f>(Users_km2!H172*MAX(Settings!$C$18,(Settings!$C$19*1024*8*(1/30)*(15/100)*(1/3600))))</f>
        <v/>
      </c>
      <c r="I172" s="20">
        <f>(Users_km2!I172*MAX(Settings!$C$18,(Settings!$C$19*1024*8*(1/30)*(15/100)*(1/3600))))</f>
        <v/>
      </c>
      <c r="J172" s="20">
        <f>(Users_km2!J172*MAX(Settings!$C$18,(Settings!$C$19*1024*8*(1/30)*(15/100)*(1/3600))))</f>
        <v/>
      </c>
      <c r="K172" s="20">
        <f>(Users_km2!K172*MAX(Settings!$C$18,(Settings!$C$19*1024*8*(1/30)*(15/100)*(1/3600))))</f>
        <v/>
      </c>
      <c r="L172" s="20">
        <f>(Users_km2!L172*MAX(Settings!$C$18,(Settings!$C$19*1024*8*(1/30)*(15/100)*(1/3600))))</f>
        <v/>
      </c>
    </row>
    <row r="173">
      <c r="A173" s="20">
        <f>'Users_km2'!A173</f>
        <v/>
      </c>
      <c r="B173" s="20">
        <f>'Users_km2'!B173</f>
        <v/>
      </c>
      <c r="C173" s="20">
        <f>(Users_km2!C173*MAX(Settings!$C$18,(Settings!$C$19*1024*8*(1/30)*(15/100)*(1/3600))))</f>
        <v/>
      </c>
      <c r="D173" s="20">
        <f>(Users_km2!D173*MAX(Settings!$C$18,(Settings!$C$19*1024*8*(1/30)*(15/100)*(1/3600))))</f>
        <v/>
      </c>
      <c r="E173" s="20">
        <f>(Users_km2!E173*MAX(Settings!$C$18,(Settings!$C$19*1024*8*(1/30)*(15/100)*(1/3600))))</f>
        <v/>
      </c>
      <c r="F173" s="20">
        <f>(Users_km2!F173*MAX(Settings!$C$18,(Settings!$C$19*1024*8*(1/30)*(15/100)*(1/3600))))</f>
        <v/>
      </c>
      <c r="G173" s="20">
        <f>(Users_km2!G173*MAX(Settings!$C$18,(Settings!$C$19*1024*8*(1/30)*(15/100)*(1/3600))))</f>
        <v/>
      </c>
      <c r="H173" s="20">
        <f>(Users_km2!H173*MAX(Settings!$C$18,(Settings!$C$19*1024*8*(1/30)*(15/100)*(1/3600))))</f>
        <v/>
      </c>
      <c r="I173" s="20">
        <f>(Users_km2!I173*MAX(Settings!$C$18,(Settings!$C$19*1024*8*(1/30)*(15/100)*(1/3600))))</f>
        <v/>
      </c>
      <c r="J173" s="20">
        <f>(Users_km2!J173*MAX(Settings!$C$18,(Settings!$C$19*1024*8*(1/30)*(15/100)*(1/3600))))</f>
        <v/>
      </c>
      <c r="K173" s="20">
        <f>(Users_km2!K173*MAX(Settings!$C$18,(Settings!$C$19*1024*8*(1/30)*(15/100)*(1/3600))))</f>
        <v/>
      </c>
      <c r="L173" s="20">
        <f>(Users_km2!L173*MAX(Settings!$C$18,(Settings!$C$19*1024*8*(1/30)*(15/100)*(1/3600))))</f>
        <v/>
      </c>
    </row>
    <row r="174">
      <c r="A174" s="20">
        <f>'Users_km2'!A174</f>
        <v/>
      </c>
      <c r="B174" s="20">
        <f>'Users_km2'!B174</f>
        <v/>
      </c>
      <c r="C174" s="20">
        <f>(Users_km2!C174*MAX(Settings!$C$18,(Settings!$C$19*1024*8*(1/30)*(15/100)*(1/3600))))</f>
        <v/>
      </c>
      <c r="D174" s="20">
        <f>(Users_km2!D174*MAX(Settings!$C$18,(Settings!$C$19*1024*8*(1/30)*(15/100)*(1/3600))))</f>
        <v/>
      </c>
      <c r="E174" s="20">
        <f>(Users_km2!E174*MAX(Settings!$C$18,(Settings!$C$19*1024*8*(1/30)*(15/100)*(1/3600))))</f>
        <v/>
      </c>
      <c r="F174" s="20">
        <f>(Users_km2!F174*MAX(Settings!$C$18,(Settings!$C$19*1024*8*(1/30)*(15/100)*(1/3600))))</f>
        <v/>
      </c>
      <c r="G174" s="20">
        <f>(Users_km2!G174*MAX(Settings!$C$18,(Settings!$C$19*1024*8*(1/30)*(15/100)*(1/3600))))</f>
        <v/>
      </c>
      <c r="H174" s="20">
        <f>(Users_km2!H174*MAX(Settings!$C$18,(Settings!$C$19*1024*8*(1/30)*(15/100)*(1/3600))))</f>
        <v/>
      </c>
      <c r="I174" s="20">
        <f>(Users_km2!I174*MAX(Settings!$C$18,(Settings!$C$19*1024*8*(1/30)*(15/100)*(1/3600))))</f>
        <v/>
      </c>
      <c r="J174" s="20">
        <f>(Users_km2!J174*MAX(Settings!$C$18,(Settings!$C$19*1024*8*(1/30)*(15/100)*(1/3600))))</f>
        <v/>
      </c>
      <c r="K174" s="20">
        <f>(Users_km2!K174*MAX(Settings!$C$18,(Settings!$C$19*1024*8*(1/30)*(15/100)*(1/3600))))</f>
        <v/>
      </c>
      <c r="L174" s="20">
        <f>(Users_km2!L174*MAX(Settings!$C$18,(Settings!$C$19*1024*8*(1/30)*(15/100)*(1/3600))))</f>
        <v/>
      </c>
    </row>
    <row r="175">
      <c r="A175" s="20">
        <f>'Users_km2'!A175</f>
        <v/>
      </c>
      <c r="B175" s="20">
        <f>'Users_km2'!B175</f>
        <v/>
      </c>
      <c r="C175" s="20">
        <f>(Users_km2!C175*MAX(Settings!$C$18,(Settings!$C$19*1024*8*(1/30)*(15/100)*(1/3600))))</f>
        <v/>
      </c>
      <c r="D175" s="20">
        <f>(Users_km2!D175*MAX(Settings!$C$18,(Settings!$C$19*1024*8*(1/30)*(15/100)*(1/3600))))</f>
        <v/>
      </c>
      <c r="E175" s="20">
        <f>(Users_km2!E175*MAX(Settings!$C$18,(Settings!$C$19*1024*8*(1/30)*(15/100)*(1/3600))))</f>
        <v/>
      </c>
      <c r="F175" s="20">
        <f>(Users_km2!F175*MAX(Settings!$C$18,(Settings!$C$19*1024*8*(1/30)*(15/100)*(1/3600))))</f>
        <v/>
      </c>
      <c r="G175" s="20">
        <f>(Users_km2!G175*MAX(Settings!$C$18,(Settings!$C$19*1024*8*(1/30)*(15/100)*(1/3600))))</f>
        <v/>
      </c>
      <c r="H175" s="20">
        <f>(Users_km2!H175*MAX(Settings!$C$18,(Settings!$C$19*1024*8*(1/30)*(15/100)*(1/3600))))</f>
        <v/>
      </c>
      <c r="I175" s="20">
        <f>(Users_km2!I175*MAX(Settings!$C$18,(Settings!$C$19*1024*8*(1/30)*(15/100)*(1/3600))))</f>
        <v/>
      </c>
      <c r="J175" s="20">
        <f>(Users_km2!J175*MAX(Settings!$C$18,(Settings!$C$19*1024*8*(1/30)*(15/100)*(1/3600))))</f>
        <v/>
      </c>
      <c r="K175" s="20">
        <f>(Users_km2!K175*MAX(Settings!$C$18,(Settings!$C$19*1024*8*(1/30)*(15/100)*(1/3600))))</f>
        <v/>
      </c>
      <c r="L175" s="20">
        <f>(Users_km2!L175*MAX(Settings!$C$18,(Settings!$C$19*1024*8*(1/30)*(15/100)*(1/3600))))</f>
        <v/>
      </c>
    </row>
    <row r="176">
      <c r="A176" s="20">
        <f>'Users_km2'!A176</f>
        <v/>
      </c>
      <c r="B176" s="20">
        <f>'Users_km2'!B176</f>
        <v/>
      </c>
      <c r="C176" s="20">
        <f>(Users_km2!C176*MAX(Settings!$C$18,(Settings!$C$19*1024*8*(1/30)*(15/100)*(1/3600))))</f>
        <v/>
      </c>
      <c r="D176" s="20">
        <f>(Users_km2!D176*MAX(Settings!$C$18,(Settings!$C$19*1024*8*(1/30)*(15/100)*(1/3600))))</f>
        <v/>
      </c>
      <c r="E176" s="20">
        <f>(Users_km2!E176*MAX(Settings!$C$18,(Settings!$C$19*1024*8*(1/30)*(15/100)*(1/3600))))</f>
        <v/>
      </c>
      <c r="F176" s="20">
        <f>(Users_km2!F176*MAX(Settings!$C$18,(Settings!$C$19*1024*8*(1/30)*(15/100)*(1/3600))))</f>
        <v/>
      </c>
      <c r="G176" s="20">
        <f>(Users_km2!G176*MAX(Settings!$C$18,(Settings!$C$19*1024*8*(1/30)*(15/100)*(1/3600))))</f>
        <v/>
      </c>
      <c r="H176" s="20">
        <f>(Users_km2!H176*MAX(Settings!$C$18,(Settings!$C$19*1024*8*(1/30)*(15/100)*(1/3600))))</f>
        <v/>
      </c>
      <c r="I176" s="20">
        <f>(Users_km2!I176*MAX(Settings!$C$18,(Settings!$C$19*1024*8*(1/30)*(15/100)*(1/3600))))</f>
        <v/>
      </c>
      <c r="J176" s="20">
        <f>(Users_km2!J176*MAX(Settings!$C$18,(Settings!$C$19*1024*8*(1/30)*(15/100)*(1/3600))))</f>
        <v/>
      </c>
      <c r="K176" s="20">
        <f>(Users_km2!K176*MAX(Settings!$C$18,(Settings!$C$19*1024*8*(1/30)*(15/100)*(1/3600))))</f>
        <v/>
      </c>
      <c r="L176" s="20">
        <f>(Users_km2!L176*MAX(Settings!$C$18,(Settings!$C$19*1024*8*(1/30)*(15/100)*(1/3600))))</f>
        <v/>
      </c>
    </row>
    <row r="177">
      <c r="A177" s="20">
        <f>'Users_km2'!A177</f>
        <v/>
      </c>
      <c r="B177" s="20">
        <f>'Users_km2'!B177</f>
        <v/>
      </c>
      <c r="C177" s="20">
        <f>(Users_km2!C177*MAX(Settings!$C$18,(Settings!$C$19*1024*8*(1/30)*(15/100)*(1/3600))))</f>
        <v/>
      </c>
      <c r="D177" s="20">
        <f>(Users_km2!D177*MAX(Settings!$C$18,(Settings!$C$19*1024*8*(1/30)*(15/100)*(1/3600))))</f>
        <v/>
      </c>
      <c r="E177" s="20">
        <f>(Users_km2!E177*MAX(Settings!$C$18,(Settings!$C$19*1024*8*(1/30)*(15/100)*(1/3600))))</f>
        <v/>
      </c>
      <c r="F177" s="20">
        <f>(Users_km2!F177*MAX(Settings!$C$18,(Settings!$C$19*1024*8*(1/30)*(15/100)*(1/3600))))</f>
        <v/>
      </c>
      <c r="G177" s="20">
        <f>(Users_km2!G177*MAX(Settings!$C$18,(Settings!$C$19*1024*8*(1/30)*(15/100)*(1/3600))))</f>
        <v/>
      </c>
      <c r="H177" s="20">
        <f>(Users_km2!H177*MAX(Settings!$C$18,(Settings!$C$19*1024*8*(1/30)*(15/100)*(1/3600))))</f>
        <v/>
      </c>
      <c r="I177" s="20">
        <f>(Users_km2!I177*MAX(Settings!$C$18,(Settings!$C$19*1024*8*(1/30)*(15/100)*(1/3600))))</f>
        <v/>
      </c>
      <c r="J177" s="20">
        <f>(Users_km2!J177*MAX(Settings!$C$18,(Settings!$C$19*1024*8*(1/30)*(15/100)*(1/3600))))</f>
        <v/>
      </c>
      <c r="K177" s="20">
        <f>(Users_km2!K177*MAX(Settings!$C$18,(Settings!$C$19*1024*8*(1/30)*(15/100)*(1/3600))))</f>
        <v/>
      </c>
      <c r="L177" s="20">
        <f>(Users_km2!L177*MAX(Settings!$C$18,(Settings!$C$19*1024*8*(1/30)*(15/100)*(1/3600))))</f>
        <v/>
      </c>
    </row>
    <row r="178">
      <c r="A178" s="20">
        <f>'Users_km2'!A178</f>
        <v/>
      </c>
      <c r="B178" s="20">
        <f>'Users_km2'!B178</f>
        <v/>
      </c>
      <c r="C178" s="20">
        <f>(Users_km2!C178*MAX(Settings!$C$18,(Settings!$C$19*1024*8*(1/30)*(15/100)*(1/3600))))</f>
        <v/>
      </c>
      <c r="D178" s="20">
        <f>(Users_km2!D178*MAX(Settings!$C$18,(Settings!$C$19*1024*8*(1/30)*(15/100)*(1/3600))))</f>
        <v/>
      </c>
      <c r="E178" s="20">
        <f>(Users_km2!E178*MAX(Settings!$C$18,(Settings!$C$19*1024*8*(1/30)*(15/100)*(1/3600))))</f>
        <v/>
      </c>
      <c r="F178" s="20">
        <f>(Users_km2!F178*MAX(Settings!$C$18,(Settings!$C$19*1024*8*(1/30)*(15/100)*(1/3600))))</f>
        <v/>
      </c>
      <c r="G178" s="20">
        <f>(Users_km2!G178*MAX(Settings!$C$18,(Settings!$C$19*1024*8*(1/30)*(15/100)*(1/3600))))</f>
        <v/>
      </c>
      <c r="H178" s="20">
        <f>(Users_km2!H178*MAX(Settings!$C$18,(Settings!$C$19*1024*8*(1/30)*(15/100)*(1/3600))))</f>
        <v/>
      </c>
      <c r="I178" s="20">
        <f>(Users_km2!I178*MAX(Settings!$C$18,(Settings!$C$19*1024*8*(1/30)*(15/100)*(1/3600))))</f>
        <v/>
      </c>
      <c r="J178" s="20">
        <f>(Users_km2!J178*MAX(Settings!$C$18,(Settings!$C$19*1024*8*(1/30)*(15/100)*(1/3600))))</f>
        <v/>
      </c>
      <c r="K178" s="20">
        <f>(Users_km2!K178*MAX(Settings!$C$18,(Settings!$C$19*1024*8*(1/30)*(15/100)*(1/3600))))</f>
        <v/>
      </c>
      <c r="L178" s="20">
        <f>(Users_km2!L178*MAX(Settings!$C$18,(Settings!$C$19*1024*8*(1/30)*(15/100)*(1/3600))))</f>
        <v/>
      </c>
    </row>
    <row r="179">
      <c r="A179" s="20">
        <f>'Users_km2'!A179</f>
        <v/>
      </c>
      <c r="B179" s="20">
        <f>'Users_km2'!B179</f>
        <v/>
      </c>
      <c r="C179" s="20">
        <f>(Users_km2!C179*MAX(Settings!$C$18,(Settings!$C$19*1024*8*(1/30)*(15/100)*(1/3600))))</f>
        <v/>
      </c>
      <c r="D179" s="20">
        <f>(Users_km2!D179*MAX(Settings!$C$18,(Settings!$C$19*1024*8*(1/30)*(15/100)*(1/3600))))</f>
        <v/>
      </c>
      <c r="E179" s="20">
        <f>(Users_km2!E179*MAX(Settings!$C$18,(Settings!$C$19*1024*8*(1/30)*(15/100)*(1/3600))))</f>
        <v/>
      </c>
      <c r="F179" s="20">
        <f>(Users_km2!F179*MAX(Settings!$C$18,(Settings!$C$19*1024*8*(1/30)*(15/100)*(1/3600))))</f>
        <v/>
      </c>
      <c r="G179" s="20">
        <f>(Users_km2!G179*MAX(Settings!$C$18,(Settings!$C$19*1024*8*(1/30)*(15/100)*(1/3600))))</f>
        <v/>
      </c>
      <c r="H179" s="20">
        <f>(Users_km2!H179*MAX(Settings!$C$18,(Settings!$C$19*1024*8*(1/30)*(15/100)*(1/3600))))</f>
        <v/>
      </c>
      <c r="I179" s="20">
        <f>(Users_km2!I179*MAX(Settings!$C$18,(Settings!$C$19*1024*8*(1/30)*(15/100)*(1/3600))))</f>
        <v/>
      </c>
      <c r="J179" s="20">
        <f>(Users_km2!J179*MAX(Settings!$C$18,(Settings!$C$19*1024*8*(1/30)*(15/100)*(1/3600))))</f>
        <v/>
      </c>
      <c r="K179" s="20">
        <f>(Users_km2!K179*MAX(Settings!$C$18,(Settings!$C$19*1024*8*(1/30)*(15/100)*(1/3600))))</f>
        <v/>
      </c>
      <c r="L179" s="20">
        <f>(Users_km2!L179*MAX(Settings!$C$18,(Settings!$C$19*1024*8*(1/30)*(15/100)*(1/3600))))</f>
        <v/>
      </c>
    </row>
    <row r="180">
      <c r="A180" s="20">
        <f>'Users_km2'!A180</f>
        <v/>
      </c>
      <c r="B180" s="20">
        <f>'Users_km2'!B180</f>
        <v/>
      </c>
      <c r="C180" s="20">
        <f>(Users_km2!C180*MAX(Settings!$C$18,(Settings!$C$19*1024*8*(1/30)*(15/100)*(1/3600))))</f>
        <v/>
      </c>
      <c r="D180" s="20">
        <f>(Users_km2!D180*MAX(Settings!$C$18,(Settings!$C$19*1024*8*(1/30)*(15/100)*(1/3600))))</f>
        <v/>
      </c>
      <c r="E180" s="20">
        <f>(Users_km2!E180*MAX(Settings!$C$18,(Settings!$C$19*1024*8*(1/30)*(15/100)*(1/3600))))</f>
        <v/>
      </c>
      <c r="F180" s="20">
        <f>(Users_km2!F180*MAX(Settings!$C$18,(Settings!$C$19*1024*8*(1/30)*(15/100)*(1/3600))))</f>
        <v/>
      </c>
      <c r="G180" s="20">
        <f>(Users_km2!G180*MAX(Settings!$C$18,(Settings!$C$19*1024*8*(1/30)*(15/100)*(1/3600))))</f>
        <v/>
      </c>
      <c r="H180" s="20">
        <f>(Users_km2!H180*MAX(Settings!$C$18,(Settings!$C$19*1024*8*(1/30)*(15/100)*(1/3600))))</f>
        <v/>
      </c>
      <c r="I180" s="20">
        <f>(Users_km2!I180*MAX(Settings!$C$18,(Settings!$C$19*1024*8*(1/30)*(15/100)*(1/3600))))</f>
        <v/>
      </c>
      <c r="J180" s="20">
        <f>(Users_km2!J180*MAX(Settings!$C$18,(Settings!$C$19*1024*8*(1/30)*(15/100)*(1/3600))))</f>
        <v/>
      </c>
      <c r="K180" s="20">
        <f>(Users_km2!K180*MAX(Settings!$C$18,(Settings!$C$19*1024*8*(1/30)*(15/100)*(1/3600))))</f>
        <v/>
      </c>
      <c r="L180" s="20">
        <f>(Users_km2!L180*MAX(Settings!$C$18,(Settings!$C$19*1024*8*(1/30)*(15/100)*(1/3600))))</f>
        <v/>
      </c>
    </row>
    <row r="181">
      <c r="A181" s="20">
        <f>'Users_km2'!A181</f>
        <v/>
      </c>
      <c r="B181" s="20">
        <f>'Users_km2'!B181</f>
        <v/>
      </c>
      <c r="C181" s="20">
        <f>(Users_km2!C181*MAX(Settings!$C$18,(Settings!$C$19*1024*8*(1/30)*(15/100)*(1/3600))))</f>
        <v/>
      </c>
      <c r="D181" s="20">
        <f>(Users_km2!D181*MAX(Settings!$C$18,(Settings!$C$19*1024*8*(1/30)*(15/100)*(1/3600))))</f>
        <v/>
      </c>
      <c r="E181" s="20">
        <f>(Users_km2!E181*MAX(Settings!$C$18,(Settings!$C$19*1024*8*(1/30)*(15/100)*(1/3600))))</f>
        <v/>
      </c>
      <c r="F181" s="20">
        <f>(Users_km2!F181*MAX(Settings!$C$18,(Settings!$C$19*1024*8*(1/30)*(15/100)*(1/3600))))</f>
        <v/>
      </c>
      <c r="G181" s="20">
        <f>(Users_km2!G181*MAX(Settings!$C$18,(Settings!$C$19*1024*8*(1/30)*(15/100)*(1/3600))))</f>
        <v/>
      </c>
      <c r="H181" s="20">
        <f>(Users_km2!H181*MAX(Settings!$C$18,(Settings!$C$19*1024*8*(1/30)*(15/100)*(1/3600))))</f>
        <v/>
      </c>
      <c r="I181" s="20">
        <f>(Users_km2!I181*MAX(Settings!$C$18,(Settings!$C$19*1024*8*(1/30)*(15/100)*(1/3600))))</f>
        <v/>
      </c>
      <c r="J181" s="20">
        <f>(Users_km2!J181*MAX(Settings!$C$18,(Settings!$C$19*1024*8*(1/30)*(15/100)*(1/3600))))</f>
        <v/>
      </c>
      <c r="K181" s="20">
        <f>(Users_km2!K181*MAX(Settings!$C$18,(Settings!$C$19*1024*8*(1/30)*(15/100)*(1/3600))))</f>
        <v/>
      </c>
      <c r="L181" s="20">
        <f>(Users_km2!L181*MAX(Settings!$C$18,(Settings!$C$19*1024*8*(1/30)*(15/100)*(1/3600))))</f>
        <v/>
      </c>
    </row>
    <row r="182">
      <c r="A182" s="20">
        <f>'Users_km2'!A182</f>
        <v/>
      </c>
      <c r="B182" s="20">
        <f>'Users_km2'!B182</f>
        <v/>
      </c>
      <c r="C182" s="20">
        <f>(Users_km2!C182*MAX(Settings!$C$18,(Settings!$C$19*1024*8*(1/30)*(15/100)*(1/3600))))</f>
        <v/>
      </c>
      <c r="D182" s="20">
        <f>(Users_km2!D182*MAX(Settings!$C$18,(Settings!$C$19*1024*8*(1/30)*(15/100)*(1/3600))))</f>
        <v/>
      </c>
      <c r="E182" s="20">
        <f>(Users_km2!E182*MAX(Settings!$C$18,(Settings!$C$19*1024*8*(1/30)*(15/100)*(1/3600))))</f>
        <v/>
      </c>
      <c r="F182" s="20">
        <f>(Users_km2!F182*MAX(Settings!$C$18,(Settings!$C$19*1024*8*(1/30)*(15/100)*(1/3600))))</f>
        <v/>
      </c>
      <c r="G182" s="20">
        <f>(Users_km2!G182*MAX(Settings!$C$18,(Settings!$C$19*1024*8*(1/30)*(15/100)*(1/3600))))</f>
        <v/>
      </c>
      <c r="H182" s="20">
        <f>(Users_km2!H182*MAX(Settings!$C$18,(Settings!$C$19*1024*8*(1/30)*(15/100)*(1/3600))))</f>
        <v/>
      </c>
      <c r="I182" s="20">
        <f>(Users_km2!I182*MAX(Settings!$C$18,(Settings!$C$19*1024*8*(1/30)*(15/100)*(1/3600))))</f>
        <v/>
      </c>
      <c r="J182" s="20">
        <f>(Users_km2!J182*MAX(Settings!$C$18,(Settings!$C$19*1024*8*(1/30)*(15/100)*(1/3600))))</f>
        <v/>
      </c>
      <c r="K182" s="20">
        <f>(Users_km2!K182*MAX(Settings!$C$18,(Settings!$C$19*1024*8*(1/30)*(15/100)*(1/3600))))</f>
        <v/>
      </c>
      <c r="L182" s="20">
        <f>(Users_km2!L182*MAX(Settings!$C$18,(Settings!$C$19*1024*8*(1/30)*(15/100)*(1/3600))))</f>
        <v/>
      </c>
    </row>
    <row r="183">
      <c r="A183" s="20">
        <f>'Users_km2'!A183</f>
        <v/>
      </c>
      <c r="B183" s="20">
        <f>'Users_km2'!B183</f>
        <v/>
      </c>
      <c r="C183" s="20">
        <f>(Users_km2!C183*MAX(Settings!$C$18,(Settings!$C$19*1024*8*(1/30)*(15/100)*(1/3600))))</f>
        <v/>
      </c>
      <c r="D183" s="20">
        <f>(Users_km2!D183*MAX(Settings!$C$18,(Settings!$C$19*1024*8*(1/30)*(15/100)*(1/3600))))</f>
        <v/>
      </c>
      <c r="E183" s="20">
        <f>(Users_km2!E183*MAX(Settings!$C$18,(Settings!$C$19*1024*8*(1/30)*(15/100)*(1/3600))))</f>
        <v/>
      </c>
      <c r="F183" s="20">
        <f>(Users_km2!F183*MAX(Settings!$C$18,(Settings!$C$19*1024*8*(1/30)*(15/100)*(1/3600))))</f>
        <v/>
      </c>
      <c r="G183" s="20">
        <f>(Users_km2!G183*MAX(Settings!$C$18,(Settings!$C$19*1024*8*(1/30)*(15/100)*(1/3600))))</f>
        <v/>
      </c>
      <c r="H183" s="20">
        <f>(Users_km2!H183*MAX(Settings!$C$18,(Settings!$C$19*1024*8*(1/30)*(15/100)*(1/3600))))</f>
        <v/>
      </c>
      <c r="I183" s="20">
        <f>(Users_km2!I183*MAX(Settings!$C$18,(Settings!$C$19*1024*8*(1/30)*(15/100)*(1/3600))))</f>
        <v/>
      </c>
      <c r="J183" s="20">
        <f>(Users_km2!J183*MAX(Settings!$C$18,(Settings!$C$19*1024*8*(1/30)*(15/100)*(1/3600))))</f>
        <v/>
      </c>
      <c r="K183" s="20">
        <f>(Users_km2!K183*MAX(Settings!$C$18,(Settings!$C$19*1024*8*(1/30)*(15/100)*(1/3600))))</f>
        <v/>
      </c>
      <c r="L183" s="20">
        <f>(Users_km2!L183*MAX(Settings!$C$18,(Settings!$C$19*1024*8*(1/30)*(15/100)*(1/3600))))</f>
        <v/>
      </c>
    </row>
    <row r="184">
      <c r="A184" s="20">
        <f>'Users_km2'!A184</f>
        <v/>
      </c>
      <c r="B184" s="20">
        <f>'Users_km2'!B184</f>
        <v/>
      </c>
      <c r="C184" s="20">
        <f>(Users_km2!C184*MAX(Settings!$C$18,(Settings!$C$19*1024*8*(1/30)*(15/100)*(1/3600))))</f>
        <v/>
      </c>
      <c r="D184" s="20">
        <f>(Users_km2!D184*MAX(Settings!$C$18,(Settings!$C$19*1024*8*(1/30)*(15/100)*(1/3600))))</f>
        <v/>
      </c>
      <c r="E184" s="20">
        <f>(Users_km2!E184*MAX(Settings!$C$18,(Settings!$C$19*1024*8*(1/30)*(15/100)*(1/3600))))</f>
        <v/>
      </c>
      <c r="F184" s="20">
        <f>(Users_km2!F184*MAX(Settings!$C$18,(Settings!$C$19*1024*8*(1/30)*(15/100)*(1/3600))))</f>
        <v/>
      </c>
      <c r="G184" s="20">
        <f>(Users_km2!G184*MAX(Settings!$C$18,(Settings!$C$19*1024*8*(1/30)*(15/100)*(1/3600))))</f>
        <v/>
      </c>
      <c r="H184" s="20">
        <f>(Users_km2!H184*MAX(Settings!$C$18,(Settings!$C$19*1024*8*(1/30)*(15/100)*(1/3600))))</f>
        <v/>
      </c>
      <c r="I184" s="20">
        <f>(Users_km2!I184*MAX(Settings!$C$18,(Settings!$C$19*1024*8*(1/30)*(15/100)*(1/3600))))</f>
        <v/>
      </c>
      <c r="J184" s="20">
        <f>(Users_km2!J184*MAX(Settings!$C$18,(Settings!$C$19*1024*8*(1/30)*(15/100)*(1/3600))))</f>
        <v/>
      </c>
      <c r="K184" s="20">
        <f>(Users_km2!K184*MAX(Settings!$C$18,(Settings!$C$19*1024*8*(1/30)*(15/100)*(1/3600))))</f>
        <v/>
      </c>
      <c r="L184" s="20">
        <f>(Users_km2!L184*MAX(Settings!$C$18,(Settings!$C$19*1024*8*(1/30)*(15/100)*(1/3600))))</f>
        <v/>
      </c>
    </row>
    <row r="185">
      <c r="A185" s="20">
        <f>'Users_km2'!A185</f>
        <v/>
      </c>
      <c r="B185" s="20">
        <f>'Users_km2'!B185</f>
        <v/>
      </c>
      <c r="C185" s="20">
        <f>(Users_km2!C185*MAX(Settings!$C$18,(Settings!$C$19*1024*8*(1/30)*(15/100)*(1/3600))))</f>
        <v/>
      </c>
      <c r="D185" s="20">
        <f>(Users_km2!D185*MAX(Settings!$C$18,(Settings!$C$19*1024*8*(1/30)*(15/100)*(1/3600))))</f>
        <v/>
      </c>
      <c r="E185" s="20">
        <f>(Users_km2!E185*MAX(Settings!$C$18,(Settings!$C$19*1024*8*(1/30)*(15/100)*(1/3600))))</f>
        <v/>
      </c>
      <c r="F185" s="20">
        <f>(Users_km2!F185*MAX(Settings!$C$18,(Settings!$C$19*1024*8*(1/30)*(15/100)*(1/3600))))</f>
        <v/>
      </c>
      <c r="G185" s="20">
        <f>(Users_km2!G185*MAX(Settings!$C$18,(Settings!$C$19*1024*8*(1/30)*(15/100)*(1/3600))))</f>
        <v/>
      </c>
      <c r="H185" s="20">
        <f>(Users_km2!H185*MAX(Settings!$C$18,(Settings!$C$19*1024*8*(1/30)*(15/100)*(1/3600))))</f>
        <v/>
      </c>
      <c r="I185" s="20">
        <f>(Users_km2!I185*MAX(Settings!$C$18,(Settings!$C$19*1024*8*(1/30)*(15/100)*(1/3600))))</f>
        <v/>
      </c>
      <c r="J185" s="20">
        <f>(Users_km2!J185*MAX(Settings!$C$18,(Settings!$C$19*1024*8*(1/30)*(15/100)*(1/3600))))</f>
        <v/>
      </c>
      <c r="K185" s="20">
        <f>(Users_km2!K185*MAX(Settings!$C$18,(Settings!$C$19*1024*8*(1/30)*(15/100)*(1/3600))))</f>
        <v/>
      </c>
      <c r="L185" s="20">
        <f>(Users_km2!L185*MAX(Settings!$C$18,(Settings!$C$19*1024*8*(1/30)*(15/100)*(1/3600))))</f>
        <v/>
      </c>
    </row>
    <row r="186">
      <c r="A186" s="20">
        <f>'Users_km2'!A186</f>
        <v/>
      </c>
      <c r="B186" s="20">
        <f>'Users_km2'!B186</f>
        <v/>
      </c>
      <c r="C186" s="20">
        <f>(Users_km2!C186*MAX(Settings!$C$18,(Settings!$C$19*1024*8*(1/30)*(15/100)*(1/3600))))</f>
        <v/>
      </c>
      <c r="D186" s="20">
        <f>(Users_km2!D186*MAX(Settings!$C$18,(Settings!$C$19*1024*8*(1/30)*(15/100)*(1/3600))))</f>
        <v/>
      </c>
      <c r="E186" s="20">
        <f>(Users_km2!E186*MAX(Settings!$C$18,(Settings!$C$19*1024*8*(1/30)*(15/100)*(1/3600))))</f>
        <v/>
      </c>
      <c r="F186" s="20">
        <f>(Users_km2!F186*MAX(Settings!$C$18,(Settings!$C$19*1024*8*(1/30)*(15/100)*(1/3600))))</f>
        <v/>
      </c>
      <c r="G186" s="20">
        <f>(Users_km2!G186*MAX(Settings!$C$18,(Settings!$C$19*1024*8*(1/30)*(15/100)*(1/3600))))</f>
        <v/>
      </c>
      <c r="H186" s="20">
        <f>(Users_km2!H186*MAX(Settings!$C$18,(Settings!$C$19*1024*8*(1/30)*(15/100)*(1/3600))))</f>
        <v/>
      </c>
      <c r="I186" s="20">
        <f>(Users_km2!I186*MAX(Settings!$C$18,(Settings!$C$19*1024*8*(1/30)*(15/100)*(1/3600))))</f>
        <v/>
      </c>
      <c r="J186" s="20">
        <f>(Users_km2!J186*MAX(Settings!$C$18,(Settings!$C$19*1024*8*(1/30)*(15/100)*(1/3600))))</f>
        <v/>
      </c>
      <c r="K186" s="20">
        <f>(Users_km2!K186*MAX(Settings!$C$18,(Settings!$C$19*1024*8*(1/30)*(15/100)*(1/3600))))</f>
        <v/>
      </c>
      <c r="L186" s="20">
        <f>(Users_km2!L186*MAX(Settings!$C$18,(Settings!$C$19*1024*8*(1/30)*(15/100)*(1/3600))))</f>
        <v/>
      </c>
    </row>
    <row r="187">
      <c r="A187" s="20">
        <f>'Users_km2'!A187</f>
        <v/>
      </c>
      <c r="B187" s="20">
        <f>'Users_km2'!B187</f>
        <v/>
      </c>
      <c r="C187" s="20">
        <f>(Users_km2!C187*MAX(Settings!$C$18,(Settings!$C$19*1024*8*(1/30)*(15/100)*(1/3600))))</f>
        <v/>
      </c>
      <c r="D187" s="20">
        <f>(Users_km2!D187*MAX(Settings!$C$18,(Settings!$C$19*1024*8*(1/30)*(15/100)*(1/3600))))</f>
        <v/>
      </c>
      <c r="E187" s="20">
        <f>(Users_km2!E187*MAX(Settings!$C$18,(Settings!$C$19*1024*8*(1/30)*(15/100)*(1/3600))))</f>
        <v/>
      </c>
      <c r="F187" s="20">
        <f>(Users_km2!F187*MAX(Settings!$C$18,(Settings!$C$19*1024*8*(1/30)*(15/100)*(1/3600))))</f>
        <v/>
      </c>
      <c r="G187" s="20">
        <f>(Users_km2!G187*MAX(Settings!$C$18,(Settings!$C$19*1024*8*(1/30)*(15/100)*(1/3600))))</f>
        <v/>
      </c>
      <c r="H187" s="20">
        <f>(Users_km2!H187*MAX(Settings!$C$18,(Settings!$C$19*1024*8*(1/30)*(15/100)*(1/3600))))</f>
        <v/>
      </c>
      <c r="I187" s="20">
        <f>(Users_km2!I187*MAX(Settings!$C$18,(Settings!$C$19*1024*8*(1/30)*(15/100)*(1/3600))))</f>
        <v/>
      </c>
      <c r="J187" s="20">
        <f>(Users_km2!J187*MAX(Settings!$C$18,(Settings!$C$19*1024*8*(1/30)*(15/100)*(1/3600))))</f>
        <v/>
      </c>
      <c r="K187" s="20">
        <f>(Users_km2!K187*MAX(Settings!$C$18,(Settings!$C$19*1024*8*(1/30)*(15/100)*(1/3600))))</f>
        <v/>
      </c>
      <c r="L187" s="20">
        <f>(Users_km2!L187*MAX(Settings!$C$18,(Settings!$C$19*1024*8*(1/30)*(15/100)*(1/3600))))</f>
        <v/>
      </c>
    </row>
    <row r="188">
      <c r="A188" s="20">
        <f>'Users_km2'!A188</f>
        <v/>
      </c>
      <c r="B188" s="20">
        <f>'Users_km2'!B188</f>
        <v/>
      </c>
      <c r="C188" s="20">
        <f>(Users_km2!C188*MAX(Settings!$C$18,(Settings!$C$19*1024*8*(1/30)*(15/100)*(1/3600))))</f>
        <v/>
      </c>
      <c r="D188" s="20">
        <f>(Users_km2!D188*MAX(Settings!$C$18,(Settings!$C$19*1024*8*(1/30)*(15/100)*(1/3600))))</f>
        <v/>
      </c>
      <c r="E188" s="20">
        <f>(Users_km2!E188*MAX(Settings!$C$18,(Settings!$C$19*1024*8*(1/30)*(15/100)*(1/3600))))</f>
        <v/>
      </c>
      <c r="F188" s="20">
        <f>(Users_km2!F188*MAX(Settings!$C$18,(Settings!$C$19*1024*8*(1/30)*(15/100)*(1/3600))))</f>
        <v/>
      </c>
      <c r="G188" s="20">
        <f>(Users_km2!G188*MAX(Settings!$C$18,(Settings!$C$19*1024*8*(1/30)*(15/100)*(1/3600))))</f>
        <v/>
      </c>
      <c r="H188" s="20">
        <f>(Users_km2!H188*MAX(Settings!$C$18,(Settings!$C$19*1024*8*(1/30)*(15/100)*(1/3600))))</f>
        <v/>
      </c>
      <c r="I188" s="20">
        <f>(Users_km2!I188*MAX(Settings!$C$18,(Settings!$C$19*1024*8*(1/30)*(15/100)*(1/3600))))</f>
        <v/>
      </c>
      <c r="J188" s="20">
        <f>(Users_km2!J188*MAX(Settings!$C$18,(Settings!$C$19*1024*8*(1/30)*(15/100)*(1/3600))))</f>
        <v/>
      </c>
      <c r="K188" s="20">
        <f>(Users_km2!K188*MAX(Settings!$C$18,(Settings!$C$19*1024*8*(1/30)*(15/100)*(1/3600))))</f>
        <v/>
      </c>
      <c r="L188" s="20">
        <f>(Users_km2!L188*MAX(Settings!$C$18,(Settings!$C$19*1024*8*(1/30)*(15/100)*(1/3600))))</f>
        <v/>
      </c>
    </row>
    <row r="189">
      <c r="A189" s="20">
        <f>'Users_km2'!A189</f>
        <v/>
      </c>
      <c r="B189" s="20">
        <f>'Users_km2'!B189</f>
        <v/>
      </c>
      <c r="C189" s="20">
        <f>(Users_km2!C189*MAX(Settings!$C$18,(Settings!$C$19*1024*8*(1/30)*(15/100)*(1/3600))))</f>
        <v/>
      </c>
      <c r="D189" s="20">
        <f>(Users_km2!D189*MAX(Settings!$C$18,(Settings!$C$19*1024*8*(1/30)*(15/100)*(1/3600))))</f>
        <v/>
      </c>
      <c r="E189" s="20">
        <f>(Users_km2!E189*MAX(Settings!$C$18,(Settings!$C$19*1024*8*(1/30)*(15/100)*(1/3600))))</f>
        <v/>
      </c>
      <c r="F189" s="20">
        <f>(Users_km2!F189*MAX(Settings!$C$18,(Settings!$C$19*1024*8*(1/30)*(15/100)*(1/3600))))</f>
        <v/>
      </c>
      <c r="G189" s="20">
        <f>(Users_km2!G189*MAX(Settings!$C$18,(Settings!$C$19*1024*8*(1/30)*(15/100)*(1/3600))))</f>
        <v/>
      </c>
      <c r="H189" s="20">
        <f>(Users_km2!H189*MAX(Settings!$C$18,(Settings!$C$19*1024*8*(1/30)*(15/100)*(1/3600))))</f>
        <v/>
      </c>
      <c r="I189" s="20">
        <f>(Users_km2!I189*MAX(Settings!$C$18,(Settings!$C$19*1024*8*(1/30)*(15/100)*(1/3600))))</f>
        <v/>
      </c>
      <c r="J189" s="20">
        <f>(Users_km2!J189*MAX(Settings!$C$18,(Settings!$C$19*1024*8*(1/30)*(15/100)*(1/3600))))</f>
        <v/>
      </c>
      <c r="K189" s="20">
        <f>(Users_km2!K189*MAX(Settings!$C$18,(Settings!$C$19*1024*8*(1/30)*(15/100)*(1/3600))))</f>
        <v/>
      </c>
      <c r="L189" s="20">
        <f>(Users_km2!L189*MAX(Settings!$C$18,(Settings!$C$19*1024*8*(1/30)*(15/100)*(1/3600))))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000ff"/>
    <outlinePr summaryBelow="1" summaryRight="1"/>
    <pageSetUpPr/>
  </sheetPr>
  <dimension ref="A1:M959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8"/>
    <col customWidth="1" max="3" min="3" width="12"/>
    <col customWidth="1" max="5" min="5" width="18"/>
    <col customWidth="1" max="6" min="6" width="18"/>
    <col customWidth="1" max="7" min="7" width="20"/>
    <col customWidth="1" max="8" min="8" width="20"/>
    <col customWidth="1" max="10" min="10" width="8"/>
    <col customWidth="1" max="11" min="11" width="8"/>
    <col customWidth="1" max="12" min="12" width="25"/>
    <col customWidth="1" max="13" min="13" width="25"/>
  </cols>
  <sheetData>
    <row r="1">
      <c r="A1" s="20" t="inlineStr">
        <is>
          <t>Spectrum Portfolio</t>
        </is>
      </c>
      <c r="B1" s="20" t="n"/>
      <c r="E1" s="20" t="inlineStr">
        <is>
          <t>Density Lookup Table</t>
        </is>
      </c>
      <c r="F1" s="20" t="n"/>
      <c r="G1" s="20" t="n"/>
      <c r="H1" s="20" t="n"/>
      <c r="J1" s="20" t="inlineStr">
        <is>
          <t>iso3</t>
        </is>
      </c>
      <c r="K1" s="20" t="inlineStr">
        <is>
          <t>quantity</t>
        </is>
      </c>
      <c r="L1" s="20" t="inlineStr">
        <is>
          <t>region</t>
        </is>
      </c>
      <c r="M1" s="20" t="inlineStr">
        <is>
          <t>income</t>
        </is>
      </c>
    </row>
    <row r="2">
      <c r="A2" s="20" t="inlineStr">
        <is>
          <t>Scenario</t>
        </is>
      </c>
      <c r="B2" s="20" t="inlineStr">
        <is>
          <t>Bandwidth (MHz)</t>
        </is>
      </c>
      <c r="E2" s="20" t="inlineStr">
        <is>
          <t>sites_per_km2</t>
        </is>
      </c>
      <c r="F2" s="20" t="inlineStr">
        <is>
          <t>capacity_mbps_km2</t>
        </is>
      </c>
      <c r="G2" s="20" t="inlineStr">
        <is>
          <t>w_existing_spectrum</t>
        </is>
      </c>
      <c r="H2" s="20" t="inlineStr">
        <is>
          <t>w_future_spectrum</t>
        </is>
      </c>
      <c r="J2" s="20" t="inlineStr">
        <is>
          <t>AFG</t>
        </is>
      </c>
      <c r="K2" s="20" t="n">
        <v>4</v>
      </c>
      <c r="L2" s="20" t="inlineStr">
        <is>
          <t>Middle East, North Africa, Afghanistan, and Pakistan</t>
        </is>
      </c>
      <c r="M2" s="20" t="inlineStr">
        <is>
          <t>Low Income Developing Countries</t>
        </is>
      </c>
    </row>
    <row r="3">
      <c r="A3" s="20" t="inlineStr">
        <is>
          <t>High</t>
        </is>
      </c>
      <c r="B3" s="20" t="n">
        <v>30</v>
      </c>
      <c r="E3" s="20" t="n">
        <v>18.47520861406803</v>
      </c>
      <c r="F3" s="20" t="n">
        <v>665.1075101064489</v>
      </c>
      <c r="G3" s="20">
        <f>F3*(VLOOKUP(Settings!$C$24, Lookups!$A$3:$B$5, 2, 0)/10)</f>
        <v/>
      </c>
      <c r="H3" s="20">
        <f>F3*(VLOOKUP(Settings!$C$25, Lookups!$A$3:$B$5, 2, 0)/10)</f>
        <v/>
      </c>
      <c r="J3" s="20" t="inlineStr">
        <is>
          <t>ALB</t>
        </is>
      </c>
      <c r="K3" s="20" t="n">
        <v>4</v>
      </c>
      <c r="L3" s="20" t="inlineStr">
        <is>
          <t>Emerging and Developing Europe</t>
        </is>
      </c>
      <c r="M3" s="20" t="inlineStr">
        <is>
          <t>Emerging Market Economies</t>
        </is>
      </c>
    </row>
    <row r="4">
      <c r="A4" s="20" t="inlineStr">
        <is>
          <t>Baseline</t>
        </is>
      </c>
      <c r="B4" s="20" t="n">
        <v>20</v>
      </c>
      <c r="E4" s="20" t="n">
        <v>4.618802153517007</v>
      </c>
      <c r="F4" s="20" t="n">
        <v>166.2768775266122</v>
      </c>
      <c r="G4" s="20">
        <f>F4*(VLOOKUP(Settings!$C$24, Lookups!$A$3:$B$5, 2, 0)/10)</f>
        <v/>
      </c>
      <c r="H4" s="20">
        <f>F4*(VLOOKUP(Settings!$C$25, Lookups!$A$3:$B$5, 2, 0)/10)</f>
        <v/>
      </c>
      <c r="J4" s="20" t="inlineStr">
        <is>
          <t>DZA</t>
        </is>
      </c>
      <c r="K4" s="20" t="n">
        <v>4</v>
      </c>
      <c r="L4" s="20" t="inlineStr">
        <is>
          <t>Middle East, North Africa, Afghanistan, and Pakistan</t>
        </is>
      </c>
      <c r="M4" s="20" t="inlineStr">
        <is>
          <t>Emerging Market Economies</t>
        </is>
      </c>
    </row>
    <row r="5">
      <c r="A5" s="20" t="inlineStr">
        <is>
          <t>Low</t>
        </is>
      </c>
      <c r="B5" s="20" t="n">
        <v>10</v>
      </c>
      <c r="E5" s="20" t="n">
        <v>2.05280095711867</v>
      </c>
      <c r="F5" s="20" t="n">
        <v>73.90083445627209</v>
      </c>
      <c r="G5" s="20">
        <f>F5*(VLOOKUP(Settings!$C$24, Lookups!$A$3:$B$5, 2, 0)/10)</f>
        <v/>
      </c>
      <c r="H5" s="20">
        <f>F5*(VLOOKUP(Settings!$C$25, Lookups!$A$3:$B$5, 2, 0)/10)</f>
        <v/>
      </c>
      <c r="J5" s="20" t="inlineStr">
        <is>
          <t>AND</t>
        </is>
      </c>
      <c r="K5" s="20" t="n">
        <v>4</v>
      </c>
      <c r="L5" s="20" t="inlineStr">
        <is>
          <t>Advanced Economies</t>
        </is>
      </c>
      <c r="M5" s="20" t="inlineStr">
        <is>
          <t>Advanced Economies</t>
        </is>
      </c>
    </row>
    <row r="6">
      <c r="E6" s="20" t="n">
        <v>1.154700538379252</v>
      </c>
      <c r="F6" s="20" t="n">
        <v>41.56921938165306</v>
      </c>
      <c r="G6" s="20">
        <f>F6*(VLOOKUP(Settings!$C$24, Lookups!$A$3:$B$5, 2, 0)/10)</f>
        <v/>
      </c>
      <c r="H6" s="20">
        <f>F6*(VLOOKUP(Settings!$C$25, Lookups!$A$3:$B$5, 2, 0)/10)</f>
        <v/>
      </c>
      <c r="J6" s="20" t="inlineStr">
        <is>
          <t>AGO</t>
        </is>
      </c>
      <c r="K6" s="20" t="n">
        <v>4</v>
      </c>
      <c r="L6" s="20" t="inlineStr">
        <is>
          <t>Sub-Sahara Africa</t>
        </is>
      </c>
      <c r="M6" s="20" t="inlineStr">
        <is>
          <t>Emerging Market Economies</t>
        </is>
      </c>
    </row>
    <row r="7">
      <c r="A7" s="20" t="inlineStr">
        <is>
          <t>Equipment Costs</t>
        </is>
      </c>
      <c r="B7" s="28" t="n"/>
      <c r="C7" s="29" t="n"/>
      <c r="E7" s="20" t="n">
        <v>0.739008344562721</v>
      </c>
      <c r="F7" s="20" t="n">
        <v>26.60430040425796</v>
      </c>
      <c r="G7" s="20">
        <f>F7*(VLOOKUP(Settings!$C$24, Lookups!$A$3:$B$5, 2, 0)/10)</f>
        <v/>
      </c>
      <c r="H7" s="20">
        <f>F7*(VLOOKUP(Settings!$C$25, Lookups!$A$3:$B$5, 2, 0)/10)</f>
        <v/>
      </c>
      <c r="J7" s="20" t="inlineStr">
        <is>
          <t>ATG</t>
        </is>
      </c>
      <c r="K7" s="20" t="n">
        <v>4</v>
      </c>
      <c r="L7" s="20" t="inlineStr">
        <is>
          <t>Latin America and the Caribbean</t>
        </is>
      </c>
      <c r="M7" s="20" t="inlineStr">
        <is>
          <t>Emerging Market Economies</t>
        </is>
      </c>
    </row>
    <row r="8">
      <c r="A8" s="20" t="inlineStr">
        <is>
          <t>Asset</t>
        </is>
      </c>
      <c r="B8" s="20" t="inlineStr">
        <is>
          <t>Cost ($)</t>
        </is>
      </c>
      <c r="C8" s="20" t="inlineStr">
        <is>
          <t>Unit</t>
        </is>
      </c>
      <c r="E8" s="20" t="n">
        <v>0.5132002392796674</v>
      </c>
      <c r="F8" s="20" t="n">
        <v>18.47520861406802</v>
      </c>
      <c r="G8" s="20">
        <f>F8*(VLOOKUP(Settings!$C$24, Lookups!$A$3:$B$5, 2, 0)/10)</f>
        <v/>
      </c>
      <c r="H8" s="20">
        <f>F8*(VLOOKUP(Settings!$C$25, Lookups!$A$3:$B$5, 2, 0)/10)</f>
        <v/>
      </c>
      <c r="J8" s="20" t="inlineStr">
        <is>
          <t>ARG</t>
        </is>
      </c>
      <c r="K8" s="20" t="n">
        <v>4</v>
      </c>
      <c r="L8" s="20" t="inlineStr">
        <is>
          <t>Latin America and the Caribbean</t>
        </is>
      </c>
      <c r="M8" s="20" t="inlineStr">
        <is>
          <t>Emerging Market Economies</t>
        </is>
      </c>
    </row>
    <row r="9">
      <c r="A9" s="20" t="inlineStr">
        <is>
          <t>RAN</t>
        </is>
      </c>
      <c r="B9" s="20" t="n">
        <v>30000</v>
      </c>
      <c r="C9" s="20" t="inlineStr">
        <is>
          <t>Per Tower</t>
        </is>
      </c>
      <c r="E9" s="20" t="n">
        <v>0.3770450737564902</v>
      </c>
      <c r="F9" s="20" t="n">
        <v>13.57362265523365</v>
      </c>
      <c r="G9" s="20">
        <f>F9*(VLOOKUP(Settings!$C$24, Lookups!$A$3:$B$5, 2, 0)/10)</f>
        <v/>
      </c>
      <c r="H9" s="20">
        <f>F9*(VLOOKUP(Settings!$C$25, Lookups!$A$3:$B$5, 2, 0)/10)</f>
        <v/>
      </c>
      <c r="J9" s="20" t="inlineStr">
        <is>
          <t>ARM</t>
        </is>
      </c>
      <c r="K9" s="20" t="n">
        <v>4</v>
      </c>
      <c r="L9" s="20" t="inlineStr">
        <is>
          <t>Caucasus and Central Asia</t>
        </is>
      </c>
      <c r="M9" s="20" t="inlineStr">
        <is>
          <t>Emerging Market Economies</t>
        </is>
      </c>
    </row>
    <row r="10">
      <c r="A10" s="20" t="inlineStr">
        <is>
          <t>Backhaul</t>
        </is>
      </c>
      <c r="B10" s="20" t="n">
        <v>20000</v>
      </c>
      <c r="C10" s="20" t="inlineStr">
        <is>
          <t>Per Link</t>
        </is>
      </c>
      <c r="E10" s="20" t="n">
        <v>0.2886751345948129</v>
      </c>
      <c r="F10" s="20" t="n">
        <v>10.39230484541326</v>
      </c>
      <c r="G10" s="20">
        <f>F10*(VLOOKUP(Settings!$C$24, Lookups!$A$3:$B$5, 2, 0)/10)</f>
        <v/>
      </c>
      <c r="H10" s="20">
        <f>F10*(VLOOKUP(Settings!$C$25, Lookups!$A$3:$B$5, 2, 0)/10)</f>
        <v/>
      </c>
      <c r="J10" s="20" t="inlineStr">
        <is>
          <t>ABW</t>
        </is>
      </c>
      <c r="K10" s="20" t="n">
        <v>4</v>
      </c>
      <c r="L10" s="20" t="inlineStr">
        <is>
          <t>Latin America and the Caribbean</t>
        </is>
      </c>
      <c r="M10" s="20" t="inlineStr">
        <is>
          <t>Emerging Market Economies</t>
        </is>
      </c>
    </row>
    <row r="11">
      <c r="A11" s="20" t="inlineStr">
        <is>
          <t>Towers</t>
        </is>
      </c>
      <c r="B11" s="20" t="n">
        <v>15000</v>
      </c>
      <c r="C11" s="20" t="inlineStr">
        <is>
          <t>Per Tower</t>
        </is>
      </c>
      <c r="E11" s="20" t="n">
        <v>0.2280889952354077</v>
      </c>
      <c r="F11" s="20" t="n">
        <v>8.211203828474677</v>
      </c>
      <c r="G11" s="20">
        <f>F11*(VLOOKUP(Settings!$C$24, Lookups!$A$3:$B$5, 2, 0)/10)</f>
        <v/>
      </c>
      <c r="H11" s="20">
        <f>F11*(VLOOKUP(Settings!$C$25, Lookups!$A$3:$B$5, 2, 0)/10)</f>
        <v/>
      </c>
      <c r="J11" s="20" t="inlineStr">
        <is>
          <t>AUS</t>
        </is>
      </c>
      <c r="K11" s="20" t="n">
        <v>4</v>
      </c>
      <c r="L11" s="20" t="inlineStr">
        <is>
          <t>Advanced Economies</t>
        </is>
      </c>
      <c r="M11" s="20" t="inlineStr">
        <is>
          <t>Advanced Economies</t>
        </is>
      </c>
    </row>
    <row r="12">
      <c r="A12" s="20" t="inlineStr">
        <is>
          <t>Labor</t>
        </is>
      </c>
      <c r="B12" s="20" t="n">
        <v>15000</v>
      </c>
      <c r="C12" s="20" t="inlineStr">
        <is>
          <t>Per Tower</t>
        </is>
      </c>
      <c r="E12" s="20" t="n">
        <v>0.1847520861406802</v>
      </c>
      <c r="F12" s="20" t="n">
        <v>6.651075101064489</v>
      </c>
      <c r="G12" s="20">
        <f>F12*(VLOOKUP(Settings!$C$24, Lookups!$A$3:$B$5, 2, 0)/10)</f>
        <v/>
      </c>
      <c r="H12" s="20">
        <f>F12*(VLOOKUP(Settings!$C$25, Lookups!$A$3:$B$5, 2, 0)/10)</f>
        <v/>
      </c>
      <c r="J12" s="20" t="inlineStr">
        <is>
          <t>AUT</t>
        </is>
      </c>
      <c r="K12" s="20" t="n">
        <v>4</v>
      </c>
      <c r="L12" s="20" t="inlineStr">
        <is>
          <t>Advanced Economies</t>
        </is>
      </c>
      <c r="M12" s="20" t="inlineStr">
        <is>
          <t>Advanced Economies</t>
        </is>
      </c>
    </row>
    <row r="13">
      <c r="A13" s="20" t="inlineStr">
        <is>
          <t>Power System</t>
        </is>
      </c>
      <c r="B13" s="20" t="n">
        <v>2000</v>
      </c>
      <c r="C13" s="20" t="inlineStr">
        <is>
          <t>Per Tower</t>
        </is>
      </c>
      <c r="E13" s="20" t="n">
        <v>0.1526876744964299</v>
      </c>
      <c r="F13" s="20" t="n">
        <v>5.496756281871479</v>
      </c>
      <c r="G13" s="20">
        <f>F13*(VLOOKUP(Settings!$C$24, Lookups!$A$3:$B$5, 2, 0)/10)</f>
        <v/>
      </c>
      <c r="H13" s="20">
        <f>F13*(VLOOKUP(Settings!$C$25, Lookups!$A$3:$B$5, 2, 0)/10)</f>
        <v/>
      </c>
      <c r="J13" s="20" t="inlineStr">
        <is>
          <t>AZE</t>
        </is>
      </c>
      <c r="K13" s="20" t="n">
        <v>4</v>
      </c>
      <c r="L13" s="20" t="inlineStr">
        <is>
          <t>Caucasus and Central Asia</t>
        </is>
      </c>
      <c r="M13" s="20" t="inlineStr">
        <is>
          <t>Emerging Market Economies</t>
        </is>
      </c>
    </row>
    <row r="14">
      <c r="E14" s="20" t="n">
        <v>0.1283000598199168</v>
      </c>
      <c r="F14" s="20" t="n">
        <v>4.618802153517006</v>
      </c>
      <c r="G14" s="20">
        <f>F14*(VLOOKUP(Settings!$C$24, Lookups!$A$3:$B$5, 2, 0)/10)</f>
        <v/>
      </c>
      <c r="H14" s="20">
        <f>F14*(VLOOKUP(Settings!$C$25, Lookups!$A$3:$B$5, 2, 0)/10)</f>
        <v/>
      </c>
      <c r="J14" s="20" t="inlineStr">
        <is>
          <t>BHS</t>
        </is>
      </c>
      <c r="K14" s="20" t="n">
        <v>4</v>
      </c>
      <c r="L14" s="20" t="inlineStr">
        <is>
          <t>Latin America and the Caribbean</t>
        </is>
      </c>
      <c r="M14" s="20" t="inlineStr">
        <is>
          <t>Emerging Market Economies</t>
        </is>
      </c>
    </row>
    <row r="15">
      <c r="E15" s="20" t="n">
        <v>0.1093207610299883</v>
      </c>
      <c r="F15" s="20" t="n">
        <v>3.93554739707958</v>
      </c>
      <c r="G15" s="20">
        <f>F15*(VLOOKUP(Settings!$C$24, Lookups!$A$3:$B$5, 2, 0)/10)</f>
        <v/>
      </c>
      <c r="H15" s="20">
        <f>F15*(VLOOKUP(Settings!$C$25, Lookups!$A$3:$B$5, 2, 0)/10)</f>
        <v/>
      </c>
      <c r="J15" s="20" t="inlineStr">
        <is>
          <t>BHR</t>
        </is>
      </c>
      <c r="K15" s="20" t="n">
        <v>4</v>
      </c>
      <c r="L15" s="20" t="inlineStr">
        <is>
          <t>Middle East, North Africa, Afghanistan, and Pakistan</t>
        </is>
      </c>
      <c r="M15" s="20" t="inlineStr">
        <is>
          <t>Emerging Market Economies</t>
        </is>
      </c>
    </row>
    <row r="16">
      <c r="E16" s="20" t="n">
        <v>0.0942612684391225</v>
      </c>
      <c r="F16" s="20" t="n">
        <v>3.393405663808413</v>
      </c>
      <c r="G16" s="20">
        <f>F16*(VLOOKUP(Settings!$C$24, Lookups!$A$3:$B$5, 2, 0)/10)</f>
        <v/>
      </c>
      <c r="H16" s="20">
        <f>F16*(VLOOKUP(Settings!$C$25, Lookups!$A$3:$B$5, 2, 0)/10)</f>
        <v/>
      </c>
      <c r="J16" s="20" t="inlineStr">
        <is>
          <t>BGD</t>
        </is>
      </c>
      <c r="K16" s="20" t="n">
        <v>4</v>
      </c>
      <c r="L16" s="20" t="inlineStr">
        <is>
          <t>Emerging and Developing Asia</t>
        </is>
      </c>
      <c r="M16" s="20" t="inlineStr">
        <is>
          <t>Low Income Developing Countries</t>
        </is>
      </c>
    </row>
    <row r="17">
      <c r="E17" s="20" t="n">
        <v>0.0821120382847467</v>
      </c>
      <c r="F17" s="20" t="n">
        <v>2.956033378250884</v>
      </c>
      <c r="G17" s="20">
        <f>F17*(VLOOKUP(Settings!$C$24, Lookups!$A$3:$B$5, 2, 0)/10)</f>
        <v/>
      </c>
      <c r="H17" s="20">
        <f>F17*(VLOOKUP(Settings!$C$25, Lookups!$A$3:$B$5, 2, 0)/10)</f>
        <v/>
      </c>
      <c r="J17" s="20" t="inlineStr">
        <is>
          <t>BRB</t>
        </is>
      </c>
      <c r="K17" s="20" t="n">
        <v>4</v>
      </c>
      <c r="L17" s="20" t="inlineStr">
        <is>
          <t>Latin America and the Caribbean</t>
        </is>
      </c>
      <c r="M17" s="20" t="inlineStr">
        <is>
          <t>Emerging Market Economies</t>
        </is>
      </c>
    </row>
    <row r="18">
      <c r="E18" s="20" t="n">
        <v>0.0721687836487032</v>
      </c>
      <c r="F18" s="20" t="n">
        <v>2.598076211353316</v>
      </c>
      <c r="G18" s="20">
        <f>F18*(VLOOKUP(Settings!$C$24, Lookups!$A$3:$B$5, 2, 0)/10)</f>
        <v/>
      </c>
      <c r="H18" s="20">
        <f>F18*(VLOOKUP(Settings!$C$25, Lookups!$A$3:$B$5, 2, 0)/10)</f>
        <v/>
      </c>
      <c r="J18" s="20" t="inlineStr">
        <is>
          <t>BLR</t>
        </is>
      </c>
      <c r="K18" s="20" t="n">
        <v>4</v>
      </c>
      <c r="L18" s="20" t="inlineStr">
        <is>
          <t>Emerging and Developing Europe</t>
        </is>
      </c>
      <c r="M18" s="20" t="inlineStr">
        <is>
          <t>Emerging Market Economies</t>
        </is>
      </c>
    </row>
    <row r="19">
      <c r="E19" s="20" t="n">
        <v>0.06392805748812461</v>
      </c>
      <c r="F19" s="20" t="n">
        <v>2.301410069572488</v>
      </c>
      <c r="G19" s="20">
        <f>F19*(VLOOKUP(Settings!$C$24, Lookups!$A$3:$B$5, 2, 0)/10)</f>
        <v/>
      </c>
      <c r="H19" s="20">
        <f>F19*(VLOOKUP(Settings!$C$25, Lookups!$A$3:$B$5, 2, 0)/10)</f>
        <v/>
      </c>
      <c r="J19" s="20" t="inlineStr">
        <is>
          <t>BEL</t>
        </is>
      </c>
      <c r="K19" s="20" t="n">
        <v>4</v>
      </c>
      <c r="L19" s="20" t="inlineStr">
        <is>
          <t>Advanced Economies</t>
        </is>
      </c>
      <c r="M19" s="20" t="inlineStr">
        <is>
          <t>Advanced Economies</t>
        </is>
      </c>
    </row>
    <row r="20">
      <c r="E20" s="20" t="n">
        <v>0.0570222488088519</v>
      </c>
      <c r="F20" s="20" t="n">
        <v>2.052800957118669</v>
      </c>
      <c r="G20" s="20">
        <f>F20*(VLOOKUP(Settings!$C$24, Lookups!$A$3:$B$5, 2, 0)/10)</f>
        <v/>
      </c>
      <c r="H20" s="20">
        <f>F20*(VLOOKUP(Settings!$C$25, Lookups!$A$3:$B$5, 2, 0)/10)</f>
        <v/>
      </c>
      <c r="J20" s="20" t="inlineStr">
        <is>
          <t>BLZ</t>
        </is>
      </c>
      <c r="K20" s="20" t="n">
        <v>4</v>
      </c>
      <c r="L20" s="20" t="inlineStr">
        <is>
          <t>Latin America and the Caribbean</t>
        </is>
      </c>
      <c r="M20" s="20" t="inlineStr">
        <is>
          <t>Emerging Market Economies</t>
        </is>
      </c>
    </row>
    <row r="21">
      <c r="E21" s="20" t="n">
        <v>0.0511778631968643</v>
      </c>
      <c r="F21" s="20" t="n">
        <v>1.842403075087116</v>
      </c>
      <c r="G21" s="20">
        <f>F21*(VLOOKUP(Settings!$C$24, Lookups!$A$3:$B$5, 2, 0)/10)</f>
        <v/>
      </c>
      <c r="H21" s="20">
        <f>F21*(VLOOKUP(Settings!$C$25, Lookups!$A$3:$B$5, 2, 0)/10)</f>
        <v/>
      </c>
      <c r="J21" s="20" t="inlineStr">
        <is>
          <t>BEN</t>
        </is>
      </c>
      <c r="K21" s="20" t="n">
        <v>4</v>
      </c>
      <c r="L21" s="20" t="inlineStr">
        <is>
          <t>Sub-Sahara Africa</t>
        </is>
      </c>
      <c r="M21" s="20" t="inlineStr">
        <is>
          <t>Low Income Developing Countries</t>
        </is>
      </c>
    </row>
    <row r="22">
      <c r="E22" s="20" t="n">
        <v>0.04618802153517</v>
      </c>
      <c r="F22" s="20" t="n">
        <v>1.662768775266122</v>
      </c>
      <c r="G22" s="20">
        <f>F22*(VLOOKUP(Settings!$C$24, Lookups!$A$3:$B$5, 2, 0)/10)</f>
        <v/>
      </c>
      <c r="H22" s="20">
        <f>F22*(VLOOKUP(Settings!$C$25, Lookups!$A$3:$B$5, 2, 0)/10)</f>
        <v/>
      </c>
      <c r="J22" s="20" t="inlineStr">
        <is>
          <t>BTN</t>
        </is>
      </c>
      <c r="K22" s="20" t="n">
        <v>4</v>
      </c>
      <c r="L22" s="20" t="inlineStr">
        <is>
          <t>Emerging and Developing Asia</t>
        </is>
      </c>
      <c r="M22" s="20" t="inlineStr">
        <is>
          <t>Low Income Developing Countries</t>
        </is>
      </c>
    </row>
    <row r="23">
      <c r="E23" s="20" t="n">
        <v>0.0418938970840544</v>
      </c>
      <c r="F23" s="20" t="n">
        <v>1.508180295025961</v>
      </c>
      <c r="G23" s="20">
        <f>F23*(VLOOKUP(Settings!$C$24, Lookups!$A$3:$B$5, 2, 0)/10)</f>
        <v/>
      </c>
      <c r="H23" s="20">
        <f>F23*(VLOOKUP(Settings!$C$25, Lookups!$A$3:$B$5, 2, 0)/10)</f>
        <v/>
      </c>
      <c r="J23" s="20" t="inlineStr">
        <is>
          <t>BOL</t>
        </is>
      </c>
      <c r="K23" s="20" t="n">
        <v>4</v>
      </c>
      <c r="L23" s="20" t="inlineStr">
        <is>
          <t>Latin America and the Caribbean</t>
        </is>
      </c>
      <c r="M23" s="20" t="inlineStr">
        <is>
          <t>Emerging Market Economies</t>
        </is>
      </c>
    </row>
    <row r="24">
      <c r="E24" s="20" t="n">
        <v>0.0381719186241074</v>
      </c>
      <c r="F24" s="20" t="n">
        <v>1.37418907046787</v>
      </c>
      <c r="G24" s="20">
        <f>F24*(VLOOKUP(Settings!$C$24, Lookups!$A$3:$B$5, 2, 0)/10)</f>
        <v/>
      </c>
      <c r="H24" s="20">
        <f>F24*(VLOOKUP(Settings!$C$25, Lookups!$A$3:$B$5, 2, 0)/10)</f>
        <v/>
      </c>
      <c r="J24" s="20" t="inlineStr">
        <is>
          <t>BIH</t>
        </is>
      </c>
      <c r="K24" s="20" t="n">
        <v>4</v>
      </c>
      <c r="L24" s="20" t="inlineStr">
        <is>
          <t>Emerging and Developing Europe</t>
        </is>
      </c>
      <c r="M24" s="20" t="inlineStr">
        <is>
          <t>Emerging Market Economies</t>
        </is>
      </c>
    </row>
    <row r="25">
      <c r="E25" s="20" t="n">
        <v>0.0349247799887864</v>
      </c>
      <c r="F25" s="20" t="n">
        <v>1.257292079596312</v>
      </c>
      <c r="G25" s="20">
        <f>F25*(VLOOKUP(Settings!$C$24, Lookups!$A$3:$B$5, 2, 0)/10)</f>
        <v/>
      </c>
      <c r="H25" s="20">
        <f>F25*(VLOOKUP(Settings!$C$25, Lookups!$A$3:$B$5, 2, 0)/10)</f>
        <v/>
      </c>
      <c r="J25" s="20" t="inlineStr">
        <is>
          <t>BWA</t>
        </is>
      </c>
      <c r="K25" s="20" t="n">
        <v>4</v>
      </c>
      <c r="L25" s="20" t="inlineStr">
        <is>
          <t>Sub-Sahara Africa</t>
        </is>
      </c>
      <c r="M25" s="20" t="inlineStr">
        <is>
          <t>Emerging Market Economies</t>
        </is>
      </c>
    </row>
    <row r="26">
      <c r="E26" s="20" t="n">
        <v>0.0320750149549792</v>
      </c>
      <c r="F26" s="20" t="n">
        <v>1.154700538379252</v>
      </c>
      <c r="G26" s="20">
        <f>F26*(VLOOKUP(Settings!$C$24, Lookups!$A$3:$B$5, 2, 0)/10)</f>
        <v/>
      </c>
      <c r="H26" s="20">
        <f>F26*(VLOOKUP(Settings!$C$25, Lookups!$A$3:$B$5, 2, 0)/10)</f>
        <v/>
      </c>
      <c r="J26" s="20" t="inlineStr">
        <is>
          <t>BRA</t>
        </is>
      </c>
      <c r="K26" s="20" t="n">
        <v>4</v>
      </c>
      <c r="L26" s="20" t="inlineStr">
        <is>
          <t>Latin America and the Caribbean</t>
        </is>
      </c>
      <c r="M26" s="20" t="inlineStr">
        <is>
          <t>Emerging Market Economies</t>
        </is>
      </c>
    </row>
    <row r="27">
      <c r="E27" s="20" t="n">
        <v>0.0295603337825088</v>
      </c>
      <c r="F27" s="20" t="n">
        <v>1.064172016170318</v>
      </c>
      <c r="G27" s="20">
        <f>F27*(VLOOKUP(Settings!$C$24, Lookups!$A$3:$B$5, 2, 0)/10)</f>
        <v/>
      </c>
      <c r="H27" s="20">
        <f>F27*(VLOOKUP(Settings!$C$25, Lookups!$A$3:$B$5, 2, 0)/10)</f>
        <v/>
      </c>
      <c r="J27" s="20" t="inlineStr">
        <is>
          <t>BRN</t>
        </is>
      </c>
      <c r="K27" s="20" t="n">
        <v>4</v>
      </c>
      <c r="L27" s="20" t="inlineStr">
        <is>
          <t>Emerging and Developing Asia</t>
        </is>
      </c>
      <c r="M27" s="20" t="inlineStr">
        <is>
          <t>Emerging Market Economies</t>
        </is>
      </c>
    </row>
    <row r="28">
      <c r="E28" s="20" t="n">
        <v>0.027330190257497</v>
      </c>
      <c r="F28" s="20" t="n">
        <v>0.9838868492698948</v>
      </c>
      <c r="G28" s="20">
        <f>F28*(VLOOKUP(Settings!$C$24, Lookups!$A$3:$B$5, 2, 0)/10)</f>
        <v/>
      </c>
      <c r="H28" s="20">
        <f>F28*(VLOOKUP(Settings!$C$25, Lookups!$A$3:$B$5, 2, 0)/10)</f>
        <v/>
      </c>
      <c r="J28" s="20" t="inlineStr">
        <is>
          <t>BGR</t>
        </is>
      </c>
      <c r="K28" s="20" t="n">
        <v>4</v>
      </c>
      <c r="L28" s="20" t="inlineStr">
        <is>
          <t>Emerging and Developing Europe</t>
        </is>
      </c>
      <c r="M28" s="20" t="inlineStr">
        <is>
          <t>Emerging Market Economies</t>
        </is>
      </c>
    </row>
    <row r="29">
      <c r="E29" s="20" t="n">
        <v>0.025343221692823</v>
      </c>
      <c r="F29" s="20" t="n">
        <v>0.9123559809416308</v>
      </c>
      <c r="G29" s="20">
        <f>F29*(VLOOKUP(Settings!$C$24, Lookups!$A$3:$B$5, 2, 0)/10)</f>
        <v/>
      </c>
      <c r="H29" s="20">
        <f>F29*(VLOOKUP(Settings!$C$25, Lookups!$A$3:$B$5, 2, 0)/10)</f>
        <v/>
      </c>
      <c r="J29" s="20" t="inlineStr">
        <is>
          <t>BFA</t>
        </is>
      </c>
      <c r="K29" s="20" t="n">
        <v>4</v>
      </c>
      <c r="L29" s="20" t="inlineStr">
        <is>
          <t>Sub-Sahara Africa</t>
        </is>
      </c>
      <c r="M29" s="20" t="inlineStr">
        <is>
          <t>Low Income Developing Countries</t>
        </is>
      </c>
    </row>
    <row r="30">
      <c r="E30" s="20" t="n">
        <v>0.0235653171097806</v>
      </c>
      <c r="F30" s="20" t="n">
        <v>0.8483514159521033</v>
      </c>
      <c r="G30" s="20">
        <f>F30*(VLOOKUP(Settings!$C$24, Lookups!$A$3:$B$5, 2, 0)/10)</f>
        <v/>
      </c>
      <c r="H30" s="20">
        <f>F30*(VLOOKUP(Settings!$C$25, Lookups!$A$3:$B$5, 2, 0)/10)</f>
        <v/>
      </c>
      <c r="J30" s="20" t="inlineStr">
        <is>
          <t>BDI</t>
        </is>
      </c>
      <c r="K30" s="20" t="n">
        <v>4</v>
      </c>
      <c r="L30" s="20" t="inlineStr">
        <is>
          <t>Sub-Sahara Africa</t>
        </is>
      </c>
      <c r="M30" s="20" t="inlineStr">
        <is>
          <t>Low Income Developing Countries</t>
        </is>
      </c>
    </row>
    <row r="31">
      <c r="E31" s="20" t="n">
        <v>0.0219681434174411</v>
      </c>
      <c r="F31" s="20" t="n">
        <v>0.7908531630278824</v>
      </c>
      <c r="G31" s="20">
        <f>F31*(VLOOKUP(Settings!$C$24, Lookups!$A$3:$B$5, 2, 0)/10)</f>
        <v/>
      </c>
      <c r="H31" s="20">
        <f>F31*(VLOOKUP(Settings!$C$25, Lookups!$A$3:$B$5, 2, 0)/10)</f>
        <v/>
      </c>
      <c r="J31" s="20" t="inlineStr">
        <is>
          <t>CPV</t>
        </is>
      </c>
      <c r="K31" s="20" t="n">
        <v>4</v>
      </c>
      <c r="L31" s="20" t="inlineStr">
        <is>
          <t>Sub-Sahara Africa</t>
        </is>
      </c>
      <c r="M31" s="20" t="inlineStr">
        <is>
          <t>Emerging Market Economies</t>
        </is>
      </c>
    </row>
    <row r="32">
      <c r="E32" s="20" t="n">
        <v>0.0205280095711866</v>
      </c>
      <c r="F32" s="20" t="n">
        <v>0.7390083445627209</v>
      </c>
      <c r="G32" s="20">
        <f>F32*(VLOOKUP(Settings!$C$24, Lookups!$A$3:$B$5, 2, 0)/10)</f>
        <v/>
      </c>
      <c r="H32" s="20">
        <f>F32*(VLOOKUP(Settings!$C$25, Lookups!$A$3:$B$5, 2, 0)/10)</f>
        <v/>
      </c>
      <c r="J32" s="20" t="inlineStr">
        <is>
          <t>KHM</t>
        </is>
      </c>
      <c r="K32" s="20" t="n">
        <v>4</v>
      </c>
      <c r="L32" s="20" t="inlineStr">
        <is>
          <t>Emerging and Developing Asia</t>
        </is>
      </c>
      <c r="M32" s="20" t="inlineStr">
        <is>
          <t>Low Income Developing Countries</t>
        </is>
      </c>
    </row>
    <row r="33">
      <c r="E33" s="20" t="n">
        <v>0.0192249829490822</v>
      </c>
      <c r="F33" s="20" t="n">
        <v>0.6920993861669604</v>
      </c>
      <c r="G33" s="20">
        <f>F33*(VLOOKUP(Settings!$C$24, Lookups!$A$3:$B$5, 2, 0)/10)</f>
        <v/>
      </c>
      <c r="H33" s="20">
        <f>F33*(VLOOKUP(Settings!$C$25, Lookups!$A$3:$B$5, 2, 0)/10)</f>
        <v/>
      </c>
      <c r="J33" s="20" t="inlineStr">
        <is>
          <t>CMR</t>
        </is>
      </c>
      <c r="K33" s="20" t="n">
        <v>4</v>
      </c>
      <c r="L33" s="20" t="inlineStr">
        <is>
          <t>Sub-Sahara Africa</t>
        </is>
      </c>
      <c r="M33" s="20" t="inlineStr">
        <is>
          <t>Low Income Developing Countries</t>
        </is>
      </c>
    </row>
    <row r="34">
      <c r="E34" s="20" t="n">
        <v>0.0180421959121758</v>
      </c>
      <c r="F34" s="20" t="n">
        <v>0.649519052838329</v>
      </c>
      <c r="G34" s="20">
        <f>F34*(VLOOKUP(Settings!$C$24, Lookups!$A$3:$B$5, 2, 0)/10)</f>
        <v/>
      </c>
      <c r="H34" s="20">
        <f>F34*(VLOOKUP(Settings!$C$25, Lookups!$A$3:$B$5, 2, 0)/10)</f>
        <v/>
      </c>
      <c r="J34" s="20" t="inlineStr">
        <is>
          <t>CAN</t>
        </is>
      </c>
      <c r="K34" s="20" t="n">
        <v>4</v>
      </c>
      <c r="L34" s="20" t="inlineStr">
        <is>
          <t>Advanced Economies</t>
        </is>
      </c>
      <c r="M34" s="20" t="inlineStr">
        <is>
          <t>Advanced Economies</t>
        </is>
      </c>
    </row>
    <row r="35">
      <c r="E35" s="20" t="n">
        <v>0.0169652971662699</v>
      </c>
      <c r="F35" s="20" t="n">
        <v>0.6107506979857198</v>
      </c>
      <c r="G35" s="20">
        <f>F35*(VLOOKUP(Settings!$C$24, Lookups!$A$3:$B$5, 2, 0)/10)</f>
        <v/>
      </c>
      <c r="H35" s="20">
        <f>F35*(VLOOKUP(Settings!$C$25, Lookups!$A$3:$B$5, 2, 0)/10)</f>
        <v/>
      </c>
      <c r="J35" s="20" t="inlineStr">
        <is>
          <t>TCD</t>
        </is>
      </c>
      <c r="K35" s="20" t="n">
        <v>4</v>
      </c>
      <c r="L35" s="20" t="inlineStr">
        <is>
          <t>Sub-Sahara Africa</t>
        </is>
      </c>
      <c r="M35" s="20" t="inlineStr">
        <is>
          <t>Low Income Developing Countries</t>
        </is>
      </c>
    </row>
    <row r="36">
      <c r="E36" s="20" t="n">
        <v>0.0159820143720311</v>
      </c>
      <c r="F36" s="20" t="n">
        <v>0.5753525173931219</v>
      </c>
      <c r="G36" s="20">
        <f>F36*(VLOOKUP(Settings!$C$24, Lookups!$A$3:$B$5, 2, 0)/10)</f>
        <v/>
      </c>
      <c r="H36" s="20">
        <f>F36*(VLOOKUP(Settings!$C$25, Lookups!$A$3:$B$5, 2, 0)/10)</f>
        <v/>
      </c>
      <c r="J36" s="20" t="inlineStr">
        <is>
          <t>CHL</t>
        </is>
      </c>
      <c r="K36" s="20" t="n">
        <v>4</v>
      </c>
      <c r="L36" s="20" t="inlineStr">
        <is>
          <t>Latin America and the Caribbean</t>
        </is>
      </c>
      <c r="M36" s="20" t="inlineStr">
        <is>
          <t>Emerging Market Economies</t>
        </is>
      </c>
    </row>
    <row r="37">
      <c r="E37" s="20" t="n">
        <v>0.0150818029502596</v>
      </c>
      <c r="F37" s="20" t="n">
        <v>0.5429449062093461</v>
      </c>
      <c r="G37" s="20">
        <f>F37*(VLOOKUP(Settings!$C$24, Lookups!$A$3:$B$5, 2, 0)/10)</f>
        <v/>
      </c>
      <c r="H37" s="20">
        <f>F37*(VLOOKUP(Settings!$C$25, Lookups!$A$3:$B$5, 2, 0)/10)</f>
        <v/>
      </c>
      <c r="J37" s="20" t="inlineStr">
        <is>
          <t>CHN</t>
        </is>
      </c>
      <c r="K37" s="20" t="n">
        <v>4</v>
      </c>
      <c r="L37" s="20" t="inlineStr">
        <is>
          <t>Emerging and Developing Asia</t>
        </is>
      </c>
      <c r="M37" s="20" t="inlineStr">
        <is>
          <t>Emerging Market Economies</t>
        </is>
      </c>
    </row>
    <row r="38">
      <c r="E38" s="20" t="n">
        <v>0.0142555622022129</v>
      </c>
      <c r="F38" s="20" t="n">
        <v>0.5132002392796673</v>
      </c>
      <c r="G38" s="20">
        <f>F38*(VLOOKUP(Settings!$C$24, Lookups!$A$3:$B$5, 2, 0)/10)</f>
        <v/>
      </c>
      <c r="H38" s="20">
        <f>F38*(VLOOKUP(Settings!$C$25, Lookups!$A$3:$B$5, 2, 0)/10)</f>
        <v/>
      </c>
      <c r="J38" s="20" t="inlineStr">
        <is>
          <t>COL</t>
        </is>
      </c>
      <c r="K38" s="20" t="n">
        <v>4</v>
      </c>
      <c r="L38" s="20" t="inlineStr">
        <is>
          <t>Latin America and the Caribbean</t>
        </is>
      </c>
      <c r="M38" s="20" t="inlineStr">
        <is>
          <t>Emerging Market Economies</t>
        </is>
      </c>
    </row>
    <row r="39">
      <c r="E39" s="20" t="n">
        <v>0.0134954043930372</v>
      </c>
      <c r="F39" s="20" t="n">
        <v>0.4858345581493418</v>
      </c>
      <c r="G39" s="20">
        <f>F39*(VLOOKUP(Settings!$C$24, Lookups!$A$3:$B$5, 2, 0)/10)</f>
        <v/>
      </c>
      <c r="H39" s="20">
        <f>F39*(VLOOKUP(Settings!$C$25, Lookups!$A$3:$B$5, 2, 0)/10)</f>
        <v/>
      </c>
      <c r="J39" s="20" t="inlineStr">
        <is>
          <t>COM</t>
        </is>
      </c>
      <c r="K39" s="20" t="n">
        <v>4</v>
      </c>
      <c r="L39" s="20" t="inlineStr">
        <is>
          <t>Sub-Sahara Africa</t>
        </is>
      </c>
      <c r="M39" s="20" t="inlineStr">
        <is>
          <t>Low Income Developing Countries</t>
        </is>
      </c>
    </row>
    <row r="40">
      <c r="E40" s="20" t="n">
        <v>0.012794465799216</v>
      </c>
      <c r="F40" s="20" t="n">
        <v>0.460600768771779</v>
      </c>
      <c r="G40" s="20">
        <f>F40*(VLOOKUP(Settings!$C$24, Lookups!$A$3:$B$5, 2, 0)/10)</f>
        <v/>
      </c>
      <c r="H40" s="20">
        <f>F40*(VLOOKUP(Settings!$C$25, Lookups!$A$3:$B$5, 2, 0)/10)</f>
        <v/>
      </c>
      <c r="J40" s="20" t="inlineStr">
        <is>
          <t>COD</t>
        </is>
      </c>
      <c r="K40" s="20" t="n">
        <v>4</v>
      </c>
      <c r="L40" s="20" t="inlineStr">
        <is>
          <t>Sub-Sahara Africa</t>
        </is>
      </c>
      <c r="M40" s="20" t="inlineStr">
        <is>
          <t>Low Income Developing Countries</t>
        </is>
      </c>
    </row>
    <row r="41">
      <c r="E41" s="20" t="n">
        <v>0.0121467512255542</v>
      </c>
      <c r="F41" s="20" t="n">
        <v>0.4372830441199533</v>
      </c>
      <c r="G41" s="20">
        <f>F41*(VLOOKUP(Settings!$C$24, Lookups!$A$3:$B$5, 2, 0)/10)</f>
        <v/>
      </c>
      <c r="H41" s="20">
        <f>F41*(VLOOKUP(Settings!$C$25, Lookups!$A$3:$B$5, 2, 0)/10)</f>
        <v/>
      </c>
      <c r="J41" s="20" t="inlineStr">
        <is>
          <t>COG</t>
        </is>
      </c>
      <c r="K41" s="20" t="n">
        <v>4</v>
      </c>
      <c r="L41" s="20" t="inlineStr">
        <is>
          <t>Sub-Sahara Africa</t>
        </is>
      </c>
      <c r="M41" s="20" t="inlineStr">
        <is>
          <t>Low Income Developing Countries</t>
        </is>
      </c>
    </row>
    <row r="42">
      <c r="E42" s="20" t="n">
        <v>0.0115470053837925</v>
      </c>
      <c r="F42" s="20" t="n">
        <v>0.4156921938165305</v>
      </c>
      <c r="G42" s="20">
        <f>F42*(VLOOKUP(Settings!$C$24, Lookups!$A$3:$B$5, 2, 0)/10)</f>
        <v/>
      </c>
      <c r="H42" s="20">
        <f>F42*(VLOOKUP(Settings!$C$25, Lookups!$A$3:$B$5, 2, 0)/10)</f>
        <v/>
      </c>
      <c r="J42" s="20" t="inlineStr">
        <is>
          <t>CRI</t>
        </is>
      </c>
      <c r="K42" s="20" t="n">
        <v>4</v>
      </c>
      <c r="L42" s="20" t="inlineStr">
        <is>
          <t>Latin America and the Caribbean</t>
        </is>
      </c>
      <c r="M42" s="20" t="inlineStr">
        <is>
          <t>Emerging Market Economies</t>
        </is>
      </c>
    </row>
    <row r="43">
      <c r="E43" s="20" t="n">
        <v>0.0109906059572088</v>
      </c>
      <c r="F43" s="20" t="n">
        <v>0.3956618144595175</v>
      </c>
      <c r="G43" s="20">
        <f>F43*(VLOOKUP(Settings!$C$24, Lookups!$A$3:$B$5, 2, 0)/10)</f>
        <v/>
      </c>
      <c r="H43" s="20">
        <f>F43*(VLOOKUP(Settings!$C$25, Lookups!$A$3:$B$5, 2, 0)/10)</f>
        <v/>
      </c>
      <c r="J43" s="20" t="inlineStr">
        <is>
          <t>HRV</t>
        </is>
      </c>
      <c r="K43" s="20" t="n">
        <v>4</v>
      </c>
      <c r="L43" s="20" t="inlineStr">
        <is>
          <t>Emerging and Developing Europe</t>
        </is>
      </c>
      <c r="M43" s="20" t="inlineStr">
        <is>
          <t>Emerging Market Economies</t>
        </is>
      </c>
    </row>
    <row r="44">
      <c r="E44" s="20" t="n">
        <v>0.0104734742710136</v>
      </c>
      <c r="F44" s="20" t="n">
        <v>0.3770450737564903</v>
      </c>
      <c r="G44" s="20">
        <f>F44*(VLOOKUP(Settings!$C$24, Lookups!$A$3:$B$5, 2, 0)/10)</f>
        <v/>
      </c>
      <c r="H44" s="20">
        <f>F44*(VLOOKUP(Settings!$C$25, Lookups!$A$3:$B$5, 2, 0)/10)</f>
        <v/>
      </c>
      <c r="J44" s="20" t="inlineStr">
        <is>
          <t>CYP</t>
        </is>
      </c>
      <c r="K44" s="20" t="n">
        <v>4</v>
      </c>
      <c r="L44" s="20" t="inlineStr">
        <is>
          <t>Advanced Economies</t>
        </is>
      </c>
      <c r="M44" s="20" t="inlineStr">
        <is>
          <t>Advanced Economies</t>
        </is>
      </c>
    </row>
    <row r="45">
      <c r="E45" s="20" t="n">
        <v>0.009992000332108101</v>
      </c>
      <c r="F45" s="20" t="n">
        <v>0.3597120119558944</v>
      </c>
      <c r="G45" s="20">
        <f>F45*(VLOOKUP(Settings!$C$24, Lookups!$A$3:$B$5, 2, 0)/10)</f>
        <v/>
      </c>
      <c r="H45" s="20">
        <f>F45*(VLOOKUP(Settings!$C$25, Lookups!$A$3:$B$5, 2, 0)/10)</f>
        <v/>
      </c>
      <c r="J45" s="20" t="inlineStr">
        <is>
          <t>CZE</t>
        </is>
      </c>
      <c r="K45" s="20" t="n">
        <v>4</v>
      </c>
      <c r="L45" s="20" t="inlineStr">
        <is>
          <t>Advanced Economies</t>
        </is>
      </c>
      <c r="M45" s="20" t="inlineStr">
        <is>
          <t>Advanced Economies</t>
        </is>
      </c>
    </row>
    <row r="46">
      <c r="E46" s="20" t="n">
        <v>0.009542979656026801</v>
      </c>
      <c r="F46" s="20" t="n">
        <v>0.3435472676169674</v>
      </c>
      <c r="G46" s="20">
        <f>F46*(VLOOKUP(Settings!$C$24, Lookups!$A$3:$B$5, 2, 0)/10)</f>
        <v/>
      </c>
      <c r="H46" s="20">
        <f>F46*(VLOOKUP(Settings!$C$25, Lookups!$A$3:$B$5, 2, 0)/10)</f>
        <v/>
      </c>
      <c r="J46" s="20" t="inlineStr">
        <is>
          <t>CIV</t>
        </is>
      </c>
      <c r="K46" s="20" t="n">
        <v>4</v>
      </c>
      <c r="L46" s="20" t="inlineStr">
        <is>
          <t>Sub-Sahara Africa</t>
        </is>
      </c>
      <c r="M46" s="20" t="inlineStr">
        <is>
          <t>Low Income Developing Countries</t>
        </is>
      </c>
    </row>
    <row r="47">
      <c r="E47" s="20" t="n">
        <v>0.009123559809416299</v>
      </c>
      <c r="F47" s="20" t="n">
        <v>0.3284481531389871</v>
      </c>
      <c r="G47" s="20">
        <f>F47*(VLOOKUP(Settings!$C$24, Lookups!$A$3:$B$5, 2, 0)/10)</f>
        <v/>
      </c>
      <c r="H47" s="20">
        <f>F47*(VLOOKUP(Settings!$C$25, Lookups!$A$3:$B$5, 2, 0)/10)</f>
        <v/>
      </c>
      <c r="J47" s="20" t="inlineStr">
        <is>
          <t>DNK</t>
        </is>
      </c>
      <c r="K47" s="20" t="n">
        <v>4</v>
      </c>
      <c r="L47" s="20" t="inlineStr">
        <is>
          <t>Advanced Economies</t>
        </is>
      </c>
      <c r="M47" s="20" t="inlineStr">
        <is>
          <t>Advanced Economies</t>
        </is>
      </c>
    </row>
    <row r="48">
      <c r="E48" s="20" t="n">
        <v>0.008731194997196601</v>
      </c>
      <c r="F48" s="20" t="n">
        <v>0.3143230198990779</v>
      </c>
      <c r="G48" s="20">
        <f>F48*(VLOOKUP(Settings!$C$24, Lookups!$A$3:$B$5, 2, 0)/10)</f>
        <v/>
      </c>
      <c r="H48" s="20">
        <f>F48*(VLOOKUP(Settings!$C$25, Lookups!$A$3:$B$5, 2, 0)/10)</f>
        <v/>
      </c>
      <c r="J48" s="20" t="inlineStr">
        <is>
          <t>DJI</t>
        </is>
      </c>
      <c r="K48" s="20" t="n">
        <v>4</v>
      </c>
      <c r="L48" s="20" t="inlineStr">
        <is>
          <t>Middle East, North Africa, Afghanistan, and Pakistan</t>
        </is>
      </c>
      <c r="M48" s="20" t="inlineStr">
        <is>
          <t>Low Income Developing Countries</t>
        </is>
      </c>
    </row>
    <row r="49">
      <c r="E49" s="20" t="n">
        <v>0.0083636073400036</v>
      </c>
      <c r="F49" s="20" t="n">
        <v>0.3010898642401308</v>
      </c>
      <c r="G49" s="20">
        <f>F49*(VLOOKUP(Settings!$C$24, Lookups!$A$3:$B$5, 2, 0)/10)</f>
        <v/>
      </c>
      <c r="H49" s="20">
        <f>F49*(VLOOKUP(Settings!$C$25, Lookups!$A$3:$B$5, 2, 0)/10)</f>
        <v/>
      </c>
      <c r="J49" s="20" t="inlineStr">
        <is>
          <t>DMA</t>
        </is>
      </c>
      <c r="K49" s="20" t="n">
        <v>4</v>
      </c>
      <c r="L49" s="20" t="inlineStr">
        <is>
          <t>Latin America and the Caribbean</t>
        </is>
      </c>
      <c r="M49" s="20" t="inlineStr">
        <is>
          <t>Emerging Market Economies</t>
        </is>
      </c>
    </row>
    <row r="50">
      <c r="E50" s="20" t="n">
        <v>0.0080187537387448</v>
      </c>
      <c r="F50" s="20" t="n">
        <v>0.2886751345948128</v>
      </c>
      <c r="G50" s="20">
        <f>F50*(VLOOKUP(Settings!$C$24, Lookups!$A$3:$B$5, 2, 0)/10)</f>
        <v/>
      </c>
      <c r="H50" s="20">
        <f>F50*(VLOOKUP(Settings!$C$25, Lookups!$A$3:$B$5, 2, 0)/10)</f>
        <v/>
      </c>
      <c r="J50" s="20" t="inlineStr">
        <is>
          <t>DOM</t>
        </is>
      </c>
      <c r="K50" s="20" t="n">
        <v>4</v>
      </c>
      <c r="L50" s="20" t="inlineStr">
        <is>
          <t>Latin America and the Caribbean</t>
        </is>
      </c>
      <c r="M50" s="20" t="inlineStr">
        <is>
          <t>Emerging Market Economies</t>
        </is>
      </c>
    </row>
    <row r="51">
      <c r="E51" s="20" t="n">
        <v>0.0076947974236018</v>
      </c>
      <c r="F51" s="20" t="n">
        <v>0.2770127072496664</v>
      </c>
      <c r="G51" s="20">
        <f>F51*(VLOOKUP(Settings!$C$24, Lookups!$A$3:$B$5, 2, 0)/10)</f>
        <v/>
      </c>
      <c r="H51" s="20">
        <f>F51*(VLOOKUP(Settings!$C$25, Lookups!$A$3:$B$5, 2, 0)/10)</f>
        <v/>
      </c>
      <c r="J51" s="20" t="inlineStr">
        <is>
          <t>ECU</t>
        </is>
      </c>
      <c r="K51" s="20" t="n">
        <v>4</v>
      </c>
      <c r="L51" s="20" t="inlineStr">
        <is>
          <t>Latin America and the Caribbean</t>
        </is>
      </c>
      <c r="M51" s="20" t="inlineStr">
        <is>
          <t>Emerging Market Economies</t>
        </is>
      </c>
    </row>
    <row r="52">
      <c r="E52" s="20" t="n">
        <v>0.0073900834456272</v>
      </c>
      <c r="F52" s="20" t="n">
        <v>0.2660430040425795</v>
      </c>
      <c r="G52" s="20">
        <f>F52*(VLOOKUP(Settings!$C$24, Lookups!$A$3:$B$5, 2, 0)/10)</f>
        <v/>
      </c>
      <c r="H52" s="20">
        <f>F52*(VLOOKUP(Settings!$C$25, Lookups!$A$3:$B$5, 2, 0)/10)</f>
        <v/>
      </c>
      <c r="J52" s="20" t="inlineStr">
        <is>
          <t>EGY</t>
        </is>
      </c>
      <c r="K52" s="20" t="n">
        <v>4</v>
      </c>
      <c r="L52" s="20" t="inlineStr">
        <is>
          <t>Middle East, North Africa, Afghanistan, and Pakistan</t>
        </is>
      </c>
      <c r="M52" s="20" t="inlineStr">
        <is>
          <t>Emerging Market Economies</t>
        </is>
      </c>
    </row>
    <row r="53">
      <c r="E53" s="20" t="n">
        <v>0.0071031174986805</v>
      </c>
      <c r="F53" s="20" t="n">
        <v>0.2557122299524986</v>
      </c>
      <c r="G53" s="20">
        <f>F53*(VLOOKUP(Settings!$C$24, Lookups!$A$3:$B$5, 2, 0)/10)</f>
        <v/>
      </c>
      <c r="H53" s="20">
        <f>F53*(VLOOKUP(Settings!$C$25, Lookups!$A$3:$B$5, 2, 0)/10)</f>
        <v/>
      </c>
      <c r="J53" s="20" t="inlineStr">
        <is>
          <t>SLV</t>
        </is>
      </c>
      <c r="K53" s="20" t="n">
        <v>4</v>
      </c>
      <c r="L53" s="20" t="inlineStr">
        <is>
          <t>Latin America and the Caribbean</t>
        </is>
      </c>
      <c r="M53" s="20" t="inlineStr">
        <is>
          <t>Emerging Market Economies</t>
        </is>
      </c>
    </row>
    <row r="54">
      <c r="E54" s="20" t="n">
        <v>0.0068325475643742</v>
      </c>
      <c r="F54" s="20" t="n">
        <v>0.2459717123174737</v>
      </c>
      <c r="G54" s="20">
        <f>F54*(VLOOKUP(Settings!$C$24, Lookups!$A$3:$B$5, 2, 0)/10)</f>
        <v/>
      </c>
      <c r="H54" s="20">
        <f>F54*(VLOOKUP(Settings!$C$25, Lookups!$A$3:$B$5, 2, 0)/10)</f>
        <v/>
      </c>
      <c r="J54" s="20" t="inlineStr">
        <is>
          <t>EST</t>
        </is>
      </c>
      <c r="K54" s="20" t="n">
        <v>4</v>
      </c>
      <c r="L54" s="20" t="inlineStr">
        <is>
          <t>Advanced Economies</t>
        </is>
      </c>
      <c r="M54" s="20" t="inlineStr">
        <is>
          <t>Advanced Economies</t>
        </is>
      </c>
    </row>
    <row r="55">
      <c r="E55" s="20" t="n">
        <v>0.0065771479580163</v>
      </c>
      <c r="F55" s="20" t="n">
        <v>0.2367773264885898</v>
      </c>
      <c r="G55" s="20">
        <f>F55*(VLOOKUP(Settings!$C$24, Lookups!$A$3:$B$5, 2, 0)/10)</f>
        <v/>
      </c>
      <c r="H55" s="20">
        <f>F55*(VLOOKUP(Settings!$C$25, Lookups!$A$3:$B$5, 2, 0)/10)</f>
        <v/>
      </c>
      <c r="J55" s="20" t="inlineStr">
        <is>
          <t>SWZ</t>
        </is>
      </c>
      <c r="K55" s="20" t="n">
        <v>4</v>
      </c>
      <c r="L55" s="20" t="inlineStr">
        <is>
          <t>Sub-Sahara Africa</t>
        </is>
      </c>
      <c r="M55" s="20" t="inlineStr">
        <is>
          <t>Emerging Market Economies</t>
        </is>
      </c>
    </row>
    <row r="56">
      <c r="E56" s="20" t="n">
        <v>0.0063358054232057</v>
      </c>
      <c r="F56" s="20" t="n">
        <v>0.2280889952354076</v>
      </c>
      <c r="G56" s="20">
        <f>F56*(VLOOKUP(Settings!$C$24, Lookups!$A$3:$B$5, 2, 0)/10)</f>
        <v/>
      </c>
      <c r="H56" s="20">
        <f>F56*(VLOOKUP(Settings!$C$25, Lookups!$A$3:$B$5, 2, 0)/10)</f>
        <v/>
      </c>
      <c r="J56" s="20" t="inlineStr">
        <is>
          <t>ETH</t>
        </is>
      </c>
      <c r="K56" s="20" t="n">
        <v>4</v>
      </c>
      <c r="L56" s="20" t="inlineStr">
        <is>
          <t>Sub-Sahara Africa</t>
        </is>
      </c>
      <c r="M56" s="20" t="inlineStr">
        <is>
          <t>Low Income Developing Countries</t>
        </is>
      </c>
    </row>
    <row r="57">
      <c r="E57" s="20" t="n">
        <v>0.0061075069798571</v>
      </c>
      <c r="F57" s="20" t="n">
        <v>0.2198702512748591</v>
      </c>
      <c r="G57" s="20">
        <f>F57*(VLOOKUP(Settings!$C$24, Lookups!$A$3:$B$5, 2, 0)/10)</f>
        <v/>
      </c>
      <c r="H57" s="20">
        <f>F57*(VLOOKUP(Settings!$C$25, Lookups!$A$3:$B$5, 2, 0)/10)</f>
        <v/>
      </c>
      <c r="J57" s="20" t="inlineStr">
        <is>
          <t>FJI</t>
        </is>
      </c>
      <c r="K57" s="20" t="n">
        <v>4</v>
      </c>
      <c r="L57" s="20" t="inlineStr">
        <is>
          <t>Emerging and Developing Asia</t>
        </is>
      </c>
      <c r="M57" s="20" t="inlineStr">
        <is>
          <t>Emerging Market Economies</t>
        </is>
      </c>
    </row>
    <row r="58">
      <c r="E58" s="20" t="n">
        <v>0.0058913292774451</v>
      </c>
      <c r="F58" s="20" t="n">
        <v>0.2120878539880258</v>
      </c>
      <c r="G58" s="20">
        <f>F58*(VLOOKUP(Settings!$C$24, Lookups!$A$3:$B$5, 2, 0)/10)</f>
        <v/>
      </c>
      <c r="H58" s="20">
        <f>F58*(VLOOKUP(Settings!$C$25, Lookups!$A$3:$B$5, 2, 0)/10)</f>
        <v/>
      </c>
      <c r="J58" s="20" t="inlineStr">
        <is>
          <t>FIN</t>
        </is>
      </c>
      <c r="K58" s="20" t="n">
        <v>4</v>
      </c>
      <c r="L58" s="20" t="inlineStr">
        <is>
          <t>Advanced Economies</t>
        </is>
      </c>
      <c r="M58" s="20" t="inlineStr">
        <is>
          <t>Advanced Economies</t>
        </is>
      </c>
    </row>
    <row r="59">
      <c r="E59" s="20" t="n">
        <v>0.005686429244096</v>
      </c>
      <c r="F59" s="20" t="n">
        <v>0.2047114527874573</v>
      </c>
      <c r="G59" s="20">
        <f>F59*(VLOOKUP(Settings!$C$24, Lookups!$A$3:$B$5, 2, 0)/10)</f>
        <v/>
      </c>
      <c r="H59" s="20">
        <f>F59*(VLOOKUP(Settings!$C$25, Lookups!$A$3:$B$5, 2, 0)/10)</f>
        <v/>
      </c>
      <c r="J59" s="20" t="inlineStr">
        <is>
          <t>FRA</t>
        </is>
      </c>
      <c r="K59" s="20" t="n">
        <v>4</v>
      </c>
      <c r="L59" s="20" t="inlineStr">
        <is>
          <t>Advanced Economies</t>
        </is>
      </c>
      <c r="M59" s="20" t="inlineStr">
        <is>
          <t>Advanced Economies</t>
        </is>
      </c>
    </row>
    <row r="60">
      <c r="E60" s="20" t="n">
        <v>0.0054920358543602</v>
      </c>
      <c r="F60" s="20" t="n">
        <v>0.1977132907569706</v>
      </c>
      <c r="G60" s="20">
        <f>F60*(VLOOKUP(Settings!$C$24, Lookups!$A$3:$B$5, 2, 0)/10)</f>
        <v/>
      </c>
      <c r="H60" s="20">
        <f>F60*(VLOOKUP(Settings!$C$25, Lookups!$A$3:$B$5, 2, 0)/10)</f>
        <v/>
      </c>
      <c r="J60" s="20" t="inlineStr">
        <is>
          <t>GAB</t>
        </is>
      </c>
      <c r="K60" s="20" t="n">
        <v>4</v>
      </c>
      <c r="L60" s="20" t="inlineStr">
        <is>
          <t>Sub-Sahara Africa</t>
        </is>
      </c>
      <c r="M60" s="20" t="inlineStr">
        <is>
          <t>Emerging Market Economies</t>
        </is>
      </c>
    </row>
    <row r="61">
      <c r="E61" s="20" t="n">
        <v>0.0053074428652881</v>
      </c>
      <c r="F61" s="20" t="n">
        <v>0.1910679431503731</v>
      </c>
      <c r="G61" s="20">
        <f>F61*(VLOOKUP(Settings!$C$24, Lookups!$A$3:$B$5, 2, 0)/10)</f>
        <v/>
      </c>
      <c r="H61" s="20">
        <f>F61*(VLOOKUP(Settings!$C$25, Lookups!$A$3:$B$5, 2, 0)/10)</f>
        <v/>
      </c>
      <c r="J61" s="20" t="inlineStr">
        <is>
          <t>GMB</t>
        </is>
      </c>
      <c r="K61" s="20" t="n">
        <v>4</v>
      </c>
      <c r="L61" s="20" t="inlineStr">
        <is>
          <t>Sub-Sahara Africa</t>
        </is>
      </c>
      <c r="M61" s="20" t="inlineStr">
        <is>
          <t>Low Income Developing Countries</t>
        </is>
      </c>
    </row>
    <row r="62">
      <c r="E62" s="20" t="n">
        <v>0.0051320023927966</v>
      </c>
      <c r="F62" s="20" t="n">
        <v>0.1847520861406802</v>
      </c>
      <c r="G62" s="20">
        <f>F62*(VLOOKUP(Settings!$C$24, Lookups!$A$3:$B$5, 2, 0)/10)</f>
        <v/>
      </c>
      <c r="H62" s="20">
        <f>F62*(VLOOKUP(Settings!$C$25, Lookups!$A$3:$B$5, 2, 0)/10)</f>
        <v/>
      </c>
      <c r="J62" s="20" t="inlineStr">
        <is>
          <t>GEO</t>
        </is>
      </c>
      <c r="K62" s="20" t="n">
        <v>4</v>
      </c>
      <c r="L62" s="20" t="inlineStr">
        <is>
          <t>Caucasus and Central Asia</t>
        </is>
      </c>
      <c r="M62" s="20" t="inlineStr">
        <is>
          <t>Emerging Market Economies</t>
        </is>
      </c>
    </row>
    <row r="63">
      <c r="E63" s="20" t="n">
        <v>0.0049651192190454</v>
      </c>
      <c r="F63" s="20" t="n">
        <v>0.1787442918856353</v>
      </c>
      <c r="G63" s="20">
        <f>F63*(VLOOKUP(Settings!$C$24, Lookups!$A$3:$B$5, 2, 0)/10)</f>
        <v/>
      </c>
      <c r="H63" s="20">
        <f>F63*(VLOOKUP(Settings!$C$25, Lookups!$A$3:$B$5, 2, 0)/10)</f>
        <v/>
      </c>
      <c r="J63" s="20" t="inlineStr">
        <is>
          <t>DEU</t>
        </is>
      </c>
      <c r="K63" s="20" t="n">
        <v>4</v>
      </c>
      <c r="L63" s="20" t="inlineStr">
        <is>
          <t>Advanced Economies</t>
        </is>
      </c>
      <c r="M63" s="20" t="inlineStr">
        <is>
          <t>Advanced Economies</t>
        </is>
      </c>
    </row>
    <row r="64">
      <c r="E64" s="20" t="n">
        <v>0.0048062457372705</v>
      </c>
      <c r="F64" s="20" t="n">
        <v>0.1730248465417401</v>
      </c>
      <c r="G64" s="20">
        <f>F64*(VLOOKUP(Settings!$C$24, Lookups!$A$3:$B$5, 2, 0)/10)</f>
        <v/>
      </c>
      <c r="H64" s="20">
        <f>F64*(VLOOKUP(Settings!$C$25, Lookups!$A$3:$B$5, 2, 0)/10)</f>
        <v/>
      </c>
      <c r="J64" s="20" t="inlineStr">
        <is>
          <t>GHA</t>
        </is>
      </c>
      <c r="K64" s="20" t="n">
        <v>4</v>
      </c>
      <c r="L64" s="20" t="inlineStr">
        <is>
          <t>Sub-Sahara Africa</t>
        </is>
      </c>
      <c r="M64" s="20" t="inlineStr">
        <is>
          <t>Low Income Developing Countries</t>
        </is>
      </c>
    </row>
    <row r="65">
      <c r="E65" s="20" t="n">
        <v>0.0046548774537838</v>
      </c>
      <c r="F65" s="20" t="n">
        <v>0.1675755883362178</v>
      </c>
      <c r="G65" s="20">
        <f>F65*(VLOOKUP(Settings!$C$24, Lookups!$A$3:$B$5, 2, 0)/10)</f>
        <v/>
      </c>
      <c r="H65" s="20">
        <f>F65*(VLOOKUP(Settings!$C$25, Lookups!$A$3:$B$5, 2, 0)/10)</f>
        <v/>
      </c>
      <c r="J65" s="20" t="inlineStr">
        <is>
          <t>GRC</t>
        </is>
      </c>
      <c r="K65" s="20" t="n">
        <v>4</v>
      </c>
      <c r="L65" s="20" t="inlineStr">
        <is>
          <t>Advanced Economies</t>
        </is>
      </c>
      <c r="M65" s="20" t="inlineStr">
        <is>
          <t>Advanced Economies</t>
        </is>
      </c>
    </row>
    <row r="66">
      <c r="E66" s="20" t="n">
        <v>0.0045105489780439</v>
      </c>
      <c r="F66" s="20" t="n">
        <v>0.1623797632095822</v>
      </c>
      <c r="G66" s="20">
        <f>F66*(VLOOKUP(Settings!$C$24, Lookups!$A$3:$B$5, 2, 0)/10)</f>
        <v/>
      </c>
      <c r="H66" s="20">
        <f>F66*(VLOOKUP(Settings!$C$25, Lookups!$A$3:$B$5, 2, 0)/10)</f>
        <v/>
      </c>
      <c r="J66" s="20" t="inlineStr">
        <is>
          <t>GRD</t>
        </is>
      </c>
      <c r="K66" s="20" t="n">
        <v>4</v>
      </c>
      <c r="L66" s="20" t="inlineStr">
        <is>
          <t>Latin America and the Caribbean</t>
        </is>
      </c>
      <c r="M66" s="20" t="inlineStr">
        <is>
          <t>Emerging Market Economies</t>
        </is>
      </c>
    </row>
    <row r="67">
      <c r="E67" s="20" t="n">
        <v>0.0043728304411995</v>
      </c>
      <c r="F67" s="20" t="n">
        <v>0.1574218958831831</v>
      </c>
      <c r="G67" s="20">
        <f>F67*(VLOOKUP(Settings!$C$24, Lookups!$A$3:$B$5, 2, 0)/10)</f>
        <v/>
      </c>
      <c r="H67" s="20">
        <f>F67*(VLOOKUP(Settings!$C$25, Lookups!$A$3:$B$5, 2, 0)/10)</f>
        <v/>
      </c>
      <c r="J67" s="20" t="inlineStr">
        <is>
          <t>GTM</t>
        </is>
      </c>
      <c r="K67" s="20" t="n">
        <v>4</v>
      </c>
      <c r="L67" s="20" t="inlineStr">
        <is>
          <t>Latin America and the Caribbean</t>
        </is>
      </c>
      <c r="M67" s="20" t="inlineStr">
        <is>
          <t>Emerging Market Economies</t>
        </is>
      </c>
    </row>
    <row r="68">
      <c r="E68" s="20" t="n">
        <v>0.0042413242915674</v>
      </c>
      <c r="F68" s="20" t="n">
        <v>0.1526876744964299</v>
      </c>
      <c r="G68" s="20">
        <f>F68*(VLOOKUP(Settings!$C$24, Lookups!$A$3:$B$5, 2, 0)/10)</f>
        <v/>
      </c>
      <c r="H68" s="20">
        <f>F68*(VLOOKUP(Settings!$C$25, Lookups!$A$3:$B$5, 2, 0)/10)</f>
        <v/>
      </c>
      <c r="J68" s="20" t="inlineStr">
        <is>
          <t>GIN</t>
        </is>
      </c>
      <c r="K68" s="20" t="n">
        <v>4</v>
      </c>
      <c r="L68" s="20" t="inlineStr">
        <is>
          <t>Sub-Sahara Africa</t>
        </is>
      </c>
      <c r="M68" s="20" t="inlineStr">
        <is>
          <t>Low Income Developing Countries</t>
        </is>
      </c>
    </row>
    <row r="69">
      <c r="E69" s="20" t="n">
        <v>0.0041156624223809</v>
      </c>
      <c r="F69" s="20" t="n">
        <v>0.1481638472057137</v>
      </c>
      <c r="G69" s="20">
        <f>F69*(VLOOKUP(Settings!$C$24, Lookups!$A$3:$B$5, 2, 0)/10)</f>
        <v/>
      </c>
      <c r="H69" s="20">
        <f>F69*(VLOOKUP(Settings!$C$25, Lookups!$A$3:$B$5, 2, 0)/10)</f>
        <v/>
      </c>
      <c r="J69" s="20" t="inlineStr">
        <is>
          <t>GUY</t>
        </is>
      </c>
      <c r="K69" s="20" t="n">
        <v>4</v>
      </c>
      <c r="L69" s="20" t="inlineStr">
        <is>
          <t>Latin America and the Caribbean</t>
        </is>
      </c>
      <c r="M69" s="20" t="inlineStr">
        <is>
          <t>Emerging Market Economies</t>
        </is>
      </c>
    </row>
    <row r="70">
      <c r="E70" s="20" t="n">
        <v>0.0039955035930077</v>
      </c>
      <c r="F70" s="20" t="n">
        <v>0.1438381293482804</v>
      </c>
      <c r="G70" s="20">
        <f>F70*(VLOOKUP(Settings!$C$24, Lookups!$A$3:$B$5, 2, 0)/10)</f>
        <v/>
      </c>
      <c r="H70" s="20">
        <f>F70*(VLOOKUP(Settings!$C$25, Lookups!$A$3:$B$5, 2, 0)/10)</f>
        <v/>
      </c>
      <c r="J70" s="20" t="inlineStr">
        <is>
          <t>HTI</t>
        </is>
      </c>
      <c r="K70" s="20" t="n">
        <v>4</v>
      </c>
      <c r="L70" s="20" t="inlineStr">
        <is>
          <t>Latin America and the Caribbean</t>
        </is>
      </c>
      <c r="M70" s="20" t="inlineStr">
        <is>
          <t>Low Income Developing Countries</t>
        </is>
      </c>
    </row>
    <row r="71">
      <c r="E71" s="20" t="n">
        <v>0.0038805311098651</v>
      </c>
      <c r="F71" s="20" t="n">
        <v>0.1396991199551457</v>
      </c>
      <c r="G71" s="20">
        <f>F71*(VLOOKUP(Settings!$C$24, Lookups!$A$3:$B$5, 2, 0)/10)</f>
        <v/>
      </c>
      <c r="H71" s="20">
        <f>F71*(VLOOKUP(Settings!$C$25, Lookups!$A$3:$B$5, 2, 0)/10)</f>
        <v/>
      </c>
      <c r="J71" s="20" t="inlineStr">
        <is>
          <t>HND</t>
        </is>
      </c>
      <c r="K71" s="20" t="n">
        <v>4</v>
      </c>
      <c r="L71" s="20" t="inlineStr">
        <is>
          <t>Latin America and the Caribbean</t>
        </is>
      </c>
      <c r="M71" s="20" t="inlineStr">
        <is>
          <t>Low Income Developing Countries</t>
        </is>
      </c>
    </row>
    <row r="72">
      <c r="E72" s="20" t="n">
        <v>0.0037704507375649</v>
      </c>
      <c r="F72" s="20" t="n">
        <v>0.1357362265523365</v>
      </c>
      <c r="G72" s="20">
        <f>F72*(VLOOKUP(Settings!$C$24, Lookups!$A$3:$B$5, 2, 0)/10)</f>
        <v/>
      </c>
      <c r="H72" s="20">
        <f>F72*(VLOOKUP(Settings!$C$25, Lookups!$A$3:$B$5, 2, 0)/10)</f>
        <v/>
      </c>
      <c r="J72" s="20" t="inlineStr">
        <is>
          <t>HKG</t>
        </is>
      </c>
      <c r="K72" s="20" t="n">
        <v>4</v>
      </c>
      <c r="L72" s="20" t="inlineStr">
        <is>
          <t>Advanced Economies</t>
        </is>
      </c>
      <c r="M72" s="20" t="inlineStr">
        <is>
          <t>Advanced Economies</t>
        </is>
      </c>
    </row>
    <row r="73">
      <c r="E73" s="20" t="n">
        <v>0.0036649888145344</v>
      </c>
      <c r="F73" s="20" t="n">
        <v>0.1319395973232392</v>
      </c>
      <c r="G73" s="20">
        <f>F73*(VLOOKUP(Settings!$C$24, Lookups!$A$3:$B$5, 2, 0)/10)</f>
        <v/>
      </c>
      <c r="H73" s="20">
        <f>F73*(VLOOKUP(Settings!$C$25, Lookups!$A$3:$B$5, 2, 0)/10)</f>
        <v/>
      </c>
      <c r="J73" s="20" t="inlineStr">
        <is>
          <t>HUN</t>
        </is>
      </c>
      <c r="K73" s="20" t="n">
        <v>4</v>
      </c>
      <c r="L73" s="20" t="inlineStr">
        <is>
          <t>Emerging and Developing Europe</t>
        </is>
      </c>
      <c r="M73" s="20" t="inlineStr">
        <is>
          <t>Emerging Market Economies</t>
        </is>
      </c>
    </row>
    <row r="74">
      <c r="E74" s="20" t="n">
        <v>0.0035638905505532</v>
      </c>
      <c r="F74" s="20" t="n">
        <v>0.1283000598199168</v>
      </c>
      <c r="G74" s="20">
        <f>F74*(VLOOKUP(Settings!$C$24, Lookups!$A$3:$B$5, 2, 0)/10)</f>
        <v/>
      </c>
      <c r="H74" s="20">
        <f>F74*(VLOOKUP(Settings!$C$25, Lookups!$A$3:$B$5, 2, 0)/10)</f>
        <v/>
      </c>
      <c r="J74" s="20" t="inlineStr">
        <is>
          <t>ISL</t>
        </is>
      </c>
      <c r="K74" s="20" t="n">
        <v>4</v>
      </c>
      <c r="L74" s="20" t="inlineStr">
        <is>
          <t>Advanced Economies</t>
        </is>
      </c>
      <c r="M74" s="20" t="inlineStr">
        <is>
          <t>Advanced Economies</t>
        </is>
      </c>
    </row>
    <row r="75">
      <c r="E75" s="20" t="n">
        <v>0.0034669184864079</v>
      </c>
      <c r="F75" s="20" t="n">
        <v>0.1248090655106866</v>
      </c>
      <c r="G75" s="20">
        <f>F75*(VLOOKUP(Settings!$C$24, Lookups!$A$3:$B$5, 2, 0)/10)</f>
        <v/>
      </c>
      <c r="H75" s="20">
        <f>F75*(VLOOKUP(Settings!$C$25, Lookups!$A$3:$B$5, 2, 0)/10)</f>
        <v/>
      </c>
      <c r="J75" s="20" t="inlineStr">
        <is>
          <t>IND</t>
        </is>
      </c>
      <c r="K75" s="20" t="n">
        <v>4</v>
      </c>
      <c r="L75" s="20" t="inlineStr">
        <is>
          <t>Emerging and Developing Asia</t>
        </is>
      </c>
      <c r="M75" s="20" t="inlineStr">
        <is>
          <t>Emerging Market Economies</t>
        </is>
      </c>
    </row>
    <row r="76">
      <c r="E76" s="20" t="n">
        <v>0.0033738510982593</v>
      </c>
      <c r="F76" s="20" t="n">
        <v>0.1214586395373354</v>
      </c>
      <c r="G76" s="20">
        <f>F76*(VLOOKUP(Settings!$C$24, Lookups!$A$3:$B$5, 2, 0)/10)</f>
        <v/>
      </c>
      <c r="H76" s="20">
        <f>F76*(VLOOKUP(Settings!$C$25, Lookups!$A$3:$B$5, 2, 0)/10)</f>
        <v/>
      </c>
      <c r="J76" s="20" t="inlineStr">
        <is>
          <t>IDN</t>
        </is>
      </c>
      <c r="K76" s="20" t="n">
        <v>4</v>
      </c>
      <c r="L76" s="20" t="inlineStr">
        <is>
          <t>Emerging and Developing Asia</t>
        </is>
      </c>
      <c r="M76" s="20" t="inlineStr">
        <is>
          <t>Emerging Market Economies</t>
        </is>
      </c>
    </row>
    <row r="77">
      <c r="E77" s="20" t="n">
        <v>0.0032844815313898</v>
      </c>
      <c r="F77" s="20" t="n">
        <v>0.1182413351300353</v>
      </c>
      <c r="G77" s="20">
        <f>F77*(VLOOKUP(Settings!$C$24, Lookups!$A$3:$B$5, 2, 0)/10)</f>
        <v/>
      </c>
      <c r="H77" s="20">
        <f>F77*(VLOOKUP(Settings!$C$25, Lookups!$A$3:$B$5, 2, 0)/10)</f>
        <v/>
      </c>
      <c r="J77" s="20" t="inlineStr">
        <is>
          <t>IRN</t>
        </is>
      </c>
      <c r="K77" s="20" t="n">
        <v>4</v>
      </c>
      <c r="L77" s="20" t="inlineStr">
        <is>
          <t>Middle East, North Africa, Afghanistan, and Pakistan</t>
        </is>
      </c>
      <c r="M77" s="20" t="inlineStr">
        <is>
          <t>Emerging Market Economies</t>
        </is>
      </c>
    </row>
    <row r="78">
      <c r="E78" s="20" t="n">
        <v>0.003198616449804</v>
      </c>
      <c r="F78" s="20" t="n">
        <v>0.1151501921929447</v>
      </c>
      <c r="G78" s="20">
        <f>F78*(VLOOKUP(Settings!$C$24, Lookups!$A$3:$B$5, 2, 0)/10)</f>
        <v/>
      </c>
      <c r="H78" s="20">
        <f>F78*(VLOOKUP(Settings!$C$25, Lookups!$A$3:$B$5, 2, 0)/10)</f>
        <v/>
      </c>
      <c r="J78" s="20" t="inlineStr">
        <is>
          <t>IRQ</t>
        </is>
      </c>
      <c r="K78" s="20" t="n">
        <v>4</v>
      </c>
      <c r="L78" s="20" t="inlineStr">
        <is>
          <t>Middle East, North Africa, Afghanistan, and Pakistan</t>
        </is>
      </c>
      <c r="M78" s="20" t="inlineStr">
        <is>
          <t>Emerging Market Economies</t>
        </is>
      </c>
    </row>
    <row r="79">
      <c r="E79" s="20" t="n">
        <v>0.003116074989723</v>
      </c>
      <c r="F79" s="20" t="n">
        <v>0.1121786996300301</v>
      </c>
      <c r="G79" s="20">
        <f>F79*(VLOOKUP(Settings!$C$24, Lookups!$A$3:$B$5, 2, 0)/10)</f>
        <v/>
      </c>
      <c r="H79" s="20">
        <f>F79*(VLOOKUP(Settings!$C$25, Lookups!$A$3:$B$5, 2, 0)/10)</f>
        <v/>
      </c>
      <c r="J79" s="20" t="inlineStr">
        <is>
          <t>IRL</t>
        </is>
      </c>
      <c r="K79" s="20" t="n">
        <v>4</v>
      </c>
      <c r="L79" s="20" t="inlineStr">
        <is>
          <t>Advanced Economies</t>
        </is>
      </c>
      <c r="M79" s="20" t="inlineStr">
        <is>
          <t>Advanced Economies</t>
        </is>
      </c>
    </row>
    <row r="80">
      <c r="E80" s="20" t="n">
        <v>0.0030366878063885</v>
      </c>
      <c r="F80" s="20" t="n">
        <v>0.1093207610299883</v>
      </c>
      <c r="G80" s="20">
        <f>F80*(VLOOKUP(Settings!$C$24, Lookups!$A$3:$B$5, 2, 0)/10)</f>
        <v/>
      </c>
      <c r="H80" s="20">
        <f>F80*(VLOOKUP(Settings!$C$25, Lookups!$A$3:$B$5, 2, 0)/10)</f>
        <v/>
      </c>
      <c r="J80" s="20" t="inlineStr">
        <is>
          <t>ISR</t>
        </is>
      </c>
      <c r="K80" s="20" t="n">
        <v>4</v>
      </c>
      <c r="L80" s="20" t="inlineStr">
        <is>
          <t>Advanced Economies</t>
        </is>
      </c>
      <c r="M80" s="20" t="inlineStr">
        <is>
          <t>Advanced Economies</t>
        </is>
      </c>
    </row>
    <row r="81">
      <c r="E81" s="20" t="n">
        <v>0.0029602962047857</v>
      </c>
      <c r="F81" s="20" t="n">
        <v>0.1065706633722879</v>
      </c>
      <c r="G81" s="20">
        <f>F81*(VLOOKUP(Settings!$C$24, Lookups!$A$3:$B$5, 2, 0)/10)</f>
        <v/>
      </c>
      <c r="H81" s="20">
        <f>F81*(VLOOKUP(Settings!$C$25, Lookups!$A$3:$B$5, 2, 0)/10)</f>
        <v/>
      </c>
      <c r="J81" s="20" t="inlineStr">
        <is>
          <t>ITA</t>
        </is>
      </c>
      <c r="K81" s="20" t="n">
        <v>4</v>
      </c>
      <c r="L81" s="20" t="inlineStr">
        <is>
          <t>Advanced Economies</t>
        </is>
      </c>
      <c r="M81" s="20" t="inlineStr">
        <is>
          <t>Advanced Economies</t>
        </is>
      </c>
    </row>
    <row r="82">
      <c r="E82" s="20" t="n">
        <v>0.0028867513459481</v>
      </c>
      <c r="F82" s="20" t="n">
        <v>0.1039230484541326</v>
      </c>
      <c r="G82" s="20">
        <f>F82*(VLOOKUP(Settings!$C$24, Lookups!$A$3:$B$5, 2, 0)/10)</f>
        <v/>
      </c>
      <c r="H82" s="20">
        <f>F82*(VLOOKUP(Settings!$C$25, Lookups!$A$3:$B$5, 2, 0)/10)</f>
        <v/>
      </c>
      <c r="J82" s="20" t="inlineStr">
        <is>
          <t>JAM</t>
        </is>
      </c>
      <c r="K82" s="20" t="n">
        <v>4</v>
      </c>
      <c r="L82" s="20" t="inlineStr">
        <is>
          <t>Latin America and the Caribbean</t>
        </is>
      </c>
      <c r="M82" s="20" t="inlineStr">
        <is>
          <t>Emerging Market Economies</t>
        </is>
      </c>
    </row>
    <row r="83">
      <c r="E83" s="20" t="n">
        <v>0.0028159135214247</v>
      </c>
      <c r="F83" s="20" t="n">
        <v>0.1013728867712923</v>
      </c>
      <c r="G83" s="20">
        <f>F83*(VLOOKUP(Settings!$C$24, Lookups!$A$3:$B$5, 2, 0)/10)</f>
        <v/>
      </c>
      <c r="H83" s="20">
        <f>F83*(VLOOKUP(Settings!$C$25, Lookups!$A$3:$B$5, 2, 0)/10)</f>
        <v/>
      </c>
      <c r="J83" s="20" t="inlineStr">
        <is>
          <t>JPN</t>
        </is>
      </c>
      <c r="K83" s="20" t="n">
        <v>4</v>
      </c>
      <c r="L83" s="20" t="inlineStr">
        <is>
          <t>Advanced Economies</t>
        </is>
      </c>
      <c r="M83" s="20" t="inlineStr">
        <is>
          <t>Advanced Economies</t>
        </is>
      </c>
    </row>
    <row r="84">
      <c r="E84" s="20" t="n">
        <v>0.0027476514893022</v>
      </c>
      <c r="F84" s="20" t="n">
        <v>0.0989154536148793</v>
      </c>
      <c r="G84" s="20">
        <f>F84*(VLOOKUP(Settings!$C$24, Lookups!$A$3:$B$5, 2, 0)/10)</f>
        <v/>
      </c>
      <c r="H84" s="20">
        <f>F84*(VLOOKUP(Settings!$C$25, Lookups!$A$3:$B$5, 2, 0)/10)</f>
        <v/>
      </c>
      <c r="J84" s="20" t="inlineStr">
        <is>
          <t>JOR</t>
        </is>
      </c>
      <c r="K84" s="20" t="n">
        <v>4</v>
      </c>
      <c r="L84" s="20" t="inlineStr">
        <is>
          <t>Middle East, North Africa, Afghanistan, and Pakistan</t>
        </is>
      </c>
      <c r="M84" s="20" t="inlineStr">
        <is>
          <t>Emerging Market Economies</t>
        </is>
      </c>
    </row>
    <row r="85">
      <c r="E85" s="20" t="n">
        <v>0.002681841865883</v>
      </c>
      <c r="F85" s="20" t="n">
        <v>0.0965463071717881</v>
      </c>
      <c r="G85" s="20">
        <f>F85*(VLOOKUP(Settings!$C$24, Lookups!$A$3:$B$5, 2, 0)/10)</f>
        <v/>
      </c>
      <c r="H85" s="20">
        <f>F85*(VLOOKUP(Settings!$C$25, Lookups!$A$3:$B$5, 2, 0)/10)</f>
        <v/>
      </c>
      <c r="J85" s="20" t="inlineStr">
        <is>
          <t>KAZ</t>
        </is>
      </c>
      <c r="K85" s="20" t="n">
        <v>4</v>
      </c>
      <c r="L85" s="20" t="inlineStr">
        <is>
          <t>Caucasus and Central Asia</t>
        </is>
      </c>
      <c r="M85" s="20" t="inlineStr">
        <is>
          <t>Emerging Market Economies</t>
        </is>
      </c>
    </row>
    <row r="86">
      <c r="E86" s="20" t="n">
        <v>0.0026183685677534</v>
      </c>
      <c r="F86" s="20" t="n">
        <v>0.0942612684391225</v>
      </c>
      <c r="G86" s="20">
        <f>F86*(VLOOKUP(Settings!$C$24, Lookups!$A$3:$B$5, 2, 0)/10)</f>
        <v/>
      </c>
      <c r="H86" s="20">
        <f>F86*(VLOOKUP(Settings!$C$25, Lookups!$A$3:$B$5, 2, 0)/10)</f>
        <v/>
      </c>
      <c r="J86" s="20" t="inlineStr">
        <is>
          <t>KEN</t>
        </is>
      </c>
      <c r="K86" s="20" t="n">
        <v>4</v>
      </c>
      <c r="L86" s="20" t="inlineStr">
        <is>
          <t>Sub-Sahara Africa</t>
        </is>
      </c>
      <c r="M86" s="20" t="inlineStr">
        <is>
          <t>Low Income Developing Countries</t>
        </is>
      </c>
    </row>
    <row r="87">
      <c r="E87" s="20" t="n">
        <v>0.0025571222995249</v>
      </c>
      <c r="F87" s="20" t="n">
        <v>0.0920564027828995</v>
      </c>
      <c r="G87" s="20">
        <f>F87*(VLOOKUP(Settings!$C$24, Lookups!$A$3:$B$5, 2, 0)/10)</f>
        <v/>
      </c>
      <c r="H87" s="20">
        <f>F87*(VLOOKUP(Settings!$C$25, Lookups!$A$3:$B$5, 2, 0)/10)</f>
        <v/>
      </c>
      <c r="J87" s="20" t="inlineStr">
        <is>
          <t>KIR</t>
        </is>
      </c>
      <c r="K87" s="20" t="n">
        <v>4</v>
      </c>
      <c r="L87" s="20" t="inlineStr">
        <is>
          <t>Emerging and Developing Asia</t>
        </is>
      </c>
      <c r="M87" s="20" t="inlineStr">
        <is>
          <t>Low Income Developing Countries</t>
        </is>
      </c>
    </row>
    <row r="88">
      <c r="E88" s="20" t="n">
        <v>0.002498000083027</v>
      </c>
      <c r="F88" s="20" t="n">
        <v>0.0899280029889736</v>
      </c>
      <c r="G88" s="20">
        <f>F88*(VLOOKUP(Settings!$C$24, Lookups!$A$3:$B$5, 2, 0)/10)</f>
        <v/>
      </c>
      <c r="H88" s="20">
        <f>F88*(VLOOKUP(Settings!$C$25, Lookups!$A$3:$B$5, 2, 0)/10)</f>
        <v/>
      </c>
      <c r="J88" s="20" t="inlineStr">
        <is>
          <t>KOR</t>
        </is>
      </c>
      <c r="K88" s="20" t="n">
        <v>4</v>
      </c>
      <c r="L88" s="20" t="inlineStr">
        <is>
          <t>Advanced Economies</t>
        </is>
      </c>
      <c r="M88" s="20" t="inlineStr">
        <is>
          <t>Advanced Economies</t>
        </is>
      </c>
    </row>
    <row r="89">
      <c r="E89" s="20" t="n">
        <v>0.0024409048241601</v>
      </c>
      <c r="F89" s="20" t="n">
        <v>0.0878725736697646</v>
      </c>
      <c r="G89" s="20">
        <f>F89*(VLOOKUP(Settings!$C$24, Lookups!$A$3:$B$5, 2, 0)/10)</f>
        <v/>
      </c>
      <c r="H89" s="20">
        <f>F89*(VLOOKUP(Settings!$C$25, Lookups!$A$3:$B$5, 2, 0)/10)</f>
        <v/>
      </c>
      <c r="J89" s="20" t="inlineStr">
        <is>
          <t>KWT</t>
        </is>
      </c>
      <c r="K89" s="20" t="n">
        <v>4</v>
      </c>
      <c r="L89" s="20" t="inlineStr">
        <is>
          <t>Middle East, North Africa, Afghanistan, and Pakistan</t>
        </is>
      </c>
      <c r="M89" s="20" t="inlineStr">
        <is>
          <t>Emerging Market Economies</t>
        </is>
      </c>
    </row>
    <row r="90">
      <c r="E90" s="20" t="n">
        <v>0.0023857449140067</v>
      </c>
      <c r="F90" s="20" t="n">
        <v>0.0858868169042418</v>
      </c>
      <c r="G90" s="20">
        <f>F90*(VLOOKUP(Settings!$C$24, Lookups!$A$3:$B$5, 2, 0)/10)</f>
        <v/>
      </c>
      <c r="H90" s="20">
        <f>F90*(VLOOKUP(Settings!$C$25, Lookups!$A$3:$B$5, 2, 0)/10)</f>
        <v/>
      </c>
      <c r="J90" s="20" t="inlineStr">
        <is>
          <t>KGZ</t>
        </is>
      </c>
      <c r="K90" s="20" t="n">
        <v>4</v>
      </c>
      <c r="L90" s="20" t="inlineStr">
        <is>
          <t>Caucasus and Central Asia</t>
        </is>
      </c>
      <c r="M90" s="20" t="inlineStr">
        <is>
          <t>Low Income Developing Countries</t>
        </is>
      </c>
    </row>
    <row r="91">
      <c r="E91" s="20" t="n">
        <v>0.0023324338611372</v>
      </c>
      <c r="F91" s="20" t="n">
        <v>0.08396761900094039</v>
      </c>
      <c r="G91" s="20">
        <f>F91*(VLOOKUP(Settings!$C$24, Lookups!$A$3:$B$5, 2, 0)/10)</f>
        <v/>
      </c>
      <c r="H91" s="20">
        <f>F91*(VLOOKUP(Settings!$C$25, Lookups!$A$3:$B$5, 2, 0)/10)</f>
        <v/>
      </c>
      <c r="J91" s="20" t="inlineStr">
        <is>
          <t>LAO</t>
        </is>
      </c>
      <c r="K91" s="20" t="n">
        <v>4</v>
      </c>
      <c r="L91" s="20" t="inlineStr">
        <is>
          <t>Emerging and Developing Asia</t>
        </is>
      </c>
      <c r="M91" s="20" t="inlineStr">
        <is>
          <t>Low Income Developing Countries</t>
        </is>
      </c>
    </row>
    <row r="92">
      <c r="E92" s="20" t="n">
        <v>0.002280889952354</v>
      </c>
      <c r="F92" s="20" t="n">
        <v>0.0821120382847467</v>
      </c>
      <c r="G92" s="20">
        <f>F92*(VLOOKUP(Settings!$C$24, Lookups!$A$3:$B$5, 2, 0)/10)</f>
        <v/>
      </c>
      <c r="H92" s="20">
        <f>F92*(VLOOKUP(Settings!$C$25, Lookups!$A$3:$B$5, 2, 0)/10)</f>
        <v/>
      </c>
      <c r="J92" s="20" t="inlineStr">
        <is>
          <t>LVA</t>
        </is>
      </c>
      <c r="K92" s="20" t="n">
        <v>4</v>
      </c>
      <c r="L92" s="20" t="inlineStr">
        <is>
          <t>Advanced Economies</t>
        </is>
      </c>
      <c r="M92" s="20" t="inlineStr">
        <is>
          <t>Advanced Economies</t>
        </is>
      </c>
    </row>
    <row r="93">
      <c r="E93" s="20" t="n">
        <v>0.0022310359393875</v>
      </c>
      <c r="F93" s="20" t="n">
        <v>0.08031729381795059</v>
      </c>
      <c r="G93" s="20">
        <f>F93*(VLOOKUP(Settings!$C$24, Lookups!$A$3:$B$5, 2, 0)/10)</f>
        <v/>
      </c>
      <c r="H93" s="20">
        <f>F93*(VLOOKUP(Settings!$C$25, Lookups!$A$3:$B$5, 2, 0)/10)</f>
        <v/>
      </c>
      <c r="J93" s="20" t="inlineStr">
        <is>
          <t>LBN</t>
        </is>
      </c>
      <c r="K93" s="20" t="n">
        <v>4</v>
      </c>
      <c r="L93" s="20" t="inlineStr">
        <is>
          <t>Middle East, North Africa, Afghanistan, and Pakistan</t>
        </is>
      </c>
      <c r="M93" s="20" t="inlineStr">
        <is>
          <t>Emerging Market Economies</t>
        </is>
      </c>
    </row>
    <row r="94">
      <c r="E94" s="20" t="n">
        <v>0.0021827987492991</v>
      </c>
      <c r="F94" s="20" t="n">
        <v>0.07858075497476941</v>
      </c>
      <c r="G94" s="20">
        <f>F94*(VLOOKUP(Settings!$C$24, Lookups!$A$3:$B$5, 2, 0)/10)</f>
        <v/>
      </c>
      <c r="H94" s="20">
        <f>F94*(VLOOKUP(Settings!$C$25, Lookups!$A$3:$B$5, 2, 0)/10)</f>
        <v/>
      </c>
      <c r="J94" s="20" t="inlineStr">
        <is>
          <t>LSO</t>
        </is>
      </c>
      <c r="K94" s="20" t="n">
        <v>4</v>
      </c>
      <c r="L94" s="20" t="inlineStr">
        <is>
          <t>Sub-Sahara Africa</t>
        </is>
      </c>
      <c r="M94" s="20" t="inlineStr">
        <is>
          <t>Low Income Developing Countries</t>
        </is>
      </c>
    </row>
    <row r="95">
      <c r="E95" s="20" t="n">
        <v>0.0021361092165646</v>
      </c>
      <c r="F95" s="20" t="n">
        <v>0.0768999317963289</v>
      </c>
      <c r="G95" s="20">
        <f>F95*(VLOOKUP(Settings!$C$24, Lookups!$A$3:$B$5, 2, 0)/10)</f>
        <v/>
      </c>
      <c r="H95" s="20">
        <f>F95*(VLOOKUP(Settings!$C$25, Lookups!$A$3:$B$5, 2, 0)/10)</f>
        <v/>
      </c>
      <c r="J95" s="20" t="inlineStr">
        <is>
          <t>LBR</t>
        </is>
      </c>
      <c r="K95" s="20" t="n">
        <v>4</v>
      </c>
      <c r="L95" s="20" t="inlineStr">
        <is>
          <t>Sub-Sahara Africa</t>
        </is>
      </c>
      <c r="M95" s="20" t="inlineStr">
        <is>
          <t>Low Income Developing Countries</t>
        </is>
      </c>
    </row>
    <row r="96">
      <c r="E96" s="20" t="n">
        <v>0.0020909018350009</v>
      </c>
      <c r="F96" s="20" t="n">
        <v>0.0752724660600327</v>
      </c>
      <c r="G96" s="20">
        <f>F96*(VLOOKUP(Settings!$C$24, Lookups!$A$3:$B$5, 2, 0)/10)</f>
        <v/>
      </c>
      <c r="H96" s="20">
        <f>F96*(VLOOKUP(Settings!$C$25, Lookups!$A$3:$B$5, 2, 0)/10)</f>
        <v/>
      </c>
      <c r="J96" s="20" t="inlineStr">
        <is>
          <t>LBY</t>
        </is>
      </c>
      <c r="K96" s="20" t="n">
        <v>4</v>
      </c>
      <c r="L96" s="20" t="inlineStr">
        <is>
          <t>Middle East, North Africa, Afghanistan, and Pakistan</t>
        </is>
      </c>
      <c r="M96" s="20" t="inlineStr">
        <is>
          <t>Emerging Market Economies</t>
        </is>
      </c>
    </row>
    <row r="97">
      <c r="E97" s="20" t="n">
        <v>0.0020471145278745</v>
      </c>
      <c r="F97" s="20" t="n">
        <v>0.0736961230034846</v>
      </c>
      <c r="G97" s="20">
        <f>F97*(VLOOKUP(Settings!$C$24, Lookups!$A$3:$B$5, 2, 0)/10)</f>
        <v/>
      </c>
      <c r="H97" s="20">
        <f>F97*(VLOOKUP(Settings!$C$25, Lookups!$A$3:$B$5, 2, 0)/10)</f>
        <v/>
      </c>
      <c r="J97" s="20" t="inlineStr">
        <is>
          <t>LTU</t>
        </is>
      </c>
      <c r="K97" s="20" t="n">
        <v>4</v>
      </c>
      <c r="L97" s="20" t="inlineStr">
        <is>
          <t>Advanced Economies</t>
        </is>
      </c>
      <c r="M97" s="20" t="inlineStr">
        <is>
          <t>Advanced Economies</t>
        </is>
      </c>
    </row>
    <row r="98">
      <c r="E98" s="20" t="n">
        <v>0.0020046884346862</v>
      </c>
      <c r="F98" s="20" t="n">
        <v>0.0721687836487032</v>
      </c>
      <c r="G98" s="20">
        <f>F98*(VLOOKUP(Settings!$C$24, Lookups!$A$3:$B$5, 2, 0)/10)</f>
        <v/>
      </c>
      <c r="H98" s="20">
        <f>F98*(VLOOKUP(Settings!$C$25, Lookups!$A$3:$B$5, 2, 0)/10)</f>
        <v/>
      </c>
      <c r="J98" s="20" t="inlineStr">
        <is>
          <t>LUX</t>
        </is>
      </c>
      <c r="K98" s="20" t="n">
        <v>4</v>
      </c>
      <c r="L98" s="20" t="inlineStr">
        <is>
          <t>Advanced Economies</t>
        </is>
      </c>
      <c r="M98" s="20" t="inlineStr">
        <is>
          <t>Advanced Economies</t>
        </is>
      </c>
    </row>
    <row r="99">
      <c r="E99" s="20" t="n">
        <v>0.0019635677132604</v>
      </c>
      <c r="F99" s="20" t="n">
        <v>0.0706884376773779</v>
      </c>
      <c r="G99" s="20">
        <f>F99*(VLOOKUP(Settings!$C$24, Lookups!$A$3:$B$5, 2, 0)/10)</f>
        <v/>
      </c>
      <c r="H99" s="20">
        <f>F99*(VLOOKUP(Settings!$C$25, Lookups!$A$3:$B$5, 2, 0)/10)</f>
        <v/>
      </c>
      <c r="J99" s="20" t="inlineStr">
        <is>
          <t>MAC</t>
        </is>
      </c>
      <c r="K99" s="20" t="n">
        <v>4</v>
      </c>
      <c r="L99" s="20" t="inlineStr">
        <is>
          <t>Advanced Economies</t>
        </is>
      </c>
      <c r="M99" s="20" t="inlineStr">
        <is>
          <t>Advanced Economies</t>
        </is>
      </c>
    </row>
    <row r="100">
      <c r="E100" s="20" t="n">
        <v>0.0019236993559004</v>
      </c>
      <c r="F100" s="20" t="n">
        <v>0.06925317681241661</v>
      </c>
      <c r="G100" s="20">
        <f>F100*(VLOOKUP(Settings!$C$24, Lookups!$A$3:$B$5, 2, 0)/10)</f>
        <v/>
      </c>
      <c r="H100" s="20">
        <f>F100*(VLOOKUP(Settings!$C$25, Lookups!$A$3:$B$5, 2, 0)/10)</f>
        <v/>
      </c>
      <c r="J100" s="20" t="inlineStr">
        <is>
          <t>MDG</t>
        </is>
      </c>
      <c r="K100" s="20" t="n">
        <v>4</v>
      </c>
      <c r="L100" s="20" t="inlineStr">
        <is>
          <t>Sub-Sahara Africa</t>
        </is>
      </c>
      <c r="M100" s="20" t="inlineStr">
        <is>
          <t>Low Income Developing Countries</t>
        </is>
      </c>
    </row>
    <row r="101">
      <c r="E101" s="20" t="n">
        <v>0.0018850330184744</v>
      </c>
      <c r="F101" s="20" t="n">
        <v>0.0678611886650799</v>
      </c>
      <c r="G101" s="20">
        <f>F101*(VLOOKUP(Settings!$C$24, Lookups!$A$3:$B$5, 2, 0)/10)</f>
        <v/>
      </c>
      <c r="H101" s="20">
        <f>F101*(VLOOKUP(Settings!$C$25, Lookups!$A$3:$B$5, 2, 0)/10)</f>
        <v/>
      </c>
      <c r="J101" s="20" t="inlineStr">
        <is>
          <t>MWI</t>
        </is>
      </c>
      <c r="K101" s="20" t="n">
        <v>4</v>
      </c>
      <c r="L101" s="20" t="inlineStr">
        <is>
          <t>Sub-Sahara Africa</t>
        </is>
      </c>
      <c r="M101" s="20" t="inlineStr">
        <is>
          <t>Low Income Developing Countries</t>
        </is>
      </c>
    </row>
    <row r="102">
      <c r="E102" s="20" t="n">
        <v>0.0018475208614068</v>
      </c>
      <c r="F102" s="20" t="n">
        <v>0.0665107510106448</v>
      </c>
      <c r="G102" s="20">
        <f>F102*(VLOOKUP(Settings!$C$24, Lookups!$A$3:$B$5, 2, 0)/10)</f>
        <v/>
      </c>
      <c r="H102" s="20">
        <f>F102*(VLOOKUP(Settings!$C$25, Lookups!$A$3:$B$5, 2, 0)/10)</f>
        <v/>
      </c>
      <c r="J102" s="20" t="inlineStr">
        <is>
          <t>MYS</t>
        </is>
      </c>
      <c r="K102" s="20" t="n">
        <v>4</v>
      </c>
      <c r="L102" s="20" t="inlineStr">
        <is>
          <t>Emerging and Developing Asia</t>
        </is>
      </c>
      <c r="M102" s="20" t="inlineStr">
        <is>
          <t>Emerging Market Economies</t>
        </is>
      </c>
    </row>
    <row r="103">
      <c r="E103" s="20" t="n">
        <v>0.0018111174016339</v>
      </c>
      <c r="F103" s="20" t="n">
        <v>0.06520022645882249</v>
      </c>
      <c r="G103" s="20">
        <f>F103*(VLOOKUP(Settings!$C$24, Lookups!$A$3:$B$5, 2, 0)/10)</f>
        <v/>
      </c>
      <c r="H103" s="20">
        <f>F103*(VLOOKUP(Settings!$C$25, Lookups!$A$3:$B$5, 2, 0)/10)</f>
        <v/>
      </c>
      <c r="J103" s="20" t="inlineStr">
        <is>
          <t>MDV</t>
        </is>
      </c>
      <c r="K103" s="20" t="n">
        <v>4</v>
      </c>
      <c r="L103" s="20" t="inlineStr">
        <is>
          <t>Emerging and Developing Asia</t>
        </is>
      </c>
      <c r="M103" s="20" t="inlineStr">
        <is>
          <t>Emerging Market Economies</t>
        </is>
      </c>
    </row>
    <row r="104">
      <c r="E104" s="20" t="n">
        <v>0.0017757793746701</v>
      </c>
      <c r="F104" s="20" t="n">
        <v>0.06392805748812461</v>
      </c>
      <c r="G104" s="20">
        <f>F104*(VLOOKUP(Settings!$C$24, Lookups!$A$3:$B$5, 2, 0)/10)</f>
        <v/>
      </c>
      <c r="H104" s="20">
        <f>F104*(VLOOKUP(Settings!$C$25, Lookups!$A$3:$B$5, 2, 0)/10)</f>
        <v/>
      </c>
      <c r="J104" s="20" t="inlineStr">
        <is>
          <t>MLI</t>
        </is>
      </c>
      <c r="K104" s="20" t="n">
        <v>4</v>
      </c>
      <c r="L104" s="20" t="inlineStr">
        <is>
          <t>Sub-Sahara Africa</t>
        </is>
      </c>
      <c r="M104" s="20" t="inlineStr">
        <is>
          <t>Low Income Developing Countries</t>
        </is>
      </c>
    </row>
    <row r="105">
      <c r="E105" s="20" t="n">
        <v>0.0017414656060013</v>
      </c>
      <c r="F105" s="20" t="n">
        <v>0.0626927618160476</v>
      </c>
      <c r="G105" s="20">
        <f>F105*(VLOOKUP(Settings!$C$24, Lookups!$A$3:$B$5, 2, 0)/10)</f>
        <v/>
      </c>
      <c r="H105" s="20">
        <f>F105*(VLOOKUP(Settings!$C$25, Lookups!$A$3:$B$5, 2, 0)/10)</f>
        <v/>
      </c>
      <c r="J105" s="20" t="inlineStr">
        <is>
          <t>MLT</t>
        </is>
      </c>
      <c r="K105" s="20" t="n">
        <v>4</v>
      </c>
      <c r="L105" s="20" t="inlineStr">
        <is>
          <t>Advanced Economies</t>
        </is>
      </c>
      <c r="M105" s="20" t="inlineStr">
        <is>
          <t>Advanced Economies</t>
        </is>
      </c>
    </row>
    <row r="106">
      <c r="E106" s="20" t="n">
        <v>0.0017081368910935</v>
      </c>
      <c r="F106" s="20" t="n">
        <v>0.0614929280793684</v>
      </c>
      <c r="G106" s="20">
        <f>F106*(VLOOKUP(Settings!$C$24, Lookups!$A$3:$B$5, 2, 0)/10)</f>
        <v/>
      </c>
      <c r="H106" s="20">
        <f>F106*(VLOOKUP(Settings!$C$25, Lookups!$A$3:$B$5, 2, 0)/10)</f>
        <v/>
      </c>
      <c r="J106" s="20" t="inlineStr">
        <is>
          <t>MUS</t>
        </is>
      </c>
      <c r="K106" s="20" t="n">
        <v>4</v>
      </c>
      <c r="L106" s="20" t="inlineStr">
        <is>
          <t>Sub-Sahara Africa</t>
        </is>
      </c>
      <c r="M106" s="20" t="inlineStr">
        <is>
          <t>Emerging Market Economies</t>
        </is>
      </c>
    </row>
    <row r="107">
      <c r="E107" s="20" t="n">
        <v>0.0016757558833621</v>
      </c>
      <c r="F107" s="20" t="n">
        <v>0.0603272118010384</v>
      </c>
      <c r="G107" s="20">
        <f>F107*(VLOOKUP(Settings!$C$24, Lookups!$A$3:$B$5, 2, 0)/10)</f>
        <v/>
      </c>
      <c r="H107" s="20">
        <f>F107*(VLOOKUP(Settings!$C$25, Lookups!$A$3:$B$5, 2, 0)/10)</f>
        <v/>
      </c>
      <c r="J107" s="20" t="inlineStr">
        <is>
          <t>MEX</t>
        </is>
      </c>
      <c r="K107" s="20" t="n">
        <v>4</v>
      </c>
      <c r="L107" s="20" t="inlineStr">
        <is>
          <t>Latin America and the Caribbean</t>
        </is>
      </c>
      <c r="M107" s="20" t="inlineStr">
        <is>
          <t>Emerging Market Economies</t>
        </is>
      </c>
    </row>
    <row r="108">
      <c r="E108" s="20" t="n">
        <v>0.001644286989504</v>
      </c>
      <c r="F108" s="20" t="n">
        <v>0.0591943316221474</v>
      </c>
      <c r="G108" s="20">
        <f>F108*(VLOOKUP(Settings!$C$24, Lookups!$A$3:$B$5, 2, 0)/10)</f>
        <v/>
      </c>
      <c r="H108" s="20">
        <f>F108*(VLOOKUP(Settings!$C$25, Lookups!$A$3:$B$5, 2, 0)/10)</f>
        <v/>
      </c>
      <c r="J108" s="20" t="inlineStr">
        <is>
          <t>MDA</t>
        </is>
      </c>
      <c r="K108" s="20" t="n">
        <v>4</v>
      </c>
      <c r="L108" s="20" t="inlineStr">
        <is>
          <t>Emerging and Developing Europe</t>
        </is>
      </c>
      <c r="M108" s="20" t="inlineStr">
        <is>
          <t>Low Income Developing Countries</t>
        </is>
      </c>
    </row>
    <row r="109">
      <c r="E109" s="20" t="n">
        <v>0.0016136962716453</v>
      </c>
      <c r="F109" s="20" t="n">
        <v>0.0580930657792339</v>
      </c>
      <c r="G109" s="20">
        <f>F109*(VLOOKUP(Settings!$C$24, Lookups!$A$3:$B$5, 2, 0)/10)</f>
        <v/>
      </c>
      <c r="H109" s="20">
        <f>F109*(VLOOKUP(Settings!$C$25, Lookups!$A$3:$B$5, 2, 0)/10)</f>
        <v/>
      </c>
      <c r="J109" s="20" t="inlineStr">
        <is>
          <t>MNG</t>
        </is>
      </c>
      <c r="K109" s="20" t="n">
        <v>4</v>
      </c>
      <c r="L109" s="20" t="inlineStr">
        <is>
          <t>Emerging and Developing Asia</t>
        </is>
      </c>
      <c r="M109" s="20" t="inlineStr">
        <is>
          <t>Emerging Market Economies</t>
        </is>
      </c>
    </row>
    <row r="110">
      <c r="E110" s="20" t="n">
        <v>0.0015839513558014</v>
      </c>
      <c r="F110" s="20" t="n">
        <v>0.0570222488088519</v>
      </c>
      <c r="G110" s="20">
        <f>F110*(VLOOKUP(Settings!$C$24, Lookups!$A$3:$B$5, 2, 0)/10)</f>
        <v/>
      </c>
      <c r="H110" s="20">
        <f>F110*(VLOOKUP(Settings!$C$25, Lookups!$A$3:$B$5, 2, 0)/10)</f>
        <v/>
      </c>
      <c r="J110" s="20" t="inlineStr">
        <is>
          <t>MNE</t>
        </is>
      </c>
      <c r="K110" s="20" t="n">
        <v>4</v>
      </c>
      <c r="L110" s="20" t="inlineStr">
        <is>
          <t>Emerging and Developing Europe</t>
        </is>
      </c>
      <c r="M110" s="20" t="inlineStr">
        <is>
          <t>Emerging Market Economies</t>
        </is>
      </c>
    </row>
    <row r="111">
      <c r="E111" s="20" t="n">
        <v>0.0015550213461887</v>
      </c>
      <c r="F111" s="20" t="n">
        <v>0.0559807684627934</v>
      </c>
      <c r="G111" s="20">
        <f>F111*(VLOOKUP(Settings!$C$24, Lookups!$A$3:$B$5, 2, 0)/10)</f>
        <v/>
      </c>
      <c r="H111" s="20">
        <f>F111*(VLOOKUP(Settings!$C$25, Lookups!$A$3:$B$5, 2, 0)/10)</f>
        <v/>
      </c>
      <c r="J111" s="20" t="inlineStr">
        <is>
          <t>MAR</t>
        </is>
      </c>
      <c r="K111" s="20" t="n">
        <v>4</v>
      </c>
      <c r="L111" s="20" t="inlineStr">
        <is>
          <t>Middle East, North Africa, Afghanistan, and Pakistan</t>
        </is>
      </c>
      <c r="M111" s="20" t="inlineStr">
        <is>
          <t>Emerging Market Economies</t>
        </is>
      </c>
    </row>
    <row r="112">
      <c r="E112" s="20" t="n">
        <v>0.0015268767449642</v>
      </c>
      <c r="F112" s="20" t="n">
        <v>0.0549675628187147</v>
      </c>
      <c r="G112" s="20">
        <f>F112*(VLOOKUP(Settings!$C$24, Lookups!$A$3:$B$5, 2, 0)/10)</f>
        <v/>
      </c>
      <c r="H112" s="20">
        <f>F112*(VLOOKUP(Settings!$C$25, Lookups!$A$3:$B$5, 2, 0)/10)</f>
        <v/>
      </c>
      <c r="J112" s="20" t="inlineStr">
        <is>
          <t>MOZ</t>
        </is>
      </c>
      <c r="K112" s="20" t="n">
        <v>4</v>
      </c>
      <c r="L112" s="20" t="inlineStr">
        <is>
          <t>Sub-Sahara Africa</t>
        </is>
      </c>
      <c r="M112" s="20" t="inlineStr">
        <is>
          <t>Low Income Developing Countries</t>
        </is>
      </c>
    </row>
    <row r="113">
      <c r="E113" s="20" t="n">
        <v>0.0014994893770041</v>
      </c>
      <c r="F113" s="20" t="n">
        <v>0.053981617572149</v>
      </c>
      <c r="G113" s="20">
        <f>F113*(VLOOKUP(Settings!$C$24, Lookups!$A$3:$B$5, 2, 0)/10)</f>
        <v/>
      </c>
      <c r="H113" s="20">
        <f>F113*(VLOOKUP(Settings!$C$25, Lookups!$A$3:$B$5, 2, 0)/10)</f>
        <v/>
      </c>
      <c r="J113" s="20" t="inlineStr">
        <is>
          <t>MMR</t>
        </is>
      </c>
      <c r="K113" s="20" t="n">
        <v>4</v>
      </c>
      <c r="L113" s="20" t="inlineStr">
        <is>
          <t>Emerging and Developing Asia</t>
        </is>
      </c>
      <c r="M113" s="20" t="inlineStr">
        <is>
          <t>Low Income Developing Countries</t>
        </is>
      </c>
    </row>
    <row r="114">
      <c r="E114" s="20" t="n">
        <v>0.0014728323193612</v>
      </c>
      <c r="F114" s="20" t="n">
        <v>0.0530219634970064</v>
      </c>
      <c r="G114" s="20">
        <f>F114*(VLOOKUP(Settings!$C$24, Lookups!$A$3:$B$5, 2, 0)/10)</f>
        <v/>
      </c>
      <c r="H114" s="20">
        <f>F114*(VLOOKUP(Settings!$C$25, Lookups!$A$3:$B$5, 2, 0)/10)</f>
        <v/>
      </c>
      <c r="J114" s="20" t="inlineStr">
        <is>
          <t>NAM</t>
        </is>
      </c>
      <c r="K114" s="20" t="n">
        <v>4</v>
      </c>
      <c r="L114" s="20" t="inlineStr">
        <is>
          <t>Sub-Sahara Africa</t>
        </is>
      </c>
      <c r="M114" s="20" t="inlineStr">
        <is>
          <t>Emerging Market Economies</t>
        </is>
      </c>
    </row>
    <row r="115">
      <c r="E115" s="20" t="n">
        <v>0.0014468798350746</v>
      </c>
      <c r="F115" s="20" t="n">
        <v>0.0520876740626868</v>
      </c>
      <c r="G115" s="20">
        <f>F115*(VLOOKUP(Settings!$C$24, Lookups!$A$3:$B$5, 2, 0)/10)</f>
        <v/>
      </c>
      <c r="H115" s="20">
        <f>F115*(VLOOKUP(Settings!$C$25, Lookups!$A$3:$B$5, 2, 0)/10)</f>
        <v/>
      </c>
      <c r="J115" s="20" t="inlineStr">
        <is>
          <t>NRU</t>
        </is>
      </c>
      <c r="K115" s="20" t="n">
        <v>4</v>
      </c>
      <c r="L115" s="20" t="inlineStr">
        <is>
          <t>Emerging and Developing Asia</t>
        </is>
      </c>
      <c r="M115" s="20" t="inlineStr">
        <is>
          <t>Emerging Market Economies</t>
        </is>
      </c>
    </row>
    <row r="116">
      <c r="E116" s="20" t="n">
        <v>0.001421607311024</v>
      </c>
      <c r="F116" s="20" t="n">
        <v>0.0511778631968643</v>
      </c>
      <c r="G116" s="20">
        <f>F116*(VLOOKUP(Settings!$C$24, Lookups!$A$3:$B$5, 2, 0)/10)</f>
        <v/>
      </c>
      <c r="H116" s="20">
        <f>F116*(VLOOKUP(Settings!$C$25, Lookups!$A$3:$B$5, 2, 0)/10)</f>
        <v/>
      </c>
      <c r="J116" s="20" t="inlineStr">
        <is>
          <t>NPL</t>
        </is>
      </c>
      <c r="K116" s="20" t="n">
        <v>4</v>
      </c>
      <c r="L116" s="20" t="inlineStr">
        <is>
          <t>Emerging and Developing Asia</t>
        </is>
      </c>
      <c r="M116" s="20" t="inlineStr">
        <is>
          <t>Low Income Developing Countries</t>
        </is>
      </c>
    </row>
    <row r="117">
      <c r="E117" s="20" t="n">
        <v>0.0013969911995514</v>
      </c>
      <c r="F117" s="20" t="n">
        <v>0.0502916831838524</v>
      </c>
      <c r="G117" s="20">
        <f>F117*(VLOOKUP(Settings!$C$24, Lookups!$A$3:$B$5, 2, 0)/10)</f>
        <v/>
      </c>
      <c r="H117" s="20">
        <f>F117*(VLOOKUP(Settings!$C$25, Lookups!$A$3:$B$5, 2, 0)/10)</f>
        <v/>
      </c>
      <c r="J117" s="20" t="inlineStr">
        <is>
          <t>NLD</t>
        </is>
      </c>
      <c r="K117" s="20" t="n">
        <v>4</v>
      </c>
      <c r="L117" s="20" t="inlineStr">
        <is>
          <t>Advanced Economies</t>
        </is>
      </c>
      <c r="M117" s="20" t="inlineStr">
        <is>
          <t>Advanced Economies</t>
        </is>
      </c>
    </row>
    <row r="118">
      <c r="E118" s="20" t="n">
        <v>0.00137300896359</v>
      </c>
      <c r="F118" s="20" t="n">
        <v>0.0494283226892426</v>
      </c>
      <c r="G118" s="20">
        <f>F118*(VLOOKUP(Settings!$C$24, Lookups!$A$3:$B$5, 2, 0)/10)</f>
        <v/>
      </c>
      <c r="H118" s="20">
        <f>F118*(VLOOKUP(Settings!$C$25, Lookups!$A$3:$B$5, 2, 0)/10)</f>
        <v/>
      </c>
      <c r="J118" s="20" t="inlineStr">
        <is>
          <t>NZL</t>
        </is>
      </c>
      <c r="K118" s="20" t="n">
        <v>4</v>
      </c>
      <c r="L118" s="20" t="inlineStr">
        <is>
          <t>Advanced Economies</t>
        </is>
      </c>
      <c r="M118" s="20" t="inlineStr">
        <is>
          <t>Advanced Economies</t>
        </is>
      </c>
    </row>
    <row r="119">
      <c r="E119" s="20" t="n">
        <v>0.0013496390250615</v>
      </c>
      <c r="F119" s="20" t="n">
        <v>0.048587004902217</v>
      </c>
      <c r="G119" s="20">
        <f>F119*(VLOOKUP(Settings!$C$24, Lookups!$A$3:$B$5, 2, 0)/10)</f>
        <v/>
      </c>
      <c r="H119" s="20">
        <f>F119*(VLOOKUP(Settings!$C$25, Lookups!$A$3:$B$5, 2, 0)/10)</f>
        <v/>
      </c>
      <c r="J119" s="20" t="inlineStr">
        <is>
          <t>NIC</t>
        </is>
      </c>
      <c r="K119" s="20" t="n">
        <v>4</v>
      </c>
      <c r="L119" s="20" t="inlineStr">
        <is>
          <t>Latin America and the Caribbean</t>
        </is>
      </c>
      <c r="M119" s="20" t="inlineStr">
        <is>
          <t>Low Income Developing Countries</t>
        </is>
      </c>
    </row>
    <row r="120">
      <c r="E120" s="20" t="n">
        <v>0.001326860716322</v>
      </c>
      <c r="F120" s="20" t="n">
        <v>0.0477669857875932</v>
      </c>
      <c r="G120" s="20">
        <f>F120*(VLOOKUP(Settings!$C$24, Lookups!$A$3:$B$5, 2, 0)/10)</f>
        <v/>
      </c>
      <c r="H120" s="20">
        <f>F120*(VLOOKUP(Settings!$C$25, Lookups!$A$3:$B$5, 2, 0)/10)</f>
        <v/>
      </c>
      <c r="J120" s="20" t="inlineStr">
        <is>
          <t>NER</t>
        </is>
      </c>
      <c r="K120" s="20" t="n">
        <v>4</v>
      </c>
      <c r="L120" s="20" t="inlineStr">
        <is>
          <t>Sub-Sahara Africa</t>
        </is>
      </c>
      <c r="M120" s="20" t="inlineStr">
        <is>
          <t>Low Income Developing Countries</t>
        </is>
      </c>
    </row>
    <row r="121">
      <c r="E121" s="20" t="n">
        <v>0.0013046542344515</v>
      </c>
      <c r="F121" s="20" t="n">
        <v>0.0469675524402548</v>
      </c>
      <c r="G121" s="20">
        <f>F121*(VLOOKUP(Settings!$C$24, Lookups!$A$3:$B$5, 2, 0)/10)</f>
        <v/>
      </c>
      <c r="H121" s="20">
        <f>F121*(VLOOKUP(Settings!$C$25, Lookups!$A$3:$B$5, 2, 0)/10)</f>
        <v/>
      </c>
      <c r="J121" s="20" t="inlineStr">
        <is>
          <t>NGA</t>
        </is>
      </c>
      <c r="K121" s="20" t="n">
        <v>4</v>
      </c>
      <c r="L121" s="20" t="inlineStr">
        <is>
          <t>Sub-Sahara Africa</t>
        </is>
      </c>
      <c r="M121" s="20" t="inlineStr">
        <is>
          <t>Low Income Developing Countries</t>
        </is>
      </c>
    </row>
    <row r="122">
      <c r="E122" s="20" t="n">
        <v>0.0012830005981991</v>
      </c>
      <c r="F122" s="20" t="n">
        <v>0.04618802153517</v>
      </c>
      <c r="G122" s="20">
        <f>F122*(VLOOKUP(Settings!$C$24, Lookups!$A$3:$B$5, 2, 0)/10)</f>
        <v/>
      </c>
      <c r="H122" s="20">
        <f>F122*(VLOOKUP(Settings!$C$25, Lookups!$A$3:$B$5, 2, 0)/10)</f>
        <v/>
      </c>
      <c r="J122" s="20" t="inlineStr">
        <is>
          <t>MKD</t>
        </is>
      </c>
      <c r="K122" s="20" t="n">
        <v>4</v>
      </c>
      <c r="L122" s="20" t="inlineStr">
        <is>
          <t>Emerging and Developing Europe</t>
        </is>
      </c>
      <c r="M122" s="20" t="inlineStr">
        <is>
          <t>Emerging Market Economies</t>
        </is>
      </c>
    </row>
    <row r="123">
      <c r="E123" s="20" t="n">
        <v>0.0012618816074085</v>
      </c>
      <c r="F123" s="20" t="n">
        <v>0.0454277378667064</v>
      </c>
      <c r="G123" s="20">
        <f>F123*(VLOOKUP(Settings!$C$24, Lookups!$A$3:$B$5, 2, 0)/10)</f>
        <v/>
      </c>
      <c r="H123" s="20">
        <f>F123*(VLOOKUP(Settings!$C$25, Lookups!$A$3:$B$5, 2, 0)/10)</f>
        <v/>
      </c>
      <c r="J123" s="20" t="inlineStr">
        <is>
          <t>NOR</t>
        </is>
      </c>
      <c r="K123" s="20" t="n">
        <v>4</v>
      </c>
      <c r="L123" s="20" t="inlineStr">
        <is>
          <t>Advanced Economies</t>
        </is>
      </c>
      <c r="M123" s="20" t="inlineStr">
        <is>
          <t>Advanced Economies</t>
        </is>
      </c>
    </row>
    <row r="124">
      <c r="E124" s="20" t="n">
        <v>0.0012412798047613</v>
      </c>
      <c r="F124" s="20" t="n">
        <v>0.0446860729714088</v>
      </c>
      <c r="G124" s="20">
        <f>F124*(VLOOKUP(Settings!$C$24, Lookups!$A$3:$B$5, 2, 0)/10)</f>
        <v/>
      </c>
      <c r="H124" s="20">
        <f>F124*(VLOOKUP(Settings!$C$25, Lookups!$A$3:$B$5, 2, 0)/10)</f>
        <v/>
      </c>
      <c r="J124" s="20" t="inlineStr">
        <is>
          <t>OMN</t>
        </is>
      </c>
      <c r="K124" s="20" t="n">
        <v>4</v>
      </c>
      <c r="L124" s="20" t="inlineStr">
        <is>
          <t>Middle East, North Africa, Afghanistan, and Pakistan</t>
        </is>
      </c>
      <c r="M124" s="20" t="inlineStr">
        <is>
          <t>Emerging Market Economies</t>
        </is>
      </c>
    </row>
    <row r="125">
      <c r="E125" s="20" t="n">
        <v>0.0012211784396898</v>
      </c>
      <c r="F125" s="20" t="n">
        <v>0.0439624238288352</v>
      </c>
      <c r="G125" s="20">
        <f>F125*(VLOOKUP(Settings!$C$24, Lookups!$A$3:$B$5, 2, 0)/10)</f>
        <v/>
      </c>
      <c r="H125" s="20">
        <f>F125*(VLOOKUP(Settings!$C$25, Lookups!$A$3:$B$5, 2, 0)/10)</f>
        <v/>
      </c>
      <c r="J125" s="20" t="inlineStr">
        <is>
          <t>PAK</t>
        </is>
      </c>
      <c r="K125" s="20" t="n">
        <v>4</v>
      </c>
      <c r="L125" s="20" t="inlineStr">
        <is>
          <t>Middle East, North Africa, Afghanistan, and Pakistan</t>
        </is>
      </c>
      <c r="M125" s="20" t="inlineStr">
        <is>
          <t>Emerging Market Economies</t>
        </is>
      </c>
    </row>
    <row r="126">
      <c r="E126" s="20" t="n">
        <v>0.0012015614343176</v>
      </c>
      <c r="F126" s="20" t="n">
        <v>0.043256211635435</v>
      </c>
      <c r="G126" s="20">
        <f>F126*(VLOOKUP(Settings!$C$24, Lookups!$A$3:$B$5, 2, 0)/10)</f>
        <v/>
      </c>
      <c r="H126" s="20">
        <f>F126*(VLOOKUP(Settings!$C$25, Lookups!$A$3:$B$5, 2, 0)/10)</f>
        <v/>
      </c>
      <c r="J126" s="20" t="inlineStr">
        <is>
          <t>PAN</t>
        </is>
      </c>
      <c r="K126" s="20" t="n">
        <v>4</v>
      </c>
      <c r="L126" s="20" t="inlineStr">
        <is>
          <t>Latin America and the Caribbean</t>
        </is>
      </c>
      <c r="M126" s="20" t="inlineStr">
        <is>
          <t>Emerging Market Economies</t>
        </is>
      </c>
    </row>
    <row r="127">
      <c r="E127" s="20" t="n">
        <v>0.0011824133513003</v>
      </c>
      <c r="F127" s="20" t="n">
        <v>0.0425668806468127</v>
      </c>
      <c r="G127" s="20">
        <f>F127*(VLOOKUP(Settings!$C$24, Lookups!$A$3:$B$5, 2, 0)/10)</f>
        <v/>
      </c>
      <c r="H127" s="20">
        <f>F127*(VLOOKUP(Settings!$C$25, Lookups!$A$3:$B$5, 2, 0)/10)</f>
        <v/>
      </c>
      <c r="J127" s="20" t="inlineStr">
        <is>
          <t>PNG</t>
        </is>
      </c>
      <c r="K127" s="20" t="n">
        <v>4</v>
      </c>
      <c r="L127" s="20" t="inlineStr">
        <is>
          <t>Emerging and Developing Asia</t>
        </is>
      </c>
      <c r="M127" s="20" t="inlineStr">
        <is>
          <t>Low Income Developing Countries</t>
        </is>
      </c>
    </row>
    <row r="128">
      <c r="E128" s="20" t="n">
        <v>0.0011637193634459</v>
      </c>
      <c r="F128" s="20" t="n">
        <v>0.0418938970840544</v>
      </c>
      <c r="G128" s="20">
        <f>F128*(VLOOKUP(Settings!$C$24, Lookups!$A$3:$B$5, 2, 0)/10)</f>
        <v/>
      </c>
      <c r="H128" s="20">
        <f>F128*(VLOOKUP(Settings!$C$25, Lookups!$A$3:$B$5, 2, 0)/10)</f>
        <v/>
      </c>
      <c r="J128" s="20" t="inlineStr">
        <is>
          <t>PRY</t>
        </is>
      </c>
      <c r="K128" s="20" t="n">
        <v>4</v>
      </c>
      <c r="L128" s="20" t="inlineStr">
        <is>
          <t>Latin America and the Caribbean</t>
        </is>
      </c>
      <c r="M128" s="20" t="inlineStr">
        <is>
          <t>Emerging Market Economies</t>
        </is>
      </c>
    </row>
    <row r="129">
      <c r="E129" s="20" t="n">
        <v>0.0011454652250026</v>
      </c>
      <c r="F129" s="20" t="n">
        <v>0.041236748100096</v>
      </c>
      <c r="G129" s="20">
        <f>F129*(VLOOKUP(Settings!$C$24, Lookups!$A$3:$B$5, 2, 0)/10)</f>
        <v/>
      </c>
      <c r="H129" s="20">
        <f>F129*(VLOOKUP(Settings!$C$25, Lookups!$A$3:$B$5, 2, 0)/10)</f>
        <v/>
      </c>
      <c r="J129" s="20" t="inlineStr">
        <is>
          <t>PER</t>
        </is>
      </c>
      <c r="K129" s="20" t="n">
        <v>4</v>
      </c>
      <c r="L129" s="20" t="inlineStr">
        <is>
          <t>Latin America and the Caribbean</t>
        </is>
      </c>
      <c r="M129" s="20" t="inlineStr">
        <is>
          <t>Emerging Market Economies</t>
        </is>
      </c>
    </row>
    <row r="130">
      <c r="E130" s="20" t="n">
        <v>0.0011276372445109</v>
      </c>
      <c r="F130" s="20" t="n">
        <v>0.0405949408023955</v>
      </c>
      <c r="G130" s="20">
        <f>F130*(VLOOKUP(Settings!$C$24, Lookups!$A$3:$B$5, 2, 0)/10)</f>
        <v/>
      </c>
      <c r="H130" s="20">
        <f>F130*(VLOOKUP(Settings!$C$25, Lookups!$A$3:$B$5, 2, 0)/10)</f>
        <v/>
      </c>
      <c r="J130" s="20" t="inlineStr">
        <is>
          <t>PHL</t>
        </is>
      </c>
      <c r="K130" s="20" t="n">
        <v>4</v>
      </c>
      <c r="L130" s="20" t="inlineStr">
        <is>
          <t>Emerging and Developing Asia</t>
        </is>
      </c>
      <c r="M130" s="20" t="inlineStr">
        <is>
          <t>Emerging Market Economies</t>
        </is>
      </c>
    </row>
    <row r="131">
      <c r="E131" s="20" t="n">
        <v>0.0011102222591231</v>
      </c>
      <c r="F131" s="20" t="n">
        <v>0.0399680013284327</v>
      </c>
      <c r="G131" s="20">
        <f>F131*(VLOOKUP(Settings!$C$24, Lookups!$A$3:$B$5, 2, 0)/10)</f>
        <v/>
      </c>
      <c r="H131" s="20">
        <f>F131*(VLOOKUP(Settings!$C$25, Lookups!$A$3:$B$5, 2, 0)/10)</f>
        <v/>
      </c>
      <c r="J131" s="20" t="inlineStr">
        <is>
          <t>POL</t>
        </is>
      </c>
      <c r="K131" s="20" t="n">
        <v>4</v>
      </c>
      <c r="L131" s="20" t="inlineStr">
        <is>
          <t>Emerging and Developing Europe</t>
        </is>
      </c>
      <c r="M131" s="20" t="inlineStr">
        <is>
          <t>Emerging Market Economies</t>
        </is>
      </c>
    </row>
    <row r="132">
      <c r="E132" s="20" t="n">
        <v>0.0010932076102998</v>
      </c>
      <c r="F132" s="20" t="n">
        <v>0.0393554739707957</v>
      </c>
      <c r="G132" s="20">
        <f>F132*(VLOOKUP(Settings!$C$24, Lookups!$A$3:$B$5, 2, 0)/10)</f>
        <v/>
      </c>
      <c r="H132" s="20">
        <f>F132*(VLOOKUP(Settings!$C$25, Lookups!$A$3:$B$5, 2, 0)/10)</f>
        <v/>
      </c>
      <c r="J132" s="20" t="inlineStr">
        <is>
          <t>PRT</t>
        </is>
      </c>
      <c r="K132" s="20" t="n">
        <v>4</v>
      </c>
      <c r="L132" s="20" t="inlineStr">
        <is>
          <t>Advanced Economies</t>
        </is>
      </c>
      <c r="M132" s="20" t="inlineStr">
        <is>
          <t>Advanced Economies</t>
        </is>
      </c>
    </row>
    <row r="133">
      <c r="E133" s="20" t="n">
        <v>0.0010765811208011</v>
      </c>
      <c r="F133" s="20" t="n">
        <v>0.0387569203488403</v>
      </c>
      <c r="G133" s="20">
        <f>F133*(VLOOKUP(Settings!$C$24, Lookups!$A$3:$B$5, 2, 0)/10)</f>
        <v/>
      </c>
      <c r="H133" s="20">
        <f>F133*(VLOOKUP(Settings!$C$25, Lookups!$A$3:$B$5, 2, 0)/10)</f>
        <v/>
      </c>
      <c r="J133" s="20" t="inlineStr">
        <is>
          <t>PRI</t>
        </is>
      </c>
      <c r="K133" s="20" t="n">
        <v>4</v>
      </c>
      <c r="L133" s="20" t="inlineStr">
        <is>
          <t>Advanced Economies</t>
        </is>
      </c>
      <c r="M133" s="20" t="inlineStr">
        <is>
          <t>Advanced Economies</t>
        </is>
      </c>
    </row>
    <row r="134">
      <c r="E134" s="20" t="n">
        <v>0.0010603310728918</v>
      </c>
      <c r="F134" s="20" t="n">
        <v>0.0381719186241074</v>
      </c>
      <c r="G134" s="20">
        <f>F134*(VLOOKUP(Settings!$C$24, Lookups!$A$3:$B$5, 2, 0)/10)</f>
        <v/>
      </c>
      <c r="H134" s="20">
        <f>F134*(VLOOKUP(Settings!$C$25, Lookups!$A$3:$B$5, 2, 0)/10)</f>
        <v/>
      </c>
      <c r="J134" s="20" t="inlineStr">
        <is>
          <t>QAT</t>
        </is>
      </c>
      <c r="K134" s="20" t="n">
        <v>4</v>
      </c>
      <c r="L134" s="20" t="inlineStr">
        <is>
          <t>Middle East, North Africa, Afghanistan, and Pakistan</t>
        </is>
      </c>
      <c r="M134" s="20" t="inlineStr">
        <is>
          <t>Emerging Market Economies</t>
        </is>
      </c>
    </row>
    <row r="135">
      <c r="E135" s="20" t="n">
        <v>0.0010444461876911</v>
      </c>
      <c r="F135" s="20" t="n">
        <v>0.0376000627568799</v>
      </c>
      <c r="G135" s="20">
        <f>F135*(VLOOKUP(Settings!$C$24, Lookups!$A$3:$B$5, 2, 0)/10)</f>
        <v/>
      </c>
      <c r="H135" s="20">
        <f>F135*(VLOOKUP(Settings!$C$25, Lookups!$A$3:$B$5, 2, 0)/10)</f>
        <v/>
      </c>
      <c r="J135" s="20" t="inlineStr">
        <is>
          <t>ROU</t>
        </is>
      </c>
      <c r="K135" s="20" t="n">
        <v>4</v>
      </c>
      <c r="L135" s="20" t="inlineStr">
        <is>
          <t>Emerging and Developing Europe</t>
        </is>
      </c>
      <c r="M135" s="20" t="inlineStr">
        <is>
          <t>Emerging Market Economies</t>
        </is>
      </c>
    </row>
    <row r="136">
      <c r="E136" s="20" t="n">
        <v>0.0010289156055952</v>
      </c>
      <c r="F136" s="20" t="n">
        <v>0.0370409618014284</v>
      </c>
      <c r="G136" s="20">
        <f>F136*(VLOOKUP(Settings!$C$24, Lookups!$A$3:$B$5, 2, 0)/10)</f>
        <v/>
      </c>
      <c r="H136" s="20">
        <f>F136*(VLOOKUP(Settings!$C$25, Lookups!$A$3:$B$5, 2, 0)/10)</f>
        <v/>
      </c>
      <c r="J136" s="20" t="inlineStr">
        <is>
          <t>RUS</t>
        </is>
      </c>
      <c r="K136" s="20" t="n">
        <v>4</v>
      </c>
      <c r="L136" s="20" t="inlineStr">
        <is>
          <t>Emerging and Developing Europe</t>
        </is>
      </c>
      <c r="M136" s="20" t="inlineStr">
        <is>
          <t>Emerging Market Economies</t>
        </is>
      </c>
    </row>
    <row r="137">
      <c r="E137" s="20" t="n">
        <v>0.0010137288677129</v>
      </c>
      <c r="F137" s="20" t="n">
        <v>0.0364942392376652</v>
      </c>
      <c r="G137" s="20">
        <f>F137*(VLOOKUP(Settings!$C$24, Lookups!$A$3:$B$5, 2, 0)/10)</f>
        <v/>
      </c>
      <c r="H137" s="20">
        <f>F137*(VLOOKUP(Settings!$C$25, Lookups!$A$3:$B$5, 2, 0)/10)</f>
        <v/>
      </c>
      <c r="J137" s="20" t="inlineStr">
        <is>
          <t>RWA</t>
        </is>
      </c>
      <c r="K137" s="20" t="n">
        <v>4</v>
      </c>
      <c r="L137" s="20" t="inlineStr">
        <is>
          <t>Sub-Sahara Africa</t>
        </is>
      </c>
      <c r="M137" s="20" t="inlineStr">
        <is>
          <t>Low Income Developing Countries</t>
        </is>
      </c>
    </row>
    <row r="138">
      <c r="E138" s="20" t="n">
        <v>0.0009988758982518999</v>
      </c>
      <c r="F138" s="20" t="n">
        <v>0.0359595323370701</v>
      </c>
      <c r="G138" s="20">
        <f>F138*(VLOOKUP(Settings!$C$24, Lookups!$A$3:$B$5, 2, 0)/10)</f>
        <v/>
      </c>
      <c r="H138" s="20">
        <f>F138*(VLOOKUP(Settings!$C$25, Lookups!$A$3:$B$5, 2, 0)/10)</f>
        <v/>
      </c>
      <c r="J138" s="20" t="inlineStr">
        <is>
          <t>WSM</t>
        </is>
      </c>
      <c r="K138" s="20" t="n">
        <v>4</v>
      </c>
      <c r="L138" s="20" t="inlineStr">
        <is>
          <t>Emerging and Developing Asia</t>
        </is>
      </c>
      <c r="M138" s="20" t="inlineStr">
        <is>
          <t>Emerging Market Economies</t>
        </is>
      </c>
    </row>
    <row r="139">
      <c r="E139" s="20" t="n">
        <v>0.0009843469878026</v>
      </c>
      <c r="F139" s="20" t="n">
        <v>0.0354364915608955</v>
      </c>
      <c r="G139" s="20">
        <f>F139*(VLOOKUP(Settings!$C$24, Lookups!$A$3:$B$5, 2, 0)/10)</f>
        <v/>
      </c>
      <c r="H139" s="20">
        <f>F139*(VLOOKUP(Settings!$C$25, Lookups!$A$3:$B$5, 2, 0)/10)</f>
        <v/>
      </c>
      <c r="J139" s="20" t="inlineStr">
        <is>
          <t>SMR</t>
        </is>
      </c>
      <c r="K139" s="20" t="n">
        <v>4</v>
      </c>
      <c r="L139" s="20" t="inlineStr">
        <is>
          <t>Advanced Economies</t>
        </is>
      </c>
      <c r="M139" s="20" t="inlineStr">
        <is>
          <t>Advanced Economies</t>
        </is>
      </c>
    </row>
    <row r="140">
      <c r="E140" s="20" t="n">
        <v>0.0009701327774662</v>
      </c>
      <c r="F140" s="20" t="n">
        <v>0.0349247799887864</v>
      </c>
      <c r="G140" s="20">
        <f>F140*(VLOOKUP(Settings!$C$24, Lookups!$A$3:$B$5, 2, 0)/10)</f>
        <v/>
      </c>
      <c r="H140" s="20">
        <f>F140*(VLOOKUP(Settings!$C$25, Lookups!$A$3:$B$5, 2, 0)/10)</f>
        <v/>
      </c>
      <c r="J140" s="20" t="inlineStr">
        <is>
          <t>SAU</t>
        </is>
      </c>
      <c r="K140" s="20" t="n">
        <v>4</v>
      </c>
      <c r="L140" s="20" t="inlineStr">
        <is>
          <t>Middle East, North Africa, Afghanistan, and Pakistan</t>
        </is>
      </c>
      <c r="M140" s="20" t="inlineStr">
        <is>
          <t>Emerging Market Economies</t>
        </is>
      </c>
    </row>
    <row r="141">
      <c r="E141" s="20" t="n">
        <v>0.0009562242437797</v>
      </c>
      <c r="F141" s="20" t="n">
        <v>0.03442407277607</v>
      </c>
      <c r="G141" s="20">
        <f>F141*(VLOOKUP(Settings!$C$24, Lookups!$A$3:$B$5, 2, 0)/10)</f>
        <v/>
      </c>
      <c r="H141" s="20">
        <f>F141*(VLOOKUP(Settings!$C$25, Lookups!$A$3:$B$5, 2, 0)/10)</f>
        <v/>
      </c>
      <c r="J141" s="20" t="inlineStr">
        <is>
          <t>SEN</t>
        </is>
      </c>
      <c r="K141" s="20" t="n">
        <v>4</v>
      </c>
      <c r="L141" s="20" t="inlineStr">
        <is>
          <t>Sub-Sahara Africa</t>
        </is>
      </c>
      <c r="M141" s="20" t="inlineStr">
        <is>
          <t>Low Income Developing Countries</t>
        </is>
      </c>
    </row>
    <row r="142">
      <c r="E142" s="20" t="n">
        <v>0.0009426126843912</v>
      </c>
      <c r="F142" s="20" t="n">
        <v>0.0339340566380841</v>
      </c>
      <c r="G142" s="20">
        <f>F142*(VLOOKUP(Settings!$C$24, Lookups!$A$3:$B$5, 2, 0)/10)</f>
        <v/>
      </c>
      <c r="H142" s="20">
        <f>F142*(VLOOKUP(Settings!$C$25, Lookups!$A$3:$B$5, 2, 0)/10)</f>
        <v/>
      </c>
      <c r="J142" s="20" t="inlineStr">
        <is>
          <t>SRB</t>
        </is>
      </c>
      <c r="K142" s="20" t="n">
        <v>4</v>
      </c>
      <c r="L142" s="20" t="inlineStr">
        <is>
          <t>Emerging and Developing Europe</t>
        </is>
      </c>
      <c r="M142" s="20" t="inlineStr">
        <is>
          <t>Emerging Market Economies</t>
        </is>
      </c>
    </row>
    <row r="143">
      <c r="E143" s="20" t="n">
        <v>0.0009292897044448</v>
      </c>
      <c r="F143" s="20" t="n">
        <v>0.0334544293600145</v>
      </c>
      <c r="G143" s="20">
        <f>F143*(VLOOKUP(Settings!$C$24, Lookups!$A$3:$B$5, 2, 0)/10)</f>
        <v/>
      </c>
      <c r="H143" s="20">
        <f>F143*(VLOOKUP(Settings!$C$25, Lookups!$A$3:$B$5, 2, 0)/10)</f>
        <v/>
      </c>
      <c r="J143" s="20" t="inlineStr">
        <is>
          <t>SYC</t>
        </is>
      </c>
      <c r="K143" s="20" t="n">
        <v>4</v>
      </c>
      <c r="L143" s="20" t="inlineStr">
        <is>
          <t>Sub-Sahara Africa</t>
        </is>
      </c>
      <c r="M143" s="20" t="inlineStr">
        <is>
          <t>Emerging Market Economies</t>
        </is>
      </c>
    </row>
    <row r="144">
      <c r="E144" s="20" t="n">
        <v>0.0009162472036336</v>
      </c>
      <c r="F144" s="20" t="n">
        <v>0.0329848993308098</v>
      </c>
      <c r="G144" s="20">
        <f>F144*(VLOOKUP(Settings!$C$24, Lookups!$A$3:$B$5, 2, 0)/10)</f>
        <v/>
      </c>
      <c r="H144" s="20">
        <f>F144*(VLOOKUP(Settings!$C$25, Lookups!$A$3:$B$5, 2, 0)/10)</f>
        <v/>
      </c>
      <c r="J144" s="20" t="inlineStr">
        <is>
          <t>SLE</t>
        </is>
      </c>
      <c r="K144" s="20" t="n">
        <v>4</v>
      </c>
      <c r="L144" s="20" t="inlineStr">
        <is>
          <t>Sub-Sahara Africa</t>
        </is>
      </c>
      <c r="M144" s="20" t="inlineStr">
        <is>
          <t>Low Income Developing Countries</t>
        </is>
      </c>
    </row>
    <row r="145">
      <c r="E145" s="20" t="n">
        <v>0.0009034773638842</v>
      </c>
      <c r="F145" s="20" t="n">
        <v>0.0325251850998312</v>
      </c>
      <c r="G145" s="20">
        <f>F145*(VLOOKUP(Settings!$C$24, Lookups!$A$3:$B$5, 2, 0)/10)</f>
        <v/>
      </c>
      <c r="H145" s="20">
        <f>F145*(VLOOKUP(Settings!$C$25, Lookups!$A$3:$B$5, 2, 0)/10)</f>
        <v/>
      </c>
      <c r="J145" s="20" t="inlineStr">
        <is>
          <t>SGP</t>
        </is>
      </c>
      <c r="K145" s="20" t="n">
        <v>4</v>
      </c>
      <c r="L145" s="20" t="inlineStr">
        <is>
          <t>Advanced Economies</t>
        </is>
      </c>
      <c r="M145" s="20" t="inlineStr">
        <is>
          <t>Advanced Economies</t>
        </is>
      </c>
    </row>
    <row r="146">
      <c r="E146" s="20" t="n">
        <v>0.0008909726376383</v>
      </c>
      <c r="F146" s="20" t="n">
        <v>0.0320750149549792</v>
      </c>
      <c r="G146" s="20">
        <f>F146*(VLOOKUP(Settings!$C$24, Lookups!$A$3:$B$5, 2, 0)/10)</f>
        <v/>
      </c>
      <c r="H146" s="20">
        <f>F146*(VLOOKUP(Settings!$C$25, Lookups!$A$3:$B$5, 2, 0)/10)</f>
        <v/>
      </c>
      <c r="J146" s="20" t="inlineStr">
        <is>
          <t>SVK</t>
        </is>
      </c>
      <c r="K146" s="20" t="n">
        <v>4</v>
      </c>
      <c r="L146" s="20" t="inlineStr">
        <is>
          <t>Advanced Economies</t>
        </is>
      </c>
      <c r="M146" s="20" t="inlineStr">
        <is>
          <t>Advanced Economies</t>
        </is>
      </c>
    </row>
    <row r="147">
      <c r="E147" s="20" t="n">
        <v>0.0008787257366976</v>
      </c>
      <c r="F147" s="20" t="n">
        <v>0.0316341265211152</v>
      </c>
      <c r="G147" s="20">
        <f>F147*(VLOOKUP(Settings!$C$24, Lookups!$A$3:$B$5, 2, 0)/10)</f>
        <v/>
      </c>
      <c r="H147" s="20">
        <f>F147*(VLOOKUP(Settings!$C$25, Lookups!$A$3:$B$5, 2, 0)/10)</f>
        <v/>
      </c>
      <c r="J147" s="20" t="inlineStr">
        <is>
          <t>SVN</t>
        </is>
      </c>
      <c r="K147" s="20" t="n">
        <v>4</v>
      </c>
      <c r="L147" s="20" t="inlineStr">
        <is>
          <t>Advanced Economies</t>
        </is>
      </c>
      <c r="M147" s="20" t="inlineStr">
        <is>
          <t>Advanced Economies</t>
        </is>
      </c>
    </row>
    <row r="148">
      <c r="E148" s="20" t="n">
        <v>0.0008667296216018999</v>
      </c>
      <c r="F148" s="20" t="n">
        <v>0.0312022663776716</v>
      </c>
      <c r="G148" s="20">
        <f>F148*(VLOOKUP(Settings!$C$24, Lookups!$A$3:$B$5, 2, 0)/10)</f>
        <v/>
      </c>
      <c r="H148" s="20">
        <f>F148*(VLOOKUP(Settings!$C$25, Lookups!$A$3:$B$5, 2, 0)/10)</f>
        <v/>
      </c>
      <c r="J148" s="20" t="inlineStr">
        <is>
          <t>SLB</t>
        </is>
      </c>
      <c r="K148" s="20" t="n">
        <v>4</v>
      </c>
      <c r="L148" s="20" t="inlineStr">
        <is>
          <t>Emerging and Developing Asia</t>
        </is>
      </c>
      <c r="M148" s="20" t="inlineStr">
        <is>
          <t>Low Income Developing Countries</t>
        </is>
      </c>
    </row>
    <row r="149">
      <c r="E149" s="20" t="n">
        <v>0.0008549774915113</v>
      </c>
      <c r="F149" s="20" t="n">
        <v>0.0307791896944073</v>
      </c>
      <c r="G149" s="20">
        <f>F149*(VLOOKUP(Settings!$C$24, Lookups!$A$3:$B$5, 2, 0)/10)</f>
        <v/>
      </c>
      <c r="H149" s="20">
        <f>F149*(VLOOKUP(Settings!$C$25, Lookups!$A$3:$B$5, 2, 0)/10)</f>
        <v/>
      </c>
      <c r="J149" s="20" t="inlineStr">
        <is>
          <t>SOM</t>
        </is>
      </c>
      <c r="K149" s="20" t="n">
        <v>4</v>
      </c>
      <c r="L149" s="20" t="inlineStr">
        <is>
          <t>Middle East, North Africa, Afghanistan, and Pakistan</t>
        </is>
      </c>
      <c r="M149" s="20" t="inlineStr">
        <is>
          <t>Low Income Developing Countries</t>
        </is>
      </c>
    </row>
    <row r="150">
      <c r="E150" s="20" t="n">
        <v>0.0008434627745648</v>
      </c>
      <c r="F150" s="20" t="n">
        <v>0.0303646598843338</v>
      </c>
      <c r="G150" s="20">
        <f>F150*(VLOOKUP(Settings!$C$24, Lookups!$A$3:$B$5, 2, 0)/10)</f>
        <v/>
      </c>
      <c r="H150" s="20">
        <f>F150*(VLOOKUP(Settings!$C$25, Lookups!$A$3:$B$5, 2, 0)/10)</f>
        <v/>
      </c>
      <c r="J150" s="20" t="inlineStr">
        <is>
          <t>ZAF</t>
        </is>
      </c>
      <c r="K150" s="20" t="n">
        <v>4</v>
      </c>
      <c r="L150" s="20" t="inlineStr">
        <is>
          <t>Sub-Sahara Africa</t>
        </is>
      </c>
      <c r="M150" s="20" t="inlineStr">
        <is>
          <t>Emerging Market Economies</t>
        </is>
      </c>
    </row>
    <row r="151">
      <c r="E151" s="20" t="n">
        <v>0.0008321791186914</v>
      </c>
      <c r="F151" s="20" t="n">
        <v>0.0299584482728908</v>
      </c>
      <c r="G151" s="20">
        <f>F151*(VLOOKUP(Settings!$C$24, Lookups!$A$3:$B$5, 2, 0)/10)</f>
        <v/>
      </c>
      <c r="H151" s="20">
        <f>F151*(VLOOKUP(Settings!$C$25, Lookups!$A$3:$B$5, 2, 0)/10)</f>
        <v/>
      </c>
      <c r="J151" s="20" t="inlineStr">
        <is>
          <t>SSD</t>
        </is>
      </c>
      <c r="K151" s="20" t="n">
        <v>4</v>
      </c>
      <c r="L151" s="20" t="inlineStr">
        <is>
          <t>Sub-Sahara Africa</t>
        </is>
      </c>
      <c r="M151" s="20" t="inlineStr">
        <is>
          <t>Low Income Developing Countries</t>
        </is>
      </c>
    </row>
    <row r="152">
      <c r="E152" s="20" t="n">
        <v>0.0008211203828474</v>
      </c>
      <c r="F152" s="20" t="n">
        <v>0.0295603337825088</v>
      </c>
      <c r="G152" s="20">
        <f>F152*(VLOOKUP(Settings!$C$24, Lookups!$A$3:$B$5, 2, 0)/10)</f>
        <v/>
      </c>
      <c r="H152" s="20">
        <f>F152*(VLOOKUP(Settings!$C$25, Lookups!$A$3:$B$5, 2, 0)/10)</f>
        <v/>
      </c>
      <c r="J152" s="20" t="inlineStr">
        <is>
          <t>ESP</t>
        </is>
      </c>
      <c r="K152" s="20" t="n">
        <v>4</v>
      </c>
      <c r="L152" s="20" t="inlineStr">
        <is>
          <t>Advanced Economies</t>
        </is>
      </c>
      <c r="M152" s="20" t="inlineStr">
        <is>
          <t>Advanced Economies</t>
        </is>
      </c>
    </row>
    <row r="153">
      <c r="E153" s="20" t="n">
        <v>0.0008102806286596</v>
      </c>
      <c r="F153" s="20" t="n">
        <v>0.0291701026317463</v>
      </c>
      <c r="G153" s="20">
        <f>F153*(VLOOKUP(Settings!$C$24, Lookups!$A$3:$B$5, 2, 0)/10)</f>
        <v/>
      </c>
      <c r="H153" s="20">
        <f>F153*(VLOOKUP(Settings!$C$25, Lookups!$A$3:$B$5, 2, 0)/10)</f>
        <v/>
      </c>
      <c r="J153" s="20" t="inlineStr">
        <is>
          <t>LKA</t>
        </is>
      </c>
      <c r="K153" s="20" t="n">
        <v>4</v>
      </c>
      <c r="L153" s="20" t="inlineStr">
        <is>
          <t>Emerging and Developing Asia</t>
        </is>
      </c>
      <c r="M153" s="20" t="inlineStr">
        <is>
          <t>Emerging Market Economies</t>
        </is>
      </c>
    </row>
    <row r="154">
      <c r="E154" s="20" t="n">
        <v>0.000799654112451</v>
      </c>
      <c r="F154" s="20" t="n">
        <v>0.0287875480482361</v>
      </c>
      <c r="G154" s="20">
        <f>F154*(VLOOKUP(Settings!$C$24, Lookups!$A$3:$B$5, 2, 0)/10)</f>
        <v/>
      </c>
      <c r="H154" s="20">
        <f>F154*(VLOOKUP(Settings!$C$25, Lookups!$A$3:$B$5, 2, 0)/10)</f>
        <v/>
      </c>
      <c r="J154" s="20" t="inlineStr">
        <is>
          <t>LCA</t>
        </is>
      </c>
      <c r="K154" s="20" t="n">
        <v>4</v>
      </c>
      <c r="L154" s="20" t="inlineStr">
        <is>
          <t>Latin America and the Caribbean</t>
        </is>
      </c>
      <c r="M154" s="20" t="inlineStr">
        <is>
          <t>Emerging Market Economies</t>
        </is>
      </c>
    </row>
    <row r="155">
      <c r="E155" s="20" t="n">
        <v>0.0007892352776311</v>
      </c>
      <c r="F155" s="20" t="n">
        <v>0.028412469994722</v>
      </c>
      <c r="G155" s="20">
        <f>F155*(VLOOKUP(Settings!$C$24, Lookups!$A$3:$B$5, 2, 0)/10)</f>
        <v/>
      </c>
      <c r="H155" s="20">
        <f>F155*(VLOOKUP(Settings!$C$25, Lookups!$A$3:$B$5, 2, 0)/10)</f>
        <v/>
      </c>
      <c r="J155" s="20" t="inlineStr">
        <is>
          <t>VCT</t>
        </is>
      </c>
      <c r="K155" s="20" t="n">
        <v>4</v>
      </c>
      <c r="L155" s="20" t="inlineStr">
        <is>
          <t>Latin America and the Caribbean</t>
        </is>
      </c>
      <c r="M155" s="20" t="inlineStr">
        <is>
          <t>Emerging Market Economies</t>
        </is>
      </c>
    </row>
    <row r="156">
      <c r="E156" s="20" t="n">
        <v>0.0007790187474307</v>
      </c>
      <c r="F156" s="20" t="n">
        <v>0.0280446749075075</v>
      </c>
      <c r="G156" s="20">
        <f>F156*(VLOOKUP(Settings!$C$24, Lookups!$A$3:$B$5, 2, 0)/10)</f>
        <v/>
      </c>
      <c r="H156" s="20">
        <f>F156*(VLOOKUP(Settings!$C$25, Lookups!$A$3:$B$5, 2, 0)/10)</f>
        <v/>
      </c>
      <c r="J156" s="20" t="inlineStr">
        <is>
          <t>SDN</t>
        </is>
      </c>
      <c r="K156" s="20" t="n">
        <v>4</v>
      </c>
      <c r="L156" s="20" t="inlineStr">
        <is>
          <t>Middle East, North Africa, Afghanistan, and Pakistan</t>
        </is>
      </c>
      <c r="M156" s="20" t="inlineStr">
        <is>
          <t>Low Income Developing Countries</t>
        </is>
      </c>
    </row>
    <row r="157">
      <c r="E157" s="20" t="n">
        <v>0.0007689993179632</v>
      </c>
      <c r="F157" s="20" t="n">
        <v>0.0276839754466784</v>
      </c>
      <c r="G157" s="20">
        <f>F157*(VLOOKUP(Settings!$C$24, Lookups!$A$3:$B$5, 2, 0)/10)</f>
        <v/>
      </c>
      <c r="H157" s="20">
        <f>F157*(VLOOKUP(Settings!$C$25, Lookups!$A$3:$B$5, 2, 0)/10)</f>
        <v/>
      </c>
      <c r="J157" s="20" t="inlineStr">
        <is>
          <t>SUR</t>
        </is>
      </c>
      <c r="K157" s="20" t="n">
        <v>4</v>
      </c>
      <c r="L157" s="20" t="inlineStr">
        <is>
          <t>Latin America and the Caribbean</t>
        </is>
      </c>
      <c r="M157" s="20" t="inlineStr">
        <is>
          <t>Emerging Market Economies</t>
        </is>
      </c>
    </row>
    <row r="158">
      <c r="E158" s="20" t="n">
        <v>0.0007591719515970999</v>
      </c>
      <c r="F158" s="20" t="n">
        <v>0.027330190257497</v>
      </c>
      <c r="G158" s="20">
        <f>F158*(VLOOKUP(Settings!$C$24, Lookups!$A$3:$B$5, 2, 0)/10)</f>
        <v/>
      </c>
      <c r="H158" s="20">
        <f>F158*(VLOOKUP(Settings!$C$25, Lookups!$A$3:$B$5, 2, 0)/10)</f>
        <v/>
      </c>
      <c r="J158" s="20" t="inlineStr">
        <is>
          <t>SWE</t>
        </is>
      </c>
      <c r="K158" s="20" t="n">
        <v>4</v>
      </c>
      <c r="L158" s="20" t="inlineStr">
        <is>
          <t>Advanced Economies</t>
        </is>
      </c>
      <c r="M158" s="20" t="inlineStr">
        <is>
          <t>Advanced Economies</t>
        </is>
      </c>
    </row>
    <row r="159">
      <c r="E159" s="20" t="n">
        <v>0.0007495317706222</v>
      </c>
      <c r="F159" s="20" t="n">
        <v>0.0269831437424012</v>
      </c>
      <c r="G159" s="20">
        <f>F159*(VLOOKUP(Settings!$C$24, Lookups!$A$3:$B$5, 2, 0)/10)</f>
        <v/>
      </c>
      <c r="H159" s="20">
        <f>F159*(VLOOKUP(Settings!$C$25, Lookups!$A$3:$B$5, 2, 0)/10)</f>
        <v/>
      </c>
      <c r="J159" s="20" t="inlineStr">
        <is>
          <t>CHE</t>
        </is>
      </c>
      <c r="K159" s="20" t="n">
        <v>4</v>
      </c>
      <c r="L159" s="20" t="inlineStr">
        <is>
          <t>Advanced Economies</t>
        </is>
      </c>
      <c r="M159" s="20" t="inlineStr">
        <is>
          <t>Advanced Economies</t>
        </is>
      </c>
    </row>
    <row r="160">
      <c r="E160" s="20" t="n">
        <v>0.0007400740511963999</v>
      </c>
      <c r="F160" s="20" t="n">
        <v>0.0266426658430719</v>
      </c>
      <c r="G160" s="20">
        <f>F160*(VLOOKUP(Settings!$C$24, Lookups!$A$3:$B$5, 2, 0)/10)</f>
        <v/>
      </c>
      <c r="H160" s="20">
        <f>F160*(VLOOKUP(Settings!$C$25, Lookups!$A$3:$B$5, 2, 0)/10)</f>
        <v/>
      </c>
      <c r="J160" s="20" t="inlineStr">
        <is>
          <t>SYR</t>
        </is>
      </c>
      <c r="K160" s="20" t="n">
        <v>4</v>
      </c>
      <c r="L160" s="20" t="inlineStr">
        <is>
          <t>Middle East, North Africa, Afghanistan, and Pakistan</t>
        </is>
      </c>
      <c r="M160" s="20" t="inlineStr">
        <is>
          <t>Emerging Market Economies</t>
        </is>
      </c>
    </row>
    <row r="161">
      <c r="E161" s="20" t="n">
        <v>0.0007307942175573</v>
      </c>
      <c r="F161" s="20" t="n">
        <v>0.0263085918320655</v>
      </c>
      <c r="G161" s="20">
        <f>F161*(VLOOKUP(Settings!$C$24, Lookups!$A$3:$B$5, 2, 0)/10)</f>
        <v/>
      </c>
      <c r="H161" s="20">
        <f>F161*(VLOOKUP(Settings!$C$25, Lookups!$A$3:$B$5, 2, 0)/10)</f>
        <v/>
      </c>
      <c r="J161" s="20" t="inlineStr">
        <is>
          <t>TWN</t>
        </is>
      </c>
      <c r="K161" s="20" t="n">
        <v>4</v>
      </c>
      <c r="L161" s="20" t="inlineStr">
        <is>
          <t>Advanced Economies</t>
        </is>
      </c>
      <c r="M161" s="20" t="inlineStr">
        <is>
          <t>Advanced Economies</t>
        </is>
      </c>
    </row>
    <row r="162">
      <c r="E162" s="20" t="n">
        <v>0.000721687836487</v>
      </c>
      <c r="F162" s="20" t="n">
        <v>0.0259807621135331</v>
      </c>
      <c r="G162" s="20">
        <f>F162*(VLOOKUP(Settings!$C$24, Lookups!$A$3:$B$5, 2, 0)/10)</f>
        <v/>
      </c>
      <c r="H162" s="20">
        <f>F162*(VLOOKUP(Settings!$C$25, Lookups!$A$3:$B$5, 2, 0)/10)</f>
        <v/>
      </c>
      <c r="J162" s="20" t="inlineStr">
        <is>
          <t>TJK</t>
        </is>
      </c>
      <c r="K162" s="20" t="n">
        <v>4</v>
      </c>
      <c r="L162" s="20" t="inlineStr">
        <is>
          <t>Caucasus and Central Asia</t>
        </is>
      </c>
      <c r="M162" s="20" t="inlineStr">
        <is>
          <t>Low Income Developing Countries</t>
        </is>
      </c>
    </row>
    <row r="163">
      <c r="E163" s="20" t="n">
        <v>0.000712750612016</v>
      </c>
      <c r="F163" s="20" t="n">
        <v>0.0256590220325777</v>
      </c>
      <c r="G163" s="20">
        <f>F163*(VLOOKUP(Settings!$C$24, Lookups!$A$3:$B$5, 2, 0)/10)</f>
        <v/>
      </c>
      <c r="H163" s="20">
        <f>F163*(VLOOKUP(Settings!$C$25, Lookups!$A$3:$B$5, 2, 0)/10)</f>
        <v/>
      </c>
      <c r="J163" s="20" t="inlineStr">
        <is>
          <t>TZA</t>
        </is>
      </c>
      <c r="K163" s="20" t="n">
        <v>4</v>
      </c>
      <c r="L163" s="20" t="inlineStr">
        <is>
          <t>Sub-Sahara Africa</t>
        </is>
      </c>
      <c r="M163" s="20" t="inlineStr">
        <is>
          <t>Low Income Developing Countries</t>
        </is>
      </c>
    </row>
    <row r="164">
      <c r="E164" s="20" t="n">
        <v>0.0007039783803561</v>
      </c>
      <c r="F164" s="20" t="n">
        <v>0.025343221692823</v>
      </c>
      <c r="G164" s="20">
        <f>F164*(VLOOKUP(Settings!$C$24, Lookups!$A$3:$B$5, 2, 0)/10)</f>
        <v/>
      </c>
      <c r="H164" s="20">
        <f>F164*(VLOOKUP(Settings!$C$25, Lookups!$A$3:$B$5, 2, 0)/10)</f>
        <v/>
      </c>
      <c r="J164" s="20" t="inlineStr">
        <is>
          <t>THA</t>
        </is>
      </c>
      <c r="K164" s="20" t="n">
        <v>4</v>
      </c>
      <c r="L164" s="20" t="inlineStr">
        <is>
          <t>Emerging and Developing Asia</t>
        </is>
      </c>
      <c r="M164" s="20" t="inlineStr">
        <is>
          <t>Emerging Market Economies</t>
        </is>
      </c>
    </row>
    <row r="165">
      <c r="E165" s="20" t="n">
        <v>0.0006953671050497</v>
      </c>
      <c r="F165" s="20" t="n">
        <v>0.0250332157817926</v>
      </c>
      <c r="G165" s="20">
        <f>F165*(VLOOKUP(Settings!$C$24, Lookups!$A$3:$B$5, 2, 0)/10)</f>
        <v/>
      </c>
      <c r="H165" s="20">
        <f>F165*(VLOOKUP(Settings!$C$25, Lookups!$A$3:$B$5, 2, 0)/10)</f>
        <v/>
      </c>
      <c r="J165" s="20" t="inlineStr">
        <is>
          <t>TLS</t>
        </is>
      </c>
      <c r="K165" s="20" t="n">
        <v>4</v>
      </c>
      <c r="L165" s="20" t="inlineStr">
        <is>
          <t>Emerging and Developing Asia</t>
        </is>
      </c>
      <c r="M165" s="20" t="inlineStr">
        <is>
          <t>Low Income Developing Countries</t>
        </is>
      </c>
    </row>
    <row r="166">
      <c r="E166" s="20" t="n">
        <v>0.0006869128723254999</v>
      </c>
      <c r="F166" s="20" t="n">
        <v>0.0247288634037198</v>
      </c>
      <c r="G166" s="20">
        <f>F166*(VLOOKUP(Settings!$C$24, Lookups!$A$3:$B$5, 2, 0)/10)</f>
        <v/>
      </c>
      <c r="H166" s="20">
        <f>F166*(VLOOKUP(Settings!$C$25, Lookups!$A$3:$B$5, 2, 0)/10)</f>
        <v/>
      </c>
      <c r="J166" s="20" t="inlineStr">
        <is>
          <t>TGO</t>
        </is>
      </c>
      <c r="K166" s="20" t="n">
        <v>4</v>
      </c>
      <c r="L166" s="20" t="inlineStr">
        <is>
          <t>Sub-Sahara Africa</t>
        </is>
      </c>
      <c r="M166" s="20" t="inlineStr">
        <is>
          <t>Low Income Developing Countries</t>
        </is>
      </c>
    </row>
    <row r="167">
      <c r="E167" s="20" t="n">
        <v>0.0006786118866507</v>
      </c>
      <c r="F167" s="20" t="n">
        <v>0.0244300279194287</v>
      </c>
      <c r="G167" s="20">
        <f>F167*(VLOOKUP(Settings!$C$24, Lookups!$A$3:$B$5, 2, 0)/10)</f>
        <v/>
      </c>
      <c r="H167" s="20">
        <f>F167*(VLOOKUP(Settings!$C$25, Lookups!$A$3:$B$5, 2, 0)/10)</f>
        <v/>
      </c>
      <c r="J167" s="20" t="inlineStr">
        <is>
          <t>TON</t>
        </is>
      </c>
      <c r="K167" s="20" t="n">
        <v>4</v>
      </c>
      <c r="L167" s="20" t="inlineStr">
        <is>
          <t>Emerging and Developing Asia</t>
        </is>
      </c>
      <c r="M167" s="20" t="inlineStr">
        <is>
          <t>Emerging Market Economies</t>
        </is>
      </c>
    </row>
    <row r="168">
      <c r="E168" s="20" t="n">
        <v>0.0006704604664707</v>
      </c>
      <c r="F168" s="20" t="n">
        <v>0.024136576792947</v>
      </c>
      <c r="G168" s="20">
        <f>F168*(VLOOKUP(Settings!$C$24, Lookups!$A$3:$B$5, 2, 0)/10)</f>
        <v/>
      </c>
      <c r="H168" s="20">
        <f>F168*(VLOOKUP(Settings!$C$25, Lookups!$A$3:$B$5, 2, 0)/10)</f>
        <v/>
      </c>
      <c r="J168" s="20" t="inlineStr">
        <is>
          <t>TTO</t>
        </is>
      </c>
      <c r="K168" s="20" t="n">
        <v>4</v>
      </c>
      <c r="L168" s="20" t="inlineStr">
        <is>
          <t>Latin America and the Caribbean</t>
        </is>
      </c>
      <c r="M168" s="20" t="inlineStr">
        <is>
          <t>Emerging Market Economies</t>
        </is>
      </c>
    </row>
    <row r="169">
      <c r="E169" s="20" t="n">
        <v>0.0006624550401257</v>
      </c>
      <c r="F169" s="20" t="n">
        <v>0.0238483814445282</v>
      </c>
      <c r="G169" s="20">
        <f>F169*(VLOOKUP(Settings!$C$24, Lookups!$A$3:$B$5, 2, 0)/10)</f>
        <v/>
      </c>
      <c r="H169" s="20">
        <f>F169*(VLOOKUP(Settings!$C$25, Lookups!$A$3:$B$5, 2, 0)/10)</f>
        <v/>
      </c>
      <c r="J169" s="20" t="inlineStr">
        <is>
          <t>TUN</t>
        </is>
      </c>
      <c r="K169" s="20" t="n">
        <v>4</v>
      </c>
      <c r="L169" s="20" t="inlineStr">
        <is>
          <t>Middle East, North Africa, Afghanistan, and Pakistan</t>
        </is>
      </c>
      <c r="M169" s="20" t="inlineStr">
        <is>
          <t>Emerging Market Economies</t>
        </is>
      </c>
    </row>
    <row r="170">
      <c r="E170" s="20" t="n">
        <v>0.0006545921419383</v>
      </c>
      <c r="F170" s="20" t="n">
        <v>0.0235653171097806</v>
      </c>
      <c r="G170" s="20">
        <f>F170*(VLOOKUP(Settings!$C$24, Lookups!$A$3:$B$5, 2, 0)/10)</f>
        <v/>
      </c>
      <c r="H170" s="20">
        <f>F170*(VLOOKUP(Settings!$C$25, Lookups!$A$3:$B$5, 2, 0)/10)</f>
        <v/>
      </c>
      <c r="J170" s="20" t="inlineStr">
        <is>
          <t>TUR</t>
        </is>
      </c>
      <c r="K170" s="20" t="n">
        <v>4</v>
      </c>
      <c r="L170" s="20" t="inlineStr">
        <is>
          <t>Emerging and Developing Europe</t>
        </is>
      </c>
      <c r="M170" s="20" t="inlineStr">
        <is>
          <t>Emerging Market Economies</t>
        </is>
      </c>
    </row>
    <row r="171">
      <c r="E171" s="20" t="n">
        <v>0.0006468684084614</v>
      </c>
      <c r="F171" s="20" t="n">
        <v>0.0232872627046129</v>
      </c>
      <c r="G171" s="20">
        <f>F171*(VLOOKUP(Settings!$C$24, Lookups!$A$3:$B$5, 2, 0)/10)</f>
        <v/>
      </c>
      <c r="H171" s="20">
        <f>F171*(VLOOKUP(Settings!$C$25, Lookups!$A$3:$B$5, 2, 0)/10)</f>
        <v/>
      </c>
      <c r="J171" s="20" t="inlineStr">
        <is>
          <t>TKM</t>
        </is>
      </c>
      <c r="K171" s="20" t="n">
        <v>4</v>
      </c>
      <c r="L171" s="20" t="inlineStr">
        <is>
          <t>Caucasus and Central Asia</t>
        </is>
      </c>
      <c r="M171" s="20" t="inlineStr">
        <is>
          <t>Emerging Market Economies</t>
        </is>
      </c>
    </row>
    <row r="172">
      <c r="E172" s="20" t="n">
        <v>0.0006392805748812</v>
      </c>
      <c r="F172" s="20" t="n">
        <v>0.0230141006957248</v>
      </c>
      <c r="G172" s="20">
        <f>F172*(VLOOKUP(Settings!$C$24, Lookups!$A$3:$B$5, 2, 0)/10)</f>
        <v/>
      </c>
      <c r="H172" s="20">
        <f>F172*(VLOOKUP(Settings!$C$25, Lookups!$A$3:$B$5, 2, 0)/10)</f>
        <v/>
      </c>
      <c r="J172" s="20" t="inlineStr">
        <is>
          <t>UGA</t>
        </is>
      </c>
      <c r="K172" s="20" t="n">
        <v>4</v>
      </c>
      <c r="L172" s="20" t="inlineStr">
        <is>
          <t>Sub-Sahara Africa</t>
        </is>
      </c>
      <c r="M172" s="20" t="inlineStr">
        <is>
          <t>Low Income Developing Countries</t>
        </is>
      </c>
    </row>
    <row r="173">
      <c r="E173" s="20" t="n">
        <v>0.0006318254715662</v>
      </c>
      <c r="F173" s="20" t="n">
        <v>0.0227457169763841</v>
      </c>
      <c r="G173" s="20">
        <f>F173*(VLOOKUP(Settings!$C$24, Lookups!$A$3:$B$5, 2, 0)/10)</f>
        <v/>
      </c>
      <c r="H173" s="20">
        <f>F173*(VLOOKUP(Settings!$C$25, Lookups!$A$3:$B$5, 2, 0)/10)</f>
        <v/>
      </c>
      <c r="J173" s="20" t="inlineStr">
        <is>
          <t>UKR</t>
        </is>
      </c>
      <c r="K173" s="20" t="n">
        <v>4</v>
      </c>
      <c r="L173" s="20" t="inlineStr">
        <is>
          <t>Emerging and Developing Europe</t>
        </is>
      </c>
      <c r="M173" s="20" t="inlineStr">
        <is>
          <t>Emerging Market Economies</t>
        </is>
      </c>
    </row>
    <row r="174">
      <c r="E174" s="20" t="n">
        <v>0.0006245000207567</v>
      </c>
      <c r="F174" s="20" t="n">
        <v>0.0224820007472434</v>
      </c>
      <c r="G174" s="20">
        <f>F174*(VLOOKUP(Settings!$C$24, Lookups!$A$3:$B$5, 2, 0)/10)</f>
        <v/>
      </c>
      <c r="H174" s="20">
        <f>F174*(VLOOKUP(Settings!$C$25, Lookups!$A$3:$B$5, 2, 0)/10)</f>
        <v/>
      </c>
      <c r="J174" s="20" t="inlineStr">
        <is>
          <t>ARE</t>
        </is>
      </c>
      <c r="K174" s="20" t="n">
        <v>4</v>
      </c>
      <c r="L174" s="20" t="inlineStr">
        <is>
          <t>Middle East, North Africa, Afghanistan, and Pakistan</t>
        </is>
      </c>
      <c r="M174" s="20" t="inlineStr">
        <is>
          <t>Emerging Market Economies</t>
        </is>
      </c>
    </row>
    <row r="175">
      <c r="E175" s="20" t="n">
        <v>0.0006173012333879</v>
      </c>
      <c r="F175" s="20" t="n">
        <v>0.0222228444019662</v>
      </c>
      <c r="G175" s="20">
        <f>F175*(VLOOKUP(Settings!$C$24, Lookups!$A$3:$B$5, 2, 0)/10)</f>
        <v/>
      </c>
      <c r="H175" s="20">
        <f>F175*(VLOOKUP(Settings!$C$25, Lookups!$A$3:$B$5, 2, 0)/10)</f>
        <v/>
      </c>
      <c r="J175" s="20" t="inlineStr">
        <is>
          <t>GBR</t>
        </is>
      </c>
      <c r="K175" s="20" t="n">
        <v>4</v>
      </c>
      <c r="L175" s="20" t="inlineStr">
        <is>
          <t>Advanced Economies</t>
        </is>
      </c>
      <c r="M175" s="20" t="inlineStr">
        <is>
          <t>Advanced Economies</t>
        </is>
      </c>
    </row>
    <row r="176">
      <c r="E176" s="20" t="n">
        <v>0.00061022620604</v>
      </c>
      <c r="F176" s="20" t="n">
        <v>0.0219681434174411</v>
      </c>
      <c r="G176" s="20">
        <f>F176*(VLOOKUP(Settings!$C$24, Lookups!$A$3:$B$5, 2, 0)/10)</f>
        <v/>
      </c>
      <c r="H176" s="20">
        <f>F176*(VLOOKUP(Settings!$C$25, Lookups!$A$3:$B$5, 2, 0)/10)</f>
        <v/>
      </c>
      <c r="J176" s="20" t="inlineStr">
        <is>
          <t>USA</t>
        </is>
      </c>
      <c r="K176" s="20" t="n">
        <v>4</v>
      </c>
      <c r="L176" s="20" t="inlineStr">
        <is>
          <t>Advanced Economies</t>
        </is>
      </c>
      <c r="M176" s="20" t="inlineStr">
        <is>
          <t>Advanced Economies</t>
        </is>
      </c>
    </row>
    <row r="177">
      <c r="E177" s="20" t="n">
        <v>0.0006032721180103</v>
      </c>
      <c r="F177" s="20" t="n">
        <v>0.0217177962483738</v>
      </c>
      <c r="G177" s="20">
        <f>F177*(VLOOKUP(Settings!$C$24, Lookups!$A$3:$B$5, 2, 0)/10)</f>
        <v/>
      </c>
      <c r="H177" s="20">
        <f>F177*(VLOOKUP(Settings!$C$25, Lookups!$A$3:$B$5, 2, 0)/10)</f>
        <v/>
      </c>
      <c r="J177" s="20" t="inlineStr">
        <is>
          <t>URY</t>
        </is>
      </c>
      <c r="K177" s="20" t="n">
        <v>4</v>
      </c>
      <c r="L177" s="20" t="inlineStr">
        <is>
          <t>Latin America and the Caribbean</t>
        </is>
      </c>
      <c r="M177" s="20" t="inlineStr">
        <is>
          <t>Emerging Market Economies</t>
        </is>
      </c>
    </row>
    <row r="178">
      <c r="E178" s="20" t="n">
        <v>0.0005964362285016</v>
      </c>
      <c r="F178" s="20" t="n">
        <v>0.0214717042260604</v>
      </c>
      <c r="G178" s="20">
        <f>F178*(VLOOKUP(Settings!$C$24, Lookups!$A$3:$B$5, 2, 0)/10)</f>
        <v/>
      </c>
      <c r="H178" s="20">
        <f>F178*(VLOOKUP(Settings!$C$25, Lookups!$A$3:$B$5, 2, 0)/10)</f>
        <v/>
      </c>
      <c r="J178" s="20" t="inlineStr">
        <is>
          <t>UZB</t>
        </is>
      </c>
      <c r="K178" s="20" t="n">
        <v>4</v>
      </c>
      <c r="L178" s="20" t="inlineStr">
        <is>
          <t>Caucasus and Central Asia</t>
        </is>
      </c>
      <c r="M178" s="20" t="inlineStr">
        <is>
          <t>Low Income Developing Countries</t>
        </is>
      </c>
    </row>
    <row r="179">
      <c r="E179" s="20" t="n">
        <v>0.0005897158739209</v>
      </c>
      <c r="F179" s="20" t="n">
        <v>0.0212297714611525</v>
      </c>
      <c r="G179" s="20">
        <f>F179*(VLOOKUP(Settings!$C$24, Lookups!$A$3:$B$5, 2, 0)/10)</f>
        <v/>
      </c>
      <c r="H179" s="20">
        <f>F179*(VLOOKUP(Settings!$C$25, Lookups!$A$3:$B$5, 2, 0)/10)</f>
        <v/>
      </c>
      <c r="J179" s="20" t="inlineStr">
        <is>
          <t>VUT</t>
        </is>
      </c>
      <c r="K179" s="20" t="n">
        <v>4</v>
      </c>
      <c r="L179" s="20" t="inlineStr">
        <is>
          <t>Emerging and Developing Asia</t>
        </is>
      </c>
      <c r="M179" s="20" t="inlineStr">
        <is>
          <t>Emerging Market Economies</t>
        </is>
      </c>
    </row>
    <row r="180">
      <c r="E180" s="20" t="n">
        <v>0.0005831084652843</v>
      </c>
      <c r="F180" s="20" t="n">
        <v>0.0209919047502351</v>
      </c>
      <c r="G180" s="20">
        <f>F180*(VLOOKUP(Settings!$C$24, Lookups!$A$3:$B$5, 2, 0)/10)</f>
        <v/>
      </c>
      <c r="H180" s="20">
        <f>F180*(VLOOKUP(Settings!$C$25, Lookups!$A$3:$B$5, 2, 0)/10)</f>
        <v/>
      </c>
      <c r="J180" s="20" t="inlineStr">
        <is>
          <t>VEN</t>
        </is>
      </c>
      <c r="K180" s="20" t="n">
        <v>4</v>
      </c>
      <c r="L180" s="20" t="inlineStr">
        <is>
          <t>Latin America and the Caribbean</t>
        </is>
      </c>
      <c r="M180" s="20" t="inlineStr">
        <is>
          <t>Emerging Market Economies</t>
        </is>
      </c>
    </row>
    <row r="181">
      <c r="E181" s="20" t="n">
        <v>0.0005766114857235</v>
      </c>
      <c r="F181" s="20" t="n">
        <v>0.0207580134860475</v>
      </c>
      <c r="G181" s="20">
        <f>F181*(VLOOKUP(Settings!$C$24, Lookups!$A$3:$B$5, 2, 0)/10)</f>
        <v/>
      </c>
      <c r="H181" s="20">
        <f>F181*(VLOOKUP(Settings!$C$25, Lookups!$A$3:$B$5, 2, 0)/10)</f>
        <v/>
      </c>
      <c r="J181" s="20" t="inlineStr">
        <is>
          <t>VNM</t>
        </is>
      </c>
      <c r="K181" s="20" t="n">
        <v>4</v>
      </c>
      <c r="L181" s="20" t="inlineStr">
        <is>
          <t>Emerging and Developing Asia</t>
        </is>
      </c>
      <c r="M181" s="20" t="inlineStr">
        <is>
          <t>Low Income Developing Countries</t>
        </is>
      </c>
    </row>
    <row r="182">
      <c r="E182" s="20" t="n">
        <v>0.0005702224880885</v>
      </c>
      <c r="F182" s="20" t="n">
        <v>0.0205280095711866</v>
      </c>
      <c r="G182" s="20">
        <f>F182*(VLOOKUP(Settings!$C$24, Lookups!$A$3:$B$5, 2, 0)/10)</f>
        <v/>
      </c>
      <c r="H182" s="20">
        <f>F182*(VLOOKUP(Settings!$C$25, Lookups!$A$3:$B$5, 2, 0)/10)</f>
        <v/>
      </c>
      <c r="J182" s="20" t="inlineStr">
        <is>
          <t>ZMB</t>
        </is>
      </c>
      <c r="K182" s="20" t="n">
        <v>4</v>
      </c>
      <c r="L182" s="20" t="inlineStr">
        <is>
          <t>Sub-Sahara Africa</t>
        </is>
      </c>
      <c r="M182" s="20" t="inlineStr">
        <is>
          <t>Low Income Developing Countries</t>
        </is>
      </c>
    </row>
    <row r="183">
      <c r="E183" s="20" t="n">
        <v>0.0005639390926427</v>
      </c>
      <c r="F183" s="20" t="n">
        <v>0.0203018073351377</v>
      </c>
      <c r="G183" s="20">
        <f>F183*(VLOOKUP(Settings!$C$24, Lookups!$A$3:$B$5, 2, 0)/10)</f>
        <v/>
      </c>
      <c r="H183" s="20">
        <f>F183*(VLOOKUP(Settings!$C$25, Lookups!$A$3:$B$5, 2, 0)/10)</f>
        <v/>
      </c>
      <c r="J183" s="20" t="inlineStr">
        <is>
          <t>ZWE</t>
        </is>
      </c>
      <c r="K183" s="20" t="n">
        <v>4</v>
      </c>
      <c r="L183" s="20" t="inlineStr">
        <is>
          <t>Sub-Sahara Africa</t>
        </is>
      </c>
      <c r="M183" s="20" t="inlineStr">
        <is>
          <t>Low Income Developing Countries</t>
        </is>
      </c>
    </row>
    <row r="184">
      <c r="E184" s="20" t="n">
        <v>0.0005577589848468</v>
      </c>
      <c r="F184" s="20" t="n">
        <v>0.0200793234544876</v>
      </c>
      <c r="G184" s="20">
        <f>F184*(VLOOKUP(Settings!$C$24, Lookups!$A$3:$B$5, 2, 0)/10)</f>
        <v/>
      </c>
      <c r="H184" s="20">
        <f>F184*(VLOOKUP(Settings!$C$25, Lookups!$A$3:$B$5, 2, 0)/10)</f>
        <v/>
      </c>
    </row>
    <row r="185">
      <c r="E185" s="20" t="n">
        <v>0.0005516799132272</v>
      </c>
      <c r="F185" s="20" t="n">
        <v>0.0198604768761817</v>
      </c>
      <c r="G185" s="20">
        <f>F185*(VLOOKUP(Settings!$C$24, Lookups!$A$3:$B$5, 2, 0)/10)</f>
        <v/>
      </c>
      <c r="H185" s="20">
        <f>F185*(VLOOKUP(Settings!$C$25, Lookups!$A$3:$B$5, 2, 0)/10)</f>
        <v/>
      </c>
    </row>
    <row r="186">
      <c r="E186" s="20" t="n">
        <v>0.0005456996873247001</v>
      </c>
      <c r="F186" s="20" t="n">
        <v>0.0196451887436923</v>
      </c>
      <c r="G186" s="20">
        <f>F186*(VLOOKUP(Settings!$C$24, Lookups!$A$3:$B$5, 2, 0)/10)</f>
        <v/>
      </c>
      <c r="H186" s="20">
        <f>F186*(VLOOKUP(Settings!$C$25, Lookups!$A$3:$B$5, 2, 0)/10)</f>
        <v/>
      </c>
    </row>
    <row r="187">
      <c r="E187" s="20" t="n">
        <v>0.0005398161757214</v>
      </c>
      <c r="F187" s="20" t="n">
        <v>0.0194333823259736</v>
      </c>
      <c r="G187" s="20">
        <f>F187*(VLOOKUP(Settings!$C$24, Lookups!$A$3:$B$5, 2, 0)/10)</f>
        <v/>
      </c>
      <c r="H187" s="20">
        <f>F187*(VLOOKUP(Settings!$C$25, Lookups!$A$3:$B$5, 2, 0)/10)</f>
        <v/>
      </c>
    </row>
    <row r="188">
      <c r="E188" s="20" t="n">
        <v>0.0005340273041411</v>
      </c>
      <c r="F188" s="20" t="n">
        <v>0.0192249829490822</v>
      </c>
      <c r="G188" s="20">
        <f>F188*(VLOOKUP(Settings!$C$24, Lookups!$A$3:$B$5, 2, 0)/10)</f>
        <v/>
      </c>
      <c r="H188" s="20">
        <f>F188*(VLOOKUP(Settings!$C$25, Lookups!$A$3:$B$5, 2, 0)/10)</f>
        <v/>
      </c>
    </row>
    <row r="189">
      <c r="E189" s="20" t="n">
        <v>0.0005283310536208</v>
      </c>
      <c r="F189" s="20" t="n">
        <v>0.0190199179303511</v>
      </c>
      <c r="G189" s="20">
        <f>F189*(VLOOKUP(Settings!$C$24, Lookups!$A$3:$B$5, 2, 0)/10)</f>
        <v/>
      </c>
      <c r="H189" s="20">
        <f>F189*(VLOOKUP(Settings!$C$25, Lookups!$A$3:$B$5, 2, 0)/10)</f>
        <v/>
      </c>
    </row>
    <row r="190">
      <c r="E190" s="20" t="n">
        <v>0.0005227254587502</v>
      </c>
      <c r="F190" s="20" t="n">
        <v>0.0188181165150081</v>
      </c>
      <c r="G190" s="20">
        <f>F190*(VLOOKUP(Settings!$C$24, Lookups!$A$3:$B$5, 2, 0)/10)</f>
        <v/>
      </c>
      <c r="H190" s="20">
        <f>F190*(VLOOKUP(Settings!$C$25, Lookups!$A$3:$B$5, 2, 0)/10)</f>
        <v/>
      </c>
    </row>
    <row r="191">
      <c r="E191" s="20" t="n">
        <v>0.0005172086059759</v>
      </c>
      <c r="F191" s="20" t="n">
        <v>0.0186195098151353</v>
      </c>
      <c r="G191" s="20">
        <f>F191*(VLOOKUP(Settings!$C$24, Lookups!$A$3:$B$5, 2, 0)/10)</f>
        <v/>
      </c>
      <c r="H191" s="20">
        <f>F191*(VLOOKUP(Settings!$C$25, Lookups!$A$3:$B$5, 2, 0)/10)</f>
        <v/>
      </c>
    </row>
    <row r="192">
      <c r="E192" s="20" t="n">
        <v>0.0005117786319686</v>
      </c>
      <c r="F192" s="20" t="n">
        <v>0.0184240307508711</v>
      </c>
      <c r="G192" s="20">
        <f>F192*(VLOOKUP(Settings!$C$24, Lookups!$A$3:$B$5, 2, 0)/10)</f>
        <v/>
      </c>
      <c r="H192" s="20">
        <f>F192*(VLOOKUP(Settings!$C$25, Lookups!$A$3:$B$5, 2, 0)/10)</f>
        <v/>
      </c>
    </row>
    <row r="193">
      <c r="E193" s="20" t="n">
        <v>0.0005064337220489</v>
      </c>
      <c r="F193" s="20" t="n">
        <v>0.0182316139937624</v>
      </c>
      <c r="G193" s="20">
        <f>F193*(VLOOKUP(Settings!$C$24, Lookups!$A$3:$B$5, 2, 0)/10)</f>
        <v/>
      </c>
      <c r="H193" s="20">
        <f>F193*(VLOOKUP(Settings!$C$25, Lookups!$A$3:$B$5, 2, 0)/10)</f>
        <v/>
      </c>
    </row>
    <row r="194">
      <c r="E194" s="20" t="n">
        <v>0.0005011721086715</v>
      </c>
      <c r="F194" s="20" t="n">
        <v>0.0180421959121758</v>
      </c>
      <c r="G194" s="20">
        <f>F194*(VLOOKUP(Settings!$C$24, Lookups!$A$3:$B$5, 2, 0)/10)</f>
        <v/>
      </c>
      <c r="H194" s="20">
        <f>F194*(VLOOKUP(Settings!$C$25, Lookups!$A$3:$B$5, 2, 0)/10)</f>
        <v/>
      </c>
    </row>
    <row r="195">
      <c r="E195" s="20" t="n">
        <v>0.0004959920699634</v>
      </c>
      <c r="F195" s="20" t="n">
        <v>0.0178557145186836</v>
      </c>
      <c r="G195" s="20">
        <f>F195*(VLOOKUP(Settings!$C$24, Lookups!$A$3:$B$5, 2, 0)/10)</f>
        <v/>
      </c>
      <c r="H195" s="20">
        <f>F195*(VLOOKUP(Settings!$C$25, Lookups!$A$3:$B$5, 2, 0)/10)</f>
        <v/>
      </c>
    </row>
    <row r="196">
      <c r="E196" s="20" t="n">
        <v>0.0004908919283150999</v>
      </c>
      <c r="F196" s="20" t="n">
        <v>0.0176721094193444</v>
      </c>
      <c r="G196" s="20">
        <f>F196*(VLOOKUP(Settings!$C$24, Lookups!$A$3:$B$5, 2, 0)/10)</f>
        <v/>
      </c>
      <c r="H196" s="20">
        <f>F196*(VLOOKUP(Settings!$C$25, Lookups!$A$3:$B$5, 2, 0)/10)</f>
        <v/>
      </c>
    </row>
    <row r="197">
      <c r="E197" s="20" t="n">
        <v>0.0004858700490221</v>
      </c>
      <c r="F197" s="20" t="n">
        <v>0.0174913217647981</v>
      </c>
      <c r="G197" s="20">
        <f>F197*(VLOOKUP(Settings!$C$24, Lookups!$A$3:$B$5, 2, 0)/10)</f>
        <v/>
      </c>
      <c r="H197" s="20">
        <f>F197*(VLOOKUP(Settings!$C$25, Lookups!$A$3:$B$5, 2, 0)/10)</f>
        <v/>
      </c>
    </row>
    <row r="198">
      <c r="E198" s="20" t="n">
        <v>0.0004809248389751</v>
      </c>
      <c r="F198" s="20" t="n">
        <v>0.0173132942031041</v>
      </c>
      <c r="G198" s="20">
        <f>F198*(VLOOKUP(Settings!$C$24, Lookups!$A$3:$B$5, 2, 0)/10)</f>
        <v/>
      </c>
      <c r="H198" s="20">
        <f>F198*(VLOOKUP(Settings!$C$25, Lookups!$A$3:$B$5, 2, 0)/10)</f>
        <v/>
      </c>
    </row>
    <row r="199">
      <c r="E199" s="20" t="n">
        <v>0.0004760547453958</v>
      </c>
      <c r="F199" s="20" t="n">
        <v>0.017137970834251</v>
      </c>
      <c r="G199" s="20">
        <f>F199*(VLOOKUP(Settings!$C$24, Lookups!$A$3:$B$5, 2, 0)/10)</f>
        <v/>
      </c>
      <c r="H199" s="20">
        <f>F199*(VLOOKUP(Settings!$C$25, Lookups!$A$3:$B$5, 2, 0)/10)</f>
        <v/>
      </c>
    </row>
    <row r="200">
      <c r="E200" s="20" t="n">
        <v>0.0004712582546186</v>
      </c>
      <c r="F200" s="20" t="n">
        <v>0.0169652971662699</v>
      </c>
      <c r="G200" s="20">
        <f>F200*(VLOOKUP(Settings!$C$24, Lookups!$A$3:$B$5, 2, 0)/10)</f>
        <v/>
      </c>
      <c r="H200" s="20">
        <f>F200*(VLOOKUP(Settings!$C$25, Lookups!$A$3:$B$5, 2, 0)/10)</f>
        <v/>
      </c>
    </row>
    <row r="201">
      <c r="E201" s="20" t="n">
        <v>0.0004665338909135</v>
      </c>
      <c r="F201" s="20" t="n">
        <v>0.0167952200728882</v>
      </c>
      <c r="G201" s="20">
        <f>F201*(VLOOKUP(Settings!$C$24, Lookups!$A$3:$B$5, 2, 0)/10)</f>
        <v/>
      </c>
      <c r="H201" s="20">
        <f>F201*(VLOOKUP(Settings!$C$25, Lookups!$A$3:$B$5, 2, 0)/10)</f>
        <v/>
      </c>
    </row>
    <row r="202">
      <c r="E202" s="20" t="n">
        <v>0.0004618802153517</v>
      </c>
      <c r="F202" s="20" t="n">
        <v>0.0166276877526612</v>
      </c>
      <c r="G202" s="20">
        <f>F202*(VLOOKUP(Settings!$C$24, Lookups!$A$3:$B$5, 2, 0)/10)</f>
        <v/>
      </c>
      <c r="H202" s="20">
        <f>F202*(VLOOKUP(Settings!$C$25, Lookups!$A$3:$B$5, 2, 0)/10)</f>
        <v/>
      </c>
    </row>
    <row r="203">
      <c r="E203" s="20" t="n">
        <v>0.0004572958247089</v>
      </c>
      <c r="F203" s="20" t="n">
        <v>0.0164626496895237</v>
      </c>
      <c r="G203" s="20">
        <f>F203*(VLOOKUP(Settings!$C$24, Lookups!$A$3:$B$5, 2, 0)/10)</f>
        <v/>
      </c>
      <c r="H203" s="20">
        <f>F203*(VLOOKUP(Settings!$C$25, Lookups!$A$3:$B$5, 2, 0)/10)</f>
        <v/>
      </c>
    </row>
    <row r="204">
      <c r="E204" s="20" t="n">
        <v>0.0004527793504084</v>
      </c>
      <c r="F204" s="20" t="n">
        <v>0.0163000566147056</v>
      </c>
      <c r="G204" s="20">
        <f>F204*(VLOOKUP(Settings!$C$24, Lookups!$A$3:$B$5, 2, 0)/10)</f>
        <v/>
      </c>
      <c r="H204" s="20">
        <f>F204*(VLOOKUP(Settings!$C$25, Lookups!$A$3:$B$5, 2, 0)/10)</f>
        <v/>
      </c>
    </row>
    <row r="205">
      <c r="E205" s="20" t="n">
        <v>0.0004483294574987</v>
      </c>
      <c r="F205" s="20" t="n">
        <v>0.0161398604699567</v>
      </c>
      <c r="G205" s="20">
        <f>F205*(VLOOKUP(Settings!$C$24, Lookups!$A$3:$B$5, 2, 0)/10)</f>
        <v/>
      </c>
      <c r="H205" s="20">
        <f>F205*(VLOOKUP(Settings!$C$25, Lookups!$A$3:$B$5, 2, 0)/10)</f>
        <v/>
      </c>
    </row>
    <row r="206">
      <c r="E206" s="20" t="n">
        <v>0.0004439448436675</v>
      </c>
      <c r="F206" s="20" t="n">
        <v>0.0159820143720311</v>
      </c>
      <c r="G206" s="20">
        <f>F206*(VLOOKUP(Settings!$C$24, Lookups!$A$3:$B$5, 2, 0)/10)</f>
        <v/>
      </c>
      <c r="H206" s="20">
        <f>F206*(VLOOKUP(Settings!$C$25, Lookups!$A$3:$B$5, 2, 0)/10)</f>
        <v/>
      </c>
    </row>
    <row r="207">
      <c r="E207" s="20" t="n">
        <v>0.0004396242382883</v>
      </c>
      <c r="F207" s="20" t="n">
        <v>0.0158264725783807</v>
      </c>
      <c r="G207" s="20">
        <f>F207*(VLOOKUP(Settings!$C$24, Lookups!$A$3:$B$5, 2, 0)/10)</f>
        <v/>
      </c>
      <c r="H207" s="20">
        <f>F207*(VLOOKUP(Settings!$C$25, Lookups!$A$3:$B$5, 2, 0)/10)</f>
        <v/>
      </c>
    </row>
    <row r="208">
      <c r="E208" s="20" t="n">
        <v>0.0004353664015003</v>
      </c>
      <c r="F208" s="20" t="n">
        <v>0.0156731904540119</v>
      </c>
      <c r="G208" s="20">
        <f>F208*(VLOOKUP(Settings!$C$24, Lookups!$A$3:$B$5, 2, 0)/10)</f>
        <v/>
      </c>
      <c r="H208" s="20">
        <f>F208*(VLOOKUP(Settings!$C$25, Lookups!$A$3:$B$5, 2, 0)/10)</f>
        <v/>
      </c>
    </row>
    <row r="209">
      <c r="E209" s="20" t="n">
        <v>0.0004311701233183</v>
      </c>
      <c r="F209" s="20" t="n">
        <v>0.0155221244394606</v>
      </c>
      <c r="G209" s="20">
        <f>F209*(VLOOKUP(Settings!$C$24, Lookups!$A$3:$B$5, 2, 0)/10)</f>
        <v/>
      </c>
      <c r="H209" s="20">
        <f>F209*(VLOOKUP(Settings!$C$25, Lookups!$A$3:$B$5, 2, 0)/10)</f>
        <v/>
      </c>
    </row>
    <row r="210">
      <c r="E210" s="20" t="n">
        <v>0.0004270342227733</v>
      </c>
      <c r="F210" s="20" t="n">
        <v>0.0153732320198421</v>
      </c>
      <c r="G210" s="20">
        <f>F210*(VLOOKUP(Settings!$C$24, Lookups!$A$3:$B$5, 2, 0)/10)</f>
        <v/>
      </c>
      <c r="H210" s="20">
        <f>F210*(VLOOKUP(Settings!$C$25, Lookups!$A$3:$B$5, 2, 0)/10)</f>
        <v/>
      </c>
    </row>
    <row r="211">
      <c r="E211" s="20" t="n">
        <v>0.0004229575470815</v>
      </c>
      <c r="F211" s="20" t="n">
        <v>0.0152264716949348</v>
      </c>
      <c r="G211" s="20">
        <f>F211*(VLOOKUP(Settings!$C$24, Lookups!$A$3:$B$5, 2, 0)/10)</f>
        <v/>
      </c>
      <c r="H211" s="20">
        <f>F211*(VLOOKUP(Settings!$C$25, Lookups!$A$3:$B$5, 2, 0)/10)</f>
        <v/>
      </c>
    </row>
    <row r="212">
      <c r="E212" s="20" t="n">
        <v>0.0004189389708405</v>
      </c>
      <c r="F212" s="20" t="n">
        <v>0.0150818029502596</v>
      </c>
      <c r="G212" s="20">
        <f>F212*(VLOOKUP(Settings!$C$24, Lookups!$A$3:$B$5, 2, 0)/10)</f>
        <v/>
      </c>
      <c r="H212" s="20">
        <f>F212*(VLOOKUP(Settings!$C$25, Lookups!$A$3:$B$5, 2, 0)/10)</f>
        <v/>
      </c>
    </row>
    <row r="213">
      <c r="E213" s="20" t="n">
        <v>0.0004149773952532</v>
      </c>
      <c r="F213" s="20" t="n">
        <v>0.0149391862291154</v>
      </c>
      <c r="G213" s="20">
        <f>F213*(VLOOKUP(Settings!$C$24, Lookups!$A$3:$B$5, 2, 0)/10)</f>
        <v/>
      </c>
      <c r="H213" s="20">
        <f>F213*(VLOOKUP(Settings!$C$25, Lookups!$A$3:$B$5, 2, 0)/10)</f>
        <v/>
      </c>
    </row>
    <row r="214">
      <c r="E214" s="20" t="n">
        <v>0.000411071747376</v>
      </c>
      <c r="F214" s="20" t="n">
        <v>0.0147985829055368</v>
      </c>
      <c r="G214" s="20">
        <f>F214*(VLOOKUP(Settings!$C$24, Lookups!$A$3:$B$5, 2, 0)/10)</f>
        <v/>
      </c>
      <c r="H214" s="20">
        <f>F214*(VLOOKUP(Settings!$C$25, Lookups!$A$3:$B$5, 2, 0)/10)</f>
        <v/>
      </c>
    </row>
    <row r="215">
      <c r="E215" s="20" t="n">
        <v>0.0004072209793927</v>
      </c>
      <c r="F215" s="20" t="n">
        <v>0.0146599552581376</v>
      </c>
      <c r="G215" s="20">
        <f>F215*(VLOOKUP(Settings!$C$24, Lookups!$A$3:$B$5, 2, 0)/10)</f>
        <v/>
      </c>
      <c r="H215" s="20">
        <f>F215*(VLOOKUP(Settings!$C$25, Lookups!$A$3:$B$5, 2, 0)/10)</f>
        <v/>
      </c>
    </row>
    <row r="216">
      <c r="E216" s="20" t="n">
        <v>0.0004034240679113</v>
      </c>
      <c r="F216" s="20" t="n">
        <v>0.0145232664448084</v>
      </c>
      <c r="G216" s="20">
        <f>F216*(VLOOKUP(Settings!$C$24, Lookups!$A$3:$B$5, 2, 0)/10)</f>
        <v/>
      </c>
      <c r="H216" s="20">
        <f>F216*(VLOOKUP(Settings!$C$25, Lookups!$A$3:$B$5, 2, 0)/10)</f>
        <v/>
      </c>
    </row>
    <row r="217">
      <c r="E217" s="20" t="n">
        <v>0.0003996800132843</v>
      </c>
      <c r="F217" s="20" t="n">
        <v>0.0143884804782357</v>
      </c>
      <c r="G217" s="20">
        <f>F217*(VLOOKUP(Settings!$C$24, Lookups!$A$3:$B$5, 2, 0)/10)</f>
        <v/>
      </c>
      <c r="H217" s="20">
        <f>F217*(VLOOKUP(Settings!$C$25, Lookups!$A$3:$B$5, 2, 0)/10)</f>
        <v/>
      </c>
    </row>
    <row r="218">
      <c r="E218" s="20" t="n">
        <v>0.0003959878389503</v>
      </c>
      <c r="F218" s="20" t="n">
        <v>0.0142555622022129</v>
      </c>
      <c r="G218" s="20">
        <f>F218*(VLOOKUP(Settings!$C$24, Lookups!$A$3:$B$5, 2, 0)/10)</f>
        <v/>
      </c>
      <c r="H218" s="20">
        <f>F218*(VLOOKUP(Settings!$C$25, Lookups!$A$3:$B$5, 2, 0)/10)</f>
        <v/>
      </c>
    </row>
    <row r="219">
      <c r="E219" s="20" t="n">
        <v>0.0003923465907975</v>
      </c>
      <c r="F219" s="20" t="n">
        <v>0.0141244772687134</v>
      </c>
      <c r="G219" s="20">
        <f>F219*(VLOOKUP(Settings!$C$24, Lookups!$A$3:$B$5, 2, 0)/10)</f>
        <v/>
      </c>
      <c r="H219" s="20">
        <f>F219*(VLOOKUP(Settings!$C$25, Lookups!$A$3:$B$5, 2, 0)/10)</f>
        <v/>
      </c>
    </row>
    <row r="220">
      <c r="E220" s="20" t="n">
        <v>0.0003887553365471</v>
      </c>
      <c r="F220" s="20" t="n">
        <v>0.0139951921156983</v>
      </c>
      <c r="G220" s="20">
        <f>F220*(VLOOKUP(Settings!$C$24, Lookups!$A$3:$B$5, 2, 0)/10)</f>
        <v/>
      </c>
      <c r="H220" s="20">
        <f>F220*(VLOOKUP(Settings!$C$25, Lookups!$A$3:$B$5, 2, 0)/10)</f>
        <v/>
      </c>
    </row>
    <row r="221">
      <c r="E221" s="20" t="n">
        <v>0.0003852131651564</v>
      </c>
      <c r="F221" s="20" t="n">
        <v>0.0138676739456318</v>
      </c>
      <c r="G221" s="20">
        <f>F221*(VLOOKUP(Settings!$C$24, Lookups!$A$3:$B$5, 2, 0)/10)</f>
        <v/>
      </c>
      <c r="H221" s="20">
        <f>F221*(VLOOKUP(Settings!$C$25, Lookups!$A$3:$B$5, 2, 0)/10)</f>
        <v/>
      </c>
    </row>
    <row r="222">
      <c r="E222" s="20" t="n">
        <v>0.000381719186241</v>
      </c>
      <c r="F222" s="20" t="n">
        <v>0.0137418907046786</v>
      </c>
      <c r="G222" s="20">
        <f>F222*(VLOOKUP(Settings!$C$24, Lookups!$A$3:$B$5, 2, 0)/10)</f>
        <v/>
      </c>
      <c r="H222" s="20">
        <f>F222*(VLOOKUP(Settings!$C$25, Lookups!$A$3:$B$5, 2, 0)/10)</f>
        <v/>
      </c>
    </row>
    <row r="223">
      <c r="E223" s="20" t="n">
        <v>0.0003782725295155</v>
      </c>
      <c r="F223" s="20" t="n">
        <v>0.013617811062559</v>
      </c>
      <c r="G223" s="20">
        <f>F223*(VLOOKUP(Settings!$C$24, Lookups!$A$3:$B$5, 2, 0)/10)</f>
        <v/>
      </c>
      <c r="H223" s="20">
        <f>F223*(VLOOKUP(Settings!$C$25, Lookups!$A$3:$B$5, 2, 0)/10)</f>
        <v/>
      </c>
    </row>
    <row r="224">
      <c r="E224" s="20" t="n">
        <v>0.000374872344251</v>
      </c>
      <c r="F224" s="20" t="n">
        <v>0.0134954043930372</v>
      </c>
      <c r="G224" s="20">
        <f>F224*(VLOOKUP(Settings!$C$24, Lookups!$A$3:$B$5, 2, 0)/10)</f>
        <v/>
      </c>
      <c r="H224" s="20">
        <f>F224*(VLOOKUP(Settings!$C$25, Lookups!$A$3:$B$5, 2, 0)/10)</f>
        <v/>
      </c>
    </row>
    <row r="225">
      <c r="E225" s="20" t="n">
        <v>0.0003715177987505</v>
      </c>
      <c r="F225" s="20" t="n">
        <v>0.0133746407550211</v>
      </c>
      <c r="G225" s="20">
        <f>F225*(VLOOKUP(Settings!$C$24, Lookups!$A$3:$B$5, 2, 0)/10)</f>
        <v/>
      </c>
      <c r="H225" s="20">
        <f>F225*(VLOOKUP(Settings!$C$25, Lookups!$A$3:$B$5, 2, 0)/10)</f>
        <v/>
      </c>
    </row>
    <row r="226">
      <c r="E226" s="20" t="n">
        <v>0.0003682080798403</v>
      </c>
      <c r="F226" s="20" t="n">
        <v>0.0132554908742516</v>
      </c>
      <c r="G226" s="20">
        <f>F226*(VLOOKUP(Settings!$C$24, Lookups!$A$3:$B$5, 2, 0)/10)</f>
        <v/>
      </c>
      <c r="H226" s="20">
        <f>F226*(VLOOKUP(Settings!$C$25, Lookups!$A$3:$B$5, 2, 0)/10)</f>
        <v/>
      </c>
    </row>
    <row r="227">
      <c r="E227" s="20" t="n">
        <v>0.0003649423923766</v>
      </c>
      <c r="F227" s="20" t="n">
        <v>0.0131379261255594</v>
      </c>
      <c r="G227" s="20">
        <f>F227*(VLOOKUP(Settings!$C$24, Lookups!$A$3:$B$5, 2, 0)/10)</f>
        <v/>
      </c>
      <c r="H227" s="20">
        <f>F227*(VLOOKUP(Settings!$C$25, Lookups!$A$3:$B$5, 2, 0)/10)</f>
        <v/>
      </c>
    </row>
    <row r="228">
      <c r="E228" s="20" t="n">
        <v>0.0003617199587686</v>
      </c>
      <c r="F228" s="20" t="n">
        <v>0.0130219185156717</v>
      </c>
      <c r="G228" s="20">
        <f>F228*(VLOOKUP(Settings!$C$24, Lookups!$A$3:$B$5, 2, 0)/10)</f>
        <v/>
      </c>
      <c r="H228" s="20">
        <f>F228*(VLOOKUP(Settings!$C$25, Lookups!$A$3:$B$5, 2, 0)/10)</f>
        <v/>
      </c>
    </row>
    <row r="229">
      <c r="E229" s="20" t="n">
        <v>0.0003585400185151</v>
      </c>
      <c r="F229" s="20" t="n">
        <v>0.012907440666546</v>
      </c>
      <c r="G229" s="20">
        <f>F229*(VLOOKUP(Settings!$C$24, Lookups!$A$3:$B$5, 2, 0)/10)</f>
        <v/>
      </c>
      <c r="H229" s="20">
        <f>F229*(VLOOKUP(Settings!$C$25, Lookups!$A$3:$B$5, 2, 0)/10)</f>
        <v/>
      </c>
    </row>
    <row r="230">
      <c r="E230" s="20" t="n">
        <v>0.000355401827756</v>
      </c>
      <c r="F230" s="20" t="n">
        <v>0.012794465799216</v>
      </c>
      <c r="G230" s="20">
        <f>F230*(VLOOKUP(Settings!$C$24, Lookups!$A$3:$B$5, 2, 0)/10)</f>
        <v/>
      </c>
      <c r="H230" s="20">
        <f>F230*(VLOOKUP(Settings!$C$25, Lookups!$A$3:$B$5, 2, 0)/10)</f>
        <v/>
      </c>
    </row>
    <row r="231">
      <c r="E231" s="20" t="n">
        <v>0.0003523046588369</v>
      </c>
      <c r="F231" s="20" t="n">
        <v>0.0126829677181298</v>
      </c>
      <c r="G231" s="20">
        <f>F231*(VLOOKUP(Settings!$C$24, Lookups!$A$3:$B$5, 2, 0)/10)</f>
        <v/>
      </c>
      <c r="H231" s="20">
        <f>F231*(VLOOKUP(Settings!$C$25, Lookups!$A$3:$B$5, 2, 0)/10)</f>
        <v/>
      </c>
    </row>
    <row r="232">
      <c r="E232" s="20" t="n">
        <v>0.0003492477998878</v>
      </c>
      <c r="F232" s="20" t="n">
        <v>0.0125729207959631</v>
      </c>
      <c r="G232" s="20">
        <f>F232*(VLOOKUP(Settings!$C$24, Lookups!$A$3:$B$5, 2, 0)/10)</f>
        <v/>
      </c>
      <c r="H232" s="20">
        <f>F232*(VLOOKUP(Settings!$C$25, Lookups!$A$3:$B$5, 2, 0)/10)</f>
        <v/>
      </c>
    </row>
    <row r="233">
      <c r="E233" s="20" t="n">
        <v>0.0003462305544136</v>
      </c>
      <c r="F233" s="20" t="n">
        <v>0.0124642999588922</v>
      </c>
      <c r="G233" s="20">
        <f>F233*(VLOOKUP(Settings!$C$24, Lookups!$A$3:$B$5, 2, 0)/10)</f>
        <v/>
      </c>
      <c r="H233" s="20">
        <f>F233*(VLOOKUP(Settings!$C$25, Lookups!$A$3:$B$5, 2, 0)/10)</f>
        <v/>
      </c>
    </row>
    <row r="234">
      <c r="E234" s="20" t="n">
        <v>0.0003432522408975</v>
      </c>
      <c r="F234" s="20" t="n">
        <v>0.0123570806723106</v>
      </c>
      <c r="G234" s="20">
        <f>F234*(VLOOKUP(Settings!$C$24, Lookups!$A$3:$B$5, 2, 0)/10)</f>
        <v/>
      </c>
      <c r="H234" s="20">
        <f>F234*(VLOOKUP(Settings!$C$25, Lookups!$A$3:$B$5, 2, 0)/10)</f>
        <v/>
      </c>
    </row>
    <row r="235">
      <c r="E235" s="20" t="n">
        <v>0.0003403121924159</v>
      </c>
      <c r="F235" s="20" t="n">
        <v>0.0122512389269732</v>
      </c>
      <c r="G235" s="20">
        <f>F235*(VLOOKUP(Settings!$C$24, Lookups!$A$3:$B$5, 2, 0)/10)</f>
        <v/>
      </c>
      <c r="H235" s="20">
        <f>F235*(VLOOKUP(Settings!$C$25, Lookups!$A$3:$B$5, 2, 0)/10)</f>
        <v/>
      </c>
    </row>
    <row r="236">
      <c r="E236" s="20" t="n">
        <v>0.0003374097562653</v>
      </c>
      <c r="F236" s="20" t="n">
        <v>0.0121467512255542</v>
      </c>
      <c r="G236" s="20">
        <f>F236*(VLOOKUP(Settings!$C$24, Lookups!$A$3:$B$5, 2, 0)/10)</f>
        <v/>
      </c>
      <c r="H236" s="20">
        <f>F236*(VLOOKUP(Settings!$C$25, Lookups!$A$3:$B$5, 2, 0)/10)</f>
        <v/>
      </c>
    </row>
    <row r="237">
      <c r="E237" s="20" t="n">
        <v>0.0003345442936001</v>
      </c>
      <c r="F237" s="20" t="n">
        <v>0.0120435945696052</v>
      </c>
      <c r="G237" s="20">
        <f>F237*(VLOOKUP(Settings!$C$24, Lookups!$A$3:$B$5, 2, 0)/10)</f>
        <v/>
      </c>
      <c r="H237" s="20">
        <f>F237*(VLOOKUP(Settings!$C$25, Lookups!$A$3:$B$5, 2, 0)/10)</f>
        <v/>
      </c>
    </row>
    <row r="238">
      <c r="E238" s="20" t="n">
        <v>0.0003317151790805</v>
      </c>
      <c r="F238" s="20" t="n">
        <v>0.0119417464468983</v>
      </c>
      <c r="G238" s="20">
        <f>F238*(VLOOKUP(Settings!$C$24, Lookups!$A$3:$B$5, 2, 0)/10)</f>
        <v/>
      </c>
      <c r="H238" s="20">
        <f>F238*(VLOOKUP(Settings!$C$25, Lookups!$A$3:$B$5, 2, 0)/10)</f>
        <v/>
      </c>
    </row>
    <row r="239">
      <c r="E239" s="20" t="n">
        <v>0.0003289218005317</v>
      </c>
      <c r="F239" s="20" t="n">
        <v>0.0118411848191431</v>
      </c>
      <c r="G239" s="20">
        <f>F239*(VLOOKUP(Settings!$C$24, Lookups!$A$3:$B$5, 2, 0)/10)</f>
        <v/>
      </c>
      <c r="H239" s="20">
        <f>F239*(VLOOKUP(Settings!$C$25, Lookups!$A$3:$B$5, 2, 0)/10)</f>
        <v/>
      </c>
    </row>
    <row r="240">
      <c r="E240" s="20" t="n">
        <v>0.0003261635586128</v>
      </c>
      <c r="F240" s="20" t="n">
        <v>0.0117418881100637</v>
      </c>
      <c r="G240" s="20">
        <f>F240*(VLOOKUP(Settings!$C$24, Lookups!$A$3:$B$5, 2, 0)/10)</f>
        <v/>
      </c>
      <c r="H240" s="20">
        <f>F240*(VLOOKUP(Settings!$C$25, Lookups!$A$3:$B$5, 2, 0)/10)</f>
        <v/>
      </c>
    </row>
    <row r="241">
      <c r="E241" s="20" t="n">
        <v>0.0003234398664951</v>
      </c>
      <c r="F241" s="20" t="n">
        <v>0.0116438351938244</v>
      </c>
      <c r="G241" s="20">
        <f>F241*(VLOOKUP(Settings!$C$24, Lookups!$A$3:$B$5, 2, 0)/10)</f>
        <v/>
      </c>
      <c r="H241" s="20">
        <f>F241*(VLOOKUP(Settings!$C$25, Lookups!$A$3:$B$5, 2, 0)/10)</f>
        <v/>
      </c>
    </row>
    <row r="242">
      <c r="E242" s="20" t="n">
        <v>0.0003207501495497</v>
      </c>
      <c r="F242" s="20" t="n">
        <v>0.0115470053837925</v>
      </c>
      <c r="G242" s="20">
        <f>F242*(VLOOKUP(Settings!$C$24, Lookups!$A$3:$B$5, 2, 0)/10)</f>
        <v/>
      </c>
      <c r="H242" s="20">
        <f>F242*(VLOOKUP(Settings!$C$25, Lookups!$A$3:$B$5, 2, 0)/10)</f>
        <v/>
      </c>
    </row>
    <row r="243">
      <c r="E243" s="20" t="n">
        <v>0.0003180938450451</v>
      </c>
      <c r="F243" s="20" t="n">
        <v>0.0114513784216258</v>
      </c>
      <c r="G243" s="20">
        <f>F243*(VLOOKUP(Settings!$C$24, Lookups!$A$3:$B$5, 2, 0)/10)</f>
        <v/>
      </c>
      <c r="H243" s="20">
        <f>F243*(VLOOKUP(Settings!$C$25, Lookups!$A$3:$B$5, 2, 0)/10)</f>
        <v/>
      </c>
    </row>
    <row r="244">
      <c r="E244" s="20" t="n">
        <v>0.0003154704018521</v>
      </c>
      <c r="F244" s="20" t="n">
        <v>0.0113569344666766</v>
      </c>
      <c r="G244" s="20">
        <f>F244*(VLOOKUP(Settings!$C$24, Lookups!$A$3:$B$5, 2, 0)/10)</f>
        <v/>
      </c>
      <c r="H244" s="20">
        <f>F244*(VLOOKUP(Settings!$C$25, Lookups!$A$3:$B$5, 2, 0)/10)</f>
        <v/>
      </c>
    </row>
    <row r="245">
      <c r="E245" s="20" t="n">
        <v>0.0003128792801583</v>
      </c>
      <c r="F245" s="20" t="n">
        <v>0.0112636540856991</v>
      </c>
      <c r="G245" s="20">
        <f>F245*(VLOOKUP(Settings!$C$24, Lookups!$A$3:$B$5, 2, 0)/10)</f>
        <v/>
      </c>
      <c r="H245" s="20">
        <f>F245*(VLOOKUP(Settings!$C$25, Lookups!$A$3:$B$5, 2, 0)/10)</f>
        <v/>
      </c>
    </row>
    <row r="246">
      <c r="E246" s="20" t="n">
        <v>0.0003103199511903</v>
      </c>
      <c r="F246" s="20" t="n">
        <v>0.0111715182428522</v>
      </c>
      <c r="G246" s="20">
        <f>F246*(VLOOKUP(Settings!$C$24, Lookups!$A$3:$B$5, 2, 0)/10)</f>
        <v/>
      </c>
      <c r="H246" s="20">
        <f>F246*(VLOOKUP(Settings!$C$25, Lookups!$A$3:$B$5, 2, 0)/10)</f>
        <v/>
      </c>
    </row>
    <row r="247">
      <c r="E247" s="20" t="n">
        <v>0.000307791896944</v>
      </c>
      <c r="F247" s="20" t="n">
        <v>0.0110805082899866</v>
      </c>
      <c r="G247" s="20">
        <f>F247*(VLOOKUP(Settings!$C$24, Lookups!$A$3:$B$5, 2, 0)/10)</f>
        <v/>
      </c>
      <c r="H247" s="20">
        <f>F247*(VLOOKUP(Settings!$C$25, Lookups!$A$3:$B$5, 2, 0)/10)</f>
        <v/>
      </c>
    </row>
    <row r="248">
      <c r="E248" s="20" t="n">
        <v>0.0003052946099224</v>
      </c>
      <c r="F248" s="20" t="n">
        <v>0.0109906059572088</v>
      </c>
      <c r="G248" s="20">
        <f>F248*(VLOOKUP(Settings!$C$24, Lookups!$A$3:$B$5, 2, 0)/10)</f>
        <v/>
      </c>
      <c r="H248" s="20">
        <f>F248*(VLOOKUP(Settings!$C$25, Lookups!$A$3:$B$5, 2, 0)/10)</f>
        <v/>
      </c>
    </row>
    <row r="249">
      <c r="E249" s="20" t="n">
        <v>0.0003028275928808</v>
      </c>
      <c r="F249" s="20" t="n">
        <v>0.0109017933437107</v>
      </c>
      <c r="G249" s="20">
        <f>F249*(VLOOKUP(Settings!$C$24, Lookups!$A$3:$B$5, 2, 0)/10)</f>
        <v/>
      </c>
      <c r="H249" s="20">
        <f>F249*(VLOOKUP(Settings!$C$25, Lookups!$A$3:$B$5, 2, 0)/10)</f>
        <v/>
      </c>
    </row>
    <row r="250">
      <c r="E250" s="20" t="n">
        <v>0.0003003903585794</v>
      </c>
      <c r="F250" s="20" t="n">
        <v>0.0108140529088587</v>
      </c>
      <c r="G250" s="20" t="n"/>
      <c r="H250" s="20" t="n"/>
    </row>
    <row r="251">
      <c r="E251" s="20" t="n">
        <v>0.0002979824295425</v>
      </c>
      <c r="F251" s="20" t="n">
        <v>0.010727367463532</v>
      </c>
      <c r="G251" s="20" t="n"/>
      <c r="H251" s="20" t="n"/>
    </row>
    <row r="252">
      <c r="E252" s="20" t="n">
        <v>0.000295603337825</v>
      </c>
      <c r="F252" s="20" t="n">
        <v>0.0106417201617031</v>
      </c>
      <c r="G252" s="20" t="n"/>
      <c r="H252" s="20" t="n"/>
    </row>
    <row r="253">
      <c r="E253" s="20" t="n">
        <v>0.0002932526247848</v>
      </c>
      <c r="F253" s="20" t="n">
        <v>0.0105570944922532</v>
      </c>
      <c r="G253" s="20" t="n"/>
      <c r="H253" s="20" t="n"/>
    </row>
    <row r="254">
      <c r="E254" s="20" t="n">
        <v>0.0002909298408614</v>
      </c>
      <c r="F254" s="20" t="n">
        <v>0.0104734742710136</v>
      </c>
      <c r="G254" s="20" t="n"/>
      <c r="H254" s="20" t="n"/>
    </row>
    <row r="255">
      <c r="E255" s="20" t="n">
        <v>0.0002886345453618</v>
      </c>
      <c r="F255" s="20" t="n">
        <v>0.0103908436330273</v>
      </c>
      <c r="G255" s="20" t="n"/>
      <c r="H255" s="20" t="n"/>
    </row>
    <row r="256">
      <c r="E256" s="20" t="n">
        <v>0.0002863663062506</v>
      </c>
      <c r="F256" s="20" t="n">
        <v>0.010309187025024</v>
      </c>
      <c r="G256" s="20" t="n"/>
      <c r="H256" s="20" t="n"/>
    </row>
    <row r="257">
      <c r="E257" s="20" t="n">
        <v>0.0002841246999472</v>
      </c>
      <c r="F257" s="20" t="n">
        <v>0.0102284891980999</v>
      </c>
      <c r="G257" s="20" t="n"/>
      <c r="H257" s="20" t="n"/>
    </row>
    <row r="258">
      <c r="E258" s="20" t="n">
        <v>0.0002819093111277</v>
      </c>
      <c r="F258" s="20" t="n">
        <v>0.0101487352005988</v>
      </c>
      <c r="G258" s="20" t="n"/>
      <c r="H258" s="20" t="n"/>
    </row>
    <row r="259">
      <c r="E259" s="20" t="n">
        <v>0.0002797197325329</v>
      </c>
      <c r="F259" s="20" t="n">
        <v>0.0100699103711857</v>
      </c>
      <c r="G259" s="20" t="n"/>
      <c r="H259" s="20" t="n"/>
    </row>
    <row r="260">
      <c r="E260" s="20" t="n">
        <v>0.0002775555647807</v>
      </c>
      <c r="F260" s="20" t="n">
        <v>0.009992000332108101</v>
      </c>
      <c r="G260" s="20" t="n"/>
      <c r="H260" s="20" t="n"/>
    </row>
    <row r="261">
      <c r="E261" s="20" t="n">
        <v>0.0002754164161844</v>
      </c>
      <c r="F261" s="20" t="n">
        <v>0.0099149909826396</v>
      </c>
      <c r="G261" s="20" t="n"/>
      <c r="H261" s="20" t="n"/>
    </row>
    <row r="262">
      <c r="E262" s="20" t="n">
        <v>0.0002733019025749</v>
      </c>
      <c r="F262" s="20" t="n">
        <v>0.0098388684926989</v>
      </c>
      <c r="G262" s="20" t="n"/>
      <c r="H262" s="20" t="n"/>
    </row>
    <row r="263">
      <c r="E263" s="20" t="n">
        <v>0.0002712116471289</v>
      </c>
      <c r="F263" s="20" t="n">
        <v>0.0097636192966405</v>
      </c>
      <c r="G263" s="20" t="n"/>
      <c r="H263" s="20" t="n"/>
    </row>
    <row r="264">
      <c r="E264" s="20" t="n">
        <v>0.0002691452802002</v>
      </c>
      <c r="F264" s="20" t="n">
        <v>0.00968923008721</v>
      </c>
      <c r="G264" s="20" t="n"/>
      <c r="H264" s="20" t="n"/>
    </row>
    <row r="265">
      <c r="E265" s="20" t="n">
        <v>0.0002671024391572</v>
      </c>
      <c r="F265" s="20" t="n">
        <v>0.0096156878096611</v>
      </c>
      <c r="G265" s="20" t="n"/>
      <c r="H265" s="20" t="n"/>
    </row>
    <row r="266">
      <c r="E266" s="20" t="n">
        <v>0.0002650827682229</v>
      </c>
      <c r="F266" s="20" t="n">
        <v>0.009542979656026801</v>
      </c>
      <c r="G266" s="20" t="n"/>
      <c r="H266" s="20" t="n"/>
    </row>
    <row r="267">
      <c r="E267" s="20" t="n">
        <v>0.0002630859183206</v>
      </c>
      <c r="F267" s="20" t="n">
        <v>0.0094710930595435</v>
      </c>
      <c r="G267" s="20" t="n"/>
      <c r="H267" s="20" t="n"/>
    </row>
    <row r="268">
      <c r="E268" s="20" t="n">
        <v>0.0002611115469227</v>
      </c>
      <c r="F268" s="20" t="n">
        <v>0.009400015689219899</v>
      </c>
      <c r="G268" s="20" t="n"/>
      <c r="H268" s="20" t="n"/>
    </row>
    <row r="269">
      <c r="E269" s="20" t="n">
        <v>0.0002591593179041</v>
      </c>
      <c r="F269" s="20" t="n">
        <v>0.0093297354445489</v>
      </c>
      <c r="G269" s="20" t="n"/>
      <c r="H269" s="20" t="n"/>
    </row>
    <row r="270">
      <c r="E270" s="20" t="n">
        <v>0.0002572289013988</v>
      </c>
      <c r="F270" s="20" t="n">
        <v>0.0092602404503571</v>
      </c>
      <c r="G270" s="20" t="n"/>
      <c r="H270" s="20" t="n"/>
    </row>
    <row r="271">
      <c r="E271" s="20" t="n">
        <v>0.0002553199736607</v>
      </c>
      <c r="F271" s="20" t="n">
        <v>0.009191519051788199</v>
      </c>
      <c r="G271" s="20" t="n"/>
      <c r="H271" s="20" t="n"/>
    </row>
    <row r="272">
      <c r="E272" s="20" t="n">
        <v>0.0002534322169282</v>
      </c>
      <c r="F272" s="20" t="n">
        <v>0.009123559809416299</v>
      </c>
      <c r="G272" s="20" t="n"/>
      <c r="H272" s="20" t="n"/>
    </row>
    <row r="273">
      <c r="E273" s="20" t="n">
        <v>0.0002515653192912</v>
      </c>
      <c r="F273" s="20" t="n">
        <v>0.0090563514944846</v>
      </c>
      <c r="G273" s="20" t="n"/>
      <c r="H273" s="20" t="n"/>
    </row>
    <row r="274">
      <c r="E274" s="20" t="n">
        <v>0.0002497189745629</v>
      </c>
      <c r="F274" s="20" t="n">
        <v>0.0089898830842675</v>
      </c>
      <c r="G274" s="20" t="n"/>
      <c r="H274" s="20" t="n"/>
    </row>
    <row r="275">
      <c r="E275" s="20" t="n">
        <v>0.0002478928821541</v>
      </c>
      <c r="F275" s="20" t="n">
        <v>0.008924143757550001</v>
      </c>
      <c r="G275" s="20" t="n"/>
      <c r="H275" s="20" t="n"/>
    </row>
    <row r="276">
      <c r="E276" s="20" t="n">
        <v>0.0002460867469506</v>
      </c>
      <c r="F276" s="20" t="n">
        <v>0.0088591228902238</v>
      </c>
      <c r="G276" s="20" t="n"/>
      <c r="H276" s="20" t="n"/>
    </row>
    <row r="277">
      <c r="E277" s="20" t="n">
        <v>0.0002443002791942</v>
      </c>
      <c r="F277" s="20" t="n">
        <v>0.008794810050994299</v>
      </c>
      <c r="G277" s="20" t="n"/>
      <c r="H277" s="20" t="n"/>
    </row>
    <row r="278">
      <c r="E278" s="20" t="n">
        <v>0.0002425331943665</v>
      </c>
      <c r="F278" s="20" t="n">
        <v>0.008731194997196601</v>
      </c>
      <c r="G278" s="20" t="n"/>
      <c r="H278" s="20" t="n"/>
    </row>
    <row r="279">
      <c r="E279" s="20" t="n">
        <v>0.0002407852130754</v>
      </c>
      <c r="F279" s="20" t="n">
        <v>0.008668267670717</v>
      </c>
      <c r="G279" s="20" t="n"/>
      <c r="H279" s="20" t="n"/>
    </row>
    <row r="280">
      <c r="E280" s="20" t="n">
        <v>0.0002390560609449</v>
      </c>
      <c r="F280" s="20" t="n">
        <v>0.0086060181940175</v>
      </c>
      <c r="G280" s="20" t="n"/>
      <c r="H280" s="20" t="n"/>
    </row>
    <row r="281">
      <c r="E281" s="20" t="n">
        <v>0.0002373454685071</v>
      </c>
      <c r="F281" s="20" t="n">
        <v>0.008544436866258699</v>
      </c>
      <c r="G281" s="20" t="n"/>
      <c r="H281" s="20" t="n"/>
    </row>
    <row r="282">
      <c r="E282" s="20" t="n">
        <v>0.0002356531710978</v>
      </c>
      <c r="F282" s="20" t="n">
        <v>0.008483514159521</v>
      </c>
      <c r="G282" s="20" t="n"/>
      <c r="H282" s="20" t="n"/>
    </row>
    <row r="283">
      <c r="E283" s="20" t="n">
        <v>0.0002339789087532</v>
      </c>
      <c r="F283" s="20" t="n">
        <v>0.008423240715118199</v>
      </c>
      <c r="G283" s="20" t="n"/>
      <c r="H283" s="20" t="n"/>
    </row>
    <row r="284">
      <c r="E284" s="20" t="n">
        <v>0.0002323224261112</v>
      </c>
      <c r="F284" s="20" t="n">
        <v>0.0083636073400036</v>
      </c>
      <c r="G284" s="20" t="n"/>
      <c r="H284" s="20" t="n"/>
    </row>
    <row r="285">
      <c r="E285" s="20" t="n">
        <v>0.0002306834723129</v>
      </c>
      <c r="F285" s="20" t="n">
        <v>0.008304605003264401</v>
      </c>
      <c r="G285" s="20" t="n"/>
      <c r="H285" s="20" t="n"/>
    </row>
    <row r="286">
      <c r="E286" s="20" t="n">
        <v>0.0002290618009084</v>
      </c>
      <c r="F286" s="20" t="n">
        <v>0.0082462248327024</v>
      </c>
      <c r="G286" s="20" t="n"/>
      <c r="H286" s="20" t="n"/>
    </row>
    <row r="287">
      <c r="E287" s="20" t="n">
        <v>0.0002274571697638</v>
      </c>
      <c r="F287" s="20" t="n">
        <v>0.0081884581114982</v>
      </c>
      <c r="G287" s="20" t="n"/>
      <c r="H287" s="20" t="n"/>
    </row>
    <row r="288">
      <c r="E288" s="20" t="n">
        <v>0.000225869340971</v>
      </c>
      <c r="F288" s="20" t="n">
        <v>0.008131296274957799</v>
      </c>
      <c r="G288" s="20" t="n"/>
      <c r="H288" s="20" t="n"/>
    </row>
    <row r="289">
      <c r="E289" s="20" t="n">
        <v>0.0002242980807593</v>
      </c>
      <c r="F289" s="20" t="n">
        <v>0.008074730907336999</v>
      </c>
      <c r="G289" s="20" t="n"/>
      <c r="H289" s="20" t="n"/>
    </row>
    <row r="290">
      <c r="E290" s="20" t="n">
        <v>0.0002227431594095</v>
      </c>
      <c r="F290" s="20" t="n">
        <v>0.0080187537387448</v>
      </c>
      <c r="G290" s="20" t="n"/>
      <c r="H290" s="20" t="n"/>
    </row>
    <row r="291">
      <c r="E291" s="20" t="n">
        <v>0.0002212043511699</v>
      </c>
      <c r="F291" s="20" t="n">
        <v>0.0079633566421193</v>
      </c>
      <c r="G291" s="20" t="n"/>
      <c r="H291" s="20" t="n"/>
    </row>
    <row r="292">
      <c r="E292" s="20" t="n">
        <v>0.0002196814341744</v>
      </c>
      <c r="F292" s="20" t="n">
        <v>0.0079085316302788</v>
      </c>
      <c r="G292" s="20" t="n"/>
      <c r="H292" s="20" t="n"/>
    </row>
    <row r="293">
      <c r="E293" s="20" t="n">
        <v>0.0002181741903622</v>
      </c>
      <c r="F293" s="20" t="n">
        <v>0.007854270853041899</v>
      </c>
      <c r="G293" s="20" t="n"/>
      <c r="H293" s="20" t="n"/>
    </row>
    <row r="294">
      <c r="E294" s="20" t="n">
        <v>0.0002166824054004</v>
      </c>
      <c r="F294" s="20" t="n">
        <v>0.0078005665944179</v>
      </c>
      <c r="G294" s="20" t="n"/>
      <c r="H294" s="20" t="n"/>
    </row>
    <row r="295">
      <c r="E295" s="20" t="n">
        <v>0.0002152058686072</v>
      </c>
      <c r="F295" s="20" t="n">
        <v>0.0077474112698627</v>
      </c>
      <c r="G295" s="20" t="n"/>
      <c r="H295" s="20" t="n"/>
    </row>
    <row r="296">
      <c r="E296" s="20" t="n">
        <v>0.0002137443728778</v>
      </c>
      <c r="F296" s="20" t="n">
        <v>0.0076947974236018</v>
      </c>
      <c r="G296" s="20" t="n"/>
      <c r="H296" s="20" t="n"/>
    </row>
    <row r="297">
      <c r="E297" s="20" t="n">
        <v>0.0002122977146115</v>
      </c>
      <c r="F297" s="20" t="n">
        <v>0.0076427177260149</v>
      </c>
      <c r="G297" s="20" t="n"/>
      <c r="H297" s="20" t="n"/>
    </row>
    <row r="298">
      <c r="E298" s="20" t="n">
        <v>0.0002108656936412</v>
      </c>
      <c r="F298" s="20" t="n">
        <v>0.0075911649710834</v>
      </c>
      <c r="G298" s="20" t="n"/>
      <c r="H298" s="20" t="n"/>
    </row>
    <row r="299">
      <c r="E299" s="20" t="n">
        <v>0.0002094481131638</v>
      </c>
      <c r="F299" s="20" t="n">
        <v>0.0075401320738977</v>
      </c>
      <c r="G299" s="20" t="n"/>
      <c r="H299" s="20" t="n"/>
    </row>
    <row r="300">
      <c r="E300" s="20" t="n">
        <v>0.0002080447796728</v>
      </c>
      <c r="F300" s="20" t="n">
        <v>0.0074896120682227</v>
      </c>
      <c r="G300" s="20" t="n"/>
      <c r="H300" s="20" t="n"/>
    </row>
    <row r="301">
      <c r="E301" s="20" t="n">
        <v>0.0002066555028922</v>
      </c>
      <c r="F301" s="20" t="n">
        <v>0.0074395981041201</v>
      </c>
      <c r="G301" s="20" t="n"/>
      <c r="H301" s="20" t="n"/>
    </row>
    <row r="302">
      <c r="E302" s="20" t="n">
        <v>0.0002052800957118</v>
      </c>
      <c r="F302" s="20" t="n">
        <v>0.0073900834456272</v>
      </c>
      <c r="G302" s="20" t="n"/>
      <c r="H302" s="20" t="n"/>
    </row>
    <row r="303">
      <c r="E303" s="20" t="n">
        <v>0.0002039183741246</v>
      </c>
      <c r="F303" s="20" t="n">
        <v>0.0073410614684876</v>
      </c>
      <c r="G303" s="20" t="n"/>
      <c r="H303" s="20" t="n"/>
    </row>
    <row r="304">
      <c r="E304" s="20" t="n">
        <v>0.0002025701571649</v>
      </c>
      <c r="F304" s="20" t="n">
        <v>0.0072925256579365</v>
      </c>
      <c r="G304" s="20" t="n"/>
      <c r="H304" s="20" t="n"/>
    </row>
    <row r="305">
      <c r="E305" s="20" t="n">
        <v>0.0002012352668482</v>
      </c>
      <c r="F305" s="20" t="n">
        <v>0.0072444696065358</v>
      </c>
      <c r="G305" s="20" t="n"/>
      <c r="H305" s="20" t="n"/>
    </row>
    <row r="306">
      <c r="E306" s="20" t="n">
        <v>0.0001999135281127</v>
      </c>
      <c r="F306" s="20" t="n">
        <v>0.007196887012059</v>
      </c>
      <c r="G306" s="20" t="n"/>
      <c r="H306" s="20" t="n"/>
    </row>
    <row r="307">
      <c r="E307" s="20" t="n">
        <v>0.0001986047687618</v>
      </c>
      <c r="F307" s="20" t="n">
        <v>0.0071497716754254</v>
      </c>
      <c r="G307" s="20" t="n"/>
      <c r="H307" s="20" t="n"/>
    </row>
    <row r="308">
      <c r="E308" s="20" t="n">
        <v>0.0001973088194077</v>
      </c>
      <c r="F308" s="20" t="n">
        <v>0.0071031174986805</v>
      </c>
      <c r="G308" s="20" t="n"/>
      <c r="H308" s="20" t="n"/>
    </row>
    <row r="309">
      <c r="E309" s="20" t="n">
        <v>0.0001960255134173</v>
      </c>
      <c r="F309" s="20" t="n">
        <v>0.0070569184830231</v>
      </c>
      <c r="G309" s="20" t="n"/>
      <c r="H309" s="20" t="n"/>
    </row>
    <row r="310">
      <c r="E310" s="20" t="n">
        <v>0.0001947546868576</v>
      </c>
      <c r="F310" s="20" t="n">
        <v>0.0070111687268768</v>
      </c>
      <c r="G310" s="20" t="n"/>
      <c r="H310" s="20" t="n"/>
    </row>
    <row r="311">
      <c r="E311" s="20" t="n">
        <v>0.0001934961784445</v>
      </c>
      <c r="F311" s="20" t="n">
        <v>0.0069658624240052</v>
      </c>
      <c r="G311" s="20" t="n"/>
      <c r="H311" s="20" t="n"/>
    </row>
    <row r="312">
      <c r="E312" s="20" t="n">
        <v>0.0001922498294908</v>
      </c>
      <c r="F312" s="20" t="n">
        <v>0.0069209938616696</v>
      </c>
      <c r="G312" s="20" t="n"/>
      <c r="H312" s="20" t="n"/>
    </row>
    <row r="313">
      <c r="E313" s="20" t="n">
        <v>0.0001910154838563</v>
      </c>
      <c r="F313" s="20" t="n">
        <v>0.0068765574188278</v>
      </c>
      <c r="G313" s="20" t="n"/>
      <c r="H313" s="20" t="n"/>
    </row>
    <row r="314">
      <c r="E314" s="20" t="n">
        <v>0.0001897929878992</v>
      </c>
      <c r="F314" s="20" t="n">
        <v>0.0068325475643742</v>
      </c>
      <c r="G314" s="20" t="n"/>
      <c r="H314" s="20" t="n"/>
    </row>
    <row r="315">
      <c r="E315" s="20" t="n">
        <v>0.0001885821904282</v>
      </c>
      <c r="F315" s="20" t="n">
        <v>0.006788958855418</v>
      </c>
      <c r="G315" s="20" t="n"/>
      <c r="H315" s="20" t="n"/>
    </row>
    <row r="316">
      <c r="E316" s="20" t="n">
        <v>0.0001873829426555</v>
      </c>
      <c r="F316" s="20" t="n">
        <v>0.0067457859356003</v>
      </c>
      <c r="G316" s="20" t="n"/>
      <c r="H316" s="20" t="n"/>
    </row>
    <row r="317">
      <c r="E317" s="20" t="n">
        <v>0.0001861950981513</v>
      </c>
      <c r="F317" s="20" t="n">
        <v>0.0067030235334487</v>
      </c>
      <c r="G317" s="20" t="n"/>
      <c r="H317" s="20" t="n"/>
    </row>
    <row r="318">
      <c r="E318" s="20" t="n">
        <v>0.0001850185127991</v>
      </c>
      <c r="F318" s="20" t="n">
        <v>0.0066606664607679</v>
      </c>
      <c r="G318" s="20" t="n"/>
      <c r="H318" s="20" t="n"/>
    </row>
    <row r="319">
      <c r="E319" s="20" t="n">
        <v>0.0001838530447518</v>
      </c>
      <c r="F319" s="20" t="n">
        <v>0.0066187096110663</v>
      </c>
      <c r="G319" s="20" t="n"/>
      <c r="H319" s="20" t="n"/>
    </row>
    <row r="320">
      <c r="E320" s="20" t="n">
        <v>0.0001826985543893</v>
      </c>
      <c r="F320" s="20" t="n">
        <v>0.0065771479580163</v>
      </c>
      <c r="G320" s="20" t="n"/>
      <c r="H320" s="20" t="n"/>
    </row>
    <row r="321">
      <c r="E321" s="20" t="n">
        <v>0.0001815549042763</v>
      </c>
      <c r="F321" s="20" t="n">
        <v>0.0065359765539494</v>
      </c>
      <c r="G321" s="20" t="n"/>
      <c r="H321" s="20" t="n"/>
    </row>
    <row r="322">
      <c r="E322" s="20" t="n">
        <v>18.47520861406803</v>
      </c>
      <c r="F322" s="20" t="n">
        <v>1219.36376852849</v>
      </c>
      <c r="G322" s="20" t="n"/>
      <c r="H322" s="20" t="n"/>
    </row>
    <row r="323">
      <c r="E323" s="20" t="n">
        <v>4.618802153517007</v>
      </c>
      <c r="F323" s="20" t="n">
        <v>304.8409421321224</v>
      </c>
      <c r="G323" s="20" t="n"/>
      <c r="H323" s="20" t="n"/>
    </row>
    <row r="324">
      <c r="E324" s="20" t="n">
        <v>2.05280095711867</v>
      </c>
      <c r="F324" s="20" t="n">
        <v>135.4848631698322</v>
      </c>
      <c r="G324" s="20" t="n"/>
      <c r="H324" s="20" t="n"/>
    </row>
    <row r="325">
      <c r="E325" s="20" t="n">
        <v>1.154700538379252</v>
      </c>
      <c r="F325" s="20" t="n">
        <v>76.2102355330306</v>
      </c>
      <c r="G325" s="20" t="n"/>
      <c r="H325" s="20" t="n"/>
    </row>
    <row r="326">
      <c r="E326" s="20" t="n">
        <v>0.739008344562721</v>
      </c>
      <c r="F326" s="20" t="n">
        <v>48.77455074113958</v>
      </c>
      <c r="G326" s="20" t="n"/>
      <c r="H326" s="20" t="n"/>
    </row>
    <row r="327">
      <c r="E327" s="20" t="n">
        <v>0.5132002392796674</v>
      </c>
      <c r="F327" s="20" t="n">
        <v>33.87121579245805</v>
      </c>
      <c r="G327" s="20" t="n"/>
      <c r="H327" s="20" t="n"/>
    </row>
    <row r="328">
      <c r="E328" s="20" t="n">
        <v>0.3770450737564902</v>
      </c>
      <c r="F328" s="20" t="n">
        <v>24.88497486792836</v>
      </c>
      <c r="G328" s="20" t="n"/>
      <c r="H328" s="20" t="n"/>
    </row>
    <row r="329">
      <c r="E329" s="20" t="n">
        <v>0.2886751345948129</v>
      </c>
      <c r="F329" s="20" t="n">
        <v>19.05255888325765</v>
      </c>
      <c r="G329" s="20" t="n"/>
      <c r="H329" s="20" t="n"/>
    </row>
    <row r="330">
      <c r="E330" s="20" t="n">
        <v>0.2280889952354077</v>
      </c>
      <c r="F330" s="20" t="n">
        <v>15.05387368553691</v>
      </c>
      <c r="G330" s="20" t="n"/>
      <c r="H330" s="20" t="n"/>
    </row>
    <row r="331">
      <c r="E331" s="20" t="n">
        <v>0.1847520861406802</v>
      </c>
      <c r="F331" s="20" t="n">
        <v>12.19363768528489</v>
      </c>
      <c r="G331" s="20" t="n"/>
      <c r="H331" s="20" t="n"/>
    </row>
    <row r="332">
      <c r="E332" s="20" t="n">
        <v>0.1526876744964299</v>
      </c>
      <c r="F332" s="20" t="n">
        <v>10.07738651676438</v>
      </c>
      <c r="G332" s="20" t="n"/>
      <c r="H332" s="20" t="n"/>
    </row>
    <row r="333">
      <c r="E333" s="20" t="n">
        <v>0.1283000598199168</v>
      </c>
      <c r="F333" s="20" t="n">
        <v>8.467803948114511</v>
      </c>
      <c r="G333" s="20" t="n"/>
      <c r="H333" s="20" t="n"/>
    </row>
    <row r="334">
      <c r="E334" s="20" t="n">
        <v>0.1093207610299883</v>
      </c>
      <c r="F334" s="20" t="n">
        <v>7.215170227979229</v>
      </c>
      <c r="G334" s="20" t="n"/>
      <c r="H334" s="20" t="n"/>
    </row>
    <row r="335">
      <c r="E335" s="20" t="n">
        <v>0.0942612684391225</v>
      </c>
      <c r="F335" s="20" t="n">
        <v>6.22124371698209</v>
      </c>
      <c r="G335" s="20" t="n"/>
      <c r="H335" s="20" t="n"/>
    </row>
    <row r="336">
      <c r="E336" s="20" t="n">
        <v>0.0821120382847467</v>
      </c>
      <c r="F336" s="20" t="n">
        <v>5.419394526793287</v>
      </c>
      <c r="G336" s="20" t="n"/>
      <c r="H336" s="20" t="n"/>
    </row>
    <row r="337">
      <c r="E337" s="20" t="n">
        <v>0.0721687836487032</v>
      </c>
      <c r="F337" s="20" t="n">
        <v>4.763139720814412</v>
      </c>
      <c r="G337" s="20" t="n"/>
      <c r="H337" s="20" t="n"/>
    </row>
    <row r="338">
      <c r="E338" s="20" t="n">
        <v>0.06392805748812461</v>
      </c>
      <c r="F338" s="20" t="n">
        <v>4.219251794216228</v>
      </c>
      <c r="G338" s="20" t="n"/>
      <c r="H338" s="20" t="n"/>
    </row>
    <row r="339">
      <c r="E339" s="20" t="n">
        <v>0.0570222488088519</v>
      </c>
      <c r="F339" s="20" t="n">
        <v>3.763468421384226</v>
      </c>
      <c r="G339" s="20" t="n"/>
      <c r="H339" s="20" t="n"/>
    </row>
    <row r="340">
      <c r="E340" s="20" t="n">
        <v>0.0511778631968643</v>
      </c>
      <c r="F340" s="20" t="n">
        <v>3.377738970993046</v>
      </c>
      <c r="G340" s="20" t="n"/>
      <c r="H340" s="20" t="n"/>
    </row>
    <row r="341">
      <c r="E341" s="20" t="n">
        <v>0.04618802153517</v>
      </c>
      <c r="F341" s="20" t="n">
        <v>3.048409421321224</v>
      </c>
      <c r="G341" s="20" t="n"/>
      <c r="H341" s="20" t="n"/>
    </row>
    <row r="342">
      <c r="E342" s="20" t="n">
        <v>0.0418938970840544</v>
      </c>
      <c r="F342" s="20" t="n">
        <v>2.764997207547596</v>
      </c>
      <c r="G342" s="20" t="n"/>
      <c r="H342" s="20" t="n"/>
    </row>
    <row r="343">
      <c r="E343" s="20" t="n">
        <v>0.0381719186241074</v>
      </c>
      <c r="F343" s="20" t="n">
        <v>2.519346629191094</v>
      </c>
      <c r="G343" s="20" t="n"/>
      <c r="H343" s="20" t="n"/>
    </row>
    <row r="344">
      <c r="E344" s="20" t="n">
        <v>0.0349247799887864</v>
      </c>
      <c r="F344" s="20" t="n">
        <v>2.305035479259905</v>
      </c>
      <c r="G344" s="20" t="n"/>
      <c r="H344" s="20" t="n"/>
    </row>
    <row r="345">
      <c r="E345" s="20" t="n">
        <v>0.0320750149549792</v>
      </c>
      <c r="F345" s="20" t="n">
        <v>2.116950987028628</v>
      </c>
      <c r="G345" s="20" t="n"/>
      <c r="H345" s="20" t="n"/>
    </row>
    <row r="346">
      <c r="E346" s="20" t="n">
        <v>0.0295603337825088</v>
      </c>
      <c r="F346" s="20" t="n">
        <v>1.950982029645584</v>
      </c>
      <c r="G346" s="20" t="n"/>
      <c r="H346" s="20" t="n"/>
    </row>
    <row r="347">
      <c r="E347" s="20" t="n">
        <v>0.027330190257497</v>
      </c>
      <c r="F347" s="20" t="n">
        <v>1.803792556994807</v>
      </c>
      <c r="G347" s="20" t="n"/>
      <c r="H347" s="20" t="n"/>
    </row>
    <row r="348">
      <c r="E348" s="20" t="n">
        <v>0.025343221692823</v>
      </c>
      <c r="F348" s="20" t="n">
        <v>1.672652631726323</v>
      </c>
      <c r="G348" s="20" t="n"/>
      <c r="H348" s="20" t="n"/>
    </row>
    <row r="349">
      <c r="E349" s="20" t="n">
        <v>0.0235653171097806</v>
      </c>
      <c r="F349" s="20" t="n">
        <v>1.555310929245522</v>
      </c>
      <c r="G349" s="20" t="n"/>
      <c r="H349" s="20" t="n"/>
    </row>
    <row r="350">
      <c r="E350" s="20" t="n">
        <v>0.0219681434174411</v>
      </c>
      <c r="F350" s="20" t="n">
        <v>1.449897465551118</v>
      </c>
      <c r="G350" s="20" t="n"/>
      <c r="H350" s="20" t="n"/>
    </row>
    <row r="351">
      <c r="E351" s="20" t="n">
        <v>0.0205280095711866</v>
      </c>
      <c r="F351" s="20" t="n">
        <v>1.354848631698322</v>
      </c>
      <c r="G351" s="20" t="n"/>
      <c r="H351" s="20" t="n"/>
    </row>
    <row r="352">
      <c r="E352" s="20" t="n">
        <v>0.0192249829490822</v>
      </c>
      <c r="F352" s="20" t="n">
        <v>1.268848874639427</v>
      </c>
      <c r="G352" s="20" t="n"/>
      <c r="H352" s="20" t="n"/>
    </row>
    <row r="353">
      <c r="E353" s="20" t="n">
        <v>0.0180421959121758</v>
      </c>
      <c r="F353" s="20" t="n">
        <v>1.190784930203603</v>
      </c>
      <c r="G353" s="20" t="n"/>
      <c r="H353" s="20" t="n"/>
    </row>
    <row r="354">
      <c r="E354" s="20" t="n">
        <v>0.0169652971662699</v>
      </c>
      <c r="F354" s="20" t="n">
        <v>1.11970961297382</v>
      </c>
      <c r="G354" s="20" t="n"/>
      <c r="H354" s="20" t="n"/>
    </row>
    <row r="355">
      <c r="E355" s="20" t="n">
        <v>0.0159820143720311</v>
      </c>
      <c r="F355" s="20" t="n">
        <v>1.054812948554057</v>
      </c>
      <c r="G355" s="20" t="n"/>
      <c r="H355" s="20" t="n"/>
    </row>
    <row r="356">
      <c r="E356" s="20" t="n">
        <v>0.0150818029502596</v>
      </c>
      <c r="F356" s="20" t="n">
        <v>0.9953989947171344</v>
      </c>
      <c r="G356" s="20" t="n"/>
      <c r="H356" s="20" t="n"/>
    </row>
    <row r="357">
      <c r="E357" s="20" t="n">
        <v>0.0142555622022129</v>
      </c>
      <c r="F357" s="20" t="n">
        <v>0.9408671053460568</v>
      </c>
      <c r="G357" s="20" t="n"/>
      <c r="H357" s="20" t="n"/>
    </row>
    <row r="358">
      <c r="E358" s="20" t="n">
        <v>0.0134954043930372</v>
      </c>
      <c r="F358" s="20" t="n">
        <v>0.89069668994046</v>
      </c>
      <c r="G358" s="20" t="n"/>
      <c r="H358" s="20" t="n"/>
    </row>
    <row r="359">
      <c r="E359" s="20" t="n">
        <v>0.012794465799216</v>
      </c>
      <c r="F359" s="20" t="n">
        <v>0.8444347427482616</v>
      </c>
      <c r="G359" s="20" t="n"/>
      <c r="H359" s="20" t="n"/>
    </row>
    <row r="360">
      <c r="E360" s="20" t="n">
        <v>0.0121467512255542</v>
      </c>
      <c r="F360" s="20" t="n">
        <v>0.801685580886581</v>
      </c>
      <c r="G360" s="20" t="n"/>
      <c r="H360" s="20" t="n"/>
    </row>
    <row r="361">
      <c r="E361" s="20" t="n">
        <v>0.0115470053837925</v>
      </c>
      <c r="F361" s="20" t="n">
        <v>0.7621023553303059</v>
      </c>
      <c r="G361" s="20" t="n"/>
      <c r="H361" s="20" t="n"/>
    </row>
    <row r="362">
      <c r="E362" s="20" t="n">
        <v>0.0109906059572088</v>
      </c>
      <c r="F362" s="20" t="n">
        <v>0.7253799931757821</v>
      </c>
      <c r="G362" s="20" t="n"/>
      <c r="H362" s="20" t="n"/>
    </row>
    <row r="363">
      <c r="E363" s="20" t="n">
        <v>0.0104734742710136</v>
      </c>
      <c r="F363" s="20" t="n">
        <v>0.691249301886899</v>
      </c>
      <c r="G363" s="20" t="n"/>
      <c r="H363" s="20" t="n"/>
    </row>
    <row r="364">
      <c r="E364" s="20" t="n">
        <v>0.009992000332108101</v>
      </c>
      <c r="F364" s="20" t="n">
        <v>0.6594720219191398</v>
      </c>
      <c r="G364" s="20" t="n"/>
      <c r="H364" s="20" t="n"/>
    </row>
    <row r="365">
      <c r="E365" s="20" t="n">
        <v>0.009542979656026801</v>
      </c>
      <c r="F365" s="20" t="n">
        <v>0.6298366572977736</v>
      </c>
      <c r="G365" s="20" t="n"/>
      <c r="H365" s="20" t="n"/>
    </row>
    <row r="366">
      <c r="E366" s="20" t="n">
        <v>0.009123559809416299</v>
      </c>
      <c r="F366" s="20" t="n">
        <v>0.6021549474214763</v>
      </c>
      <c r="G366" s="20" t="n"/>
      <c r="H366" s="20" t="n"/>
    </row>
    <row r="367">
      <c r="E367" s="20" t="n">
        <v>0.008731194997196601</v>
      </c>
      <c r="F367" s="20" t="n">
        <v>0.5762588698149762</v>
      </c>
      <c r="G367" s="20" t="n"/>
      <c r="H367" s="20" t="n"/>
    </row>
    <row r="368">
      <c r="E368" s="20" t="n">
        <v>0.0083636073400036</v>
      </c>
      <c r="F368" s="20" t="n">
        <v>0.5519980844402398</v>
      </c>
      <c r="G368" s="20" t="n"/>
      <c r="H368" s="20" t="n"/>
    </row>
    <row r="369">
      <c r="E369" s="20" t="n">
        <v>0.0080187537387448</v>
      </c>
      <c r="F369" s="20" t="n">
        <v>0.529237746757157</v>
      </c>
      <c r="G369" s="20" t="n"/>
      <c r="H369" s="20" t="n"/>
    </row>
    <row r="370">
      <c r="E370" s="20" t="n">
        <v>0.0076947974236018</v>
      </c>
      <c r="F370" s="20" t="n">
        <v>0.5078566299577216</v>
      </c>
      <c r="G370" s="20" t="n"/>
      <c r="H370" s="20" t="n"/>
    </row>
    <row r="371">
      <c r="E371" s="20" t="n">
        <v>0.0073900834456272</v>
      </c>
      <c r="F371" s="20" t="n">
        <v>0.4877455074113959</v>
      </c>
      <c r="G371" s="20" t="n"/>
      <c r="H371" s="20" t="n"/>
    </row>
    <row r="372">
      <c r="E372" s="20" t="n">
        <v>0.0071031174986805</v>
      </c>
      <c r="F372" s="20" t="n">
        <v>0.4688057549129141</v>
      </c>
      <c r="G372" s="20" t="n"/>
      <c r="H372" s="20" t="n"/>
    </row>
    <row r="373">
      <c r="E373" s="20" t="n">
        <v>0.0068325475643742</v>
      </c>
      <c r="F373" s="20" t="n">
        <v>0.4509481392487018</v>
      </c>
      <c r="G373" s="20" t="n"/>
      <c r="H373" s="20" t="n"/>
    </row>
    <row r="374">
      <c r="E374" s="20" t="n">
        <v>0.0065771479580163</v>
      </c>
      <c r="F374" s="20" t="n">
        <v>0.4340917652290813</v>
      </c>
      <c r="G374" s="20" t="n"/>
      <c r="H374" s="20" t="n"/>
    </row>
    <row r="375">
      <c r="E375" s="20" t="n">
        <v>0.0063358054232057</v>
      </c>
      <c r="F375" s="20" t="n">
        <v>0.4181631579315807</v>
      </c>
      <c r="G375" s="20" t="n"/>
      <c r="H375" s="20" t="n"/>
    </row>
    <row r="376">
      <c r="E376" s="20" t="n">
        <v>0.0061075069798571</v>
      </c>
      <c r="F376" s="20" t="n">
        <v>0.403095460670575</v>
      </c>
      <c r="G376" s="20" t="n"/>
      <c r="H376" s="20" t="n"/>
    </row>
    <row r="377">
      <c r="E377" s="20" t="n">
        <v>0.0058913292774451</v>
      </c>
      <c r="F377" s="20" t="n">
        <v>0.3888277323113806</v>
      </c>
      <c r="G377" s="20" t="n"/>
      <c r="H377" s="20" t="n"/>
    </row>
    <row r="378">
      <c r="E378" s="20" t="n">
        <v>0.005686429244096</v>
      </c>
      <c r="F378" s="20" t="n">
        <v>0.3753043301103384</v>
      </c>
      <c r="G378" s="20" t="n"/>
      <c r="H378" s="20" t="n"/>
    </row>
    <row r="379">
      <c r="E379" s="20" t="n">
        <v>0.0054920358543602</v>
      </c>
      <c r="F379" s="20" t="n">
        <v>0.3624743663877794</v>
      </c>
      <c r="G379" s="20" t="n"/>
      <c r="H379" s="20" t="n"/>
    </row>
    <row r="380">
      <c r="E380" s="20" t="n">
        <v>0.0053074428652881</v>
      </c>
      <c r="F380" s="20" t="n">
        <v>0.3502912291090175</v>
      </c>
      <c r="G380" s="20" t="n"/>
      <c r="H380" s="20" t="n"/>
    </row>
    <row r="381">
      <c r="E381" s="20" t="n">
        <v>0.0051320023927966</v>
      </c>
      <c r="F381" s="20" t="n">
        <v>0.3387121579245804</v>
      </c>
      <c r="G381" s="20" t="n"/>
      <c r="H381" s="20" t="n"/>
    </row>
    <row r="382">
      <c r="E382" s="20" t="n">
        <v>0.0049651192190454</v>
      </c>
      <c r="F382" s="20" t="n">
        <v>0.3276978684569981</v>
      </c>
      <c r="G382" s="20" t="n"/>
      <c r="H382" s="20" t="n"/>
    </row>
    <row r="383">
      <c r="E383" s="20" t="n">
        <v>0.0048062457372705</v>
      </c>
      <c r="F383" s="20" t="n">
        <v>0.3172122186598568</v>
      </c>
      <c r="G383" s="20" t="n"/>
      <c r="H383" s="20" t="n"/>
    </row>
    <row r="384">
      <c r="E384" s="20" t="n">
        <v>0.0046548774537838</v>
      </c>
      <c r="F384" s="20" t="n">
        <v>0.3072219119497328</v>
      </c>
      <c r="G384" s="20" t="n"/>
      <c r="H384" s="20" t="n"/>
    </row>
    <row r="385">
      <c r="E385" s="20" t="n">
        <v>0.0045105489780439</v>
      </c>
      <c r="F385" s="20" t="n">
        <v>0.2976962325509008</v>
      </c>
      <c r="G385" s="20" t="n"/>
      <c r="H385" s="20" t="n"/>
    </row>
    <row r="386">
      <c r="E386" s="20" t="n">
        <v>0.0043728304411995</v>
      </c>
      <c r="F386" s="20" t="n">
        <v>0.2886068091191691</v>
      </c>
      <c r="G386" s="20" t="n"/>
      <c r="H386" s="20" t="n"/>
    </row>
    <row r="387">
      <c r="E387" s="20" t="n">
        <v>0.0042413242915674</v>
      </c>
      <c r="F387" s="20" t="n">
        <v>0.2799274032434549</v>
      </c>
      <c r="G387" s="20" t="n"/>
      <c r="H387" s="20" t="n"/>
    </row>
    <row r="388">
      <c r="E388" s="20" t="n">
        <v>0.0041156624223809</v>
      </c>
      <c r="F388" s="20" t="n">
        <v>0.2716337198771418</v>
      </c>
      <c r="G388" s="20" t="n"/>
      <c r="H388" s="20" t="n"/>
    </row>
    <row r="389">
      <c r="E389" s="20" t="n">
        <v>0.0039955035930077</v>
      </c>
      <c r="F389" s="20" t="n">
        <v>0.2637032371385142</v>
      </c>
      <c r="G389" s="20" t="n"/>
      <c r="H389" s="20" t="n"/>
    </row>
    <row r="390">
      <c r="E390" s="20" t="n">
        <v>0.0038805311098651</v>
      </c>
      <c r="F390" s="20" t="n">
        <v>0.2561150532511005</v>
      </c>
      <c r="G390" s="20" t="n"/>
      <c r="H390" s="20" t="n"/>
    </row>
    <row r="391">
      <c r="E391" s="20" t="n">
        <v>0.0037704507375649</v>
      </c>
      <c r="F391" s="20" t="n">
        <v>0.2488497486792836</v>
      </c>
      <c r="G391" s="20" t="n"/>
      <c r="H391" s="20" t="n"/>
    </row>
    <row r="392">
      <c r="E392" s="20" t="n">
        <v>0.0036649888145344</v>
      </c>
      <c r="F392" s="20" t="n">
        <v>0.2418892617592719</v>
      </c>
      <c r="G392" s="20" t="n"/>
      <c r="H392" s="20" t="n"/>
    </row>
    <row r="393">
      <c r="E393" s="20" t="n">
        <v>0.0035638905505532</v>
      </c>
      <c r="F393" s="20" t="n">
        <v>0.2352167763365141</v>
      </c>
      <c r="G393" s="20" t="n"/>
      <c r="H393" s="20" t="n"/>
    </row>
    <row r="394">
      <c r="E394" s="20" t="n">
        <v>0.0034669184864079</v>
      </c>
      <c r="F394" s="20" t="n">
        <v>0.2288166201029254</v>
      </c>
      <c r="G394" s="20" t="n"/>
      <c r="H394" s="20" t="n"/>
    </row>
    <row r="395">
      <c r="E395" s="20" t="n">
        <v>0.0033738510982593</v>
      </c>
      <c r="F395" s="20" t="n">
        <v>0.222674172485115</v>
      </c>
      <c r="G395" s="20" t="n"/>
      <c r="H395" s="20" t="n"/>
    </row>
    <row r="396">
      <c r="E396" s="20" t="n">
        <v>0.0032844815313898</v>
      </c>
      <c r="F396" s="20" t="n">
        <v>0.2167757810717315</v>
      </c>
      <c r="G396" s="20" t="n"/>
      <c r="H396" s="20" t="n"/>
    </row>
    <row r="397">
      <c r="E397" s="20" t="n">
        <v>0.003198616449804</v>
      </c>
      <c r="F397" s="20" t="n">
        <v>0.2111086856870654</v>
      </c>
      <c r="G397" s="20" t="n"/>
      <c r="H397" s="20" t="n"/>
    </row>
    <row r="398">
      <c r="E398" s="20" t="n">
        <v>0.003116074989723</v>
      </c>
      <c r="F398" s="20" t="n">
        <v>0.2056609493217219</v>
      </c>
      <c r="G398" s="20" t="n"/>
      <c r="H398" s="20" t="n"/>
    </row>
    <row r="399">
      <c r="E399" s="20" t="n">
        <v>0.0030366878063885</v>
      </c>
      <c r="F399" s="20" t="n">
        <v>0.2004213952216452</v>
      </c>
      <c r="G399" s="20" t="n"/>
      <c r="H399" s="20" t="n"/>
    </row>
    <row r="400">
      <c r="E400" s="20" t="n">
        <v>0.0029602962047857</v>
      </c>
      <c r="F400" s="20" t="n">
        <v>0.1953795495158611</v>
      </c>
      <c r="G400" s="20" t="n"/>
      <c r="H400" s="20" t="n"/>
    </row>
    <row r="401">
      <c r="E401" s="20" t="n">
        <v>0.0028867513459481</v>
      </c>
      <c r="F401" s="20" t="n">
        <v>0.1905255888325764</v>
      </c>
      <c r="G401" s="20" t="n"/>
      <c r="H401" s="20" t="n"/>
    </row>
    <row r="402">
      <c r="E402" s="20" t="n">
        <v>0.0028159135214247</v>
      </c>
      <c r="F402" s="20" t="n">
        <v>0.1858502924140359</v>
      </c>
      <c r="G402" s="20" t="n"/>
      <c r="H402" s="20" t="n"/>
    </row>
    <row r="403">
      <c r="E403" s="20" t="n">
        <v>0.0027476514893022</v>
      </c>
      <c r="F403" s="20" t="n">
        <v>0.1813449982939455</v>
      </c>
      <c r="G403" s="20" t="n"/>
      <c r="H403" s="20" t="n"/>
    </row>
    <row r="404">
      <c r="E404" s="20" t="n">
        <v>0.002681841865883</v>
      </c>
      <c r="F404" s="20" t="n">
        <v>0.1770015631482783</v>
      </c>
      <c r="G404" s="20" t="n"/>
      <c r="H404" s="20" t="n"/>
    </row>
    <row r="405">
      <c r="E405" s="20" t="n">
        <v>0.0026183685677534</v>
      </c>
      <c r="F405" s="20" t="n">
        <v>0.1728123254717247</v>
      </c>
      <c r="G405" s="20" t="n"/>
      <c r="H405" s="20" t="n"/>
    </row>
    <row r="406">
      <c r="E406" s="20" t="n">
        <v>0.0025571222995249</v>
      </c>
      <c r="F406" s="20" t="n">
        <v>0.168770071768649</v>
      </c>
      <c r="G406" s="20" t="n"/>
      <c r="H406" s="20" t="n"/>
    </row>
    <row r="407">
      <c r="E407" s="20" t="n">
        <v>0.002498000083027</v>
      </c>
      <c r="F407" s="20" t="n">
        <v>0.1648680054797849</v>
      </c>
      <c r="G407" s="20" t="n"/>
      <c r="H407" s="20" t="n"/>
    </row>
    <row r="408">
      <c r="E408" s="20" t="n">
        <v>0.0024409048241601</v>
      </c>
      <c r="F408" s="20" t="n">
        <v>0.1610997183945685</v>
      </c>
      <c r="G408" s="20" t="n"/>
      <c r="H408" s="20" t="n"/>
    </row>
    <row r="409">
      <c r="E409" s="20" t="n">
        <v>0.0023857449140067</v>
      </c>
      <c r="F409" s="20" t="n">
        <v>0.1574591643244434</v>
      </c>
      <c r="G409" s="20" t="n"/>
      <c r="H409" s="20" t="n"/>
    </row>
    <row r="410">
      <c r="E410" s="20" t="n">
        <v>0.0023324338611372</v>
      </c>
      <c r="F410" s="20" t="n">
        <v>0.1539406348350574</v>
      </c>
      <c r="G410" s="20" t="n"/>
      <c r="H410" s="20" t="n"/>
    </row>
    <row r="411">
      <c r="E411" s="20" t="n">
        <v>0.002280889952354</v>
      </c>
      <c r="F411" s="20" t="n">
        <v>0.1505387368553691</v>
      </c>
      <c r="G411" s="20" t="n"/>
      <c r="H411" s="20" t="n"/>
    </row>
    <row r="412">
      <c r="E412" s="20" t="n">
        <v>0.0022310359393875</v>
      </c>
      <c r="F412" s="20" t="n">
        <v>0.147248371999576</v>
      </c>
      <c r="G412" s="20" t="n"/>
      <c r="H412" s="20" t="n"/>
    </row>
    <row r="413">
      <c r="E413" s="20" t="n">
        <v>0.0021827987492991</v>
      </c>
      <c r="F413" s="20" t="n">
        <v>0.144064717453744</v>
      </c>
      <c r="G413" s="20" t="n"/>
      <c r="H413" s="20" t="n"/>
    </row>
    <row r="414">
      <c r="E414" s="20" t="n">
        <v>0.0021361092165646</v>
      </c>
      <c r="F414" s="20" t="n">
        <v>0.1409832082932697</v>
      </c>
      <c r="G414" s="20" t="n"/>
      <c r="H414" s="20" t="n"/>
    </row>
    <row r="415">
      <c r="E415" s="20" t="n">
        <v>0.0020909018350009</v>
      </c>
      <c r="F415" s="20" t="n">
        <v>0.1379995211100599</v>
      </c>
      <c r="G415" s="20" t="n"/>
      <c r="H415" s="20" t="n"/>
    </row>
    <row r="416">
      <c r="E416" s="20" t="n">
        <v>0.0020471145278745</v>
      </c>
      <c r="F416" s="20" t="n">
        <v>0.1351095588397218</v>
      </c>
      <c r="G416" s="20" t="n"/>
      <c r="H416" s="20" t="n"/>
    </row>
    <row r="417">
      <c r="E417" s="20" t="n">
        <v>0.0020046884346862</v>
      </c>
      <c r="F417" s="20" t="n">
        <v>0.1323094366892892</v>
      </c>
      <c r="G417" s="20" t="n"/>
      <c r="H417" s="20" t="n"/>
    </row>
    <row r="418">
      <c r="E418" s="20" t="n">
        <v>0.0019635677132604</v>
      </c>
      <c r="F418" s="20" t="n">
        <v>0.1295954690751928</v>
      </c>
      <c r="G418" s="20" t="n"/>
      <c r="H418" s="20" t="n"/>
    </row>
    <row r="419">
      <c r="E419" s="20" t="n">
        <v>0.0019236993559004</v>
      </c>
      <c r="F419" s="20" t="n">
        <v>0.1269641574894304</v>
      </c>
      <c r="G419" s="20" t="n"/>
      <c r="H419" s="20" t="n"/>
    </row>
    <row r="420">
      <c r="E420" s="20" t="n">
        <v>0.0018850330184744</v>
      </c>
      <c r="F420" s="20" t="n">
        <v>0.1244121792193133</v>
      </c>
      <c r="G420" s="20" t="n"/>
      <c r="H420" s="20" t="n"/>
    </row>
    <row r="421">
      <c r="E421" s="20" t="n">
        <v>0.0018475208614068</v>
      </c>
      <c r="F421" s="20" t="n">
        <v>0.1219363768528489</v>
      </c>
      <c r="G421" s="20" t="n"/>
      <c r="H421" s="20" t="n"/>
    </row>
    <row r="422">
      <c r="E422" s="20" t="n">
        <v>0.0018111174016339</v>
      </c>
      <c r="F422" s="20" t="n">
        <v>0.1195337485078413</v>
      </c>
      <c r="G422" s="20" t="n"/>
      <c r="H422" s="20" t="n"/>
    </row>
    <row r="423">
      <c r="E423" s="20" t="n">
        <v>0.0017757793746701</v>
      </c>
      <c r="F423" s="20" t="n">
        <v>0.1172014387282285</v>
      </c>
      <c r="G423" s="20" t="n"/>
      <c r="H423" s="20" t="n"/>
    </row>
    <row r="424">
      <c r="E424" s="20" t="n">
        <v>0.0017414656060013</v>
      </c>
      <c r="F424" s="20" t="n">
        <v>0.1149367299960872</v>
      </c>
      <c r="G424" s="20" t="n"/>
      <c r="H424" s="20" t="n"/>
    </row>
    <row r="425">
      <c r="E425" s="20" t="n">
        <v>0.0017081368910935</v>
      </c>
      <c r="F425" s="20" t="n">
        <v>0.1127370348121754</v>
      </c>
      <c r="G425" s="20" t="n"/>
      <c r="H425" s="20" t="n"/>
    </row>
    <row r="426">
      <c r="E426" s="20" t="n">
        <v>0.0016757558833621</v>
      </c>
      <c r="F426" s="20" t="n">
        <v>0.1105998883019038</v>
      </c>
      <c r="G426" s="20" t="n"/>
      <c r="H426" s="20" t="n"/>
    </row>
    <row r="427">
      <c r="E427" s="20" t="n">
        <v>0.001644286989504</v>
      </c>
      <c r="F427" s="20" t="n">
        <v>0.1085229413072703</v>
      </c>
      <c r="G427" s="20" t="n"/>
      <c r="H427" s="20" t="n"/>
    </row>
    <row r="428">
      <c r="E428" s="20" t="n">
        <v>0.0016136962716453</v>
      </c>
      <c r="F428" s="20" t="n">
        <v>0.1065039539285954</v>
      </c>
      <c r="G428" s="20" t="n"/>
      <c r="H428" s="20" t="n"/>
    </row>
    <row r="429">
      <c r="E429" s="20" t="n">
        <v>0.0015839513558014</v>
      </c>
      <c r="F429" s="20" t="n">
        <v>0.1045407894828951</v>
      </c>
      <c r="G429" s="20" t="n"/>
      <c r="H429" s="20" t="n"/>
    </row>
    <row r="430">
      <c r="E430" s="20" t="n">
        <v>0.0015550213461887</v>
      </c>
      <c r="F430" s="20" t="n">
        <v>0.1026314088484546</v>
      </c>
      <c r="G430" s="20" t="n"/>
      <c r="H430" s="20" t="n"/>
    </row>
    <row r="431">
      <c r="E431" s="20" t="n">
        <v>0.0015268767449642</v>
      </c>
      <c r="F431" s="20" t="n">
        <v>0.1007738651676437</v>
      </c>
      <c r="G431" s="20" t="n"/>
      <c r="H431" s="20" t="n"/>
    </row>
    <row r="432">
      <c r="E432" s="20" t="n">
        <v>0.0014994893770041</v>
      </c>
      <c r="F432" s="20" t="n">
        <v>0.0989662988822733</v>
      </c>
      <c r="G432" s="20" t="n"/>
      <c r="H432" s="20" t="n"/>
    </row>
    <row r="433">
      <c r="E433" s="20" t="n">
        <v>0.0014728323193612</v>
      </c>
      <c r="F433" s="20" t="n">
        <v>0.0972069330778451</v>
      </c>
      <c r="G433" s="20" t="n"/>
      <c r="H433" s="20" t="n"/>
    </row>
    <row r="434">
      <c r="E434" s="20" t="n">
        <v>0.0014468798350746</v>
      </c>
      <c r="F434" s="20" t="n">
        <v>0.0954940691149259</v>
      </c>
      <c r="G434" s="20" t="n"/>
      <c r="H434" s="20" t="n"/>
    </row>
    <row r="435">
      <c r="E435" s="20" t="n">
        <v>0.001421607311024</v>
      </c>
      <c r="F435" s="20" t="n">
        <v>0.09382608252758461</v>
      </c>
      <c r="G435" s="20" t="n"/>
      <c r="H435" s="20" t="n"/>
    </row>
    <row r="436">
      <c r="E436" s="20" t="n">
        <v>0.0013969911995514</v>
      </c>
      <c r="F436" s="20" t="n">
        <v>0.09220141917039611</v>
      </c>
      <c r="G436" s="20" t="n"/>
      <c r="H436" s="20" t="n"/>
    </row>
    <row r="437">
      <c r="E437" s="20" t="n">
        <v>0.00137300896359</v>
      </c>
      <c r="F437" s="20" t="n">
        <v>0.0906185915969448</v>
      </c>
      <c r="G437" s="20" t="n"/>
      <c r="H437" s="20" t="n"/>
    </row>
    <row r="438">
      <c r="E438" s="20" t="n">
        <v>0.0013496390250615</v>
      </c>
      <c r="F438" s="20" t="n">
        <v>0.0890761756540645</v>
      </c>
      <c r="G438" s="20" t="n"/>
      <c r="H438" s="20" t="n"/>
    </row>
    <row r="439">
      <c r="E439" s="20" t="n">
        <v>0.001326860716322</v>
      </c>
      <c r="F439" s="20" t="n">
        <v>0.08757280727725431</v>
      </c>
      <c r="G439" s="20" t="n"/>
      <c r="H439" s="20" t="n"/>
    </row>
    <row r="440">
      <c r="E440" s="20" t="n">
        <v>0.0013046542344515</v>
      </c>
      <c r="F440" s="20" t="n">
        <v>0.0861071794738005</v>
      </c>
      <c r="G440" s="20" t="n"/>
      <c r="H440" s="20" t="n"/>
    </row>
    <row r="441">
      <c r="E441" s="20" t="n">
        <v>0.0012830005981991</v>
      </c>
      <c r="F441" s="20" t="n">
        <v>0.08467803948114511</v>
      </c>
      <c r="G441" s="20" t="n"/>
      <c r="H441" s="20" t="n"/>
    </row>
    <row r="442">
      <c r="E442" s="20" t="n">
        <v>0.0012618816074085</v>
      </c>
      <c r="F442" s="20" t="n">
        <v>0.0832841860889617</v>
      </c>
      <c r="G442" s="20" t="n"/>
      <c r="H442" s="20" t="n"/>
    </row>
    <row r="443">
      <c r="E443" s="20" t="n">
        <v>0.0012412798047613</v>
      </c>
      <c r="F443" s="20" t="n">
        <v>0.0819244671142495</v>
      </c>
      <c r="G443" s="20" t="n"/>
      <c r="H443" s="20" t="n"/>
    </row>
    <row r="444">
      <c r="E444" s="20" t="n">
        <v>0.0012211784396898</v>
      </c>
      <c r="F444" s="20" t="n">
        <v>0.0805977770195313</v>
      </c>
      <c r="G444" s="20" t="n"/>
      <c r="H444" s="20" t="n"/>
    </row>
    <row r="445">
      <c r="E445" s="20" t="n">
        <v>0.0012015614343176</v>
      </c>
      <c r="F445" s="20" t="n">
        <v>0.07930305466496421</v>
      </c>
      <c r="G445" s="20" t="n"/>
      <c r="H445" s="20" t="n"/>
    </row>
    <row r="446">
      <c r="E446" s="20" t="n">
        <v>0.0011824133513003</v>
      </c>
      <c r="F446" s="20" t="n">
        <v>0.0780392811858233</v>
      </c>
      <c r="G446" s="20" t="n"/>
      <c r="H446" s="20" t="n"/>
    </row>
    <row r="447">
      <c r="E447" s="20" t="n">
        <v>0.0011637193634459</v>
      </c>
      <c r="F447" s="20" t="n">
        <v>0.0768054779874332</v>
      </c>
      <c r="G447" s="20" t="n"/>
      <c r="H447" s="20" t="n"/>
    </row>
    <row r="448">
      <c r="E448" s="20" t="n">
        <v>0.0011454652250026</v>
      </c>
      <c r="F448" s="20" t="n">
        <v>0.075600704850176</v>
      </c>
      <c r="G448" s="20" t="n"/>
      <c r="H448" s="20" t="n"/>
    </row>
    <row r="449">
      <c r="E449" s="20" t="n">
        <v>0.0011276372445109</v>
      </c>
      <c r="F449" s="20" t="n">
        <v>0.07442405813772519</v>
      </c>
      <c r="G449" s="20" t="n"/>
      <c r="H449" s="20" t="n"/>
    </row>
    <row r="450">
      <c r="E450" s="20" t="n">
        <v>0.0011102222591231</v>
      </c>
      <c r="F450" s="20" t="n">
        <v>0.0732746691021266</v>
      </c>
      <c r="G450" s="20" t="n"/>
      <c r="H450" s="20" t="n"/>
    </row>
    <row r="451">
      <c r="E451" s="20" t="n">
        <v>0.0010932076102998</v>
      </c>
      <c r="F451" s="20" t="n">
        <v>0.0721517022797922</v>
      </c>
      <c r="G451" s="20" t="n"/>
      <c r="H451" s="20" t="n"/>
    </row>
    <row r="452">
      <c r="E452" s="20" t="n">
        <v>0.0010765811208011</v>
      </c>
      <c r="F452" s="20" t="n">
        <v>0.07105435397287389</v>
      </c>
      <c r="G452" s="20" t="n"/>
      <c r="H452" s="20" t="n"/>
    </row>
    <row r="453">
      <c r="E453" s="20" t="n">
        <v>0.0010603310728918</v>
      </c>
      <c r="F453" s="20" t="n">
        <v>0.06998185081086369</v>
      </c>
      <c r="G453" s="20" t="n"/>
      <c r="H453" s="20" t="n"/>
    </row>
    <row r="454">
      <c r="E454" s="20" t="n">
        <v>0.0010444461876911</v>
      </c>
      <c r="F454" s="20" t="n">
        <v>0.0689334483876132</v>
      </c>
      <c r="G454" s="20" t="n"/>
      <c r="H454" s="20" t="n"/>
    </row>
    <row r="455">
      <c r="E455" s="20" t="n">
        <v>0.0010289156055952</v>
      </c>
      <c r="F455" s="20" t="n">
        <v>0.06790842996928539</v>
      </c>
      <c r="G455" s="20" t="n"/>
      <c r="H455" s="20" t="n"/>
    </row>
    <row r="456">
      <c r="E456" s="20" t="n">
        <v>0.0010137288677129</v>
      </c>
      <c r="F456" s="20" t="n">
        <v>0.0669061052690529</v>
      </c>
      <c r="G456" s="20" t="n"/>
      <c r="H456" s="20" t="n"/>
    </row>
    <row r="457">
      <c r="E457" s="20" t="n">
        <v>0.0009988758982518999</v>
      </c>
      <c r="F457" s="20" t="n">
        <v>0.0659258092846285</v>
      </c>
      <c r="G457" s="20" t="n"/>
      <c r="H457" s="20" t="n"/>
    </row>
    <row r="458">
      <c r="E458" s="20" t="n">
        <v>0.0009843469878026</v>
      </c>
      <c r="F458" s="20" t="n">
        <v>0.0649669011949752</v>
      </c>
      <c r="G458" s="20" t="n"/>
      <c r="H458" s="20" t="n"/>
    </row>
    <row r="459">
      <c r="E459" s="20" t="n">
        <v>0.0009701327774662</v>
      </c>
      <c r="F459" s="20" t="n">
        <v>0.0640287633127751</v>
      </c>
      <c r="G459" s="20" t="n"/>
      <c r="H459" s="20" t="n"/>
    </row>
    <row r="460">
      <c r="E460" s="20" t="n">
        <v>0.0009562242437797</v>
      </c>
      <c r="F460" s="20" t="n">
        <v>0.0631108000894617</v>
      </c>
      <c r="G460" s="20" t="n"/>
      <c r="H460" s="20" t="n"/>
    </row>
    <row r="461">
      <c r="E461" s="20" t="n">
        <v>0.0009426126843912</v>
      </c>
      <c r="F461" s="20" t="n">
        <v>0.0622124371698209</v>
      </c>
      <c r="G461" s="20" t="n"/>
      <c r="H461" s="20" t="n"/>
    </row>
    <row r="462">
      <c r="E462" s="20" t="n">
        <v>0.0009292897044448</v>
      </c>
      <c r="F462" s="20" t="n">
        <v>0.0613331204933599</v>
      </c>
      <c r="G462" s="20" t="n"/>
      <c r="H462" s="20" t="n"/>
    </row>
    <row r="463">
      <c r="E463" s="20" t="n">
        <v>0.0009162472036336</v>
      </c>
      <c r="F463" s="20" t="n">
        <v>0.0604723154398179</v>
      </c>
      <c r="G463" s="20" t="n"/>
      <c r="H463" s="20" t="n"/>
    </row>
    <row r="464">
      <c r="E464" s="20" t="n">
        <v>0.0009034773638842</v>
      </c>
      <c r="F464" s="20" t="n">
        <v>0.0596295060163572</v>
      </c>
      <c r="G464" s="20" t="n"/>
      <c r="H464" s="20" t="n"/>
    </row>
    <row r="465">
      <c r="E465" s="20" t="n">
        <v>0.0008909726376383</v>
      </c>
      <c r="F465" s="20" t="n">
        <v>0.0588041940841285</v>
      </c>
      <c r="G465" s="20" t="n"/>
      <c r="H465" s="20" t="n"/>
    </row>
    <row r="466">
      <c r="E466" s="20" t="n">
        <v>0.0008787257366976</v>
      </c>
      <c r="F466" s="20" t="n">
        <v>0.0579958986220447</v>
      </c>
      <c r="G466" s="20" t="n"/>
      <c r="H466" s="20" t="n"/>
    </row>
    <row r="467">
      <c r="E467" s="20" t="n">
        <v>0.0008667296216018999</v>
      </c>
      <c r="F467" s="20" t="n">
        <v>0.0572041550257313</v>
      </c>
      <c r="G467" s="20" t="n"/>
      <c r="H467" s="20" t="n"/>
    </row>
    <row r="468">
      <c r="E468" s="20" t="n">
        <v>0.0008549774915113</v>
      </c>
      <c r="F468" s="20" t="n">
        <v>0.0564285144397468</v>
      </c>
      <c r="G468" s="20" t="n"/>
      <c r="H468" s="20" t="n"/>
    </row>
    <row r="469">
      <c r="E469" s="20" t="n">
        <v>0.0008434627745648</v>
      </c>
      <c r="F469" s="20" t="n">
        <v>0.0556685431212787</v>
      </c>
      <c r="G469" s="20" t="n"/>
      <c r="H469" s="20" t="n"/>
    </row>
    <row r="470">
      <c r="E470" s="20" t="n">
        <v>0.0008321791186914</v>
      </c>
      <c r="F470" s="20" t="n">
        <v>0.0549238218336331</v>
      </c>
      <c r="G470" s="20" t="n"/>
      <c r="H470" s="20" t="n"/>
    </row>
    <row r="471">
      <c r="E471" s="20" t="n">
        <v>0.0008211203828474</v>
      </c>
      <c r="F471" s="20" t="n">
        <v>0.0541939452679328</v>
      </c>
      <c r="G471" s="20" t="n"/>
      <c r="H471" s="20" t="n"/>
    </row>
    <row r="472">
      <c r="E472" s="20" t="n">
        <v>0.0008102806286596</v>
      </c>
      <c r="F472" s="20" t="n">
        <v>0.053478521491535</v>
      </c>
      <c r="G472" s="20" t="n"/>
      <c r="H472" s="20" t="n"/>
    </row>
    <row r="473">
      <c r="E473" s="20" t="n">
        <v>0.000799654112451</v>
      </c>
      <c r="F473" s="20" t="n">
        <v>0.0527771714217663</v>
      </c>
      <c r="G473" s="20" t="n"/>
      <c r="H473" s="20" t="n"/>
    </row>
    <row r="474">
      <c r="E474" s="20" t="n">
        <v>0.0007892352776311</v>
      </c>
      <c r="F474" s="20" t="n">
        <v>0.0520895283236571</v>
      </c>
      <c r="G474" s="20" t="n"/>
      <c r="H474" s="20" t="n"/>
    </row>
    <row r="475">
      <c r="E475" s="20" t="n">
        <v>0.0007790187474307</v>
      </c>
      <c r="F475" s="20" t="n">
        <v>0.0514152373304304</v>
      </c>
      <c r="G475" s="20" t="n"/>
      <c r="H475" s="20" t="n"/>
    </row>
    <row r="476">
      <c r="E476" s="20" t="n">
        <v>0.0007689993179632</v>
      </c>
      <c r="F476" s="20" t="n">
        <v>0.050753954985577</v>
      </c>
      <c r="G476" s="20" t="n"/>
      <c r="H476" s="20" t="n"/>
    </row>
    <row r="477">
      <c r="E477" s="20" t="n">
        <v>0.0007591719515970999</v>
      </c>
      <c r="F477" s="20" t="n">
        <v>0.0501053488054113</v>
      </c>
      <c r="G477" s="20" t="n"/>
      <c r="H477" s="20" t="n"/>
    </row>
    <row r="478">
      <c r="E478" s="20" t="n">
        <v>0.0007495317706222</v>
      </c>
      <c r="F478" s="20" t="n">
        <v>0.049469096861069</v>
      </c>
      <c r="G478" s="20" t="n"/>
      <c r="H478" s="20" t="n"/>
    </row>
    <row r="479">
      <c r="E479" s="20" t="n">
        <v>0.0007400740511963999</v>
      </c>
      <c r="F479" s="20" t="n">
        <v>0.0488448873789652</v>
      </c>
      <c r="G479" s="20" t="n"/>
      <c r="H479" s="20" t="n"/>
    </row>
    <row r="480">
      <c r="E480" s="20" t="n">
        <v>0.0007307942175573</v>
      </c>
      <c r="F480" s="20" t="n">
        <v>0.0482324183587868</v>
      </c>
      <c r="G480" s="20" t="n"/>
      <c r="H480" s="20" t="n"/>
    </row>
    <row r="481">
      <c r="E481" s="20" t="n">
        <v>0.000721687836487</v>
      </c>
      <c r="F481" s="20" t="n">
        <v>0.0476313972081441</v>
      </c>
      <c r="G481" s="20" t="n"/>
      <c r="H481" s="20" t="n"/>
    </row>
    <row r="482">
      <c r="E482" s="20" t="n">
        <v>0.000712750612016</v>
      </c>
      <c r="F482" s="20" t="n">
        <v>0.0470415403930592</v>
      </c>
      <c r="G482" s="20" t="n"/>
      <c r="H482" s="20" t="n"/>
    </row>
    <row r="483">
      <c r="E483" s="20" t="n">
        <v>0.0007039783803561</v>
      </c>
      <c r="F483" s="20" t="n">
        <v>0.0464625731035089</v>
      </c>
      <c r="G483" s="20" t="n"/>
      <c r="H483" s="20" t="n"/>
    </row>
    <row r="484">
      <c r="E484" s="20" t="n">
        <v>0.0006953671050497</v>
      </c>
      <c r="F484" s="20" t="n">
        <v>0.0458942289332865</v>
      </c>
      <c r="G484" s="20" t="n"/>
      <c r="H484" s="20" t="n"/>
    </row>
    <row r="485">
      <c r="E485" s="20" t="n">
        <v>0.0006869128723254999</v>
      </c>
      <c r="F485" s="20" t="n">
        <v>0.0453362495734863</v>
      </c>
      <c r="G485" s="20" t="n"/>
      <c r="H485" s="20" t="n"/>
    </row>
    <row r="486">
      <c r="E486" s="20" t="n">
        <v>0.0006786118866507</v>
      </c>
      <c r="F486" s="20" t="n">
        <v>0.0447883845189527</v>
      </c>
      <c r="G486" s="20" t="n"/>
      <c r="H486" s="20" t="n"/>
    </row>
    <row r="487">
      <c r="E487" s="20" t="n">
        <v>0.0006704604664707</v>
      </c>
      <c r="F487" s="20" t="n">
        <v>0.0442503907870695</v>
      </c>
      <c r="G487" s="20" t="n"/>
      <c r="H487" s="20" t="n"/>
    </row>
    <row r="488">
      <c r="E488" s="20" t="n">
        <v>0.0006624550401257</v>
      </c>
      <c r="F488" s="20" t="n">
        <v>0.0437220326483018</v>
      </c>
      <c r="G488" s="20" t="n"/>
      <c r="H488" s="20" t="n"/>
    </row>
    <row r="489">
      <c r="E489" s="20" t="n">
        <v>0.0006545921419383</v>
      </c>
      <c r="F489" s="20" t="n">
        <v>0.0432030813679311</v>
      </c>
      <c r="G489" s="20" t="n"/>
      <c r="H489" s="20" t="n"/>
    </row>
    <row r="490">
      <c r="E490" s="20" t="n">
        <v>0.0006468684084614</v>
      </c>
      <c r="F490" s="20" t="n">
        <v>0.0426933149584569</v>
      </c>
      <c r="G490" s="20" t="n"/>
      <c r="H490" s="20" t="n"/>
    </row>
    <row r="491">
      <c r="E491" s="20" t="n">
        <v>0.0006392805748812</v>
      </c>
      <c r="F491" s="20" t="n">
        <v>0.0421925179421622</v>
      </c>
      <c r="G491" s="20" t="n"/>
      <c r="H491" s="20" t="n"/>
    </row>
    <row r="492">
      <c r="E492" s="20" t="n">
        <v>0.0006318254715662</v>
      </c>
      <c r="F492" s="20" t="n">
        <v>0.0417004811233709</v>
      </c>
      <c r="G492" s="20" t="n"/>
      <c r="H492" s="20" t="n"/>
    </row>
    <row r="493">
      <c r="E493" s="20" t="n">
        <v>0.0006245000207567</v>
      </c>
      <c r="F493" s="20" t="n">
        <v>0.0412170013699462</v>
      </c>
      <c r="G493" s="20" t="n"/>
      <c r="H493" s="20" t="n"/>
    </row>
    <row r="494">
      <c r="E494" s="20" t="n">
        <v>0.0006173012333879</v>
      </c>
      <c r="F494" s="20" t="n">
        <v>0.0407418814036048</v>
      </c>
      <c r="G494" s="20" t="n"/>
      <c r="H494" s="20" t="n"/>
    </row>
    <row r="495">
      <c r="E495" s="20" t="n">
        <v>0.00061022620604</v>
      </c>
      <c r="F495" s="20" t="n">
        <v>0.0402749295986421</v>
      </c>
      <c r="G495" s="20" t="n"/>
      <c r="H495" s="20" t="n"/>
    </row>
    <row r="496">
      <c r="E496" s="20" t="n">
        <v>0.0006032721180103</v>
      </c>
      <c r="F496" s="20" t="n">
        <v>0.0398159597886853</v>
      </c>
      <c r="G496" s="20" t="n"/>
      <c r="H496" s="20" t="n"/>
    </row>
    <row r="497">
      <c r="E497" s="20" t="n">
        <v>0.0005964362285016</v>
      </c>
      <c r="F497" s="20" t="n">
        <v>0.0393647910811108</v>
      </c>
      <c r="G497" s="20" t="n"/>
      <c r="H497" s="20" t="n"/>
    </row>
    <row r="498">
      <c r="E498" s="20" t="n">
        <v>0.0005897158739209</v>
      </c>
      <c r="F498" s="20" t="n">
        <v>0.0389212476787797</v>
      </c>
      <c r="G498" s="20" t="n"/>
      <c r="H498" s="20" t="n"/>
    </row>
    <row r="499">
      <c r="E499" s="20" t="n">
        <v>0.0005831084652843</v>
      </c>
      <c r="F499" s="20" t="n">
        <v>0.0384851587087643</v>
      </c>
      <c r="G499" s="20" t="n"/>
      <c r="H499" s="20" t="n"/>
    </row>
    <row r="500">
      <c r="E500" s="20" t="n">
        <v>0.0005766114857235</v>
      </c>
      <c r="F500" s="20" t="n">
        <v>0.0380563580577538</v>
      </c>
      <c r="G500" s="20" t="n"/>
      <c r="H500" s="20" t="n"/>
    </row>
    <row r="501">
      <c r="E501" s="20" t="n">
        <v>0.0005702224880885</v>
      </c>
      <c r="F501" s="20" t="n">
        <v>0.0376346842138422</v>
      </c>
      <c r="G501" s="20" t="n"/>
      <c r="H501" s="20" t="n"/>
    </row>
    <row r="502">
      <c r="E502" s="20" t="n">
        <v>0.0005639390926427</v>
      </c>
      <c r="F502" s="20" t="n">
        <v>0.0372199801144192</v>
      </c>
      <c r="G502" s="20" t="n"/>
      <c r="H502" s="20" t="n"/>
    </row>
    <row r="503">
      <c r="E503" s="20" t="n">
        <v>0.0005577589848468</v>
      </c>
      <c r="F503" s="20" t="n">
        <v>0.036812092999894</v>
      </c>
      <c r="G503" s="20" t="n"/>
      <c r="H503" s="20" t="n"/>
    </row>
    <row r="504">
      <c r="E504" s="20" t="n">
        <v>0.0005516799132272</v>
      </c>
      <c r="F504" s="20" t="n">
        <v>0.0364108742729997</v>
      </c>
      <c r="G504" s="20" t="n"/>
      <c r="H504" s="20" t="n"/>
    </row>
    <row r="505">
      <c r="E505" s="20" t="n">
        <v>0.0005456996873247001</v>
      </c>
      <c r="F505" s="20" t="n">
        <v>0.036016179363436</v>
      </c>
      <c r="G505" s="20" t="n"/>
      <c r="H505" s="20" t="n"/>
    </row>
    <row r="506">
      <c r="E506" s="20" t="n">
        <v>0.0005398161757214</v>
      </c>
      <c r="F506" s="20" t="n">
        <v>0.0356278675976184</v>
      </c>
      <c r="G506" s="20" t="n"/>
      <c r="H506" s="20" t="n"/>
    </row>
    <row r="507">
      <c r="E507" s="20" t="n">
        <v>0.0005340273041411</v>
      </c>
      <c r="F507" s="20" t="n">
        <v>0.0352458020733174</v>
      </c>
      <c r="G507" s="20" t="n"/>
      <c r="H507" s="20" t="n"/>
    </row>
    <row r="508">
      <c r="E508" s="20" t="n">
        <v>0.0005283310536208</v>
      </c>
      <c r="F508" s="20" t="n">
        <v>0.034869849538977</v>
      </c>
      <c r="G508" s="20" t="n"/>
      <c r="H508" s="20" t="n"/>
    </row>
    <row r="509">
      <c r="E509" s="20" t="n">
        <v>0.0005227254587502</v>
      </c>
      <c r="F509" s="20" t="n">
        <v>0.0344998802775149</v>
      </c>
      <c r="G509" s="20" t="n"/>
      <c r="H509" s="20" t="n"/>
    </row>
    <row r="510">
      <c r="E510" s="20" t="n">
        <v>0.0005172086059759</v>
      </c>
      <c r="F510" s="20" t="n">
        <v>0.0341357679944147</v>
      </c>
      <c r="G510" s="20" t="n"/>
      <c r="H510" s="20" t="n"/>
    </row>
    <row r="511">
      <c r="E511" s="20" t="n">
        <v>0.0005117786319686</v>
      </c>
      <c r="F511" s="20" t="n">
        <v>0.0337773897099304</v>
      </c>
      <c r="G511" s="20" t="n"/>
      <c r="H511" s="20" t="n"/>
    </row>
    <row r="512">
      <c r="E512" s="20" t="n">
        <v>0.0005064337220489</v>
      </c>
      <c r="F512" s="20" t="n">
        <v>0.0334246256552312</v>
      </c>
      <c r="G512" s="20" t="n"/>
      <c r="H512" s="20" t="n"/>
    </row>
    <row r="513">
      <c r="E513" s="20" t="n">
        <v>0.0005011721086715</v>
      </c>
      <c r="F513" s="20" t="n">
        <v>0.0330773591723223</v>
      </c>
      <c r="G513" s="20" t="n"/>
      <c r="H513" s="20" t="n"/>
    </row>
    <row r="514">
      <c r="E514" s="20" t="n">
        <v>0.0004959920699634</v>
      </c>
      <c r="F514" s="20" t="n">
        <v>0.0327354766175867</v>
      </c>
      <c r="G514" s="20" t="n"/>
      <c r="H514" s="20" t="n"/>
    </row>
    <row r="515">
      <c r="E515" s="20" t="n">
        <v>0.0004908919283150999</v>
      </c>
      <c r="F515" s="20" t="n">
        <v>0.0323988672687982</v>
      </c>
      <c r="G515" s="20" t="n"/>
      <c r="H515" s="20" t="n"/>
    </row>
    <row r="516">
      <c r="E516" s="20" t="n">
        <v>0.0004858700490221</v>
      </c>
      <c r="F516" s="20" t="n">
        <v>0.0320674232354632</v>
      </c>
      <c r="G516" s="20" t="n"/>
      <c r="H516" s="20" t="n"/>
    </row>
    <row r="517">
      <c r="E517" s="20" t="n">
        <v>0.0004809248389751</v>
      </c>
      <c r="F517" s="20" t="n">
        <v>0.0317410393723576</v>
      </c>
      <c r="G517" s="20" t="n"/>
      <c r="H517" s="20" t="n"/>
    </row>
    <row r="518">
      <c r="E518" s="20" t="n">
        <v>0.0004760547453958</v>
      </c>
      <c r="F518" s="20" t="n">
        <v>0.0314196131961269</v>
      </c>
      <c r="G518" s="20" t="n"/>
      <c r="H518" s="20" t="n"/>
    </row>
    <row r="519">
      <c r="E519" s="20" t="n">
        <v>0.0004712582546186</v>
      </c>
      <c r="F519" s="20" t="n">
        <v>0.0311030448048283</v>
      </c>
      <c r="G519" s="20" t="n"/>
      <c r="H519" s="20" t="n"/>
    </row>
    <row r="520">
      <c r="E520" s="20" t="n">
        <v>0.0004665338909135</v>
      </c>
      <c r="F520" s="20" t="n">
        <v>0.0307912368002951</v>
      </c>
      <c r="G520" s="20" t="n"/>
      <c r="H520" s="20" t="n"/>
    </row>
    <row r="521">
      <c r="E521" s="20" t="n">
        <v>0.0004618802153517</v>
      </c>
      <c r="F521" s="20" t="n">
        <v>0.0304840942132122</v>
      </c>
      <c r="G521" s="20" t="n"/>
      <c r="H521" s="20" t="n"/>
    </row>
    <row r="522">
      <c r="E522" s="20" t="n">
        <v>0.0004572958247089</v>
      </c>
      <c r="F522" s="20" t="n">
        <v>0.0301815244307935</v>
      </c>
      <c r="G522" s="20" t="n"/>
      <c r="H522" s="20" t="n"/>
    </row>
    <row r="523">
      <c r="E523" s="20" t="n">
        <v>0.0004527793504084</v>
      </c>
      <c r="F523" s="20" t="n">
        <v>0.0298834371269603</v>
      </c>
      <c r="G523" s="20" t="n"/>
      <c r="H523" s="20" t="n"/>
    </row>
    <row r="524">
      <c r="E524" s="20" t="n">
        <v>0.0004483294574987</v>
      </c>
      <c r="F524" s="20" t="n">
        <v>0.0295897441949207</v>
      </c>
      <c r="G524" s="20" t="n"/>
      <c r="H524" s="20" t="n"/>
    </row>
    <row r="525">
      <c r="E525" s="20" t="n">
        <v>0.0004439448436675</v>
      </c>
      <c r="F525" s="20" t="n">
        <v>0.0293003596820571</v>
      </c>
      <c r="G525" s="20" t="n"/>
      <c r="H525" s="20" t="n"/>
    </row>
    <row r="526">
      <c r="E526" s="20" t="n">
        <v>0.0004396242382883</v>
      </c>
      <c r="F526" s="20" t="n">
        <v>0.0290151997270312</v>
      </c>
      <c r="G526" s="20" t="n"/>
      <c r="H526" s="20" t="n"/>
    </row>
    <row r="527">
      <c r="E527" s="20" t="n">
        <v>0.0004353664015003</v>
      </c>
      <c r="F527" s="20" t="n">
        <v>0.0287341824990218</v>
      </c>
      <c r="G527" s="20" t="n"/>
      <c r="H527" s="20" t="n"/>
    </row>
    <row r="528">
      <c r="E528" s="20" t="n">
        <v>0.0004311701233183</v>
      </c>
      <c r="F528" s="20" t="n">
        <v>0.0284572281390111</v>
      </c>
      <c r="G528" s="20" t="n"/>
      <c r="H528" s="20" t="n"/>
    </row>
    <row r="529">
      <c r="E529" s="20" t="n">
        <v>0.0004270342227733</v>
      </c>
      <c r="F529" s="20" t="n">
        <v>0.0281842587030438</v>
      </c>
      <c r="G529" s="20" t="n"/>
      <c r="H529" s="20" t="n"/>
    </row>
    <row r="530">
      <c r="E530" s="20" t="n">
        <v>0.0004229575470815</v>
      </c>
      <c r="F530" s="20" t="n">
        <v>0.0279151981073805</v>
      </c>
      <c r="G530" s="20" t="n"/>
      <c r="H530" s="20" t="n"/>
    </row>
    <row r="531">
      <c r="E531" s="20" t="n">
        <v>0.0004189389708405</v>
      </c>
      <c r="F531" s="20" t="n">
        <v>0.0276499720754759</v>
      </c>
      <c r="G531" s="20" t="n"/>
      <c r="H531" s="20" t="n"/>
    </row>
    <row r="532">
      <c r="E532" s="20" t="n">
        <v>0.0004149773952532</v>
      </c>
      <c r="F532" s="20" t="n">
        <v>0.0273885080867116</v>
      </c>
      <c r="G532" s="20" t="n"/>
      <c r="H532" s="20" t="n"/>
    </row>
    <row r="533">
      <c r="E533" s="20" t="n">
        <v>0.000411071747376</v>
      </c>
      <c r="F533" s="20" t="n">
        <v>0.0271307353268175</v>
      </c>
      <c r="G533" s="20" t="n"/>
      <c r="H533" s="20" t="n"/>
    </row>
    <row r="534">
      <c r="E534" s="20" t="n">
        <v>0.0004072209793927</v>
      </c>
      <c r="F534" s="20" t="n">
        <v>0.0268765846399191</v>
      </c>
      <c r="G534" s="20" t="n"/>
      <c r="H534" s="20" t="n"/>
    </row>
    <row r="535">
      <c r="E535" s="20" t="n">
        <v>0.0004034240679113</v>
      </c>
      <c r="F535" s="20" t="n">
        <v>0.0266259884821488</v>
      </c>
      <c r="G535" s="20" t="n"/>
      <c r="H535" s="20" t="n"/>
    </row>
    <row r="536">
      <c r="E536" s="20" t="n">
        <v>0.0003996800132843</v>
      </c>
      <c r="F536" s="20" t="n">
        <v>0.0263788808767655</v>
      </c>
      <c r="G536" s="20" t="n"/>
      <c r="H536" s="20" t="n"/>
    </row>
    <row r="537">
      <c r="E537" s="20" t="n">
        <v>0.0003959878389503</v>
      </c>
      <c r="F537" s="20" t="n">
        <v>0.0261351973707237</v>
      </c>
      <c r="G537" s="20" t="n"/>
      <c r="H537" s="20" t="n"/>
    </row>
    <row r="538">
      <c r="E538" s="20" t="n">
        <v>0.0003923465907975</v>
      </c>
      <c r="F538" s="20" t="n">
        <v>0.0258948749926413</v>
      </c>
      <c r="G538" s="20" t="n"/>
      <c r="H538" s="20" t="n"/>
    </row>
    <row r="539">
      <c r="E539" s="20" t="n">
        <v>0.0003887553365471</v>
      </c>
      <c r="F539" s="20" t="n">
        <v>0.0256578522121136</v>
      </c>
      <c r="G539" s="20" t="n"/>
      <c r="H539" s="20" t="n"/>
    </row>
    <row r="540">
      <c r="E540" s="20" t="n">
        <v>0.0003852131651564</v>
      </c>
      <c r="F540" s="20" t="n">
        <v>0.025424068900325</v>
      </c>
      <c r="G540" s="20" t="n"/>
      <c r="H540" s="20" t="n"/>
    </row>
    <row r="541">
      <c r="E541" s="20" t="n">
        <v>0.000381719186241</v>
      </c>
      <c r="F541" s="20" t="n">
        <v>0.0251934662919109</v>
      </c>
      <c r="G541" s="20" t="n"/>
      <c r="H541" s="20" t="n"/>
    </row>
    <row r="542">
      <c r="E542" s="20" t="n">
        <v>0.0003782725295155</v>
      </c>
      <c r="F542" s="20" t="n">
        <v>0.024965986948025</v>
      </c>
      <c r="G542" s="20" t="n"/>
      <c r="H542" s="20" t="n"/>
    </row>
    <row r="543">
      <c r="E543" s="20" t="n">
        <v>0.000374872344251</v>
      </c>
      <c r="F543" s="20" t="n">
        <v>0.0247415747205683</v>
      </c>
      <c r="G543" s="20" t="n"/>
      <c r="H543" s="20" t="n"/>
    </row>
    <row r="544">
      <c r="E544" s="20" t="n">
        <v>0.0003715177987505</v>
      </c>
      <c r="F544" s="20" t="n">
        <v>0.0245201747175388</v>
      </c>
      <c r="G544" s="20" t="n"/>
      <c r="H544" s="20" t="n"/>
    </row>
    <row r="545">
      <c r="E545" s="20" t="n">
        <v>0.0003682080798403</v>
      </c>
      <c r="F545" s="20" t="n">
        <v>0.0243017332694612</v>
      </c>
      <c r="G545" s="20" t="n"/>
      <c r="H545" s="20" t="n"/>
    </row>
    <row r="546">
      <c r="E546" s="20" t="n">
        <v>0.0003649423923766</v>
      </c>
      <c r="F546" s="20" t="n">
        <v>0.024086197896859</v>
      </c>
      <c r="G546" s="20" t="n"/>
      <c r="H546" s="20" t="n"/>
    </row>
    <row r="547">
      <c r="E547" s="20" t="n">
        <v>0.0003617199587686</v>
      </c>
      <c r="F547" s="20" t="n">
        <v>0.0238735172787314</v>
      </c>
      <c r="G547" s="20" t="n"/>
      <c r="H547" s="20" t="n"/>
    </row>
    <row r="548">
      <c r="E548" s="20" t="n">
        <v>0.0003585400185151</v>
      </c>
      <c r="F548" s="20" t="n">
        <v>0.023663641222001</v>
      </c>
      <c r="G548" s="20" t="n"/>
      <c r="H548" s="20" t="n"/>
    </row>
    <row r="549">
      <c r="E549" s="20" t="n">
        <v>0.000355401827756</v>
      </c>
      <c r="F549" s="20" t="n">
        <v>0.0234565206318961</v>
      </c>
      <c r="G549" s="20" t="n"/>
      <c r="H549" s="20" t="n"/>
    </row>
    <row r="550">
      <c r="E550" s="20" t="n">
        <v>0.0003523046588369</v>
      </c>
      <c r="F550" s="20" t="n">
        <v>0.0232521074832381</v>
      </c>
      <c r="G550" s="20" t="n"/>
      <c r="H550" s="20" t="n"/>
    </row>
    <row r="551">
      <c r="E551" s="20" t="n">
        <v>0.0003492477998878</v>
      </c>
      <c r="F551" s="20" t="n">
        <v>0.023050354792599</v>
      </c>
      <c r="G551" s="20" t="n"/>
      <c r="H551" s="20" t="n"/>
    </row>
    <row r="552">
      <c r="E552" s="20" t="n">
        <v>0.0003462305544136</v>
      </c>
      <c r="F552" s="20" t="n">
        <v>0.0228512165913024</v>
      </c>
      <c r="G552" s="20" t="n"/>
      <c r="H552" s="20" t="n"/>
    </row>
    <row r="553">
      <c r="E553" s="20" t="n">
        <v>0.0003432522408975</v>
      </c>
      <c r="F553" s="20" t="n">
        <v>0.0226546478992362</v>
      </c>
      <c r="G553" s="20" t="n"/>
      <c r="H553" s="20" t="n"/>
    </row>
    <row r="554">
      <c r="E554" s="20" t="n">
        <v>0.0003403121924159</v>
      </c>
      <c r="F554" s="20" t="n">
        <v>0.0224606046994509</v>
      </c>
      <c r="G554" s="20" t="n"/>
      <c r="H554" s="20" t="n"/>
    </row>
    <row r="555">
      <c r="E555" s="20" t="n">
        <v>0.0003374097562653</v>
      </c>
      <c r="F555" s="20" t="n">
        <v>0.0222690439135161</v>
      </c>
      <c r="G555" s="20" t="n"/>
      <c r="H555" s="20" t="n"/>
    </row>
    <row r="556">
      <c r="E556" s="20" t="n">
        <v>0.0003345442936001</v>
      </c>
      <c r="F556" s="20" t="n">
        <v>0.0220799233776095</v>
      </c>
      <c r="G556" s="20" t="n"/>
      <c r="H556" s="20" t="n"/>
    </row>
    <row r="557">
      <c r="E557" s="20" t="n">
        <v>0.0003317151790805</v>
      </c>
      <c r="F557" s="20" t="n">
        <v>0.0218932018193135</v>
      </c>
      <c r="G557" s="20" t="n"/>
      <c r="H557" s="20" t="n"/>
    </row>
    <row r="558">
      <c r="E558" s="20" t="n">
        <v>0.0003289218005317</v>
      </c>
      <c r="F558" s="20" t="n">
        <v>0.0217088388350956</v>
      </c>
      <c r="G558" s="20" t="n"/>
      <c r="H558" s="20" t="n"/>
    </row>
    <row r="559">
      <c r="E559" s="20" t="n">
        <v>0.0003261635586128</v>
      </c>
      <c r="F559" s="20" t="n">
        <v>0.0215267948684501</v>
      </c>
      <c r="G559" s="20" t="n"/>
      <c r="H559" s="20" t="n"/>
    </row>
    <row r="560">
      <c r="E560" s="20" t="n">
        <v>0.0003234398664951</v>
      </c>
      <c r="F560" s="20" t="n">
        <v>0.0213470311886782</v>
      </c>
      <c r="G560" s="20" t="n"/>
      <c r="H560" s="20" t="n"/>
    </row>
    <row r="561">
      <c r="E561" s="20" t="n">
        <v>0.0003207501495497</v>
      </c>
      <c r="F561" s="20" t="n">
        <v>0.0211695098702862</v>
      </c>
      <c r="G561" s="20" t="n"/>
      <c r="H561" s="20" t="n"/>
    </row>
    <row r="562">
      <c r="E562" s="20" t="n">
        <v>0.0003180938450451</v>
      </c>
      <c r="F562" s="20" t="n">
        <v>0.0209941937729806</v>
      </c>
      <c r="G562" s="20" t="n"/>
      <c r="H562" s="20" t="n"/>
    </row>
    <row r="563">
      <c r="E563" s="20" t="n">
        <v>0.0003154704018521</v>
      </c>
      <c r="F563" s="20" t="n">
        <v>0.0208210465222404</v>
      </c>
      <c r="G563" s="20" t="n"/>
      <c r="H563" s="20" t="n"/>
    </row>
    <row r="564">
      <c r="E564" s="20" t="n">
        <v>0.0003128792801583</v>
      </c>
      <c r="F564" s="20" t="n">
        <v>0.0206500324904484</v>
      </c>
      <c r="G564" s="20" t="n"/>
      <c r="H564" s="20" t="n"/>
    </row>
    <row r="565">
      <c r="E565" s="20" t="n">
        <v>0.0003103199511903</v>
      </c>
      <c r="F565" s="20" t="n">
        <v>0.0204811167785623</v>
      </c>
      <c r="G565" s="20" t="n"/>
      <c r="H565" s="20" t="n"/>
    </row>
    <row r="566">
      <c r="E566" s="20" t="n">
        <v>0.000307791896944</v>
      </c>
      <c r="F566" s="20" t="n">
        <v>0.0203142651983088</v>
      </c>
      <c r="G566" s="20" t="n"/>
      <c r="H566" s="20" t="n"/>
    </row>
    <row r="567">
      <c r="E567" s="20" t="n">
        <v>0.0003052946099224</v>
      </c>
      <c r="F567" s="20" t="n">
        <v>0.0201494442548828</v>
      </c>
      <c r="G567" s="20" t="n"/>
      <c r="H567" s="20" t="n"/>
    </row>
    <row r="568">
      <c r="E568" s="20" t="n">
        <v>0.0003028275928808</v>
      </c>
      <c r="F568" s="20" t="n">
        <v>0.0199866211301363</v>
      </c>
      <c r="G568" s="20" t="n"/>
      <c r="H568" s="20" t="n"/>
    </row>
    <row r="569">
      <c r="E569" s="20" t="n">
        <v>0.0003003903585794</v>
      </c>
      <c r="F569" s="20" t="n">
        <v>0.019825763666241</v>
      </c>
      <c r="G569" s="20" t="n"/>
      <c r="H569" s="20" t="n"/>
    </row>
    <row r="570">
      <c r="E570" s="20" t="n">
        <v>0.0002979824295425</v>
      </c>
      <c r="F570" s="20" t="n">
        <v>0.0196668403498087</v>
      </c>
      <c r="G570" s="20" t="n"/>
      <c r="H570" s="20" t="n"/>
    </row>
    <row r="571">
      <c r="E571" s="20" t="n">
        <v>0.000295603337825</v>
      </c>
      <c r="F571" s="20" t="n">
        <v>0.0195098202964558</v>
      </c>
      <c r="G571" s="20" t="n"/>
      <c r="H571" s="20" t="n"/>
    </row>
    <row r="572">
      <c r="E572" s="20" t="n">
        <v>0.0002932526247848</v>
      </c>
      <c r="F572" s="20" t="n">
        <v>0.0193546732357976</v>
      </c>
      <c r="G572" s="20" t="n"/>
      <c r="H572" s="20" t="n"/>
    </row>
    <row r="573">
      <c r="E573" s="20" t="n">
        <v>0.0002909298408614</v>
      </c>
      <c r="F573" s="20" t="n">
        <v>0.0192013694968583</v>
      </c>
      <c r="G573" s="20" t="n"/>
      <c r="H573" s="20" t="n"/>
    </row>
    <row r="574">
      <c r="E574" s="20" t="n">
        <v>0.0002886345453618</v>
      </c>
      <c r="F574" s="20" t="n">
        <v>0.0190498799938835</v>
      </c>
      <c r="G574" s="20" t="n"/>
      <c r="H574" s="20" t="n"/>
    </row>
    <row r="575">
      <c r="E575" s="20" t="n">
        <v>0.0002863663062506</v>
      </c>
      <c r="F575" s="20" t="n">
        <v>0.018900176212544</v>
      </c>
      <c r="G575" s="20" t="n"/>
      <c r="H575" s="20" t="n"/>
    </row>
    <row r="576">
      <c r="E576" s="20" t="n">
        <v>0.0002841246999472</v>
      </c>
      <c r="F576" s="20" t="n">
        <v>0.0187522301965165</v>
      </c>
      <c r="G576" s="20" t="n"/>
      <c r="H576" s="20" t="n"/>
    </row>
    <row r="577">
      <c r="E577" s="20" t="n">
        <v>0.0002819093111277</v>
      </c>
      <c r="F577" s="20" t="n">
        <v>0.0186060145344313</v>
      </c>
      <c r="G577" s="20" t="n"/>
      <c r="H577" s="20" t="n"/>
    </row>
    <row r="578">
      <c r="E578" s="20" t="n">
        <v>0.0002797197325329</v>
      </c>
      <c r="F578" s="20" t="n">
        <v>0.0184615023471739</v>
      </c>
      <c r="G578" s="20" t="n"/>
      <c r="H578" s="20" t="n"/>
    </row>
    <row r="579">
      <c r="E579" s="20" t="n">
        <v>0.0002775555647807</v>
      </c>
      <c r="F579" s="20" t="n">
        <v>0.0183186672755316</v>
      </c>
      <c r="G579" s="20" t="n"/>
      <c r="H579" s="20" t="n"/>
    </row>
    <row r="580">
      <c r="E580" s="20" t="n">
        <v>0.0002754164161844</v>
      </c>
      <c r="F580" s="20" t="n">
        <v>0.0181774834681726</v>
      </c>
      <c r="G580" s="20" t="n"/>
      <c r="H580" s="20" t="n"/>
    </row>
    <row r="581">
      <c r="E581" s="20" t="n">
        <v>0.0002733019025749</v>
      </c>
      <c r="F581" s="20" t="n">
        <v>0.018037925569948</v>
      </c>
      <c r="G581" s="20" t="n"/>
      <c r="H581" s="20" t="n"/>
    </row>
    <row r="582">
      <c r="E582" s="20" t="n">
        <v>0.0002712116471289</v>
      </c>
      <c r="F582" s="20" t="n">
        <v>0.0178999687105076</v>
      </c>
      <c r="G582" s="20" t="n"/>
      <c r="H582" s="20" t="n"/>
    </row>
    <row r="583">
      <c r="E583" s="20" t="n">
        <v>0.0002691452802002</v>
      </c>
      <c r="F583" s="20" t="n">
        <v>0.0177635884932184</v>
      </c>
      <c r="G583" s="20" t="n"/>
      <c r="H583" s="20" t="n"/>
    </row>
    <row r="584">
      <c r="E584" s="20" t="n">
        <v>0.0002671024391572</v>
      </c>
      <c r="F584" s="20" t="n">
        <v>0.0176287609843786</v>
      </c>
      <c r="G584" s="20" t="n"/>
      <c r="H584" s="20" t="n"/>
    </row>
    <row r="585">
      <c r="E585" s="20" t="n">
        <v>0.0002650827682229</v>
      </c>
      <c r="F585" s="20" t="n">
        <v>0.0174954627027159</v>
      </c>
      <c r="G585" s="20" t="n"/>
      <c r="H585" s="20" t="n"/>
    </row>
    <row r="586">
      <c r="E586" s="20" t="n">
        <v>0.0002630859183206</v>
      </c>
      <c r="F586" s="20" t="n">
        <v>0.0173636706091632</v>
      </c>
      <c r="G586" s="20" t="n"/>
      <c r="H586" s="20" t="n"/>
    </row>
    <row r="587">
      <c r="E587" s="20" t="n">
        <v>0.0002611115469227</v>
      </c>
      <c r="F587" s="20" t="n">
        <v>0.0172333620969033</v>
      </c>
      <c r="G587" s="20" t="n"/>
      <c r="H587" s="20" t="n"/>
    </row>
    <row r="588">
      <c r="E588" s="20" t="n">
        <v>0.0002591593179041</v>
      </c>
      <c r="F588" s="20" t="n">
        <v>0.017104514981673</v>
      </c>
      <c r="G588" s="20" t="n"/>
      <c r="H588" s="20" t="n"/>
    </row>
    <row r="589">
      <c r="E589" s="20" t="n">
        <v>0.0002572289013988</v>
      </c>
      <c r="F589" s="20" t="n">
        <v>0.0169771074923213</v>
      </c>
      <c r="G589" s="20" t="n"/>
      <c r="H589" s="20" t="n"/>
    </row>
    <row r="590">
      <c r="E590" s="20" t="n">
        <v>0.0002553199736607</v>
      </c>
      <c r="F590" s="20" t="n">
        <v>0.0168511182616117</v>
      </c>
      <c r="G590" s="20" t="n"/>
      <c r="H590" s="20" t="n"/>
    </row>
    <row r="591">
      <c r="E591" s="20" t="n">
        <v>0.0002534322169282</v>
      </c>
      <c r="F591" s="20" t="n">
        <v>0.0167265263172632</v>
      </c>
      <c r="G591" s="20" t="n"/>
      <c r="H591" s="20" t="n"/>
    </row>
    <row r="592">
      <c r="E592" s="20" t="n">
        <v>0.0002515653192912</v>
      </c>
      <c r="F592" s="20" t="n">
        <v>0.0166033110732219</v>
      </c>
      <c r="G592" s="20" t="n"/>
      <c r="H592" s="20" t="n"/>
    </row>
    <row r="593">
      <c r="E593" s="20" t="n">
        <v>0.0002497189745629</v>
      </c>
      <c r="F593" s="20" t="n">
        <v>0.0164814523211571</v>
      </c>
      <c r="G593" s="20" t="n"/>
      <c r="H593" s="20" t="n"/>
    </row>
    <row r="594">
      <c r="E594" s="20" t="n">
        <v>0.0002478928821541</v>
      </c>
      <c r="F594" s="20" t="n">
        <v>0.0163609302221751</v>
      </c>
      <c r="G594" s="20" t="n"/>
      <c r="H594" s="20" t="n"/>
    </row>
    <row r="595">
      <c r="E595" s="20" t="n">
        <v>0.0002460867469506</v>
      </c>
      <c r="F595" s="20" t="n">
        <v>0.0162417252987438</v>
      </c>
      <c r="G595" s="20" t="n"/>
      <c r="H595" s="20" t="n"/>
    </row>
    <row r="596">
      <c r="E596" s="20" t="n">
        <v>0.0002443002791942</v>
      </c>
      <c r="F596" s="20" t="n">
        <v>0.016123818426823</v>
      </c>
      <c r="G596" s="20" t="n"/>
      <c r="H596" s="20" t="n"/>
    </row>
    <row r="597">
      <c r="E597" s="20" t="n">
        <v>0.0002425331943665</v>
      </c>
      <c r="F597" s="20" t="n">
        <v>0.0160071908281937</v>
      </c>
      <c r="G597" s="20" t="n"/>
      <c r="H597" s="20" t="n"/>
    </row>
    <row r="598">
      <c r="E598" s="20" t="n">
        <v>0.0002407852130754</v>
      </c>
      <c r="F598" s="20" t="n">
        <v>0.0158918240629812</v>
      </c>
      <c r="G598" s="20" t="n"/>
      <c r="H598" s="20" t="n"/>
    </row>
    <row r="599">
      <c r="E599" s="20" t="n">
        <v>0.0002390560609449</v>
      </c>
      <c r="F599" s="20" t="n">
        <v>0.0157777000223654</v>
      </c>
      <c r="G599" s="20" t="n"/>
      <c r="H599" s="20" t="n"/>
    </row>
    <row r="600">
      <c r="E600" s="20" t="n">
        <v>0.0002373454685071</v>
      </c>
      <c r="F600" s="20" t="n">
        <v>0.0156648009214744</v>
      </c>
      <c r="G600" s="20" t="n"/>
      <c r="H600" s="20" t="n"/>
    </row>
    <row r="601">
      <c r="E601" s="20" t="n">
        <v>0.0002356531710978</v>
      </c>
      <c r="F601" s="20" t="n">
        <v>0.0155531092924552</v>
      </c>
      <c r="G601" s="20" t="n"/>
      <c r="H601" s="20" t="n"/>
    </row>
    <row r="602">
      <c r="E602" s="20" t="n">
        <v>0.0002339789087532</v>
      </c>
      <c r="F602" s="20" t="n">
        <v>0.0154426079777167</v>
      </c>
      <c r="G602" s="20" t="n"/>
      <c r="H602" s="20" t="n"/>
    </row>
    <row r="603">
      <c r="E603" s="20" t="n">
        <v>0.0002323224261112</v>
      </c>
      <c r="F603" s="20" t="n">
        <v>0.0153332801233399</v>
      </c>
      <c r="G603" s="20" t="n"/>
      <c r="H603" s="20" t="n"/>
    </row>
    <row r="604">
      <c r="E604" s="20" t="n">
        <v>0.0002306834723129</v>
      </c>
      <c r="F604" s="20" t="n">
        <v>0.0152251091726515</v>
      </c>
      <c r="G604" s="20" t="n"/>
      <c r="H604" s="20" t="n"/>
    </row>
    <row r="605">
      <c r="E605" s="20" t="n">
        <v>0.0002290618009084</v>
      </c>
      <c r="F605" s="20" t="n">
        <v>0.0151180788599544</v>
      </c>
      <c r="G605" s="20" t="n"/>
      <c r="H605" s="20" t="n"/>
    </row>
    <row r="606">
      <c r="E606" s="20" t="n">
        <v>0.0002274571697638</v>
      </c>
      <c r="F606" s="20" t="n">
        <v>0.0150121732044135</v>
      </c>
      <c r="G606" s="20" t="n"/>
      <c r="H606" s="20" t="n"/>
    </row>
    <row r="607">
      <c r="E607" s="20" t="n">
        <v>0.000225869340971</v>
      </c>
      <c r="F607" s="20" t="n">
        <v>0.0149073765040893</v>
      </c>
      <c r="G607" s="20" t="n"/>
      <c r="H607" s="20" t="n"/>
    </row>
    <row r="608">
      <c r="E608" s="20" t="n">
        <v>0.0002242980807593</v>
      </c>
      <c r="F608" s="20" t="n">
        <v>0.0148036733301179</v>
      </c>
      <c r="G608" s="20" t="n"/>
      <c r="H608" s="20" t="n"/>
    </row>
    <row r="609">
      <c r="E609" s="20" t="n">
        <v>0.0002227431594095</v>
      </c>
      <c r="F609" s="20" t="n">
        <v>0.0147010485210321</v>
      </c>
      <c r="G609" s="20" t="n"/>
      <c r="H609" s="20" t="n"/>
    </row>
    <row r="610">
      <c r="E610" s="20" t="n">
        <v>0.0002212043511699</v>
      </c>
      <c r="F610" s="20" t="n">
        <v>0.0145994871772187</v>
      </c>
      <c r="G610" s="20" t="n"/>
      <c r="H610" s="20" t="n"/>
    </row>
    <row r="611">
      <c r="E611" s="20" t="n">
        <v>0.0002196814341744</v>
      </c>
      <c r="F611" s="20" t="n">
        <v>0.0144989746555111</v>
      </c>
      <c r="G611" s="20" t="n"/>
      <c r="H611" s="20" t="n"/>
    </row>
    <row r="612">
      <c r="E612" s="20" t="n">
        <v>0.0002181741903622</v>
      </c>
      <c r="F612" s="20" t="n">
        <v>0.0143994965639103</v>
      </c>
      <c r="G612" s="20" t="n"/>
      <c r="H612" s="20" t="n"/>
    </row>
    <row r="613">
      <c r="E613" s="20" t="n">
        <v>0.0002166824054004</v>
      </c>
      <c r="F613" s="20" t="n">
        <v>0.0143010387564328</v>
      </c>
      <c r="G613" s="20" t="n"/>
      <c r="H613" s="20" t="n"/>
    </row>
    <row r="614">
      <c r="E614" s="20" t="n">
        <v>0.0002152058686072</v>
      </c>
      <c r="F614" s="20" t="n">
        <v>0.0142035873280817</v>
      </c>
      <c r="G614" s="20" t="n"/>
      <c r="H614" s="20" t="n"/>
    </row>
    <row r="615">
      <c r="E615" s="20" t="n">
        <v>0.0002137443728778</v>
      </c>
      <c r="F615" s="20" t="n">
        <v>0.0141071286099367</v>
      </c>
      <c r="G615" s="20" t="n"/>
      <c r="H615" s="20" t="n"/>
    </row>
    <row r="616">
      <c r="E616" s="20" t="n">
        <v>0.0002122977146115</v>
      </c>
      <c r="F616" s="20" t="n">
        <v>0.0140116491643606</v>
      </c>
      <c r="G616" s="20" t="n"/>
      <c r="H616" s="20" t="n"/>
    </row>
    <row r="617">
      <c r="E617" s="20" t="n">
        <v>0.0002108656936412</v>
      </c>
      <c r="F617" s="20" t="n">
        <v>0.0139171357803196</v>
      </c>
      <c r="G617" s="20" t="n"/>
      <c r="H617" s="20" t="n"/>
    </row>
    <row r="618">
      <c r="E618" s="20" t="n">
        <v>0.0002094481131638</v>
      </c>
      <c r="F618" s="20" t="n">
        <v>0.0138235754688125</v>
      </c>
      <c r="G618" s="20" t="n"/>
      <c r="H618" s="20" t="n"/>
    </row>
    <row r="619">
      <c r="E619" s="20" t="n">
        <v>0.0002080447796728</v>
      </c>
      <c r="F619" s="20" t="n">
        <v>0.0137309554584082</v>
      </c>
      <c r="G619" s="20" t="n"/>
      <c r="H619" s="20" t="n"/>
    </row>
    <row r="620">
      <c r="E620" s="20" t="n">
        <v>0.0002066555028922</v>
      </c>
      <c r="F620" s="20" t="n">
        <v>0.013639263190887</v>
      </c>
      <c r="G620" s="20" t="n"/>
      <c r="H620" s="20" t="n"/>
    </row>
    <row r="621">
      <c r="E621" s="20" t="n">
        <v>0.0002052800957118</v>
      </c>
      <c r="F621" s="20" t="n">
        <v>0.0135484863169832</v>
      </c>
      <c r="G621" s="20" t="n"/>
      <c r="H621" s="20" t="n"/>
    </row>
    <row r="622">
      <c r="E622" s="20" t="n">
        <v>0.0002039183741246</v>
      </c>
      <c r="F622" s="20" t="n">
        <v>0.0134586126922273</v>
      </c>
      <c r="G622" s="20" t="n"/>
      <c r="H622" s="20" t="n"/>
    </row>
    <row r="623">
      <c r="E623" s="20" t="n">
        <v>0.0002025701571649</v>
      </c>
      <c r="F623" s="20" t="n">
        <v>0.0133696303728837</v>
      </c>
      <c r="G623" s="20" t="n"/>
      <c r="H623" s="20" t="n"/>
    </row>
    <row r="624">
      <c r="E624" s="20" t="n">
        <v>0.0002012352668482</v>
      </c>
      <c r="F624" s="20" t="n">
        <v>0.0132815276119823</v>
      </c>
      <c r="G624" s="20" t="n"/>
      <c r="H624" s="20" t="n"/>
    </row>
    <row r="625">
      <c r="E625" s="20" t="n">
        <v>0.0001999135281127</v>
      </c>
      <c r="F625" s="20" t="n">
        <v>0.0131942928554415</v>
      </c>
      <c r="G625" s="20" t="n"/>
      <c r="H625" s="20" t="n"/>
    </row>
    <row r="626">
      <c r="E626" s="20" t="n">
        <v>0.0001986047687618</v>
      </c>
      <c r="F626" s="20" t="n">
        <v>0.0131079147382799</v>
      </c>
      <c r="G626" s="20" t="n"/>
      <c r="H626" s="20" t="n"/>
    </row>
    <row r="627">
      <c r="E627" s="20" t="n">
        <v>0.0001973088194077</v>
      </c>
      <c r="F627" s="20" t="n">
        <v>0.0130223820809142</v>
      </c>
      <c r="G627" s="20" t="n"/>
      <c r="H627" s="20" t="n"/>
    </row>
    <row r="628">
      <c r="E628" s="20" t="n">
        <v>0.0001960255134173</v>
      </c>
      <c r="F628" s="20" t="n">
        <v>0.0129376838855424</v>
      </c>
      <c r="G628" s="20" t="n"/>
      <c r="H628" s="20" t="n"/>
    </row>
    <row r="629">
      <c r="E629" s="20" t="n">
        <v>0.0001947546868576</v>
      </c>
      <c r="F629" s="20" t="n">
        <v>0.0128538093326076</v>
      </c>
      <c r="G629" s="20" t="n"/>
      <c r="H629" s="20" t="n"/>
    </row>
    <row r="630">
      <c r="E630" s="20" t="n">
        <v>0.0001934961784445</v>
      </c>
      <c r="F630" s="20" t="n">
        <v>0.012770747777343</v>
      </c>
      <c r="G630" s="20" t="n"/>
      <c r="H630" s="20" t="n"/>
    </row>
    <row r="631">
      <c r="E631" s="20" t="n">
        <v>0.0001922498294908</v>
      </c>
      <c r="F631" s="20" t="n">
        <v>0.0126884887463942</v>
      </c>
      <c r="G631" s="20" t="n"/>
      <c r="H631" s="20" t="n"/>
    </row>
    <row r="632">
      <c r="E632" s="20" t="n">
        <v>0.0001910154838563</v>
      </c>
      <c r="F632" s="20" t="n">
        <v>0.0126070219345177</v>
      </c>
      <c r="G632" s="20" t="n"/>
      <c r="H632" s="20" t="n"/>
    </row>
    <row r="633">
      <c r="E633" s="20" t="n">
        <v>0.0001897929878992</v>
      </c>
      <c r="F633" s="20" t="n">
        <v>0.0125263372013528</v>
      </c>
      <c r="G633" s="20" t="n"/>
      <c r="H633" s="20" t="n"/>
    </row>
    <row r="634">
      <c r="E634" s="20" t="n">
        <v>0.0001885821904282</v>
      </c>
      <c r="F634" s="20" t="n">
        <v>0.0124464245682663</v>
      </c>
      <c r="G634" s="20" t="n"/>
      <c r="H634" s="20" t="n"/>
    </row>
    <row r="635">
      <c r="E635" s="20" t="n">
        <v>0.0001873829426555</v>
      </c>
      <c r="F635" s="20" t="n">
        <v>0.0123672742152672</v>
      </c>
      <c r="G635" s="20" t="n"/>
      <c r="H635" s="20" t="n"/>
    </row>
    <row r="636">
      <c r="E636" s="20" t="n">
        <v>0.0001861950981513</v>
      </c>
      <c r="F636" s="20" t="n">
        <v>0.0122888764779893</v>
      </c>
      <c r="G636" s="20" t="n"/>
      <c r="H636" s="20" t="n"/>
    </row>
    <row r="637">
      <c r="E637" s="20" t="n">
        <v>0.0001850185127991</v>
      </c>
      <c r="F637" s="20" t="n">
        <v>0.0122112218447413</v>
      </c>
      <c r="G637" s="20" t="n"/>
      <c r="H637" s="20" t="n"/>
    </row>
    <row r="638">
      <c r="E638" s="20" t="n">
        <v>0.0001838530447518</v>
      </c>
      <c r="F638" s="20" t="n">
        <v>0.0121343009536216</v>
      </c>
      <c r="G638" s="20" t="n"/>
      <c r="H638" s="20" t="n"/>
    </row>
    <row r="639">
      <c r="E639" s="20" t="n">
        <v>0.0001826985543893</v>
      </c>
      <c r="F639" s="20" t="n">
        <v>0.0120581045896967</v>
      </c>
      <c r="G639" s="20" t="n"/>
      <c r="H639" s="20" t="n"/>
    </row>
    <row r="640">
      <c r="E640" s="20" t="n">
        <v>0.0001815549042763</v>
      </c>
      <c r="F640" s="20" t="n">
        <v>0.0119826236822406</v>
      </c>
      <c r="G640" s="20" t="n"/>
      <c r="H640" s="20" t="n"/>
    </row>
    <row r="641">
      <c r="E641" s="20" t="n">
        <v>18.47520861406803</v>
      </c>
      <c r="F641" s="20" t="n">
        <v>665.1075101064489</v>
      </c>
      <c r="G641" s="20" t="n"/>
      <c r="H641" s="20" t="n"/>
    </row>
    <row r="642">
      <c r="E642" s="20" t="n">
        <v>4.618802153517007</v>
      </c>
      <c r="F642" s="20" t="n">
        <v>166.2768775266122</v>
      </c>
      <c r="G642" s="20" t="n"/>
      <c r="H642" s="20" t="n"/>
    </row>
    <row r="643">
      <c r="E643" s="20" t="n">
        <v>2.05280095711867</v>
      </c>
      <c r="F643" s="20" t="n">
        <v>73.90083445627209</v>
      </c>
      <c r="G643" s="20" t="n"/>
      <c r="H643" s="20" t="n"/>
    </row>
    <row r="644">
      <c r="E644" s="20" t="n">
        <v>1.154700538379252</v>
      </c>
      <c r="F644" s="20" t="n">
        <v>41.56921938165306</v>
      </c>
      <c r="G644" s="20" t="n"/>
      <c r="H644" s="20" t="n"/>
    </row>
    <row r="645">
      <c r="E645" s="20" t="n">
        <v>0.739008344562721</v>
      </c>
      <c r="F645" s="20" t="n">
        <v>26.60430040425796</v>
      </c>
      <c r="G645" s="20" t="n"/>
      <c r="H645" s="20" t="n"/>
    </row>
    <row r="646">
      <c r="E646" s="20" t="n">
        <v>0.5132002392796674</v>
      </c>
      <c r="F646" s="20" t="n">
        <v>18.47520861406802</v>
      </c>
      <c r="G646" s="20" t="n"/>
      <c r="H646" s="20" t="n"/>
    </row>
    <row r="647">
      <c r="E647" s="20" t="n">
        <v>0.3770450737564902</v>
      </c>
      <c r="F647" s="20" t="n">
        <v>13.57362265523365</v>
      </c>
      <c r="G647" s="20" t="n"/>
      <c r="H647" s="20" t="n"/>
    </row>
    <row r="648">
      <c r="E648" s="20" t="n">
        <v>0.2886751345948129</v>
      </c>
      <c r="F648" s="20" t="n">
        <v>10.39230484541326</v>
      </c>
      <c r="G648" s="20" t="n"/>
      <c r="H648" s="20" t="n"/>
    </row>
    <row r="649">
      <c r="E649" s="20" t="n">
        <v>0.2280889952354077</v>
      </c>
      <c r="F649" s="20" t="n">
        <v>8.211203828474677</v>
      </c>
      <c r="G649" s="20" t="n"/>
      <c r="H649" s="20" t="n"/>
    </row>
    <row r="650">
      <c r="E650" s="20" t="n">
        <v>0.1847520861406802</v>
      </c>
      <c r="F650" s="20" t="n">
        <v>6.651075101064489</v>
      </c>
      <c r="G650" s="20" t="n"/>
      <c r="H650" s="20" t="n"/>
    </row>
    <row r="651">
      <c r="E651" s="20" t="n">
        <v>0.1526876744964299</v>
      </c>
      <c r="F651" s="20" t="n">
        <v>5.496756281871479</v>
      </c>
      <c r="G651" s="20" t="n"/>
      <c r="H651" s="20" t="n"/>
    </row>
    <row r="652">
      <c r="E652" s="20" t="n">
        <v>0.1283000598199168</v>
      </c>
      <c r="F652" s="20" t="n">
        <v>4.618802153517006</v>
      </c>
      <c r="G652" s="20" t="n"/>
      <c r="H652" s="20" t="n"/>
    </row>
    <row r="653">
      <c r="E653" s="20" t="n">
        <v>0.1093207610299883</v>
      </c>
      <c r="F653" s="20" t="n">
        <v>3.93554739707958</v>
      </c>
      <c r="G653" s="20" t="n"/>
      <c r="H653" s="20" t="n"/>
    </row>
    <row r="654">
      <c r="E654" s="20" t="n">
        <v>0.0942612684391225</v>
      </c>
      <c r="F654" s="20" t="n">
        <v>3.393405663808413</v>
      </c>
      <c r="G654" s="20" t="n"/>
      <c r="H654" s="20" t="n"/>
    </row>
    <row r="655">
      <c r="E655" s="20" t="n">
        <v>0.0821120382847467</v>
      </c>
      <c r="F655" s="20" t="n">
        <v>2.956033378250884</v>
      </c>
      <c r="G655" s="20" t="n"/>
      <c r="H655" s="20" t="n"/>
    </row>
    <row r="656">
      <c r="E656" s="20" t="n">
        <v>0.0721687836487032</v>
      </c>
      <c r="F656" s="20" t="n">
        <v>2.598076211353316</v>
      </c>
      <c r="G656" s="20" t="n"/>
      <c r="H656" s="20" t="n"/>
    </row>
    <row r="657">
      <c r="E657" s="20" t="n">
        <v>0.06392805748812461</v>
      </c>
      <c r="F657" s="20" t="n">
        <v>2.301410069572488</v>
      </c>
      <c r="G657" s="20" t="n"/>
      <c r="H657" s="20" t="n"/>
    </row>
    <row r="658">
      <c r="E658" s="20" t="n">
        <v>0.0570222488088519</v>
      </c>
      <c r="F658" s="20" t="n">
        <v>2.052800957118669</v>
      </c>
      <c r="G658" s="20" t="n"/>
      <c r="H658" s="20" t="n"/>
    </row>
    <row r="659">
      <c r="E659" s="20" t="n">
        <v>0.0511778631968643</v>
      </c>
      <c r="F659" s="20" t="n">
        <v>1.842403075087116</v>
      </c>
      <c r="G659" s="20" t="n"/>
      <c r="H659" s="20" t="n"/>
    </row>
    <row r="660">
      <c r="E660" s="20" t="n">
        <v>0.04618802153517</v>
      </c>
      <c r="F660" s="20" t="n">
        <v>1.662768775266122</v>
      </c>
      <c r="G660" s="20" t="n"/>
      <c r="H660" s="20" t="n"/>
    </row>
    <row r="661">
      <c r="E661" s="20" t="n">
        <v>0.0418938970840544</v>
      </c>
      <c r="F661" s="20" t="n">
        <v>1.508180295025961</v>
      </c>
      <c r="G661" s="20" t="n"/>
      <c r="H661" s="20" t="n"/>
    </row>
    <row r="662">
      <c r="E662" s="20" t="n">
        <v>0.0381719186241074</v>
      </c>
      <c r="F662" s="20" t="n">
        <v>1.37418907046787</v>
      </c>
      <c r="G662" s="20" t="n"/>
      <c r="H662" s="20" t="n"/>
    </row>
    <row r="663">
      <c r="E663" s="20" t="n">
        <v>0.0349247799887864</v>
      </c>
      <c r="F663" s="20" t="n">
        <v>1.257292079596312</v>
      </c>
      <c r="G663" s="20" t="n"/>
      <c r="H663" s="20" t="n"/>
    </row>
    <row r="664">
      <c r="E664" s="20" t="n">
        <v>0.0320750149549792</v>
      </c>
      <c r="F664" s="20" t="n">
        <v>1.154700538379252</v>
      </c>
      <c r="G664" s="20" t="n"/>
      <c r="H664" s="20" t="n"/>
    </row>
    <row r="665">
      <c r="E665" s="20" t="n">
        <v>0.0295603337825088</v>
      </c>
      <c r="F665" s="20" t="n">
        <v>1.064172016170318</v>
      </c>
      <c r="G665" s="20" t="n"/>
      <c r="H665" s="20" t="n"/>
    </row>
    <row r="666">
      <c r="E666" s="20" t="n">
        <v>0.027330190257497</v>
      </c>
      <c r="F666" s="20" t="n">
        <v>0.9838868492698948</v>
      </c>
      <c r="G666" s="20" t="n"/>
      <c r="H666" s="20" t="n"/>
    </row>
    <row r="667">
      <c r="E667" s="20" t="n">
        <v>0.025343221692823</v>
      </c>
      <c r="F667" s="20" t="n">
        <v>0.9123559809416308</v>
      </c>
      <c r="G667" s="20" t="n"/>
      <c r="H667" s="20" t="n"/>
    </row>
    <row r="668">
      <c r="E668" s="20" t="n">
        <v>0.0235653171097806</v>
      </c>
      <c r="F668" s="20" t="n">
        <v>0.8483514159521033</v>
      </c>
      <c r="G668" s="20" t="n"/>
      <c r="H668" s="20" t="n"/>
    </row>
    <row r="669">
      <c r="E669" s="20" t="n">
        <v>0.0219681434174411</v>
      </c>
      <c r="F669" s="20" t="n">
        <v>0.7908531630278824</v>
      </c>
      <c r="G669" s="20" t="n"/>
      <c r="H669" s="20" t="n"/>
    </row>
    <row r="670">
      <c r="E670" s="20" t="n">
        <v>0.0205280095711866</v>
      </c>
      <c r="F670" s="20" t="n">
        <v>0.7390083445627209</v>
      </c>
      <c r="G670" s="20" t="n"/>
      <c r="H670" s="20" t="n"/>
    </row>
    <row r="671">
      <c r="E671" s="20" t="n">
        <v>0.0192249829490822</v>
      </c>
      <c r="F671" s="20" t="n">
        <v>0.6920993861669604</v>
      </c>
      <c r="G671" s="20" t="n"/>
      <c r="H671" s="20" t="n"/>
    </row>
    <row r="672">
      <c r="E672" s="20" t="n">
        <v>0.0180421959121758</v>
      </c>
      <c r="F672" s="20" t="n">
        <v>0.649519052838329</v>
      </c>
      <c r="G672" s="20" t="n"/>
      <c r="H672" s="20" t="n"/>
    </row>
    <row r="673">
      <c r="E673" s="20" t="n">
        <v>0.0169652971662699</v>
      </c>
      <c r="F673" s="20" t="n">
        <v>0.6107506979857198</v>
      </c>
      <c r="G673" s="20" t="n"/>
      <c r="H673" s="20" t="n"/>
    </row>
    <row r="674">
      <c r="E674" s="20" t="n">
        <v>0.0159820143720311</v>
      </c>
      <c r="F674" s="20" t="n">
        <v>0.5753525173931219</v>
      </c>
      <c r="G674" s="20" t="n"/>
      <c r="H674" s="20" t="n"/>
    </row>
    <row r="675">
      <c r="E675" s="20" t="n">
        <v>0.0150818029502596</v>
      </c>
      <c r="F675" s="20" t="n">
        <v>0.5429449062093461</v>
      </c>
      <c r="G675" s="20" t="n"/>
      <c r="H675" s="20" t="n"/>
    </row>
    <row r="676">
      <c r="E676" s="20" t="n">
        <v>0.0142555622022129</v>
      </c>
      <c r="F676" s="20" t="n">
        <v>0.5132002392796673</v>
      </c>
      <c r="G676" s="20" t="n"/>
      <c r="H676" s="20" t="n"/>
    </row>
    <row r="677">
      <c r="E677" s="20" t="n">
        <v>0.0134954043930372</v>
      </c>
      <c r="F677" s="20" t="n">
        <v>0.4858345581493418</v>
      </c>
      <c r="G677" s="20" t="n"/>
      <c r="H677" s="20" t="n"/>
    </row>
    <row r="678">
      <c r="E678" s="20" t="n">
        <v>0.012794465799216</v>
      </c>
      <c r="F678" s="20" t="n">
        <v>0.460600768771779</v>
      </c>
      <c r="G678" s="20" t="n"/>
      <c r="H678" s="20" t="n"/>
    </row>
    <row r="679">
      <c r="E679" s="20" t="n">
        <v>0.0121467512255542</v>
      </c>
      <c r="F679" s="20" t="n">
        <v>0.4372830441199533</v>
      </c>
      <c r="G679" s="20" t="n"/>
      <c r="H679" s="20" t="n"/>
    </row>
    <row r="680">
      <c r="E680" s="20" t="n">
        <v>0.0115470053837925</v>
      </c>
      <c r="F680" s="20" t="n">
        <v>0.4156921938165305</v>
      </c>
      <c r="G680" s="20" t="n"/>
      <c r="H680" s="20" t="n"/>
    </row>
    <row r="681">
      <c r="E681" s="20" t="n">
        <v>0.0109906059572088</v>
      </c>
      <c r="F681" s="20" t="n">
        <v>0.3956618144595175</v>
      </c>
      <c r="G681" s="20" t="n"/>
      <c r="H681" s="20" t="n"/>
    </row>
    <row r="682">
      <c r="E682" s="20" t="n">
        <v>0.0104734742710136</v>
      </c>
      <c r="F682" s="20" t="n">
        <v>0.3770450737564903</v>
      </c>
      <c r="G682" s="20" t="n"/>
      <c r="H682" s="20" t="n"/>
    </row>
    <row r="683">
      <c r="E683" s="20" t="n">
        <v>0.009992000332108101</v>
      </c>
      <c r="F683" s="20" t="n">
        <v>0.3597120119558944</v>
      </c>
      <c r="G683" s="20" t="n"/>
      <c r="H683" s="20" t="n"/>
    </row>
    <row r="684">
      <c r="E684" s="20" t="n">
        <v>0.009542979656026801</v>
      </c>
      <c r="F684" s="20" t="n">
        <v>0.3435472676169674</v>
      </c>
      <c r="G684" s="20" t="n"/>
      <c r="H684" s="20" t="n"/>
    </row>
    <row r="685">
      <c r="E685" s="20" t="n">
        <v>0.009123559809416299</v>
      </c>
      <c r="F685" s="20" t="n">
        <v>0.3284481531389871</v>
      </c>
      <c r="G685" s="20" t="n"/>
      <c r="H685" s="20" t="n"/>
    </row>
    <row r="686">
      <c r="E686" s="20" t="n">
        <v>0.008731194997196601</v>
      </c>
      <c r="F686" s="20" t="n">
        <v>0.3143230198990779</v>
      </c>
      <c r="G686" s="20" t="n"/>
      <c r="H686" s="20" t="n"/>
    </row>
    <row r="687">
      <c r="E687" s="20" t="n">
        <v>0.0083636073400036</v>
      </c>
      <c r="F687" s="20" t="n">
        <v>0.3010898642401308</v>
      </c>
      <c r="G687" s="20" t="n"/>
      <c r="H687" s="20" t="n"/>
    </row>
    <row r="688">
      <c r="E688" s="20" t="n">
        <v>0.0080187537387448</v>
      </c>
      <c r="F688" s="20" t="n">
        <v>0.2886751345948128</v>
      </c>
      <c r="G688" s="20" t="n"/>
      <c r="H688" s="20" t="n"/>
    </row>
    <row r="689">
      <c r="E689" s="20" t="n">
        <v>0.0076947974236018</v>
      </c>
      <c r="F689" s="20" t="n">
        <v>0.2770127072496664</v>
      </c>
      <c r="G689" s="20" t="n"/>
      <c r="H689" s="20" t="n"/>
    </row>
    <row r="690">
      <c r="E690" s="20" t="n">
        <v>0.0073900834456272</v>
      </c>
      <c r="F690" s="20" t="n">
        <v>0.2660430040425795</v>
      </c>
      <c r="G690" s="20" t="n"/>
      <c r="H690" s="20" t="n"/>
    </row>
    <row r="691">
      <c r="E691" s="20" t="n">
        <v>0.0071031174986805</v>
      </c>
      <c r="F691" s="20" t="n">
        <v>0.2557122299524986</v>
      </c>
      <c r="G691" s="20" t="n"/>
      <c r="H691" s="20" t="n"/>
    </row>
    <row r="692">
      <c r="E692" s="20" t="n">
        <v>0.0068325475643742</v>
      </c>
      <c r="F692" s="20" t="n">
        <v>0.2459717123174737</v>
      </c>
      <c r="G692" s="20" t="n"/>
      <c r="H692" s="20" t="n"/>
    </row>
    <row r="693">
      <c r="E693" s="20" t="n">
        <v>0.0065771479580163</v>
      </c>
      <c r="F693" s="20" t="n">
        <v>0.2367773264885898</v>
      </c>
      <c r="G693" s="20" t="n"/>
      <c r="H693" s="20" t="n"/>
    </row>
    <row r="694">
      <c r="E694" s="20" t="n">
        <v>0.0063358054232057</v>
      </c>
      <c r="F694" s="20" t="n">
        <v>0.2280889952354076</v>
      </c>
      <c r="G694" s="20" t="n"/>
      <c r="H694" s="20" t="n"/>
    </row>
    <row r="695">
      <c r="E695" s="20" t="n">
        <v>0.0061075069798571</v>
      </c>
      <c r="F695" s="20" t="n">
        <v>0.2198702512748591</v>
      </c>
      <c r="G695" s="20" t="n"/>
      <c r="H695" s="20" t="n"/>
    </row>
    <row r="696">
      <c r="E696" s="20" t="n">
        <v>0.0058913292774451</v>
      </c>
      <c r="F696" s="20" t="n">
        <v>0.2120878539880258</v>
      </c>
      <c r="G696" s="20" t="n"/>
      <c r="H696" s="20" t="n"/>
    </row>
    <row r="697">
      <c r="E697" s="20" t="n">
        <v>0.005686429244096</v>
      </c>
      <c r="F697" s="20" t="n">
        <v>0.2047114527874573</v>
      </c>
      <c r="G697" s="20" t="n"/>
      <c r="H697" s="20" t="n"/>
    </row>
    <row r="698">
      <c r="E698" s="20" t="n">
        <v>0.0054920358543602</v>
      </c>
      <c r="F698" s="20" t="n">
        <v>0.1977132907569706</v>
      </c>
      <c r="G698" s="20" t="n"/>
      <c r="H698" s="20" t="n"/>
    </row>
    <row r="699">
      <c r="E699" s="20" t="n">
        <v>0.0053074428652881</v>
      </c>
      <c r="F699" s="20" t="n">
        <v>0.1910679431503731</v>
      </c>
      <c r="G699" s="20" t="n"/>
      <c r="H699" s="20" t="n"/>
    </row>
    <row r="700">
      <c r="E700" s="20" t="n">
        <v>0.0051320023927966</v>
      </c>
      <c r="F700" s="20" t="n">
        <v>0.1847520861406802</v>
      </c>
      <c r="G700" s="20" t="n"/>
      <c r="H700" s="20" t="n"/>
    </row>
    <row r="701">
      <c r="E701" s="20" t="n">
        <v>0.0049651192190454</v>
      </c>
      <c r="F701" s="20" t="n">
        <v>0.1787442918856353</v>
      </c>
      <c r="G701" s="20" t="n"/>
      <c r="H701" s="20" t="n"/>
    </row>
    <row r="702">
      <c r="E702" s="20" t="n">
        <v>0.0048062457372705</v>
      </c>
      <c r="F702" s="20" t="n">
        <v>0.1730248465417401</v>
      </c>
      <c r="G702" s="20" t="n"/>
      <c r="H702" s="20" t="n"/>
    </row>
    <row r="703">
      <c r="E703" s="20" t="n">
        <v>0.0046548774537838</v>
      </c>
      <c r="F703" s="20" t="n">
        <v>0.1675755883362178</v>
      </c>
      <c r="G703" s="20" t="n"/>
      <c r="H703" s="20" t="n"/>
    </row>
    <row r="704">
      <c r="E704" s="20" t="n">
        <v>0.0045105489780439</v>
      </c>
      <c r="F704" s="20" t="n">
        <v>0.1623797632095822</v>
      </c>
      <c r="G704" s="20" t="n"/>
      <c r="H704" s="20" t="n"/>
    </row>
    <row r="705">
      <c r="E705" s="20" t="n">
        <v>0.0043728304411995</v>
      </c>
      <c r="F705" s="20" t="n">
        <v>0.1574218958831831</v>
      </c>
      <c r="G705" s="20" t="n"/>
      <c r="H705" s="20" t="n"/>
    </row>
    <row r="706">
      <c r="E706" s="20" t="n">
        <v>0.0042413242915674</v>
      </c>
      <c r="F706" s="20" t="n">
        <v>0.1526876744964299</v>
      </c>
      <c r="G706" s="20" t="n"/>
      <c r="H706" s="20" t="n"/>
    </row>
    <row r="707">
      <c r="E707" s="20" t="n">
        <v>0.0041156624223809</v>
      </c>
      <c r="F707" s="20" t="n">
        <v>0.1481638472057137</v>
      </c>
      <c r="G707" s="20" t="n"/>
      <c r="H707" s="20" t="n"/>
    </row>
    <row r="708">
      <c r="E708" s="20" t="n">
        <v>0.0039955035930077</v>
      </c>
      <c r="F708" s="20" t="n">
        <v>0.1438381293482804</v>
      </c>
      <c r="G708" s="20" t="n"/>
      <c r="H708" s="20" t="n"/>
    </row>
    <row r="709">
      <c r="E709" s="20" t="n">
        <v>0.0038805311098651</v>
      </c>
      <c r="F709" s="20" t="n">
        <v>0.1396991199551457</v>
      </c>
      <c r="G709" s="20" t="n"/>
      <c r="H709" s="20" t="n"/>
    </row>
    <row r="710">
      <c r="E710" s="20" t="n">
        <v>0.0037704507375649</v>
      </c>
      <c r="F710" s="20" t="n">
        <v>0.1357362265523365</v>
      </c>
      <c r="G710" s="20" t="n"/>
      <c r="H710" s="20" t="n"/>
    </row>
    <row r="711">
      <c r="E711" s="20" t="n">
        <v>0.0036649888145344</v>
      </c>
      <c r="F711" s="20" t="n">
        <v>0.1319395973232392</v>
      </c>
      <c r="G711" s="20" t="n"/>
      <c r="H711" s="20" t="n"/>
    </row>
    <row r="712">
      <c r="E712" s="20" t="n">
        <v>0.0035638905505532</v>
      </c>
      <c r="F712" s="20" t="n">
        <v>0.1283000598199168</v>
      </c>
      <c r="G712" s="20" t="n"/>
      <c r="H712" s="20" t="n"/>
    </row>
    <row r="713">
      <c r="E713" s="20" t="n">
        <v>0.0034669184864079</v>
      </c>
      <c r="F713" s="20" t="n">
        <v>0.1248090655106866</v>
      </c>
      <c r="G713" s="20" t="n"/>
      <c r="H713" s="20" t="n"/>
    </row>
    <row r="714">
      <c r="E714" s="20" t="n">
        <v>0.0033738510982593</v>
      </c>
      <c r="F714" s="20" t="n">
        <v>0.1214586395373354</v>
      </c>
      <c r="G714" s="20" t="n"/>
      <c r="H714" s="20" t="n"/>
    </row>
    <row r="715">
      <c r="E715" s="20" t="n">
        <v>0.0032844815313898</v>
      </c>
      <c r="F715" s="20" t="n">
        <v>0.1182413351300353</v>
      </c>
      <c r="G715" s="20" t="n"/>
      <c r="H715" s="20" t="n"/>
    </row>
    <row r="716">
      <c r="E716" s="20" t="n">
        <v>0.003198616449804</v>
      </c>
      <c r="F716" s="20" t="n">
        <v>0.1151501921929447</v>
      </c>
      <c r="G716" s="20" t="n"/>
      <c r="H716" s="20" t="n"/>
    </row>
    <row r="717">
      <c r="E717" s="20" t="n">
        <v>0.003116074989723</v>
      </c>
      <c r="F717" s="20" t="n">
        <v>0.1121786996300301</v>
      </c>
      <c r="G717" s="20" t="n"/>
      <c r="H717" s="20" t="n"/>
    </row>
    <row r="718">
      <c r="E718" s="20" t="n">
        <v>0.0030366878063885</v>
      </c>
      <c r="F718" s="20" t="n">
        <v>0.1093207610299883</v>
      </c>
      <c r="G718" s="20" t="n"/>
      <c r="H718" s="20" t="n"/>
    </row>
    <row r="719">
      <c r="E719" s="20" t="n">
        <v>0.0029602962047857</v>
      </c>
      <c r="F719" s="20" t="n">
        <v>0.1065706633722879</v>
      </c>
      <c r="G719" s="20" t="n"/>
      <c r="H719" s="20" t="n"/>
    </row>
    <row r="720">
      <c r="E720" s="20" t="n">
        <v>0.0028867513459481</v>
      </c>
      <c r="F720" s="20" t="n">
        <v>0.1039230484541326</v>
      </c>
      <c r="G720" s="20" t="n"/>
      <c r="H720" s="20" t="n"/>
    </row>
    <row r="721">
      <c r="E721" s="20" t="n">
        <v>0.0028159135214247</v>
      </c>
      <c r="F721" s="20" t="n">
        <v>0.1013728867712923</v>
      </c>
      <c r="G721" s="20" t="n"/>
      <c r="H721" s="20" t="n"/>
    </row>
    <row r="722">
      <c r="E722" s="20" t="n">
        <v>0.0027476514893022</v>
      </c>
      <c r="F722" s="20" t="n">
        <v>0.0989154536148793</v>
      </c>
      <c r="G722" s="20" t="n"/>
      <c r="H722" s="20" t="n"/>
    </row>
    <row r="723">
      <c r="E723" s="20" t="n">
        <v>0.002681841865883</v>
      </c>
      <c r="F723" s="20" t="n">
        <v>0.0965463071717881</v>
      </c>
      <c r="G723" s="20" t="n"/>
      <c r="H723" s="20" t="n"/>
    </row>
    <row r="724">
      <c r="E724" s="20" t="n">
        <v>0.0026183685677534</v>
      </c>
      <c r="F724" s="20" t="n">
        <v>0.0942612684391225</v>
      </c>
      <c r="G724" s="20" t="n"/>
      <c r="H724" s="20" t="n"/>
    </row>
    <row r="725">
      <c r="E725" s="20" t="n">
        <v>0.0025571222995249</v>
      </c>
      <c r="F725" s="20" t="n">
        <v>0.0920564027828995</v>
      </c>
      <c r="G725" s="20" t="n"/>
      <c r="H725" s="20" t="n"/>
    </row>
    <row r="726">
      <c r="E726" s="20" t="n">
        <v>0.002498000083027</v>
      </c>
      <c r="F726" s="20" t="n">
        <v>0.0899280029889736</v>
      </c>
      <c r="G726" s="20" t="n"/>
      <c r="H726" s="20" t="n"/>
    </row>
    <row r="727">
      <c r="E727" s="20" t="n">
        <v>0.0024409048241601</v>
      </c>
      <c r="F727" s="20" t="n">
        <v>0.0878725736697646</v>
      </c>
      <c r="G727" s="20" t="n"/>
      <c r="H727" s="20" t="n"/>
    </row>
    <row r="728">
      <c r="E728" s="20" t="n">
        <v>0.0023857449140067</v>
      </c>
      <c r="F728" s="20" t="n">
        <v>0.0858868169042418</v>
      </c>
      <c r="G728" s="20" t="n"/>
      <c r="H728" s="20" t="n"/>
    </row>
    <row r="729">
      <c r="E729" s="20" t="n">
        <v>0.0023324338611372</v>
      </c>
      <c r="F729" s="20" t="n">
        <v>0.08396761900094039</v>
      </c>
      <c r="G729" s="20" t="n"/>
      <c r="H729" s="20" t="n"/>
    </row>
    <row r="730">
      <c r="E730" s="20" t="n">
        <v>0.002280889952354</v>
      </c>
      <c r="F730" s="20" t="n">
        <v>0.0821120382847467</v>
      </c>
      <c r="G730" s="20" t="n"/>
      <c r="H730" s="20" t="n"/>
    </row>
    <row r="731">
      <c r="E731" s="20" t="n">
        <v>0.0022310359393875</v>
      </c>
      <c r="F731" s="20" t="n">
        <v>0.08031729381795059</v>
      </c>
      <c r="G731" s="20" t="n"/>
      <c r="H731" s="20" t="n"/>
    </row>
    <row r="732">
      <c r="E732" s="20" t="n">
        <v>0.0021827987492991</v>
      </c>
      <c r="F732" s="20" t="n">
        <v>0.07858075497476941</v>
      </c>
      <c r="G732" s="20" t="n"/>
      <c r="H732" s="20" t="n"/>
    </row>
    <row r="733">
      <c r="E733" s="20" t="n">
        <v>0.0021361092165646</v>
      </c>
      <c r="F733" s="20" t="n">
        <v>0.0768999317963289</v>
      </c>
      <c r="G733" s="20" t="n"/>
      <c r="H733" s="20" t="n"/>
    </row>
    <row r="734">
      <c r="E734" s="20" t="n">
        <v>0.0020909018350009</v>
      </c>
      <c r="F734" s="20" t="n">
        <v>0.0752724660600327</v>
      </c>
      <c r="G734" s="20" t="n"/>
      <c r="H734" s="20" t="n"/>
    </row>
    <row r="735">
      <c r="E735" s="20" t="n">
        <v>0.0020471145278745</v>
      </c>
      <c r="F735" s="20" t="n">
        <v>0.0736961230034846</v>
      </c>
      <c r="G735" s="20" t="n"/>
      <c r="H735" s="20" t="n"/>
    </row>
    <row r="736">
      <c r="E736" s="20" t="n">
        <v>0.0020046884346862</v>
      </c>
      <c r="F736" s="20" t="n">
        <v>0.0721687836487032</v>
      </c>
      <c r="G736" s="20" t="n"/>
      <c r="H736" s="20" t="n"/>
    </row>
    <row r="737">
      <c r="E737" s="20" t="n">
        <v>0.0019635677132604</v>
      </c>
      <c r="F737" s="20" t="n">
        <v>0.0706884376773779</v>
      </c>
      <c r="G737" s="20" t="n"/>
      <c r="H737" s="20" t="n"/>
    </row>
    <row r="738">
      <c r="E738" s="20" t="n">
        <v>0.0019236993559004</v>
      </c>
      <c r="F738" s="20" t="n">
        <v>0.06925317681241661</v>
      </c>
      <c r="G738" s="20" t="n"/>
      <c r="H738" s="20" t="n"/>
    </row>
    <row r="739">
      <c r="E739" s="20" t="n">
        <v>0.0018850330184744</v>
      </c>
      <c r="F739" s="20" t="n">
        <v>0.0678611886650799</v>
      </c>
      <c r="G739" s="20" t="n"/>
      <c r="H739" s="20" t="n"/>
    </row>
    <row r="740">
      <c r="E740" s="20" t="n">
        <v>0.0018475208614068</v>
      </c>
      <c r="F740" s="20" t="n">
        <v>0.0665107510106448</v>
      </c>
      <c r="G740" s="20" t="n"/>
      <c r="H740" s="20" t="n"/>
    </row>
    <row r="741">
      <c r="E741" s="20" t="n">
        <v>0.0018111174016339</v>
      </c>
      <c r="F741" s="20" t="n">
        <v>0.06520022645882249</v>
      </c>
      <c r="G741" s="20" t="n"/>
      <c r="H741" s="20" t="n"/>
    </row>
    <row r="742">
      <c r="E742" s="20" t="n">
        <v>0.0017757793746701</v>
      </c>
      <c r="F742" s="20" t="n">
        <v>0.06392805748812461</v>
      </c>
      <c r="G742" s="20" t="n"/>
      <c r="H742" s="20" t="n"/>
    </row>
    <row r="743">
      <c r="E743" s="20" t="n">
        <v>0.0017414656060013</v>
      </c>
      <c r="F743" s="20" t="n">
        <v>0.0626927618160476</v>
      </c>
      <c r="G743" s="20" t="n"/>
      <c r="H743" s="20" t="n"/>
    </row>
    <row r="744">
      <c r="E744" s="20" t="n">
        <v>0.0017081368910935</v>
      </c>
      <c r="F744" s="20" t="n">
        <v>0.0614929280793684</v>
      </c>
      <c r="G744" s="20" t="n"/>
      <c r="H744" s="20" t="n"/>
    </row>
    <row r="745">
      <c r="E745" s="20" t="n">
        <v>0.0016757558833621</v>
      </c>
      <c r="F745" s="20" t="n">
        <v>0.0603272118010384</v>
      </c>
      <c r="G745" s="20" t="n"/>
      <c r="H745" s="20" t="n"/>
    </row>
    <row r="746">
      <c r="E746" s="20" t="n">
        <v>0.001644286989504</v>
      </c>
      <c r="F746" s="20" t="n">
        <v>0.0591943316221474</v>
      </c>
      <c r="G746" s="20" t="n"/>
      <c r="H746" s="20" t="n"/>
    </row>
    <row r="747">
      <c r="E747" s="20" t="n">
        <v>0.0016136962716453</v>
      </c>
      <c r="F747" s="20" t="n">
        <v>0.0580930657792339</v>
      </c>
      <c r="G747" s="20" t="n"/>
      <c r="H747" s="20" t="n"/>
    </row>
    <row r="748">
      <c r="E748" s="20" t="n">
        <v>0.0015839513558014</v>
      </c>
      <c r="F748" s="20" t="n">
        <v>0.0570222488088519</v>
      </c>
      <c r="G748" s="20" t="n"/>
      <c r="H748" s="20" t="n"/>
    </row>
    <row r="749">
      <c r="E749" s="20" t="n">
        <v>0.0015550213461887</v>
      </c>
      <c r="F749" s="20" t="n">
        <v>0.0559807684627934</v>
      </c>
      <c r="G749" s="20" t="n"/>
      <c r="H749" s="20" t="n"/>
    </row>
    <row r="750">
      <c r="E750" s="20" t="n">
        <v>0.0015268767449642</v>
      </c>
      <c r="F750" s="20" t="n">
        <v>0.0549675628187147</v>
      </c>
      <c r="G750" s="20" t="n"/>
      <c r="H750" s="20" t="n"/>
    </row>
    <row r="751">
      <c r="E751" s="20" t="n">
        <v>0.0014994893770041</v>
      </c>
      <c r="F751" s="20" t="n">
        <v>0.053981617572149</v>
      </c>
      <c r="G751" s="20" t="n"/>
      <c r="H751" s="20" t="n"/>
    </row>
    <row r="752">
      <c r="E752" s="20" t="n">
        <v>0.0014728323193612</v>
      </c>
      <c r="F752" s="20" t="n">
        <v>0.0530219634970064</v>
      </c>
      <c r="G752" s="20" t="n"/>
      <c r="H752" s="20" t="n"/>
    </row>
    <row r="753">
      <c r="E753" s="20" t="n">
        <v>0.0014468798350746</v>
      </c>
      <c r="F753" s="20" t="n">
        <v>0.0520876740626868</v>
      </c>
      <c r="G753" s="20" t="n"/>
      <c r="H753" s="20" t="n"/>
    </row>
    <row r="754">
      <c r="E754" s="20" t="n">
        <v>0.001421607311024</v>
      </c>
      <c r="F754" s="20" t="n">
        <v>0.0511778631968643</v>
      </c>
      <c r="G754" s="20" t="n"/>
      <c r="H754" s="20" t="n"/>
    </row>
    <row r="755">
      <c r="E755" s="20" t="n">
        <v>0.0013969911995514</v>
      </c>
      <c r="F755" s="20" t="n">
        <v>0.0502916831838524</v>
      </c>
      <c r="G755" s="20" t="n"/>
      <c r="H755" s="20" t="n"/>
    </row>
    <row r="756">
      <c r="E756" s="20" t="n">
        <v>0.00137300896359</v>
      </c>
      <c r="F756" s="20" t="n">
        <v>0.0494283226892426</v>
      </c>
      <c r="G756" s="20" t="n"/>
      <c r="H756" s="20" t="n"/>
    </row>
    <row r="757">
      <c r="E757" s="20" t="n">
        <v>0.0013496390250615</v>
      </c>
      <c r="F757" s="20" t="n">
        <v>0.048587004902217</v>
      </c>
      <c r="G757" s="20" t="n"/>
      <c r="H757" s="20" t="n"/>
    </row>
    <row r="758">
      <c r="E758" s="20" t="n">
        <v>0.001326860716322</v>
      </c>
      <c r="F758" s="20" t="n">
        <v>0.0477669857875932</v>
      </c>
      <c r="G758" s="20" t="n"/>
      <c r="H758" s="20" t="n"/>
    </row>
    <row r="759">
      <c r="E759" s="20" t="n">
        <v>0.0013046542344515</v>
      </c>
      <c r="F759" s="20" t="n">
        <v>0.0469675524402548</v>
      </c>
      <c r="G759" s="20" t="n"/>
      <c r="H759" s="20" t="n"/>
    </row>
    <row r="760">
      <c r="E760" s="20" t="n">
        <v>0.0012830005981991</v>
      </c>
      <c r="F760" s="20" t="n">
        <v>0.04618802153517</v>
      </c>
      <c r="G760" s="20" t="n"/>
      <c r="H760" s="20" t="n"/>
    </row>
    <row r="761">
      <c r="E761" s="20" t="n">
        <v>0.0012618816074085</v>
      </c>
      <c r="F761" s="20" t="n">
        <v>0.0454277378667064</v>
      </c>
      <c r="G761" s="20" t="n"/>
      <c r="H761" s="20" t="n"/>
    </row>
    <row r="762">
      <c r="E762" s="20" t="n">
        <v>0.0012412798047613</v>
      </c>
      <c r="F762" s="20" t="n">
        <v>0.0446860729714088</v>
      </c>
      <c r="G762" s="20" t="n"/>
      <c r="H762" s="20" t="n"/>
    </row>
    <row r="763">
      <c r="E763" s="20" t="n">
        <v>0.0012211784396898</v>
      </c>
      <c r="F763" s="20" t="n">
        <v>0.0439624238288352</v>
      </c>
      <c r="G763" s="20" t="n"/>
      <c r="H763" s="20" t="n"/>
    </row>
    <row r="764">
      <c r="E764" s="20" t="n">
        <v>0.0012015614343176</v>
      </c>
      <c r="F764" s="20" t="n">
        <v>0.043256211635435</v>
      </c>
      <c r="G764" s="20" t="n"/>
      <c r="H764" s="20" t="n"/>
    </row>
    <row r="765">
      <c r="E765" s="20" t="n">
        <v>0.0011824133513003</v>
      </c>
      <c r="F765" s="20" t="n">
        <v>0.0425668806468127</v>
      </c>
      <c r="G765" s="20" t="n"/>
      <c r="H765" s="20" t="n"/>
    </row>
    <row r="766">
      <c r="E766" s="20" t="n">
        <v>0.0011637193634459</v>
      </c>
      <c r="F766" s="20" t="n">
        <v>0.0418938970840544</v>
      </c>
      <c r="G766" s="20" t="n"/>
      <c r="H766" s="20" t="n"/>
    </row>
    <row r="767">
      <c r="E767" s="20" t="n">
        <v>0.0011454652250026</v>
      </c>
      <c r="F767" s="20" t="n">
        <v>0.041236748100096</v>
      </c>
      <c r="G767" s="20" t="n"/>
      <c r="H767" s="20" t="n"/>
    </row>
    <row r="768">
      <c r="E768" s="20" t="n">
        <v>0.0011276372445109</v>
      </c>
      <c r="F768" s="20" t="n">
        <v>0.0405949408023955</v>
      </c>
      <c r="G768" s="20" t="n"/>
      <c r="H768" s="20" t="n"/>
    </row>
    <row r="769">
      <c r="E769" s="20" t="n">
        <v>0.0011102222591231</v>
      </c>
      <c r="F769" s="20" t="n">
        <v>0.0399680013284327</v>
      </c>
      <c r="G769" s="20" t="n"/>
      <c r="H769" s="20" t="n"/>
    </row>
    <row r="770">
      <c r="E770" s="20" t="n">
        <v>0.0010932076102998</v>
      </c>
      <c r="F770" s="20" t="n">
        <v>0.0393554739707957</v>
      </c>
      <c r="G770" s="20" t="n"/>
      <c r="H770" s="20" t="n"/>
    </row>
    <row r="771">
      <c r="E771" s="20" t="n">
        <v>0.0010765811208011</v>
      </c>
      <c r="F771" s="20" t="n">
        <v>0.0387569203488403</v>
      </c>
      <c r="G771" s="20" t="n"/>
      <c r="H771" s="20" t="n"/>
    </row>
    <row r="772">
      <c r="E772" s="20" t="n">
        <v>0.0010603310728918</v>
      </c>
      <c r="F772" s="20" t="n">
        <v>0.0381719186241074</v>
      </c>
      <c r="G772" s="20" t="n"/>
      <c r="H772" s="20" t="n"/>
    </row>
    <row r="773">
      <c r="E773" s="20" t="n">
        <v>0.0010444461876911</v>
      </c>
      <c r="F773" s="20" t="n">
        <v>0.0376000627568799</v>
      </c>
      <c r="G773" s="20" t="n"/>
      <c r="H773" s="20" t="n"/>
    </row>
    <row r="774">
      <c r="E774" s="20" t="n">
        <v>0.0010289156055952</v>
      </c>
      <c r="F774" s="20" t="n">
        <v>0.0370409618014284</v>
      </c>
      <c r="G774" s="20" t="n"/>
      <c r="H774" s="20" t="n"/>
    </row>
    <row r="775">
      <c r="E775" s="20" t="n">
        <v>0.0010137288677129</v>
      </c>
      <c r="F775" s="20" t="n">
        <v>0.0364942392376652</v>
      </c>
      <c r="G775" s="20" t="n"/>
      <c r="H775" s="20" t="n"/>
    </row>
    <row r="776">
      <c r="E776" s="20" t="n">
        <v>0.0009988758982518999</v>
      </c>
      <c r="F776" s="20" t="n">
        <v>0.0359595323370701</v>
      </c>
      <c r="G776" s="20" t="n"/>
      <c r="H776" s="20" t="n"/>
    </row>
    <row r="777">
      <c r="E777" s="20" t="n">
        <v>0.0009843469878026</v>
      </c>
      <c r="F777" s="20" t="n">
        <v>0.0354364915608955</v>
      </c>
      <c r="G777" s="20" t="n"/>
      <c r="H777" s="20" t="n"/>
    </row>
    <row r="778">
      <c r="E778" s="20" t="n">
        <v>0.0009701327774662</v>
      </c>
      <c r="F778" s="20" t="n">
        <v>0.0349247799887864</v>
      </c>
      <c r="G778" s="20" t="n"/>
      <c r="H778" s="20" t="n"/>
    </row>
    <row r="779">
      <c r="E779" s="20" t="n">
        <v>0.0009562242437797</v>
      </c>
      <c r="F779" s="20" t="n">
        <v>0.03442407277607</v>
      </c>
      <c r="G779" s="20" t="n"/>
      <c r="H779" s="20" t="n"/>
    </row>
    <row r="780">
      <c r="E780" s="20" t="n">
        <v>0.0009426126843912</v>
      </c>
      <c r="F780" s="20" t="n">
        <v>0.0339340566380841</v>
      </c>
      <c r="G780" s="20" t="n"/>
      <c r="H780" s="20" t="n"/>
    </row>
    <row r="781">
      <c r="E781" s="20" t="n">
        <v>0.0009292897044448</v>
      </c>
      <c r="F781" s="20" t="n">
        <v>0.0334544293600145</v>
      </c>
      <c r="G781" s="20" t="n"/>
      <c r="H781" s="20" t="n"/>
    </row>
    <row r="782">
      <c r="E782" s="20" t="n">
        <v>0.0009162472036336</v>
      </c>
      <c r="F782" s="20" t="n">
        <v>0.0329848993308098</v>
      </c>
      <c r="G782" s="20" t="n"/>
      <c r="H782" s="20" t="n"/>
    </row>
    <row r="783">
      <c r="E783" s="20" t="n">
        <v>0.0009034773638842</v>
      </c>
      <c r="F783" s="20" t="n">
        <v>0.0325251850998312</v>
      </c>
      <c r="G783" s="20" t="n"/>
      <c r="H783" s="20" t="n"/>
    </row>
    <row r="784">
      <c r="E784" s="20" t="n">
        <v>0.0008909726376383</v>
      </c>
      <c r="F784" s="20" t="n">
        <v>0.0320750149549792</v>
      </c>
      <c r="G784" s="20" t="n"/>
      <c r="H784" s="20" t="n"/>
    </row>
    <row r="785">
      <c r="E785" s="20" t="n">
        <v>0.0008787257366976</v>
      </c>
      <c r="F785" s="20" t="n">
        <v>0.0316341265211152</v>
      </c>
      <c r="G785" s="20" t="n"/>
      <c r="H785" s="20" t="n"/>
    </row>
    <row r="786">
      <c r="E786" s="20" t="n">
        <v>0.0008667296216018999</v>
      </c>
      <c r="F786" s="20" t="n">
        <v>0.0312022663776716</v>
      </c>
      <c r="G786" s="20" t="n"/>
      <c r="H786" s="20" t="n"/>
    </row>
    <row r="787">
      <c r="E787" s="20" t="n">
        <v>0.0008549774915113</v>
      </c>
      <c r="F787" s="20" t="n">
        <v>0.0307791896944073</v>
      </c>
      <c r="G787" s="20" t="n"/>
      <c r="H787" s="20" t="n"/>
    </row>
    <row r="788">
      <c r="E788" s="20" t="n">
        <v>0.0008434627745648</v>
      </c>
      <c r="F788" s="20" t="n">
        <v>0.0303646598843338</v>
      </c>
      <c r="G788" s="20" t="n"/>
      <c r="H788" s="20" t="n"/>
    </row>
    <row r="789">
      <c r="E789" s="20" t="n">
        <v>0.0008321791186914</v>
      </c>
      <c r="F789" s="20" t="n">
        <v>0.0299584482728908</v>
      </c>
      <c r="G789" s="20" t="n"/>
      <c r="H789" s="20" t="n"/>
    </row>
    <row r="790">
      <c r="E790" s="20" t="n">
        <v>0.0008211203828474</v>
      </c>
      <c r="F790" s="20" t="n">
        <v>0.0295603337825088</v>
      </c>
      <c r="G790" s="20" t="n"/>
      <c r="H790" s="20" t="n"/>
    </row>
    <row r="791">
      <c r="E791" s="20" t="n">
        <v>0.0008102806286596</v>
      </c>
      <c r="F791" s="20" t="n">
        <v>0.0291701026317463</v>
      </c>
      <c r="G791" s="20" t="n"/>
      <c r="H791" s="20" t="n"/>
    </row>
    <row r="792">
      <c r="E792" s="20" t="n">
        <v>0.000799654112451</v>
      </c>
      <c r="F792" s="20" t="n">
        <v>0.0287875480482361</v>
      </c>
      <c r="G792" s="20" t="n"/>
      <c r="H792" s="20" t="n"/>
    </row>
    <row r="793">
      <c r="E793" s="20" t="n">
        <v>0.0007892352776311</v>
      </c>
      <c r="F793" s="20" t="n">
        <v>0.028412469994722</v>
      </c>
      <c r="G793" s="20" t="n"/>
      <c r="H793" s="20" t="n"/>
    </row>
    <row r="794">
      <c r="E794" s="20" t="n">
        <v>0.0007790187474307</v>
      </c>
      <c r="F794" s="20" t="n">
        <v>0.0280446749075075</v>
      </c>
      <c r="G794" s="20" t="n"/>
      <c r="H794" s="20" t="n"/>
    </row>
    <row r="795">
      <c r="E795" s="20" t="n">
        <v>0.0007689993179632</v>
      </c>
      <c r="F795" s="20" t="n">
        <v>0.0276839754466784</v>
      </c>
      <c r="G795" s="20" t="n"/>
      <c r="H795" s="20" t="n"/>
    </row>
    <row r="796">
      <c r="E796" s="20" t="n">
        <v>0.0007591719515970999</v>
      </c>
      <c r="F796" s="20" t="n">
        <v>0.027330190257497</v>
      </c>
      <c r="G796" s="20" t="n"/>
      <c r="H796" s="20" t="n"/>
    </row>
    <row r="797">
      <c r="E797" s="20" t="n">
        <v>0.0007495317706222</v>
      </c>
      <c r="F797" s="20" t="n">
        <v>0.0269831437424012</v>
      </c>
      <c r="G797" s="20" t="n"/>
      <c r="H797" s="20" t="n"/>
    </row>
    <row r="798">
      <c r="E798" s="20" t="n">
        <v>0.0007400740511963999</v>
      </c>
      <c r="F798" s="20" t="n">
        <v>0.0266426658430719</v>
      </c>
      <c r="G798" s="20" t="n"/>
      <c r="H798" s="20" t="n"/>
    </row>
    <row r="799">
      <c r="E799" s="20" t="n">
        <v>0.0007307942175573</v>
      </c>
      <c r="F799" s="20" t="n">
        <v>0.0263085918320655</v>
      </c>
      <c r="G799" s="20" t="n"/>
      <c r="H799" s="20" t="n"/>
    </row>
    <row r="800">
      <c r="E800" s="20" t="n">
        <v>0.000721687836487</v>
      </c>
      <c r="F800" s="20" t="n">
        <v>0.0259807621135331</v>
      </c>
      <c r="G800" s="20" t="n"/>
      <c r="H800" s="20" t="n"/>
    </row>
    <row r="801">
      <c r="E801" s="20" t="n">
        <v>0.000712750612016</v>
      </c>
      <c r="F801" s="20" t="n">
        <v>0.0256590220325777</v>
      </c>
      <c r="G801" s="20" t="n"/>
      <c r="H801" s="20" t="n"/>
    </row>
    <row r="802">
      <c r="E802" s="20" t="n">
        <v>0.0007039783803561</v>
      </c>
      <c r="F802" s="20" t="n">
        <v>0.025343221692823</v>
      </c>
      <c r="G802" s="20" t="n"/>
      <c r="H802" s="20" t="n"/>
    </row>
    <row r="803">
      <c r="E803" s="20" t="n">
        <v>0.0006953671050497</v>
      </c>
      <c r="F803" s="20" t="n">
        <v>0.0250332157817926</v>
      </c>
      <c r="G803" s="20" t="n"/>
      <c r="H803" s="20" t="n"/>
    </row>
    <row r="804">
      <c r="E804" s="20" t="n">
        <v>0.0006869128723254999</v>
      </c>
      <c r="F804" s="20" t="n">
        <v>0.0247288634037198</v>
      </c>
      <c r="G804" s="20" t="n"/>
      <c r="H804" s="20" t="n"/>
    </row>
    <row r="805">
      <c r="E805" s="20" t="n">
        <v>0.0006786118866507</v>
      </c>
      <c r="F805" s="20" t="n">
        <v>0.0244300279194287</v>
      </c>
      <c r="G805" s="20" t="n"/>
      <c r="H805" s="20" t="n"/>
    </row>
    <row r="806">
      <c r="E806" s="20" t="n">
        <v>0.0006704604664707</v>
      </c>
      <c r="F806" s="20" t="n">
        <v>0.024136576792947</v>
      </c>
      <c r="G806" s="20" t="n"/>
      <c r="H806" s="20" t="n"/>
    </row>
    <row r="807">
      <c r="E807" s="20" t="n">
        <v>0.0006624550401257</v>
      </c>
      <c r="F807" s="20" t="n">
        <v>0.0238483814445282</v>
      </c>
      <c r="G807" s="20" t="n"/>
      <c r="H807" s="20" t="n"/>
    </row>
    <row r="808">
      <c r="E808" s="20" t="n">
        <v>0.0006545921419383</v>
      </c>
      <c r="F808" s="20" t="n">
        <v>0.0235653171097806</v>
      </c>
      <c r="G808" s="20" t="n"/>
      <c r="H808" s="20" t="n"/>
    </row>
    <row r="809">
      <c r="E809" s="20" t="n">
        <v>0.0006468684084614</v>
      </c>
      <c r="F809" s="20" t="n">
        <v>0.0232872627046129</v>
      </c>
      <c r="G809" s="20" t="n"/>
      <c r="H809" s="20" t="n"/>
    </row>
    <row r="810">
      <c r="E810" s="20" t="n">
        <v>0.0006392805748812</v>
      </c>
      <c r="F810" s="20" t="n">
        <v>0.0230141006957248</v>
      </c>
      <c r="G810" s="20" t="n"/>
      <c r="H810" s="20" t="n"/>
    </row>
    <row r="811">
      <c r="E811" s="20" t="n">
        <v>0.0006318254715662</v>
      </c>
      <c r="F811" s="20" t="n">
        <v>0.0227457169763841</v>
      </c>
      <c r="G811" s="20" t="n"/>
      <c r="H811" s="20" t="n"/>
    </row>
    <row r="812">
      <c r="E812" s="20" t="n">
        <v>0.0006245000207567</v>
      </c>
      <c r="F812" s="20" t="n">
        <v>0.0224820007472434</v>
      </c>
      <c r="G812" s="20" t="n"/>
      <c r="H812" s="20" t="n"/>
    </row>
    <row r="813">
      <c r="E813" s="20" t="n">
        <v>0.0006173012333879</v>
      </c>
      <c r="F813" s="20" t="n">
        <v>0.0222228444019662</v>
      </c>
      <c r="G813" s="20" t="n"/>
      <c r="H813" s="20" t="n"/>
    </row>
    <row r="814">
      <c r="E814" s="20" t="n">
        <v>0.00061022620604</v>
      </c>
      <c r="F814" s="20" t="n">
        <v>0.0219681434174411</v>
      </c>
      <c r="G814" s="20" t="n"/>
      <c r="H814" s="20" t="n"/>
    </row>
    <row r="815">
      <c r="E815" s="20" t="n">
        <v>0.0006032721180103</v>
      </c>
      <c r="F815" s="20" t="n">
        <v>0.0217177962483738</v>
      </c>
      <c r="G815" s="20" t="n"/>
      <c r="H815" s="20" t="n"/>
    </row>
    <row r="816">
      <c r="E816" s="20" t="n">
        <v>0.0005964362285016</v>
      </c>
      <c r="F816" s="20" t="n">
        <v>0.0214717042260604</v>
      </c>
      <c r="G816" s="20" t="n"/>
      <c r="H816" s="20" t="n"/>
    </row>
    <row r="817">
      <c r="E817" s="20" t="n">
        <v>0.0005897158739209</v>
      </c>
      <c r="F817" s="20" t="n">
        <v>0.0212297714611525</v>
      </c>
      <c r="G817" s="20" t="n"/>
      <c r="H817" s="20" t="n"/>
    </row>
    <row r="818">
      <c r="E818" s="20" t="n">
        <v>0.0005831084652843</v>
      </c>
      <c r="F818" s="20" t="n">
        <v>0.0209919047502351</v>
      </c>
      <c r="G818" s="20" t="n"/>
      <c r="H818" s="20" t="n"/>
    </row>
    <row r="819">
      <c r="E819" s="20" t="n">
        <v>0.0005766114857235</v>
      </c>
      <c r="F819" s="20" t="n">
        <v>0.0207580134860475</v>
      </c>
      <c r="G819" s="20" t="n"/>
      <c r="H819" s="20" t="n"/>
    </row>
    <row r="820">
      <c r="E820" s="20" t="n">
        <v>0.0005702224880885</v>
      </c>
      <c r="F820" s="20" t="n">
        <v>0.0205280095711866</v>
      </c>
      <c r="G820" s="20" t="n"/>
      <c r="H820" s="20" t="n"/>
    </row>
    <row r="821">
      <c r="E821" s="20" t="n">
        <v>0.0005639390926427</v>
      </c>
      <c r="F821" s="20" t="n">
        <v>0.0203018073351377</v>
      </c>
      <c r="G821" s="20" t="n"/>
      <c r="H821" s="20" t="n"/>
    </row>
    <row r="822">
      <c r="E822" s="20" t="n">
        <v>0.0005577589848468</v>
      </c>
      <c r="F822" s="20" t="n">
        <v>0.0200793234544876</v>
      </c>
      <c r="G822" s="20" t="n"/>
      <c r="H822" s="20" t="n"/>
    </row>
    <row r="823">
      <c r="E823" s="20" t="n">
        <v>0.0005516799132272</v>
      </c>
      <c r="F823" s="20" t="n">
        <v>0.0198604768761817</v>
      </c>
      <c r="G823" s="20" t="n"/>
      <c r="H823" s="20" t="n"/>
    </row>
    <row r="824">
      <c r="E824" s="20" t="n">
        <v>0.0005456996873247001</v>
      </c>
      <c r="F824" s="20" t="n">
        <v>0.0196451887436923</v>
      </c>
      <c r="G824" s="20" t="n"/>
      <c r="H824" s="20" t="n"/>
    </row>
    <row r="825">
      <c r="E825" s="20" t="n">
        <v>0.0005398161757214</v>
      </c>
      <c r="F825" s="20" t="n">
        <v>0.0194333823259736</v>
      </c>
      <c r="G825" s="20" t="n"/>
      <c r="H825" s="20" t="n"/>
    </row>
    <row r="826">
      <c r="E826" s="20" t="n">
        <v>0.0005340273041411</v>
      </c>
      <c r="F826" s="20" t="n">
        <v>0.0192249829490822</v>
      </c>
      <c r="G826" s="20" t="n"/>
      <c r="H826" s="20" t="n"/>
    </row>
    <row r="827">
      <c r="E827" s="20" t="n">
        <v>0.0005283310536208</v>
      </c>
      <c r="F827" s="20" t="n">
        <v>0.0190199179303511</v>
      </c>
      <c r="G827" s="20" t="n"/>
      <c r="H827" s="20" t="n"/>
    </row>
    <row r="828">
      <c r="E828" s="20" t="n">
        <v>0.0005227254587502</v>
      </c>
      <c r="F828" s="20" t="n">
        <v>0.0188181165150081</v>
      </c>
      <c r="G828" s="20" t="n"/>
      <c r="H828" s="20" t="n"/>
    </row>
    <row r="829">
      <c r="E829" s="20" t="n">
        <v>0.0005172086059759</v>
      </c>
      <c r="F829" s="20" t="n">
        <v>0.0186195098151353</v>
      </c>
      <c r="G829" s="20" t="n"/>
      <c r="H829" s="20" t="n"/>
    </row>
    <row r="830">
      <c r="E830" s="20" t="n">
        <v>0.0005117786319686</v>
      </c>
      <c r="F830" s="20" t="n">
        <v>0.0184240307508711</v>
      </c>
      <c r="G830" s="20" t="n"/>
      <c r="H830" s="20" t="n"/>
    </row>
    <row r="831">
      <c r="E831" s="20" t="n">
        <v>0.0005064337220489</v>
      </c>
      <c r="F831" s="20" t="n">
        <v>0.0182316139937624</v>
      </c>
      <c r="G831" s="20" t="n"/>
      <c r="H831" s="20" t="n"/>
    </row>
    <row r="832">
      <c r="E832" s="20" t="n">
        <v>0.0005011721086715</v>
      </c>
      <c r="F832" s="20" t="n">
        <v>0.0180421959121758</v>
      </c>
      <c r="G832" s="20" t="n"/>
      <c r="H832" s="20" t="n"/>
    </row>
    <row r="833">
      <c r="E833" s="20" t="n">
        <v>0.0004959920699634</v>
      </c>
      <c r="F833" s="20" t="n">
        <v>0.0178557145186836</v>
      </c>
      <c r="G833" s="20" t="n"/>
      <c r="H833" s="20" t="n"/>
    </row>
    <row r="834">
      <c r="E834" s="20" t="n">
        <v>0.0004908919283150999</v>
      </c>
      <c r="F834" s="20" t="n">
        <v>0.0176721094193444</v>
      </c>
      <c r="G834" s="20" t="n"/>
      <c r="H834" s="20" t="n"/>
    </row>
    <row r="835">
      <c r="E835" s="20" t="n">
        <v>0.0004858700490221</v>
      </c>
      <c r="F835" s="20" t="n">
        <v>0.0174913217647981</v>
      </c>
      <c r="G835" s="20" t="n"/>
      <c r="H835" s="20" t="n"/>
    </row>
    <row r="836">
      <c r="E836" s="20" t="n">
        <v>0.0004809248389751</v>
      </c>
      <c r="F836" s="20" t="n">
        <v>0.0173132942031041</v>
      </c>
      <c r="G836" s="20" t="n"/>
      <c r="H836" s="20" t="n"/>
    </row>
    <row r="837">
      <c r="E837" s="20" t="n">
        <v>0.0004760547453958</v>
      </c>
      <c r="F837" s="20" t="n">
        <v>0.017137970834251</v>
      </c>
      <c r="G837" s="20" t="n"/>
      <c r="H837" s="20" t="n"/>
    </row>
    <row r="838">
      <c r="E838" s="20" t="n">
        <v>0.0004712582546186</v>
      </c>
      <c r="F838" s="20" t="n">
        <v>0.0169652971662699</v>
      </c>
      <c r="G838" s="20" t="n"/>
      <c r="H838" s="20" t="n"/>
    </row>
    <row r="839">
      <c r="E839" s="20" t="n">
        <v>0.0004665338909135</v>
      </c>
      <c r="F839" s="20" t="n">
        <v>0.0167952200728882</v>
      </c>
      <c r="G839" s="20" t="n"/>
      <c r="H839" s="20" t="n"/>
    </row>
    <row r="840">
      <c r="E840" s="20" t="n">
        <v>0.0004618802153517</v>
      </c>
      <c r="F840" s="20" t="n">
        <v>0.0166276877526612</v>
      </c>
      <c r="G840" s="20" t="n"/>
      <c r="H840" s="20" t="n"/>
    </row>
    <row r="841">
      <c r="E841" s="20" t="n">
        <v>0.0004572958247089</v>
      </c>
      <c r="F841" s="20" t="n">
        <v>0.0164626496895237</v>
      </c>
      <c r="G841" s="20" t="n"/>
      <c r="H841" s="20" t="n"/>
    </row>
    <row r="842">
      <c r="E842" s="20" t="n">
        <v>0.0004527793504084</v>
      </c>
      <c r="F842" s="20" t="n">
        <v>0.0163000566147056</v>
      </c>
      <c r="G842" s="20" t="n"/>
      <c r="H842" s="20" t="n"/>
    </row>
    <row r="843">
      <c r="E843" s="20" t="n">
        <v>0.0004483294574987</v>
      </c>
      <c r="F843" s="20" t="n">
        <v>0.0161398604699567</v>
      </c>
      <c r="G843" s="20" t="n"/>
      <c r="H843" s="20" t="n"/>
    </row>
    <row r="844">
      <c r="E844" s="20" t="n">
        <v>0.0004439448436675</v>
      </c>
      <c r="F844" s="20" t="n">
        <v>0.0159820143720311</v>
      </c>
      <c r="G844" s="20" t="n"/>
      <c r="H844" s="20" t="n"/>
    </row>
    <row r="845">
      <c r="E845" s="20" t="n">
        <v>0.0004396242382883</v>
      </c>
      <c r="F845" s="20" t="n">
        <v>0.0158264725783807</v>
      </c>
      <c r="G845" s="20" t="n"/>
      <c r="H845" s="20" t="n"/>
    </row>
    <row r="846">
      <c r="E846" s="20" t="n">
        <v>0.0004353664015003</v>
      </c>
      <c r="F846" s="20" t="n">
        <v>0.0156731904540119</v>
      </c>
      <c r="G846" s="20" t="n"/>
      <c r="H846" s="20" t="n"/>
    </row>
    <row r="847">
      <c r="E847" s="20" t="n">
        <v>0.0004311701233183</v>
      </c>
      <c r="F847" s="20" t="n">
        <v>0.0155221244394606</v>
      </c>
      <c r="G847" s="20" t="n"/>
      <c r="H847" s="20" t="n"/>
    </row>
    <row r="848">
      <c r="E848" s="20" t="n">
        <v>0.0004270342227733</v>
      </c>
      <c r="F848" s="20" t="n">
        <v>0.0153732320198421</v>
      </c>
      <c r="G848" s="20" t="n"/>
      <c r="H848" s="20" t="n"/>
    </row>
    <row r="849">
      <c r="E849" s="20" t="n">
        <v>0.0004229575470815</v>
      </c>
      <c r="F849" s="20" t="n">
        <v>0.0152264716949348</v>
      </c>
      <c r="G849" s="20" t="n"/>
      <c r="H849" s="20" t="n"/>
    </row>
    <row r="850">
      <c r="E850" s="20" t="n">
        <v>0.0004189389708405</v>
      </c>
      <c r="F850" s="20" t="n">
        <v>0.0150818029502596</v>
      </c>
      <c r="G850" s="20" t="n"/>
      <c r="H850" s="20" t="n"/>
    </row>
    <row r="851">
      <c r="E851" s="20" t="n">
        <v>0.0004149773952532</v>
      </c>
      <c r="F851" s="20" t="n">
        <v>0.0149391862291154</v>
      </c>
      <c r="G851" s="20" t="n"/>
      <c r="H851" s="20" t="n"/>
    </row>
    <row r="852">
      <c r="E852" s="20" t="n">
        <v>0.000411071747376</v>
      </c>
      <c r="F852" s="20" t="n">
        <v>0.0147985829055368</v>
      </c>
      <c r="G852" s="20" t="n"/>
      <c r="H852" s="20" t="n"/>
    </row>
    <row r="853">
      <c r="E853" s="20" t="n">
        <v>0.0004072209793927</v>
      </c>
      <c r="F853" s="20" t="n">
        <v>0.0146599552581376</v>
      </c>
      <c r="G853" s="20" t="n"/>
      <c r="H853" s="20" t="n"/>
    </row>
    <row r="854">
      <c r="E854" s="20" t="n">
        <v>0.0004034240679113</v>
      </c>
      <c r="F854" s="20" t="n">
        <v>0.0145232664448084</v>
      </c>
      <c r="G854" s="20" t="n"/>
      <c r="H854" s="20" t="n"/>
    </row>
    <row r="855">
      <c r="E855" s="20" t="n">
        <v>0.0003996800132843</v>
      </c>
      <c r="F855" s="20" t="n">
        <v>0.0143884804782357</v>
      </c>
      <c r="G855" s="20" t="n"/>
      <c r="H855" s="20" t="n"/>
    </row>
    <row r="856">
      <c r="E856" s="20" t="n">
        <v>0.0003959878389503</v>
      </c>
      <c r="F856" s="20" t="n">
        <v>0.0142555622022129</v>
      </c>
      <c r="G856" s="20" t="n"/>
      <c r="H856" s="20" t="n"/>
    </row>
    <row r="857">
      <c r="E857" s="20" t="n">
        <v>0.0003923465907975</v>
      </c>
      <c r="F857" s="20" t="n">
        <v>0.0141244772687134</v>
      </c>
      <c r="G857" s="20" t="n"/>
      <c r="H857" s="20" t="n"/>
    </row>
    <row r="858">
      <c r="E858" s="20" t="n">
        <v>0.0003887553365471</v>
      </c>
      <c r="F858" s="20" t="n">
        <v>0.0139951921156983</v>
      </c>
      <c r="G858" s="20" t="n"/>
      <c r="H858" s="20" t="n"/>
    </row>
    <row r="859">
      <c r="E859" s="20" t="n">
        <v>0.0003852131651564</v>
      </c>
      <c r="F859" s="20" t="n">
        <v>0.0138676739456318</v>
      </c>
      <c r="G859" s="20" t="n"/>
      <c r="H859" s="20" t="n"/>
    </row>
    <row r="860">
      <c r="E860" s="20" t="n">
        <v>0.000381719186241</v>
      </c>
      <c r="F860" s="20" t="n">
        <v>0.0137418907046786</v>
      </c>
      <c r="G860" s="20" t="n"/>
      <c r="H860" s="20" t="n"/>
    </row>
    <row r="861">
      <c r="E861" s="20" t="n">
        <v>0.0003782725295155</v>
      </c>
      <c r="F861" s="20" t="n">
        <v>0.013617811062559</v>
      </c>
      <c r="G861" s="20" t="n"/>
      <c r="H861" s="20" t="n"/>
    </row>
    <row r="862">
      <c r="E862" s="20" t="n">
        <v>0.000374872344251</v>
      </c>
      <c r="F862" s="20" t="n">
        <v>0.0134954043930372</v>
      </c>
      <c r="G862" s="20" t="n"/>
      <c r="H862" s="20" t="n"/>
    </row>
    <row r="863">
      <c r="E863" s="20" t="n">
        <v>0.0003715177987505</v>
      </c>
      <c r="F863" s="20" t="n">
        <v>0.0133746407550211</v>
      </c>
      <c r="G863" s="20" t="n"/>
      <c r="H863" s="20" t="n"/>
    </row>
    <row r="864">
      <c r="E864" s="20" t="n">
        <v>0.0003682080798403</v>
      </c>
      <c r="F864" s="20" t="n">
        <v>0.0132554908742516</v>
      </c>
      <c r="G864" s="20" t="n"/>
      <c r="H864" s="20" t="n"/>
    </row>
    <row r="865">
      <c r="E865" s="20" t="n">
        <v>0.0003649423923766</v>
      </c>
      <c r="F865" s="20" t="n">
        <v>0.0131379261255594</v>
      </c>
      <c r="G865" s="20" t="n"/>
      <c r="H865" s="20" t="n"/>
    </row>
    <row r="866">
      <c r="E866" s="20" t="n">
        <v>0.0003617199587686</v>
      </c>
      <c r="F866" s="20" t="n">
        <v>0.0130219185156717</v>
      </c>
      <c r="G866" s="20" t="n"/>
      <c r="H866" s="20" t="n"/>
    </row>
    <row r="867">
      <c r="E867" s="20" t="n">
        <v>0.0003585400185151</v>
      </c>
      <c r="F867" s="20" t="n">
        <v>0.012907440666546</v>
      </c>
      <c r="G867" s="20" t="n"/>
      <c r="H867" s="20" t="n"/>
    </row>
    <row r="868">
      <c r="E868" s="20" t="n">
        <v>0.000355401827756</v>
      </c>
      <c r="F868" s="20" t="n">
        <v>0.012794465799216</v>
      </c>
      <c r="G868" s="20" t="n"/>
      <c r="H868" s="20" t="n"/>
    </row>
    <row r="869">
      <c r="E869" s="20" t="n">
        <v>0.0003523046588369</v>
      </c>
      <c r="F869" s="20" t="n">
        <v>0.0126829677181298</v>
      </c>
      <c r="G869" s="20" t="n"/>
      <c r="H869" s="20" t="n"/>
    </row>
    <row r="870">
      <c r="E870" s="20" t="n">
        <v>0.0003492477998878</v>
      </c>
      <c r="F870" s="20" t="n">
        <v>0.0125729207959631</v>
      </c>
      <c r="G870" s="20" t="n"/>
      <c r="H870" s="20" t="n"/>
    </row>
    <row r="871">
      <c r="E871" s="20" t="n">
        <v>0.0003462305544136</v>
      </c>
      <c r="F871" s="20" t="n">
        <v>0.0124642999588922</v>
      </c>
      <c r="G871" s="20" t="n"/>
      <c r="H871" s="20" t="n"/>
    </row>
    <row r="872">
      <c r="E872" s="20" t="n">
        <v>0.0003432522408975</v>
      </c>
      <c r="F872" s="20" t="n">
        <v>0.0123570806723106</v>
      </c>
      <c r="G872" s="20" t="n"/>
      <c r="H872" s="20" t="n"/>
    </row>
    <row r="873">
      <c r="E873" s="20" t="n">
        <v>0.0003403121924159</v>
      </c>
      <c r="F873" s="20" t="n">
        <v>0.0122512389269732</v>
      </c>
      <c r="G873" s="20" t="n"/>
      <c r="H873" s="20" t="n"/>
    </row>
    <row r="874">
      <c r="E874" s="20" t="n">
        <v>0.0003374097562653</v>
      </c>
      <c r="F874" s="20" t="n">
        <v>0.0121467512255542</v>
      </c>
      <c r="G874" s="20" t="n"/>
      <c r="H874" s="20" t="n"/>
    </row>
    <row r="875">
      <c r="E875" s="20" t="n">
        <v>0.0003345442936001</v>
      </c>
      <c r="F875" s="20" t="n">
        <v>0.0120435945696052</v>
      </c>
      <c r="G875" s="20" t="n"/>
      <c r="H875" s="20" t="n"/>
    </row>
    <row r="876">
      <c r="E876" s="20" t="n">
        <v>0.0003317151790805</v>
      </c>
      <c r="F876" s="20" t="n">
        <v>0.0119417464468983</v>
      </c>
      <c r="G876" s="20" t="n"/>
      <c r="H876" s="20" t="n"/>
    </row>
    <row r="877">
      <c r="E877" s="20" t="n">
        <v>0.0003289218005317</v>
      </c>
      <c r="F877" s="20" t="n">
        <v>0.0118411848191431</v>
      </c>
      <c r="G877" s="20" t="n"/>
      <c r="H877" s="20" t="n"/>
    </row>
    <row r="878">
      <c r="E878" s="20" t="n">
        <v>0.0003261635586128</v>
      </c>
      <c r="F878" s="20" t="n">
        <v>0.0117418881100637</v>
      </c>
      <c r="G878" s="20" t="n"/>
      <c r="H878" s="20" t="n"/>
    </row>
    <row r="879">
      <c r="E879" s="20" t="n">
        <v>0.0003234398664951</v>
      </c>
      <c r="F879" s="20" t="n">
        <v>0.0116438351938244</v>
      </c>
      <c r="G879" s="20" t="n"/>
      <c r="H879" s="20" t="n"/>
    </row>
    <row r="880">
      <c r="E880" s="20" t="n">
        <v>0.0003207501495497</v>
      </c>
      <c r="F880" s="20" t="n">
        <v>0.0115470053837925</v>
      </c>
      <c r="G880" s="20" t="n"/>
      <c r="H880" s="20" t="n"/>
    </row>
    <row r="881">
      <c r="E881" s="20" t="n">
        <v>0.0003180938450451</v>
      </c>
      <c r="F881" s="20" t="n">
        <v>0.0114513784216258</v>
      </c>
      <c r="G881" s="20" t="n"/>
      <c r="H881" s="20" t="n"/>
    </row>
    <row r="882">
      <c r="E882" s="20" t="n">
        <v>0.0003154704018521</v>
      </c>
      <c r="F882" s="20" t="n">
        <v>0.0113569344666766</v>
      </c>
      <c r="G882" s="20" t="n"/>
      <c r="H882" s="20" t="n"/>
    </row>
    <row r="883">
      <c r="E883" s="20" t="n">
        <v>0.0003128792801583</v>
      </c>
      <c r="F883" s="20" t="n">
        <v>0.0112636540856991</v>
      </c>
      <c r="G883" s="20" t="n"/>
      <c r="H883" s="20" t="n"/>
    </row>
    <row r="884">
      <c r="E884" s="20" t="n">
        <v>0.0003103199511903</v>
      </c>
      <c r="F884" s="20" t="n">
        <v>0.0111715182428522</v>
      </c>
      <c r="G884" s="20" t="n"/>
      <c r="H884" s="20" t="n"/>
    </row>
    <row r="885">
      <c r="E885" s="20" t="n">
        <v>0.000307791896944</v>
      </c>
      <c r="F885" s="20" t="n">
        <v>0.0110805082899866</v>
      </c>
      <c r="G885" s="20" t="n"/>
      <c r="H885" s="20" t="n"/>
    </row>
    <row r="886">
      <c r="E886" s="20" t="n">
        <v>0.0003052946099224</v>
      </c>
      <c r="F886" s="20" t="n">
        <v>0.0109906059572088</v>
      </c>
      <c r="G886" s="20" t="n"/>
      <c r="H886" s="20" t="n"/>
    </row>
    <row r="887">
      <c r="E887" s="20" t="n">
        <v>0.0003028275928808</v>
      </c>
      <c r="F887" s="20" t="n">
        <v>0.0109017933437107</v>
      </c>
      <c r="G887" s="20" t="n"/>
      <c r="H887" s="20" t="n"/>
    </row>
    <row r="888">
      <c r="E888" s="20" t="n">
        <v>0.0003003903585794</v>
      </c>
      <c r="F888" s="20" t="n">
        <v>0.0108140529088587</v>
      </c>
      <c r="G888" s="20" t="n"/>
      <c r="H888" s="20" t="n"/>
    </row>
    <row r="889">
      <c r="E889" s="20" t="n">
        <v>0.0002979824295425</v>
      </c>
      <c r="F889" s="20" t="n">
        <v>0.010727367463532</v>
      </c>
      <c r="G889" s="20" t="n"/>
      <c r="H889" s="20" t="n"/>
    </row>
    <row r="890">
      <c r="E890" s="20" t="n">
        <v>0.000295603337825</v>
      </c>
      <c r="F890" s="20" t="n">
        <v>0.0106417201617031</v>
      </c>
      <c r="G890" s="20" t="n"/>
      <c r="H890" s="20" t="n"/>
    </row>
    <row r="891">
      <c r="E891" s="20" t="n">
        <v>0.0002932526247848</v>
      </c>
      <c r="F891" s="20" t="n">
        <v>0.0105570944922532</v>
      </c>
      <c r="G891" s="20" t="n"/>
      <c r="H891" s="20" t="n"/>
    </row>
    <row r="892">
      <c r="E892" s="20" t="n">
        <v>0.0002909298408614</v>
      </c>
      <c r="F892" s="20" t="n">
        <v>0.0104734742710136</v>
      </c>
      <c r="G892" s="20" t="n"/>
      <c r="H892" s="20" t="n"/>
    </row>
    <row r="893">
      <c r="E893" s="20" t="n">
        <v>0.0002886345453618</v>
      </c>
      <c r="F893" s="20" t="n">
        <v>0.0103908436330273</v>
      </c>
      <c r="G893" s="20" t="n"/>
      <c r="H893" s="20" t="n"/>
    </row>
    <row r="894">
      <c r="E894" s="20" t="n">
        <v>0.0002863663062506</v>
      </c>
      <c r="F894" s="20" t="n">
        <v>0.010309187025024</v>
      </c>
      <c r="G894" s="20" t="n"/>
      <c r="H894" s="20" t="n"/>
    </row>
    <row r="895">
      <c r="E895" s="20" t="n">
        <v>0.0002841246999472</v>
      </c>
      <c r="F895" s="20" t="n">
        <v>0.0102284891980999</v>
      </c>
      <c r="G895" s="20" t="n"/>
      <c r="H895" s="20" t="n"/>
    </row>
    <row r="896">
      <c r="E896" s="20" t="n">
        <v>0.0002819093111277</v>
      </c>
      <c r="F896" s="20" t="n">
        <v>0.0101487352005988</v>
      </c>
      <c r="G896" s="20" t="n"/>
      <c r="H896" s="20" t="n"/>
    </row>
    <row r="897">
      <c r="E897" s="20" t="n">
        <v>0.0002797197325329</v>
      </c>
      <c r="F897" s="20" t="n">
        <v>0.0100699103711857</v>
      </c>
      <c r="G897" s="20" t="n"/>
      <c r="H897" s="20" t="n"/>
    </row>
    <row r="898">
      <c r="E898" s="20" t="n">
        <v>0.0002775555647807</v>
      </c>
      <c r="F898" s="20" t="n">
        <v>0.009992000332108101</v>
      </c>
      <c r="G898" s="20" t="n"/>
      <c r="H898" s="20" t="n"/>
    </row>
    <row r="899">
      <c r="E899" s="20" t="n">
        <v>0.0002754164161844</v>
      </c>
      <c r="F899" s="20" t="n">
        <v>0.0099149909826396</v>
      </c>
      <c r="G899" s="20" t="n"/>
      <c r="H899" s="20" t="n"/>
    </row>
    <row r="900">
      <c r="E900" s="20" t="n">
        <v>0.0002733019025749</v>
      </c>
      <c r="F900" s="20" t="n">
        <v>0.0098388684926989</v>
      </c>
      <c r="G900" s="20" t="n"/>
      <c r="H900" s="20" t="n"/>
    </row>
    <row r="901">
      <c r="E901" s="20" t="n">
        <v>0.0002712116471289</v>
      </c>
      <c r="F901" s="20" t="n">
        <v>0.0097636192966405</v>
      </c>
      <c r="G901" s="20" t="n"/>
      <c r="H901" s="20" t="n"/>
    </row>
    <row r="902">
      <c r="E902" s="20" t="n">
        <v>0.0002691452802002</v>
      </c>
      <c r="F902" s="20" t="n">
        <v>0.00968923008721</v>
      </c>
      <c r="G902" s="20" t="n"/>
      <c r="H902" s="20" t="n"/>
    </row>
    <row r="903">
      <c r="E903" s="20" t="n">
        <v>0.0002671024391572</v>
      </c>
      <c r="F903" s="20" t="n">
        <v>0.0096156878096611</v>
      </c>
      <c r="G903" s="20" t="n"/>
      <c r="H903" s="20" t="n"/>
    </row>
    <row r="904">
      <c r="E904" s="20" t="n">
        <v>0.0002650827682229</v>
      </c>
      <c r="F904" s="20" t="n">
        <v>0.009542979656026801</v>
      </c>
      <c r="G904" s="20" t="n"/>
      <c r="H904" s="20" t="n"/>
    </row>
    <row r="905">
      <c r="E905" s="20" t="n">
        <v>0.0002630859183206</v>
      </c>
      <c r="F905" s="20" t="n">
        <v>0.0094710930595435</v>
      </c>
      <c r="G905" s="20" t="n"/>
      <c r="H905" s="20" t="n"/>
    </row>
    <row r="906">
      <c r="E906" s="20" t="n">
        <v>0.0002611115469227</v>
      </c>
      <c r="F906" s="20" t="n">
        <v>0.009400015689219899</v>
      </c>
      <c r="G906" s="20" t="n"/>
      <c r="H906" s="20" t="n"/>
    </row>
    <row r="907">
      <c r="E907" s="20" t="n">
        <v>0.0002591593179041</v>
      </c>
      <c r="F907" s="20" t="n">
        <v>0.0093297354445489</v>
      </c>
      <c r="G907" s="20" t="n"/>
      <c r="H907" s="20" t="n"/>
    </row>
    <row r="908">
      <c r="E908" s="20" t="n">
        <v>0.0002572289013988</v>
      </c>
      <c r="F908" s="20" t="n">
        <v>0.0092602404503571</v>
      </c>
      <c r="G908" s="20" t="n"/>
      <c r="H908" s="20" t="n"/>
    </row>
    <row r="909">
      <c r="E909" s="20" t="n">
        <v>0.0002553199736607</v>
      </c>
      <c r="F909" s="20" t="n">
        <v>0.009191519051788199</v>
      </c>
      <c r="G909" s="20" t="n"/>
      <c r="H909" s="20" t="n"/>
    </row>
    <row r="910">
      <c r="E910" s="20" t="n">
        <v>0.0002534322169282</v>
      </c>
      <c r="F910" s="20" t="n">
        <v>0.009123559809416299</v>
      </c>
      <c r="G910" s="20" t="n"/>
      <c r="H910" s="20" t="n"/>
    </row>
    <row r="911">
      <c r="E911" s="20" t="n">
        <v>0.0002515653192912</v>
      </c>
      <c r="F911" s="20" t="n">
        <v>0.0090563514944846</v>
      </c>
      <c r="G911" s="20" t="n"/>
      <c r="H911" s="20" t="n"/>
    </row>
    <row r="912">
      <c r="E912" s="20" t="n">
        <v>0.0002497189745629</v>
      </c>
      <c r="F912" s="20" t="n">
        <v>0.0089898830842675</v>
      </c>
      <c r="G912" s="20" t="n"/>
      <c r="H912" s="20" t="n"/>
    </row>
    <row r="913">
      <c r="E913" s="20" t="n">
        <v>0.0002478928821541</v>
      </c>
      <c r="F913" s="20" t="n">
        <v>0.008924143757550001</v>
      </c>
      <c r="G913" s="20" t="n"/>
      <c r="H913" s="20" t="n"/>
    </row>
    <row r="914">
      <c r="E914" s="20" t="n">
        <v>0.0002460867469506</v>
      </c>
      <c r="F914" s="20" t="n">
        <v>0.0088591228902238</v>
      </c>
      <c r="G914" s="20" t="n"/>
      <c r="H914" s="20" t="n"/>
    </row>
    <row r="915">
      <c r="E915" s="20" t="n">
        <v>0.0002443002791942</v>
      </c>
      <c r="F915" s="20" t="n">
        <v>0.008794810050994299</v>
      </c>
      <c r="G915" s="20" t="n"/>
      <c r="H915" s="20" t="n"/>
    </row>
    <row r="916">
      <c r="E916" s="20" t="n">
        <v>0.0002425331943665</v>
      </c>
      <c r="F916" s="20" t="n">
        <v>0.008731194997196601</v>
      </c>
      <c r="G916" s="20" t="n"/>
      <c r="H916" s="20" t="n"/>
    </row>
    <row r="917">
      <c r="E917" s="20" t="n">
        <v>0.0002407852130754</v>
      </c>
      <c r="F917" s="20" t="n">
        <v>0.008668267670717</v>
      </c>
      <c r="G917" s="20" t="n"/>
      <c r="H917" s="20" t="n"/>
    </row>
    <row r="918">
      <c r="E918" s="20" t="n">
        <v>0.0002390560609449</v>
      </c>
      <c r="F918" s="20" t="n">
        <v>0.0086060181940175</v>
      </c>
      <c r="G918" s="20" t="n"/>
      <c r="H918" s="20" t="n"/>
    </row>
    <row r="919">
      <c r="E919" s="20" t="n">
        <v>0.0002373454685071</v>
      </c>
      <c r="F919" s="20" t="n">
        <v>0.008544436866258699</v>
      </c>
      <c r="G919" s="20" t="n"/>
      <c r="H919" s="20" t="n"/>
    </row>
    <row r="920">
      <c r="E920" s="20" t="n">
        <v>0.0002356531710978</v>
      </c>
      <c r="F920" s="20" t="n">
        <v>0.008483514159521</v>
      </c>
      <c r="G920" s="20" t="n"/>
      <c r="H920" s="20" t="n"/>
    </row>
    <row r="921">
      <c r="E921" s="20" t="n">
        <v>0.0002339789087532</v>
      </c>
      <c r="F921" s="20" t="n">
        <v>0.008423240715118199</v>
      </c>
      <c r="G921" s="20" t="n"/>
      <c r="H921" s="20" t="n"/>
    </row>
    <row r="922">
      <c r="E922" s="20" t="n">
        <v>0.0002323224261112</v>
      </c>
      <c r="F922" s="20" t="n">
        <v>0.0083636073400036</v>
      </c>
      <c r="G922" s="20" t="n"/>
      <c r="H922" s="20" t="n"/>
    </row>
    <row r="923">
      <c r="E923" s="20" t="n">
        <v>0.0002306834723129</v>
      </c>
      <c r="F923" s="20" t="n">
        <v>0.008304605003264401</v>
      </c>
      <c r="G923" s="20" t="n"/>
      <c r="H923" s="20" t="n"/>
    </row>
    <row r="924">
      <c r="E924" s="20" t="n">
        <v>0.0002290618009084</v>
      </c>
      <c r="F924" s="20" t="n">
        <v>0.0082462248327024</v>
      </c>
      <c r="G924" s="20" t="n"/>
      <c r="H924" s="20" t="n"/>
    </row>
    <row r="925">
      <c r="E925" s="20" t="n">
        <v>0.0002274571697638</v>
      </c>
      <c r="F925" s="20" t="n">
        <v>0.0081884581114982</v>
      </c>
      <c r="G925" s="20" t="n"/>
      <c r="H925" s="20" t="n"/>
    </row>
    <row r="926">
      <c r="E926" s="20" t="n">
        <v>0.000225869340971</v>
      </c>
      <c r="F926" s="20" t="n">
        <v>0.008131296274957799</v>
      </c>
      <c r="G926" s="20" t="n"/>
      <c r="H926" s="20" t="n"/>
    </row>
    <row r="927">
      <c r="E927" s="20" t="n">
        <v>0.0002242980807593</v>
      </c>
      <c r="F927" s="20" t="n">
        <v>0.008074730907336999</v>
      </c>
      <c r="G927" s="20" t="n"/>
      <c r="H927" s="20" t="n"/>
    </row>
    <row r="928">
      <c r="E928" s="20" t="n">
        <v>0.0002227431594095</v>
      </c>
      <c r="F928" s="20" t="n">
        <v>0.0080187537387448</v>
      </c>
      <c r="G928" s="20" t="n"/>
      <c r="H928" s="20" t="n"/>
    </row>
    <row r="929">
      <c r="E929" s="20" t="n">
        <v>0.0002212043511699</v>
      </c>
      <c r="F929" s="20" t="n">
        <v>0.0079633566421193</v>
      </c>
      <c r="G929" s="20" t="n"/>
      <c r="H929" s="20" t="n"/>
    </row>
    <row r="930">
      <c r="E930" s="20" t="n">
        <v>0.0002196814341744</v>
      </c>
      <c r="F930" s="20" t="n">
        <v>0.0079085316302788</v>
      </c>
      <c r="G930" s="20" t="n"/>
      <c r="H930" s="20" t="n"/>
    </row>
    <row r="931">
      <c r="E931" s="20" t="n">
        <v>0.0002181741903622</v>
      </c>
      <c r="F931" s="20" t="n">
        <v>0.007854270853041899</v>
      </c>
      <c r="G931" s="20" t="n"/>
      <c r="H931" s="20" t="n"/>
    </row>
    <row r="932">
      <c r="E932" s="20" t="n">
        <v>0.0002166824054004</v>
      </c>
      <c r="F932" s="20" t="n">
        <v>0.0078005665944179</v>
      </c>
      <c r="G932" s="20" t="n"/>
      <c r="H932" s="20" t="n"/>
    </row>
    <row r="933">
      <c r="E933" s="20" t="n">
        <v>0.0002152058686072</v>
      </c>
      <c r="F933" s="20" t="n">
        <v>0.0077474112698627</v>
      </c>
      <c r="G933" s="20" t="n"/>
      <c r="H933" s="20" t="n"/>
    </row>
    <row r="934">
      <c r="E934" s="20" t="n">
        <v>0.0002137443728778</v>
      </c>
      <c r="F934" s="20" t="n">
        <v>0.0076947974236018</v>
      </c>
      <c r="G934" s="20" t="n"/>
      <c r="H934" s="20" t="n"/>
    </row>
    <row r="935">
      <c r="E935" s="20" t="n">
        <v>0.0002122977146115</v>
      </c>
      <c r="F935" s="20" t="n">
        <v>0.0076427177260149</v>
      </c>
      <c r="G935" s="20" t="n"/>
      <c r="H935" s="20" t="n"/>
    </row>
    <row r="936">
      <c r="E936" s="20" t="n">
        <v>0.0002108656936412</v>
      </c>
      <c r="F936" s="20" t="n">
        <v>0.0075911649710834</v>
      </c>
      <c r="G936" s="20" t="n"/>
      <c r="H936" s="20" t="n"/>
    </row>
    <row r="937">
      <c r="E937" s="20" t="n">
        <v>0.0002094481131638</v>
      </c>
      <c r="F937" s="20" t="n">
        <v>0.0075401320738977</v>
      </c>
      <c r="G937" s="20" t="n"/>
      <c r="H937" s="20" t="n"/>
    </row>
    <row r="938">
      <c r="E938" s="20" t="n">
        <v>0.0002080447796728</v>
      </c>
      <c r="F938" s="20" t="n">
        <v>0.0074896120682227</v>
      </c>
      <c r="G938" s="20" t="n"/>
      <c r="H938" s="20" t="n"/>
    </row>
    <row r="939">
      <c r="E939" s="20" t="n">
        <v>0.0002066555028922</v>
      </c>
      <c r="F939" s="20" t="n">
        <v>0.0074395981041201</v>
      </c>
      <c r="G939" s="20" t="n"/>
      <c r="H939" s="20" t="n"/>
    </row>
    <row r="940">
      <c r="E940" s="20" t="n">
        <v>0.0002052800957118</v>
      </c>
      <c r="F940" s="20" t="n">
        <v>0.0073900834456272</v>
      </c>
      <c r="G940" s="20" t="n"/>
      <c r="H940" s="20" t="n"/>
    </row>
    <row r="941">
      <c r="E941" s="20" t="n">
        <v>0.0002039183741246</v>
      </c>
      <c r="F941" s="20" t="n">
        <v>0.0073410614684876</v>
      </c>
      <c r="G941" s="20" t="n"/>
      <c r="H941" s="20" t="n"/>
    </row>
    <row r="942">
      <c r="E942" s="20" t="n">
        <v>0.0002025701571649</v>
      </c>
      <c r="F942" s="20" t="n">
        <v>0.0072925256579365</v>
      </c>
      <c r="G942" s="20" t="n"/>
      <c r="H942" s="20" t="n"/>
    </row>
    <row r="943">
      <c r="E943" s="20" t="n">
        <v>0.0002012352668482</v>
      </c>
      <c r="F943" s="20" t="n">
        <v>0.0072444696065358</v>
      </c>
      <c r="G943" s="20" t="n"/>
      <c r="H943" s="20" t="n"/>
    </row>
    <row r="944">
      <c r="E944" s="20" t="n">
        <v>0.0001999135281127</v>
      </c>
      <c r="F944" s="20" t="n">
        <v>0.007196887012059</v>
      </c>
      <c r="G944" s="20" t="n"/>
      <c r="H944" s="20" t="n"/>
    </row>
    <row r="945">
      <c r="E945" s="20" t="n">
        <v>0.0001986047687618</v>
      </c>
      <c r="F945" s="20" t="n">
        <v>0.0071497716754254</v>
      </c>
      <c r="G945" s="20" t="n"/>
      <c r="H945" s="20" t="n"/>
    </row>
    <row r="946">
      <c r="E946" s="20" t="n">
        <v>0.0001973088194077</v>
      </c>
      <c r="F946" s="20" t="n">
        <v>0.0071031174986805</v>
      </c>
      <c r="G946" s="20" t="n"/>
      <c r="H946" s="20" t="n"/>
    </row>
    <row r="947">
      <c r="E947" s="20" t="n">
        <v>0.0001960255134173</v>
      </c>
      <c r="F947" s="20" t="n">
        <v>0.0070569184830231</v>
      </c>
      <c r="G947" s="20" t="n"/>
      <c r="H947" s="20" t="n"/>
    </row>
    <row r="948">
      <c r="E948" s="20" t="n">
        <v>0.0001947546868576</v>
      </c>
      <c r="F948" s="20" t="n">
        <v>0.0070111687268768</v>
      </c>
      <c r="G948" s="20" t="n"/>
      <c r="H948" s="20" t="n"/>
    </row>
    <row r="949">
      <c r="E949" s="20" t="n">
        <v>0.0001934961784445</v>
      </c>
      <c r="F949" s="20" t="n">
        <v>0.0069658624240052</v>
      </c>
      <c r="G949" s="20" t="n"/>
      <c r="H949" s="20" t="n"/>
    </row>
    <row r="950">
      <c r="E950" s="20" t="n">
        <v>0.0001922498294908</v>
      </c>
      <c r="F950" s="20" t="n">
        <v>0.0069209938616696</v>
      </c>
      <c r="G950" s="20" t="n"/>
      <c r="H950" s="20" t="n"/>
    </row>
    <row r="951">
      <c r="E951" s="20" t="n">
        <v>0.0001910154838563</v>
      </c>
      <c r="F951" s="20" t="n">
        <v>0.0068765574188278</v>
      </c>
      <c r="G951" s="20" t="n"/>
      <c r="H951" s="20" t="n"/>
    </row>
    <row r="952">
      <c r="E952" s="20" t="n">
        <v>0.0001897929878992</v>
      </c>
      <c r="F952" s="20" t="n">
        <v>0.0068325475643742</v>
      </c>
      <c r="G952" s="20" t="n"/>
      <c r="H952" s="20" t="n"/>
    </row>
    <row r="953">
      <c r="E953" s="20" t="n">
        <v>0.0001885821904282</v>
      </c>
      <c r="F953" s="20" t="n">
        <v>0.006788958855418</v>
      </c>
      <c r="G953" s="20" t="n"/>
      <c r="H953" s="20" t="n"/>
    </row>
    <row r="954">
      <c r="E954" s="20" t="n">
        <v>0.0001873829426555</v>
      </c>
      <c r="F954" s="20" t="n">
        <v>0.0067457859356003</v>
      </c>
      <c r="G954" s="20" t="n"/>
      <c r="H954" s="20" t="n"/>
    </row>
    <row r="955">
      <c r="E955" s="20" t="n">
        <v>0.0001861950981513</v>
      </c>
      <c r="F955" s="20" t="n">
        <v>0.0067030235334487</v>
      </c>
      <c r="G955" s="20" t="n"/>
      <c r="H955" s="20" t="n"/>
    </row>
    <row r="956">
      <c r="E956" s="20" t="n">
        <v>0.0001850185127991</v>
      </c>
      <c r="F956" s="20" t="n">
        <v>0.0066606664607679</v>
      </c>
      <c r="G956" s="20" t="n"/>
      <c r="H956" s="20" t="n"/>
    </row>
    <row r="957">
      <c r="E957" s="20" t="n">
        <v>0.0001838530447518</v>
      </c>
      <c r="F957" s="20" t="n">
        <v>0.0066187096110663</v>
      </c>
      <c r="G957" s="20" t="n"/>
      <c r="H957" s="20" t="n"/>
    </row>
    <row r="958">
      <c r="E958" s="20" t="n">
        <v>0.0001826985543893</v>
      </c>
      <c r="F958" s="20" t="n">
        <v>0.0065771479580163</v>
      </c>
      <c r="G958" s="20" t="n"/>
      <c r="H958" s="20" t="n"/>
    </row>
    <row r="959">
      <c r="E959" s="20" t="n">
        <v>0.0001815549042763</v>
      </c>
      <c r="F959" s="20" t="n">
        <v>0.0065359765539494</v>
      </c>
      <c r="G959" s="20" t="n"/>
      <c r="H959" s="20" t="n"/>
    </row>
  </sheetData>
  <mergeCells count="3">
    <mergeCell ref="A1:B1"/>
    <mergeCell ref="A7:C7"/>
    <mergeCell ref="E1:H1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000ff"/>
    <outlinePr summaryBelow="1" summaryRight="1"/>
    <pageSetUpPr/>
  </sheetPr>
  <dimension ref="A1:I181"/>
  <sheetViews>
    <sheetView workbookViewId="0">
      <selection activeCell="A1" sqref="A1"/>
    </sheetView>
  </sheetViews>
  <sheetFormatPr baseColWidth="8" defaultRowHeight="15"/>
  <cols>
    <col customWidth="1" max="2" min="2" width="2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</cols>
  <sheetData>
    <row r="1">
      <c r="A1" s="20" t="inlineStr">
        <is>
          <t>ISO3</t>
        </is>
      </c>
      <c r="B1" s="20" t="inlineStr">
        <is>
          <t>country_name</t>
        </is>
      </c>
      <c r="C1" s="20" t="inlineStr">
        <is>
          <t>coverage</t>
        </is>
      </c>
      <c r="D1" s="20" t="inlineStr">
        <is>
          <t>coverage_4G</t>
        </is>
      </c>
      <c r="E1" s="20" t="inlineStr">
        <is>
          <t>sites</t>
        </is>
      </c>
      <c r="F1" s="20" t="inlineStr">
        <is>
          <t>Population</t>
        </is>
      </c>
      <c r="G1" s="20" t="inlineStr">
        <is>
          <t>Sites per covered population</t>
        </is>
      </c>
      <c r="H1" s="20" t="inlineStr">
        <is>
          <t>Covered population</t>
        </is>
      </c>
      <c r="I1" s="20" t="inlineStr">
        <is>
          <t>Covered pop w/4G</t>
        </is>
      </c>
    </row>
    <row r="2">
      <c r="A2" s="20" t="inlineStr">
        <is>
          <t>ABW</t>
        </is>
      </c>
      <c r="B2" s="20" t="inlineStr">
        <is>
          <t>Aruba</t>
        </is>
      </c>
      <c r="C2" s="20" t="n">
        <v>95</v>
      </c>
      <c r="D2" s="20" t="n">
        <v>64.09999999999999</v>
      </c>
      <c r="E2" s="20" t="n">
        <v/>
      </c>
      <c r="F2" s="20">
        <f>IFERROR(INDEX(Pop!$M$2:$M$1611,MATCH(A2, Pop!$A$2:$A$1611,0)),)</f>
        <v/>
      </c>
      <c r="G2" s="20">
        <f>IFERROR(F2*(C2/100)/E2, "-")</f>
        <v/>
      </c>
      <c r="H2" s="20">
        <f>IFERROR(F2*(C2/100), "-")</f>
        <v/>
      </c>
      <c r="I2" s="20">
        <f>IFERROR(F2*(D2/100), "-")</f>
        <v/>
      </c>
    </row>
    <row r="3">
      <c r="A3" s="20" t="inlineStr">
        <is>
          <t>AFG</t>
        </is>
      </c>
      <c r="B3" s="20" t="inlineStr">
        <is>
          <t>Afghanistan</t>
        </is>
      </c>
      <c r="C3" s="20" t="n">
        <v>90</v>
      </c>
      <c r="D3" s="20" t="n">
        <v>26</v>
      </c>
      <c r="E3" s="20" t="n">
        <v>7000</v>
      </c>
      <c r="F3" s="20">
        <f>IFERROR(INDEX(Pop!$M$2:$M$1611,MATCH(A3, Pop!$A$2:$A$1611,0)),)</f>
        <v/>
      </c>
      <c r="G3" s="20">
        <f>IFERROR(F3*(C3/100)/E3, "-")</f>
        <v/>
      </c>
      <c r="H3" s="20">
        <f>IFERROR(F3*(C3/100), "-")</f>
        <v/>
      </c>
      <c r="I3" s="20">
        <f>IFERROR(F3*(D3/100), "-")</f>
        <v/>
      </c>
    </row>
    <row r="4">
      <c r="A4" s="20" t="inlineStr">
        <is>
          <t>AGO</t>
        </is>
      </c>
      <c r="B4" s="20" t="inlineStr">
        <is>
          <t>Angola</t>
        </is>
      </c>
      <c r="C4" s="20" t="n">
        <v>61</v>
      </c>
      <c r="D4" s="20" t="n">
        <v>30</v>
      </c>
      <c r="E4" s="20" t="n">
        <v>2600</v>
      </c>
      <c r="F4" s="20">
        <f>IFERROR(INDEX(Pop!$M$2:$M$1611,MATCH(A4, Pop!$A$2:$A$1611,0)),)</f>
        <v/>
      </c>
      <c r="G4" s="20">
        <f>IFERROR(F4*(C4/100)/E4, "-")</f>
        <v/>
      </c>
      <c r="H4" s="20">
        <f>IFERROR(F4*(C4/100), "-")</f>
        <v/>
      </c>
      <c r="I4" s="20">
        <f>IFERROR(F4*(D4/100), "-")</f>
        <v/>
      </c>
    </row>
    <row r="5">
      <c r="A5" s="20" t="inlineStr">
        <is>
          <t>ALB</t>
        </is>
      </c>
      <c r="B5" s="20" t="inlineStr">
        <is>
          <t>Albania</t>
        </is>
      </c>
      <c r="C5" s="20" t="n">
        <v>97</v>
      </c>
      <c r="D5" s="20" t="n">
        <v>98.38</v>
      </c>
      <c r="E5" s="20" t="n">
        <v>1000</v>
      </c>
      <c r="F5" s="20">
        <f>IFERROR(INDEX(Pop!$M$2:$M$1611,MATCH(A5, Pop!$A$2:$A$1611,0)),)</f>
        <v/>
      </c>
      <c r="G5" s="20">
        <f>IFERROR(F5*(C5/100)/E5, "-")</f>
        <v/>
      </c>
      <c r="H5" s="20">
        <f>IFERROR(F5*(C5/100), "-")</f>
        <v/>
      </c>
      <c r="I5" s="20">
        <f>IFERROR(F5*(D5/100), "-")</f>
        <v/>
      </c>
    </row>
    <row r="6">
      <c r="A6" s="20" t="inlineStr">
        <is>
          <t>AND</t>
        </is>
      </c>
      <c r="B6" s="20" t="inlineStr">
        <is>
          <t>Andorra</t>
        </is>
      </c>
      <c r="C6" s="20" t="n">
        <v>99</v>
      </c>
      <c r="D6" s="20" t="n">
        <v>85</v>
      </c>
      <c r="E6" s="20" t="n">
        <v/>
      </c>
      <c r="F6" s="20">
        <f>IFERROR(INDEX(Pop!$M$2:$M$1611,MATCH(A6, Pop!$A$2:$A$1611,0)),)</f>
        <v/>
      </c>
      <c r="G6" s="20">
        <f>IFERROR(F6*(C6/100)/E6, "-")</f>
        <v/>
      </c>
      <c r="H6" s="20">
        <f>IFERROR(F6*(C6/100), "-")</f>
        <v/>
      </c>
      <c r="I6" s="20">
        <f>IFERROR(F6*(D6/100), "-")</f>
        <v/>
      </c>
    </row>
    <row r="7">
      <c r="A7" s="20" t="inlineStr">
        <is>
          <t>ARE</t>
        </is>
      </c>
      <c r="B7" s="20" t="inlineStr">
        <is>
          <t>United Arab Emirates</t>
        </is>
      </c>
      <c r="C7" s="20" t="n">
        <v>100</v>
      </c>
      <c r="D7" s="20" t="n">
        <v>99.81999999999999</v>
      </c>
      <c r="E7" s="20" t="n">
        <v>13000</v>
      </c>
      <c r="F7" s="20">
        <f>IFERROR(INDEX(Pop!$M$2:$M$1611,MATCH(A7, Pop!$A$2:$A$1611,0)),)</f>
        <v/>
      </c>
      <c r="G7" s="20">
        <f>IFERROR(F7*(C7/100)/E7, "-")</f>
        <v/>
      </c>
      <c r="H7" s="20">
        <f>IFERROR(F7*(C7/100), "-")</f>
        <v/>
      </c>
      <c r="I7" s="20">
        <f>IFERROR(F7*(D7/100), "-")</f>
        <v/>
      </c>
    </row>
    <row r="8">
      <c r="A8" s="20" t="inlineStr">
        <is>
          <t>ARG</t>
        </is>
      </c>
      <c r="B8" s="20" t="inlineStr">
        <is>
          <t>Argentina</t>
        </is>
      </c>
      <c r="C8" s="20" t="n">
        <v>95</v>
      </c>
      <c r="D8" s="20" t="n">
        <v>97.68000000000001</v>
      </c>
      <c r="E8" s="20" t="n">
        <v>17252</v>
      </c>
      <c r="F8" s="20">
        <f>IFERROR(INDEX(Pop!$M$2:$M$1611,MATCH(A8, Pop!$A$2:$A$1611,0)),)</f>
        <v/>
      </c>
      <c r="G8" s="20">
        <f>IFERROR(F8*(C8/100)/E8, "-")</f>
        <v/>
      </c>
      <c r="H8" s="20">
        <f>IFERROR(F8*(C8/100), "-")</f>
        <v/>
      </c>
      <c r="I8" s="20">
        <f>IFERROR(F8*(D8/100), "-")</f>
        <v/>
      </c>
    </row>
    <row r="9">
      <c r="A9" s="20" t="inlineStr">
        <is>
          <t>ARM</t>
        </is>
      </c>
      <c r="B9" s="20" t="inlineStr">
        <is>
          <t>Armenia</t>
        </is>
      </c>
      <c r="C9" s="20" t="n">
        <v>99</v>
      </c>
      <c r="D9" s="20" t="n">
        <v>100</v>
      </c>
      <c r="E9" s="20" t="n">
        <v>2200</v>
      </c>
      <c r="F9" s="20">
        <f>IFERROR(INDEX(Pop!$M$2:$M$1611,MATCH(A9, Pop!$A$2:$A$1611,0)),)</f>
        <v/>
      </c>
      <c r="G9" s="20">
        <f>IFERROR(F9*(C9/100)/E9, "-")</f>
        <v/>
      </c>
      <c r="H9" s="20">
        <f>IFERROR(F9*(C9/100), "-")</f>
        <v/>
      </c>
      <c r="I9" s="20">
        <f>IFERROR(F9*(D9/100), "-")</f>
        <v/>
      </c>
    </row>
    <row r="10">
      <c r="A10" s="20" t="inlineStr">
        <is>
          <t>ATG</t>
        </is>
      </c>
      <c r="B10" s="20" t="inlineStr">
        <is>
          <t>Antigua and Barbuda</t>
        </is>
      </c>
      <c r="C10" s="20" t="n">
        <v>99</v>
      </c>
      <c r="D10" s="20" t="n">
        <v>99</v>
      </c>
      <c r="E10" s="20" t="n">
        <v/>
      </c>
      <c r="F10" s="20">
        <f>IFERROR(INDEX(Pop!$M$2:$M$1611,MATCH(A10, Pop!$A$2:$A$1611,0)),)</f>
        <v/>
      </c>
      <c r="G10" s="20">
        <f>IFERROR(F10*(C10/100)/E10, "-")</f>
        <v/>
      </c>
      <c r="H10" s="20">
        <f>IFERROR(F10*(C10/100), "-")</f>
        <v/>
      </c>
      <c r="I10" s="20">
        <f>IFERROR(F10*(D10/100), "-")</f>
        <v/>
      </c>
    </row>
    <row r="11">
      <c r="A11" s="20" t="inlineStr">
        <is>
          <t>AUS</t>
        </is>
      </c>
      <c r="B11" s="20" t="inlineStr">
        <is>
          <t>Australia</t>
        </is>
      </c>
      <c r="C11" s="20" t="n">
        <v>99.5</v>
      </c>
      <c r="D11" s="20" t="n">
        <v>99.5</v>
      </c>
      <c r="E11" s="20" t="n">
        <v>15100</v>
      </c>
      <c r="F11" s="20">
        <f>IFERROR(INDEX(Pop!$M$2:$M$1611,MATCH(A11, Pop!$A$2:$A$1611,0)),)</f>
        <v/>
      </c>
      <c r="G11" s="20">
        <f>IFERROR(F11*(C11/100)/E11, "-")</f>
        <v/>
      </c>
      <c r="H11" s="20">
        <f>IFERROR(F11*(C11/100), "-")</f>
        <v/>
      </c>
      <c r="I11" s="20">
        <f>IFERROR(F11*(D11/100), "-")</f>
        <v/>
      </c>
    </row>
    <row r="12">
      <c r="A12" s="20" t="inlineStr">
        <is>
          <t>AUT</t>
        </is>
      </c>
      <c r="B12" s="20" t="inlineStr">
        <is>
          <t>Austria</t>
        </is>
      </c>
      <c r="C12" s="20" t="n">
        <v>99</v>
      </c>
      <c r="D12" s="20" t="n">
        <v>98</v>
      </c>
      <c r="E12" s="20" t="n">
        <v>40</v>
      </c>
      <c r="F12" s="20">
        <f>IFERROR(INDEX(Pop!$M$2:$M$1611,MATCH(A12, Pop!$A$2:$A$1611,0)),)</f>
        <v/>
      </c>
      <c r="G12" s="20">
        <f>IFERROR(F12*(C12/100)/E12, "-")</f>
        <v/>
      </c>
      <c r="H12" s="20">
        <f>IFERROR(F12*(C12/100), "-")</f>
        <v/>
      </c>
      <c r="I12" s="20">
        <f>IFERROR(F12*(D12/100), "-")</f>
        <v/>
      </c>
    </row>
    <row r="13">
      <c r="A13" s="20" t="inlineStr">
        <is>
          <t>AZE</t>
        </is>
      </c>
      <c r="B13" s="20" t="inlineStr">
        <is>
          <t>Azerbaijan</t>
        </is>
      </c>
      <c r="C13" s="20" t="n">
        <v>95</v>
      </c>
      <c r="D13" s="20" t="n">
        <v>93</v>
      </c>
      <c r="E13" s="20" t="n">
        <v>1000</v>
      </c>
      <c r="F13" s="20">
        <f>IFERROR(INDEX(Pop!$M$2:$M$1611,MATCH(A13, Pop!$A$2:$A$1611,0)),)</f>
        <v/>
      </c>
      <c r="G13" s="20">
        <f>IFERROR(F13*(C13/100)/E13, "-")</f>
        <v/>
      </c>
      <c r="H13" s="20">
        <f>IFERROR(F13*(C13/100), "-")</f>
        <v/>
      </c>
      <c r="I13" s="20">
        <f>IFERROR(F13*(D13/100), "-")</f>
        <v/>
      </c>
    </row>
    <row r="14">
      <c r="A14" s="20" t="inlineStr">
        <is>
          <t>BDI</t>
        </is>
      </c>
      <c r="B14" s="20" t="inlineStr">
        <is>
          <t>Burundi</t>
        </is>
      </c>
      <c r="C14" s="20" t="n">
        <v>40</v>
      </c>
      <c r="D14" s="20" t="n">
        <v>27.1</v>
      </c>
      <c r="E14" s="20" t="n">
        <v/>
      </c>
      <c r="F14" s="20">
        <f>IFERROR(INDEX(Pop!$M$2:$M$1611,MATCH(A14, Pop!$A$2:$A$1611,0)),)</f>
        <v/>
      </c>
      <c r="G14" s="20">
        <f>IFERROR(F14*(C14/100)/E14, "-")</f>
        <v/>
      </c>
      <c r="H14" s="20">
        <f>IFERROR(F14*(C14/100), "-")</f>
        <v/>
      </c>
      <c r="I14" s="20">
        <f>IFERROR(F14*(D14/100), "-")</f>
        <v/>
      </c>
    </row>
    <row r="15">
      <c r="A15" s="20" t="inlineStr">
        <is>
          <t>BEL</t>
        </is>
      </c>
      <c r="B15" s="20" t="inlineStr">
        <is>
          <t>Belgium</t>
        </is>
      </c>
      <c r="C15" s="20" t="n">
        <v>100</v>
      </c>
      <c r="D15" s="20" t="n">
        <v>100</v>
      </c>
      <c r="E15" s="20" t="n">
        <v>25000</v>
      </c>
      <c r="F15" s="20">
        <f>IFERROR(INDEX(Pop!$M$2:$M$1611,MATCH(A15, Pop!$A$2:$A$1611,0)),)</f>
        <v/>
      </c>
      <c r="G15" s="20">
        <f>IFERROR(F15*(C15/100)/E15, "-")</f>
        <v/>
      </c>
      <c r="H15" s="20">
        <f>IFERROR(F15*(C15/100), "-")</f>
        <v/>
      </c>
      <c r="I15" s="20">
        <f>IFERROR(F15*(D15/100), "-")</f>
        <v/>
      </c>
    </row>
    <row r="16">
      <c r="A16" s="20" t="inlineStr">
        <is>
          <t>BEN</t>
        </is>
      </c>
      <c r="B16" s="20" t="inlineStr">
        <is>
          <t>Benin</t>
        </is>
      </c>
      <c r="C16" s="20" t="n">
        <v>68.58</v>
      </c>
      <c r="D16" s="20" t="n">
        <v>46</v>
      </c>
      <c r="E16" s="20" t="n">
        <v/>
      </c>
      <c r="F16" s="20">
        <f>IFERROR(INDEX(Pop!$M$2:$M$1611,MATCH(A16, Pop!$A$2:$A$1611,0)),)</f>
        <v/>
      </c>
      <c r="G16" s="20">
        <f>IFERROR(F16*(C16/100)/E16, "-")</f>
        <v/>
      </c>
      <c r="H16" s="20">
        <f>IFERROR(F16*(C16/100), "-")</f>
        <v/>
      </c>
      <c r="I16" s="20">
        <f>IFERROR(F16*(D16/100), "-")</f>
        <v/>
      </c>
    </row>
    <row r="17">
      <c r="A17" s="20" t="inlineStr">
        <is>
          <t>BFA</t>
        </is>
      </c>
      <c r="B17" s="20" t="inlineStr">
        <is>
          <t>Burkina Faso</t>
        </is>
      </c>
      <c r="C17" s="20" t="n">
        <v>65</v>
      </c>
      <c r="D17" s="20" t="n">
        <v>26.92</v>
      </c>
      <c r="E17" s="20" t="n">
        <v>1700</v>
      </c>
      <c r="F17" s="20">
        <f>IFERROR(INDEX(Pop!$M$2:$M$1611,MATCH(A17, Pop!$A$2:$A$1611,0)),)</f>
        <v/>
      </c>
      <c r="G17" s="20">
        <f>IFERROR(F17*(C17/100)/E17, "-")</f>
        <v/>
      </c>
      <c r="H17" s="20">
        <f>IFERROR(F17*(C17/100), "-")</f>
        <v/>
      </c>
      <c r="I17" s="20">
        <f>IFERROR(F17*(D17/100), "-")</f>
        <v/>
      </c>
    </row>
    <row r="18">
      <c r="A18" s="20" t="inlineStr">
        <is>
          <t>BGD</t>
        </is>
      </c>
      <c r="B18" s="20" t="inlineStr">
        <is>
          <t>Bangladesh</t>
        </is>
      </c>
      <c r="C18" s="20" t="n">
        <v>95</v>
      </c>
      <c r="D18" s="20" t="n">
        <v>97.8</v>
      </c>
      <c r="E18" s="20" t="n">
        <v>30000</v>
      </c>
      <c r="F18" s="20">
        <f>IFERROR(INDEX(Pop!$M$2:$M$1611,MATCH(A18, Pop!$A$2:$A$1611,0)),)</f>
        <v/>
      </c>
      <c r="G18" s="20">
        <f>IFERROR(F18*(C18/100)/E18, "-")</f>
        <v/>
      </c>
      <c r="H18" s="20">
        <f>IFERROR(F18*(C18/100), "-")</f>
        <v/>
      </c>
      <c r="I18" s="20">
        <f>IFERROR(F18*(D18/100), "-")</f>
        <v/>
      </c>
    </row>
    <row r="19">
      <c r="A19" s="20" t="inlineStr">
        <is>
          <t>BGR</t>
        </is>
      </c>
      <c r="B19" s="20" t="inlineStr">
        <is>
          <t>Bulgaria</t>
        </is>
      </c>
      <c r="C19" s="20" t="n">
        <v>100</v>
      </c>
      <c r="D19" s="20" t="n">
        <v>99.84999999999999</v>
      </c>
      <c r="E19" s="20" t="n">
        <v/>
      </c>
      <c r="F19" s="20">
        <f>IFERROR(INDEX(Pop!$M$2:$M$1611,MATCH(A19, Pop!$A$2:$A$1611,0)),)</f>
        <v/>
      </c>
      <c r="G19" s="20">
        <f>IFERROR(F19*(C19/100)/E19, "-")</f>
        <v/>
      </c>
      <c r="H19" s="20">
        <f>IFERROR(F19*(C19/100), "-")</f>
        <v/>
      </c>
      <c r="I19" s="20">
        <f>IFERROR(F19*(D19/100), "-")</f>
        <v/>
      </c>
    </row>
    <row r="20">
      <c r="A20" s="20" t="inlineStr">
        <is>
          <t>BHR</t>
        </is>
      </c>
      <c r="B20" s="20" t="inlineStr">
        <is>
          <t>Bahrain</t>
        </is>
      </c>
      <c r="C20" s="20" t="n">
        <v>100</v>
      </c>
      <c r="D20" s="20" t="n">
        <v>100</v>
      </c>
      <c r="E20" s="20" t="n">
        <v>1500</v>
      </c>
      <c r="F20" s="20">
        <f>IFERROR(INDEX(Pop!$M$2:$M$1611,MATCH(A20, Pop!$A$2:$A$1611,0)),)</f>
        <v/>
      </c>
      <c r="G20" s="20">
        <f>IFERROR(F20*(C20/100)/E20, "-")</f>
        <v/>
      </c>
      <c r="H20" s="20">
        <f>IFERROR(F20*(C20/100), "-")</f>
        <v/>
      </c>
      <c r="I20" s="20">
        <f>IFERROR(F20*(D20/100), "-")</f>
        <v/>
      </c>
    </row>
    <row r="21">
      <c r="A21" s="20" t="inlineStr">
        <is>
          <t>BHS</t>
        </is>
      </c>
      <c r="B21" s="20" t="inlineStr">
        <is>
          <t>Bahamas</t>
        </is>
      </c>
      <c r="C21" s="20" t="n">
        <v>99</v>
      </c>
      <c r="D21" s="20" t="n">
        <v>95</v>
      </c>
      <c r="E21" s="20" t="n">
        <v/>
      </c>
      <c r="F21" s="20">
        <f>IFERROR(INDEX(Pop!$M$2:$M$1611,MATCH(A21, Pop!$A$2:$A$1611,0)),)</f>
        <v/>
      </c>
      <c r="G21" s="20">
        <f>IFERROR(F21*(C21/100)/E21, "-")</f>
        <v/>
      </c>
      <c r="H21" s="20">
        <f>IFERROR(F21*(C21/100), "-")</f>
        <v/>
      </c>
      <c r="I21" s="20">
        <f>IFERROR(F21*(D21/100), "-")</f>
        <v/>
      </c>
    </row>
    <row r="22">
      <c r="A22" s="20" t="inlineStr">
        <is>
          <t>BIH</t>
        </is>
      </c>
      <c r="B22" s="20" t="inlineStr">
        <is>
          <t>Bosnia and Herzegovina</t>
        </is>
      </c>
      <c r="C22" s="20" t="n">
        <v>95</v>
      </c>
      <c r="D22" s="20" t="n">
        <v>82</v>
      </c>
      <c r="E22" s="20" t="n">
        <v/>
      </c>
      <c r="F22" s="20">
        <f>IFERROR(INDEX(Pop!$M$2:$M$1611,MATCH(A22, Pop!$A$2:$A$1611,0)),)</f>
        <v/>
      </c>
      <c r="G22" s="20">
        <f>IFERROR(F22*(C22/100)/E22, "-")</f>
        <v/>
      </c>
      <c r="H22" s="20">
        <f>IFERROR(F22*(C22/100), "-")</f>
        <v/>
      </c>
      <c r="I22" s="20">
        <f>IFERROR(F22*(D22/100), "-")</f>
        <v/>
      </c>
    </row>
    <row r="23">
      <c r="A23" s="20" t="inlineStr">
        <is>
          <t>BLR</t>
        </is>
      </c>
      <c r="B23" s="20" t="inlineStr">
        <is>
          <t>Belarus</t>
        </is>
      </c>
      <c r="C23" s="20" t="n">
        <v>99</v>
      </c>
      <c r="D23" s="20" t="n">
        <v>89.5</v>
      </c>
      <c r="E23" s="20" t="n">
        <v/>
      </c>
      <c r="F23" s="20">
        <f>IFERROR(INDEX(Pop!$M$2:$M$1611,MATCH(A23, Pop!$A$2:$A$1611,0)),)</f>
        <v/>
      </c>
      <c r="G23" s="20">
        <f>IFERROR(F23*(C23/100)/E23, "-")</f>
        <v/>
      </c>
      <c r="H23" s="20">
        <f>IFERROR(F23*(C23/100), "-")</f>
        <v/>
      </c>
      <c r="I23" s="20">
        <f>IFERROR(F23*(D23/100), "-")</f>
        <v/>
      </c>
    </row>
    <row r="24">
      <c r="A24" s="20" t="inlineStr">
        <is>
          <t>BLZ</t>
        </is>
      </c>
      <c r="B24" s="20" t="inlineStr">
        <is>
          <t>Belize</t>
        </is>
      </c>
      <c r="C24" s="20" t="n">
        <v>98</v>
      </c>
      <c r="D24" s="20" t="n">
        <v>70</v>
      </c>
      <c r="E24" s="20" t="n">
        <v/>
      </c>
      <c r="F24" s="20">
        <f>IFERROR(INDEX(Pop!$M$2:$M$1611,MATCH(A24, Pop!$A$2:$A$1611,0)),)</f>
        <v/>
      </c>
      <c r="G24" s="20">
        <f>IFERROR(F24*(C24/100)/E24, "-")</f>
        <v/>
      </c>
      <c r="H24" s="20">
        <f>IFERROR(F24*(C24/100), "-")</f>
        <v/>
      </c>
      <c r="I24" s="20">
        <f>IFERROR(F24*(D24/100), "-")</f>
        <v/>
      </c>
    </row>
    <row r="25">
      <c r="A25" s="20" t="inlineStr">
        <is>
          <t>BOL</t>
        </is>
      </c>
      <c r="B25" s="20" t="inlineStr">
        <is>
          <t>Bolivia</t>
        </is>
      </c>
      <c r="C25" s="20" t="n">
        <v>90</v>
      </c>
      <c r="D25" s="20" t="n">
        <v>74.48</v>
      </c>
      <c r="E25" s="20" t="n">
        <v>4200</v>
      </c>
      <c r="F25" s="20">
        <f>IFERROR(INDEX(Pop!$M$2:$M$1611,MATCH(A25, Pop!$A$2:$A$1611,0)),)</f>
        <v/>
      </c>
      <c r="G25" s="20">
        <f>IFERROR(F25*(C25/100)/E25, "-")</f>
        <v/>
      </c>
      <c r="H25" s="20">
        <f>IFERROR(F25*(C25/100), "-")</f>
        <v/>
      </c>
      <c r="I25" s="20">
        <f>IFERROR(F25*(D25/100), "-")</f>
        <v/>
      </c>
    </row>
    <row r="26">
      <c r="A26" s="20" t="inlineStr">
        <is>
          <t>BRA</t>
        </is>
      </c>
      <c r="B26" s="20" t="inlineStr">
        <is>
          <t>Brazil</t>
        </is>
      </c>
      <c r="C26" s="20" t="n">
        <v>95</v>
      </c>
      <c r="D26" s="20" t="n">
        <v>88.23</v>
      </c>
      <c r="E26" s="20" t="n">
        <v>60500</v>
      </c>
      <c r="F26" s="20">
        <f>IFERROR(INDEX(Pop!$M$2:$M$1611,MATCH(A26, Pop!$A$2:$A$1611,0)),)</f>
        <v/>
      </c>
      <c r="G26" s="20">
        <f>IFERROR(F26*(C26/100)/E26, "-")</f>
        <v/>
      </c>
      <c r="H26" s="20">
        <f>IFERROR(F26*(C26/100), "-")</f>
        <v/>
      </c>
      <c r="I26" s="20">
        <f>IFERROR(F26*(D26/100), "-")</f>
        <v/>
      </c>
    </row>
    <row r="27">
      <c r="A27" s="20" t="inlineStr">
        <is>
          <t>BRB</t>
        </is>
      </c>
      <c r="B27" s="20" t="inlineStr">
        <is>
          <t>Barbados</t>
        </is>
      </c>
      <c r="C27" s="20" t="n">
        <v>94.48999999999999</v>
      </c>
      <c r="D27" s="20" t="n">
        <v>99.59999999999999</v>
      </c>
      <c r="E27" s="20" t="n">
        <v/>
      </c>
      <c r="F27" s="20">
        <f>IFERROR(INDEX(Pop!$M$2:$M$1611,MATCH(A27, Pop!$A$2:$A$1611,0)),)</f>
        <v/>
      </c>
      <c r="G27" s="20">
        <f>IFERROR(F27*(C27/100)/E27, "-")</f>
        <v/>
      </c>
      <c r="H27" s="20">
        <f>IFERROR(F27*(C27/100), "-")</f>
        <v/>
      </c>
      <c r="I27" s="20">
        <f>IFERROR(F27*(D27/100), "-")</f>
        <v/>
      </c>
    </row>
    <row r="28">
      <c r="A28" s="20" t="inlineStr">
        <is>
          <t>BRN</t>
        </is>
      </c>
      <c r="B28" s="20" t="inlineStr">
        <is>
          <t>Brunei Darussalam</t>
        </is>
      </c>
      <c r="C28" s="20" t="n">
        <v>90</v>
      </c>
      <c r="D28" s="20" t="n">
        <v>95.25</v>
      </c>
      <c r="E28" s="20" t="n">
        <v>500</v>
      </c>
      <c r="F28" s="20">
        <f>IFERROR(INDEX(Pop!$M$2:$M$1611,MATCH(A28, Pop!$A$2:$A$1611,0)),)</f>
        <v/>
      </c>
      <c r="G28" s="20">
        <f>IFERROR(F28*(C28/100)/E28, "-")</f>
        <v/>
      </c>
      <c r="H28" s="20">
        <f>IFERROR(F28*(C28/100), "-")</f>
        <v/>
      </c>
      <c r="I28" s="20">
        <f>IFERROR(F28*(D28/100), "-")</f>
        <v/>
      </c>
    </row>
    <row r="29">
      <c r="A29" s="20" t="inlineStr">
        <is>
          <t>BTN</t>
        </is>
      </c>
      <c r="B29" s="20" t="inlineStr">
        <is>
          <t>Bhutan</t>
        </is>
      </c>
      <c r="C29" s="20" t="n">
        <v>90</v>
      </c>
      <c r="D29" s="20" t="n">
        <v>80</v>
      </c>
      <c r="E29" s="20" t="n">
        <v>100</v>
      </c>
      <c r="F29" s="20">
        <f>IFERROR(INDEX(Pop!$M$2:$M$1611,MATCH(A29, Pop!$A$2:$A$1611,0)),)</f>
        <v/>
      </c>
      <c r="G29" s="20">
        <f>IFERROR(F29*(C29/100)/E29, "-")</f>
        <v/>
      </c>
      <c r="H29" s="20">
        <f>IFERROR(F29*(C29/100), "-")</f>
        <v/>
      </c>
      <c r="I29" s="20">
        <f>IFERROR(F29*(D29/100), "-")</f>
        <v/>
      </c>
    </row>
    <row r="30">
      <c r="A30" s="20" t="inlineStr">
        <is>
          <t>BWA</t>
        </is>
      </c>
      <c r="B30" s="20" t="inlineStr">
        <is>
          <t>Botswana</t>
        </is>
      </c>
      <c r="C30" s="20" t="n">
        <v>85</v>
      </c>
      <c r="D30" s="20" t="n">
        <v>77</v>
      </c>
      <c r="E30" s="20" t="n">
        <v>850</v>
      </c>
      <c r="F30" s="20">
        <f>IFERROR(INDEX(Pop!$M$2:$M$1611,MATCH(A30, Pop!$A$2:$A$1611,0)),)</f>
        <v/>
      </c>
      <c r="G30" s="20">
        <f>IFERROR(F30*(C30/100)/E30, "-")</f>
        <v/>
      </c>
      <c r="H30" s="20">
        <f>IFERROR(F30*(C30/100), "-")</f>
        <v/>
      </c>
      <c r="I30" s="20">
        <f>IFERROR(F30*(D30/100), "-")</f>
        <v/>
      </c>
    </row>
    <row r="31">
      <c r="A31" s="20" t="inlineStr">
        <is>
          <t>CAN</t>
        </is>
      </c>
      <c r="B31" s="20" t="inlineStr">
        <is>
          <t>Canada</t>
        </is>
      </c>
      <c r="C31" s="20" t="n">
        <v>99</v>
      </c>
      <c r="D31" s="20" t="n">
        <v>99.5</v>
      </c>
      <c r="E31" s="20" t="n">
        <v>13000</v>
      </c>
      <c r="F31" s="20">
        <f>IFERROR(INDEX(Pop!$M$2:$M$1611,MATCH(A31, Pop!$A$2:$A$1611,0)),)</f>
        <v/>
      </c>
      <c r="G31" s="20">
        <f>IFERROR(F31*(C31/100)/E31, "-")</f>
        <v/>
      </c>
      <c r="H31" s="20">
        <f>IFERROR(F31*(C31/100), "-")</f>
        <v/>
      </c>
      <c r="I31" s="20">
        <f>IFERROR(F31*(D31/100), "-")</f>
        <v/>
      </c>
    </row>
    <row r="32">
      <c r="A32" s="20" t="inlineStr">
        <is>
          <t>CHE</t>
        </is>
      </c>
      <c r="B32" s="20" t="inlineStr">
        <is>
          <t>Switzerland</t>
        </is>
      </c>
      <c r="C32" s="20" t="n">
        <v>99</v>
      </c>
      <c r="D32" s="20" t="n">
        <v>99.95</v>
      </c>
      <c r="E32" s="20" t="n">
        <v>11300</v>
      </c>
      <c r="F32" s="20">
        <f>IFERROR(INDEX(Pop!$M$2:$M$1611,MATCH(A32, Pop!$A$2:$A$1611,0)),)</f>
        <v/>
      </c>
      <c r="G32" s="20">
        <f>IFERROR(F32*(C32/100)/E32, "-")</f>
        <v/>
      </c>
      <c r="H32" s="20">
        <f>IFERROR(F32*(C32/100), "-")</f>
        <v/>
      </c>
      <c r="I32" s="20">
        <f>IFERROR(F32*(D32/100), "-")</f>
        <v/>
      </c>
    </row>
    <row r="33">
      <c r="A33" s="20" t="inlineStr">
        <is>
          <t>CHL</t>
        </is>
      </c>
      <c r="B33" s="20" t="inlineStr">
        <is>
          <t>Chile</t>
        </is>
      </c>
      <c r="C33" s="20" t="n">
        <v>99</v>
      </c>
      <c r="D33" s="20" t="n">
        <v>88</v>
      </c>
      <c r="E33" s="20" t="n">
        <v>9148</v>
      </c>
      <c r="F33" s="20">
        <f>IFERROR(INDEX(Pop!$M$2:$M$1611,MATCH(A33, Pop!$A$2:$A$1611,0)),)</f>
        <v/>
      </c>
      <c r="G33" s="20">
        <f>IFERROR(F33*(C33/100)/E33, "-")</f>
        <v/>
      </c>
      <c r="H33" s="20">
        <f>IFERROR(F33*(C33/100), "-")</f>
        <v/>
      </c>
      <c r="I33" s="20">
        <f>IFERROR(F33*(D33/100), "-")</f>
        <v/>
      </c>
    </row>
    <row r="34">
      <c r="A34" s="20" t="inlineStr">
        <is>
          <t>CHN</t>
        </is>
      </c>
      <c r="B34" s="20" t="inlineStr">
        <is>
          <t>China</t>
        </is>
      </c>
      <c r="C34" s="20" t="n">
        <v>98</v>
      </c>
      <c r="D34" s="20" t="n">
        <v>99.90000000000001</v>
      </c>
      <c r="E34" s="20" t="n">
        <v>1968000</v>
      </c>
      <c r="F34" s="20">
        <f>IFERROR(INDEX(Pop!$M$2:$M$1611,MATCH(A34, Pop!$A$2:$A$1611,0)),)</f>
        <v/>
      </c>
      <c r="G34" s="20">
        <f>IFERROR(F34*(C34/100)/E34, "-")</f>
        <v/>
      </c>
      <c r="H34" s="20">
        <f>IFERROR(F34*(C34/100), "-")</f>
        <v/>
      </c>
      <c r="I34" s="20">
        <f>IFERROR(F34*(D34/100), "-")</f>
        <v/>
      </c>
    </row>
    <row r="35">
      <c r="A35" s="20" t="inlineStr">
        <is>
          <t>CIV</t>
        </is>
      </c>
      <c r="B35" s="20" t="inlineStr">
        <is>
          <t>Cote d'Ivoire</t>
        </is>
      </c>
      <c r="C35" s="20" t="n">
        <v>72.28999999999999</v>
      </c>
      <c r="D35" s="20" t="n">
        <v>60</v>
      </c>
      <c r="E35" s="20" t="n">
        <v>4142</v>
      </c>
      <c r="F35" s="20">
        <f>IFERROR(INDEX(Pop!$M$2:$M$1611,MATCH(A35, Pop!$A$2:$A$1611,0)),)</f>
        <v/>
      </c>
      <c r="G35" s="20">
        <f>IFERROR(F35*(C35/100)/E35, "-")</f>
        <v/>
      </c>
      <c r="H35" s="20">
        <f>IFERROR(F35*(C35/100), "-")</f>
        <v/>
      </c>
      <c r="I35" s="20">
        <f>IFERROR(F35*(D35/100), "-")</f>
        <v/>
      </c>
    </row>
    <row r="36">
      <c r="A36" s="20" t="inlineStr">
        <is>
          <t>CMR</t>
        </is>
      </c>
      <c r="B36" s="20" t="inlineStr">
        <is>
          <t>Cameroon</t>
        </is>
      </c>
      <c r="C36" s="20" t="n">
        <v>75</v>
      </c>
      <c r="D36" s="20" t="n">
        <v>10.76</v>
      </c>
      <c r="E36" s="20" t="n">
        <v>3200</v>
      </c>
      <c r="F36" s="20">
        <f>IFERROR(INDEX(Pop!$M$2:$M$1611,MATCH(A36, Pop!$A$2:$A$1611,0)),)</f>
        <v/>
      </c>
      <c r="G36" s="20">
        <f>IFERROR(F36*(C36/100)/E36, "-")</f>
        <v/>
      </c>
      <c r="H36" s="20">
        <f>IFERROR(F36*(C36/100), "-")</f>
        <v/>
      </c>
      <c r="I36" s="20">
        <f>IFERROR(F36*(D36/100), "-")</f>
        <v/>
      </c>
    </row>
    <row r="37">
      <c r="A37" s="20" t="inlineStr">
        <is>
          <t>COD</t>
        </is>
      </c>
      <c r="B37" s="20" t="inlineStr">
        <is>
          <t>Congo; Democratic Republic</t>
        </is>
      </c>
      <c r="C37" s="20" t="n">
        <v>63.24999999999999</v>
      </c>
      <c r="D37" s="20" t="n">
        <v>40</v>
      </c>
      <c r="E37" s="20" t="n">
        <v>4293</v>
      </c>
      <c r="F37" s="20">
        <f>IFERROR(INDEX(Pop!$M$2:$M$1611,MATCH(A37, Pop!$A$2:$A$1611,0)),)</f>
        <v/>
      </c>
      <c r="G37" s="20">
        <f>IFERROR(F37*(C37/100)/E37, "-")</f>
        <v/>
      </c>
      <c r="H37" s="20">
        <f>IFERROR(F37*(C37/100), "-")</f>
        <v/>
      </c>
      <c r="I37" s="20">
        <f>IFERROR(F37*(D37/100), "-")</f>
        <v/>
      </c>
    </row>
    <row r="38">
      <c r="A38" s="20" t="inlineStr">
        <is>
          <t>COG</t>
        </is>
      </c>
      <c r="B38" s="20" t="inlineStr">
        <is>
          <t>Congo</t>
        </is>
      </c>
      <c r="C38" s="20" t="n">
        <v>64.5</v>
      </c>
      <c r="D38" s="20" t="n">
        <v>15</v>
      </c>
      <c r="E38" s="20" t="n">
        <v>800</v>
      </c>
      <c r="F38" s="20">
        <f>IFERROR(INDEX(Pop!$M$2:$M$1611,MATCH(A38, Pop!$A$2:$A$1611,0)),)</f>
        <v/>
      </c>
      <c r="G38" s="20">
        <f>IFERROR(F38*(C38/100)/E38, "-")</f>
        <v/>
      </c>
      <c r="H38" s="20">
        <f>IFERROR(F38*(C38/100), "-")</f>
        <v/>
      </c>
      <c r="I38" s="20">
        <f>IFERROR(F38*(D38/100), "-")</f>
        <v/>
      </c>
    </row>
    <row r="39">
      <c r="A39" s="20" t="inlineStr">
        <is>
          <t>COL</t>
        </is>
      </c>
      <c r="B39" s="20" t="inlineStr">
        <is>
          <t>Colombia</t>
        </is>
      </c>
      <c r="C39" s="20" t="n">
        <v>95</v>
      </c>
      <c r="D39" s="20" t="n">
        <v>98</v>
      </c>
      <c r="E39" s="20" t="n">
        <v>16351</v>
      </c>
      <c r="F39" s="20">
        <f>IFERROR(INDEX(Pop!$M$2:$M$1611,MATCH(A39, Pop!$A$2:$A$1611,0)),)</f>
        <v/>
      </c>
      <c r="G39" s="20">
        <f>IFERROR(F39*(C39/100)/E39, "-")</f>
        <v/>
      </c>
      <c r="H39" s="20">
        <f>IFERROR(F39*(C39/100), "-")</f>
        <v/>
      </c>
      <c r="I39" s="20">
        <f>IFERROR(F39*(D39/100), "-")</f>
        <v/>
      </c>
    </row>
    <row r="40">
      <c r="A40" s="20" t="inlineStr">
        <is>
          <t>COM</t>
        </is>
      </c>
      <c r="B40" s="20" t="inlineStr">
        <is>
          <t>Comoros</t>
        </is>
      </c>
      <c r="C40" s="20" t="n">
        <v>90</v>
      </c>
      <c r="D40" s="20" t="n">
        <v>81</v>
      </c>
      <c r="E40" s="20" t="n">
        <v/>
      </c>
      <c r="F40" s="20">
        <f>IFERROR(INDEX(Pop!$M$2:$M$1611,MATCH(A40, Pop!$A$2:$A$1611,0)),)</f>
        <v/>
      </c>
      <c r="G40" s="20">
        <f>IFERROR(F40*(C40/100)/E40, "-")</f>
        <v/>
      </c>
      <c r="H40" s="20">
        <f>IFERROR(F40*(C40/100), "-")</f>
        <v/>
      </c>
      <c r="I40" s="20">
        <f>IFERROR(F40*(D40/100), "-")</f>
        <v/>
      </c>
    </row>
    <row r="41">
      <c r="A41" s="20" t="inlineStr">
        <is>
          <t>CPV</t>
        </is>
      </c>
      <c r="B41" s="20" t="inlineStr">
        <is>
          <t>Cabo Verde</t>
        </is>
      </c>
      <c r="C41" s="20" t="n">
        <v>76.57000000000001</v>
      </c>
      <c r="D41" s="20" t="n">
        <v>79.42</v>
      </c>
      <c r="E41" s="20" t="n">
        <v/>
      </c>
      <c r="F41" s="20">
        <f>IFERROR(INDEX(Pop!$M$2:$M$1611,MATCH(A41, Pop!$A$2:$A$1611,0)),)</f>
        <v/>
      </c>
      <c r="G41" s="20">
        <f>IFERROR(F41*(C41/100)/E41, "-")</f>
        <v/>
      </c>
      <c r="H41" s="20">
        <f>IFERROR(F41*(C41/100), "-")</f>
        <v/>
      </c>
      <c r="I41" s="20">
        <f>IFERROR(F41*(D41/100), "-")</f>
        <v/>
      </c>
    </row>
    <row r="42">
      <c r="A42" s="20" t="inlineStr">
        <is>
          <t>CRI</t>
        </is>
      </c>
      <c r="B42" s="20" t="inlineStr">
        <is>
          <t>Costa Rica</t>
        </is>
      </c>
      <c r="C42" s="20" t="n">
        <v>95</v>
      </c>
      <c r="D42" s="20" t="n">
        <v>93</v>
      </c>
      <c r="E42" s="20" t="n">
        <v>3238</v>
      </c>
      <c r="F42" s="20">
        <f>IFERROR(INDEX(Pop!$M$2:$M$1611,MATCH(A42, Pop!$A$2:$A$1611,0)),)</f>
        <v/>
      </c>
      <c r="G42" s="20">
        <f>IFERROR(F42*(C42/100)/E42, "-")</f>
        <v/>
      </c>
      <c r="H42" s="20">
        <f>IFERROR(F42*(C42/100), "-")</f>
        <v/>
      </c>
      <c r="I42" s="20">
        <f>IFERROR(F42*(D42/100), "-")</f>
        <v/>
      </c>
    </row>
    <row r="43">
      <c r="A43" s="20" t="inlineStr">
        <is>
          <t>CYP</t>
        </is>
      </c>
      <c r="B43" s="20" t="inlineStr">
        <is>
          <t>Cyprus</t>
        </is>
      </c>
      <c r="C43" s="20" t="n">
        <v>99</v>
      </c>
      <c r="D43" s="20" t="n">
        <v>99.93000000000001</v>
      </c>
      <c r="E43" s="20" t="n">
        <v/>
      </c>
      <c r="F43" s="20">
        <f>IFERROR(INDEX(Pop!$M$2:$M$1611,MATCH(A43, Pop!$A$2:$A$1611,0)),)</f>
        <v/>
      </c>
      <c r="G43" s="20">
        <f>IFERROR(F43*(C43/100)/E43, "-")</f>
        <v/>
      </c>
      <c r="H43" s="20">
        <f>IFERROR(F43*(C43/100), "-")</f>
        <v/>
      </c>
      <c r="I43" s="20">
        <f>IFERROR(F43*(D43/100), "-")</f>
        <v/>
      </c>
    </row>
    <row r="44">
      <c r="A44" s="20" t="inlineStr">
        <is>
          <t>CZE</t>
        </is>
      </c>
      <c r="B44" s="20" t="inlineStr">
        <is>
          <t>Czechia</t>
        </is>
      </c>
      <c r="C44" s="20" t="n">
        <v>81</v>
      </c>
      <c r="D44" s="20" t="n">
        <v>99.8</v>
      </c>
      <c r="E44" s="20" t="n">
        <v>10200</v>
      </c>
      <c r="F44" s="20">
        <f>IFERROR(INDEX(Pop!$M$2:$M$1611,MATCH(A44, Pop!$A$2:$A$1611,0)),)</f>
        <v/>
      </c>
      <c r="G44" s="20">
        <f>IFERROR(F44*(C44/100)/E44, "-")</f>
        <v/>
      </c>
      <c r="H44" s="20">
        <f>IFERROR(F44*(C44/100), "-")</f>
        <v/>
      </c>
      <c r="I44" s="20">
        <f>IFERROR(F44*(D44/100), "-")</f>
        <v/>
      </c>
    </row>
    <row r="45">
      <c r="A45" s="20" t="inlineStr">
        <is>
          <t>DEU</t>
        </is>
      </c>
      <c r="B45" s="20" t="inlineStr">
        <is>
          <t>Germany</t>
        </is>
      </c>
      <c r="C45" s="20" t="n">
        <v>95</v>
      </c>
      <c r="D45" s="20" t="n">
        <v>99.8</v>
      </c>
      <c r="E45" s="20" t="n">
        <v>75474</v>
      </c>
      <c r="F45" s="20">
        <f>IFERROR(INDEX(Pop!$M$2:$M$1611,MATCH(A45, Pop!$A$2:$A$1611,0)),)</f>
        <v/>
      </c>
      <c r="G45" s="20">
        <f>IFERROR(F45*(C45/100)/E45, "-")</f>
        <v/>
      </c>
      <c r="H45" s="20">
        <f>IFERROR(F45*(C45/100), "-")</f>
        <v/>
      </c>
      <c r="I45" s="20">
        <f>IFERROR(F45*(D45/100), "-")</f>
        <v/>
      </c>
    </row>
    <row r="46">
      <c r="A46" s="20" t="inlineStr">
        <is>
          <t>DJI</t>
        </is>
      </c>
      <c r="B46" s="20" t="inlineStr">
        <is>
          <t>Djibouti</t>
        </is>
      </c>
      <c r="C46" s="20" t="n">
        <v>77.23999999999999</v>
      </c>
      <c r="D46" s="20" t="n">
        <v>70</v>
      </c>
      <c r="E46" s="20" t="n">
        <v/>
      </c>
      <c r="F46" s="20">
        <f>IFERROR(INDEX(Pop!$M$2:$M$1611,MATCH(A46, Pop!$A$2:$A$1611,0)),)</f>
        <v/>
      </c>
      <c r="G46" s="20">
        <f>IFERROR(F46*(C46/100)/E46, "-")</f>
        <v/>
      </c>
      <c r="H46" s="20">
        <f>IFERROR(F46*(C46/100), "-")</f>
        <v/>
      </c>
      <c r="I46" s="20">
        <f>IFERROR(F46*(D46/100), "-")</f>
        <v/>
      </c>
    </row>
    <row r="47">
      <c r="A47" s="20" t="inlineStr">
        <is>
          <t>DMA</t>
        </is>
      </c>
      <c r="B47" s="20" t="inlineStr">
        <is>
          <t>Dominica</t>
        </is>
      </c>
      <c r="C47" s="20" t="n">
        <v>95</v>
      </c>
      <c r="D47" s="20" t="n">
        <v>95</v>
      </c>
      <c r="E47" s="20" t="n">
        <v/>
      </c>
      <c r="F47" s="20">
        <f>IFERROR(INDEX(Pop!$M$2:$M$1611,MATCH(A47, Pop!$A$2:$A$1611,0)),)</f>
        <v/>
      </c>
      <c r="G47" s="20">
        <f>IFERROR(F47*(C47/100)/E47, "-")</f>
        <v/>
      </c>
      <c r="H47" s="20">
        <f>IFERROR(F47*(C47/100), "-")</f>
        <v/>
      </c>
      <c r="I47" s="20">
        <f>IFERROR(F47*(D47/100), "-")</f>
        <v/>
      </c>
    </row>
    <row r="48">
      <c r="A48" s="20" t="inlineStr">
        <is>
          <t>DNK</t>
        </is>
      </c>
      <c r="B48" s="20" t="inlineStr">
        <is>
          <t>Denmark</t>
        </is>
      </c>
      <c r="C48" s="20" t="n">
        <v>99.5</v>
      </c>
      <c r="D48" s="20" t="n">
        <v>100</v>
      </c>
      <c r="E48" s="20" t="n">
        <v>4105</v>
      </c>
      <c r="F48" s="20">
        <f>IFERROR(INDEX(Pop!$M$2:$M$1611,MATCH(A48, Pop!$A$2:$A$1611,0)),)</f>
        <v/>
      </c>
      <c r="G48" s="20">
        <f>IFERROR(F48*(C48/100)/E48, "-")</f>
        <v/>
      </c>
      <c r="H48" s="20">
        <f>IFERROR(F48*(C48/100), "-")</f>
        <v/>
      </c>
      <c r="I48" s="20">
        <f>IFERROR(F48*(D48/100), "-")</f>
        <v/>
      </c>
    </row>
    <row r="49">
      <c r="A49" s="20" t="inlineStr">
        <is>
          <t>DOM</t>
        </is>
      </c>
      <c r="B49" s="20" t="inlineStr">
        <is>
          <t>Dominican Republic</t>
        </is>
      </c>
      <c r="C49" s="20" t="n">
        <v>99</v>
      </c>
      <c r="D49" s="20" t="n">
        <v>96.64</v>
      </c>
      <c r="E49" s="20" t="n">
        <v/>
      </c>
      <c r="F49" s="20">
        <f>IFERROR(INDEX(Pop!$M$2:$M$1611,MATCH(A49, Pop!$A$2:$A$1611,0)),)</f>
        <v/>
      </c>
      <c r="G49" s="20">
        <f>IFERROR(F49*(C49/100)/E49, "-")</f>
        <v/>
      </c>
      <c r="H49" s="20">
        <f>IFERROR(F49*(C49/100), "-")</f>
        <v/>
      </c>
      <c r="I49" s="20">
        <f>IFERROR(F49*(D49/100), "-")</f>
        <v/>
      </c>
    </row>
    <row r="50">
      <c r="A50" s="20" t="inlineStr">
        <is>
          <t>DZA</t>
        </is>
      </c>
      <c r="B50" s="20" t="inlineStr">
        <is>
          <t>Algeria</t>
        </is>
      </c>
      <c r="C50" s="20" t="n">
        <v>90</v>
      </c>
      <c r="D50" s="20" t="n">
        <v>76.18000000000001</v>
      </c>
      <c r="E50" s="20" t="n">
        <v>19000</v>
      </c>
      <c r="F50" s="20">
        <f>IFERROR(INDEX(Pop!$M$2:$M$1611,MATCH(A50, Pop!$A$2:$A$1611,0)),)</f>
        <v/>
      </c>
      <c r="G50" s="20">
        <f>IFERROR(F50*(C50/100)/E50, "-")</f>
        <v/>
      </c>
      <c r="H50" s="20">
        <f>IFERROR(F50*(C50/100), "-")</f>
        <v/>
      </c>
      <c r="I50" s="20">
        <f>IFERROR(F50*(D50/100), "-")</f>
        <v/>
      </c>
    </row>
    <row r="51">
      <c r="A51" s="20" t="inlineStr">
        <is>
          <t>ECU</t>
        </is>
      </c>
      <c r="B51" s="20" t="inlineStr">
        <is>
          <t>Ecuador</t>
        </is>
      </c>
      <c r="C51" s="20" t="n">
        <v>95</v>
      </c>
      <c r="D51" s="20" t="n">
        <v>90.98</v>
      </c>
      <c r="E51" s="20" t="n">
        <v>405</v>
      </c>
      <c r="F51" s="20">
        <f>IFERROR(INDEX(Pop!$M$2:$M$1611,MATCH(A51, Pop!$A$2:$A$1611,0)),)</f>
        <v/>
      </c>
      <c r="G51" s="20">
        <f>IFERROR(F51*(C51/100)/E51, "-")</f>
        <v/>
      </c>
      <c r="H51" s="20">
        <f>IFERROR(F51*(C51/100), "-")</f>
        <v/>
      </c>
      <c r="I51" s="20">
        <f>IFERROR(F51*(D51/100), "-")</f>
        <v/>
      </c>
    </row>
    <row r="52">
      <c r="A52" s="20" t="inlineStr">
        <is>
          <t>EGY</t>
        </is>
      </c>
      <c r="B52" s="20" t="inlineStr">
        <is>
          <t>Egypt</t>
        </is>
      </c>
      <c r="C52" s="20" t="n">
        <v>99</v>
      </c>
      <c r="D52" s="20" t="n">
        <v>96</v>
      </c>
      <c r="E52" s="20" t="n">
        <v>22704</v>
      </c>
      <c r="F52" s="20">
        <f>IFERROR(INDEX(Pop!$M$2:$M$1611,MATCH(A52, Pop!$A$2:$A$1611,0)),)</f>
        <v/>
      </c>
      <c r="G52" s="20">
        <f>IFERROR(F52*(C52/100)/E52, "-")</f>
        <v/>
      </c>
      <c r="H52" s="20">
        <f>IFERROR(F52*(C52/100), "-")</f>
        <v/>
      </c>
      <c r="I52" s="20">
        <f>IFERROR(F52*(D52/100), "-")</f>
        <v/>
      </c>
    </row>
    <row r="53">
      <c r="A53" s="20" t="inlineStr">
        <is>
          <t>ESP</t>
        </is>
      </c>
      <c r="B53" s="20" t="inlineStr">
        <is>
          <t>Spain</t>
        </is>
      </c>
      <c r="C53" s="20" t="n">
        <v>99.59999999999999</v>
      </c>
      <c r="D53" s="20" t="n">
        <v>99.59999999999999</v>
      </c>
      <c r="E53" s="20" t="n">
        <v>49461</v>
      </c>
      <c r="F53" s="20">
        <f>IFERROR(INDEX(Pop!$M$2:$M$1611,MATCH(A53, Pop!$A$2:$A$1611,0)),)</f>
        <v/>
      </c>
      <c r="G53" s="20">
        <f>IFERROR(F53*(C53/100)/E53, "-")</f>
        <v/>
      </c>
      <c r="H53" s="20">
        <f>IFERROR(F53*(C53/100), "-")</f>
        <v/>
      </c>
      <c r="I53" s="20">
        <f>IFERROR(F53*(D53/100), "-")</f>
        <v/>
      </c>
    </row>
    <row r="54">
      <c r="A54" s="20" t="inlineStr">
        <is>
          <t>EST</t>
        </is>
      </c>
      <c r="B54" s="20" t="inlineStr">
        <is>
          <t>Estonia</t>
        </is>
      </c>
      <c r="C54" s="20" t="n">
        <v>95</v>
      </c>
      <c r="D54" s="20" t="n">
        <v>99</v>
      </c>
      <c r="E54" s="20" t="n">
        <v>530</v>
      </c>
      <c r="F54" s="20">
        <f>IFERROR(INDEX(Pop!$M$2:$M$1611,MATCH(A54, Pop!$A$2:$A$1611,0)),)</f>
        <v/>
      </c>
      <c r="G54" s="20">
        <f>IFERROR(F54*(C54/100)/E54, "-")</f>
        <v/>
      </c>
      <c r="H54" s="20">
        <f>IFERROR(F54*(C54/100), "-")</f>
        <v/>
      </c>
      <c r="I54" s="20">
        <f>IFERROR(F54*(D54/100), "-")</f>
        <v/>
      </c>
    </row>
    <row r="55">
      <c r="A55" s="20" t="inlineStr">
        <is>
          <t>ETH</t>
        </is>
      </c>
      <c r="B55" s="20" t="inlineStr">
        <is>
          <t>Ethiopia</t>
        </is>
      </c>
      <c r="C55" s="20" t="n">
        <v>85</v>
      </c>
      <c r="D55" s="20" t="n">
        <v>7</v>
      </c>
      <c r="E55" s="20" t="n">
        <v>6600</v>
      </c>
      <c r="F55" s="20">
        <f>IFERROR(INDEX(Pop!$M$2:$M$1611,MATCH(A55, Pop!$A$2:$A$1611,0)),)</f>
        <v/>
      </c>
      <c r="G55" s="20">
        <f>IFERROR(F55*(C55/100)/E55, "-")</f>
        <v/>
      </c>
      <c r="H55" s="20">
        <f>IFERROR(F55*(C55/100), "-")</f>
        <v/>
      </c>
      <c r="I55" s="20">
        <f>IFERROR(F55*(D55/100), "-")</f>
        <v/>
      </c>
    </row>
    <row r="56">
      <c r="A56" s="20" t="inlineStr">
        <is>
          <t>FIN</t>
        </is>
      </c>
      <c r="B56" s="20" t="inlineStr">
        <is>
          <t>Finland</t>
        </is>
      </c>
      <c r="C56" s="20" t="n">
        <v>99</v>
      </c>
      <c r="D56" s="20" t="n">
        <v>99.90000000000001</v>
      </c>
      <c r="E56" s="20" t="n">
        <v>9576</v>
      </c>
      <c r="F56" s="20">
        <f>IFERROR(INDEX(Pop!$M$2:$M$1611,MATCH(A56, Pop!$A$2:$A$1611,0)),)</f>
        <v/>
      </c>
      <c r="G56" s="20">
        <f>IFERROR(F56*(C56/100)/E56, "-")</f>
        <v/>
      </c>
      <c r="H56" s="20">
        <f>IFERROR(F56*(C56/100), "-")</f>
        <v/>
      </c>
      <c r="I56" s="20">
        <f>IFERROR(F56*(D56/100), "-")</f>
        <v/>
      </c>
    </row>
    <row r="57">
      <c r="A57" s="20" t="inlineStr">
        <is>
          <t>FJI</t>
        </is>
      </c>
      <c r="B57" s="20" t="inlineStr">
        <is>
          <t>Fiji</t>
        </is>
      </c>
      <c r="C57" s="20" t="n">
        <v>96</v>
      </c>
      <c r="D57" s="20" t="n">
        <v>80</v>
      </c>
      <c r="E57" s="20" t="n">
        <v/>
      </c>
      <c r="F57" s="20">
        <f>IFERROR(INDEX(Pop!$M$2:$M$1611,MATCH(A57, Pop!$A$2:$A$1611,0)),)</f>
        <v/>
      </c>
      <c r="G57" s="20">
        <f>IFERROR(F57*(C57/100)/E57, "-")</f>
        <v/>
      </c>
      <c r="H57" s="20">
        <f>IFERROR(F57*(C57/100), "-")</f>
        <v/>
      </c>
      <c r="I57" s="20">
        <f>IFERROR(F57*(D57/100), "-")</f>
        <v/>
      </c>
    </row>
    <row r="58">
      <c r="A58" s="20" t="inlineStr">
        <is>
          <t>FRA</t>
        </is>
      </c>
      <c r="B58" s="20" t="inlineStr">
        <is>
          <t>France</t>
        </is>
      </c>
      <c r="C58" s="20" t="n">
        <v>99.59999999999999</v>
      </c>
      <c r="D58" s="20" t="n">
        <v>99</v>
      </c>
      <c r="E58" s="20" t="n">
        <v>52298</v>
      </c>
      <c r="F58" s="20">
        <f>IFERROR(INDEX(Pop!$M$2:$M$1611,MATCH(A58, Pop!$A$2:$A$1611,0)),)</f>
        <v/>
      </c>
      <c r="G58" s="20">
        <f>IFERROR(F58*(C58/100)/E58, "-")</f>
        <v/>
      </c>
      <c r="H58" s="20">
        <f>IFERROR(F58*(C58/100), "-")</f>
        <v/>
      </c>
      <c r="I58" s="20">
        <f>IFERROR(F58*(D58/100), "-")</f>
        <v/>
      </c>
    </row>
    <row r="59">
      <c r="A59" s="20" t="inlineStr">
        <is>
          <t>GAB</t>
        </is>
      </c>
      <c r="B59" s="20" t="inlineStr">
        <is>
          <t>Gabon</t>
        </is>
      </c>
      <c r="C59" s="20" t="n">
        <v>73.14</v>
      </c>
      <c r="D59" s="20" t="n">
        <v>98</v>
      </c>
      <c r="E59" s="20" t="n">
        <v>1000</v>
      </c>
      <c r="F59" s="20">
        <f>IFERROR(INDEX(Pop!$M$2:$M$1611,MATCH(A59, Pop!$A$2:$A$1611,0)),)</f>
        <v/>
      </c>
      <c r="G59" s="20">
        <f>IFERROR(F59*(C59/100)/E59, "-")</f>
        <v/>
      </c>
      <c r="H59" s="20">
        <f>IFERROR(F59*(C59/100), "-")</f>
        <v/>
      </c>
      <c r="I59" s="20">
        <f>IFERROR(F59*(D59/100), "-")</f>
        <v/>
      </c>
    </row>
    <row r="60">
      <c r="A60" s="20" t="inlineStr">
        <is>
          <t>GBR</t>
        </is>
      </c>
      <c r="B60" s="20" t="inlineStr">
        <is>
          <t>United Kingdom</t>
        </is>
      </c>
      <c r="C60" s="20" t="n">
        <v>99.48</v>
      </c>
      <c r="D60" s="20" t="n">
        <v>99.90000000000001</v>
      </c>
      <c r="E60" s="20" t="n">
        <v>42500</v>
      </c>
      <c r="F60" s="20">
        <f>IFERROR(INDEX(Pop!$M$2:$M$1611,MATCH(A60, Pop!$A$2:$A$1611,0)),)</f>
        <v/>
      </c>
      <c r="G60" s="20">
        <f>IFERROR(F60*(C60/100)/E60, "-")</f>
        <v/>
      </c>
      <c r="H60" s="20">
        <f>IFERROR(F60*(C60/100), "-")</f>
        <v/>
      </c>
      <c r="I60" s="20">
        <f>IFERROR(F60*(D60/100), "-")</f>
        <v/>
      </c>
    </row>
    <row r="61">
      <c r="A61" s="20" t="inlineStr">
        <is>
          <t>GEO</t>
        </is>
      </c>
      <c r="B61" s="20" t="inlineStr">
        <is>
          <t>Georgia</t>
        </is>
      </c>
      <c r="C61" s="20" t="n">
        <v>90</v>
      </c>
      <c r="D61" s="20" t="n">
        <v>99.72</v>
      </c>
      <c r="E61" s="20" t="n">
        <v>3000</v>
      </c>
      <c r="F61" s="20">
        <f>IFERROR(INDEX(Pop!$M$2:$M$1611,MATCH(A61, Pop!$A$2:$A$1611,0)),)</f>
        <v/>
      </c>
      <c r="G61" s="20">
        <f>IFERROR(F61*(C61/100)/E61, "-")</f>
        <v/>
      </c>
      <c r="H61" s="20">
        <f>IFERROR(F61*(C61/100), "-")</f>
        <v/>
      </c>
      <c r="I61" s="20">
        <f>IFERROR(F61*(D61/100), "-")</f>
        <v/>
      </c>
    </row>
    <row r="62">
      <c r="A62" s="20" t="inlineStr">
        <is>
          <t>GHA</t>
        </is>
      </c>
      <c r="B62" s="20" t="inlineStr">
        <is>
          <t>Ghana</t>
        </is>
      </c>
      <c r="C62" s="20" t="n">
        <v>85</v>
      </c>
      <c r="D62" s="20" t="n">
        <v>67.65000000000001</v>
      </c>
      <c r="E62" s="20" t="n">
        <v>6296</v>
      </c>
      <c r="F62" s="20">
        <f>IFERROR(INDEX(Pop!$M$2:$M$1611,MATCH(A62, Pop!$A$2:$A$1611,0)),)</f>
        <v/>
      </c>
      <c r="G62" s="20">
        <f>IFERROR(F62*(C62/100)/E62, "-")</f>
        <v/>
      </c>
      <c r="H62" s="20">
        <f>IFERROR(F62*(C62/100), "-")</f>
        <v/>
      </c>
      <c r="I62" s="20">
        <f>IFERROR(F62*(D62/100), "-")</f>
        <v/>
      </c>
    </row>
    <row r="63">
      <c r="A63" s="20" t="inlineStr">
        <is>
          <t>GIN</t>
        </is>
      </c>
      <c r="B63" s="20" t="inlineStr">
        <is>
          <t>Guinea</t>
        </is>
      </c>
      <c r="C63" s="20" t="n">
        <v>66.7</v>
      </c>
      <c r="D63" s="20" t="n">
        <v>29</v>
      </c>
      <c r="E63" s="20" t="n">
        <v/>
      </c>
      <c r="F63" s="20">
        <f>IFERROR(INDEX(Pop!$M$2:$M$1611,MATCH(A63, Pop!$A$2:$A$1611,0)),)</f>
        <v/>
      </c>
      <c r="G63" s="20">
        <f>IFERROR(F63*(C63/100)/E63, "-")</f>
        <v/>
      </c>
      <c r="H63" s="20">
        <f>IFERROR(F63*(C63/100), "-")</f>
        <v/>
      </c>
      <c r="I63" s="20">
        <f>IFERROR(F63*(D63/100), "-")</f>
        <v/>
      </c>
    </row>
    <row r="64">
      <c r="A64" s="20" t="inlineStr">
        <is>
          <t>GMB</t>
        </is>
      </c>
      <c r="B64" s="20" t="inlineStr">
        <is>
          <t>Gambia</t>
        </is>
      </c>
      <c r="C64" s="20" t="n">
        <v>58.31</v>
      </c>
      <c r="D64" s="20" t="n">
        <v>7.5</v>
      </c>
      <c r="E64" s="20" t="n">
        <v>400</v>
      </c>
      <c r="F64" s="20">
        <f>IFERROR(INDEX(Pop!$M$2:$M$1611,MATCH(A64, Pop!$A$2:$A$1611,0)),)</f>
        <v/>
      </c>
      <c r="G64" s="20">
        <f>IFERROR(F64*(C64/100)/E64, "-")</f>
        <v/>
      </c>
      <c r="H64" s="20">
        <f>IFERROR(F64*(C64/100), "-")</f>
        <v/>
      </c>
      <c r="I64" s="20">
        <f>IFERROR(F64*(D64/100), "-")</f>
        <v/>
      </c>
    </row>
    <row r="65">
      <c r="A65" s="20" t="inlineStr">
        <is>
          <t>GRC</t>
        </is>
      </c>
      <c r="B65" s="20" t="inlineStr">
        <is>
          <t>Greece</t>
        </is>
      </c>
      <c r="C65" s="20" t="n">
        <v>99</v>
      </c>
      <c r="D65" s="20" t="n">
        <v>98.8</v>
      </c>
      <c r="E65" s="20" t="n">
        <v>12000</v>
      </c>
      <c r="F65" s="20">
        <f>IFERROR(INDEX(Pop!$M$2:$M$1611,MATCH(A65, Pop!$A$2:$A$1611,0)),)</f>
        <v/>
      </c>
      <c r="G65" s="20">
        <f>IFERROR(F65*(C65/100)/E65, "-")</f>
        <v/>
      </c>
      <c r="H65" s="20">
        <f>IFERROR(F65*(C65/100), "-")</f>
        <v/>
      </c>
      <c r="I65" s="20">
        <f>IFERROR(F65*(D65/100), "-")</f>
        <v/>
      </c>
    </row>
    <row r="66">
      <c r="A66" s="20" t="inlineStr">
        <is>
          <t>GRD</t>
        </is>
      </c>
      <c r="B66" s="20" t="inlineStr">
        <is>
          <t>Grenada</t>
        </is>
      </c>
      <c r="C66" s="20" t="n">
        <v>95</v>
      </c>
      <c r="D66" s="20" t="n">
        <v>81.84999999999999</v>
      </c>
      <c r="E66" s="20" t="n">
        <v/>
      </c>
      <c r="F66" s="20">
        <f>IFERROR(INDEX(Pop!$M$2:$M$1611,MATCH(A66, Pop!$A$2:$A$1611,0)),)</f>
        <v/>
      </c>
      <c r="G66" s="20">
        <f>IFERROR(F66*(C66/100)/E66, "-")</f>
        <v/>
      </c>
      <c r="H66" s="20">
        <f>IFERROR(F66*(C66/100), "-")</f>
        <v/>
      </c>
      <c r="I66" s="20">
        <f>IFERROR(F66*(D66/100), "-")</f>
        <v/>
      </c>
    </row>
    <row r="67">
      <c r="A67" s="20" t="inlineStr">
        <is>
          <t>GTM</t>
        </is>
      </c>
      <c r="B67" s="20" t="inlineStr">
        <is>
          <t>Guatemala</t>
        </is>
      </c>
      <c r="C67" s="20" t="n">
        <v>95</v>
      </c>
      <c r="D67" s="20" t="n">
        <v>40.35</v>
      </c>
      <c r="E67" s="20" t="n">
        <v/>
      </c>
      <c r="F67" s="20">
        <f>IFERROR(INDEX(Pop!$M$2:$M$1611,MATCH(A67, Pop!$A$2:$A$1611,0)),)</f>
        <v/>
      </c>
      <c r="G67" s="20">
        <f>IFERROR(F67*(C67/100)/E67, "-")</f>
        <v/>
      </c>
      <c r="H67" s="20">
        <f>IFERROR(F67*(C67/100), "-")</f>
        <v/>
      </c>
      <c r="I67" s="20">
        <f>IFERROR(F67*(D67/100), "-")</f>
        <v/>
      </c>
    </row>
    <row r="68">
      <c r="A68" s="20" t="inlineStr">
        <is>
          <t>GUY</t>
        </is>
      </c>
      <c r="B68" s="20" t="inlineStr">
        <is>
          <t>Guyana</t>
        </is>
      </c>
      <c r="C68" s="20" t="n">
        <v>51.98</v>
      </c>
      <c r="D68" s="20" t="n">
        <v>50</v>
      </c>
      <c r="E68" s="20" t="n">
        <v/>
      </c>
      <c r="F68" s="20">
        <f>IFERROR(INDEX(Pop!$M$2:$M$1611,MATCH(A68, Pop!$A$2:$A$1611,0)),)</f>
        <v/>
      </c>
      <c r="G68" s="20">
        <f>IFERROR(F68*(C68/100)/E68, "-")</f>
        <v/>
      </c>
      <c r="H68" s="20">
        <f>IFERROR(F68*(C68/100), "-")</f>
        <v/>
      </c>
      <c r="I68" s="20">
        <f>IFERROR(F68*(D68/100), "-")</f>
        <v/>
      </c>
    </row>
    <row r="69">
      <c r="A69" s="20" t="inlineStr">
        <is>
          <t>HKG</t>
        </is>
      </c>
      <c r="B69" s="20" t="inlineStr">
        <is>
          <t>Hong Kong; SAR China</t>
        </is>
      </c>
      <c r="C69" s="20" t="n">
        <v>99</v>
      </c>
      <c r="D69" s="20" t="n">
        <v>99</v>
      </c>
      <c r="E69" s="20" t="n">
        <v/>
      </c>
      <c r="F69" s="20">
        <f>IFERROR(INDEX(Pop!$M$2:$M$1611,MATCH(A69, Pop!$A$2:$A$1611,0)),)</f>
        <v/>
      </c>
      <c r="G69" s="20">
        <f>IFERROR(F69*(C69/100)/E69, "-")</f>
        <v/>
      </c>
      <c r="H69" s="20">
        <f>IFERROR(F69*(C69/100), "-")</f>
        <v/>
      </c>
      <c r="I69" s="20">
        <f>IFERROR(F69*(D69/100), "-")</f>
        <v/>
      </c>
    </row>
    <row r="70">
      <c r="A70" s="20" t="inlineStr">
        <is>
          <t>HND</t>
        </is>
      </c>
      <c r="B70" s="20" t="inlineStr">
        <is>
          <t>Honduras</t>
        </is>
      </c>
      <c r="C70" s="20" t="n">
        <v>87.68000000000001</v>
      </c>
      <c r="D70" s="20" t="n">
        <v>75.23999999999999</v>
      </c>
      <c r="E70" s="20" t="n">
        <v>1200</v>
      </c>
      <c r="F70" s="20">
        <f>IFERROR(INDEX(Pop!$M$2:$M$1611,MATCH(A70, Pop!$A$2:$A$1611,0)),)</f>
        <v/>
      </c>
      <c r="G70" s="20">
        <f>IFERROR(F70*(C70/100)/E70, "-")</f>
        <v/>
      </c>
      <c r="H70" s="20">
        <f>IFERROR(F70*(C70/100), "-")</f>
        <v/>
      </c>
      <c r="I70" s="20">
        <f>IFERROR(F70*(D70/100), "-")</f>
        <v/>
      </c>
    </row>
    <row r="71">
      <c r="A71" s="20" t="inlineStr">
        <is>
          <t>HRV</t>
        </is>
      </c>
      <c r="B71" s="20" t="inlineStr">
        <is>
          <t>Croatia</t>
        </is>
      </c>
      <c r="C71" s="20" t="n">
        <v>99</v>
      </c>
      <c r="D71" s="20" t="n">
        <v>99.53</v>
      </c>
      <c r="E71" s="20" t="n">
        <v/>
      </c>
      <c r="F71" s="20">
        <f>IFERROR(INDEX(Pop!$M$2:$M$1611,MATCH(A71, Pop!$A$2:$A$1611,0)),)</f>
        <v/>
      </c>
      <c r="G71" s="20">
        <f>IFERROR(F71*(C71/100)/E71, "-")</f>
        <v/>
      </c>
      <c r="H71" s="20">
        <f>IFERROR(F71*(C71/100), "-")</f>
        <v/>
      </c>
      <c r="I71" s="20">
        <f>IFERROR(F71*(D71/100), "-")</f>
        <v/>
      </c>
    </row>
    <row r="72">
      <c r="A72" s="20" t="inlineStr">
        <is>
          <t>HTI</t>
        </is>
      </c>
      <c r="B72" s="20" t="inlineStr">
        <is>
          <t>Haiti</t>
        </is>
      </c>
      <c r="C72" s="20" t="n">
        <v>95</v>
      </c>
      <c r="D72" s="20" t="n">
        <v>35</v>
      </c>
      <c r="E72" s="20" t="n">
        <v/>
      </c>
      <c r="F72" s="20">
        <f>IFERROR(INDEX(Pop!$M$2:$M$1611,MATCH(A72, Pop!$A$2:$A$1611,0)),)</f>
        <v/>
      </c>
      <c r="G72" s="20">
        <f>IFERROR(F72*(C72/100)/E72, "-")</f>
        <v/>
      </c>
      <c r="H72" s="20">
        <f>IFERROR(F72*(C72/100), "-")</f>
        <v/>
      </c>
      <c r="I72" s="20">
        <f>IFERROR(F72*(D72/100), "-")</f>
        <v/>
      </c>
    </row>
    <row r="73">
      <c r="A73" s="20" t="inlineStr">
        <is>
          <t>HUN</t>
        </is>
      </c>
      <c r="B73" s="20" t="inlineStr">
        <is>
          <t>Hungary</t>
        </is>
      </c>
      <c r="C73" s="20" t="n">
        <v>97.31</v>
      </c>
      <c r="D73" s="20" t="n">
        <v>99.2</v>
      </c>
      <c r="E73" s="20" t="n">
        <v>220</v>
      </c>
      <c r="F73" s="20">
        <f>IFERROR(INDEX(Pop!$M$2:$M$1611,MATCH(A73, Pop!$A$2:$A$1611,0)),)</f>
        <v/>
      </c>
      <c r="G73" s="20">
        <f>IFERROR(F73*(C73/100)/E73, "-")</f>
        <v/>
      </c>
      <c r="H73" s="20">
        <f>IFERROR(F73*(C73/100), "-")</f>
        <v/>
      </c>
      <c r="I73" s="20">
        <f>IFERROR(F73*(D73/100), "-")</f>
        <v/>
      </c>
    </row>
    <row r="74">
      <c r="A74" s="20" t="inlineStr">
        <is>
          <t>IDN</t>
        </is>
      </c>
      <c r="B74" s="20" t="inlineStr">
        <is>
          <t>Indonesia</t>
        </is>
      </c>
      <c r="C74" s="20" t="n">
        <v>95</v>
      </c>
      <c r="D74" s="20" t="n">
        <v>96.09999999999999</v>
      </c>
      <c r="E74" s="20" t="n">
        <v>93378</v>
      </c>
      <c r="F74" s="20">
        <f>IFERROR(INDEX(Pop!$M$2:$M$1611,MATCH(A74, Pop!$A$2:$A$1611,0)),)</f>
        <v/>
      </c>
      <c r="G74" s="20">
        <f>IFERROR(F74*(C74/100)/E74, "-")</f>
        <v/>
      </c>
      <c r="H74" s="20">
        <f>IFERROR(F74*(C74/100), "-")</f>
        <v/>
      </c>
      <c r="I74" s="20">
        <f>IFERROR(F74*(D74/100), "-")</f>
        <v/>
      </c>
    </row>
    <row r="75">
      <c r="A75" s="20" t="inlineStr">
        <is>
          <t>IND</t>
        </is>
      </c>
      <c r="B75" s="20" t="inlineStr">
        <is>
          <t>India</t>
        </is>
      </c>
      <c r="C75" s="20" t="n">
        <v>90</v>
      </c>
      <c r="D75" s="20" t="n">
        <v>98.45</v>
      </c>
      <c r="E75" s="20" t="n">
        <v>461121</v>
      </c>
      <c r="F75" s="20">
        <f>IFERROR(INDEX(Pop!$M$2:$M$1611,MATCH(A75, Pop!$A$2:$A$1611,0)),)</f>
        <v/>
      </c>
      <c r="G75" s="20">
        <f>IFERROR(F75*(C75/100)/E75, "-")</f>
        <v/>
      </c>
      <c r="H75" s="20">
        <f>IFERROR(F75*(C75/100), "-")</f>
        <v/>
      </c>
      <c r="I75" s="20">
        <f>IFERROR(F75*(D75/100), "-")</f>
        <v/>
      </c>
    </row>
    <row r="76">
      <c r="A76" s="20" t="inlineStr">
        <is>
          <t>IRL</t>
        </is>
      </c>
      <c r="B76" s="20" t="inlineStr">
        <is>
          <t>Ireland</t>
        </is>
      </c>
      <c r="C76" s="20" t="n">
        <v>99</v>
      </c>
      <c r="D76" s="20" t="n">
        <v>90</v>
      </c>
      <c r="E76" s="20" t="n">
        <v>4000</v>
      </c>
      <c r="F76" s="20">
        <f>IFERROR(INDEX(Pop!$M$2:$M$1611,MATCH(A76, Pop!$A$2:$A$1611,0)),)</f>
        <v/>
      </c>
      <c r="G76" s="20">
        <f>IFERROR(F76*(C76/100)/E76, "-")</f>
        <v/>
      </c>
      <c r="H76" s="20">
        <f>IFERROR(F76*(C76/100), "-")</f>
        <v/>
      </c>
      <c r="I76" s="20">
        <f>IFERROR(F76*(D76/100), "-")</f>
        <v/>
      </c>
    </row>
    <row r="77">
      <c r="A77" s="20" t="inlineStr">
        <is>
          <t>IRN</t>
        </is>
      </c>
      <c r="B77" s="20" t="inlineStr">
        <is>
          <t>Iran</t>
        </is>
      </c>
      <c r="C77" s="20" t="n">
        <v>90</v>
      </c>
      <c r="D77" s="20" t="n">
        <v>81</v>
      </c>
      <c r="E77" s="20" t="n">
        <v>37106</v>
      </c>
      <c r="F77" s="20">
        <f>IFERROR(INDEX(Pop!$M$2:$M$1611,MATCH(A77, Pop!$A$2:$A$1611,0)),)</f>
        <v/>
      </c>
      <c r="G77" s="20">
        <f>IFERROR(F77*(C77/100)/E77, "-")</f>
        <v/>
      </c>
      <c r="H77" s="20">
        <f>IFERROR(F77*(C77/100), "-")</f>
        <v/>
      </c>
      <c r="I77" s="20">
        <f>IFERROR(F77*(D77/100), "-")</f>
        <v/>
      </c>
    </row>
    <row r="78">
      <c r="A78" s="20" t="inlineStr">
        <is>
          <t>IRQ</t>
        </is>
      </c>
      <c r="B78" s="20" t="inlineStr">
        <is>
          <t>Iraq</t>
        </is>
      </c>
      <c r="C78" s="20" t="n">
        <v>95</v>
      </c>
      <c r="D78" s="20" t="n">
        <v>94.59999999999999</v>
      </c>
      <c r="E78" s="20" t="n">
        <v>14769</v>
      </c>
      <c r="F78" s="20">
        <f>IFERROR(INDEX(Pop!$M$2:$M$1611,MATCH(A78, Pop!$A$2:$A$1611,0)),)</f>
        <v/>
      </c>
      <c r="G78" s="20">
        <f>IFERROR(F78*(C78/100)/E78, "-")</f>
        <v/>
      </c>
      <c r="H78" s="20">
        <f>IFERROR(F78*(C78/100), "-")</f>
        <v/>
      </c>
      <c r="I78" s="20">
        <f>IFERROR(F78*(D78/100), "-")</f>
        <v/>
      </c>
    </row>
    <row r="79">
      <c r="A79" s="20" t="inlineStr">
        <is>
          <t>ISL</t>
        </is>
      </c>
      <c r="B79" s="20" t="inlineStr">
        <is>
          <t>Iceland</t>
        </is>
      </c>
      <c r="C79" s="20" t="n">
        <v>99</v>
      </c>
      <c r="D79" s="20" t="n">
        <v>99.98</v>
      </c>
      <c r="E79" s="20" t="n">
        <v/>
      </c>
      <c r="F79" s="20">
        <f>IFERROR(INDEX(Pop!$M$2:$M$1611,MATCH(A79, Pop!$A$2:$A$1611,0)),)</f>
        <v/>
      </c>
      <c r="G79" s="20">
        <f>IFERROR(F79*(C79/100)/E79, "-")</f>
        <v/>
      </c>
      <c r="H79" s="20">
        <f>IFERROR(F79*(C79/100), "-")</f>
        <v/>
      </c>
      <c r="I79" s="20">
        <f>IFERROR(F79*(D79/100), "-")</f>
        <v/>
      </c>
    </row>
    <row r="80">
      <c r="A80" s="20" t="inlineStr">
        <is>
          <t>ISR</t>
        </is>
      </c>
      <c r="B80" s="20" t="inlineStr">
        <is>
          <t>Israel</t>
        </is>
      </c>
      <c r="C80" s="20" t="n">
        <v>99</v>
      </c>
      <c r="D80" s="20" t="n">
        <v>97</v>
      </c>
      <c r="E80" s="20" t="n">
        <v/>
      </c>
      <c r="F80" s="20">
        <f>IFERROR(INDEX(Pop!$M$2:$M$1611,MATCH(A80, Pop!$A$2:$A$1611,0)),)</f>
        <v/>
      </c>
      <c r="G80" s="20">
        <f>IFERROR(F80*(C80/100)/E80, "-")</f>
        <v/>
      </c>
      <c r="H80" s="20">
        <f>IFERROR(F80*(C80/100), "-")</f>
        <v/>
      </c>
      <c r="I80" s="20">
        <f>IFERROR(F80*(D80/100), "-")</f>
        <v/>
      </c>
    </row>
    <row r="81">
      <c r="A81" s="20" t="inlineStr">
        <is>
          <t>ITA</t>
        </is>
      </c>
      <c r="B81" s="20" t="inlineStr">
        <is>
          <t>Italy</t>
        </is>
      </c>
      <c r="C81" s="20" t="n">
        <v>99</v>
      </c>
      <c r="D81" s="20" t="n">
        <v>100</v>
      </c>
      <c r="E81" s="20" t="n">
        <v>55108</v>
      </c>
      <c r="F81" s="20">
        <f>IFERROR(INDEX(Pop!$M$2:$M$1611,MATCH(A81, Pop!$A$2:$A$1611,0)),)</f>
        <v/>
      </c>
      <c r="G81" s="20">
        <f>IFERROR(F81*(C81/100)/E81, "-")</f>
        <v/>
      </c>
      <c r="H81" s="20">
        <f>IFERROR(F81*(C81/100), "-")</f>
        <v/>
      </c>
      <c r="I81" s="20">
        <f>IFERROR(F81*(D81/100), "-")</f>
        <v/>
      </c>
    </row>
    <row r="82">
      <c r="A82" s="20" t="inlineStr">
        <is>
          <t>JAM</t>
        </is>
      </c>
      <c r="B82" s="20" t="inlineStr">
        <is>
          <t>Jamaica</t>
        </is>
      </c>
      <c r="C82" s="20" t="n">
        <v>95</v>
      </c>
      <c r="D82" s="20" t="n">
        <v>97</v>
      </c>
      <c r="E82" s="20" t="n">
        <v/>
      </c>
      <c r="F82" s="20">
        <f>IFERROR(INDEX(Pop!$M$2:$M$1611,MATCH(A82, Pop!$A$2:$A$1611,0)),)</f>
        <v/>
      </c>
      <c r="G82" s="20">
        <f>IFERROR(F82*(C82/100)/E82, "-")</f>
        <v/>
      </c>
      <c r="H82" s="20">
        <f>IFERROR(F82*(C82/100), "-")</f>
        <v/>
      </c>
      <c r="I82" s="20">
        <f>IFERROR(F82*(D82/100), "-")</f>
        <v/>
      </c>
    </row>
    <row r="83">
      <c r="A83" s="20" t="inlineStr">
        <is>
          <t>JOR</t>
        </is>
      </c>
      <c r="B83" s="20" t="inlineStr">
        <is>
          <t>Jordan</t>
        </is>
      </c>
      <c r="C83" s="20" t="n">
        <v>99</v>
      </c>
      <c r="D83" s="20" t="n">
        <v>99</v>
      </c>
      <c r="E83" s="20" t="n">
        <v>6836</v>
      </c>
      <c r="F83" s="20">
        <f>IFERROR(INDEX(Pop!$M$2:$M$1611,MATCH(A83, Pop!$A$2:$A$1611,0)),)</f>
        <v/>
      </c>
      <c r="G83" s="20">
        <f>IFERROR(F83*(C83/100)/E83, "-")</f>
        <v/>
      </c>
      <c r="H83" s="20">
        <f>IFERROR(F83*(C83/100), "-")</f>
        <v/>
      </c>
      <c r="I83" s="20">
        <f>IFERROR(F83*(D83/100), "-")</f>
        <v/>
      </c>
    </row>
    <row r="84">
      <c r="A84" s="20" t="inlineStr">
        <is>
          <t>JPN</t>
        </is>
      </c>
      <c r="B84" s="20" t="inlineStr">
        <is>
          <t>Japan</t>
        </is>
      </c>
      <c r="C84" s="20" t="n">
        <v>100</v>
      </c>
      <c r="D84" s="20" t="n">
        <v>99.90000000000001</v>
      </c>
      <c r="E84" s="20" t="n">
        <v>220000</v>
      </c>
      <c r="F84" s="20">
        <f>IFERROR(INDEX(Pop!$M$2:$M$1611,MATCH(A84, Pop!$A$2:$A$1611,0)),)</f>
        <v/>
      </c>
      <c r="G84" s="20">
        <f>IFERROR(F84*(C84/100)/E84, "-")</f>
        <v/>
      </c>
      <c r="H84" s="20">
        <f>IFERROR(F84*(C84/100), "-")</f>
        <v/>
      </c>
      <c r="I84" s="20">
        <f>IFERROR(F84*(D84/100), "-")</f>
        <v/>
      </c>
    </row>
    <row r="85">
      <c r="A85" s="20" t="inlineStr">
        <is>
          <t>KAZ</t>
        </is>
      </c>
      <c r="B85" s="20" t="inlineStr">
        <is>
          <t>Kazakhstan</t>
        </is>
      </c>
      <c r="C85" s="20" t="n">
        <v>96</v>
      </c>
      <c r="D85" s="20" t="n">
        <v>81.3</v>
      </c>
      <c r="E85" s="20" t="n">
        <v>154000</v>
      </c>
      <c r="F85" s="20">
        <f>IFERROR(INDEX(Pop!$M$2:$M$1611,MATCH(A85, Pop!$A$2:$A$1611,0)),)</f>
        <v/>
      </c>
      <c r="G85" s="20">
        <f>IFERROR(F85*(C85/100)/E85, "-")</f>
        <v/>
      </c>
      <c r="H85" s="20">
        <f>IFERROR(F85*(C85/100), "-")</f>
        <v/>
      </c>
      <c r="I85" s="20">
        <f>IFERROR(F85*(D85/100), "-")</f>
        <v/>
      </c>
    </row>
    <row r="86">
      <c r="A86" s="20" t="inlineStr">
        <is>
          <t>KEN</t>
        </is>
      </c>
      <c r="B86" s="20" t="inlineStr">
        <is>
          <t>Kenya</t>
        </is>
      </c>
      <c r="C86" s="20" t="n">
        <v>95.82000000000001</v>
      </c>
      <c r="D86" s="20" t="n">
        <v>77</v>
      </c>
      <c r="E86" s="20" t="n">
        <v>6629</v>
      </c>
      <c r="F86" s="20">
        <f>IFERROR(INDEX(Pop!$M$2:$M$1611,MATCH(A86, Pop!$A$2:$A$1611,0)),)</f>
        <v/>
      </c>
      <c r="G86" s="20">
        <f>IFERROR(F86*(C86/100)/E86, "-")</f>
        <v/>
      </c>
      <c r="H86" s="20">
        <f>IFERROR(F86*(C86/100), "-")</f>
        <v/>
      </c>
      <c r="I86" s="20">
        <f>IFERROR(F86*(D86/100), "-")</f>
        <v/>
      </c>
    </row>
    <row r="87">
      <c r="A87" s="20" t="inlineStr">
        <is>
          <t>KGZ</t>
        </is>
      </c>
      <c r="B87" s="20" t="inlineStr">
        <is>
          <t>Kyrgyzstan</t>
        </is>
      </c>
      <c r="C87" s="20" t="n">
        <v>90</v>
      </c>
      <c r="D87" s="20" t="n">
        <v>85</v>
      </c>
      <c r="E87" s="20" t="n">
        <v>1000</v>
      </c>
      <c r="F87" s="20">
        <f>IFERROR(INDEX(Pop!$M$2:$M$1611,MATCH(A87, Pop!$A$2:$A$1611,0)),)</f>
        <v/>
      </c>
      <c r="G87" s="20">
        <f>IFERROR(F87*(C87/100)/E87, "-")</f>
        <v/>
      </c>
      <c r="H87" s="20">
        <f>IFERROR(F87*(C87/100), "-")</f>
        <v/>
      </c>
      <c r="I87" s="20">
        <f>IFERROR(F87*(D87/100), "-")</f>
        <v/>
      </c>
    </row>
    <row r="88">
      <c r="A88" s="20" t="inlineStr">
        <is>
          <t>KHM</t>
        </is>
      </c>
      <c r="B88" s="20" t="inlineStr">
        <is>
          <t>Cambodia</t>
        </is>
      </c>
      <c r="C88" s="20" t="n">
        <v>90</v>
      </c>
      <c r="D88" s="20" t="n">
        <v>91.5</v>
      </c>
      <c r="E88" s="20" t="n">
        <v>9200</v>
      </c>
      <c r="F88" s="20">
        <f>IFERROR(INDEX(Pop!$M$2:$M$1611,MATCH(A88, Pop!$A$2:$A$1611,0)),)</f>
        <v/>
      </c>
      <c r="G88" s="20">
        <f>IFERROR(F88*(C88/100)/E88, "-")</f>
        <v/>
      </c>
      <c r="H88" s="20">
        <f>IFERROR(F88*(C88/100), "-")</f>
        <v/>
      </c>
      <c r="I88" s="20">
        <f>IFERROR(F88*(D88/100), "-")</f>
        <v/>
      </c>
    </row>
    <row r="89">
      <c r="A89" s="20" t="inlineStr">
        <is>
          <t>KIR</t>
        </is>
      </c>
      <c r="B89" s="20" t="inlineStr">
        <is>
          <t>Kiribati</t>
        </is>
      </c>
      <c r="C89" s="20" t="n">
        <v>81.08</v>
      </c>
      <c r="D89" s="20" t="n">
        <v>53.3</v>
      </c>
      <c r="E89" s="20" t="n">
        <v/>
      </c>
      <c r="F89" s="20">
        <f>IFERROR(INDEX(Pop!$M$2:$M$1611,MATCH(A89, Pop!$A$2:$A$1611,0)),)</f>
        <v/>
      </c>
      <c r="G89" s="20">
        <f>IFERROR(F89*(C89/100)/E89, "-")</f>
        <v/>
      </c>
      <c r="H89" s="20">
        <f>IFERROR(F89*(C89/100), "-")</f>
        <v/>
      </c>
      <c r="I89" s="20">
        <f>IFERROR(F89*(D89/100), "-")</f>
        <v/>
      </c>
    </row>
    <row r="90">
      <c r="A90" s="20" t="inlineStr">
        <is>
          <t>KOR</t>
        </is>
      </c>
      <c r="B90" s="20" t="inlineStr">
        <is>
          <t>Korea; South</t>
        </is>
      </c>
      <c r="C90" s="20" t="n">
        <v>99</v>
      </c>
      <c r="D90" s="20" t="n">
        <v>99.90000000000001</v>
      </c>
      <c r="E90" s="20" t="n">
        <v>30000</v>
      </c>
      <c r="F90" s="20">
        <f>IFERROR(INDEX(Pop!$M$2:$M$1611,MATCH(A90, Pop!$A$2:$A$1611,0)),)</f>
        <v/>
      </c>
      <c r="G90" s="20">
        <f>IFERROR(F90*(C90/100)/E90, "-")</f>
        <v/>
      </c>
      <c r="H90" s="20">
        <f>IFERROR(F90*(C90/100), "-")</f>
        <v/>
      </c>
      <c r="I90" s="20">
        <f>IFERROR(F90*(D90/100), "-")</f>
        <v/>
      </c>
    </row>
    <row r="91">
      <c r="A91" s="20" t="inlineStr">
        <is>
          <t>KWT</t>
        </is>
      </c>
      <c r="B91" s="20" t="inlineStr">
        <is>
          <t>Kuwait</t>
        </is>
      </c>
      <c r="C91" s="20" t="n">
        <v>100</v>
      </c>
      <c r="D91" s="20" t="n">
        <v>100</v>
      </c>
      <c r="E91" s="20" t="n">
        <v>4100</v>
      </c>
      <c r="F91" s="20">
        <f>IFERROR(INDEX(Pop!$M$2:$M$1611,MATCH(A91, Pop!$A$2:$A$1611,0)),)</f>
        <v/>
      </c>
      <c r="G91" s="20">
        <f>IFERROR(F91*(C91/100)/E91, "-")</f>
        <v/>
      </c>
      <c r="H91" s="20">
        <f>IFERROR(F91*(C91/100), "-")</f>
        <v/>
      </c>
      <c r="I91" s="20">
        <f>IFERROR(F91*(D91/100), "-")</f>
        <v/>
      </c>
    </row>
    <row r="92">
      <c r="A92" s="20" t="inlineStr">
        <is>
          <t>LAO</t>
        </is>
      </c>
      <c r="B92" s="20" t="inlineStr">
        <is>
          <t>Laos</t>
        </is>
      </c>
      <c r="C92" s="20" t="n">
        <v>90</v>
      </c>
      <c r="D92" s="20" t="n">
        <v>43</v>
      </c>
      <c r="E92" s="20" t="n">
        <v>7374</v>
      </c>
      <c r="F92" s="20">
        <f>IFERROR(INDEX(Pop!$M$2:$M$1611,MATCH(A92, Pop!$A$2:$A$1611,0)),)</f>
        <v/>
      </c>
      <c r="G92" s="20">
        <f>IFERROR(F92*(C92/100)/E92, "-")</f>
        <v/>
      </c>
      <c r="H92" s="20">
        <f>IFERROR(F92*(C92/100), "-")</f>
        <v/>
      </c>
      <c r="I92" s="20">
        <f>IFERROR(F92*(D92/100), "-")</f>
        <v/>
      </c>
    </row>
    <row r="93">
      <c r="A93" s="20" t="inlineStr">
        <is>
          <t>LBN</t>
        </is>
      </c>
      <c r="B93" s="20" t="inlineStr">
        <is>
          <t>Lebanon</t>
        </is>
      </c>
      <c r="C93" s="20" t="n">
        <v>99</v>
      </c>
      <c r="D93" s="20" t="n">
        <v>99.2</v>
      </c>
      <c r="E93" s="20" t="n">
        <v>2600</v>
      </c>
      <c r="F93" s="20">
        <f>IFERROR(INDEX(Pop!$M$2:$M$1611,MATCH(A93, Pop!$A$2:$A$1611,0)),)</f>
        <v/>
      </c>
      <c r="G93" s="20">
        <f>IFERROR(F93*(C93/100)/E93, "-")</f>
        <v/>
      </c>
      <c r="H93" s="20">
        <f>IFERROR(F93*(C93/100), "-")</f>
        <v/>
      </c>
      <c r="I93" s="20">
        <f>IFERROR(F93*(D93/100), "-")</f>
        <v/>
      </c>
    </row>
    <row r="94">
      <c r="A94" s="20" t="inlineStr">
        <is>
          <t>LBR</t>
        </is>
      </c>
      <c r="B94" s="20" t="inlineStr">
        <is>
          <t>Liberia</t>
        </is>
      </c>
      <c r="C94" s="20" t="n">
        <v>48.94</v>
      </c>
      <c r="D94" s="20" t="n">
        <v>35</v>
      </c>
      <c r="E94" s="20" t="n">
        <v/>
      </c>
      <c r="F94" s="20">
        <f>IFERROR(INDEX(Pop!$M$2:$M$1611,MATCH(A94, Pop!$A$2:$A$1611,0)),)</f>
        <v/>
      </c>
      <c r="G94" s="20">
        <f>IFERROR(F94*(C94/100)/E94, "-")</f>
        <v/>
      </c>
      <c r="H94" s="20">
        <f>IFERROR(F94*(C94/100), "-")</f>
        <v/>
      </c>
      <c r="I94" s="20">
        <f>IFERROR(F94*(D94/100), "-")</f>
        <v/>
      </c>
    </row>
    <row r="95">
      <c r="A95" s="20" t="inlineStr">
        <is>
          <t>LBY</t>
        </is>
      </c>
      <c r="B95" s="20" t="inlineStr">
        <is>
          <t>Libya</t>
        </is>
      </c>
      <c r="C95" s="20" t="n">
        <v>98</v>
      </c>
      <c r="D95" s="20" t="n">
        <v>40</v>
      </c>
      <c r="E95" s="20" t="n">
        <v/>
      </c>
      <c r="F95" s="20">
        <f>IFERROR(INDEX(Pop!$M$2:$M$1611,MATCH(A95, Pop!$A$2:$A$1611,0)),)</f>
        <v/>
      </c>
      <c r="G95" s="20">
        <f>IFERROR(F95*(C95/100)/E95, "-")</f>
        <v/>
      </c>
      <c r="H95" s="20">
        <f>IFERROR(F95*(C95/100), "-")</f>
        <v/>
      </c>
      <c r="I95" s="20">
        <f>IFERROR(F95*(D95/100), "-")</f>
        <v/>
      </c>
    </row>
    <row r="96">
      <c r="A96" s="20" t="inlineStr">
        <is>
          <t>LCA</t>
        </is>
      </c>
      <c r="B96" s="20" t="inlineStr">
        <is>
          <t>Saint Lucia</t>
        </is>
      </c>
      <c r="C96" s="20" t="n">
        <v>95</v>
      </c>
      <c r="D96" s="20" t="n">
        <v>20</v>
      </c>
      <c r="E96" s="20" t="n">
        <v/>
      </c>
      <c r="F96" s="20">
        <f>IFERROR(INDEX(Pop!$M$2:$M$1611,MATCH(A96, Pop!$A$2:$A$1611,0)),)</f>
        <v/>
      </c>
      <c r="G96" s="20">
        <f>IFERROR(F96*(C96/100)/E96, "-")</f>
        <v/>
      </c>
      <c r="H96" s="20">
        <f>IFERROR(F96*(C96/100), "-")</f>
        <v/>
      </c>
      <c r="I96" s="20">
        <f>IFERROR(F96*(D96/100), "-")</f>
        <v/>
      </c>
    </row>
    <row r="97">
      <c r="A97" s="20" t="inlineStr">
        <is>
          <t>LKA</t>
        </is>
      </c>
      <c r="B97" s="20" t="inlineStr">
        <is>
          <t>Sri Lanka</t>
        </is>
      </c>
      <c r="C97" s="20" t="n">
        <v>90</v>
      </c>
      <c r="D97" s="20" t="n">
        <v>96</v>
      </c>
      <c r="E97" s="20" t="n">
        <v>7500</v>
      </c>
      <c r="F97" s="20">
        <f>IFERROR(INDEX(Pop!$M$2:$M$1611,MATCH(A97, Pop!$A$2:$A$1611,0)),)</f>
        <v/>
      </c>
      <c r="G97" s="20">
        <f>IFERROR(F97*(C97/100)/E97, "-")</f>
        <v/>
      </c>
      <c r="H97" s="20">
        <f>IFERROR(F97*(C97/100), "-")</f>
        <v/>
      </c>
      <c r="I97" s="20">
        <f>IFERROR(F97*(D97/100), "-")</f>
        <v/>
      </c>
    </row>
    <row r="98">
      <c r="A98" s="20" t="inlineStr">
        <is>
          <t>LSO</t>
        </is>
      </c>
      <c r="B98" s="20" t="inlineStr">
        <is>
          <t>Lesotho</t>
        </is>
      </c>
      <c r="C98" s="20" t="n">
        <v>99.97</v>
      </c>
      <c r="D98" s="20" t="n">
        <v>67</v>
      </c>
      <c r="E98" s="20" t="n">
        <v>187</v>
      </c>
      <c r="F98" s="20">
        <f>IFERROR(INDEX(Pop!$M$2:$M$1611,MATCH(A98, Pop!$A$2:$A$1611,0)),)</f>
        <v/>
      </c>
      <c r="G98" s="20">
        <f>IFERROR(F98*(C98/100)/E98, "-")</f>
        <v/>
      </c>
      <c r="H98" s="20">
        <f>IFERROR(F98*(C98/100), "-")</f>
        <v/>
      </c>
      <c r="I98" s="20">
        <f>IFERROR(F98*(D98/100), "-")</f>
        <v/>
      </c>
    </row>
    <row r="99">
      <c r="A99" s="20" t="inlineStr">
        <is>
          <t>LTU</t>
        </is>
      </c>
      <c r="B99" s="20" t="inlineStr">
        <is>
          <t>Lithuania</t>
        </is>
      </c>
      <c r="C99" s="20" t="n">
        <v>97</v>
      </c>
      <c r="D99" s="20" t="n">
        <v>99.98999999999999</v>
      </c>
      <c r="E99" s="20" t="n">
        <v>1226</v>
      </c>
      <c r="F99" s="20">
        <f>IFERROR(INDEX(Pop!$M$2:$M$1611,MATCH(A99, Pop!$A$2:$A$1611,0)),)</f>
        <v/>
      </c>
      <c r="G99" s="20">
        <f>IFERROR(F99*(C99/100)/E99, "-")</f>
        <v/>
      </c>
      <c r="H99" s="20">
        <f>IFERROR(F99*(C99/100), "-")</f>
        <v/>
      </c>
      <c r="I99" s="20">
        <f>IFERROR(F99*(D99/100), "-")</f>
        <v/>
      </c>
    </row>
    <row r="100">
      <c r="A100" s="20" t="inlineStr">
        <is>
          <t>LUX</t>
        </is>
      </c>
      <c r="B100" s="20" t="inlineStr">
        <is>
          <t>Luxembourg</t>
        </is>
      </c>
      <c r="C100" s="20" t="n">
        <v>99.2</v>
      </c>
      <c r="D100" s="20" t="n">
        <v>98</v>
      </c>
      <c r="E100" s="20" t="n">
        <v/>
      </c>
      <c r="F100" s="20">
        <f>IFERROR(INDEX(Pop!$M$2:$M$1611,MATCH(A100, Pop!$A$2:$A$1611,0)),)</f>
        <v/>
      </c>
      <c r="G100" s="20">
        <f>IFERROR(F100*(C100/100)/E100, "-")</f>
        <v/>
      </c>
      <c r="H100" s="20">
        <f>IFERROR(F100*(C100/100), "-")</f>
        <v/>
      </c>
      <c r="I100" s="20">
        <f>IFERROR(F100*(D100/100), "-")</f>
        <v/>
      </c>
    </row>
    <row r="101">
      <c r="A101" s="20" t="inlineStr">
        <is>
          <t>LVA</t>
        </is>
      </c>
      <c r="B101" s="20" t="inlineStr">
        <is>
          <t>Latvia</t>
        </is>
      </c>
      <c r="C101" s="20" t="n">
        <v>95</v>
      </c>
      <c r="D101" s="20" t="n">
        <v>95</v>
      </c>
      <c r="E101" s="20" t="n">
        <v>879</v>
      </c>
      <c r="F101" s="20">
        <f>IFERROR(INDEX(Pop!$M$2:$M$1611,MATCH(A101, Pop!$A$2:$A$1611,0)),)</f>
        <v/>
      </c>
      <c r="G101" s="20">
        <f>IFERROR(F101*(C101/100)/E101, "-")</f>
        <v/>
      </c>
      <c r="H101" s="20">
        <f>IFERROR(F101*(C101/100), "-")</f>
        <v/>
      </c>
      <c r="I101" s="20">
        <f>IFERROR(F101*(D101/100), "-")</f>
        <v/>
      </c>
    </row>
    <row r="102">
      <c r="A102" s="20" t="inlineStr">
        <is>
          <t>MAC</t>
        </is>
      </c>
      <c r="B102" s="20" t="inlineStr">
        <is>
          <t>Macao; SAR China</t>
        </is>
      </c>
      <c r="C102" s="20" t="n">
        <v>95</v>
      </c>
      <c r="D102" s="20" t="n">
        <v>99</v>
      </c>
      <c r="E102" s="20" t="n">
        <v/>
      </c>
      <c r="F102" s="20">
        <f>IFERROR(INDEX(Pop!$M$2:$M$1611,MATCH(A102, Pop!$A$2:$A$1611,0)),)</f>
        <v/>
      </c>
      <c r="G102" s="20">
        <f>IFERROR(F102*(C102/100)/E102, "-")</f>
        <v/>
      </c>
      <c r="H102" s="20">
        <f>IFERROR(F102*(C102/100), "-")</f>
        <v/>
      </c>
      <c r="I102" s="20">
        <f>IFERROR(F102*(D102/100), "-")</f>
        <v/>
      </c>
    </row>
    <row r="103">
      <c r="A103" s="20" t="inlineStr">
        <is>
          <t>MAR</t>
        </is>
      </c>
      <c r="B103" s="20" t="inlineStr">
        <is>
          <t>Morocco</t>
        </is>
      </c>
      <c r="C103" s="20" t="n">
        <v>98</v>
      </c>
      <c r="D103" s="20" t="n">
        <v>98.75</v>
      </c>
      <c r="E103" s="20" t="n">
        <v>19054</v>
      </c>
      <c r="F103" s="20">
        <f>IFERROR(INDEX(Pop!$M$2:$M$1611,MATCH(A103, Pop!$A$2:$A$1611,0)),)</f>
        <v/>
      </c>
      <c r="G103" s="20">
        <f>IFERROR(F103*(C103/100)/E103, "-")</f>
        <v/>
      </c>
      <c r="H103" s="20">
        <f>IFERROR(F103*(C103/100), "-")</f>
        <v/>
      </c>
      <c r="I103" s="20">
        <f>IFERROR(F103*(D103/100), "-")</f>
        <v/>
      </c>
    </row>
    <row r="104">
      <c r="A104" s="20" t="inlineStr">
        <is>
          <t>MDA</t>
        </is>
      </c>
      <c r="B104" s="20" t="inlineStr">
        <is>
          <t>Moldova</t>
        </is>
      </c>
      <c r="C104" s="20" t="n">
        <v>99.8</v>
      </c>
      <c r="D104" s="20" t="n">
        <v>99</v>
      </c>
      <c r="E104" s="20" t="n">
        <v/>
      </c>
      <c r="F104" s="20">
        <f>IFERROR(INDEX(Pop!$M$2:$M$1611,MATCH(A104, Pop!$A$2:$A$1611,0)),)</f>
        <v/>
      </c>
      <c r="G104" s="20">
        <f>IFERROR(F104*(C104/100)/E104, "-")</f>
        <v/>
      </c>
      <c r="H104" s="20">
        <f>IFERROR(F104*(C104/100), "-")</f>
        <v/>
      </c>
      <c r="I104" s="20">
        <f>IFERROR(F104*(D104/100), "-")</f>
        <v/>
      </c>
    </row>
    <row r="105">
      <c r="A105" s="20" t="inlineStr">
        <is>
          <t>MDG</t>
        </is>
      </c>
      <c r="B105" s="20" t="inlineStr">
        <is>
          <t>Madagascar</t>
        </is>
      </c>
      <c r="C105" s="20" t="n">
        <v>71.84</v>
      </c>
      <c r="D105" s="20" t="n">
        <v>25</v>
      </c>
      <c r="E105" s="20" t="n">
        <v>2020</v>
      </c>
      <c r="F105" s="20">
        <f>IFERROR(INDEX(Pop!$M$2:$M$1611,MATCH(A105, Pop!$A$2:$A$1611,0)),)</f>
        <v/>
      </c>
      <c r="G105" s="20">
        <f>IFERROR(F105*(C105/100)/E105, "-")</f>
        <v/>
      </c>
      <c r="H105" s="20">
        <f>IFERROR(F105*(C105/100), "-")</f>
        <v/>
      </c>
      <c r="I105" s="20">
        <f>IFERROR(F105*(D105/100), "-")</f>
        <v/>
      </c>
    </row>
    <row r="106">
      <c r="A106" s="20" t="inlineStr">
        <is>
          <t>MDV</t>
        </is>
      </c>
      <c r="B106" s="20" t="inlineStr">
        <is>
          <t>Maldives</t>
        </is>
      </c>
      <c r="C106" s="20" t="n">
        <v>100</v>
      </c>
      <c r="D106" s="20" t="n">
        <v>100</v>
      </c>
      <c r="E106" s="20" t="n">
        <v>400</v>
      </c>
      <c r="F106" s="20">
        <f>IFERROR(INDEX(Pop!$M$2:$M$1611,MATCH(A106, Pop!$A$2:$A$1611,0)),)</f>
        <v/>
      </c>
      <c r="G106" s="20">
        <f>IFERROR(F106*(C106/100)/E106, "-")</f>
        <v/>
      </c>
      <c r="H106" s="20">
        <f>IFERROR(F106*(C106/100), "-")</f>
        <v/>
      </c>
      <c r="I106" s="20">
        <f>IFERROR(F106*(D106/100), "-")</f>
        <v/>
      </c>
    </row>
    <row r="107">
      <c r="A107" s="20" t="inlineStr">
        <is>
          <t>MEX</t>
        </is>
      </c>
      <c r="B107" s="20" t="inlineStr">
        <is>
          <t>Mexico</t>
        </is>
      </c>
      <c r="C107" s="20" t="n">
        <v>97</v>
      </c>
      <c r="D107" s="20" t="n">
        <v>93.47</v>
      </c>
      <c r="E107" s="20" t="n">
        <v>32584</v>
      </c>
      <c r="F107" s="20">
        <f>IFERROR(INDEX(Pop!$M$2:$M$1611,MATCH(A107, Pop!$A$2:$A$1611,0)),)</f>
        <v/>
      </c>
      <c r="G107" s="20">
        <f>IFERROR(F107*(C107/100)/E107, "-")</f>
        <v/>
      </c>
      <c r="H107" s="20">
        <f>IFERROR(F107*(C107/100), "-")</f>
        <v/>
      </c>
      <c r="I107" s="20">
        <f>IFERROR(F107*(D107/100), "-")</f>
        <v/>
      </c>
    </row>
    <row r="108">
      <c r="A108" s="20" t="inlineStr">
        <is>
          <t>MKD</t>
        </is>
      </c>
      <c r="B108" s="20" t="inlineStr">
        <is>
          <t>North Macedonia</t>
        </is>
      </c>
      <c r="C108" s="20" t="n">
        <v>100</v>
      </c>
      <c r="D108" s="20" t="n">
        <v>99.58</v>
      </c>
      <c r="E108" s="20" t="n">
        <v/>
      </c>
      <c r="F108" s="20">
        <f>IFERROR(INDEX(Pop!$M$2:$M$1611,MATCH(A108, Pop!$A$2:$A$1611,0)),)</f>
        <v/>
      </c>
      <c r="G108" s="20">
        <f>IFERROR(F108*(C108/100)/E108, "-")</f>
        <v/>
      </c>
      <c r="H108" s="20">
        <f>IFERROR(F108*(C108/100), "-")</f>
        <v/>
      </c>
      <c r="I108" s="20">
        <f>IFERROR(F108*(D108/100), "-")</f>
        <v/>
      </c>
    </row>
    <row r="109">
      <c r="A109" s="20" t="inlineStr">
        <is>
          <t>MLI</t>
        </is>
      </c>
      <c r="B109" s="20" t="inlineStr">
        <is>
          <t>Mali</t>
        </is>
      </c>
      <c r="C109" s="20" t="n">
        <v>71.77</v>
      </c>
      <c r="D109" s="20" t="n">
        <v>45</v>
      </c>
      <c r="E109" s="20" t="n">
        <v>1900</v>
      </c>
      <c r="F109" s="20">
        <f>IFERROR(INDEX(Pop!$M$2:$M$1611,MATCH(A109, Pop!$A$2:$A$1611,0)),)</f>
        <v/>
      </c>
      <c r="G109" s="20">
        <f>IFERROR(F109*(C109/100)/E109, "-")</f>
        <v/>
      </c>
      <c r="H109" s="20">
        <f>IFERROR(F109*(C109/100), "-")</f>
        <v/>
      </c>
      <c r="I109" s="20">
        <f>IFERROR(F109*(D109/100), "-")</f>
        <v/>
      </c>
    </row>
    <row r="110">
      <c r="A110" s="20" t="inlineStr">
        <is>
          <t>MLT</t>
        </is>
      </c>
      <c r="B110" s="20" t="inlineStr">
        <is>
          <t>Malta</t>
        </is>
      </c>
      <c r="C110" s="20" t="n">
        <v>99</v>
      </c>
      <c r="D110" s="20" t="n">
        <v>100</v>
      </c>
      <c r="E110" s="20" t="n">
        <v/>
      </c>
      <c r="F110" s="20">
        <f>IFERROR(INDEX(Pop!$M$2:$M$1611,MATCH(A110, Pop!$A$2:$A$1611,0)),)</f>
        <v/>
      </c>
      <c r="G110" s="20">
        <f>IFERROR(F110*(C110/100)/E110, "-")</f>
        <v/>
      </c>
      <c r="H110" s="20">
        <f>IFERROR(F110*(C110/100), "-")</f>
        <v/>
      </c>
      <c r="I110" s="20">
        <f>IFERROR(F110*(D110/100), "-")</f>
        <v/>
      </c>
    </row>
    <row r="111">
      <c r="A111" s="20" t="inlineStr">
        <is>
          <t>MMR</t>
        </is>
      </c>
      <c r="B111" s="20" t="inlineStr">
        <is>
          <t>Myanmar</t>
        </is>
      </c>
      <c r="C111" s="20" t="n">
        <v>90</v>
      </c>
      <c r="D111" s="20" t="n">
        <v>93.84999999999999</v>
      </c>
      <c r="E111" s="20" t="n">
        <v>15827</v>
      </c>
      <c r="F111" s="20">
        <f>IFERROR(INDEX(Pop!$M$2:$M$1611,MATCH(A111, Pop!$A$2:$A$1611,0)),)</f>
        <v/>
      </c>
      <c r="G111" s="20">
        <f>IFERROR(F111*(C111/100)/E111, "-")</f>
        <v/>
      </c>
      <c r="H111" s="20">
        <f>IFERROR(F111*(C111/100), "-")</f>
        <v/>
      </c>
      <c r="I111" s="20">
        <f>IFERROR(F111*(D111/100), "-")</f>
        <v/>
      </c>
    </row>
    <row r="112">
      <c r="A112" s="20" t="inlineStr">
        <is>
          <t>MNE</t>
        </is>
      </c>
      <c r="B112" s="20" t="inlineStr">
        <is>
          <t>Montenegro</t>
        </is>
      </c>
      <c r="C112" s="20" t="n">
        <v>97</v>
      </c>
      <c r="D112" s="20" t="n">
        <v>97.52</v>
      </c>
      <c r="E112" s="20" t="n">
        <v/>
      </c>
      <c r="F112" s="20">
        <f>IFERROR(INDEX(Pop!$M$2:$M$1611,MATCH(A112, Pop!$A$2:$A$1611,0)),)</f>
        <v/>
      </c>
      <c r="G112" s="20">
        <f>IFERROR(F112*(C112/100)/E112, "-")</f>
        <v/>
      </c>
      <c r="H112" s="20">
        <f>IFERROR(F112*(C112/100), "-")</f>
        <v/>
      </c>
      <c r="I112" s="20">
        <f>IFERROR(F112*(D112/100), "-")</f>
        <v/>
      </c>
    </row>
    <row r="113">
      <c r="A113" s="20" t="inlineStr">
        <is>
          <t>MNG</t>
        </is>
      </c>
      <c r="B113" s="20" t="inlineStr">
        <is>
          <t>Mongolia</t>
        </is>
      </c>
      <c r="C113" s="20" t="n">
        <v>95</v>
      </c>
      <c r="D113" s="20" t="n">
        <v>73</v>
      </c>
      <c r="E113" s="20" t="n">
        <v>1000</v>
      </c>
      <c r="F113" s="20">
        <f>IFERROR(INDEX(Pop!$M$2:$M$1611,MATCH(A113, Pop!$A$2:$A$1611,0)),)</f>
        <v/>
      </c>
      <c r="G113" s="20">
        <f>IFERROR(F113*(C113/100)/E113, "-")</f>
        <v/>
      </c>
      <c r="H113" s="20">
        <f>IFERROR(F113*(C113/100), "-")</f>
        <v/>
      </c>
      <c r="I113" s="20">
        <f>IFERROR(F113*(D113/100), "-")</f>
        <v/>
      </c>
    </row>
    <row r="114">
      <c r="A114" s="20" t="inlineStr">
        <is>
          <t>MOZ</t>
        </is>
      </c>
      <c r="B114" s="20" t="inlineStr">
        <is>
          <t>Mozambique</t>
        </is>
      </c>
      <c r="C114" s="20" t="n">
        <v>55.00000000000001</v>
      </c>
      <c r="D114" s="20" t="n">
        <v>50</v>
      </c>
      <c r="E114" s="20" t="n">
        <v>4400</v>
      </c>
      <c r="F114" s="20">
        <f>IFERROR(INDEX(Pop!$M$2:$M$1611,MATCH(A114, Pop!$A$2:$A$1611,0)),)</f>
        <v/>
      </c>
      <c r="G114" s="20">
        <f>IFERROR(F114*(C114/100)/E114, "-")</f>
        <v/>
      </c>
      <c r="H114" s="20">
        <f>IFERROR(F114*(C114/100), "-")</f>
        <v/>
      </c>
      <c r="I114" s="20">
        <f>IFERROR(F114*(D114/100), "-")</f>
        <v/>
      </c>
    </row>
    <row r="115">
      <c r="A115" s="20" t="inlineStr">
        <is>
          <t>MUS</t>
        </is>
      </c>
      <c r="B115" s="20" t="inlineStr">
        <is>
          <t>Mauritius</t>
        </is>
      </c>
      <c r="C115" s="20" t="n">
        <v>90</v>
      </c>
      <c r="D115" s="20" t="n">
        <v>99</v>
      </c>
      <c r="E115" s="20" t="n">
        <v/>
      </c>
      <c r="F115" s="20">
        <f>IFERROR(INDEX(Pop!$M$2:$M$1611,MATCH(A115, Pop!$A$2:$A$1611,0)),)</f>
        <v/>
      </c>
      <c r="G115" s="20">
        <f>IFERROR(F115*(C115/100)/E115, "-")</f>
        <v/>
      </c>
      <c r="H115" s="20">
        <f>IFERROR(F115*(C115/100), "-")</f>
        <v/>
      </c>
      <c r="I115" s="20">
        <f>IFERROR(F115*(D115/100), "-")</f>
        <v/>
      </c>
    </row>
    <row r="116">
      <c r="A116" s="20" t="inlineStr">
        <is>
          <t>MWI</t>
        </is>
      </c>
      <c r="B116" s="20" t="inlineStr">
        <is>
          <t>Malawi</t>
        </is>
      </c>
      <c r="C116" s="20" t="n">
        <v>26.85</v>
      </c>
      <c r="D116" s="20" t="n">
        <v>64.56999999999999</v>
      </c>
      <c r="E116" s="20" t="n">
        <v>1000</v>
      </c>
      <c r="F116" s="20">
        <f>IFERROR(INDEX(Pop!$M$2:$M$1611,MATCH(A116, Pop!$A$2:$A$1611,0)),)</f>
        <v/>
      </c>
      <c r="G116" s="20">
        <f>IFERROR(F116*(C116/100)/E116, "-")</f>
        <v/>
      </c>
      <c r="H116" s="20">
        <f>IFERROR(F116*(C116/100), "-")</f>
        <v/>
      </c>
      <c r="I116" s="20">
        <f>IFERROR(F116*(D116/100), "-")</f>
        <v/>
      </c>
    </row>
    <row r="117">
      <c r="A117" s="20" t="inlineStr">
        <is>
          <t>MYS</t>
        </is>
      </c>
      <c r="B117" s="20" t="inlineStr">
        <is>
          <t>Malaysia</t>
        </is>
      </c>
      <c r="C117" s="20" t="n">
        <v>95</v>
      </c>
      <c r="D117" s="20" t="n">
        <v>93.5</v>
      </c>
      <c r="E117" s="20" t="n">
        <v>22802</v>
      </c>
      <c r="F117" s="20">
        <f>IFERROR(INDEX(Pop!$M$2:$M$1611,MATCH(A117, Pop!$A$2:$A$1611,0)),)</f>
        <v/>
      </c>
      <c r="G117" s="20">
        <f>IFERROR(F117*(C117/100)/E117, "-")</f>
        <v/>
      </c>
      <c r="H117" s="20">
        <f>IFERROR(F117*(C117/100), "-")</f>
        <v/>
      </c>
      <c r="I117" s="20">
        <f>IFERROR(F117*(D117/100), "-")</f>
        <v/>
      </c>
    </row>
    <row r="118">
      <c r="A118" s="20" t="inlineStr">
        <is>
          <t>NAM</t>
        </is>
      </c>
      <c r="B118" s="20" t="inlineStr">
        <is>
          <t>Namibia</t>
        </is>
      </c>
      <c r="C118" s="20" t="n">
        <v>75</v>
      </c>
      <c r="D118" s="20" t="n">
        <v>39</v>
      </c>
      <c r="E118" s="20" t="n">
        <v>300</v>
      </c>
      <c r="F118" s="20">
        <f>IFERROR(INDEX(Pop!$M$2:$M$1611,MATCH(A118, Pop!$A$2:$A$1611,0)),)</f>
        <v/>
      </c>
      <c r="G118" s="20">
        <f>IFERROR(F118*(C118/100)/E118, "-")</f>
        <v/>
      </c>
      <c r="H118" s="20">
        <f>IFERROR(F118*(C118/100), "-")</f>
        <v/>
      </c>
      <c r="I118" s="20">
        <f>IFERROR(F118*(D118/100), "-")</f>
        <v/>
      </c>
    </row>
    <row r="119">
      <c r="A119" s="20" t="inlineStr">
        <is>
          <t>NER</t>
        </is>
      </c>
      <c r="B119" s="20" t="inlineStr">
        <is>
          <t>Niger</t>
        </is>
      </c>
      <c r="C119" s="20" t="n">
        <v>67.93000000000001</v>
      </c>
      <c r="D119" s="20" t="n">
        <v>15</v>
      </c>
      <c r="E119" s="20" t="n">
        <v>1800</v>
      </c>
      <c r="F119" s="20">
        <f>IFERROR(INDEX(Pop!$M$2:$M$1611,MATCH(A119, Pop!$A$2:$A$1611,0)),)</f>
        <v/>
      </c>
      <c r="G119" s="20">
        <f>IFERROR(F119*(C119/100)/E119, "-")</f>
        <v/>
      </c>
      <c r="H119" s="20">
        <f>IFERROR(F119*(C119/100), "-")</f>
        <v/>
      </c>
      <c r="I119" s="20">
        <f>IFERROR(F119*(D119/100), "-")</f>
        <v/>
      </c>
    </row>
    <row r="120">
      <c r="A120" s="20" t="inlineStr">
        <is>
          <t>NGA</t>
        </is>
      </c>
      <c r="B120" s="20" t="inlineStr">
        <is>
          <t>Nigeria</t>
        </is>
      </c>
      <c r="C120" s="20" t="n">
        <v>82.21000000000001</v>
      </c>
      <c r="D120" s="20" t="n">
        <v>40.53</v>
      </c>
      <c r="E120" s="20" t="n">
        <v>29652</v>
      </c>
      <c r="F120" s="20">
        <f>IFERROR(INDEX(Pop!$M$2:$M$1611,MATCH(A120, Pop!$A$2:$A$1611,0)),)</f>
        <v/>
      </c>
      <c r="G120" s="20">
        <f>IFERROR(F120*(C120/100)/E120, "-")</f>
        <v/>
      </c>
      <c r="H120" s="20">
        <f>IFERROR(F120*(C120/100), "-")</f>
        <v/>
      </c>
      <c r="I120" s="20">
        <f>IFERROR(F120*(D120/100), "-")</f>
        <v/>
      </c>
    </row>
    <row r="121">
      <c r="A121" s="20" t="inlineStr">
        <is>
          <t>NIC</t>
        </is>
      </c>
      <c r="B121" s="20" t="inlineStr">
        <is>
          <t>Nicaragua</t>
        </is>
      </c>
      <c r="C121" s="20" t="n">
        <v>95</v>
      </c>
      <c r="D121" s="20" t="n">
        <v>48</v>
      </c>
      <c r="E121" s="20" t="n">
        <v/>
      </c>
      <c r="F121" s="20">
        <f>IFERROR(INDEX(Pop!$M$2:$M$1611,MATCH(A121, Pop!$A$2:$A$1611,0)),)</f>
        <v/>
      </c>
      <c r="G121" s="20">
        <f>IFERROR(F121*(C121/100)/E121, "-")</f>
        <v/>
      </c>
      <c r="H121" s="20">
        <f>IFERROR(F121*(C121/100), "-")</f>
        <v/>
      </c>
      <c r="I121" s="20">
        <f>IFERROR(F121*(D121/100), "-")</f>
        <v/>
      </c>
    </row>
    <row r="122">
      <c r="A122" s="20" t="inlineStr">
        <is>
          <t>NLD</t>
        </is>
      </c>
      <c r="B122" s="20" t="inlineStr">
        <is>
          <t>Netherlands</t>
        </is>
      </c>
      <c r="C122" s="20" t="n">
        <v>99.5</v>
      </c>
      <c r="D122" s="20" t="n">
        <v>99</v>
      </c>
      <c r="E122" s="20" t="n">
        <v>15204</v>
      </c>
      <c r="F122" s="20">
        <f>IFERROR(INDEX(Pop!$M$2:$M$1611,MATCH(A122, Pop!$A$2:$A$1611,0)),)</f>
        <v/>
      </c>
      <c r="G122" s="20">
        <f>IFERROR(F122*(C122/100)/E122, "-")</f>
        <v/>
      </c>
      <c r="H122" s="20">
        <f>IFERROR(F122*(C122/100), "-")</f>
        <v/>
      </c>
      <c r="I122" s="20">
        <f>IFERROR(F122*(D122/100), "-")</f>
        <v/>
      </c>
    </row>
    <row r="123">
      <c r="A123" s="20" t="inlineStr">
        <is>
          <t>NOR</t>
        </is>
      </c>
      <c r="B123" s="20" t="inlineStr">
        <is>
          <t>Norway</t>
        </is>
      </c>
      <c r="C123" s="20" t="n">
        <v>99</v>
      </c>
      <c r="D123" s="20" t="n">
        <v>99.90000000000001</v>
      </c>
      <c r="E123" s="20" t="n">
        <v>7035</v>
      </c>
      <c r="F123" s="20">
        <f>IFERROR(INDEX(Pop!$M$2:$M$1611,MATCH(A123, Pop!$A$2:$A$1611,0)),)</f>
        <v/>
      </c>
      <c r="G123" s="20">
        <f>IFERROR(F123*(C123/100)/E123, "-")</f>
        <v/>
      </c>
      <c r="H123" s="20">
        <f>IFERROR(F123*(C123/100), "-")</f>
        <v/>
      </c>
      <c r="I123" s="20">
        <f>IFERROR(F123*(D123/100), "-")</f>
        <v/>
      </c>
    </row>
    <row r="124">
      <c r="A124" s="20" t="inlineStr">
        <is>
          <t>NPL</t>
        </is>
      </c>
      <c r="B124" s="20" t="inlineStr">
        <is>
          <t>Nepal</t>
        </is>
      </c>
      <c r="C124" s="20" t="n">
        <v>90</v>
      </c>
      <c r="D124" s="20" t="n">
        <v>45</v>
      </c>
      <c r="E124" s="20" t="n">
        <v>6000</v>
      </c>
      <c r="F124" s="20">
        <f>IFERROR(INDEX(Pop!$M$2:$M$1611,MATCH(A124, Pop!$A$2:$A$1611,0)),)</f>
        <v/>
      </c>
      <c r="G124" s="20">
        <f>IFERROR(F124*(C124/100)/E124, "-")</f>
        <v/>
      </c>
      <c r="H124" s="20">
        <f>IFERROR(F124*(C124/100), "-")</f>
        <v/>
      </c>
      <c r="I124" s="20">
        <f>IFERROR(F124*(D124/100), "-")</f>
        <v/>
      </c>
    </row>
    <row r="125">
      <c r="A125" s="20" t="inlineStr">
        <is>
          <t>NRU</t>
        </is>
      </c>
      <c r="B125" s="20" t="inlineStr">
        <is>
          <t>Nauru</t>
        </is>
      </c>
      <c r="C125" s="20" t="n">
        <v>98</v>
      </c>
      <c r="D125" s="20" t="n">
        <v>30</v>
      </c>
      <c r="E125" s="20" t="n">
        <v/>
      </c>
      <c r="F125" s="20">
        <f>IFERROR(INDEX(Pop!$M$2:$M$1611,MATCH(A125, Pop!$A$2:$A$1611,0)),)</f>
        <v/>
      </c>
      <c r="G125" s="20">
        <f>IFERROR(F125*(C125/100)/E125, "-")</f>
        <v/>
      </c>
      <c r="H125" s="20">
        <f>IFERROR(F125*(C125/100), "-")</f>
        <v/>
      </c>
      <c r="I125" s="20">
        <f>IFERROR(F125*(D125/100), "-")</f>
        <v/>
      </c>
    </row>
    <row r="126">
      <c r="A126" s="20" t="inlineStr">
        <is>
          <t>NZL</t>
        </is>
      </c>
      <c r="B126" s="20" t="inlineStr">
        <is>
          <t>New Zealand</t>
        </is>
      </c>
      <c r="C126" s="20" t="n">
        <v>99</v>
      </c>
      <c r="D126" s="20" t="n">
        <v>97.5</v>
      </c>
      <c r="E126" s="20" t="n">
        <v>4000</v>
      </c>
      <c r="F126" s="20">
        <f>IFERROR(INDEX(Pop!$M$2:$M$1611,MATCH(A126, Pop!$A$2:$A$1611,0)),)</f>
        <v/>
      </c>
      <c r="G126" s="20">
        <f>IFERROR(F126*(C126/100)/E126, "-")</f>
        <v/>
      </c>
      <c r="H126" s="20">
        <f>IFERROR(F126*(C126/100), "-")</f>
        <v/>
      </c>
      <c r="I126" s="20">
        <f>IFERROR(F126*(D126/100), "-")</f>
        <v/>
      </c>
    </row>
    <row r="127">
      <c r="A127" s="20" t="inlineStr">
        <is>
          <t>OMN</t>
        </is>
      </c>
      <c r="B127" s="20" t="inlineStr">
        <is>
          <t>Oman</t>
        </is>
      </c>
      <c r="C127" s="20" t="n">
        <v>99</v>
      </c>
      <c r="D127" s="20" t="n">
        <v>97.59999999999999</v>
      </c>
      <c r="E127" s="20" t="n">
        <v>15400</v>
      </c>
      <c r="F127" s="20">
        <f>IFERROR(INDEX(Pop!$M$2:$M$1611,MATCH(A127, Pop!$A$2:$A$1611,0)),)</f>
        <v/>
      </c>
      <c r="G127" s="20">
        <f>IFERROR(F127*(C127/100)/E127, "-")</f>
        <v/>
      </c>
      <c r="H127" s="20">
        <f>IFERROR(F127*(C127/100), "-")</f>
        <v/>
      </c>
      <c r="I127" s="20">
        <f>IFERROR(F127*(D127/100), "-")</f>
        <v/>
      </c>
    </row>
    <row r="128">
      <c r="A128" s="20" t="inlineStr">
        <is>
          <t>PAK</t>
        </is>
      </c>
      <c r="B128" s="20" t="inlineStr">
        <is>
          <t>Pakistan</t>
        </is>
      </c>
      <c r="C128" s="20" t="n">
        <v>84.97</v>
      </c>
      <c r="D128" s="20" t="n">
        <v>68.81999999999999</v>
      </c>
      <c r="E128" s="20" t="n">
        <v>34300</v>
      </c>
      <c r="F128" s="20">
        <f>IFERROR(INDEX(Pop!$M$2:$M$1611,MATCH(A128, Pop!$A$2:$A$1611,0)),)</f>
        <v/>
      </c>
      <c r="G128" s="20">
        <f>IFERROR(F128*(C128/100)/E128, "-")</f>
        <v/>
      </c>
      <c r="H128" s="20">
        <f>IFERROR(F128*(C128/100), "-")</f>
        <v/>
      </c>
      <c r="I128" s="20">
        <f>IFERROR(F128*(D128/100), "-")</f>
        <v/>
      </c>
    </row>
    <row r="129">
      <c r="A129" s="20" t="inlineStr">
        <is>
          <t>PAN</t>
        </is>
      </c>
      <c r="B129" s="20" t="inlineStr">
        <is>
          <t>Panama</t>
        </is>
      </c>
      <c r="C129" s="20" t="n">
        <v>95</v>
      </c>
      <c r="D129" s="20" t="n">
        <v>65</v>
      </c>
      <c r="E129" s="20" t="n">
        <v/>
      </c>
      <c r="F129" s="20">
        <f>IFERROR(INDEX(Pop!$M$2:$M$1611,MATCH(A129, Pop!$A$2:$A$1611,0)),)</f>
        <v/>
      </c>
      <c r="G129" s="20">
        <f>IFERROR(F129*(C129/100)/E129, "-")</f>
        <v/>
      </c>
      <c r="H129" s="20">
        <f>IFERROR(F129*(C129/100), "-")</f>
        <v/>
      </c>
      <c r="I129" s="20">
        <f>IFERROR(F129*(D129/100), "-")</f>
        <v/>
      </c>
    </row>
    <row r="130">
      <c r="A130" s="20" t="inlineStr">
        <is>
          <t>PER</t>
        </is>
      </c>
      <c r="B130" s="20" t="inlineStr">
        <is>
          <t>Peru</t>
        </is>
      </c>
      <c r="C130" s="20" t="n">
        <v>95</v>
      </c>
      <c r="D130" s="20" t="n">
        <v>65</v>
      </c>
      <c r="E130" s="20" t="n">
        <v>11202</v>
      </c>
      <c r="F130" s="20">
        <f>IFERROR(INDEX(Pop!$M$2:$M$1611,MATCH(A130, Pop!$A$2:$A$1611,0)),)</f>
        <v/>
      </c>
      <c r="G130" s="20">
        <f>IFERROR(F130*(C130/100)/E130, "-")</f>
        <v/>
      </c>
      <c r="H130" s="20">
        <f>IFERROR(F130*(C130/100), "-")</f>
        <v/>
      </c>
      <c r="I130" s="20">
        <f>IFERROR(F130*(D130/100), "-")</f>
        <v/>
      </c>
    </row>
    <row r="131">
      <c r="A131" s="20" t="inlineStr">
        <is>
          <t>PHL</t>
        </is>
      </c>
      <c r="B131" s="20" t="inlineStr">
        <is>
          <t>Philippines</t>
        </is>
      </c>
      <c r="C131" s="20" t="n">
        <v>93</v>
      </c>
      <c r="D131" s="20" t="n">
        <v>80</v>
      </c>
      <c r="E131" s="20" t="n">
        <v>17850</v>
      </c>
      <c r="F131" s="20">
        <f>IFERROR(INDEX(Pop!$M$2:$M$1611,MATCH(A131, Pop!$A$2:$A$1611,0)),)</f>
        <v/>
      </c>
      <c r="G131" s="20">
        <f>IFERROR(F131*(C131/100)/E131, "-")</f>
        <v/>
      </c>
      <c r="H131" s="20">
        <f>IFERROR(F131*(C131/100), "-")</f>
        <v/>
      </c>
      <c r="I131" s="20">
        <f>IFERROR(F131*(D131/100), "-")</f>
        <v/>
      </c>
    </row>
    <row r="132">
      <c r="A132" s="20" t="inlineStr">
        <is>
          <t>PNG</t>
        </is>
      </c>
      <c r="B132" s="20" t="inlineStr">
        <is>
          <t>Papua New Guinea</t>
        </is>
      </c>
      <c r="C132" s="20" t="n">
        <v>81.03</v>
      </c>
      <c r="D132" s="20" t="n">
        <v>50</v>
      </c>
      <c r="E132" s="20" t="n">
        <v>1500</v>
      </c>
      <c r="F132" s="20">
        <f>IFERROR(INDEX(Pop!$M$2:$M$1611,MATCH(A132, Pop!$A$2:$A$1611,0)),)</f>
        <v/>
      </c>
      <c r="G132" s="20">
        <f>IFERROR(F132*(C132/100)/E132, "-")</f>
        <v/>
      </c>
      <c r="H132" s="20">
        <f>IFERROR(F132*(C132/100), "-")</f>
        <v/>
      </c>
      <c r="I132" s="20">
        <f>IFERROR(F132*(D132/100), "-")</f>
        <v/>
      </c>
    </row>
    <row r="133">
      <c r="A133" s="20" t="inlineStr">
        <is>
          <t>POL</t>
        </is>
      </c>
      <c r="B133" s="20" t="inlineStr">
        <is>
          <t>Poland</t>
        </is>
      </c>
      <c r="C133" s="20" t="n">
        <v>100</v>
      </c>
      <c r="D133" s="20" t="n">
        <v>100</v>
      </c>
      <c r="E133" s="20" t="n">
        <v>22000</v>
      </c>
      <c r="F133" s="20">
        <f>IFERROR(INDEX(Pop!$M$2:$M$1611,MATCH(A133, Pop!$A$2:$A$1611,0)),)</f>
        <v/>
      </c>
      <c r="G133" s="20">
        <f>IFERROR(F133*(C133/100)/E133, "-")</f>
        <v/>
      </c>
      <c r="H133" s="20">
        <f>IFERROR(F133*(C133/100), "-")</f>
        <v/>
      </c>
      <c r="I133" s="20">
        <f>IFERROR(F133*(D133/100), "-")</f>
        <v/>
      </c>
    </row>
    <row r="134">
      <c r="A134" s="20" t="inlineStr">
        <is>
          <t>PRI</t>
        </is>
      </c>
      <c r="B134" s="20" t="inlineStr">
        <is>
          <t>Puerto Rico</t>
        </is>
      </c>
      <c r="C134" s="20" t="n">
        <v>95</v>
      </c>
      <c r="D134" s="20" t="n">
        <v>90</v>
      </c>
      <c r="E134" s="20" t="n">
        <v/>
      </c>
      <c r="F134" s="20">
        <f>IFERROR(INDEX(Pop!$M$2:$M$1611,MATCH(A134, Pop!$A$2:$A$1611,0)),)</f>
        <v/>
      </c>
      <c r="G134" s="20">
        <f>IFERROR(F134*(C134/100)/E134, "-")</f>
        <v/>
      </c>
      <c r="H134" s="20">
        <f>IFERROR(F134*(C134/100), "-")</f>
        <v/>
      </c>
      <c r="I134" s="20">
        <f>IFERROR(F134*(D134/100), "-")</f>
        <v/>
      </c>
    </row>
    <row r="135">
      <c r="A135" s="20" t="inlineStr">
        <is>
          <t>PRT</t>
        </is>
      </c>
      <c r="B135" s="20" t="inlineStr">
        <is>
          <t>Portugal</t>
        </is>
      </c>
      <c r="C135" s="20" t="n">
        <v>95</v>
      </c>
      <c r="D135" s="20" t="n">
        <v>99.90000000000001</v>
      </c>
      <c r="E135" s="20" t="n">
        <v>11800</v>
      </c>
      <c r="F135" s="20">
        <f>IFERROR(INDEX(Pop!$M$2:$M$1611,MATCH(A135, Pop!$A$2:$A$1611,0)),)</f>
        <v/>
      </c>
      <c r="G135" s="20">
        <f>IFERROR(F135*(C135/100)/E135, "-")</f>
        <v/>
      </c>
      <c r="H135" s="20">
        <f>IFERROR(F135*(C135/100), "-")</f>
        <v/>
      </c>
      <c r="I135" s="20">
        <f>IFERROR(F135*(D135/100), "-")</f>
        <v/>
      </c>
    </row>
    <row r="136">
      <c r="A136" s="20" t="inlineStr">
        <is>
          <t>PRY</t>
        </is>
      </c>
      <c r="B136" s="20" t="inlineStr">
        <is>
          <t>Paraguay</t>
        </is>
      </c>
      <c r="C136" s="20" t="n">
        <v>95</v>
      </c>
      <c r="D136" s="20" t="n">
        <v>93.14</v>
      </c>
      <c r="E136" s="20" t="n">
        <v>4250</v>
      </c>
      <c r="F136" s="20">
        <f>IFERROR(INDEX(Pop!$M$2:$M$1611,MATCH(A136, Pop!$A$2:$A$1611,0)),)</f>
        <v/>
      </c>
      <c r="G136" s="20">
        <f>IFERROR(F136*(C136/100)/E136, "-")</f>
        <v/>
      </c>
      <c r="H136" s="20">
        <f>IFERROR(F136*(C136/100), "-")</f>
        <v/>
      </c>
      <c r="I136" s="20">
        <f>IFERROR(F136*(D136/100), "-")</f>
        <v/>
      </c>
    </row>
    <row r="137">
      <c r="A137" s="20" t="inlineStr">
        <is>
          <t>QAT</t>
        </is>
      </c>
      <c r="B137" s="20" t="inlineStr">
        <is>
          <t>Qatar</t>
        </is>
      </c>
      <c r="C137" s="20" t="n">
        <v>100</v>
      </c>
      <c r="D137" s="20" t="n">
        <v>99.8</v>
      </c>
      <c r="E137" s="20" t="n">
        <v>5000</v>
      </c>
      <c r="F137" s="20">
        <f>IFERROR(INDEX(Pop!$M$2:$M$1611,MATCH(A137, Pop!$A$2:$A$1611,0)),)</f>
        <v/>
      </c>
      <c r="G137" s="20">
        <f>IFERROR(F137*(C137/100)/E137, "-")</f>
        <v/>
      </c>
      <c r="H137" s="20">
        <f>IFERROR(F137*(C137/100), "-")</f>
        <v/>
      </c>
      <c r="I137" s="20">
        <f>IFERROR(F137*(D137/100), "-")</f>
        <v/>
      </c>
    </row>
    <row r="138">
      <c r="A138" s="20" t="inlineStr">
        <is>
          <t>ROU</t>
        </is>
      </c>
      <c r="B138" s="20" t="inlineStr">
        <is>
          <t>Romania</t>
        </is>
      </c>
      <c r="C138" s="20" t="n">
        <v>99.90000000000001</v>
      </c>
      <c r="D138" s="20" t="n">
        <v>99.22</v>
      </c>
      <c r="E138" s="20" t="n">
        <v>16000</v>
      </c>
      <c r="F138" s="20">
        <f>IFERROR(INDEX(Pop!$M$2:$M$1611,MATCH(A138, Pop!$A$2:$A$1611,0)),)</f>
        <v/>
      </c>
      <c r="G138" s="20">
        <f>IFERROR(F138*(C138/100)/E138, "-")</f>
        <v/>
      </c>
      <c r="H138" s="20">
        <f>IFERROR(F138*(C138/100), "-")</f>
        <v/>
      </c>
      <c r="I138" s="20">
        <f>IFERROR(F138*(D138/100), "-")</f>
        <v/>
      </c>
    </row>
    <row r="139">
      <c r="A139" s="20" t="inlineStr">
        <is>
          <t>RUS</t>
        </is>
      </c>
      <c r="B139" s="20" t="inlineStr">
        <is>
          <t>Russian Federation</t>
        </is>
      </c>
      <c r="C139" s="20" t="n">
        <v>95</v>
      </c>
      <c r="D139" s="20" t="n">
        <v>88.59999999999999</v>
      </c>
      <c r="E139" s="20" t="n">
        <v>126660</v>
      </c>
      <c r="F139" s="20">
        <f>IFERROR(INDEX(Pop!$M$2:$M$1611,MATCH(A139, Pop!$A$2:$A$1611,0)),)</f>
        <v/>
      </c>
      <c r="G139" s="20">
        <f>IFERROR(F139*(C139/100)/E139, "-")</f>
        <v/>
      </c>
      <c r="H139" s="20">
        <f>IFERROR(F139*(C139/100), "-")</f>
        <v/>
      </c>
      <c r="I139" s="20">
        <f>IFERROR(F139*(D139/100), "-")</f>
        <v/>
      </c>
    </row>
    <row r="140">
      <c r="A140" s="20" t="inlineStr">
        <is>
          <t>RWA</t>
        </is>
      </c>
      <c r="B140" s="20" t="inlineStr">
        <is>
          <t>Rwanda</t>
        </is>
      </c>
      <c r="C140" s="20" t="n">
        <v>95</v>
      </c>
      <c r="D140" s="20" t="n">
        <v>98.06999999999999</v>
      </c>
      <c r="E140" s="20" t="n">
        <v>1300</v>
      </c>
      <c r="F140" s="20">
        <f>IFERROR(INDEX(Pop!$M$2:$M$1611,MATCH(A140, Pop!$A$2:$A$1611,0)),)</f>
        <v/>
      </c>
      <c r="G140" s="20">
        <f>IFERROR(F140*(C140/100)/E140, "-")</f>
        <v/>
      </c>
      <c r="H140" s="20">
        <f>IFERROR(F140*(C140/100), "-")</f>
        <v/>
      </c>
      <c r="I140" s="20">
        <f>IFERROR(F140*(D140/100), "-")</f>
        <v/>
      </c>
    </row>
    <row r="141">
      <c r="A141" s="20" t="inlineStr">
        <is>
          <t>SAU</t>
        </is>
      </c>
      <c r="B141" s="20" t="inlineStr">
        <is>
          <t>Saudi Arabia</t>
        </is>
      </c>
      <c r="C141" s="20" t="n">
        <v>99</v>
      </c>
      <c r="D141" s="20" t="n">
        <v>98.25</v>
      </c>
      <c r="E141" s="20" t="n">
        <v>35500</v>
      </c>
      <c r="F141" s="20">
        <f>IFERROR(INDEX(Pop!$M$2:$M$1611,MATCH(A141, Pop!$A$2:$A$1611,0)),)</f>
        <v/>
      </c>
      <c r="G141" s="20">
        <f>IFERROR(F141*(C141/100)/E141, "-")</f>
        <v/>
      </c>
      <c r="H141" s="20">
        <f>IFERROR(F141*(C141/100), "-")</f>
        <v/>
      </c>
      <c r="I141" s="20">
        <f>IFERROR(F141*(D141/100), "-")</f>
        <v/>
      </c>
    </row>
    <row r="142">
      <c r="A142" s="20" t="inlineStr">
        <is>
          <t>SDN</t>
        </is>
      </c>
      <c r="B142" s="20" t="inlineStr">
        <is>
          <t>Sudan</t>
        </is>
      </c>
      <c r="C142" s="20" t="n">
        <v>47</v>
      </c>
      <c r="D142" s="20" t="n">
        <v>35</v>
      </c>
      <c r="E142" s="20" t="n">
        <v>2000</v>
      </c>
      <c r="F142" s="20">
        <f>IFERROR(INDEX(Pop!$M$2:$M$1611,MATCH(A142, Pop!$A$2:$A$1611,0)),)</f>
        <v/>
      </c>
      <c r="G142" s="20">
        <f>IFERROR(F142*(C142/100)/E142, "-")</f>
        <v/>
      </c>
      <c r="H142" s="20">
        <f>IFERROR(F142*(C142/100), "-")</f>
        <v/>
      </c>
      <c r="I142" s="20">
        <f>IFERROR(F142*(D142/100), "-")</f>
        <v/>
      </c>
    </row>
    <row r="143">
      <c r="A143" s="20" t="inlineStr">
        <is>
          <t>SEN</t>
        </is>
      </c>
      <c r="B143" s="20" t="inlineStr">
        <is>
          <t>Senegal</t>
        </is>
      </c>
      <c r="C143" s="20" t="n">
        <v>95</v>
      </c>
      <c r="D143" s="20" t="n">
        <v>74.7</v>
      </c>
      <c r="E143" s="20" t="n">
        <v>3151</v>
      </c>
      <c r="F143" s="20">
        <f>IFERROR(INDEX(Pop!$M$2:$M$1611,MATCH(A143, Pop!$A$2:$A$1611,0)),)</f>
        <v/>
      </c>
      <c r="G143" s="20">
        <f>IFERROR(F143*(C143/100)/E143, "-")</f>
        <v/>
      </c>
      <c r="H143" s="20">
        <f>IFERROR(F143*(C143/100), "-")</f>
        <v/>
      </c>
      <c r="I143" s="20">
        <f>IFERROR(F143*(D143/100), "-")</f>
        <v/>
      </c>
    </row>
    <row r="144">
      <c r="A144" s="20" t="inlineStr">
        <is>
          <t>SGP</t>
        </is>
      </c>
      <c r="B144" s="20" t="inlineStr">
        <is>
          <t>Singapore</t>
        </is>
      </c>
      <c r="C144" s="20" t="n">
        <v>100</v>
      </c>
      <c r="D144" s="20" t="n">
        <v>100</v>
      </c>
      <c r="E144" s="20" t="n">
        <v>1000</v>
      </c>
      <c r="F144" s="20">
        <f>IFERROR(INDEX(Pop!$M$2:$M$1611,MATCH(A144, Pop!$A$2:$A$1611,0)),)</f>
        <v/>
      </c>
      <c r="G144" s="20">
        <f>IFERROR(F144*(C144/100)/E144, "-")</f>
        <v/>
      </c>
      <c r="H144" s="20">
        <f>IFERROR(F144*(C144/100), "-")</f>
        <v/>
      </c>
      <c r="I144" s="20">
        <f>IFERROR(F144*(D144/100), "-")</f>
        <v/>
      </c>
    </row>
    <row r="145">
      <c r="A145" s="20" t="inlineStr">
        <is>
          <t>SLB</t>
        </is>
      </c>
      <c r="B145" s="20" t="inlineStr">
        <is>
          <t>Solomon Islands</t>
        </is>
      </c>
      <c r="C145" s="20" t="n">
        <v>90</v>
      </c>
      <c r="D145" s="20" t="n">
        <v>25</v>
      </c>
      <c r="E145" s="20" t="n">
        <v/>
      </c>
      <c r="F145" s="20">
        <f>IFERROR(INDEX(Pop!$M$2:$M$1611,MATCH(A145, Pop!$A$2:$A$1611,0)),)</f>
        <v/>
      </c>
      <c r="G145" s="20">
        <f>IFERROR(F145*(C145/100)/E145, "-")</f>
        <v/>
      </c>
      <c r="H145" s="20">
        <f>IFERROR(F145*(C145/100), "-")</f>
        <v/>
      </c>
      <c r="I145" s="20">
        <f>IFERROR(F145*(D145/100), "-")</f>
        <v/>
      </c>
    </row>
    <row r="146">
      <c r="A146" s="20" t="inlineStr">
        <is>
          <t>SLE</t>
        </is>
      </c>
      <c r="B146" s="20" t="inlineStr">
        <is>
          <t>Sierra Leone</t>
        </is>
      </c>
      <c r="C146" s="20" t="n">
        <v>62.49</v>
      </c>
      <c r="D146" s="20" t="n">
        <v>40</v>
      </c>
      <c r="E146" s="20" t="n">
        <v/>
      </c>
      <c r="F146" s="20">
        <f>IFERROR(INDEX(Pop!$M$2:$M$1611,MATCH(A146, Pop!$A$2:$A$1611,0)),)</f>
        <v/>
      </c>
      <c r="G146" s="20">
        <f>IFERROR(F146*(C146/100)/E146, "-")</f>
        <v/>
      </c>
      <c r="H146" s="20">
        <f>IFERROR(F146*(C146/100), "-")</f>
        <v/>
      </c>
      <c r="I146" s="20">
        <f>IFERROR(F146*(D146/100), "-")</f>
        <v/>
      </c>
    </row>
    <row r="147">
      <c r="A147" s="20" t="inlineStr">
        <is>
          <t>SLV</t>
        </is>
      </c>
      <c r="B147" s="20" t="inlineStr">
        <is>
          <t>El Salvador</t>
        </is>
      </c>
      <c r="C147" s="20" t="n">
        <v>95</v>
      </c>
      <c r="D147" s="20" t="n">
        <v>68</v>
      </c>
      <c r="E147" s="20" t="n">
        <v>1807</v>
      </c>
      <c r="F147" s="20">
        <f>IFERROR(INDEX(Pop!$M$2:$M$1611,MATCH(A147, Pop!$A$2:$A$1611,0)),)</f>
        <v/>
      </c>
      <c r="G147" s="20">
        <f>IFERROR(F147*(C147/100)/E147, "-")</f>
        <v/>
      </c>
      <c r="H147" s="20">
        <f>IFERROR(F147*(C147/100), "-")</f>
        <v/>
      </c>
      <c r="I147" s="20">
        <f>IFERROR(F147*(D147/100), "-")</f>
        <v/>
      </c>
    </row>
    <row r="148">
      <c r="A148" s="20" t="inlineStr">
        <is>
          <t>SOM</t>
        </is>
      </c>
      <c r="B148" s="20" t="inlineStr">
        <is>
          <t>Somalia</t>
        </is>
      </c>
      <c r="C148" s="20" t="n">
        <v>76.75999999999999</v>
      </c>
      <c r="D148" s="20" t="n">
        <v>30</v>
      </c>
      <c r="E148" s="20" t="n">
        <v/>
      </c>
      <c r="F148" s="20">
        <f>IFERROR(INDEX(Pop!$M$2:$M$1611,MATCH(A148, Pop!$A$2:$A$1611,0)),)</f>
        <v/>
      </c>
      <c r="G148" s="20">
        <f>IFERROR(F148*(C148/100)/E148, "-")</f>
        <v/>
      </c>
      <c r="H148" s="20">
        <f>IFERROR(F148*(C148/100), "-")</f>
        <v/>
      </c>
      <c r="I148" s="20">
        <f>IFERROR(F148*(D148/100), "-")</f>
        <v/>
      </c>
    </row>
    <row r="149">
      <c r="A149" s="20" t="inlineStr">
        <is>
          <t>SRB</t>
        </is>
      </c>
      <c r="B149" s="20" t="inlineStr">
        <is>
          <t>Serbia</t>
        </is>
      </c>
      <c r="C149" s="20" t="n">
        <v>99</v>
      </c>
      <c r="D149" s="20" t="n">
        <v>98.09999999999999</v>
      </c>
      <c r="E149" s="20" t="n">
        <v/>
      </c>
      <c r="F149" s="20">
        <f>IFERROR(INDEX(Pop!$M$2:$M$1611,MATCH(A149, Pop!$A$2:$A$1611,0)),)</f>
        <v/>
      </c>
      <c r="G149" s="20">
        <f>IFERROR(F149*(C149/100)/E149, "-")</f>
        <v/>
      </c>
      <c r="H149" s="20">
        <f>IFERROR(F149*(C149/100), "-")</f>
        <v/>
      </c>
      <c r="I149" s="20">
        <f>IFERROR(F149*(D149/100), "-")</f>
        <v/>
      </c>
    </row>
    <row r="150">
      <c r="A150" s="20" t="inlineStr">
        <is>
          <t>SSD</t>
        </is>
      </c>
      <c r="B150" s="20" t="inlineStr">
        <is>
          <t>South Sudan</t>
        </is>
      </c>
      <c r="C150" s="20" t="n">
        <v>42.22</v>
      </c>
      <c r="D150" s="20" t="n">
        <v>15</v>
      </c>
      <c r="E150" s="20" t="n">
        <v>250</v>
      </c>
      <c r="F150" s="20">
        <f>IFERROR(INDEX(Pop!$M$2:$M$1611,MATCH(A150, Pop!$A$2:$A$1611,0)),)</f>
        <v/>
      </c>
      <c r="G150" s="20">
        <f>IFERROR(F150*(C150/100)/E150, "-")</f>
        <v/>
      </c>
      <c r="H150" s="20">
        <f>IFERROR(F150*(C150/100), "-")</f>
        <v/>
      </c>
      <c r="I150" s="20">
        <f>IFERROR(F150*(D150/100), "-")</f>
        <v/>
      </c>
    </row>
    <row r="151">
      <c r="A151" s="20" t="inlineStr">
        <is>
          <t>SUR</t>
        </is>
      </c>
      <c r="B151" s="20" t="inlineStr">
        <is>
          <t>Suriname</t>
        </is>
      </c>
      <c r="C151" s="20" t="n">
        <v>95</v>
      </c>
      <c r="D151" s="20" t="n">
        <v>85</v>
      </c>
      <c r="E151" s="20" t="n">
        <v/>
      </c>
      <c r="F151" s="20">
        <f>IFERROR(INDEX(Pop!$M$2:$M$1611,MATCH(A151, Pop!$A$2:$A$1611,0)),)</f>
        <v/>
      </c>
      <c r="G151" s="20">
        <f>IFERROR(F151*(C151/100)/E151, "-")</f>
        <v/>
      </c>
      <c r="H151" s="20">
        <f>IFERROR(F151*(C151/100), "-")</f>
        <v/>
      </c>
      <c r="I151" s="20">
        <f>IFERROR(F151*(D151/100), "-")</f>
        <v/>
      </c>
    </row>
    <row r="152">
      <c r="A152" s="20" t="inlineStr">
        <is>
          <t>SVK</t>
        </is>
      </c>
      <c r="B152" s="20" t="inlineStr">
        <is>
          <t>Slovakia</t>
        </is>
      </c>
      <c r="C152" s="20" t="n">
        <v>95</v>
      </c>
      <c r="D152" s="20" t="n">
        <v>99</v>
      </c>
      <c r="E152" s="20" t="n">
        <v/>
      </c>
      <c r="F152" s="20">
        <f>IFERROR(INDEX(Pop!$M$2:$M$1611,MATCH(A152, Pop!$A$2:$A$1611,0)),)</f>
        <v/>
      </c>
      <c r="G152" s="20">
        <f>IFERROR(F152*(C152/100)/E152, "-")</f>
        <v/>
      </c>
      <c r="H152" s="20">
        <f>IFERROR(F152*(C152/100), "-")</f>
        <v/>
      </c>
      <c r="I152" s="20">
        <f>IFERROR(F152*(D152/100), "-")</f>
        <v/>
      </c>
    </row>
    <row r="153">
      <c r="A153" s="20" t="inlineStr">
        <is>
          <t>SVN</t>
        </is>
      </c>
      <c r="B153" s="20" t="inlineStr">
        <is>
          <t>Slovenia</t>
        </is>
      </c>
      <c r="C153" s="20" t="n">
        <v>100</v>
      </c>
      <c r="D153" s="20" t="n">
        <v>99.90000000000001</v>
      </c>
      <c r="E153" s="20" t="n">
        <v/>
      </c>
      <c r="F153" s="20">
        <f>IFERROR(INDEX(Pop!$M$2:$M$1611,MATCH(A153, Pop!$A$2:$A$1611,0)),)</f>
        <v/>
      </c>
      <c r="G153" s="20">
        <f>IFERROR(F153*(C153/100)/E153, "-")</f>
        <v/>
      </c>
      <c r="H153" s="20">
        <f>IFERROR(F153*(C153/100), "-")</f>
        <v/>
      </c>
      <c r="I153" s="20">
        <f>IFERROR(F153*(D153/100), "-")</f>
        <v/>
      </c>
    </row>
    <row r="154">
      <c r="A154" s="20" t="inlineStr">
        <is>
          <t>SWE</t>
        </is>
      </c>
      <c r="B154" s="20" t="inlineStr">
        <is>
          <t>Sweden</t>
        </is>
      </c>
      <c r="C154" s="20" t="n">
        <v>99</v>
      </c>
      <c r="D154" s="20" t="n">
        <v>100</v>
      </c>
      <c r="E154" s="20" t="n">
        <v>8080</v>
      </c>
      <c r="F154" s="20">
        <f>IFERROR(INDEX(Pop!$M$2:$M$1611,MATCH(A154, Pop!$A$2:$A$1611,0)),)</f>
        <v/>
      </c>
      <c r="G154" s="20">
        <f>IFERROR(F154*(C154/100)/E154, "-")</f>
        <v/>
      </c>
      <c r="H154" s="20">
        <f>IFERROR(F154*(C154/100), "-")</f>
        <v/>
      </c>
      <c r="I154" s="20">
        <f>IFERROR(F154*(D154/100), "-")</f>
        <v/>
      </c>
    </row>
    <row r="155">
      <c r="A155" s="20" t="inlineStr">
        <is>
          <t>SWZ</t>
        </is>
      </c>
      <c r="B155" s="20" t="inlineStr">
        <is>
          <t>Eswatini</t>
        </is>
      </c>
      <c r="C155" s="20" t="n">
        <v>69.62</v>
      </c>
      <c r="D155" s="20" t="n">
        <v>54</v>
      </c>
      <c r="E155" s="20" t="n">
        <v/>
      </c>
      <c r="F155" s="20">
        <f>IFERROR(INDEX(Pop!$M$2:$M$1611,MATCH(A155, Pop!$A$2:$A$1611,0)),)</f>
        <v/>
      </c>
      <c r="G155" s="20">
        <f>IFERROR(F155*(C155/100)/E155, "-")</f>
        <v/>
      </c>
      <c r="H155" s="20">
        <f>IFERROR(F155*(C155/100), "-")</f>
        <v/>
      </c>
      <c r="I155" s="20">
        <f>IFERROR(F155*(D155/100), "-")</f>
        <v/>
      </c>
    </row>
    <row r="156">
      <c r="A156" s="20" t="inlineStr">
        <is>
          <t>SYC</t>
        </is>
      </c>
      <c r="B156" s="20" t="inlineStr">
        <is>
          <t>Seychelles</t>
        </is>
      </c>
      <c r="C156" s="20" t="n">
        <v>90</v>
      </c>
      <c r="D156" s="20" t="n">
        <v>98.5</v>
      </c>
      <c r="E156" s="20" t="n">
        <v/>
      </c>
      <c r="F156" s="20">
        <f>IFERROR(INDEX(Pop!$M$2:$M$1611,MATCH(A156, Pop!$A$2:$A$1611,0)),)</f>
        <v/>
      </c>
      <c r="G156" s="20">
        <f>IFERROR(F156*(C156/100)/E156, "-")</f>
        <v/>
      </c>
      <c r="H156" s="20">
        <f>IFERROR(F156*(C156/100), "-")</f>
        <v/>
      </c>
      <c r="I156" s="20">
        <f>IFERROR(F156*(D156/100), "-")</f>
        <v/>
      </c>
    </row>
    <row r="157">
      <c r="A157" s="20" t="inlineStr">
        <is>
          <t>SYR</t>
        </is>
      </c>
      <c r="B157" s="20" t="inlineStr">
        <is>
          <t>Syria</t>
        </is>
      </c>
      <c r="C157" s="20" t="n">
        <v>90.03</v>
      </c>
      <c r="D157" s="20" t="n">
        <v>41.8</v>
      </c>
      <c r="E157" s="20" t="n">
        <v/>
      </c>
      <c r="F157" s="20">
        <f>IFERROR(INDEX(Pop!$M$2:$M$1611,MATCH(A157, Pop!$A$2:$A$1611,0)),)</f>
        <v/>
      </c>
      <c r="G157" s="20">
        <f>IFERROR(F157*(C157/100)/E157, "-")</f>
        <v/>
      </c>
      <c r="H157" s="20">
        <f>IFERROR(F157*(C157/100), "-")</f>
        <v/>
      </c>
      <c r="I157" s="20">
        <f>IFERROR(F157*(D157/100), "-")</f>
        <v/>
      </c>
    </row>
    <row r="158">
      <c r="A158" s="20" t="inlineStr">
        <is>
          <t>TCD</t>
        </is>
      </c>
      <c r="B158" s="20" t="inlineStr">
        <is>
          <t>Chad</t>
        </is>
      </c>
      <c r="C158" s="20" t="n">
        <v>52.53</v>
      </c>
      <c r="D158" s="20" t="n">
        <v>21.8</v>
      </c>
      <c r="E158" s="20" t="n">
        <v/>
      </c>
      <c r="F158" s="20">
        <f>IFERROR(INDEX(Pop!$M$2:$M$1611,MATCH(A158, Pop!$A$2:$A$1611,0)),)</f>
        <v/>
      </c>
      <c r="G158" s="20">
        <f>IFERROR(F158*(C158/100)/E158, "-")</f>
        <v/>
      </c>
      <c r="H158" s="20">
        <f>IFERROR(F158*(C158/100), "-")</f>
        <v/>
      </c>
      <c r="I158" s="20">
        <f>IFERROR(F158*(D158/100), "-")</f>
        <v/>
      </c>
    </row>
    <row r="159">
      <c r="A159" s="20" t="inlineStr">
        <is>
          <t>TGO</t>
        </is>
      </c>
      <c r="B159" s="20" t="inlineStr">
        <is>
          <t>Togo</t>
        </is>
      </c>
      <c r="C159" s="20" t="n">
        <v>66.44</v>
      </c>
      <c r="D159" s="20" t="n">
        <v>67</v>
      </c>
      <c r="E159" s="20" t="n">
        <v/>
      </c>
      <c r="F159" s="20">
        <f>IFERROR(INDEX(Pop!$M$2:$M$1611,MATCH(A159, Pop!$A$2:$A$1611,0)),)</f>
        <v/>
      </c>
      <c r="G159" s="20">
        <f>IFERROR(F159*(C159/100)/E159, "-")</f>
        <v/>
      </c>
      <c r="H159" s="20">
        <f>IFERROR(F159*(C159/100), "-")</f>
        <v/>
      </c>
      <c r="I159" s="20">
        <f>IFERROR(F159*(D159/100), "-")</f>
        <v/>
      </c>
    </row>
    <row r="160">
      <c r="A160" s="20" t="inlineStr">
        <is>
          <t>THA</t>
        </is>
      </c>
      <c r="B160" s="20" t="inlineStr">
        <is>
          <t>Thailand</t>
        </is>
      </c>
      <c r="C160" s="20" t="n">
        <v>98</v>
      </c>
      <c r="D160" s="20" t="n">
        <v>98</v>
      </c>
      <c r="E160" s="20" t="n">
        <v>52483</v>
      </c>
      <c r="F160" s="20">
        <f>IFERROR(INDEX(Pop!$M$2:$M$1611,MATCH(A160, Pop!$A$2:$A$1611,0)),)</f>
        <v/>
      </c>
      <c r="G160" s="20">
        <f>IFERROR(F160*(C160/100)/E160, "-")</f>
        <v/>
      </c>
      <c r="H160" s="20">
        <f>IFERROR(F160*(C160/100), "-")</f>
        <v/>
      </c>
      <c r="I160" s="20">
        <f>IFERROR(F160*(D160/100), "-")</f>
        <v/>
      </c>
    </row>
    <row r="161">
      <c r="A161" s="20" t="inlineStr">
        <is>
          <t>TJK</t>
        </is>
      </c>
      <c r="B161" s="20" t="inlineStr">
        <is>
          <t>Tajikistan</t>
        </is>
      </c>
      <c r="C161" s="20" t="n">
        <v>90</v>
      </c>
      <c r="D161" s="20" t="n">
        <v>80</v>
      </c>
      <c r="E161" s="20" t="n">
        <v>1000</v>
      </c>
      <c r="F161" s="20">
        <f>IFERROR(INDEX(Pop!$M$2:$M$1611,MATCH(A161, Pop!$A$2:$A$1611,0)),)</f>
        <v/>
      </c>
      <c r="G161" s="20">
        <f>IFERROR(F161*(C161/100)/E161, "-")</f>
        <v/>
      </c>
      <c r="H161" s="20">
        <f>IFERROR(F161*(C161/100), "-")</f>
        <v/>
      </c>
      <c r="I161" s="20">
        <f>IFERROR(F161*(D161/100), "-")</f>
        <v/>
      </c>
    </row>
    <row r="162">
      <c r="A162" s="20" t="inlineStr">
        <is>
          <t>TKM</t>
        </is>
      </c>
      <c r="B162" s="20" t="inlineStr">
        <is>
          <t>Turkmenistan</t>
        </is>
      </c>
      <c r="C162" s="20" t="n">
        <v>90</v>
      </c>
      <c r="D162" s="20" t="n">
        <v>67</v>
      </c>
      <c r="E162" s="20" t="n">
        <v>1000</v>
      </c>
      <c r="F162" s="20">
        <f>IFERROR(INDEX(Pop!$M$2:$M$1611,MATCH(A162, Pop!$A$2:$A$1611,0)),)</f>
        <v/>
      </c>
      <c r="G162" s="20">
        <f>IFERROR(F162*(C162/100)/E162, "-")</f>
        <v/>
      </c>
      <c r="H162" s="20">
        <f>IFERROR(F162*(C162/100), "-")</f>
        <v/>
      </c>
      <c r="I162" s="20">
        <f>IFERROR(F162*(D162/100), "-")</f>
        <v/>
      </c>
    </row>
    <row r="163">
      <c r="A163" s="20" t="inlineStr">
        <is>
          <t>TLS</t>
        </is>
      </c>
      <c r="B163" s="20" t="inlineStr">
        <is>
          <t>Timor-Leste</t>
        </is>
      </c>
      <c r="C163" s="20" t="n">
        <v>95</v>
      </c>
      <c r="D163" s="20" t="n">
        <v>45</v>
      </c>
      <c r="E163" s="20" t="n">
        <v/>
      </c>
      <c r="F163" s="20">
        <f>IFERROR(INDEX(Pop!$M$2:$M$1611,MATCH(A163, Pop!$A$2:$A$1611,0)),)</f>
        <v/>
      </c>
      <c r="G163" s="20">
        <f>IFERROR(F163*(C163/100)/E163, "-")</f>
        <v/>
      </c>
      <c r="H163" s="20">
        <f>IFERROR(F163*(C163/100), "-")</f>
        <v/>
      </c>
      <c r="I163" s="20">
        <f>IFERROR(F163*(D163/100), "-")</f>
        <v/>
      </c>
    </row>
    <row r="164">
      <c r="A164" s="20" t="inlineStr">
        <is>
          <t>TON</t>
        </is>
      </c>
      <c r="B164" s="20" t="inlineStr">
        <is>
          <t>Tonga</t>
        </is>
      </c>
      <c r="C164" s="20" t="n">
        <v>95</v>
      </c>
      <c r="D164" s="20" t="n">
        <v>96</v>
      </c>
      <c r="E164" s="20" t="n">
        <v/>
      </c>
      <c r="F164" s="20">
        <f>IFERROR(INDEX(Pop!$M$2:$M$1611,MATCH(A164, Pop!$A$2:$A$1611,0)),)</f>
        <v/>
      </c>
      <c r="G164" s="20">
        <f>IFERROR(F164*(C164/100)/E164, "-")</f>
        <v/>
      </c>
      <c r="H164" s="20">
        <f>IFERROR(F164*(C164/100), "-")</f>
        <v/>
      </c>
      <c r="I164" s="20">
        <f>IFERROR(F164*(D164/100), "-")</f>
        <v/>
      </c>
    </row>
    <row r="165">
      <c r="A165" s="20" t="inlineStr">
        <is>
          <t>TTO</t>
        </is>
      </c>
      <c r="B165" s="20" t="inlineStr">
        <is>
          <t>Trinidad and Tobago</t>
        </is>
      </c>
      <c r="C165" s="20" t="n">
        <v>95</v>
      </c>
      <c r="D165" s="20" t="n">
        <v>75</v>
      </c>
      <c r="E165" s="20" t="n">
        <v/>
      </c>
      <c r="F165" s="20">
        <f>IFERROR(INDEX(Pop!$M$2:$M$1611,MATCH(A165, Pop!$A$2:$A$1611,0)),)</f>
        <v/>
      </c>
      <c r="G165" s="20">
        <f>IFERROR(F165*(C165/100)/E165, "-")</f>
        <v/>
      </c>
      <c r="H165" s="20">
        <f>IFERROR(F165*(C165/100), "-")</f>
        <v/>
      </c>
      <c r="I165" s="20">
        <f>IFERROR(F165*(D165/100), "-")</f>
        <v/>
      </c>
    </row>
    <row r="166">
      <c r="A166" s="20" t="inlineStr">
        <is>
          <t>TUN</t>
        </is>
      </c>
      <c r="B166" s="20" t="inlineStr">
        <is>
          <t>Tunisia</t>
        </is>
      </c>
      <c r="C166" s="20" t="n">
        <v>97</v>
      </c>
      <c r="D166" s="20" t="n">
        <v>95</v>
      </c>
      <c r="E166" s="20" t="n">
        <v>8383</v>
      </c>
      <c r="F166" s="20">
        <f>IFERROR(INDEX(Pop!$M$2:$M$1611,MATCH(A166, Pop!$A$2:$A$1611,0)),)</f>
        <v/>
      </c>
      <c r="G166" s="20">
        <f>IFERROR(F166*(C166/100)/E166, "-")</f>
        <v/>
      </c>
      <c r="H166" s="20">
        <f>IFERROR(F166*(C166/100), "-")</f>
        <v/>
      </c>
      <c r="I166" s="20">
        <f>IFERROR(F166*(D166/100), "-")</f>
        <v/>
      </c>
    </row>
    <row r="167">
      <c r="A167" s="20" t="inlineStr">
        <is>
          <t>TUR</t>
        </is>
      </c>
      <c r="B167" s="20" t="inlineStr">
        <is>
          <t>Turkey</t>
        </is>
      </c>
      <c r="C167" s="20" t="n">
        <v>98</v>
      </c>
      <c r="D167" s="20" t="n">
        <v>92.23999999999999</v>
      </c>
      <c r="E167" s="20" t="n">
        <v>49032</v>
      </c>
      <c r="F167" s="20">
        <f>IFERROR(INDEX(Pop!$M$2:$M$1611,MATCH(A167, Pop!$A$2:$A$1611,0)),)</f>
        <v/>
      </c>
      <c r="G167" s="20">
        <f>IFERROR(F167*(C167/100)/E167, "-")</f>
        <v/>
      </c>
      <c r="H167" s="20">
        <f>IFERROR(F167*(C167/100), "-")</f>
        <v/>
      </c>
      <c r="I167" s="20">
        <f>IFERROR(F167*(D167/100), "-")</f>
        <v/>
      </c>
    </row>
    <row r="168">
      <c r="A168" s="20" t="inlineStr">
        <is>
          <t>TZA</t>
        </is>
      </c>
      <c r="B168" s="20" t="inlineStr">
        <is>
          <t>Tanzania</t>
        </is>
      </c>
      <c r="C168" s="20" t="n">
        <v>66.3</v>
      </c>
      <c r="D168" s="20" t="n">
        <v>13</v>
      </c>
      <c r="E168" s="20" t="n">
        <v>8278</v>
      </c>
      <c r="F168" s="20">
        <f>IFERROR(INDEX(Pop!$M$2:$M$1611,MATCH(A168, Pop!$A$2:$A$1611,0)),)</f>
        <v/>
      </c>
      <c r="G168" s="20">
        <f>IFERROR(F168*(C168/100)/E168, "-")</f>
        <v/>
      </c>
      <c r="H168" s="20">
        <f>IFERROR(F168*(C168/100), "-")</f>
        <v/>
      </c>
      <c r="I168" s="20">
        <f>IFERROR(F168*(D168/100), "-")</f>
        <v/>
      </c>
    </row>
    <row r="169">
      <c r="A169" s="20" t="inlineStr">
        <is>
          <t>UGA</t>
        </is>
      </c>
      <c r="B169" s="20" t="inlineStr">
        <is>
          <t>Uganda</t>
        </is>
      </c>
      <c r="C169" s="20" t="n">
        <v>87.22</v>
      </c>
      <c r="D169" s="20" t="n">
        <v>31</v>
      </c>
      <c r="E169" s="20" t="n">
        <v>3554</v>
      </c>
      <c r="F169" s="20">
        <f>IFERROR(INDEX(Pop!$M$2:$M$1611,MATCH(A169, Pop!$A$2:$A$1611,0)),)</f>
        <v/>
      </c>
      <c r="G169" s="20">
        <f>IFERROR(F169*(C169/100)/E169, "-")</f>
        <v/>
      </c>
      <c r="H169" s="20">
        <f>IFERROR(F169*(C169/100), "-")</f>
        <v/>
      </c>
      <c r="I169" s="20">
        <f>IFERROR(F169*(D169/100), "-")</f>
        <v/>
      </c>
    </row>
    <row r="170">
      <c r="A170" s="20" t="inlineStr">
        <is>
          <t>UKR</t>
        </is>
      </c>
      <c r="B170" s="20" t="inlineStr">
        <is>
          <t>Ukraine</t>
        </is>
      </c>
      <c r="C170" s="20" t="n">
        <v>90</v>
      </c>
      <c r="D170" s="20" t="n">
        <v>87.15000000000001</v>
      </c>
      <c r="E170" s="20" t="n">
        <v>21600</v>
      </c>
      <c r="F170" s="20">
        <f>IFERROR(INDEX(Pop!$M$2:$M$1611,MATCH(A170, Pop!$A$2:$A$1611,0)),)</f>
        <v/>
      </c>
      <c r="G170" s="20">
        <f>IFERROR(F170*(C170/100)/E170, "-")</f>
        <v/>
      </c>
      <c r="H170" s="20">
        <f>IFERROR(F170*(C170/100), "-")</f>
        <v/>
      </c>
      <c r="I170" s="20">
        <f>IFERROR(F170*(D170/100), "-")</f>
        <v/>
      </c>
    </row>
    <row r="171">
      <c r="A171" s="20" t="inlineStr">
        <is>
          <t>URY</t>
        </is>
      </c>
      <c r="B171" s="20" t="inlineStr">
        <is>
          <t>Uruguay</t>
        </is>
      </c>
      <c r="C171" s="20" t="n">
        <v>95</v>
      </c>
      <c r="D171" s="20" t="n">
        <v>90.2</v>
      </c>
      <c r="E171" s="20" t="n">
        <v/>
      </c>
      <c r="F171" s="20">
        <f>IFERROR(INDEX(Pop!$M$2:$M$1611,MATCH(A171, Pop!$A$2:$A$1611,0)),)</f>
        <v/>
      </c>
      <c r="G171" s="20">
        <f>IFERROR(F171*(C171/100)/E171, "-")</f>
        <v/>
      </c>
      <c r="H171" s="20">
        <f>IFERROR(F171*(C171/100), "-")</f>
        <v/>
      </c>
      <c r="I171" s="20">
        <f>IFERROR(F171*(D171/100), "-")</f>
        <v/>
      </c>
    </row>
    <row r="172">
      <c r="A172" s="20" t="inlineStr">
        <is>
          <t>USA</t>
        </is>
      </c>
      <c r="B172" s="20" t="inlineStr">
        <is>
          <t>United States of America</t>
        </is>
      </c>
      <c r="C172" s="20" t="n">
        <v>99</v>
      </c>
      <c r="D172" s="20" t="n">
        <v>99.90000000000001</v>
      </c>
      <c r="E172" s="20" t="n">
        <v>417215</v>
      </c>
      <c r="F172" s="20">
        <f>IFERROR(INDEX(Pop!$M$2:$M$1611,MATCH(A172, Pop!$A$2:$A$1611,0)),)</f>
        <v/>
      </c>
      <c r="G172" s="20">
        <f>IFERROR(F172*(C172/100)/E172, "-")</f>
        <v/>
      </c>
      <c r="H172" s="20">
        <f>IFERROR(F172*(C172/100), "-")</f>
        <v/>
      </c>
      <c r="I172" s="20">
        <f>IFERROR(F172*(D172/100), "-")</f>
        <v/>
      </c>
    </row>
    <row r="173">
      <c r="A173" s="20" t="inlineStr">
        <is>
          <t>UZB</t>
        </is>
      </c>
      <c r="B173" s="20" t="inlineStr">
        <is>
          <t>Uzbekistan</t>
        </is>
      </c>
      <c r="C173" s="20" t="n">
        <v>90</v>
      </c>
      <c r="D173" s="20" t="n">
        <v>65.90000000000001</v>
      </c>
      <c r="E173" s="20" t="n">
        <v>1000</v>
      </c>
      <c r="F173" s="20">
        <f>IFERROR(INDEX(Pop!$M$2:$M$1611,MATCH(A173, Pop!$A$2:$A$1611,0)),)</f>
        <v/>
      </c>
      <c r="G173" s="20">
        <f>IFERROR(F173*(C173/100)/E173, "-")</f>
        <v/>
      </c>
      <c r="H173" s="20">
        <f>IFERROR(F173*(C173/100), "-")</f>
        <v/>
      </c>
      <c r="I173" s="20">
        <f>IFERROR(F173*(D173/100), "-")</f>
        <v/>
      </c>
    </row>
    <row r="174">
      <c r="A174" s="20" t="inlineStr">
        <is>
          <t>VCT</t>
        </is>
      </c>
      <c r="B174" s="20" t="inlineStr">
        <is>
          <t>Saint Vincent and the Grenadines</t>
        </is>
      </c>
      <c r="C174" s="20" t="n">
        <v>95</v>
      </c>
      <c r="D174" s="20" t="n">
        <v>90</v>
      </c>
      <c r="E174" s="20" t="n">
        <v/>
      </c>
      <c r="F174" s="20">
        <f>IFERROR(INDEX(Pop!$M$2:$M$1611,MATCH(A174, Pop!$A$2:$A$1611,0)),)</f>
        <v/>
      </c>
      <c r="G174" s="20">
        <f>IFERROR(F174*(C174/100)/E174, "-")</f>
        <v/>
      </c>
      <c r="H174" s="20">
        <f>IFERROR(F174*(C174/100), "-")</f>
        <v/>
      </c>
      <c r="I174" s="20">
        <f>IFERROR(F174*(D174/100), "-")</f>
        <v/>
      </c>
    </row>
    <row r="175">
      <c r="A175" s="20" t="inlineStr">
        <is>
          <t>VEN</t>
        </is>
      </c>
      <c r="B175" s="20" t="inlineStr">
        <is>
          <t>Venezuela</t>
        </is>
      </c>
      <c r="C175" s="20" t="n">
        <v>95</v>
      </c>
      <c r="D175" s="20" t="n">
        <v>65</v>
      </c>
      <c r="E175" s="20" t="n">
        <v/>
      </c>
      <c r="F175" s="20">
        <f>IFERROR(INDEX(Pop!$M$2:$M$1611,MATCH(A175, Pop!$A$2:$A$1611,0)),)</f>
        <v/>
      </c>
      <c r="G175" s="20">
        <f>IFERROR(F175*(C175/100)/E175, "-")</f>
        <v/>
      </c>
      <c r="H175" s="20">
        <f>IFERROR(F175*(C175/100), "-")</f>
        <v/>
      </c>
      <c r="I175" s="20">
        <f>IFERROR(F175*(D175/100), "-")</f>
        <v/>
      </c>
    </row>
    <row r="176">
      <c r="A176" s="20" t="inlineStr">
        <is>
          <t>VNM</t>
        </is>
      </c>
      <c r="B176" s="20" t="inlineStr">
        <is>
          <t>Vietnam</t>
        </is>
      </c>
      <c r="C176" s="20" t="n">
        <v>95</v>
      </c>
      <c r="D176" s="20" t="n">
        <v>99.5</v>
      </c>
      <c r="E176" s="20" t="n">
        <v>90000</v>
      </c>
      <c r="F176" s="20">
        <f>IFERROR(INDEX(Pop!$M$2:$M$1611,MATCH(A176, Pop!$A$2:$A$1611,0)),)</f>
        <v/>
      </c>
      <c r="G176" s="20">
        <f>IFERROR(F176*(C176/100)/E176, "-")</f>
        <v/>
      </c>
      <c r="H176" s="20">
        <f>IFERROR(F176*(C176/100), "-")</f>
        <v/>
      </c>
      <c r="I176" s="20">
        <f>IFERROR(F176*(D176/100), "-")</f>
        <v/>
      </c>
    </row>
    <row r="177">
      <c r="A177" s="20" t="inlineStr">
        <is>
          <t>VUT</t>
        </is>
      </c>
      <c r="B177" s="20" t="inlineStr">
        <is>
          <t>Vanuatu</t>
        </is>
      </c>
      <c r="C177" s="20" t="n">
        <v>90.03999999999999</v>
      </c>
      <c r="D177" s="20" t="n">
        <v>70</v>
      </c>
      <c r="E177" s="20" t="n">
        <v/>
      </c>
      <c r="F177" s="20">
        <f>IFERROR(INDEX(Pop!$M$2:$M$1611,MATCH(A177, Pop!$A$2:$A$1611,0)),)</f>
        <v/>
      </c>
      <c r="G177" s="20">
        <f>IFERROR(F177*(C177/100)/E177, "-")</f>
        <v/>
      </c>
      <c r="H177" s="20">
        <f>IFERROR(F177*(C177/100), "-")</f>
        <v/>
      </c>
      <c r="I177" s="20">
        <f>IFERROR(F177*(D177/100), "-")</f>
        <v/>
      </c>
    </row>
    <row r="178">
      <c r="A178" s="20" t="inlineStr">
        <is>
          <t>WSM</t>
        </is>
      </c>
      <c r="B178" s="20" t="inlineStr">
        <is>
          <t>Samoa</t>
        </is>
      </c>
      <c r="C178" s="20" t="n">
        <v>95</v>
      </c>
      <c r="D178" s="20" t="n">
        <v>49</v>
      </c>
      <c r="E178" s="20" t="n">
        <v/>
      </c>
      <c r="F178" s="20">
        <f>IFERROR(INDEX(Pop!$M$2:$M$1611,MATCH(A178, Pop!$A$2:$A$1611,0)),)</f>
        <v/>
      </c>
      <c r="G178" s="20">
        <f>IFERROR(F178*(C178/100)/E178, "-")</f>
        <v/>
      </c>
      <c r="H178" s="20">
        <f>IFERROR(F178*(C178/100), "-")</f>
        <v/>
      </c>
      <c r="I178" s="20">
        <f>IFERROR(F178*(D178/100), "-")</f>
        <v/>
      </c>
    </row>
    <row r="179">
      <c r="A179" s="20" t="inlineStr">
        <is>
          <t>ZAF</t>
        </is>
      </c>
      <c r="B179" s="20" t="inlineStr">
        <is>
          <t>South Africa</t>
        </is>
      </c>
      <c r="C179" s="20" t="n">
        <v>99.5</v>
      </c>
      <c r="D179" s="20" t="n">
        <v>96.45</v>
      </c>
      <c r="E179" s="20" t="n">
        <v>28581</v>
      </c>
      <c r="F179" s="20">
        <f>IFERROR(INDEX(Pop!$M$2:$M$1611,MATCH(A179, Pop!$A$2:$A$1611,0)),)</f>
        <v/>
      </c>
      <c r="G179" s="20">
        <f>IFERROR(F179*(C179/100)/E179, "-")</f>
        <v/>
      </c>
      <c r="H179" s="20">
        <f>IFERROR(F179*(C179/100), "-")</f>
        <v/>
      </c>
      <c r="I179" s="20">
        <f>IFERROR(F179*(D179/100), "-")</f>
        <v/>
      </c>
    </row>
    <row r="180">
      <c r="A180" s="20" t="inlineStr">
        <is>
          <t>ZMB</t>
        </is>
      </c>
      <c r="B180" s="20" t="inlineStr">
        <is>
          <t>Zambia</t>
        </is>
      </c>
      <c r="C180" s="20" t="n">
        <v>40</v>
      </c>
      <c r="D180" s="20" t="n">
        <v>88.37</v>
      </c>
      <c r="E180" s="20" t="n">
        <v>2000</v>
      </c>
      <c r="F180" s="20">
        <f>IFERROR(INDEX(Pop!$M$2:$M$1611,MATCH(A180, Pop!$A$2:$A$1611,0)),)</f>
        <v/>
      </c>
      <c r="G180" s="20">
        <f>IFERROR(F180*(C180/100)/E180, "-")</f>
        <v/>
      </c>
      <c r="H180" s="20">
        <f>IFERROR(F180*(C180/100), "-")</f>
        <v/>
      </c>
      <c r="I180" s="20">
        <f>IFERROR(F180*(D180/100), "-")</f>
        <v/>
      </c>
    </row>
    <row r="181">
      <c r="A181" s="20" t="inlineStr">
        <is>
          <t>ZWE</t>
        </is>
      </c>
      <c r="B181" s="20" t="inlineStr">
        <is>
          <t>Zimbabwe</t>
        </is>
      </c>
      <c r="C181" s="20" t="n">
        <v>50</v>
      </c>
      <c r="D181" s="20" t="n">
        <v>35</v>
      </c>
      <c r="E181" s="20" t="n">
        <v>2700</v>
      </c>
      <c r="F181" s="20">
        <f>IFERROR(INDEX(Pop!$M$2:$M$1611,MATCH(A181, Pop!$A$2:$A$1611,0)),)</f>
        <v/>
      </c>
      <c r="G181" s="20">
        <f>IFERROR(F181*(C181/100)/E181, "-")</f>
        <v/>
      </c>
      <c r="H181" s="20">
        <f>IFERROR(F181*(C181/100), "-")</f>
        <v/>
      </c>
      <c r="I181" s="20">
        <f>IFERROR(F181*(D181/100), "-")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20">
        <f>'Data_km2'!A1</f>
        <v/>
      </c>
      <c r="B1" s="20">
        <f>'Data_km2'!B1</f>
        <v/>
      </c>
      <c r="C1" s="20">
        <f>'Data_km2'!C1</f>
        <v/>
      </c>
      <c r="D1" s="20">
        <f>'Data_km2'!D1</f>
        <v/>
      </c>
      <c r="E1" s="20">
        <f>'Data_km2'!E1</f>
        <v/>
      </c>
      <c r="F1" s="20">
        <f>'Data_km2'!F1</f>
        <v/>
      </c>
      <c r="G1" s="20">
        <f>'Data_km2'!G1</f>
        <v/>
      </c>
      <c r="H1" s="20">
        <f>'Data_km2'!H1</f>
        <v/>
      </c>
      <c r="I1" s="20">
        <f>'Data_km2'!I1</f>
        <v/>
      </c>
      <c r="J1" s="20">
        <f>'Data_km2'!J1</f>
        <v/>
      </c>
      <c r="K1" s="20">
        <f>'Data_km2'!K1</f>
        <v/>
      </c>
      <c r="L1" s="20">
        <f>'Data_km2'!L1</f>
        <v/>
      </c>
    </row>
    <row r="2">
      <c r="A2" s="20">
        <f>'Data_km2'!A2</f>
        <v/>
      </c>
      <c r="B2" s="20">
        <f>'Data_km2'!B2</f>
        <v/>
      </c>
      <c r="C2" s="20">
        <f>IFERROR(INDEX(Pop!$C$2:$C$1611,MATCH(A2, Pop!$A$2:$A$1611,0)) /INDEX(Coverage!$G$2:$G$1611,MATCH(A2, Coverage!$A$2:$A$1611,0)),0)</f>
        <v/>
      </c>
      <c r="D2" s="20">
        <f>IFERROR(IF(SUM(C2)&lt;INDEX(Coverage!$E$2:$E$1611,MATCH(A2, Coverage!$A$2:$A$1611,0)),INDEX(Pop!$D$2:$D$1611,MATCH(A2, Pop!$A$2:$A$1611,0))/INDEX(Coverage!$G$2:$G$1611,MATCH(A2, Coverage!$A$2:$A$1611,0)),0),0)</f>
        <v/>
      </c>
      <c r="E2" s="20">
        <f>IFERROR(IF(SUM(C2:D2)&lt;INDEX(Coverage!$E$2:$E$1611,MATCH(A2, Coverage!$A$2:$A$1611,0)),INDEX(Pop!$E$2:$E$1611,MATCH(A2, Pop!$A$2:$A$1611,0))/INDEX(Coverage!$G$2:$G$1611,MATCH(A2, Coverage!$A$2:$A$1611,0)),0),0)</f>
        <v/>
      </c>
      <c r="F2" s="20">
        <f>IFERROR(IF(SUM(C2:E2)&lt;INDEX(Coverage!$E$2:$E$1611,MATCH(A2, Coverage!$A$2:$A$1611,0)),INDEX(Pop!$F$2:$F$1611,MATCH(A2, Pop!$A$2:$A$1611,0))/INDEX(Coverage!$G$2:$G$1611,MATCH(A2, Coverage!$A$2:$A$1611,0)),0),0)</f>
        <v/>
      </c>
      <c r="G2" s="20">
        <f>IFERROR(IF(SUM(C2:F2)&lt;INDEX(Coverage!$E$2:$E$1611,MATCH(A2, Coverage!$A$2:$A$1611,0)),INDEX(Pop!$G$2:$G$1611,MATCH(A2, Pop!$A$2:$A$1611,0))/INDEX(Coverage!$G$2:$G$1611,MATCH(A2, Coverage!$A$2:$A$1611,0)),0),0)</f>
        <v/>
      </c>
      <c r="H2" s="20">
        <f>IFERROR(IF(SUM(C2:G2)&lt;INDEX(Coverage!$E$2:$E$1611,MATCH(A2, Coverage!$A$2:$A$1611,0)),INDEX(Pop!$H$2:$H$1611,MATCH(A2, Pop!$A$2:$A$1611,0))/INDEX(Coverage!$G$2:$G$1611,MATCH(A2, Coverage!$A$2:$A$1611,0)),0),0)</f>
        <v/>
      </c>
      <c r="I2" s="20">
        <f>IFERROR(IF(SUM(C2:H2)&lt;INDEX(Coverage!$E$2:$E$1611,MATCH(A2, Coverage!$A$2:$A$1611,0)),INDEX(Pop!$I$2:$I$1611,MATCH(A2, Pop!$A$2:$A$1611,0))/INDEX(Coverage!$G$2:$G$1611,MATCH(A2, Coverage!$A$2:$A$1611,0)),0),0)</f>
        <v/>
      </c>
      <c r="J2" s="20">
        <f>IFERROR(IF(SUM(C2:I2)&lt;INDEX(Coverage!$E$2:$E$1611,MATCH(A2, Coverage!$A$2:$A$1611,0)),INDEX(Pop!$J$2:$J$1611,MATCH(A2, Pop!$A$2:$A$1611,0))/INDEX(Coverage!$G$2:$G$1611,MATCH(A2, Coverage!$A$2:$A$1611,0)),0),0)</f>
        <v/>
      </c>
      <c r="K2" s="20">
        <f>IFERROR(IF(SUM(C2:J2)&lt;INDEX(Coverage!$E$2:$E$1611,MATCH(A2, Coverage!$A$2:$A$1611,0)),INDEX(Pop!$K$2:$K$1611,MATCH(A2, Pop!$A$2:$A$1611,0))/INDEX(Coverage!$G$2:$G$1611,MATCH(A2, Coverage!$A$2:$A$1611,0)),0),0)</f>
        <v/>
      </c>
      <c r="L2" s="20">
        <f>IFERROR(IF(SUM(C2:K2)&lt;INDEX(Coverage!$E$2:$E$1611,MATCH(A2, Coverage!$A$2:$A$1611,0)),INDEX(Pop!$L$2:$L$1611,MATCH(A2, Pop!$A$2:$A$1611,0))/INDEX(Coverage!$G$2:$G$1611,MATCH(A2, Coverage!$A$2:$A$1611,0)),0),0)</f>
        <v/>
      </c>
    </row>
    <row r="3">
      <c r="A3" s="20">
        <f>'Data_km2'!A3</f>
        <v/>
      </c>
      <c r="B3" s="20">
        <f>'Data_km2'!B3</f>
        <v/>
      </c>
      <c r="C3" s="20">
        <f>IFERROR(INDEX(Pop!$C$2:$C$1611,MATCH(A3, Pop!$A$2:$A$1611,0)) /INDEX(Coverage!$G$2:$G$1611,MATCH(A3, Coverage!$A$2:$A$1611,0)),0)</f>
        <v/>
      </c>
      <c r="D3" s="20">
        <f>IFERROR(IF(SUM(C3)&lt;INDEX(Coverage!$E$2:$E$1611,MATCH(A3, Coverage!$A$2:$A$1611,0)),INDEX(Pop!$D$2:$D$1611,MATCH(A3, Pop!$A$2:$A$1611,0))/INDEX(Coverage!$G$2:$G$1611,MATCH(A3, Coverage!$A$2:$A$1611,0)),0),0)</f>
        <v/>
      </c>
      <c r="E3" s="20">
        <f>IFERROR(IF(SUM(C3:D3)&lt;INDEX(Coverage!$E$2:$E$1611,MATCH(A3, Coverage!$A$2:$A$1611,0)),INDEX(Pop!$E$2:$E$1611,MATCH(A3, Pop!$A$2:$A$1611,0))/INDEX(Coverage!$G$2:$G$1611,MATCH(A3, Coverage!$A$2:$A$1611,0)),0),0)</f>
        <v/>
      </c>
      <c r="F3" s="20">
        <f>IFERROR(IF(SUM(C3:E3)&lt;INDEX(Coverage!$E$2:$E$1611,MATCH(A3, Coverage!$A$2:$A$1611,0)),INDEX(Pop!$F$2:$F$1611,MATCH(A3, Pop!$A$2:$A$1611,0))/INDEX(Coverage!$G$2:$G$1611,MATCH(A3, Coverage!$A$2:$A$1611,0)),0),0)</f>
        <v/>
      </c>
      <c r="G3" s="20">
        <f>IFERROR(IF(SUM(C3:F3)&lt;INDEX(Coverage!$E$2:$E$1611,MATCH(A3, Coverage!$A$2:$A$1611,0)),INDEX(Pop!$G$2:$G$1611,MATCH(A3, Pop!$A$2:$A$1611,0))/INDEX(Coverage!$G$2:$G$1611,MATCH(A3, Coverage!$A$2:$A$1611,0)),0),0)</f>
        <v/>
      </c>
      <c r="H3" s="20">
        <f>IFERROR(IF(SUM(C3:G3)&lt;INDEX(Coverage!$E$2:$E$1611,MATCH(A3, Coverage!$A$2:$A$1611,0)),INDEX(Pop!$H$2:$H$1611,MATCH(A3, Pop!$A$2:$A$1611,0))/INDEX(Coverage!$G$2:$G$1611,MATCH(A3, Coverage!$A$2:$A$1611,0)),0),0)</f>
        <v/>
      </c>
      <c r="I3" s="20">
        <f>IFERROR(IF(SUM(C3:H3)&lt;INDEX(Coverage!$E$2:$E$1611,MATCH(A3, Coverage!$A$2:$A$1611,0)),INDEX(Pop!$I$2:$I$1611,MATCH(A3, Pop!$A$2:$A$1611,0))/INDEX(Coverage!$G$2:$G$1611,MATCH(A3, Coverage!$A$2:$A$1611,0)),0),0)</f>
        <v/>
      </c>
      <c r="J3" s="20">
        <f>IFERROR(IF(SUM(C3:I3)&lt;INDEX(Coverage!$E$2:$E$1611,MATCH(A3, Coverage!$A$2:$A$1611,0)),INDEX(Pop!$J$2:$J$1611,MATCH(A3, Pop!$A$2:$A$1611,0))/INDEX(Coverage!$G$2:$G$1611,MATCH(A3, Coverage!$A$2:$A$1611,0)),0),0)</f>
        <v/>
      </c>
      <c r="K3" s="20">
        <f>IFERROR(IF(SUM(C3:J3)&lt;INDEX(Coverage!$E$2:$E$1611,MATCH(A3, Coverage!$A$2:$A$1611,0)),INDEX(Pop!$K$2:$K$1611,MATCH(A3, Pop!$A$2:$A$1611,0))/INDEX(Coverage!$G$2:$G$1611,MATCH(A3, Coverage!$A$2:$A$1611,0)),0),0)</f>
        <v/>
      </c>
      <c r="L3" s="20">
        <f>IFERROR(IF(SUM(C3:K3)&lt;INDEX(Coverage!$E$2:$E$1611,MATCH(A3, Coverage!$A$2:$A$1611,0)),INDEX(Pop!$L$2:$L$1611,MATCH(A3, Pop!$A$2:$A$1611,0))/INDEX(Coverage!$G$2:$G$1611,MATCH(A3, Coverage!$A$2:$A$1611,0)),0),0)</f>
        <v/>
      </c>
    </row>
    <row r="4">
      <c r="A4" s="20">
        <f>'Data_km2'!A4</f>
        <v/>
      </c>
      <c r="B4" s="20">
        <f>'Data_km2'!B4</f>
        <v/>
      </c>
      <c r="C4" s="20">
        <f>IFERROR(INDEX(Pop!$C$2:$C$1611,MATCH(A4, Pop!$A$2:$A$1611,0)) /INDEX(Coverage!$G$2:$G$1611,MATCH(A4, Coverage!$A$2:$A$1611,0)),0)</f>
        <v/>
      </c>
      <c r="D4" s="20">
        <f>IFERROR(IF(SUM(C4)&lt;INDEX(Coverage!$E$2:$E$1611,MATCH(A4, Coverage!$A$2:$A$1611,0)),INDEX(Pop!$D$2:$D$1611,MATCH(A4, Pop!$A$2:$A$1611,0))/INDEX(Coverage!$G$2:$G$1611,MATCH(A4, Coverage!$A$2:$A$1611,0)),0),0)</f>
        <v/>
      </c>
      <c r="E4" s="20">
        <f>IFERROR(IF(SUM(C4:D4)&lt;INDEX(Coverage!$E$2:$E$1611,MATCH(A4, Coverage!$A$2:$A$1611,0)),INDEX(Pop!$E$2:$E$1611,MATCH(A4, Pop!$A$2:$A$1611,0))/INDEX(Coverage!$G$2:$G$1611,MATCH(A4, Coverage!$A$2:$A$1611,0)),0),0)</f>
        <v/>
      </c>
      <c r="F4" s="20">
        <f>IFERROR(IF(SUM(C4:E4)&lt;INDEX(Coverage!$E$2:$E$1611,MATCH(A4, Coverage!$A$2:$A$1611,0)),INDEX(Pop!$F$2:$F$1611,MATCH(A4, Pop!$A$2:$A$1611,0))/INDEX(Coverage!$G$2:$G$1611,MATCH(A4, Coverage!$A$2:$A$1611,0)),0),0)</f>
        <v/>
      </c>
      <c r="G4" s="20">
        <f>IFERROR(IF(SUM(C4:F4)&lt;INDEX(Coverage!$E$2:$E$1611,MATCH(A4, Coverage!$A$2:$A$1611,0)),INDEX(Pop!$G$2:$G$1611,MATCH(A4, Pop!$A$2:$A$1611,0))/INDEX(Coverage!$G$2:$G$1611,MATCH(A4, Coverage!$A$2:$A$1611,0)),0),0)</f>
        <v/>
      </c>
      <c r="H4" s="20">
        <f>IFERROR(IF(SUM(C4:G4)&lt;INDEX(Coverage!$E$2:$E$1611,MATCH(A4, Coverage!$A$2:$A$1611,0)),INDEX(Pop!$H$2:$H$1611,MATCH(A4, Pop!$A$2:$A$1611,0))/INDEX(Coverage!$G$2:$G$1611,MATCH(A4, Coverage!$A$2:$A$1611,0)),0),0)</f>
        <v/>
      </c>
      <c r="I4" s="20">
        <f>IFERROR(IF(SUM(C4:H4)&lt;INDEX(Coverage!$E$2:$E$1611,MATCH(A4, Coverage!$A$2:$A$1611,0)),INDEX(Pop!$I$2:$I$1611,MATCH(A4, Pop!$A$2:$A$1611,0))/INDEX(Coverage!$G$2:$G$1611,MATCH(A4, Coverage!$A$2:$A$1611,0)),0),0)</f>
        <v/>
      </c>
      <c r="J4" s="20">
        <f>IFERROR(IF(SUM(C4:I4)&lt;INDEX(Coverage!$E$2:$E$1611,MATCH(A4, Coverage!$A$2:$A$1611,0)),INDEX(Pop!$J$2:$J$1611,MATCH(A4, Pop!$A$2:$A$1611,0))/INDEX(Coverage!$G$2:$G$1611,MATCH(A4, Coverage!$A$2:$A$1611,0)),0),0)</f>
        <v/>
      </c>
      <c r="K4" s="20">
        <f>IFERROR(IF(SUM(C4:J4)&lt;INDEX(Coverage!$E$2:$E$1611,MATCH(A4, Coverage!$A$2:$A$1611,0)),INDEX(Pop!$K$2:$K$1611,MATCH(A4, Pop!$A$2:$A$1611,0))/INDEX(Coverage!$G$2:$G$1611,MATCH(A4, Coverage!$A$2:$A$1611,0)),0),0)</f>
        <v/>
      </c>
      <c r="L4" s="20">
        <f>IFERROR(IF(SUM(C4:K4)&lt;INDEX(Coverage!$E$2:$E$1611,MATCH(A4, Coverage!$A$2:$A$1611,0)),INDEX(Pop!$L$2:$L$1611,MATCH(A4, Pop!$A$2:$A$1611,0))/INDEX(Coverage!$G$2:$G$1611,MATCH(A4, Coverage!$A$2:$A$1611,0)),0),0)</f>
        <v/>
      </c>
    </row>
    <row r="5">
      <c r="A5" s="20">
        <f>'Data_km2'!A5</f>
        <v/>
      </c>
      <c r="B5" s="20">
        <f>'Data_km2'!B5</f>
        <v/>
      </c>
      <c r="C5" s="20">
        <f>IFERROR(INDEX(Pop!$C$2:$C$1611,MATCH(A5, Pop!$A$2:$A$1611,0)) /INDEX(Coverage!$G$2:$G$1611,MATCH(A5, Coverage!$A$2:$A$1611,0)),0)</f>
        <v/>
      </c>
      <c r="D5" s="20">
        <f>IFERROR(IF(SUM(C5)&lt;INDEX(Coverage!$E$2:$E$1611,MATCH(A5, Coverage!$A$2:$A$1611,0)),INDEX(Pop!$D$2:$D$1611,MATCH(A5, Pop!$A$2:$A$1611,0))/INDEX(Coverage!$G$2:$G$1611,MATCH(A5, Coverage!$A$2:$A$1611,0)),0),0)</f>
        <v/>
      </c>
      <c r="E5" s="20">
        <f>IFERROR(IF(SUM(C5:D5)&lt;INDEX(Coverage!$E$2:$E$1611,MATCH(A5, Coverage!$A$2:$A$1611,0)),INDEX(Pop!$E$2:$E$1611,MATCH(A5, Pop!$A$2:$A$1611,0))/INDEX(Coverage!$G$2:$G$1611,MATCH(A5, Coverage!$A$2:$A$1611,0)),0),0)</f>
        <v/>
      </c>
      <c r="F5" s="20">
        <f>IFERROR(IF(SUM(C5:E5)&lt;INDEX(Coverage!$E$2:$E$1611,MATCH(A5, Coverage!$A$2:$A$1611,0)),INDEX(Pop!$F$2:$F$1611,MATCH(A5, Pop!$A$2:$A$1611,0))/INDEX(Coverage!$G$2:$G$1611,MATCH(A5, Coverage!$A$2:$A$1611,0)),0),0)</f>
        <v/>
      </c>
      <c r="G5" s="20">
        <f>IFERROR(IF(SUM(C5:F5)&lt;INDEX(Coverage!$E$2:$E$1611,MATCH(A5, Coverage!$A$2:$A$1611,0)),INDEX(Pop!$G$2:$G$1611,MATCH(A5, Pop!$A$2:$A$1611,0))/INDEX(Coverage!$G$2:$G$1611,MATCH(A5, Coverage!$A$2:$A$1611,0)),0),0)</f>
        <v/>
      </c>
      <c r="H5" s="20">
        <f>IFERROR(IF(SUM(C5:G5)&lt;INDEX(Coverage!$E$2:$E$1611,MATCH(A5, Coverage!$A$2:$A$1611,0)),INDEX(Pop!$H$2:$H$1611,MATCH(A5, Pop!$A$2:$A$1611,0))/INDEX(Coverage!$G$2:$G$1611,MATCH(A5, Coverage!$A$2:$A$1611,0)),0),0)</f>
        <v/>
      </c>
      <c r="I5" s="20">
        <f>IFERROR(IF(SUM(C5:H5)&lt;INDEX(Coverage!$E$2:$E$1611,MATCH(A5, Coverage!$A$2:$A$1611,0)),INDEX(Pop!$I$2:$I$1611,MATCH(A5, Pop!$A$2:$A$1611,0))/INDEX(Coverage!$G$2:$G$1611,MATCH(A5, Coverage!$A$2:$A$1611,0)),0),0)</f>
        <v/>
      </c>
      <c r="J5" s="20">
        <f>IFERROR(IF(SUM(C5:I5)&lt;INDEX(Coverage!$E$2:$E$1611,MATCH(A5, Coverage!$A$2:$A$1611,0)),INDEX(Pop!$J$2:$J$1611,MATCH(A5, Pop!$A$2:$A$1611,0))/INDEX(Coverage!$G$2:$G$1611,MATCH(A5, Coverage!$A$2:$A$1611,0)),0),0)</f>
        <v/>
      </c>
      <c r="K5" s="20">
        <f>IFERROR(IF(SUM(C5:J5)&lt;INDEX(Coverage!$E$2:$E$1611,MATCH(A5, Coverage!$A$2:$A$1611,0)),INDEX(Pop!$K$2:$K$1611,MATCH(A5, Pop!$A$2:$A$1611,0))/INDEX(Coverage!$G$2:$G$1611,MATCH(A5, Coverage!$A$2:$A$1611,0)),0),0)</f>
        <v/>
      </c>
      <c r="L5" s="20">
        <f>IFERROR(IF(SUM(C5:K5)&lt;INDEX(Coverage!$E$2:$E$1611,MATCH(A5, Coverage!$A$2:$A$1611,0)),INDEX(Pop!$L$2:$L$1611,MATCH(A5, Pop!$A$2:$A$1611,0))/INDEX(Coverage!$G$2:$G$1611,MATCH(A5, Coverage!$A$2:$A$1611,0)),0),0)</f>
        <v/>
      </c>
    </row>
    <row r="6">
      <c r="A6" s="20">
        <f>'Data_km2'!A6</f>
        <v/>
      </c>
      <c r="B6" s="20">
        <f>'Data_km2'!B6</f>
        <v/>
      </c>
      <c r="C6" s="20">
        <f>IFERROR(INDEX(Pop!$C$2:$C$1611,MATCH(A6, Pop!$A$2:$A$1611,0)) /INDEX(Coverage!$G$2:$G$1611,MATCH(A6, Coverage!$A$2:$A$1611,0)),0)</f>
        <v/>
      </c>
      <c r="D6" s="20">
        <f>IFERROR(IF(SUM(C6)&lt;INDEX(Coverage!$E$2:$E$1611,MATCH(A6, Coverage!$A$2:$A$1611,0)),INDEX(Pop!$D$2:$D$1611,MATCH(A6, Pop!$A$2:$A$1611,0))/INDEX(Coverage!$G$2:$G$1611,MATCH(A6, Coverage!$A$2:$A$1611,0)),0),0)</f>
        <v/>
      </c>
      <c r="E6" s="20">
        <f>IFERROR(IF(SUM(C6:D6)&lt;INDEX(Coverage!$E$2:$E$1611,MATCH(A6, Coverage!$A$2:$A$1611,0)),INDEX(Pop!$E$2:$E$1611,MATCH(A6, Pop!$A$2:$A$1611,0))/INDEX(Coverage!$G$2:$G$1611,MATCH(A6, Coverage!$A$2:$A$1611,0)),0),0)</f>
        <v/>
      </c>
      <c r="F6" s="20">
        <f>IFERROR(IF(SUM(C6:E6)&lt;INDEX(Coverage!$E$2:$E$1611,MATCH(A6, Coverage!$A$2:$A$1611,0)),INDEX(Pop!$F$2:$F$1611,MATCH(A6, Pop!$A$2:$A$1611,0))/INDEX(Coverage!$G$2:$G$1611,MATCH(A6, Coverage!$A$2:$A$1611,0)),0),0)</f>
        <v/>
      </c>
      <c r="G6" s="20">
        <f>IFERROR(IF(SUM(C6:F6)&lt;INDEX(Coverage!$E$2:$E$1611,MATCH(A6, Coverage!$A$2:$A$1611,0)),INDEX(Pop!$G$2:$G$1611,MATCH(A6, Pop!$A$2:$A$1611,0))/INDEX(Coverage!$G$2:$G$1611,MATCH(A6, Coverage!$A$2:$A$1611,0)),0),0)</f>
        <v/>
      </c>
      <c r="H6" s="20">
        <f>IFERROR(IF(SUM(C6:G6)&lt;INDEX(Coverage!$E$2:$E$1611,MATCH(A6, Coverage!$A$2:$A$1611,0)),INDEX(Pop!$H$2:$H$1611,MATCH(A6, Pop!$A$2:$A$1611,0))/INDEX(Coverage!$G$2:$G$1611,MATCH(A6, Coverage!$A$2:$A$1611,0)),0),0)</f>
        <v/>
      </c>
      <c r="I6" s="20">
        <f>IFERROR(IF(SUM(C6:H6)&lt;INDEX(Coverage!$E$2:$E$1611,MATCH(A6, Coverage!$A$2:$A$1611,0)),INDEX(Pop!$I$2:$I$1611,MATCH(A6, Pop!$A$2:$A$1611,0))/INDEX(Coverage!$G$2:$G$1611,MATCH(A6, Coverage!$A$2:$A$1611,0)),0),0)</f>
        <v/>
      </c>
      <c r="J6" s="20">
        <f>IFERROR(IF(SUM(C6:I6)&lt;INDEX(Coverage!$E$2:$E$1611,MATCH(A6, Coverage!$A$2:$A$1611,0)),INDEX(Pop!$J$2:$J$1611,MATCH(A6, Pop!$A$2:$A$1611,0))/INDEX(Coverage!$G$2:$G$1611,MATCH(A6, Coverage!$A$2:$A$1611,0)),0),0)</f>
        <v/>
      </c>
      <c r="K6" s="20">
        <f>IFERROR(IF(SUM(C6:J6)&lt;INDEX(Coverage!$E$2:$E$1611,MATCH(A6, Coverage!$A$2:$A$1611,0)),INDEX(Pop!$K$2:$K$1611,MATCH(A6, Pop!$A$2:$A$1611,0))/INDEX(Coverage!$G$2:$G$1611,MATCH(A6, Coverage!$A$2:$A$1611,0)),0),0)</f>
        <v/>
      </c>
      <c r="L6" s="20">
        <f>IFERROR(IF(SUM(C6:K6)&lt;INDEX(Coverage!$E$2:$E$1611,MATCH(A6, Coverage!$A$2:$A$1611,0)),INDEX(Pop!$L$2:$L$1611,MATCH(A6, Pop!$A$2:$A$1611,0))/INDEX(Coverage!$G$2:$G$1611,MATCH(A6, Coverage!$A$2:$A$1611,0)),0),0)</f>
        <v/>
      </c>
    </row>
    <row r="7">
      <c r="A7" s="20">
        <f>'Data_km2'!A7</f>
        <v/>
      </c>
      <c r="B7" s="20">
        <f>'Data_km2'!B7</f>
        <v/>
      </c>
      <c r="C7" s="20">
        <f>IFERROR(INDEX(Pop!$C$2:$C$1611,MATCH(A7, Pop!$A$2:$A$1611,0)) /INDEX(Coverage!$G$2:$G$1611,MATCH(A7, Coverage!$A$2:$A$1611,0)),0)</f>
        <v/>
      </c>
      <c r="D7" s="20">
        <f>IFERROR(IF(SUM(C7)&lt;INDEX(Coverage!$E$2:$E$1611,MATCH(A7, Coverage!$A$2:$A$1611,0)),INDEX(Pop!$D$2:$D$1611,MATCH(A7, Pop!$A$2:$A$1611,0))/INDEX(Coverage!$G$2:$G$1611,MATCH(A7, Coverage!$A$2:$A$1611,0)),0),0)</f>
        <v/>
      </c>
      <c r="E7" s="20">
        <f>IFERROR(IF(SUM(C7:D7)&lt;INDEX(Coverage!$E$2:$E$1611,MATCH(A7, Coverage!$A$2:$A$1611,0)),INDEX(Pop!$E$2:$E$1611,MATCH(A7, Pop!$A$2:$A$1611,0))/INDEX(Coverage!$G$2:$G$1611,MATCH(A7, Coverage!$A$2:$A$1611,0)),0),0)</f>
        <v/>
      </c>
      <c r="F7" s="20">
        <f>IFERROR(IF(SUM(C7:E7)&lt;INDEX(Coverage!$E$2:$E$1611,MATCH(A7, Coverage!$A$2:$A$1611,0)),INDEX(Pop!$F$2:$F$1611,MATCH(A7, Pop!$A$2:$A$1611,0))/INDEX(Coverage!$G$2:$G$1611,MATCH(A7, Coverage!$A$2:$A$1611,0)),0),0)</f>
        <v/>
      </c>
      <c r="G7" s="20">
        <f>IFERROR(IF(SUM(C7:F7)&lt;INDEX(Coverage!$E$2:$E$1611,MATCH(A7, Coverage!$A$2:$A$1611,0)),INDEX(Pop!$G$2:$G$1611,MATCH(A7, Pop!$A$2:$A$1611,0))/INDEX(Coverage!$G$2:$G$1611,MATCH(A7, Coverage!$A$2:$A$1611,0)),0),0)</f>
        <v/>
      </c>
      <c r="H7" s="20">
        <f>IFERROR(IF(SUM(C7:G7)&lt;INDEX(Coverage!$E$2:$E$1611,MATCH(A7, Coverage!$A$2:$A$1611,0)),INDEX(Pop!$H$2:$H$1611,MATCH(A7, Pop!$A$2:$A$1611,0))/INDEX(Coverage!$G$2:$G$1611,MATCH(A7, Coverage!$A$2:$A$1611,0)),0),0)</f>
        <v/>
      </c>
      <c r="I7" s="20">
        <f>IFERROR(IF(SUM(C7:H7)&lt;INDEX(Coverage!$E$2:$E$1611,MATCH(A7, Coverage!$A$2:$A$1611,0)),INDEX(Pop!$I$2:$I$1611,MATCH(A7, Pop!$A$2:$A$1611,0))/INDEX(Coverage!$G$2:$G$1611,MATCH(A7, Coverage!$A$2:$A$1611,0)),0),0)</f>
        <v/>
      </c>
      <c r="J7" s="20">
        <f>IFERROR(IF(SUM(C7:I7)&lt;INDEX(Coverage!$E$2:$E$1611,MATCH(A7, Coverage!$A$2:$A$1611,0)),INDEX(Pop!$J$2:$J$1611,MATCH(A7, Pop!$A$2:$A$1611,0))/INDEX(Coverage!$G$2:$G$1611,MATCH(A7, Coverage!$A$2:$A$1611,0)),0),0)</f>
        <v/>
      </c>
      <c r="K7" s="20">
        <f>IFERROR(IF(SUM(C7:J7)&lt;INDEX(Coverage!$E$2:$E$1611,MATCH(A7, Coverage!$A$2:$A$1611,0)),INDEX(Pop!$K$2:$K$1611,MATCH(A7, Pop!$A$2:$A$1611,0))/INDEX(Coverage!$G$2:$G$1611,MATCH(A7, Coverage!$A$2:$A$1611,0)),0),0)</f>
        <v/>
      </c>
      <c r="L7" s="20">
        <f>IFERROR(IF(SUM(C7:K7)&lt;INDEX(Coverage!$E$2:$E$1611,MATCH(A7, Coverage!$A$2:$A$1611,0)),INDEX(Pop!$L$2:$L$1611,MATCH(A7, Pop!$A$2:$A$1611,0))/INDEX(Coverage!$G$2:$G$1611,MATCH(A7, Coverage!$A$2:$A$1611,0)),0),0)</f>
        <v/>
      </c>
    </row>
    <row r="8">
      <c r="A8" s="20">
        <f>'Data_km2'!A8</f>
        <v/>
      </c>
      <c r="B8" s="20">
        <f>'Data_km2'!B8</f>
        <v/>
      </c>
      <c r="C8" s="20">
        <f>IFERROR(INDEX(Pop!$C$2:$C$1611,MATCH(A8, Pop!$A$2:$A$1611,0)) /INDEX(Coverage!$G$2:$G$1611,MATCH(A8, Coverage!$A$2:$A$1611,0)),0)</f>
        <v/>
      </c>
      <c r="D8" s="20">
        <f>IFERROR(IF(SUM(C8)&lt;INDEX(Coverage!$E$2:$E$1611,MATCH(A8, Coverage!$A$2:$A$1611,0)),INDEX(Pop!$D$2:$D$1611,MATCH(A8, Pop!$A$2:$A$1611,0))/INDEX(Coverage!$G$2:$G$1611,MATCH(A8, Coverage!$A$2:$A$1611,0)),0),0)</f>
        <v/>
      </c>
      <c r="E8" s="20">
        <f>IFERROR(IF(SUM(C8:D8)&lt;INDEX(Coverage!$E$2:$E$1611,MATCH(A8, Coverage!$A$2:$A$1611,0)),INDEX(Pop!$E$2:$E$1611,MATCH(A8, Pop!$A$2:$A$1611,0))/INDEX(Coverage!$G$2:$G$1611,MATCH(A8, Coverage!$A$2:$A$1611,0)),0),0)</f>
        <v/>
      </c>
      <c r="F8" s="20">
        <f>IFERROR(IF(SUM(C8:E8)&lt;INDEX(Coverage!$E$2:$E$1611,MATCH(A8, Coverage!$A$2:$A$1611,0)),INDEX(Pop!$F$2:$F$1611,MATCH(A8, Pop!$A$2:$A$1611,0))/INDEX(Coverage!$G$2:$G$1611,MATCH(A8, Coverage!$A$2:$A$1611,0)),0),0)</f>
        <v/>
      </c>
      <c r="G8" s="20">
        <f>IFERROR(IF(SUM(C8:F8)&lt;INDEX(Coverage!$E$2:$E$1611,MATCH(A8, Coverage!$A$2:$A$1611,0)),INDEX(Pop!$G$2:$G$1611,MATCH(A8, Pop!$A$2:$A$1611,0))/INDEX(Coverage!$G$2:$G$1611,MATCH(A8, Coverage!$A$2:$A$1611,0)),0),0)</f>
        <v/>
      </c>
      <c r="H8" s="20">
        <f>IFERROR(IF(SUM(C8:G8)&lt;INDEX(Coverage!$E$2:$E$1611,MATCH(A8, Coverage!$A$2:$A$1611,0)),INDEX(Pop!$H$2:$H$1611,MATCH(A8, Pop!$A$2:$A$1611,0))/INDEX(Coverage!$G$2:$G$1611,MATCH(A8, Coverage!$A$2:$A$1611,0)),0),0)</f>
        <v/>
      </c>
      <c r="I8" s="20">
        <f>IFERROR(IF(SUM(C8:H8)&lt;INDEX(Coverage!$E$2:$E$1611,MATCH(A8, Coverage!$A$2:$A$1611,0)),INDEX(Pop!$I$2:$I$1611,MATCH(A8, Pop!$A$2:$A$1611,0))/INDEX(Coverage!$G$2:$G$1611,MATCH(A8, Coverage!$A$2:$A$1611,0)),0),0)</f>
        <v/>
      </c>
      <c r="J8" s="20">
        <f>IFERROR(IF(SUM(C8:I8)&lt;INDEX(Coverage!$E$2:$E$1611,MATCH(A8, Coverage!$A$2:$A$1611,0)),INDEX(Pop!$J$2:$J$1611,MATCH(A8, Pop!$A$2:$A$1611,0))/INDEX(Coverage!$G$2:$G$1611,MATCH(A8, Coverage!$A$2:$A$1611,0)),0),0)</f>
        <v/>
      </c>
      <c r="K8" s="20">
        <f>IFERROR(IF(SUM(C8:J8)&lt;INDEX(Coverage!$E$2:$E$1611,MATCH(A8, Coverage!$A$2:$A$1611,0)),INDEX(Pop!$K$2:$K$1611,MATCH(A8, Pop!$A$2:$A$1611,0))/INDEX(Coverage!$G$2:$G$1611,MATCH(A8, Coverage!$A$2:$A$1611,0)),0),0)</f>
        <v/>
      </c>
      <c r="L8" s="20">
        <f>IFERROR(IF(SUM(C8:K8)&lt;INDEX(Coverage!$E$2:$E$1611,MATCH(A8, Coverage!$A$2:$A$1611,0)),INDEX(Pop!$L$2:$L$1611,MATCH(A8, Pop!$A$2:$A$1611,0))/INDEX(Coverage!$G$2:$G$1611,MATCH(A8, Coverage!$A$2:$A$1611,0)),0),0)</f>
        <v/>
      </c>
    </row>
    <row r="9">
      <c r="A9" s="20">
        <f>'Data_km2'!A9</f>
        <v/>
      </c>
      <c r="B9" s="20">
        <f>'Data_km2'!B9</f>
        <v/>
      </c>
      <c r="C9" s="20">
        <f>IFERROR(INDEX(Pop!$C$2:$C$1611,MATCH(A9, Pop!$A$2:$A$1611,0)) /INDEX(Coverage!$G$2:$G$1611,MATCH(A9, Coverage!$A$2:$A$1611,0)),0)</f>
        <v/>
      </c>
      <c r="D9" s="20">
        <f>IFERROR(IF(SUM(C9)&lt;INDEX(Coverage!$E$2:$E$1611,MATCH(A9, Coverage!$A$2:$A$1611,0)),INDEX(Pop!$D$2:$D$1611,MATCH(A9, Pop!$A$2:$A$1611,0))/INDEX(Coverage!$G$2:$G$1611,MATCH(A9, Coverage!$A$2:$A$1611,0)),0),0)</f>
        <v/>
      </c>
      <c r="E9" s="20">
        <f>IFERROR(IF(SUM(C9:D9)&lt;INDEX(Coverage!$E$2:$E$1611,MATCH(A9, Coverage!$A$2:$A$1611,0)),INDEX(Pop!$E$2:$E$1611,MATCH(A9, Pop!$A$2:$A$1611,0))/INDEX(Coverage!$G$2:$G$1611,MATCH(A9, Coverage!$A$2:$A$1611,0)),0),0)</f>
        <v/>
      </c>
      <c r="F9" s="20">
        <f>IFERROR(IF(SUM(C9:E9)&lt;INDEX(Coverage!$E$2:$E$1611,MATCH(A9, Coverage!$A$2:$A$1611,0)),INDEX(Pop!$F$2:$F$1611,MATCH(A9, Pop!$A$2:$A$1611,0))/INDEX(Coverage!$G$2:$G$1611,MATCH(A9, Coverage!$A$2:$A$1611,0)),0),0)</f>
        <v/>
      </c>
      <c r="G9" s="20">
        <f>IFERROR(IF(SUM(C9:F9)&lt;INDEX(Coverage!$E$2:$E$1611,MATCH(A9, Coverage!$A$2:$A$1611,0)),INDEX(Pop!$G$2:$G$1611,MATCH(A9, Pop!$A$2:$A$1611,0))/INDEX(Coverage!$G$2:$G$1611,MATCH(A9, Coverage!$A$2:$A$1611,0)),0),0)</f>
        <v/>
      </c>
      <c r="H9" s="20">
        <f>IFERROR(IF(SUM(C9:G9)&lt;INDEX(Coverage!$E$2:$E$1611,MATCH(A9, Coverage!$A$2:$A$1611,0)),INDEX(Pop!$H$2:$H$1611,MATCH(A9, Pop!$A$2:$A$1611,0))/INDEX(Coverage!$G$2:$G$1611,MATCH(A9, Coverage!$A$2:$A$1611,0)),0),0)</f>
        <v/>
      </c>
      <c r="I9" s="20">
        <f>IFERROR(IF(SUM(C9:H9)&lt;INDEX(Coverage!$E$2:$E$1611,MATCH(A9, Coverage!$A$2:$A$1611,0)),INDEX(Pop!$I$2:$I$1611,MATCH(A9, Pop!$A$2:$A$1611,0))/INDEX(Coverage!$G$2:$G$1611,MATCH(A9, Coverage!$A$2:$A$1611,0)),0),0)</f>
        <v/>
      </c>
      <c r="J9" s="20">
        <f>IFERROR(IF(SUM(C9:I9)&lt;INDEX(Coverage!$E$2:$E$1611,MATCH(A9, Coverage!$A$2:$A$1611,0)),INDEX(Pop!$J$2:$J$1611,MATCH(A9, Pop!$A$2:$A$1611,0))/INDEX(Coverage!$G$2:$G$1611,MATCH(A9, Coverage!$A$2:$A$1611,0)),0),0)</f>
        <v/>
      </c>
      <c r="K9" s="20">
        <f>IFERROR(IF(SUM(C9:J9)&lt;INDEX(Coverage!$E$2:$E$1611,MATCH(A9, Coverage!$A$2:$A$1611,0)),INDEX(Pop!$K$2:$K$1611,MATCH(A9, Pop!$A$2:$A$1611,0))/INDEX(Coverage!$G$2:$G$1611,MATCH(A9, Coverage!$A$2:$A$1611,0)),0),0)</f>
        <v/>
      </c>
      <c r="L9" s="20">
        <f>IFERROR(IF(SUM(C9:K9)&lt;INDEX(Coverage!$E$2:$E$1611,MATCH(A9, Coverage!$A$2:$A$1611,0)),INDEX(Pop!$L$2:$L$1611,MATCH(A9, Pop!$A$2:$A$1611,0))/INDEX(Coverage!$G$2:$G$1611,MATCH(A9, Coverage!$A$2:$A$1611,0)),0),0)</f>
        <v/>
      </c>
    </row>
    <row r="10">
      <c r="A10" s="20">
        <f>'Data_km2'!A10</f>
        <v/>
      </c>
      <c r="B10" s="20">
        <f>'Data_km2'!B10</f>
        <v/>
      </c>
      <c r="C10" s="20">
        <f>IFERROR(INDEX(Pop!$C$2:$C$1611,MATCH(A10, Pop!$A$2:$A$1611,0)) /INDEX(Coverage!$G$2:$G$1611,MATCH(A10, Coverage!$A$2:$A$1611,0)),0)</f>
        <v/>
      </c>
      <c r="D10" s="20">
        <f>IFERROR(IF(SUM(C10)&lt;INDEX(Coverage!$E$2:$E$1611,MATCH(A10, Coverage!$A$2:$A$1611,0)),INDEX(Pop!$D$2:$D$1611,MATCH(A10, Pop!$A$2:$A$1611,0))/INDEX(Coverage!$G$2:$G$1611,MATCH(A10, Coverage!$A$2:$A$1611,0)),0),0)</f>
        <v/>
      </c>
      <c r="E10" s="20">
        <f>IFERROR(IF(SUM(C10:D10)&lt;INDEX(Coverage!$E$2:$E$1611,MATCH(A10, Coverage!$A$2:$A$1611,0)),INDEX(Pop!$E$2:$E$1611,MATCH(A10, Pop!$A$2:$A$1611,0))/INDEX(Coverage!$G$2:$G$1611,MATCH(A10, Coverage!$A$2:$A$1611,0)),0),0)</f>
        <v/>
      </c>
      <c r="F10" s="20">
        <f>IFERROR(IF(SUM(C10:E10)&lt;INDEX(Coverage!$E$2:$E$1611,MATCH(A10, Coverage!$A$2:$A$1611,0)),INDEX(Pop!$F$2:$F$1611,MATCH(A10, Pop!$A$2:$A$1611,0))/INDEX(Coverage!$G$2:$G$1611,MATCH(A10, Coverage!$A$2:$A$1611,0)),0),0)</f>
        <v/>
      </c>
      <c r="G10" s="20">
        <f>IFERROR(IF(SUM(C10:F10)&lt;INDEX(Coverage!$E$2:$E$1611,MATCH(A10, Coverage!$A$2:$A$1611,0)),INDEX(Pop!$G$2:$G$1611,MATCH(A10, Pop!$A$2:$A$1611,0))/INDEX(Coverage!$G$2:$G$1611,MATCH(A10, Coverage!$A$2:$A$1611,0)),0),0)</f>
        <v/>
      </c>
      <c r="H10" s="20">
        <f>IFERROR(IF(SUM(C10:G10)&lt;INDEX(Coverage!$E$2:$E$1611,MATCH(A10, Coverage!$A$2:$A$1611,0)),INDEX(Pop!$H$2:$H$1611,MATCH(A10, Pop!$A$2:$A$1611,0))/INDEX(Coverage!$G$2:$G$1611,MATCH(A10, Coverage!$A$2:$A$1611,0)),0),0)</f>
        <v/>
      </c>
      <c r="I10" s="20">
        <f>IFERROR(IF(SUM(C10:H10)&lt;INDEX(Coverage!$E$2:$E$1611,MATCH(A10, Coverage!$A$2:$A$1611,0)),INDEX(Pop!$I$2:$I$1611,MATCH(A10, Pop!$A$2:$A$1611,0))/INDEX(Coverage!$G$2:$G$1611,MATCH(A10, Coverage!$A$2:$A$1611,0)),0),0)</f>
        <v/>
      </c>
      <c r="J10" s="20">
        <f>IFERROR(IF(SUM(C10:I10)&lt;INDEX(Coverage!$E$2:$E$1611,MATCH(A10, Coverage!$A$2:$A$1611,0)),INDEX(Pop!$J$2:$J$1611,MATCH(A10, Pop!$A$2:$A$1611,0))/INDEX(Coverage!$G$2:$G$1611,MATCH(A10, Coverage!$A$2:$A$1611,0)),0),0)</f>
        <v/>
      </c>
      <c r="K10" s="20">
        <f>IFERROR(IF(SUM(C10:J10)&lt;INDEX(Coverage!$E$2:$E$1611,MATCH(A10, Coverage!$A$2:$A$1611,0)),INDEX(Pop!$K$2:$K$1611,MATCH(A10, Pop!$A$2:$A$1611,0))/INDEX(Coverage!$G$2:$G$1611,MATCH(A10, Coverage!$A$2:$A$1611,0)),0),0)</f>
        <v/>
      </c>
      <c r="L10" s="20">
        <f>IFERROR(IF(SUM(C10:K10)&lt;INDEX(Coverage!$E$2:$E$1611,MATCH(A10, Coverage!$A$2:$A$1611,0)),INDEX(Pop!$L$2:$L$1611,MATCH(A10, Pop!$A$2:$A$1611,0))/INDEX(Coverage!$G$2:$G$1611,MATCH(A10, Coverage!$A$2:$A$1611,0)),0),0)</f>
        <v/>
      </c>
    </row>
    <row r="11">
      <c r="A11" s="20">
        <f>'Data_km2'!A11</f>
        <v/>
      </c>
      <c r="B11" s="20">
        <f>'Data_km2'!B11</f>
        <v/>
      </c>
      <c r="C11" s="20">
        <f>IFERROR(INDEX(Pop!$C$2:$C$1611,MATCH(A11, Pop!$A$2:$A$1611,0)) /INDEX(Coverage!$G$2:$G$1611,MATCH(A11, Coverage!$A$2:$A$1611,0)),0)</f>
        <v/>
      </c>
      <c r="D11" s="20">
        <f>IFERROR(IF(SUM(C11)&lt;INDEX(Coverage!$E$2:$E$1611,MATCH(A11, Coverage!$A$2:$A$1611,0)),INDEX(Pop!$D$2:$D$1611,MATCH(A11, Pop!$A$2:$A$1611,0))/INDEX(Coverage!$G$2:$G$1611,MATCH(A11, Coverage!$A$2:$A$1611,0)),0),0)</f>
        <v/>
      </c>
      <c r="E11" s="20">
        <f>IFERROR(IF(SUM(C11:D11)&lt;INDEX(Coverage!$E$2:$E$1611,MATCH(A11, Coverage!$A$2:$A$1611,0)),INDEX(Pop!$E$2:$E$1611,MATCH(A11, Pop!$A$2:$A$1611,0))/INDEX(Coverage!$G$2:$G$1611,MATCH(A11, Coverage!$A$2:$A$1611,0)),0),0)</f>
        <v/>
      </c>
      <c r="F11" s="20">
        <f>IFERROR(IF(SUM(C11:E11)&lt;INDEX(Coverage!$E$2:$E$1611,MATCH(A11, Coverage!$A$2:$A$1611,0)),INDEX(Pop!$F$2:$F$1611,MATCH(A11, Pop!$A$2:$A$1611,0))/INDEX(Coverage!$G$2:$G$1611,MATCH(A11, Coverage!$A$2:$A$1611,0)),0),0)</f>
        <v/>
      </c>
      <c r="G11" s="20">
        <f>IFERROR(IF(SUM(C11:F11)&lt;INDEX(Coverage!$E$2:$E$1611,MATCH(A11, Coverage!$A$2:$A$1611,0)),INDEX(Pop!$G$2:$G$1611,MATCH(A11, Pop!$A$2:$A$1611,0))/INDEX(Coverage!$G$2:$G$1611,MATCH(A11, Coverage!$A$2:$A$1611,0)),0),0)</f>
        <v/>
      </c>
      <c r="H11" s="20">
        <f>IFERROR(IF(SUM(C11:G11)&lt;INDEX(Coverage!$E$2:$E$1611,MATCH(A11, Coverage!$A$2:$A$1611,0)),INDEX(Pop!$H$2:$H$1611,MATCH(A11, Pop!$A$2:$A$1611,0))/INDEX(Coverage!$G$2:$G$1611,MATCH(A11, Coverage!$A$2:$A$1611,0)),0),0)</f>
        <v/>
      </c>
      <c r="I11" s="20">
        <f>IFERROR(IF(SUM(C11:H11)&lt;INDEX(Coverage!$E$2:$E$1611,MATCH(A11, Coverage!$A$2:$A$1611,0)),INDEX(Pop!$I$2:$I$1611,MATCH(A11, Pop!$A$2:$A$1611,0))/INDEX(Coverage!$G$2:$G$1611,MATCH(A11, Coverage!$A$2:$A$1611,0)),0),0)</f>
        <v/>
      </c>
      <c r="J11" s="20">
        <f>IFERROR(IF(SUM(C11:I11)&lt;INDEX(Coverage!$E$2:$E$1611,MATCH(A11, Coverage!$A$2:$A$1611,0)),INDEX(Pop!$J$2:$J$1611,MATCH(A11, Pop!$A$2:$A$1611,0))/INDEX(Coverage!$G$2:$G$1611,MATCH(A11, Coverage!$A$2:$A$1611,0)),0),0)</f>
        <v/>
      </c>
      <c r="K11" s="20">
        <f>IFERROR(IF(SUM(C11:J11)&lt;INDEX(Coverage!$E$2:$E$1611,MATCH(A11, Coverage!$A$2:$A$1611,0)),INDEX(Pop!$K$2:$K$1611,MATCH(A11, Pop!$A$2:$A$1611,0))/INDEX(Coverage!$G$2:$G$1611,MATCH(A11, Coverage!$A$2:$A$1611,0)),0),0)</f>
        <v/>
      </c>
      <c r="L11" s="20">
        <f>IFERROR(IF(SUM(C11:K11)&lt;INDEX(Coverage!$E$2:$E$1611,MATCH(A11, Coverage!$A$2:$A$1611,0)),INDEX(Pop!$L$2:$L$1611,MATCH(A11, Pop!$A$2:$A$1611,0))/INDEX(Coverage!$G$2:$G$1611,MATCH(A11, Coverage!$A$2:$A$1611,0)),0),0)</f>
        <v/>
      </c>
    </row>
    <row r="12">
      <c r="A12" s="20">
        <f>'Data_km2'!A12</f>
        <v/>
      </c>
      <c r="B12" s="20">
        <f>'Data_km2'!B12</f>
        <v/>
      </c>
      <c r="C12" s="20">
        <f>IFERROR(INDEX(Pop!$C$2:$C$1611,MATCH(A12, Pop!$A$2:$A$1611,0)) /INDEX(Coverage!$G$2:$G$1611,MATCH(A12, Coverage!$A$2:$A$1611,0)),0)</f>
        <v/>
      </c>
      <c r="D12" s="20">
        <f>IFERROR(IF(SUM(C12)&lt;INDEX(Coverage!$E$2:$E$1611,MATCH(A12, Coverage!$A$2:$A$1611,0)),INDEX(Pop!$D$2:$D$1611,MATCH(A12, Pop!$A$2:$A$1611,0))/INDEX(Coverage!$G$2:$G$1611,MATCH(A12, Coverage!$A$2:$A$1611,0)),0),0)</f>
        <v/>
      </c>
      <c r="E12" s="20">
        <f>IFERROR(IF(SUM(C12:D12)&lt;INDEX(Coverage!$E$2:$E$1611,MATCH(A12, Coverage!$A$2:$A$1611,0)),INDEX(Pop!$E$2:$E$1611,MATCH(A12, Pop!$A$2:$A$1611,0))/INDEX(Coverage!$G$2:$G$1611,MATCH(A12, Coverage!$A$2:$A$1611,0)),0),0)</f>
        <v/>
      </c>
      <c r="F12" s="20">
        <f>IFERROR(IF(SUM(C12:E12)&lt;INDEX(Coverage!$E$2:$E$1611,MATCH(A12, Coverage!$A$2:$A$1611,0)),INDEX(Pop!$F$2:$F$1611,MATCH(A12, Pop!$A$2:$A$1611,0))/INDEX(Coverage!$G$2:$G$1611,MATCH(A12, Coverage!$A$2:$A$1611,0)),0),0)</f>
        <v/>
      </c>
      <c r="G12" s="20">
        <f>IFERROR(IF(SUM(C12:F12)&lt;INDEX(Coverage!$E$2:$E$1611,MATCH(A12, Coverage!$A$2:$A$1611,0)),INDEX(Pop!$G$2:$G$1611,MATCH(A12, Pop!$A$2:$A$1611,0))/INDEX(Coverage!$G$2:$G$1611,MATCH(A12, Coverage!$A$2:$A$1611,0)),0),0)</f>
        <v/>
      </c>
      <c r="H12" s="20">
        <f>IFERROR(IF(SUM(C12:G12)&lt;INDEX(Coverage!$E$2:$E$1611,MATCH(A12, Coverage!$A$2:$A$1611,0)),INDEX(Pop!$H$2:$H$1611,MATCH(A12, Pop!$A$2:$A$1611,0))/INDEX(Coverage!$G$2:$G$1611,MATCH(A12, Coverage!$A$2:$A$1611,0)),0),0)</f>
        <v/>
      </c>
      <c r="I12" s="20">
        <f>IFERROR(IF(SUM(C12:H12)&lt;INDEX(Coverage!$E$2:$E$1611,MATCH(A12, Coverage!$A$2:$A$1611,0)),INDEX(Pop!$I$2:$I$1611,MATCH(A12, Pop!$A$2:$A$1611,0))/INDEX(Coverage!$G$2:$G$1611,MATCH(A12, Coverage!$A$2:$A$1611,0)),0),0)</f>
        <v/>
      </c>
      <c r="J12" s="20">
        <f>IFERROR(IF(SUM(C12:I12)&lt;INDEX(Coverage!$E$2:$E$1611,MATCH(A12, Coverage!$A$2:$A$1611,0)),INDEX(Pop!$J$2:$J$1611,MATCH(A12, Pop!$A$2:$A$1611,0))/INDEX(Coverage!$G$2:$G$1611,MATCH(A12, Coverage!$A$2:$A$1611,0)),0),0)</f>
        <v/>
      </c>
      <c r="K12" s="20">
        <f>IFERROR(IF(SUM(C12:J12)&lt;INDEX(Coverage!$E$2:$E$1611,MATCH(A12, Coverage!$A$2:$A$1611,0)),INDEX(Pop!$K$2:$K$1611,MATCH(A12, Pop!$A$2:$A$1611,0))/INDEX(Coverage!$G$2:$G$1611,MATCH(A12, Coverage!$A$2:$A$1611,0)),0),0)</f>
        <v/>
      </c>
      <c r="L12" s="20">
        <f>IFERROR(IF(SUM(C12:K12)&lt;INDEX(Coverage!$E$2:$E$1611,MATCH(A12, Coverage!$A$2:$A$1611,0)),INDEX(Pop!$L$2:$L$1611,MATCH(A12, Pop!$A$2:$A$1611,0))/INDEX(Coverage!$G$2:$G$1611,MATCH(A12, Coverage!$A$2:$A$1611,0)),0),0)</f>
        <v/>
      </c>
    </row>
    <row r="13">
      <c r="A13" s="20">
        <f>'Data_km2'!A13</f>
        <v/>
      </c>
      <c r="B13" s="20">
        <f>'Data_km2'!B13</f>
        <v/>
      </c>
      <c r="C13" s="20">
        <f>IFERROR(INDEX(Pop!$C$2:$C$1611,MATCH(A13, Pop!$A$2:$A$1611,0)) /INDEX(Coverage!$G$2:$G$1611,MATCH(A13, Coverage!$A$2:$A$1611,0)),0)</f>
        <v/>
      </c>
      <c r="D13" s="20">
        <f>IFERROR(IF(SUM(C13)&lt;INDEX(Coverage!$E$2:$E$1611,MATCH(A13, Coverage!$A$2:$A$1611,0)),INDEX(Pop!$D$2:$D$1611,MATCH(A13, Pop!$A$2:$A$1611,0))/INDEX(Coverage!$G$2:$G$1611,MATCH(A13, Coverage!$A$2:$A$1611,0)),0),0)</f>
        <v/>
      </c>
      <c r="E13" s="20">
        <f>IFERROR(IF(SUM(C13:D13)&lt;INDEX(Coverage!$E$2:$E$1611,MATCH(A13, Coverage!$A$2:$A$1611,0)),INDEX(Pop!$E$2:$E$1611,MATCH(A13, Pop!$A$2:$A$1611,0))/INDEX(Coverage!$G$2:$G$1611,MATCH(A13, Coverage!$A$2:$A$1611,0)),0),0)</f>
        <v/>
      </c>
      <c r="F13" s="20">
        <f>IFERROR(IF(SUM(C13:E13)&lt;INDEX(Coverage!$E$2:$E$1611,MATCH(A13, Coverage!$A$2:$A$1611,0)),INDEX(Pop!$F$2:$F$1611,MATCH(A13, Pop!$A$2:$A$1611,0))/INDEX(Coverage!$G$2:$G$1611,MATCH(A13, Coverage!$A$2:$A$1611,0)),0),0)</f>
        <v/>
      </c>
      <c r="G13" s="20">
        <f>IFERROR(IF(SUM(C13:F13)&lt;INDEX(Coverage!$E$2:$E$1611,MATCH(A13, Coverage!$A$2:$A$1611,0)),INDEX(Pop!$G$2:$G$1611,MATCH(A13, Pop!$A$2:$A$1611,0))/INDEX(Coverage!$G$2:$G$1611,MATCH(A13, Coverage!$A$2:$A$1611,0)),0),0)</f>
        <v/>
      </c>
      <c r="H13" s="20">
        <f>IFERROR(IF(SUM(C13:G13)&lt;INDEX(Coverage!$E$2:$E$1611,MATCH(A13, Coverage!$A$2:$A$1611,0)),INDEX(Pop!$H$2:$H$1611,MATCH(A13, Pop!$A$2:$A$1611,0))/INDEX(Coverage!$G$2:$G$1611,MATCH(A13, Coverage!$A$2:$A$1611,0)),0),0)</f>
        <v/>
      </c>
      <c r="I13" s="20">
        <f>IFERROR(IF(SUM(C13:H13)&lt;INDEX(Coverage!$E$2:$E$1611,MATCH(A13, Coverage!$A$2:$A$1611,0)),INDEX(Pop!$I$2:$I$1611,MATCH(A13, Pop!$A$2:$A$1611,0))/INDEX(Coverage!$G$2:$G$1611,MATCH(A13, Coverage!$A$2:$A$1611,0)),0),0)</f>
        <v/>
      </c>
      <c r="J13" s="20">
        <f>IFERROR(IF(SUM(C13:I13)&lt;INDEX(Coverage!$E$2:$E$1611,MATCH(A13, Coverage!$A$2:$A$1611,0)),INDEX(Pop!$J$2:$J$1611,MATCH(A13, Pop!$A$2:$A$1611,0))/INDEX(Coverage!$G$2:$G$1611,MATCH(A13, Coverage!$A$2:$A$1611,0)),0),0)</f>
        <v/>
      </c>
      <c r="K13" s="20">
        <f>IFERROR(IF(SUM(C13:J13)&lt;INDEX(Coverage!$E$2:$E$1611,MATCH(A13, Coverage!$A$2:$A$1611,0)),INDEX(Pop!$K$2:$K$1611,MATCH(A13, Pop!$A$2:$A$1611,0))/INDEX(Coverage!$G$2:$G$1611,MATCH(A13, Coverage!$A$2:$A$1611,0)),0),0)</f>
        <v/>
      </c>
      <c r="L13" s="20">
        <f>IFERROR(IF(SUM(C13:K13)&lt;INDEX(Coverage!$E$2:$E$1611,MATCH(A13, Coverage!$A$2:$A$1611,0)),INDEX(Pop!$L$2:$L$1611,MATCH(A13, Pop!$A$2:$A$1611,0))/INDEX(Coverage!$G$2:$G$1611,MATCH(A13, Coverage!$A$2:$A$1611,0)),0),0)</f>
        <v/>
      </c>
    </row>
    <row r="14">
      <c r="A14" s="20">
        <f>'Data_km2'!A14</f>
        <v/>
      </c>
      <c r="B14" s="20">
        <f>'Data_km2'!B14</f>
        <v/>
      </c>
      <c r="C14" s="20">
        <f>IFERROR(INDEX(Pop!$C$2:$C$1611,MATCH(A14, Pop!$A$2:$A$1611,0)) /INDEX(Coverage!$G$2:$G$1611,MATCH(A14, Coverage!$A$2:$A$1611,0)),0)</f>
        <v/>
      </c>
      <c r="D14" s="20">
        <f>IFERROR(IF(SUM(C14)&lt;INDEX(Coverage!$E$2:$E$1611,MATCH(A14, Coverage!$A$2:$A$1611,0)),INDEX(Pop!$D$2:$D$1611,MATCH(A14, Pop!$A$2:$A$1611,0))/INDEX(Coverage!$G$2:$G$1611,MATCH(A14, Coverage!$A$2:$A$1611,0)),0),0)</f>
        <v/>
      </c>
      <c r="E14" s="20">
        <f>IFERROR(IF(SUM(C14:D14)&lt;INDEX(Coverage!$E$2:$E$1611,MATCH(A14, Coverage!$A$2:$A$1611,0)),INDEX(Pop!$E$2:$E$1611,MATCH(A14, Pop!$A$2:$A$1611,0))/INDEX(Coverage!$G$2:$G$1611,MATCH(A14, Coverage!$A$2:$A$1611,0)),0),0)</f>
        <v/>
      </c>
      <c r="F14" s="20">
        <f>IFERROR(IF(SUM(C14:E14)&lt;INDEX(Coverage!$E$2:$E$1611,MATCH(A14, Coverage!$A$2:$A$1611,0)),INDEX(Pop!$F$2:$F$1611,MATCH(A14, Pop!$A$2:$A$1611,0))/INDEX(Coverage!$G$2:$G$1611,MATCH(A14, Coverage!$A$2:$A$1611,0)),0),0)</f>
        <v/>
      </c>
      <c r="G14" s="20">
        <f>IFERROR(IF(SUM(C14:F14)&lt;INDEX(Coverage!$E$2:$E$1611,MATCH(A14, Coverage!$A$2:$A$1611,0)),INDEX(Pop!$G$2:$G$1611,MATCH(A14, Pop!$A$2:$A$1611,0))/INDEX(Coverage!$G$2:$G$1611,MATCH(A14, Coverage!$A$2:$A$1611,0)),0),0)</f>
        <v/>
      </c>
      <c r="H14" s="20">
        <f>IFERROR(IF(SUM(C14:G14)&lt;INDEX(Coverage!$E$2:$E$1611,MATCH(A14, Coverage!$A$2:$A$1611,0)),INDEX(Pop!$H$2:$H$1611,MATCH(A14, Pop!$A$2:$A$1611,0))/INDEX(Coverage!$G$2:$G$1611,MATCH(A14, Coverage!$A$2:$A$1611,0)),0),0)</f>
        <v/>
      </c>
      <c r="I14" s="20">
        <f>IFERROR(IF(SUM(C14:H14)&lt;INDEX(Coverage!$E$2:$E$1611,MATCH(A14, Coverage!$A$2:$A$1611,0)),INDEX(Pop!$I$2:$I$1611,MATCH(A14, Pop!$A$2:$A$1611,0))/INDEX(Coverage!$G$2:$G$1611,MATCH(A14, Coverage!$A$2:$A$1611,0)),0),0)</f>
        <v/>
      </c>
      <c r="J14" s="20">
        <f>IFERROR(IF(SUM(C14:I14)&lt;INDEX(Coverage!$E$2:$E$1611,MATCH(A14, Coverage!$A$2:$A$1611,0)),INDEX(Pop!$J$2:$J$1611,MATCH(A14, Pop!$A$2:$A$1611,0))/INDEX(Coverage!$G$2:$G$1611,MATCH(A14, Coverage!$A$2:$A$1611,0)),0),0)</f>
        <v/>
      </c>
      <c r="K14" s="20">
        <f>IFERROR(IF(SUM(C14:J14)&lt;INDEX(Coverage!$E$2:$E$1611,MATCH(A14, Coverage!$A$2:$A$1611,0)),INDEX(Pop!$K$2:$K$1611,MATCH(A14, Pop!$A$2:$A$1611,0))/INDEX(Coverage!$G$2:$G$1611,MATCH(A14, Coverage!$A$2:$A$1611,0)),0),0)</f>
        <v/>
      </c>
      <c r="L14" s="20">
        <f>IFERROR(IF(SUM(C14:K14)&lt;INDEX(Coverage!$E$2:$E$1611,MATCH(A14, Coverage!$A$2:$A$1611,0)),INDEX(Pop!$L$2:$L$1611,MATCH(A14, Pop!$A$2:$A$1611,0))/INDEX(Coverage!$G$2:$G$1611,MATCH(A14, Coverage!$A$2:$A$1611,0)),0),0)</f>
        <v/>
      </c>
    </row>
    <row r="15">
      <c r="A15" s="20">
        <f>'Data_km2'!A15</f>
        <v/>
      </c>
      <c r="B15" s="20">
        <f>'Data_km2'!B15</f>
        <v/>
      </c>
      <c r="C15" s="20">
        <f>IFERROR(INDEX(Pop!$C$2:$C$1611,MATCH(A15, Pop!$A$2:$A$1611,0)) /INDEX(Coverage!$G$2:$G$1611,MATCH(A15, Coverage!$A$2:$A$1611,0)),0)</f>
        <v/>
      </c>
      <c r="D15" s="20">
        <f>IFERROR(IF(SUM(C15)&lt;INDEX(Coverage!$E$2:$E$1611,MATCH(A15, Coverage!$A$2:$A$1611,0)),INDEX(Pop!$D$2:$D$1611,MATCH(A15, Pop!$A$2:$A$1611,0))/INDEX(Coverage!$G$2:$G$1611,MATCH(A15, Coverage!$A$2:$A$1611,0)),0),0)</f>
        <v/>
      </c>
      <c r="E15" s="20">
        <f>IFERROR(IF(SUM(C15:D15)&lt;INDEX(Coverage!$E$2:$E$1611,MATCH(A15, Coverage!$A$2:$A$1611,0)),INDEX(Pop!$E$2:$E$1611,MATCH(A15, Pop!$A$2:$A$1611,0))/INDEX(Coverage!$G$2:$G$1611,MATCH(A15, Coverage!$A$2:$A$1611,0)),0),0)</f>
        <v/>
      </c>
      <c r="F15" s="20">
        <f>IFERROR(IF(SUM(C15:E15)&lt;INDEX(Coverage!$E$2:$E$1611,MATCH(A15, Coverage!$A$2:$A$1611,0)),INDEX(Pop!$F$2:$F$1611,MATCH(A15, Pop!$A$2:$A$1611,0))/INDEX(Coverage!$G$2:$G$1611,MATCH(A15, Coverage!$A$2:$A$1611,0)),0),0)</f>
        <v/>
      </c>
      <c r="G15" s="20">
        <f>IFERROR(IF(SUM(C15:F15)&lt;INDEX(Coverage!$E$2:$E$1611,MATCH(A15, Coverage!$A$2:$A$1611,0)),INDEX(Pop!$G$2:$G$1611,MATCH(A15, Pop!$A$2:$A$1611,0))/INDEX(Coverage!$G$2:$G$1611,MATCH(A15, Coverage!$A$2:$A$1611,0)),0),0)</f>
        <v/>
      </c>
      <c r="H15" s="20">
        <f>IFERROR(IF(SUM(C15:G15)&lt;INDEX(Coverage!$E$2:$E$1611,MATCH(A15, Coverage!$A$2:$A$1611,0)),INDEX(Pop!$H$2:$H$1611,MATCH(A15, Pop!$A$2:$A$1611,0))/INDEX(Coverage!$G$2:$G$1611,MATCH(A15, Coverage!$A$2:$A$1611,0)),0),0)</f>
        <v/>
      </c>
      <c r="I15" s="20">
        <f>IFERROR(IF(SUM(C15:H15)&lt;INDEX(Coverage!$E$2:$E$1611,MATCH(A15, Coverage!$A$2:$A$1611,0)),INDEX(Pop!$I$2:$I$1611,MATCH(A15, Pop!$A$2:$A$1611,0))/INDEX(Coverage!$G$2:$G$1611,MATCH(A15, Coverage!$A$2:$A$1611,0)),0),0)</f>
        <v/>
      </c>
      <c r="J15" s="20">
        <f>IFERROR(IF(SUM(C15:I15)&lt;INDEX(Coverage!$E$2:$E$1611,MATCH(A15, Coverage!$A$2:$A$1611,0)),INDEX(Pop!$J$2:$J$1611,MATCH(A15, Pop!$A$2:$A$1611,0))/INDEX(Coverage!$G$2:$G$1611,MATCH(A15, Coverage!$A$2:$A$1611,0)),0),0)</f>
        <v/>
      </c>
      <c r="K15" s="20">
        <f>IFERROR(IF(SUM(C15:J15)&lt;INDEX(Coverage!$E$2:$E$1611,MATCH(A15, Coverage!$A$2:$A$1611,0)),INDEX(Pop!$K$2:$K$1611,MATCH(A15, Pop!$A$2:$A$1611,0))/INDEX(Coverage!$G$2:$G$1611,MATCH(A15, Coverage!$A$2:$A$1611,0)),0),0)</f>
        <v/>
      </c>
      <c r="L15" s="20">
        <f>IFERROR(IF(SUM(C15:K15)&lt;INDEX(Coverage!$E$2:$E$1611,MATCH(A15, Coverage!$A$2:$A$1611,0)),INDEX(Pop!$L$2:$L$1611,MATCH(A15, Pop!$A$2:$A$1611,0))/INDEX(Coverage!$G$2:$G$1611,MATCH(A15, Coverage!$A$2:$A$1611,0)),0),0)</f>
        <v/>
      </c>
    </row>
    <row r="16">
      <c r="A16" s="20">
        <f>'Data_km2'!A16</f>
        <v/>
      </c>
      <c r="B16" s="20">
        <f>'Data_km2'!B16</f>
        <v/>
      </c>
      <c r="C16" s="20">
        <f>IFERROR(INDEX(Pop!$C$2:$C$1611,MATCH(A16, Pop!$A$2:$A$1611,0)) /INDEX(Coverage!$G$2:$G$1611,MATCH(A16, Coverage!$A$2:$A$1611,0)),0)</f>
        <v/>
      </c>
      <c r="D16" s="20">
        <f>IFERROR(IF(SUM(C16)&lt;INDEX(Coverage!$E$2:$E$1611,MATCH(A16, Coverage!$A$2:$A$1611,0)),INDEX(Pop!$D$2:$D$1611,MATCH(A16, Pop!$A$2:$A$1611,0))/INDEX(Coverage!$G$2:$G$1611,MATCH(A16, Coverage!$A$2:$A$1611,0)),0),0)</f>
        <v/>
      </c>
      <c r="E16" s="20">
        <f>IFERROR(IF(SUM(C16:D16)&lt;INDEX(Coverage!$E$2:$E$1611,MATCH(A16, Coverage!$A$2:$A$1611,0)),INDEX(Pop!$E$2:$E$1611,MATCH(A16, Pop!$A$2:$A$1611,0))/INDEX(Coverage!$G$2:$G$1611,MATCH(A16, Coverage!$A$2:$A$1611,0)),0),0)</f>
        <v/>
      </c>
      <c r="F16" s="20">
        <f>IFERROR(IF(SUM(C16:E16)&lt;INDEX(Coverage!$E$2:$E$1611,MATCH(A16, Coverage!$A$2:$A$1611,0)),INDEX(Pop!$F$2:$F$1611,MATCH(A16, Pop!$A$2:$A$1611,0))/INDEX(Coverage!$G$2:$G$1611,MATCH(A16, Coverage!$A$2:$A$1611,0)),0),0)</f>
        <v/>
      </c>
      <c r="G16" s="20">
        <f>IFERROR(IF(SUM(C16:F16)&lt;INDEX(Coverage!$E$2:$E$1611,MATCH(A16, Coverage!$A$2:$A$1611,0)),INDEX(Pop!$G$2:$G$1611,MATCH(A16, Pop!$A$2:$A$1611,0))/INDEX(Coverage!$G$2:$G$1611,MATCH(A16, Coverage!$A$2:$A$1611,0)),0),0)</f>
        <v/>
      </c>
      <c r="H16" s="20">
        <f>IFERROR(IF(SUM(C16:G16)&lt;INDEX(Coverage!$E$2:$E$1611,MATCH(A16, Coverage!$A$2:$A$1611,0)),INDEX(Pop!$H$2:$H$1611,MATCH(A16, Pop!$A$2:$A$1611,0))/INDEX(Coverage!$G$2:$G$1611,MATCH(A16, Coverage!$A$2:$A$1611,0)),0),0)</f>
        <v/>
      </c>
      <c r="I16" s="20">
        <f>IFERROR(IF(SUM(C16:H16)&lt;INDEX(Coverage!$E$2:$E$1611,MATCH(A16, Coverage!$A$2:$A$1611,0)),INDEX(Pop!$I$2:$I$1611,MATCH(A16, Pop!$A$2:$A$1611,0))/INDEX(Coverage!$G$2:$G$1611,MATCH(A16, Coverage!$A$2:$A$1611,0)),0),0)</f>
        <v/>
      </c>
      <c r="J16" s="20">
        <f>IFERROR(IF(SUM(C16:I16)&lt;INDEX(Coverage!$E$2:$E$1611,MATCH(A16, Coverage!$A$2:$A$1611,0)),INDEX(Pop!$J$2:$J$1611,MATCH(A16, Pop!$A$2:$A$1611,0))/INDEX(Coverage!$G$2:$G$1611,MATCH(A16, Coverage!$A$2:$A$1611,0)),0),0)</f>
        <v/>
      </c>
      <c r="K16" s="20">
        <f>IFERROR(IF(SUM(C16:J16)&lt;INDEX(Coverage!$E$2:$E$1611,MATCH(A16, Coverage!$A$2:$A$1611,0)),INDEX(Pop!$K$2:$K$1611,MATCH(A16, Pop!$A$2:$A$1611,0))/INDEX(Coverage!$G$2:$G$1611,MATCH(A16, Coverage!$A$2:$A$1611,0)),0),0)</f>
        <v/>
      </c>
      <c r="L16" s="20">
        <f>IFERROR(IF(SUM(C16:K16)&lt;INDEX(Coverage!$E$2:$E$1611,MATCH(A16, Coverage!$A$2:$A$1611,0)),INDEX(Pop!$L$2:$L$1611,MATCH(A16, Pop!$A$2:$A$1611,0))/INDEX(Coverage!$G$2:$G$1611,MATCH(A16, Coverage!$A$2:$A$1611,0)),0),0)</f>
        <v/>
      </c>
    </row>
    <row r="17">
      <c r="A17" s="20">
        <f>'Data_km2'!A17</f>
        <v/>
      </c>
      <c r="B17" s="20">
        <f>'Data_km2'!B17</f>
        <v/>
      </c>
      <c r="C17" s="20">
        <f>IFERROR(INDEX(Pop!$C$2:$C$1611,MATCH(A17, Pop!$A$2:$A$1611,0)) /INDEX(Coverage!$G$2:$G$1611,MATCH(A17, Coverage!$A$2:$A$1611,0)),0)</f>
        <v/>
      </c>
      <c r="D17" s="20">
        <f>IFERROR(IF(SUM(C17)&lt;INDEX(Coverage!$E$2:$E$1611,MATCH(A17, Coverage!$A$2:$A$1611,0)),INDEX(Pop!$D$2:$D$1611,MATCH(A17, Pop!$A$2:$A$1611,0))/INDEX(Coverage!$G$2:$G$1611,MATCH(A17, Coverage!$A$2:$A$1611,0)),0),0)</f>
        <v/>
      </c>
      <c r="E17" s="20">
        <f>IFERROR(IF(SUM(C17:D17)&lt;INDEX(Coverage!$E$2:$E$1611,MATCH(A17, Coverage!$A$2:$A$1611,0)),INDEX(Pop!$E$2:$E$1611,MATCH(A17, Pop!$A$2:$A$1611,0))/INDEX(Coverage!$G$2:$G$1611,MATCH(A17, Coverage!$A$2:$A$1611,0)),0),0)</f>
        <v/>
      </c>
      <c r="F17" s="20">
        <f>IFERROR(IF(SUM(C17:E17)&lt;INDEX(Coverage!$E$2:$E$1611,MATCH(A17, Coverage!$A$2:$A$1611,0)),INDEX(Pop!$F$2:$F$1611,MATCH(A17, Pop!$A$2:$A$1611,0))/INDEX(Coverage!$G$2:$G$1611,MATCH(A17, Coverage!$A$2:$A$1611,0)),0),0)</f>
        <v/>
      </c>
      <c r="G17" s="20">
        <f>IFERROR(IF(SUM(C17:F17)&lt;INDEX(Coverage!$E$2:$E$1611,MATCH(A17, Coverage!$A$2:$A$1611,0)),INDEX(Pop!$G$2:$G$1611,MATCH(A17, Pop!$A$2:$A$1611,0))/INDEX(Coverage!$G$2:$G$1611,MATCH(A17, Coverage!$A$2:$A$1611,0)),0),0)</f>
        <v/>
      </c>
      <c r="H17" s="20">
        <f>IFERROR(IF(SUM(C17:G17)&lt;INDEX(Coverage!$E$2:$E$1611,MATCH(A17, Coverage!$A$2:$A$1611,0)),INDEX(Pop!$H$2:$H$1611,MATCH(A17, Pop!$A$2:$A$1611,0))/INDEX(Coverage!$G$2:$G$1611,MATCH(A17, Coverage!$A$2:$A$1611,0)),0),0)</f>
        <v/>
      </c>
      <c r="I17" s="20">
        <f>IFERROR(IF(SUM(C17:H17)&lt;INDEX(Coverage!$E$2:$E$1611,MATCH(A17, Coverage!$A$2:$A$1611,0)),INDEX(Pop!$I$2:$I$1611,MATCH(A17, Pop!$A$2:$A$1611,0))/INDEX(Coverage!$G$2:$G$1611,MATCH(A17, Coverage!$A$2:$A$1611,0)),0),0)</f>
        <v/>
      </c>
      <c r="J17" s="20">
        <f>IFERROR(IF(SUM(C17:I17)&lt;INDEX(Coverage!$E$2:$E$1611,MATCH(A17, Coverage!$A$2:$A$1611,0)),INDEX(Pop!$J$2:$J$1611,MATCH(A17, Pop!$A$2:$A$1611,0))/INDEX(Coverage!$G$2:$G$1611,MATCH(A17, Coverage!$A$2:$A$1611,0)),0),0)</f>
        <v/>
      </c>
      <c r="K17" s="20">
        <f>IFERROR(IF(SUM(C17:J17)&lt;INDEX(Coverage!$E$2:$E$1611,MATCH(A17, Coverage!$A$2:$A$1611,0)),INDEX(Pop!$K$2:$K$1611,MATCH(A17, Pop!$A$2:$A$1611,0))/INDEX(Coverage!$G$2:$G$1611,MATCH(A17, Coverage!$A$2:$A$1611,0)),0),0)</f>
        <v/>
      </c>
      <c r="L17" s="20">
        <f>IFERROR(IF(SUM(C17:K17)&lt;INDEX(Coverage!$E$2:$E$1611,MATCH(A17, Coverage!$A$2:$A$1611,0)),INDEX(Pop!$L$2:$L$1611,MATCH(A17, Pop!$A$2:$A$1611,0))/INDEX(Coverage!$G$2:$G$1611,MATCH(A17, Coverage!$A$2:$A$1611,0)),0),0)</f>
        <v/>
      </c>
    </row>
    <row r="18">
      <c r="A18" s="20">
        <f>'Data_km2'!A18</f>
        <v/>
      </c>
      <c r="B18" s="20">
        <f>'Data_km2'!B18</f>
        <v/>
      </c>
      <c r="C18" s="20">
        <f>IFERROR(INDEX(Pop!$C$2:$C$1611,MATCH(A18, Pop!$A$2:$A$1611,0)) /INDEX(Coverage!$G$2:$G$1611,MATCH(A18, Coverage!$A$2:$A$1611,0)),0)</f>
        <v/>
      </c>
      <c r="D18" s="20">
        <f>IFERROR(IF(SUM(C18)&lt;INDEX(Coverage!$E$2:$E$1611,MATCH(A18, Coverage!$A$2:$A$1611,0)),INDEX(Pop!$D$2:$D$1611,MATCH(A18, Pop!$A$2:$A$1611,0))/INDEX(Coverage!$G$2:$G$1611,MATCH(A18, Coverage!$A$2:$A$1611,0)),0),0)</f>
        <v/>
      </c>
      <c r="E18" s="20">
        <f>IFERROR(IF(SUM(C18:D18)&lt;INDEX(Coverage!$E$2:$E$1611,MATCH(A18, Coverage!$A$2:$A$1611,0)),INDEX(Pop!$E$2:$E$1611,MATCH(A18, Pop!$A$2:$A$1611,0))/INDEX(Coverage!$G$2:$G$1611,MATCH(A18, Coverage!$A$2:$A$1611,0)),0),0)</f>
        <v/>
      </c>
      <c r="F18" s="20">
        <f>IFERROR(IF(SUM(C18:E18)&lt;INDEX(Coverage!$E$2:$E$1611,MATCH(A18, Coverage!$A$2:$A$1611,0)),INDEX(Pop!$F$2:$F$1611,MATCH(A18, Pop!$A$2:$A$1611,0))/INDEX(Coverage!$G$2:$G$1611,MATCH(A18, Coverage!$A$2:$A$1611,0)),0),0)</f>
        <v/>
      </c>
      <c r="G18" s="20">
        <f>IFERROR(IF(SUM(C18:F18)&lt;INDEX(Coverage!$E$2:$E$1611,MATCH(A18, Coverage!$A$2:$A$1611,0)),INDEX(Pop!$G$2:$G$1611,MATCH(A18, Pop!$A$2:$A$1611,0))/INDEX(Coverage!$G$2:$G$1611,MATCH(A18, Coverage!$A$2:$A$1611,0)),0),0)</f>
        <v/>
      </c>
      <c r="H18" s="20">
        <f>IFERROR(IF(SUM(C18:G18)&lt;INDEX(Coverage!$E$2:$E$1611,MATCH(A18, Coverage!$A$2:$A$1611,0)),INDEX(Pop!$H$2:$H$1611,MATCH(A18, Pop!$A$2:$A$1611,0))/INDEX(Coverage!$G$2:$G$1611,MATCH(A18, Coverage!$A$2:$A$1611,0)),0),0)</f>
        <v/>
      </c>
      <c r="I18" s="20">
        <f>IFERROR(IF(SUM(C18:H18)&lt;INDEX(Coverage!$E$2:$E$1611,MATCH(A18, Coverage!$A$2:$A$1611,0)),INDEX(Pop!$I$2:$I$1611,MATCH(A18, Pop!$A$2:$A$1611,0))/INDEX(Coverage!$G$2:$G$1611,MATCH(A18, Coverage!$A$2:$A$1611,0)),0),0)</f>
        <v/>
      </c>
      <c r="J18" s="20">
        <f>IFERROR(IF(SUM(C18:I18)&lt;INDEX(Coverage!$E$2:$E$1611,MATCH(A18, Coverage!$A$2:$A$1611,0)),INDEX(Pop!$J$2:$J$1611,MATCH(A18, Pop!$A$2:$A$1611,0))/INDEX(Coverage!$G$2:$G$1611,MATCH(A18, Coverage!$A$2:$A$1611,0)),0),0)</f>
        <v/>
      </c>
      <c r="K18" s="20">
        <f>IFERROR(IF(SUM(C18:J18)&lt;INDEX(Coverage!$E$2:$E$1611,MATCH(A18, Coverage!$A$2:$A$1611,0)),INDEX(Pop!$K$2:$K$1611,MATCH(A18, Pop!$A$2:$A$1611,0))/INDEX(Coverage!$G$2:$G$1611,MATCH(A18, Coverage!$A$2:$A$1611,0)),0),0)</f>
        <v/>
      </c>
      <c r="L18" s="20">
        <f>IFERROR(IF(SUM(C18:K18)&lt;INDEX(Coverage!$E$2:$E$1611,MATCH(A18, Coverage!$A$2:$A$1611,0)),INDEX(Pop!$L$2:$L$1611,MATCH(A18, Pop!$A$2:$A$1611,0))/INDEX(Coverage!$G$2:$G$1611,MATCH(A18, Coverage!$A$2:$A$1611,0)),0),0)</f>
        <v/>
      </c>
    </row>
    <row r="19">
      <c r="A19" s="20">
        <f>'Data_km2'!A19</f>
        <v/>
      </c>
      <c r="B19" s="20">
        <f>'Data_km2'!B19</f>
        <v/>
      </c>
      <c r="C19" s="20">
        <f>IFERROR(INDEX(Pop!$C$2:$C$1611,MATCH(A19, Pop!$A$2:$A$1611,0)) /INDEX(Coverage!$G$2:$G$1611,MATCH(A19, Coverage!$A$2:$A$1611,0)),0)</f>
        <v/>
      </c>
      <c r="D19" s="20">
        <f>IFERROR(IF(SUM(C19)&lt;INDEX(Coverage!$E$2:$E$1611,MATCH(A19, Coverage!$A$2:$A$1611,0)),INDEX(Pop!$D$2:$D$1611,MATCH(A19, Pop!$A$2:$A$1611,0))/INDEX(Coverage!$G$2:$G$1611,MATCH(A19, Coverage!$A$2:$A$1611,0)),0),0)</f>
        <v/>
      </c>
      <c r="E19" s="20">
        <f>IFERROR(IF(SUM(C19:D19)&lt;INDEX(Coverage!$E$2:$E$1611,MATCH(A19, Coverage!$A$2:$A$1611,0)),INDEX(Pop!$E$2:$E$1611,MATCH(A19, Pop!$A$2:$A$1611,0))/INDEX(Coverage!$G$2:$G$1611,MATCH(A19, Coverage!$A$2:$A$1611,0)),0),0)</f>
        <v/>
      </c>
      <c r="F19" s="20">
        <f>IFERROR(IF(SUM(C19:E19)&lt;INDEX(Coverage!$E$2:$E$1611,MATCH(A19, Coverage!$A$2:$A$1611,0)),INDEX(Pop!$F$2:$F$1611,MATCH(A19, Pop!$A$2:$A$1611,0))/INDEX(Coverage!$G$2:$G$1611,MATCH(A19, Coverage!$A$2:$A$1611,0)),0),0)</f>
        <v/>
      </c>
      <c r="G19" s="20">
        <f>IFERROR(IF(SUM(C19:F19)&lt;INDEX(Coverage!$E$2:$E$1611,MATCH(A19, Coverage!$A$2:$A$1611,0)),INDEX(Pop!$G$2:$G$1611,MATCH(A19, Pop!$A$2:$A$1611,0))/INDEX(Coverage!$G$2:$G$1611,MATCH(A19, Coverage!$A$2:$A$1611,0)),0),0)</f>
        <v/>
      </c>
      <c r="H19" s="20">
        <f>IFERROR(IF(SUM(C19:G19)&lt;INDEX(Coverage!$E$2:$E$1611,MATCH(A19, Coverage!$A$2:$A$1611,0)),INDEX(Pop!$H$2:$H$1611,MATCH(A19, Pop!$A$2:$A$1611,0))/INDEX(Coverage!$G$2:$G$1611,MATCH(A19, Coverage!$A$2:$A$1611,0)),0),0)</f>
        <v/>
      </c>
      <c r="I19" s="20">
        <f>IFERROR(IF(SUM(C19:H19)&lt;INDEX(Coverage!$E$2:$E$1611,MATCH(A19, Coverage!$A$2:$A$1611,0)),INDEX(Pop!$I$2:$I$1611,MATCH(A19, Pop!$A$2:$A$1611,0))/INDEX(Coverage!$G$2:$G$1611,MATCH(A19, Coverage!$A$2:$A$1611,0)),0),0)</f>
        <v/>
      </c>
      <c r="J19" s="20">
        <f>IFERROR(IF(SUM(C19:I19)&lt;INDEX(Coverage!$E$2:$E$1611,MATCH(A19, Coverage!$A$2:$A$1611,0)),INDEX(Pop!$J$2:$J$1611,MATCH(A19, Pop!$A$2:$A$1611,0))/INDEX(Coverage!$G$2:$G$1611,MATCH(A19, Coverage!$A$2:$A$1611,0)),0),0)</f>
        <v/>
      </c>
      <c r="K19" s="20">
        <f>IFERROR(IF(SUM(C19:J19)&lt;INDEX(Coverage!$E$2:$E$1611,MATCH(A19, Coverage!$A$2:$A$1611,0)),INDEX(Pop!$K$2:$K$1611,MATCH(A19, Pop!$A$2:$A$1611,0))/INDEX(Coverage!$G$2:$G$1611,MATCH(A19, Coverage!$A$2:$A$1611,0)),0),0)</f>
        <v/>
      </c>
      <c r="L19" s="20">
        <f>IFERROR(IF(SUM(C19:K19)&lt;INDEX(Coverage!$E$2:$E$1611,MATCH(A19, Coverage!$A$2:$A$1611,0)),INDEX(Pop!$L$2:$L$1611,MATCH(A19, Pop!$A$2:$A$1611,0))/INDEX(Coverage!$G$2:$G$1611,MATCH(A19, Coverage!$A$2:$A$1611,0)),0),0)</f>
        <v/>
      </c>
    </row>
    <row r="20">
      <c r="A20" s="20">
        <f>'Data_km2'!A20</f>
        <v/>
      </c>
      <c r="B20" s="20">
        <f>'Data_km2'!B20</f>
        <v/>
      </c>
      <c r="C20" s="20">
        <f>IFERROR(INDEX(Pop!$C$2:$C$1611,MATCH(A20, Pop!$A$2:$A$1611,0)) /INDEX(Coverage!$G$2:$G$1611,MATCH(A20, Coverage!$A$2:$A$1611,0)),0)</f>
        <v/>
      </c>
      <c r="D20" s="20">
        <f>IFERROR(IF(SUM(C20)&lt;INDEX(Coverage!$E$2:$E$1611,MATCH(A20, Coverage!$A$2:$A$1611,0)),INDEX(Pop!$D$2:$D$1611,MATCH(A20, Pop!$A$2:$A$1611,0))/INDEX(Coverage!$G$2:$G$1611,MATCH(A20, Coverage!$A$2:$A$1611,0)),0),0)</f>
        <v/>
      </c>
      <c r="E20" s="20">
        <f>IFERROR(IF(SUM(C20:D20)&lt;INDEX(Coverage!$E$2:$E$1611,MATCH(A20, Coverage!$A$2:$A$1611,0)),INDEX(Pop!$E$2:$E$1611,MATCH(A20, Pop!$A$2:$A$1611,0))/INDEX(Coverage!$G$2:$G$1611,MATCH(A20, Coverage!$A$2:$A$1611,0)),0),0)</f>
        <v/>
      </c>
      <c r="F20" s="20">
        <f>IFERROR(IF(SUM(C20:E20)&lt;INDEX(Coverage!$E$2:$E$1611,MATCH(A20, Coverage!$A$2:$A$1611,0)),INDEX(Pop!$F$2:$F$1611,MATCH(A20, Pop!$A$2:$A$1611,0))/INDEX(Coverage!$G$2:$G$1611,MATCH(A20, Coverage!$A$2:$A$1611,0)),0),0)</f>
        <v/>
      </c>
      <c r="G20" s="20">
        <f>IFERROR(IF(SUM(C20:F20)&lt;INDEX(Coverage!$E$2:$E$1611,MATCH(A20, Coverage!$A$2:$A$1611,0)),INDEX(Pop!$G$2:$G$1611,MATCH(A20, Pop!$A$2:$A$1611,0))/INDEX(Coverage!$G$2:$G$1611,MATCH(A20, Coverage!$A$2:$A$1611,0)),0),0)</f>
        <v/>
      </c>
      <c r="H20" s="20">
        <f>IFERROR(IF(SUM(C20:G20)&lt;INDEX(Coverage!$E$2:$E$1611,MATCH(A20, Coverage!$A$2:$A$1611,0)),INDEX(Pop!$H$2:$H$1611,MATCH(A20, Pop!$A$2:$A$1611,0))/INDEX(Coverage!$G$2:$G$1611,MATCH(A20, Coverage!$A$2:$A$1611,0)),0),0)</f>
        <v/>
      </c>
      <c r="I20" s="20">
        <f>IFERROR(IF(SUM(C20:H20)&lt;INDEX(Coverage!$E$2:$E$1611,MATCH(A20, Coverage!$A$2:$A$1611,0)),INDEX(Pop!$I$2:$I$1611,MATCH(A20, Pop!$A$2:$A$1611,0))/INDEX(Coverage!$G$2:$G$1611,MATCH(A20, Coverage!$A$2:$A$1611,0)),0),0)</f>
        <v/>
      </c>
      <c r="J20" s="20">
        <f>IFERROR(IF(SUM(C20:I20)&lt;INDEX(Coverage!$E$2:$E$1611,MATCH(A20, Coverage!$A$2:$A$1611,0)),INDEX(Pop!$J$2:$J$1611,MATCH(A20, Pop!$A$2:$A$1611,0))/INDEX(Coverage!$G$2:$G$1611,MATCH(A20, Coverage!$A$2:$A$1611,0)),0),0)</f>
        <v/>
      </c>
      <c r="K20" s="20">
        <f>IFERROR(IF(SUM(C20:J20)&lt;INDEX(Coverage!$E$2:$E$1611,MATCH(A20, Coverage!$A$2:$A$1611,0)),INDEX(Pop!$K$2:$K$1611,MATCH(A20, Pop!$A$2:$A$1611,0))/INDEX(Coverage!$G$2:$G$1611,MATCH(A20, Coverage!$A$2:$A$1611,0)),0),0)</f>
        <v/>
      </c>
      <c r="L20" s="20">
        <f>IFERROR(IF(SUM(C20:K20)&lt;INDEX(Coverage!$E$2:$E$1611,MATCH(A20, Coverage!$A$2:$A$1611,0)),INDEX(Pop!$L$2:$L$1611,MATCH(A20, Pop!$A$2:$A$1611,0))/INDEX(Coverage!$G$2:$G$1611,MATCH(A20, Coverage!$A$2:$A$1611,0)),0),0)</f>
        <v/>
      </c>
    </row>
    <row r="21">
      <c r="A21" s="20">
        <f>'Data_km2'!A21</f>
        <v/>
      </c>
      <c r="B21" s="20">
        <f>'Data_km2'!B21</f>
        <v/>
      </c>
      <c r="C21" s="20">
        <f>IFERROR(INDEX(Pop!$C$2:$C$1611,MATCH(A21, Pop!$A$2:$A$1611,0)) /INDEX(Coverage!$G$2:$G$1611,MATCH(A21, Coverage!$A$2:$A$1611,0)),0)</f>
        <v/>
      </c>
      <c r="D21" s="20">
        <f>IFERROR(IF(SUM(C21)&lt;INDEX(Coverage!$E$2:$E$1611,MATCH(A21, Coverage!$A$2:$A$1611,0)),INDEX(Pop!$D$2:$D$1611,MATCH(A21, Pop!$A$2:$A$1611,0))/INDEX(Coverage!$G$2:$G$1611,MATCH(A21, Coverage!$A$2:$A$1611,0)),0),0)</f>
        <v/>
      </c>
      <c r="E21" s="20">
        <f>IFERROR(IF(SUM(C21:D21)&lt;INDEX(Coverage!$E$2:$E$1611,MATCH(A21, Coverage!$A$2:$A$1611,0)),INDEX(Pop!$E$2:$E$1611,MATCH(A21, Pop!$A$2:$A$1611,0))/INDEX(Coverage!$G$2:$G$1611,MATCH(A21, Coverage!$A$2:$A$1611,0)),0),0)</f>
        <v/>
      </c>
      <c r="F21" s="20">
        <f>IFERROR(IF(SUM(C21:E21)&lt;INDEX(Coverage!$E$2:$E$1611,MATCH(A21, Coverage!$A$2:$A$1611,0)),INDEX(Pop!$F$2:$F$1611,MATCH(A21, Pop!$A$2:$A$1611,0))/INDEX(Coverage!$G$2:$G$1611,MATCH(A21, Coverage!$A$2:$A$1611,0)),0),0)</f>
        <v/>
      </c>
      <c r="G21" s="20">
        <f>IFERROR(IF(SUM(C21:F21)&lt;INDEX(Coverage!$E$2:$E$1611,MATCH(A21, Coverage!$A$2:$A$1611,0)),INDEX(Pop!$G$2:$G$1611,MATCH(A21, Pop!$A$2:$A$1611,0))/INDEX(Coverage!$G$2:$G$1611,MATCH(A21, Coverage!$A$2:$A$1611,0)),0),0)</f>
        <v/>
      </c>
      <c r="H21" s="20">
        <f>IFERROR(IF(SUM(C21:G21)&lt;INDEX(Coverage!$E$2:$E$1611,MATCH(A21, Coverage!$A$2:$A$1611,0)),INDEX(Pop!$H$2:$H$1611,MATCH(A21, Pop!$A$2:$A$1611,0))/INDEX(Coverage!$G$2:$G$1611,MATCH(A21, Coverage!$A$2:$A$1611,0)),0),0)</f>
        <v/>
      </c>
      <c r="I21" s="20">
        <f>IFERROR(IF(SUM(C21:H21)&lt;INDEX(Coverage!$E$2:$E$1611,MATCH(A21, Coverage!$A$2:$A$1611,0)),INDEX(Pop!$I$2:$I$1611,MATCH(A21, Pop!$A$2:$A$1611,0))/INDEX(Coverage!$G$2:$G$1611,MATCH(A21, Coverage!$A$2:$A$1611,0)),0),0)</f>
        <v/>
      </c>
      <c r="J21" s="20">
        <f>IFERROR(IF(SUM(C21:I21)&lt;INDEX(Coverage!$E$2:$E$1611,MATCH(A21, Coverage!$A$2:$A$1611,0)),INDEX(Pop!$J$2:$J$1611,MATCH(A21, Pop!$A$2:$A$1611,0))/INDEX(Coverage!$G$2:$G$1611,MATCH(A21, Coverage!$A$2:$A$1611,0)),0),0)</f>
        <v/>
      </c>
      <c r="K21" s="20">
        <f>IFERROR(IF(SUM(C21:J21)&lt;INDEX(Coverage!$E$2:$E$1611,MATCH(A21, Coverage!$A$2:$A$1611,0)),INDEX(Pop!$K$2:$K$1611,MATCH(A21, Pop!$A$2:$A$1611,0))/INDEX(Coverage!$G$2:$G$1611,MATCH(A21, Coverage!$A$2:$A$1611,0)),0),0)</f>
        <v/>
      </c>
      <c r="L21" s="20">
        <f>IFERROR(IF(SUM(C21:K21)&lt;INDEX(Coverage!$E$2:$E$1611,MATCH(A21, Coverage!$A$2:$A$1611,0)),INDEX(Pop!$L$2:$L$1611,MATCH(A21, Pop!$A$2:$A$1611,0))/INDEX(Coverage!$G$2:$G$1611,MATCH(A21, Coverage!$A$2:$A$1611,0)),0),0)</f>
        <v/>
      </c>
    </row>
    <row r="22">
      <c r="A22" s="20">
        <f>'Data_km2'!A22</f>
        <v/>
      </c>
      <c r="B22" s="20">
        <f>'Data_km2'!B22</f>
        <v/>
      </c>
      <c r="C22" s="20">
        <f>IFERROR(INDEX(Pop!$C$2:$C$1611,MATCH(A22, Pop!$A$2:$A$1611,0)) /INDEX(Coverage!$G$2:$G$1611,MATCH(A22, Coverage!$A$2:$A$1611,0)),0)</f>
        <v/>
      </c>
      <c r="D22" s="20">
        <f>IFERROR(IF(SUM(C22)&lt;INDEX(Coverage!$E$2:$E$1611,MATCH(A22, Coverage!$A$2:$A$1611,0)),INDEX(Pop!$D$2:$D$1611,MATCH(A22, Pop!$A$2:$A$1611,0))/INDEX(Coverage!$G$2:$G$1611,MATCH(A22, Coverage!$A$2:$A$1611,0)),0),0)</f>
        <v/>
      </c>
      <c r="E22" s="20">
        <f>IFERROR(IF(SUM(C22:D22)&lt;INDEX(Coverage!$E$2:$E$1611,MATCH(A22, Coverage!$A$2:$A$1611,0)),INDEX(Pop!$E$2:$E$1611,MATCH(A22, Pop!$A$2:$A$1611,0))/INDEX(Coverage!$G$2:$G$1611,MATCH(A22, Coverage!$A$2:$A$1611,0)),0),0)</f>
        <v/>
      </c>
      <c r="F22" s="20">
        <f>IFERROR(IF(SUM(C22:E22)&lt;INDEX(Coverage!$E$2:$E$1611,MATCH(A22, Coverage!$A$2:$A$1611,0)),INDEX(Pop!$F$2:$F$1611,MATCH(A22, Pop!$A$2:$A$1611,0))/INDEX(Coverage!$G$2:$G$1611,MATCH(A22, Coverage!$A$2:$A$1611,0)),0),0)</f>
        <v/>
      </c>
      <c r="G22" s="20">
        <f>IFERROR(IF(SUM(C22:F22)&lt;INDEX(Coverage!$E$2:$E$1611,MATCH(A22, Coverage!$A$2:$A$1611,0)),INDEX(Pop!$G$2:$G$1611,MATCH(A22, Pop!$A$2:$A$1611,0))/INDEX(Coverage!$G$2:$G$1611,MATCH(A22, Coverage!$A$2:$A$1611,0)),0),0)</f>
        <v/>
      </c>
      <c r="H22" s="20">
        <f>IFERROR(IF(SUM(C22:G22)&lt;INDEX(Coverage!$E$2:$E$1611,MATCH(A22, Coverage!$A$2:$A$1611,0)),INDEX(Pop!$H$2:$H$1611,MATCH(A22, Pop!$A$2:$A$1611,0))/INDEX(Coverage!$G$2:$G$1611,MATCH(A22, Coverage!$A$2:$A$1611,0)),0),0)</f>
        <v/>
      </c>
      <c r="I22" s="20">
        <f>IFERROR(IF(SUM(C22:H22)&lt;INDEX(Coverage!$E$2:$E$1611,MATCH(A22, Coverage!$A$2:$A$1611,0)),INDEX(Pop!$I$2:$I$1611,MATCH(A22, Pop!$A$2:$A$1611,0))/INDEX(Coverage!$G$2:$G$1611,MATCH(A22, Coverage!$A$2:$A$1611,0)),0),0)</f>
        <v/>
      </c>
      <c r="J22" s="20">
        <f>IFERROR(IF(SUM(C22:I22)&lt;INDEX(Coverage!$E$2:$E$1611,MATCH(A22, Coverage!$A$2:$A$1611,0)),INDEX(Pop!$J$2:$J$1611,MATCH(A22, Pop!$A$2:$A$1611,0))/INDEX(Coverage!$G$2:$G$1611,MATCH(A22, Coverage!$A$2:$A$1611,0)),0),0)</f>
        <v/>
      </c>
      <c r="K22" s="20">
        <f>IFERROR(IF(SUM(C22:J22)&lt;INDEX(Coverage!$E$2:$E$1611,MATCH(A22, Coverage!$A$2:$A$1611,0)),INDEX(Pop!$K$2:$K$1611,MATCH(A22, Pop!$A$2:$A$1611,0))/INDEX(Coverage!$G$2:$G$1611,MATCH(A22, Coverage!$A$2:$A$1611,0)),0),0)</f>
        <v/>
      </c>
      <c r="L22" s="20">
        <f>IFERROR(IF(SUM(C22:K22)&lt;INDEX(Coverage!$E$2:$E$1611,MATCH(A22, Coverage!$A$2:$A$1611,0)),INDEX(Pop!$L$2:$L$1611,MATCH(A22, Pop!$A$2:$A$1611,0))/INDEX(Coverage!$G$2:$G$1611,MATCH(A22, Coverage!$A$2:$A$1611,0)),0),0)</f>
        <v/>
      </c>
    </row>
    <row r="23">
      <c r="A23" s="20">
        <f>'Data_km2'!A23</f>
        <v/>
      </c>
      <c r="B23" s="20">
        <f>'Data_km2'!B23</f>
        <v/>
      </c>
      <c r="C23" s="20">
        <f>IFERROR(INDEX(Pop!$C$2:$C$1611,MATCH(A23, Pop!$A$2:$A$1611,0)) /INDEX(Coverage!$G$2:$G$1611,MATCH(A23, Coverage!$A$2:$A$1611,0)),0)</f>
        <v/>
      </c>
      <c r="D23" s="20">
        <f>IFERROR(IF(SUM(C23)&lt;INDEX(Coverage!$E$2:$E$1611,MATCH(A23, Coverage!$A$2:$A$1611,0)),INDEX(Pop!$D$2:$D$1611,MATCH(A23, Pop!$A$2:$A$1611,0))/INDEX(Coverage!$G$2:$G$1611,MATCH(A23, Coverage!$A$2:$A$1611,0)),0),0)</f>
        <v/>
      </c>
      <c r="E23" s="20">
        <f>IFERROR(IF(SUM(C23:D23)&lt;INDEX(Coverage!$E$2:$E$1611,MATCH(A23, Coverage!$A$2:$A$1611,0)),INDEX(Pop!$E$2:$E$1611,MATCH(A23, Pop!$A$2:$A$1611,0))/INDEX(Coverage!$G$2:$G$1611,MATCH(A23, Coverage!$A$2:$A$1611,0)),0),0)</f>
        <v/>
      </c>
      <c r="F23" s="20">
        <f>IFERROR(IF(SUM(C23:E23)&lt;INDEX(Coverage!$E$2:$E$1611,MATCH(A23, Coverage!$A$2:$A$1611,0)),INDEX(Pop!$F$2:$F$1611,MATCH(A23, Pop!$A$2:$A$1611,0))/INDEX(Coverage!$G$2:$G$1611,MATCH(A23, Coverage!$A$2:$A$1611,0)),0),0)</f>
        <v/>
      </c>
      <c r="G23" s="20">
        <f>IFERROR(IF(SUM(C23:F23)&lt;INDEX(Coverage!$E$2:$E$1611,MATCH(A23, Coverage!$A$2:$A$1611,0)),INDEX(Pop!$G$2:$G$1611,MATCH(A23, Pop!$A$2:$A$1611,0))/INDEX(Coverage!$G$2:$G$1611,MATCH(A23, Coverage!$A$2:$A$1611,0)),0),0)</f>
        <v/>
      </c>
      <c r="H23" s="20">
        <f>IFERROR(IF(SUM(C23:G23)&lt;INDEX(Coverage!$E$2:$E$1611,MATCH(A23, Coverage!$A$2:$A$1611,0)),INDEX(Pop!$H$2:$H$1611,MATCH(A23, Pop!$A$2:$A$1611,0))/INDEX(Coverage!$G$2:$G$1611,MATCH(A23, Coverage!$A$2:$A$1611,0)),0),0)</f>
        <v/>
      </c>
      <c r="I23" s="20">
        <f>IFERROR(IF(SUM(C23:H23)&lt;INDEX(Coverage!$E$2:$E$1611,MATCH(A23, Coverage!$A$2:$A$1611,0)),INDEX(Pop!$I$2:$I$1611,MATCH(A23, Pop!$A$2:$A$1611,0))/INDEX(Coverage!$G$2:$G$1611,MATCH(A23, Coverage!$A$2:$A$1611,0)),0),0)</f>
        <v/>
      </c>
      <c r="J23" s="20">
        <f>IFERROR(IF(SUM(C23:I23)&lt;INDEX(Coverage!$E$2:$E$1611,MATCH(A23, Coverage!$A$2:$A$1611,0)),INDEX(Pop!$J$2:$J$1611,MATCH(A23, Pop!$A$2:$A$1611,0))/INDEX(Coverage!$G$2:$G$1611,MATCH(A23, Coverage!$A$2:$A$1611,0)),0),0)</f>
        <v/>
      </c>
      <c r="K23" s="20">
        <f>IFERROR(IF(SUM(C23:J23)&lt;INDEX(Coverage!$E$2:$E$1611,MATCH(A23, Coverage!$A$2:$A$1611,0)),INDEX(Pop!$K$2:$K$1611,MATCH(A23, Pop!$A$2:$A$1611,0))/INDEX(Coverage!$G$2:$G$1611,MATCH(A23, Coverage!$A$2:$A$1611,0)),0),0)</f>
        <v/>
      </c>
      <c r="L23" s="20">
        <f>IFERROR(IF(SUM(C23:K23)&lt;INDEX(Coverage!$E$2:$E$1611,MATCH(A23, Coverage!$A$2:$A$1611,0)),INDEX(Pop!$L$2:$L$1611,MATCH(A23, Pop!$A$2:$A$1611,0))/INDEX(Coverage!$G$2:$G$1611,MATCH(A23, Coverage!$A$2:$A$1611,0)),0),0)</f>
        <v/>
      </c>
    </row>
    <row r="24">
      <c r="A24" s="20">
        <f>'Data_km2'!A24</f>
        <v/>
      </c>
      <c r="B24" s="20">
        <f>'Data_km2'!B24</f>
        <v/>
      </c>
      <c r="C24" s="20">
        <f>IFERROR(INDEX(Pop!$C$2:$C$1611,MATCH(A24, Pop!$A$2:$A$1611,0)) /INDEX(Coverage!$G$2:$G$1611,MATCH(A24, Coverage!$A$2:$A$1611,0)),0)</f>
        <v/>
      </c>
      <c r="D24" s="20">
        <f>IFERROR(IF(SUM(C24)&lt;INDEX(Coverage!$E$2:$E$1611,MATCH(A24, Coverage!$A$2:$A$1611,0)),INDEX(Pop!$D$2:$D$1611,MATCH(A24, Pop!$A$2:$A$1611,0))/INDEX(Coverage!$G$2:$G$1611,MATCH(A24, Coverage!$A$2:$A$1611,0)),0),0)</f>
        <v/>
      </c>
      <c r="E24" s="20">
        <f>IFERROR(IF(SUM(C24:D24)&lt;INDEX(Coverage!$E$2:$E$1611,MATCH(A24, Coverage!$A$2:$A$1611,0)),INDEX(Pop!$E$2:$E$1611,MATCH(A24, Pop!$A$2:$A$1611,0))/INDEX(Coverage!$G$2:$G$1611,MATCH(A24, Coverage!$A$2:$A$1611,0)),0),0)</f>
        <v/>
      </c>
      <c r="F24" s="20">
        <f>IFERROR(IF(SUM(C24:E24)&lt;INDEX(Coverage!$E$2:$E$1611,MATCH(A24, Coverage!$A$2:$A$1611,0)),INDEX(Pop!$F$2:$F$1611,MATCH(A24, Pop!$A$2:$A$1611,0))/INDEX(Coverage!$G$2:$G$1611,MATCH(A24, Coverage!$A$2:$A$1611,0)),0),0)</f>
        <v/>
      </c>
      <c r="G24" s="20">
        <f>IFERROR(IF(SUM(C24:F24)&lt;INDEX(Coverage!$E$2:$E$1611,MATCH(A24, Coverage!$A$2:$A$1611,0)),INDEX(Pop!$G$2:$G$1611,MATCH(A24, Pop!$A$2:$A$1611,0))/INDEX(Coverage!$G$2:$G$1611,MATCH(A24, Coverage!$A$2:$A$1611,0)),0),0)</f>
        <v/>
      </c>
      <c r="H24" s="20">
        <f>IFERROR(IF(SUM(C24:G24)&lt;INDEX(Coverage!$E$2:$E$1611,MATCH(A24, Coverage!$A$2:$A$1611,0)),INDEX(Pop!$H$2:$H$1611,MATCH(A24, Pop!$A$2:$A$1611,0))/INDEX(Coverage!$G$2:$G$1611,MATCH(A24, Coverage!$A$2:$A$1611,0)),0),0)</f>
        <v/>
      </c>
      <c r="I24" s="20">
        <f>IFERROR(IF(SUM(C24:H24)&lt;INDEX(Coverage!$E$2:$E$1611,MATCH(A24, Coverage!$A$2:$A$1611,0)),INDEX(Pop!$I$2:$I$1611,MATCH(A24, Pop!$A$2:$A$1611,0))/INDEX(Coverage!$G$2:$G$1611,MATCH(A24, Coverage!$A$2:$A$1611,0)),0),0)</f>
        <v/>
      </c>
      <c r="J24" s="20">
        <f>IFERROR(IF(SUM(C24:I24)&lt;INDEX(Coverage!$E$2:$E$1611,MATCH(A24, Coverage!$A$2:$A$1611,0)),INDEX(Pop!$J$2:$J$1611,MATCH(A24, Pop!$A$2:$A$1611,0))/INDEX(Coverage!$G$2:$G$1611,MATCH(A24, Coverage!$A$2:$A$1611,0)),0),0)</f>
        <v/>
      </c>
      <c r="K24" s="20">
        <f>IFERROR(IF(SUM(C24:J24)&lt;INDEX(Coverage!$E$2:$E$1611,MATCH(A24, Coverage!$A$2:$A$1611,0)),INDEX(Pop!$K$2:$K$1611,MATCH(A24, Pop!$A$2:$A$1611,0))/INDEX(Coverage!$G$2:$G$1611,MATCH(A24, Coverage!$A$2:$A$1611,0)),0),0)</f>
        <v/>
      </c>
      <c r="L24" s="20">
        <f>IFERROR(IF(SUM(C24:K24)&lt;INDEX(Coverage!$E$2:$E$1611,MATCH(A24, Coverage!$A$2:$A$1611,0)),INDEX(Pop!$L$2:$L$1611,MATCH(A24, Pop!$A$2:$A$1611,0))/INDEX(Coverage!$G$2:$G$1611,MATCH(A24, Coverage!$A$2:$A$1611,0)),0),0)</f>
        <v/>
      </c>
    </row>
    <row r="25">
      <c r="A25" s="20">
        <f>'Data_km2'!A25</f>
        <v/>
      </c>
      <c r="B25" s="20">
        <f>'Data_km2'!B25</f>
        <v/>
      </c>
      <c r="C25" s="20">
        <f>IFERROR(INDEX(Pop!$C$2:$C$1611,MATCH(A25, Pop!$A$2:$A$1611,0)) /INDEX(Coverage!$G$2:$G$1611,MATCH(A25, Coverage!$A$2:$A$1611,0)),0)</f>
        <v/>
      </c>
      <c r="D25" s="20">
        <f>IFERROR(IF(SUM(C25)&lt;INDEX(Coverage!$E$2:$E$1611,MATCH(A25, Coverage!$A$2:$A$1611,0)),INDEX(Pop!$D$2:$D$1611,MATCH(A25, Pop!$A$2:$A$1611,0))/INDEX(Coverage!$G$2:$G$1611,MATCH(A25, Coverage!$A$2:$A$1611,0)),0),0)</f>
        <v/>
      </c>
      <c r="E25" s="20">
        <f>IFERROR(IF(SUM(C25:D25)&lt;INDEX(Coverage!$E$2:$E$1611,MATCH(A25, Coverage!$A$2:$A$1611,0)),INDEX(Pop!$E$2:$E$1611,MATCH(A25, Pop!$A$2:$A$1611,0))/INDEX(Coverage!$G$2:$G$1611,MATCH(A25, Coverage!$A$2:$A$1611,0)),0),0)</f>
        <v/>
      </c>
      <c r="F25" s="20">
        <f>IFERROR(IF(SUM(C25:E25)&lt;INDEX(Coverage!$E$2:$E$1611,MATCH(A25, Coverage!$A$2:$A$1611,0)),INDEX(Pop!$F$2:$F$1611,MATCH(A25, Pop!$A$2:$A$1611,0))/INDEX(Coverage!$G$2:$G$1611,MATCH(A25, Coverage!$A$2:$A$1611,0)),0),0)</f>
        <v/>
      </c>
      <c r="G25" s="20">
        <f>IFERROR(IF(SUM(C25:F25)&lt;INDEX(Coverage!$E$2:$E$1611,MATCH(A25, Coverage!$A$2:$A$1611,0)),INDEX(Pop!$G$2:$G$1611,MATCH(A25, Pop!$A$2:$A$1611,0))/INDEX(Coverage!$G$2:$G$1611,MATCH(A25, Coverage!$A$2:$A$1611,0)),0),0)</f>
        <v/>
      </c>
      <c r="H25" s="20">
        <f>IFERROR(IF(SUM(C25:G25)&lt;INDEX(Coverage!$E$2:$E$1611,MATCH(A25, Coverage!$A$2:$A$1611,0)),INDEX(Pop!$H$2:$H$1611,MATCH(A25, Pop!$A$2:$A$1611,0))/INDEX(Coverage!$G$2:$G$1611,MATCH(A25, Coverage!$A$2:$A$1611,0)),0),0)</f>
        <v/>
      </c>
      <c r="I25" s="20">
        <f>IFERROR(IF(SUM(C25:H25)&lt;INDEX(Coverage!$E$2:$E$1611,MATCH(A25, Coverage!$A$2:$A$1611,0)),INDEX(Pop!$I$2:$I$1611,MATCH(A25, Pop!$A$2:$A$1611,0))/INDEX(Coverage!$G$2:$G$1611,MATCH(A25, Coverage!$A$2:$A$1611,0)),0),0)</f>
        <v/>
      </c>
      <c r="J25" s="20">
        <f>IFERROR(IF(SUM(C25:I25)&lt;INDEX(Coverage!$E$2:$E$1611,MATCH(A25, Coverage!$A$2:$A$1611,0)),INDEX(Pop!$J$2:$J$1611,MATCH(A25, Pop!$A$2:$A$1611,0))/INDEX(Coverage!$G$2:$G$1611,MATCH(A25, Coverage!$A$2:$A$1611,0)),0),0)</f>
        <v/>
      </c>
      <c r="K25" s="20">
        <f>IFERROR(IF(SUM(C25:J25)&lt;INDEX(Coverage!$E$2:$E$1611,MATCH(A25, Coverage!$A$2:$A$1611,0)),INDEX(Pop!$K$2:$K$1611,MATCH(A25, Pop!$A$2:$A$1611,0))/INDEX(Coverage!$G$2:$G$1611,MATCH(A25, Coverage!$A$2:$A$1611,0)),0),0)</f>
        <v/>
      </c>
      <c r="L25" s="20">
        <f>IFERROR(IF(SUM(C25:K25)&lt;INDEX(Coverage!$E$2:$E$1611,MATCH(A25, Coverage!$A$2:$A$1611,0)),INDEX(Pop!$L$2:$L$1611,MATCH(A25, Pop!$A$2:$A$1611,0))/INDEX(Coverage!$G$2:$G$1611,MATCH(A25, Coverage!$A$2:$A$1611,0)),0),0)</f>
        <v/>
      </c>
    </row>
    <row r="26">
      <c r="A26" s="20">
        <f>'Data_km2'!A26</f>
        <v/>
      </c>
      <c r="B26" s="20">
        <f>'Data_km2'!B26</f>
        <v/>
      </c>
      <c r="C26" s="20">
        <f>IFERROR(INDEX(Pop!$C$2:$C$1611,MATCH(A26, Pop!$A$2:$A$1611,0)) /INDEX(Coverage!$G$2:$G$1611,MATCH(A26, Coverage!$A$2:$A$1611,0)),0)</f>
        <v/>
      </c>
      <c r="D26" s="20">
        <f>IFERROR(IF(SUM(C26)&lt;INDEX(Coverage!$E$2:$E$1611,MATCH(A26, Coverage!$A$2:$A$1611,0)),INDEX(Pop!$D$2:$D$1611,MATCH(A26, Pop!$A$2:$A$1611,0))/INDEX(Coverage!$G$2:$G$1611,MATCH(A26, Coverage!$A$2:$A$1611,0)),0),0)</f>
        <v/>
      </c>
      <c r="E26" s="20">
        <f>IFERROR(IF(SUM(C26:D26)&lt;INDEX(Coverage!$E$2:$E$1611,MATCH(A26, Coverage!$A$2:$A$1611,0)),INDEX(Pop!$E$2:$E$1611,MATCH(A26, Pop!$A$2:$A$1611,0))/INDEX(Coverage!$G$2:$G$1611,MATCH(A26, Coverage!$A$2:$A$1611,0)),0),0)</f>
        <v/>
      </c>
      <c r="F26" s="20">
        <f>IFERROR(IF(SUM(C26:E26)&lt;INDEX(Coverage!$E$2:$E$1611,MATCH(A26, Coverage!$A$2:$A$1611,0)),INDEX(Pop!$F$2:$F$1611,MATCH(A26, Pop!$A$2:$A$1611,0))/INDEX(Coverage!$G$2:$G$1611,MATCH(A26, Coverage!$A$2:$A$1611,0)),0),0)</f>
        <v/>
      </c>
      <c r="G26" s="20">
        <f>IFERROR(IF(SUM(C26:F26)&lt;INDEX(Coverage!$E$2:$E$1611,MATCH(A26, Coverage!$A$2:$A$1611,0)),INDEX(Pop!$G$2:$G$1611,MATCH(A26, Pop!$A$2:$A$1611,0))/INDEX(Coverage!$G$2:$G$1611,MATCH(A26, Coverage!$A$2:$A$1611,0)),0),0)</f>
        <v/>
      </c>
      <c r="H26" s="20">
        <f>IFERROR(IF(SUM(C26:G26)&lt;INDEX(Coverage!$E$2:$E$1611,MATCH(A26, Coverage!$A$2:$A$1611,0)),INDEX(Pop!$H$2:$H$1611,MATCH(A26, Pop!$A$2:$A$1611,0))/INDEX(Coverage!$G$2:$G$1611,MATCH(A26, Coverage!$A$2:$A$1611,0)),0),0)</f>
        <v/>
      </c>
      <c r="I26" s="20">
        <f>IFERROR(IF(SUM(C26:H26)&lt;INDEX(Coverage!$E$2:$E$1611,MATCH(A26, Coverage!$A$2:$A$1611,0)),INDEX(Pop!$I$2:$I$1611,MATCH(A26, Pop!$A$2:$A$1611,0))/INDEX(Coverage!$G$2:$G$1611,MATCH(A26, Coverage!$A$2:$A$1611,0)),0),0)</f>
        <v/>
      </c>
      <c r="J26" s="20">
        <f>IFERROR(IF(SUM(C26:I26)&lt;INDEX(Coverage!$E$2:$E$1611,MATCH(A26, Coverage!$A$2:$A$1611,0)),INDEX(Pop!$J$2:$J$1611,MATCH(A26, Pop!$A$2:$A$1611,0))/INDEX(Coverage!$G$2:$G$1611,MATCH(A26, Coverage!$A$2:$A$1611,0)),0),0)</f>
        <v/>
      </c>
      <c r="K26" s="20">
        <f>IFERROR(IF(SUM(C26:J26)&lt;INDEX(Coverage!$E$2:$E$1611,MATCH(A26, Coverage!$A$2:$A$1611,0)),INDEX(Pop!$K$2:$K$1611,MATCH(A26, Pop!$A$2:$A$1611,0))/INDEX(Coverage!$G$2:$G$1611,MATCH(A26, Coverage!$A$2:$A$1611,0)),0),0)</f>
        <v/>
      </c>
      <c r="L26" s="20">
        <f>IFERROR(IF(SUM(C26:K26)&lt;INDEX(Coverage!$E$2:$E$1611,MATCH(A26, Coverage!$A$2:$A$1611,0)),INDEX(Pop!$L$2:$L$1611,MATCH(A26, Pop!$A$2:$A$1611,0))/INDEX(Coverage!$G$2:$G$1611,MATCH(A26, Coverage!$A$2:$A$1611,0)),0),0)</f>
        <v/>
      </c>
    </row>
    <row r="27">
      <c r="A27" s="20">
        <f>'Data_km2'!A27</f>
        <v/>
      </c>
      <c r="B27" s="20">
        <f>'Data_km2'!B27</f>
        <v/>
      </c>
      <c r="C27" s="20">
        <f>IFERROR(INDEX(Pop!$C$2:$C$1611,MATCH(A27, Pop!$A$2:$A$1611,0)) /INDEX(Coverage!$G$2:$G$1611,MATCH(A27, Coverage!$A$2:$A$1611,0)),0)</f>
        <v/>
      </c>
      <c r="D27" s="20">
        <f>IFERROR(IF(SUM(C27)&lt;INDEX(Coverage!$E$2:$E$1611,MATCH(A27, Coverage!$A$2:$A$1611,0)),INDEX(Pop!$D$2:$D$1611,MATCH(A27, Pop!$A$2:$A$1611,0))/INDEX(Coverage!$G$2:$G$1611,MATCH(A27, Coverage!$A$2:$A$1611,0)),0),0)</f>
        <v/>
      </c>
      <c r="E27" s="20">
        <f>IFERROR(IF(SUM(C27:D27)&lt;INDEX(Coverage!$E$2:$E$1611,MATCH(A27, Coverage!$A$2:$A$1611,0)),INDEX(Pop!$E$2:$E$1611,MATCH(A27, Pop!$A$2:$A$1611,0))/INDEX(Coverage!$G$2:$G$1611,MATCH(A27, Coverage!$A$2:$A$1611,0)),0),0)</f>
        <v/>
      </c>
      <c r="F27" s="20">
        <f>IFERROR(IF(SUM(C27:E27)&lt;INDEX(Coverage!$E$2:$E$1611,MATCH(A27, Coverage!$A$2:$A$1611,0)),INDEX(Pop!$F$2:$F$1611,MATCH(A27, Pop!$A$2:$A$1611,0))/INDEX(Coverage!$G$2:$G$1611,MATCH(A27, Coverage!$A$2:$A$1611,0)),0),0)</f>
        <v/>
      </c>
      <c r="G27" s="20">
        <f>IFERROR(IF(SUM(C27:F27)&lt;INDEX(Coverage!$E$2:$E$1611,MATCH(A27, Coverage!$A$2:$A$1611,0)),INDEX(Pop!$G$2:$G$1611,MATCH(A27, Pop!$A$2:$A$1611,0))/INDEX(Coverage!$G$2:$G$1611,MATCH(A27, Coverage!$A$2:$A$1611,0)),0),0)</f>
        <v/>
      </c>
      <c r="H27" s="20">
        <f>IFERROR(IF(SUM(C27:G27)&lt;INDEX(Coverage!$E$2:$E$1611,MATCH(A27, Coverage!$A$2:$A$1611,0)),INDEX(Pop!$H$2:$H$1611,MATCH(A27, Pop!$A$2:$A$1611,0))/INDEX(Coverage!$G$2:$G$1611,MATCH(A27, Coverage!$A$2:$A$1611,0)),0),0)</f>
        <v/>
      </c>
      <c r="I27" s="20">
        <f>IFERROR(IF(SUM(C27:H27)&lt;INDEX(Coverage!$E$2:$E$1611,MATCH(A27, Coverage!$A$2:$A$1611,0)),INDEX(Pop!$I$2:$I$1611,MATCH(A27, Pop!$A$2:$A$1611,0))/INDEX(Coverage!$G$2:$G$1611,MATCH(A27, Coverage!$A$2:$A$1611,0)),0),0)</f>
        <v/>
      </c>
      <c r="J27" s="20">
        <f>IFERROR(IF(SUM(C27:I27)&lt;INDEX(Coverage!$E$2:$E$1611,MATCH(A27, Coverage!$A$2:$A$1611,0)),INDEX(Pop!$J$2:$J$1611,MATCH(A27, Pop!$A$2:$A$1611,0))/INDEX(Coverage!$G$2:$G$1611,MATCH(A27, Coverage!$A$2:$A$1611,0)),0),0)</f>
        <v/>
      </c>
      <c r="K27" s="20">
        <f>IFERROR(IF(SUM(C27:J27)&lt;INDEX(Coverage!$E$2:$E$1611,MATCH(A27, Coverage!$A$2:$A$1611,0)),INDEX(Pop!$K$2:$K$1611,MATCH(A27, Pop!$A$2:$A$1611,0))/INDEX(Coverage!$G$2:$G$1611,MATCH(A27, Coverage!$A$2:$A$1611,0)),0),0)</f>
        <v/>
      </c>
      <c r="L27" s="20">
        <f>IFERROR(IF(SUM(C27:K27)&lt;INDEX(Coverage!$E$2:$E$1611,MATCH(A27, Coverage!$A$2:$A$1611,0)),INDEX(Pop!$L$2:$L$1611,MATCH(A27, Pop!$A$2:$A$1611,0))/INDEX(Coverage!$G$2:$G$1611,MATCH(A27, Coverage!$A$2:$A$1611,0)),0),0)</f>
        <v/>
      </c>
    </row>
    <row r="28">
      <c r="A28" s="20">
        <f>'Data_km2'!A28</f>
        <v/>
      </c>
      <c r="B28" s="20">
        <f>'Data_km2'!B28</f>
        <v/>
      </c>
      <c r="C28" s="20">
        <f>IFERROR(INDEX(Pop!$C$2:$C$1611,MATCH(A28, Pop!$A$2:$A$1611,0)) /INDEX(Coverage!$G$2:$G$1611,MATCH(A28, Coverage!$A$2:$A$1611,0)),0)</f>
        <v/>
      </c>
      <c r="D28" s="20">
        <f>IFERROR(IF(SUM(C28)&lt;INDEX(Coverage!$E$2:$E$1611,MATCH(A28, Coverage!$A$2:$A$1611,0)),INDEX(Pop!$D$2:$D$1611,MATCH(A28, Pop!$A$2:$A$1611,0))/INDEX(Coverage!$G$2:$G$1611,MATCH(A28, Coverage!$A$2:$A$1611,0)),0),0)</f>
        <v/>
      </c>
      <c r="E28" s="20">
        <f>IFERROR(IF(SUM(C28:D28)&lt;INDEX(Coverage!$E$2:$E$1611,MATCH(A28, Coverage!$A$2:$A$1611,0)),INDEX(Pop!$E$2:$E$1611,MATCH(A28, Pop!$A$2:$A$1611,0))/INDEX(Coverage!$G$2:$G$1611,MATCH(A28, Coverage!$A$2:$A$1611,0)),0),0)</f>
        <v/>
      </c>
      <c r="F28" s="20">
        <f>IFERROR(IF(SUM(C28:E28)&lt;INDEX(Coverage!$E$2:$E$1611,MATCH(A28, Coverage!$A$2:$A$1611,0)),INDEX(Pop!$F$2:$F$1611,MATCH(A28, Pop!$A$2:$A$1611,0))/INDEX(Coverage!$G$2:$G$1611,MATCH(A28, Coverage!$A$2:$A$1611,0)),0),0)</f>
        <v/>
      </c>
      <c r="G28" s="20">
        <f>IFERROR(IF(SUM(C28:F28)&lt;INDEX(Coverage!$E$2:$E$1611,MATCH(A28, Coverage!$A$2:$A$1611,0)),INDEX(Pop!$G$2:$G$1611,MATCH(A28, Pop!$A$2:$A$1611,0))/INDEX(Coverage!$G$2:$G$1611,MATCH(A28, Coverage!$A$2:$A$1611,0)),0),0)</f>
        <v/>
      </c>
      <c r="H28" s="20">
        <f>IFERROR(IF(SUM(C28:G28)&lt;INDEX(Coverage!$E$2:$E$1611,MATCH(A28, Coverage!$A$2:$A$1611,0)),INDEX(Pop!$H$2:$H$1611,MATCH(A28, Pop!$A$2:$A$1611,0))/INDEX(Coverage!$G$2:$G$1611,MATCH(A28, Coverage!$A$2:$A$1611,0)),0),0)</f>
        <v/>
      </c>
      <c r="I28" s="20">
        <f>IFERROR(IF(SUM(C28:H28)&lt;INDEX(Coverage!$E$2:$E$1611,MATCH(A28, Coverage!$A$2:$A$1611,0)),INDEX(Pop!$I$2:$I$1611,MATCH(A28, Pop!$A$2:$A$1611,0))/INDEX(Coverage!$G$2:$G$1611,MATCH(A28, Coverage!$A$2:$A$1611,0)),0),0)</f>
        <v/>
      </c>
      <c r="J28" s="20">
        <f>IFERROR(IF(SUM(C28:I28)&lt;INDEX(Coverage!$E$2:$E$1611,MATCH(A28, Coverage!$A$2:$A$1611,0)),INDEX(Pop!$J$2:$J$1611,MATCH(A28, Pop!$A$2:$A$1611,0))/INDEX(Coverage!$G$2:$G$1611,MATCH(A28, Coverage!$A$2:$A$1611,0)),0),0)</f>
        <v/>
      </c>
      <c r="K28" s="20">
        <f>IFERROR(IF(SUM(C28:J28)&lt;INDEX(Coverage!$E$2:$E$1611,MATCH(A28, Coverage!$A$2:$A$1611,0)),INDEX(Pop!$K$2:$K$1611,MATCH(A28, Pop!$A$2:$A$1611,0))/INDEX(Coverage!$G$2:$G$1611,MATCH(A28, Coverage!$A$2:$A$1611,0)),0),0)</f>
        <v/>
      </c>
      <c r="L28" s="20">
        <f>IFERROR(IF(SUM(C28:K28)&lt;INDEX(Coverage!$E$2:$E$1611,MATCH(A28, Coverage!$A$2:$A$1611,0)),INDEX(Pop!$L$2:$L$1611,MATCH(A28, Pop!$A$2:$A$1611,0))/INDEX(Coverage!$G$2:$G$1611,MATCH(A28, Coverage!$A$2:$A$1611,0)),0),0)</f>
        <v/>
      </c>
    </row>
    <row r="29">
      <c r="A29" s="20">
        <f>'Data_km2'!A29</f>
        <v/>
      </c>
      <c r="B29" s="20">
        <f>'Data_km2'!B29</f>
        <v/>
      </c>
      <c r="C29" s="20">
        <f>IFERROR(INDEX(Pop!$C$2:$C$1611,MATCH(A29, Pop!$A$2:$A$1611,0)) /INDEX(Coverage!$G$2:$G$1611,MATCH(A29, Coverage!$A$2:$A$1611,0)),0)</f>
        <v/>
      </c>
      <c r="D29" s="20">
        <f>IFERROR(IF(SUM(C29)&lt;INDEX(Coverage!$E$2:$E$1611,MATCH(A29, Coverage!$A$2:$A$1611,0)),INDEX(Pop!$D$2:$D$1611,MATCH(A29, Pop!$A$2:$A$1611,0))/INDEX(Coverage!$G$2:$G$1611,MATCH(A29, Coverage!$A$2:$A$1611,0)),0),0)</f>
        <v/>
      </c>
      <c r="E29" s="20">
        <f>IFERROR(IF(SUM(C29:D29)&lt;INDEX(Coverage!$E$2:$E$1611,MATCH(A29, Coverage!$A$2:$A$1611,0)),INDEX(Pop!$E$2:$E$1611,MATCH(A29, Pop!$A$2:$A$1611,0))/INDEX(Coverage!$G$2:$G$1611,MATCH(A29, Coverage!$A$2:$A$1611,0)),0),0)</f>
        <v/>
      </c>
      <c r="F29" s="20">
        <f>IFERROR(IF(SUM(C29:E29)&lt;INDEX(Coverage!$E$2:$E$1611,MATCH(A29, Coverage!$A$2:$A$1611,0)),INDEX(Pop!$F$2:$F$1611,MATCH(A29, Pop!$A$2:$A$1611,0))/INDEX(Coverage!$G$2:$G$1611,MATCH(A29, Coverage!$A$2:$A$1611,0)),0),0)</f>
        <v/>
      </c>
      <c r="G29" s="20">
        <f>IFERROR(IF(SUM(C29:F29)&lt;INDEX(Coverage!$E$2:$E$1611,MATCH(A29, Coverage!$A$2:$A$1611,0)),INDEX(Pop!$G$2:$G$1611,MATCH(A29, Pop!$A$2:$A$1611,0))/INDEX(Coverage!$G$2:$G$1611,MATCH(A29, Coverage!$A$2:$A$1611,0)),0),0)</f>
        <v/>
      </c>
      <c r="H29" s="20">
        <f>IFERROR(IF(SUM(C29:G29)&lt;INDEX(Coverage!$E$2:$E$1611,MATCH(A29, Coverage!$A$2:$A$1611,0)),INDEX(Pop!$H$2:$H$1611,MATCH(A29, Pop!$A$2:$A$1611,0))/INDEX(Coverage!$G$2:$G$1611,MATCH(A29, Coverage!$A$2:$A$1611,0)),0),0)</f>
        <v/>
      </c>
      <c r="I29" s="20">
        <f>IFERROR(IF(SUM(C29:H29)&lt;INDEX(Coverage!$E$2:$E$1611,MATCH(A29, Coverage!$A$2:$A$1611,0)),INDEX(Pop!$I$2:$I$1611,MATCH(A29, Pop!$A$2:$A$1611,0))/INDEX(Coverage!$G$2:$G$1611,MATCH(A29, Coverage!$A$2:$A$1611,0)),0),0)</f>
        <v/>
      </c>
      <c r="J29" s="20">
        <f>IFERROR(IF(SUM(C29:I29)&lt;INDEX(Coverage!$E$2:$E$1611,MATCH(A29, Coverage!$A$2:$A$1611,0)),INDEX(Pop!$J$2:$J$1611,MATCH(A29, Pop!$A$2:$A$1611,0))/INDEX(Coverage!$G$2:$G$1611,MATCH(A29, Coverage!$A$2:$A$1611,0)),0),0)</f>
        <v/>
      </c>
      <c r="K29" s="20">
        <f>IFERROR(IF(SUM(C29:J29)&lt;INDEX(Coverage!$E$2:$E$1611,MATCH(A29, Coverage!$A$2:$A$1611,0)),INDEX(Pop!$K$2:$K$1611,MATCH(A29, Pop!$A$2:$A$1611,0))/INDEX(Coverage!$G$2:$G$1611,MATCH(A29, Coverage!$A$2:$A$1611,0)),0),0)</f>
        <v/>
      </c>
      <c r="L29" s="20">
        <f>IFERROR(IF(SUM(C29:K29)&lt;INDEX(Coverage!$E$2:$E$1611,MATCH(A29, Coverage!$A$2:$A$1611,0)),INDEX(Pop!$L$2:$L$1611,MATCH(A29, Pop!$A$2:$A$1611,0))/INDEX(Coverage!$G$2:$G$1611,MATCH(A29, Coverage!$A$2:$A$1611,0)),0),0)</f>
        <v/>
      </c>
    </row>
    <row r="30">
      <c r="A30" s="20">
        <f>'Data_km2'!A30</f>
        <v/>
      </c>
      <c r="B30" s="20">
        <f>'Data_km2'!B30</f>
        <v/>
      </c>
      <c r="C30" s="20">
        <f>IFERROR(INDEX(Pop!$C$2:$C$1611,MATCH(A30, Pop!$A$2:$A$1611,0)) /INDEX(Coverage!$G$2:$G$1611,MATCH(A30, Coverage!$A$2:$A$1611,0)),0)</f>
        <v/>
      </c>
      <c r="D30" s="20">
        <f>IFERROR(IF(SUM(C30)&lt;INDEX(Coverage!$E$2:$E$1611,MATCH(A30, Coverage!$A$2:$A$1611,0)),INDEX(Pop!$D$2:$D$1611,MATCH(A30, Pop!$A$2:$A$1611,0))/INDEX(Coverage!$G$2:$G$1611,MATCH(A30, Coverage!$A$2:$A$1611,0)),0),0)</f>
        <v/>
      </c>
      <c r="E30" s="20">
        <f>IFERROR(IF(SUM(C30:D30)&lt;INDEX(Coverage!$E$2:$E$1611,MATCH(A30, Coverage!$A$2:$A$1611,0)),INDEX(Pop!$E$2:$E$1611,MATCH(A30, Pop!$A$2:$A$1611,0))/INDEX(Coverage!$G$2:$G$1611,MATCH(A30, Coverage!$A$2:$A$1611,0)),0),0)</f>
        <v/>
      </c>
      <c r="F30" s="20">
        <f>IFERROR(IF(SUM(C30:E30)&lt;INDEX(Coverage!$E$2:$E$1611,MATCH(A30, Coverage!$A$2:$A$1611,0)),INDEX(Pop!$F$2:$F$1611,MATCH(A30, Pop!$A$2:$A$1611,0))/INDEX(Coverage!$G$2:$G$1611,MATCH(A30, Coverage!$A$2:$A$1611,0)),0),0)</f>
        <v/>
      </c>
      <c r="G30" s="20">
        <f>IFERROR(IF(SUM(C30:F30)&lt;INDEX(Coverage!$E$2:$E$1611,MATCH(A30, Coverage!$A$2:$A$1611,0)),INDEX(Pop!$G$2:$G$1611,MATCH(A30, Pop!$A$2:$A$1611,0))/INDEX(Coverage!$G$2:$G$1611,MATCH(A30, Coverage!$A$2:$A$1611,0)),0),0)</f>
        <v/>
      </c>
      <c r="H30" s="20">
        <f>IFERROR(IF(SUM(C30:G30)&lt;INDEX(Coverage!$E$2:$E$1611,MATCH(A30, Coverage!$A$2:$A$1611,0)),INDEX(Pop!$H$2:$H$1611,MATCH(A30, Pop!$A$2:$A$1611,0))/INDEX(Coverage!$G$2:$G$1611,MATCH(A30, Coverage!$A$2:$A$1611,0)),0),0)</f>
        <v/>
      </c>
      <c r="I30" s="20">
        <f>IFERROR(IF(SUM(C30:H30)&lt;INDEX(Coverage!$E$2:$E$1611,MATCH(A30, Coverage!$A$2:$A$1611,0)),INDEX(Pop!$I$2:$I$1611,MATCH(A30, Pop!$A$2:$A$1611,0))/INDEX(Coverage!$G$2:$G$1611,MATCH(A30, Coverage!$A$2:$A$1611,0)),0),0)</f>
        <v/>
      </c>
      <c r="J30" s="20">
        <f>IFERROR(IF(SUM(C30:I30)&lt;INDEX(Coverage!$E$2:$E$1611,MATCH(A30, Coverage!$A$2:$A$1611,0)),INDEX(Pop!$J$2:$J$1611,MATCH(A30, Pop!$A$2:$A$1611,0))/INDEX(Coverage!$G$2:$G$1611,MATCH(A30, Coverage!$A$2:$A$1611,0)),0),0)</f>
        <v/>
      </c>
      <c r="K30" s="20">
        <f>IFERROR(IF(SUM(C30:J30)&lt;INDEX(Coverage!$E$2:$E$1611,MATCH(A30, Coverage!$A$2:$A$1611,0)),INDEX(Pop!$K$2:$K$1611,MATCH(A30, Pop!$A$2:$A$1611,0))/INDEX(Coverage!$G$2:$G$1611,MATCH(A30, Coverage!$A$2:$A$1611,0)),0),0)</f>
        <v/>
      </c>
      <c r="L30" s="20">
        <f>IFERROR(IF(SUM(C30:K30)&lt;INDEX(Coverage!$E$2:$E$1611,MATCH(A30, Coverage!$A$2:$A$1611,0)),INDEX(Pop!$L$2:$L$1611,MATCH(A30, Pop!$A$2:$A$1611,0))/INDEX(Coverage!$G$2:$G$1611,MATCH(A30, Coverage!$A$2:$A$1611,0)),0),0)</f>
        <v/>
      </c>
    </row>
    <row r="31">
      <c r="A31" s="20">
        <f>'Data_km2'!A31</f>
        <v/>
      </c>
      <c r="B31" s="20">
        <f>'Data_km2'!B31</f>
        <v/>
      </c>
      <c r="C31" s="20">
        <f>IFERROR(INDEX(Pop!$C$2:$C$1611,MATCH(A31, Pop!$A$2:$A$1611,0)) /INDEX(Coverage!$G$2:$G$1611,MATCH(A31, Coverage!$A$2:$A$1611,0)),0)</f>
        <v/>
      </c>
      <c r="D31" s="20">
        <f>IFERROR(IF(SUM(C31)&lt;INDEX(Coverage!$E$2:$E$1611,MATCH(A31, Coverage!$A$2:$A$1611,0)),INDEX(Pop!$D$2:$D$1611,MATCH(A31, Pop!$A$2:$A$1611,0))/INDEX(Coverage!$G$2:$G$1611,MATCH(A31, Coverage!$A$2:$A$1611,0)),0),0)</f>
        <v/>
      </c>
      <c r="E31" s="20">
        <f>IFERROR(IF(SUM(C31:D31)&lt;INDEX(Coverage!$E$2:$E$1611,MATCH(A31, Coverage!$A$2:$A$1611,0)),INDEX(Pop!$E$2:$E$1611,MATCH(A31, Pop!$A$2:$A$1611,0))/INDEX(Coverage!$G$2:$G$1611,MATCH(A31, Coverage!$A$2:$A$1611,0)),0),0)</f>
        <v/>
      </c>
      <c r="F31" s="20">
        <f>IFERROR(IF(SUM(C31:E31)&lt;INDEX(Coverage!$E$2:$E$1611,MATCH(A31, Coverage!$A$2:$A$1611,0)),INDEX(Pop!$F$2:$F$1611,MATCH(A31, Pop!$A$2:$A$1611,0))/INDEX(Coverage!$G$2:$G$1611,MATCH(A31, Coverage!$A$2:$A$1611,0)),0),0)</f>
        <v/>
      </c>
      <c r="G31" s="20">
        <f>IFERROR(IF(SUM(C31:F31)&lt;INDEX(Coverage!$E$2:$E$1611,MATCH(A31, Coverage!$A$2:$A$1611,0)),INDEX(Pop!$G$2:$G$1611,MATCH(A31, Pop!$A$2:$A$1611,0))/INDEX(Coverage!$G$2:$G$1611,MATCH(A31, Coverage!$A$2:$A$1611,0)),0),0)</f>
        <v/>
      </c>
      <c r="H31" s="20">
        <f>IFERROR(IF(SUM(C31:G31)&lt;INDEX(Coverage!$E$2:$E$1611,MATCH(A31, Coverage!$A$2:$A$1611,0)),INDEX(Pop!$H$2:$H$1611,MATCH(A31, Pop!$A$2:$A$1611,0))/INDEX(Coverage!$G$2:$G$1611,MATCH(A31, Coverage!$A$2:$A$1611,0)),0),0)</f>
        <v/>
      </c>
      <c r="I31" s="20">
        <f>IFERROR(IF(SUM(C31:H31)&lt;INDEX(Coverage!$E$2:$E$1611,MATCH(A31, Coverage!$A$2:$A$1611,0)),INDEX(Pop!$I$2:$I$1611,MATCH(A31, Pop!$A$2:$A$1611,0))/INDEX(Coverage!$G$2:$G$1611,MATCH(A31, Coverage!$A$2:$A$1611,0)),0),0)</f>
        <v/>
      </c>
      <c r="J31" s="20">
        <f>IFERROR(IF(SUM(C31:I31)&lt;INDEX(Coverage!$E$2:$E$1611,MATCH(A31, Coverage!$A$2:$A$1611,0)),INDEX(Pop!$J$2:$J$1611,MATCH(A31, Pop!$A$2:$A$1611,0))/INDEX(Coverage!$G$2:$G$1611,MATCH(A31, Coverage!$A$2:$A$1611,0)),0),0)</f>
        <v/>
      </c>
      <c r="K31" s="20">
        <f>IFERROR(IF(SUM(C31:J31)&lt;INDEX(Coverage!$E$2:$E$1611,MATCH(A31, Coverage!$A$2:$A$1611,0)),INDEX(Pop!$K$2:$K$1611,MATCH(A31, Pop!$A$2:$A$1611,0))/INDEX(Coverage!$G$2:$G$1611,MATCH(A31, Coverage!$A$2:$A$1611,0)),0),0)</f>
        <v/>
      </c>
      <c r="L31" s="20">
        <f>IFERROR(IF(SUM(C31:K31)&lt;INDEX(Coverage!$E$2:$E$1611,MATCH(A31, Coverage!$A$2:$A$1611,0)),INDEX(Pop!$L$2:$L$1611,MATCH(A31, Pop!$A$2:$A$1611,0))/INDEX(Coverage!$G$2:$G$1611,MATCH(A31, Coverage!$A$2:$A$1611,0)),0),0)</f>
        <v/>
      </c>
    </row>
    <row r="32">
      <c r="A32" s="20">
        <f>'Data_km2'!A32</f>
        <v/>
      </c>
      <c r="B32" s="20">
        <f>'Data_km2'!B32</f>
        <v/>
      </c>
      <c r="C32" s="20">
        <f>IFERROR(INDEX(Pop!$C$2:$C$1611,MATCH(A32, Pop!$A$2:$A$1611,0)) /INDEX(Coverage!$G$2:$G$1611,MATCH(A32, Coverage!$A$2:$A$1611,0)),0)</f>
        <v/>
      </c>
      <c r="D32" s="20">
        <f>IFERROR(IF(SUM(C32)&lt;INDEX(Coverage!$E$2:$E$1611,MATCH(A32, Coverage!$A$2:$A$1611,0)),INDEX(Pop!$D$2:$D$1611,MATCH(A32, Pop!$A$2:$A$1611,0))/INDEX(Coverage!$G$2:$G$1611,MATCH(A32, Coverage!$A$2:$A$1611,0)),0),0)</f>
        <v/>
      </c>
      <c r="E32" s="20">
        <f>IFERROR(IF(SUM(C32:D32)&lt;INDEX(Coverage!$E$2:$E$1611,MATCH(A32, Coverage!$A$2:$A$1611,0)),INDEX(Pop!$E$2:$E$1611,MATCH(A32, Pop!$A$2:$A$1611,0))/INDEX(Coverage!$G$2:$G$1611,MATCH(A32, Coverage!$A$2:$A$1611,0)),0),0)</f>
        <v/>
      </c>
      <c r="F32" s="20">
        <f>IFERROR(IF(SUM(C32:E32)&lt;INDEX(Coverage!$E$2:$E$1611,MATCH(A32, Coverage!$A$2:$A$1611,0)),INDEX(Pop!$F$2:$F$1611,MATCH(A32, Pop!$A$2:$A$1611,0))/INDEX(Coverage!$G$2:$G$1611,MATCH(A32, Coverage!$A$2:$A$1611,0)),0),0)</f>
        <v/>
      </c>
      <c r="G32" s="20">
        <f>IFERROR(IF(SUM(C32:F32)&lt;INDEX(Coverage!$E$2:$E$1611,MATCH(A32, Coverage!$A$2:$A$1611,0)),INDEX(Pop!$G$2:$G$1611,MATCH(A32, Pop!$A$2:$A$1611,0))/INDEX(Coverage!$G$2:$G$1611,MATCH(A32, Coverage!$A$2:$A$1611,0)),0),0)</f>
        <v/>
      </c>
      <c r="H32" s="20">
        <f>IFERROR(IF(SUM(C32:G32)&lt;INDEX(Coverage!$E$2:$E$1611,MATCH(A32, Coverage!$A$2:$A$1611,0)),INDEX(Pop!$H$2:$H$1611,MATCH(A32, Pop!$A$2:$A$1611,0))/INDEX(Coverage!$G$2:$G$1611,MATCH(A32, Coverage!$A$2:$A$1611,0)),0),0)</f>
        <v/>
      </c>
      <c r="I32" s="20">
        <f>IFERROR(IF(SUM(C32:H32)&lt;INDEX(Coverage!$E$2:$E$1611,MATCH(A32, Coverage!$A$2:$A$1611,0)),INDEX(Pop!$I$2:$I$1611,MATCH(A32, Pop!$A$2:$A$1611,0))/INDEX(Coverage!$G$2:$G$1611,MATCH(A32, Coverage!$A$2:$A$1611,0)),0),0)</f>
        <v/>
      </c>
      <c r="J32" s="20">
        <f>IFERROR(IF(SUM(C32:I32)&lt;INDEX(Coverage!$E$2:$E$1611,MATCH(A32, Coverage!$A$2:$A$1611,0)),INDEX(Pop!$J$2:$J$1611,MATCH(A32, Pop!$A$2:$A$1611,0))/INDEX(Coverage!$G$2:$G$1611,MATCH(A32, Coverage!$A$2:$A$1611,0)),0),0)</f>
        <v/>
      </c>
      <c r="K32" s="20">
        <f>IFERROR(IF(SUM(C32:J32)&lt;INDEX(Coverage!$E$2:$E$1611,MATCH(A32, Coverage!$A$2:$A$1611,0)),INDEX(Pop!$K$2:$K$1611,MATCH(A32, Pop!$A$2:$A$1611,0))/INDEX(Coverage!$G$2:$G$1611,MATCH(A32, Coverage!$A$2:$A$1611,0)),0),0)</f>
        <v/>
      </c>
      <c r="L32" s="20">
        <f>IFERROR(IF(SUM(C32:K32)&lt;INDEX(Coverage!$E$2:$E$1611,MATCH(A32, Coverage!$A$2:$A$1611,0)),INDEX(Pop!$L$2:$L$1611,MATCH(A32, Pop!$A$2:$A$1611,0))/INDEX(Coverage!$G$2:$G$1611,MATCH(A32, Coverage!$A$2:$A$1611,0)),0),0)</f>
        <v/>
      </c>
    </row>
    <row r="33">
      <c r="A33" s="20">
        <f>'Data_km2'!A33</f>
        <v/>
      </c>
      <c r="B33" s="20">
        <f>'Data_km2'!B33</f>
        <v/>
      </c>
      <c r="C33" s="20">
        <f>IFERROR(INDEX(Pop!$C$2:$C$1611,MATCH(A33, Pop!$A$2:$A$1611,0)) /INDEX(Coverage!$G$2:$G$1611,MATCH(A33, Coverage!$A$2:$A$1611,0)),0)</f>
        <v/>
      </c>
      <c r="D33" s="20">
        <f>IFERROR(IF(SUM(C33)&lt;INDEX(Coverage!$E$2:$E$1611,MATCH(A33, Coverage!$A$2:$A$1611,0)),INDEX(Pop!$D$2:$D$1611,MATCH(A33, Pop!$A$2:$A$1611,0))/INDEX(Coverage!$G$2:$G$1611,MATCH(A33, Coverage!$A$2:$A$1611,0)),0),0)</f>
        <v/>
      </c>
      <c r="E33" s="20">
        <f>IFERROR(IF(SUM(C33:D33)&lt;INDEX(Coverage!$E$2:$E$1611,MATCH(A33, Coverage!$A$2:$A$1611,0)),INDEX(Pop!$E$2:$E$1611,MATCH(A33, Pop!$A$2:$A$1611,0))/INDEX(Coverage!$G$2:$G$1611,MATCH(A33, Coverage!$A$2:$A$1611,0)),0),0)</f>
        <v/>
      </c>
      <c r="F33" s="20">
        <f>IFERROR(IF(SUM(C33:E33)&lt;INDEX(Coverage!$E$2:$E$1611,MATCH(A33, Coverage!$A$2:$A$1611,0)),INDEX(Pop!$F$2:$F$1611,MATCH(A33, Pop!$A$2:$A$1611,0))/INDEX(Coverage!$G$2:$G$1611,MATCH(A33, Coverage!$A$2:$A$1611,0)),0),0)</f>
        <v/>
      </c>
      <c r="G33" s="20">
        <f>IFERROR(IF(SUM(C33:F33)&lt;INDEX(Coverage!$E$2:$E$1611,MATCH(A33, Coverage!$A$2:$A$1611,0)),INDEX(Pop!$G$2:$G$1611,MATCH(A33, Pop!$A$2:$A$1611,0))/INDEX(Coverage!$G$2:$G$1611,MATCH(A33, Coverage!$A$2:$A$1611,0)),0),0)</f>
        <v/>
      </c>
      <c r="H33" s="20">
        <f>IFERROR(IF(SUM(C33:G33)&lt;INDEX(Coverage!$E$2:$E$1611,MATCH(A33, Coverage!$A$2:$A$1611,0)),INDEX(Pop!$H$2:$H$1611,MATCH(A33, Pop!$A$2:$A$1611,0))/INDEX(Coverage!$G$2:$G$1611,MATCH(A33, Coverage!$A$2:$A$1611,0)),0),0)</f>
        <v/>
      </c>
      <c r="I33" s="20">
        <f>IFERROR(IF(SUM(C33:H33)&lt;INDEX(Coverage!$E$2:$E$1611,MATCH(A33, Coverage!$A$2:$A$1611,0)),INDEX(Pop!$I$2:$I$1611,MATCH(A33, Pop!$A$2:$A$1611,0))/INDEX(Coverage!$G$2:$G$1611,MATCH(A33, Coverage!$A$2:$A$1611,0)),0),0)</f>
        <v/>
      </c>
      <c r="J33" s="20">
        <f>IFERROR(IF(SUM(C33:I33)&lt;INDEX(Coverage!$E$2:$E$1611,MATCH(A33, Coverage!$A$2:$A$1611,0)),INDEX(Pop!$J$2:$J$1611,MATCH(A33, Pop!$A$2:$A$1611,0))/INDEX(Coverage!$G$2:$G$1611,MATCH(A33, Coverage!$A$2:$A$1611,0)),0),0)</f>
        <v/>
      </c>
      <c r="K33" s="20">
        <f>IFERROR(IF(SUM(C33:J33)&lt;INDEX(Coverage!$E$2:$E$1611,MATCH(A33, Coverage!$A$2:$A$1611,0)),INDEX(Pop!$K$2:$K$1611,MATCH(A33, Pop!$A$2:$A$1611,0))/INDEX(Coverage!$G$2:$G$1611,MATCH(A33, Coverage!$A$2:$A$1611,0)),0),0)</f>
        <v/>
      </c>
      <c r="L33" s="20">
        <f>IFERROR(IF(SUM(C33:K33)&lt;INDEX(Coverage!$E$2:$E$1611,MATCH(A33, Coverage!$A$2:$A$1611,0)),INDEX(Pop!$L$2:$L$1611,MATCH(A33, Pop!$A$2:$A$1611,0))/INDEX(Coverage!$G$2:$G$1611,MATCH(A33, Coverage!$A$2:$A$1611,0)),0),0)</f>
        <v/>
      </c>
    </row>
    <row r="34">
      <c r="A34" s="20">
        <f>'Data_km2'!A34</f>
        <v/>
      </c>
      <c r="B34" s="20">
        <f>'Data_km2'!B34</f>
        <v/>
      </c>
      <c r="C34" s="20">
        <f>IFERROR(INDEX(Pop!$C$2:$C$1611,MATCH(A34, Pop!$A$2:$A$1611,0)) /INDEX(Coverage!$G$2:$G$1611,MATCH(A34, Coverage!$A$2:$A$1611,0)),0)</f>
        <v/>
      </c>
      <c r="D34" s="20">
        <f>IFERROR(IF(SUM(C34)&lt;INDEX(Coverage!$E$2:$E$1611,MATCH(A34, Coverage!$A$2:$A$1611,0)),INDEX(Pop!$D$2:$D$1611,MATCH(A34, Pop!$A$2:$A$1611,0))/INDEX(Coverage!$G$2:$G$1611,MATCH(A34, Coverage!$A$2:$A$1611,0)),0),0)</f>
        <v/>
      </c>
      <c r="E34" s="20">
        <f>IFERROR(IF(SUM(C34:D34)&lt;INDEX(Coverage!$E$2:$E$1611,MATCH(A34, Coverage!$A$2:$A$1611,0)),INDEX(Pop!$E$2:$E$1611,MATCH(A34, Pop!$A$2:$A$1611,0))/INDEX(Coverage!$G$2:$G$1611,MATCH(A34, Coverage!$A$2:$A$1611,0)),0),0)</f>
        <v/>
      </c>
      <c r="F34" s="20">
        <f>IFERROR(IF(SUM(C34:E34)&lt;INDEX(Coverage!$E$2:$E$1611,MATCH(A34, Coverage!$A$2:$A$1611,0)),INDEX(Pop!$F$2:$F$1611,MATCH(A34, Pop!$A$2:$A$1611,0))/INDEX(Coverage!$G$2:$G$1611,MATCH(A34, Coverage!$A$2:$A$1611,0)),0),0)</f>
        <v/>
      </c>
      <c r="G34" s="20">
        <f>IFERROR(IF(SUM(C34:F34)&lt;INDEX(Coverage!$E$2:$E$1611,MATCH(A34, Coverage!$A$2:$A$1611,0)),INDEX(Pop!$G$2:$G$1611,MATCH(A34, Pop!$A$2:$A$1611,0))/INDEX(Coverage!$G$2:$G$1611,MATCH(A34, Coverage!$A$2:$A$1611,0)),0),0)</f>
        <v/>
      </c>
      <c r="H34" s="20">
        <f>IFERROR(IF(SUM(C34:G34)&lt;INDEX(Coverage!$E$2:$E$1611,MATCH(A34, Coverage!$A$2:$A$1611,0)),INDEX(Pop!$H$2:$H$1611,MATCH(A34, Pop!$A$2:$A$1611,0))/INDEX(Coverage!$G$2:$G$1611,MATCH(A34, Coverage!$A$2:$A$1611,0)),0),0)</f>
        <v/>
      </c>
      <c r="I34" s="20">
        <f>IFERROR(IF(SUM(C34:H34)&lt;INDEX(Coverage!$E$2:$E$1611,MATCH(A34, Coverage!$A$2:$A$1611,0)),INDEX(Pop!$I$2:$I$1611,MATCH(A34, Pop!$A$2:$A$1611,0))/INDEX(Coverage!$G$2:$G$1611,MATCH(A34, Coverage!$A$2:$A$1611,0)),0),0)</f>
        <v/>
      </c>
      <c r="J34" s="20">
        <f>IFERROR(IF(SUM(C34:I34)&lt;INDEX(Coverage!$E$2:$E$1611,MATCH(A34, Coverage!$A$2:$A$1611,0)),INDEX(Pop!$J$2:$J$1611,MATCH(A34, Pop!$A$2:$A$1611,0))/INDEX(Coverage!$G$2:$G$1611,MATCH(A34, Coverage!$A$2:$A$1611,0)),0),0)</f>
        <v/>
      </c>
      <c r="K34" s="20">
        <f>IFERROR(IF(SUM(C34:J34)&lt;INDEX(Coverage!$E$2:$E$1611,MATCH(A34, Coverage!$A$2:$A$1611,0)),INDEX(Pop!$K$2:$K$1611,MATCH(A34, Pop!$A$2:$A$1611,0))/INDEX(Coverage!$G$2:$G$1611,MATCH(A34, Coverage!$A$2:$A$1611,0)),0),0)</f>
        <v/>
      </c>
      <c r="L34" s="20">
        <f>IFERROR(IF(SUM(C34:K34)&lt;INDEX(Coverage!$E$2:$E$1611,MATCH(A34, Coverage!$A$2:$A$1611,0)),INDEX(Pop!$L$2:$L$1611,MATCH(A34, Pop!$A$2:$A$1611,0))/INDEX(Coverage!$G$2:$G$1611,MATCH(A34, Coverage!$A$2:$A$1611,0)),0),0)</f>
        <v/>
      </c>
    </row>
    <row r="35">
      <c r="A35" s="20">
        <f>'Data_km2'!A35</f>
        <v/>
      </c>
      <c r="B35" s="20">
        <f>'Data_km2'!B35</f>
        <v/>
      </c>
      <c r="C35" s="20">
        <f>IFERROR(INDEX(Pop!$C$2:$C$1611,MATCH(A35, Pop!$A$2:$A$1611,0)) /INDEX(Coverage!$G$2:$G$1611,MATCH(A35, Coverage!$A$2:$A$1611,0)),0)</f>
        <v/>
      </c>
      <c r="D35" s="20">
        <f>IFERROR(IF(SUM(C35)&lt;INDEX(Coverage!$E$2:$E$1611,MATCH(A35, Coverage!$A$2:$A$1611,0)),INDEX(Pop!$D$2:$D$1611,MATCH(A35, Pop!$A$2:$A$1611,0))/INDEX(Coverage!$G$2:$G$1611,MATCH(A35, Coverage!$A$2:$A$1611,0)),0),0)</f>
        <v/>
      </c>
      <c r="E35" s="20">
        <f>IFERROR(IF(SUM(C35:D35)&lt;INDEX(Coverage!$E$2:$E$1611,MATCH(A35, Coverage!$A$2:$A$1611,0)),INDEX(Pop!$E$2:$E$1611,MATCH(A35, Pop!$A$2:$A$1611,0))/INDEX(Coverage!$G$2:$G$1611,MATCH(A35, Coverage!$A$2:$A$1611,0)),0),0)</f>
        <v/>
      </c>
      <c r="F35" s="20">
        <f>IFERROR(IF(SUM(C35:E35)&lt;INDEX(Coverage!$E$2:$E$1611,MATCH(A35, Coverage!$A$2:$A$1611,0)),INDEX(Pop!$F$2:$F$1611,MATCH(A35, Pop!$A$2:$A$1611,0))/INDEX(Coverage!$G$2:$G$1611,MATCH(A35, Coverage!$A$2:$A$1611,0)),0),0)</f>
        <v/>
      </c>
      <c r="G35" s="20">
        <f>IFERROR(IF(SUM(C35:F35)&lt;INDEX(Coverage!$E$2:$E$1611,MATCH(A35, Coverage!$A$2:$A$1611,0)),INDEX(Pop!$G$2:$G$1611,MATCH(A35, Pop!$A$2:$A$1611,0))/INDEX(Coverage!$G$2:$G$1611,MATCH(A35, Coverage!$A$2:$A$1611,0)),0),0)</f>
        <v/>
      </c>
      <c r="H35" s="20">
        <f>IFERROR(IF(SUM(C35:G35)&lt;INDEX(Coverage!$E$2:$E$1611,MATCH(A35, Coverage!$A$2:$A$1611,0)),INDEX(Pop!$H$2:$H$1611,MATCH(A35, Pop!$A$2:$A$1611,0))/INDEX(Coverage!$G$2:$G$1611,MATCH(A35, Coverage!$A$2:$A$1611,0)),0),0)</f>
        <v/>
      </c>
      <c r="I35" s="20">
        <f>IFERROR(IF(SUM(C35:H35)&lt;INDEX(Coverage!$E$2:$E$1611,MATCH(A35, Coverage!$A$2:$A$1611,0)),INDEX(Pop!$I$2:$I$1611,MATCH(A35, Pop!$A$2:$A$1611,0))/INDEX(Coverage!$G$2:$G$1611,MATCH(A35, Coverage!$A$2:$A$1611,0)),0),0)</f>
        <v/>
      </c>
      <c r="J35" s="20">
        <f>IFERROR(IF(SUM(C35:I35)&lt;INDEX(Coverage!$E$2:$E$1611,MATCH(A35, Coverage!$A$2:$A$1611,0)),INDEX(Pop!$J$2:$J$1611,MATCH(A35, Pop!$A$2:$A$1611,0))/INDEX(Coverage!$G$2:$G$1611,MATCH(A35, Coverage!$A$2:$A$1611,0)),0),0)</f>
        <v/>
      </c>
      <c r="K35" s="20">
        <f>IFERROR(IF(SUM(C35:J35)&lt;INDEX(Coverage!$E$2:$E$1611,MATCH(A35, Coverage!$A$2:$A$1611,0)),INDEX(Pop!$K$2:$K$1611,MATCH(A35, Pop!$A$2:$A$1611,0))/INDEX(Coverage!$G$2:$G$1611,MATCH(A35, Coverage!$A$2:$A$1611,0)),0),0)</f>
        <v/>
      </c>
      <c r="L35" s="20">
        <f>IFERROR(IF(SUM(C35:K35)&lt;INDEX(Coverage!$E$2:$E$1611,MATCH(A35, Coverage!$A$2:$A$1611,0)),INDEX(Pop!$L$2:$L$1611,MATCH(A35, Pop!$A$2:$A$1611,0))/INDEX(Coverage!$G$2:$G$1611,MATCH(A35, Coverage!$A$2:$A$1611,0)),0),0)</f>
        <v/>
      </c>
    </row>
    <row r="36">
      <c r="A36" s="20">
        <f>'Data_km2'!A36</f>
        <v/>
      </c>
      <c r="B36" s="20">
        <f>'Data_km2'!B36</f>
        <v/>
      </c>
      <c r="C36" s="20">
        <f>IFERROR(INDEX(Pop!$C$2:$C$1611,MATCH(A36, Pop!$A$2:$A$1611,0)) /INDEX(Coverage!$G$2:$G$1611,MATCH(A36, Coverage!$A$2:$A$1611,0)),0)</f>
        <v/>
      </c>
      <c r="D36" s="20">
        <f>IFERROR(IF(SUM(C36)&lt;INDEX(Coverage!$E$2:$E$1611,MATCH(A36, Coverage!$A$2:$A$1611,0)),INDEX(Pop!$D$2:$D$1611,MATCH(A36, Pop!$A$2:$A$1611,0))/INDEX(Coverage!$G$2:$G$1611,MATCH(A36, Coverage!$A$2:$A$1611,0)),0),0)</f>
        <v/>
      </c>
      <c r="E36" s="20">
        <f>IFERROR(IF(SUM(C36:D36)&lt;INDEX(Coverage!$E$2:$E$1611,MATCH(A36, Coverage!$A$2:$A$1611,0)),INDEX(Pop!$E$2:$E$1611,MATCH(A36, Pop!$A$2:$A$1611,0))/INDEX(Coverage!$G$2:$G$1611,MATCH(A36, Coverage!$A$2:$A$1611,0)),0),0)</f>
        <v/>
      </c>
      <c r="F36" s="20">
        <f>IFERROR(IF(SUM(C36:E36)&lt;INDEX(Coverage!$E$2:$E$1611,MATCH(A36, Coverage!$A$2:$A$1611,0)),INDEX(Pop!$F$2:$F$1611,MATCH(A36, Pop!$A$2:$A$1611,0))/INDEX(Coverage!$G$2:$G$1611,MATCH(A36, Coverage!$A$2:$A$1611,0)),0),0)</f>
        <v/>
      </c>
      <c r="G36" s="20">
        <f>IFERROR(IF(SUM(C36:F36)&lt;INDEX(Coverage!$E$2:$E$1611,MATCH(A36, Coverage!$A$2:$A$1611,0)),INDEX(Pop!$G$2:$G$1611,MATCH(A36, Pop!$A$2:$A$1611,0))/INDEX(Coverage!$G$2:$G$1611,MATCH(A36, Coverage!$A$2:$A$1611,0)),0),0)</f>
        <v/>
      </c>
      <c r="H36" s="20">
        <f>IFERROR(IF(SUM(C36:G36)&lt;INDEX(Coverage!$E$2:$E$1611,MATCH(A36, Coverage!$A$2:$A$1611,0)),INDEX(Pop!$H$2:$H$1611,MATCH(A36, Pop!$A$2:$A$1611,0))/INDEX(Coverage!$G$2:$G$1611,MATCH(A36, Coverage!$A$2:$A$1611,0)),0),0)</f>
        <v/>
      </c>
      <c r="I36" s="20">
        <f>IFERROR(IF(SUM(C36:H36)&lt;INDEX(Coverage!$E$2:$E$1611,MATCH(A36, Coverage!$A$2:$A$1611,0)),INDEX(Pop!$I$2:$I$1611,MATCH(A36, Pop!$A$2:$A$1611,0))/INDEX(Coverage!$G$2:$G$1611,MATCH(A36, Coverage!$A$2:$A$1611,0)),0),0)</f>
        <v/>
      </c>
      <c r="J36" s="20">
        <f>IFERROR(IF(SUM(C36:I36)&lt;INDEX(Coverage!$E$2:$E$1611,MATCH(A36, Coverage!$A$2:$A$1611,0)),INDEX(Pop!$J$2:$J$1611,MATCH(A36, Pop!$A$2:$A$1611,0))/INDEX(Coverage!$G$2:$G$1611,MATCH(A36, Coverage!$A$2:$A$1611,0)),0),0)</f>
        <v/>
      </c>
      <c r="K36" s="20">
        <f>IFERROR(IF(SUM(C36:J36)&lt;INDEX(Coverage!$E$2:$E$1611,MATCH(A36, Coverage!$A$2:$A$1611,0)),INDEX(Pop!$K$2:$K$1611,MATCH(A36, Pop!$A$2:$A$1611,0))/INDEX(Coverage!$G$2:$G$1611,MATCH(A36, Coverage!$A$2:$A$1611,0)),0),0)</f>
        <v/>
      </c>
      <c r="L36" s="20">
        <f>IFERROR(IF(SUM(C36:K36)&lt;INDEX(Coverage!$E$2:$E$1611,MATCH(A36, Coverage!$A$2:$A$1611,0)),INDEX(Pop!$L$2:$L$1611,MATCH(A36, Pop!$A$2:$A$1611,0))/INDEX(Coverage!$G$2:$G$1611,MATCH(A36, Coverage!$A$2:$A$1611,0)),0),0)</f>
        <v/>
      </c>
    </row>
    <row r="37">
      <c r="A37" s="20">
        <f>'Data_km2'!A37</f>
        <v/>
      </c>
      <c r="B37" s="20">
        <f>'Data_km2'!B37</f>
        <v/>
      </c>
      <c r="C37" s="20">
        <f>IFERROR(INDEX(Pop!$C$2:$C$1611,MATCH(A37, Pop!$A$2:$A$1611,0)) /INDEX(Coverage!$G$2:$G$1611,MATCH(A37, Coverage!$A$2:$A$1611,0)),0)</f>
        <v/>
      </c>
      <c r="D37" s="20">
        <f>IFERROR(IF(SUM(C37)&lt;INDEX(Coverage!$E$2:$E$1611,MATCH(A37, Coverage!$A$2:$A$1611,0)),INDEX(Pop!$D$2:$D$1611,MATCH(A37, Pop!$A$2:$A$1611,0))/INDEX(Coverage!$G$2:$G$1611,MATCH(A37, Coverage!$A$2:$A$1611,0)),0),0)</f>
        <v/>
      </c>
      <c r="E37" s="20">
        <f>IFERROR(IF(SUM(C37:D37)&lt;INDEX(Coverage!$E$2:$E$1611,MATCH(A37, Coverage!$A$2:$A$1611,0)),INDEX(Pop!$E$2:$E$1611,MATCH(A37, Pop!$A$2:$A$1611,0))/INDEX(Coverage!$G$2:$G$1611,MATCH(A37, Coverage!$A$2:$A$1611,0)),0),0)</f>
        <v/>
      </c>
      <c r="F37" s="20">
        <f>IFERROR(IF(SUM(C37:E37)&lt;INDEX(Coverage!$E$2:$E$1611,MATCH(A37, Coverage!$A$2:$A$1611,0)),INDEX(Pop!$F$2:$F$1611,MATCH(A37, Pop!$A$2:$A$1611,0))/INDEX(Coverage!$G$2:$G$1611,MATCH(A37, Coverage!$A$2:$A$1611,0)),0),0)</f>
        <v/>
      </c>
      <c r="G37" s="20">
        <f>IFERROR(IF(SUM(C37:F37)&lt;INDEX(Coverage!$E$2:$E$1611,MATCH(A37, Coverage!$A$2:$A$1611,0)),INDEX(Pop!$G$2:$G$1611,MATCH(A37, Pop!$A$2:$A$1611,0))/INDEX(Coverage!$G$2:$G$1611,MATCH(A37, Coverage!$A$2:$A$1611,0)),0),0)</f>
        <v/>
      </c>
      <c r="H37" s="20">
        <f>IFERROR(IF(SUM(C37:G37)&lt;INDEX(Coverage!$E$2:$E$1611,MATCH(A37, Coverage!$A$2:$A$1611,0)),INDEX(Pop!$H$2:$H$1611,MATCH(A37, Pop!$A$2:$A$1611,0))/INDEX(Coverage!$G$2:$G$1611,MATCH(A37, Coverage!$A$2:$A$1611,0)),0),0)</f>
        <v/>
      </c>
      <c r="I37" s="20">
        <f>IFERROR(IF(SUM(C37:H37)&lt;INDEX(Coverage!$E$2:$E$1611,MATCH(A37, Coverage!$A$2:$A$1611,0)),INDEX(Pop!$I$2:$I$1611,MATCH(A37, Pop!$A$2:$A$1611,0))/INDEX(Coverage!$G$2:$G$1611,MATCH(A37, Coverage!$A$2:$A$1611,0)),0),0)</f>
        <v/>
      </c>
      <c r="J37" s="20">
        <f>IFERROR(IF(SUM(C37:I37)&lt;INDEX(Coverage!$E$2:$E$1611,MATCH(A37, Coverage!$A$2:$A$1611,0)),INDEX(Pop!$J$2:$J$1611,MATCH(A37, Pop!$A$2:$A$1611,0))/INDEX(Coverage!$G$2:$G$1611,MATCH(A37, Coverage!$A$2:$A$1611,0)),0),0)</f>
        <v/>
      </c>
      <c r="K37" s="20">
        <f>IFERROR(IF(SUM(C37:J37)&lt;INDEX(Coverage!$E$2:$E$1611,MATCH(A37, Coverage!$A$2:$A$1611,0)),INDEX(Pop!$K$2:$K$1611,MATCH(A37, Pop!$A$2:$A$1611,0))/INDEX(Coverage!$G$2:$G$1611,MATCH(A37, Coverage!$A$2:$A$1611,0)),0),0)</f>
        <v/>
      </c>
      <c r="L37" s="20">
        <f>IFERROR(IF(SUM(C37:K37)&lt;INDEX(Coverage!$E$2:$E$1611,MATCH(A37, Coverage!$A$2:$A$1611,0)),INDEX(Pop!$L$2:$L$1611,MATCH(A37, Pop!$A$2:$A$1611,0))/INDEX(Coverage!$G$2:$G$1611,MATCH(A37, Coverage!$A$2:$A$1611,0)),0),0)</f>
        <v/>
      </c>
    </row>
    <row r="38">
      <c r="A38" s="20">
        <f>'Data_km2'!A38</f>
        <v/>
      </c>
      <c r="B38" s="20">
        <f>'Data_km2'!B38</f>
        <v/>
      </c>
      <c r="C38" s="20">
        <f>IFERROR(INDEX(Pop!$C$2:$C$1611,MATCH(A38, Pop!$A$2:$A$1611,0)) /INDEX(Coverage!$G$2:$G$1611,MATCH(A38, Coverage!$A$2:$A$1611,0)),0)</f>
        <v/>
      </c>
      <c r="D38" s="20">
        <f>IFERROR(IF(SUM(C38)&lt;INDEX(Coverage!$E$2:$E$1611,MATCH(A38, Coverage!$A$2:$A$1611,0)),INDEX(Pop!$D$2:$D$1611,MATCH(A38, Pop!$A$2:$A$1611,0))/INDEX(Coverage!$G$2:$G$1611,MATCH(A38, Coverage!$A$2:$A$1611,0)),0),0)</f>
        <v/>
      </c>
      <c r="E38" s="20">
        <f>IFERROR(IF(SUM(C38:D38)&lt;INDEX(Coverage!$E$2:$E$1611,MATCH(A38, Coverage!$A$2:$A$1611,0)),INDEX(Pop!$E$2:$E$1611,MATCH(A38, Pop!$A$2:$A$1611,0))/INDEX(Coverage!$G$2:$G$1611,MATCH(A38, Coverage!$A$2:$A$1611,0)),0),0)</f>
        <v/>
      </c>
      <c r="F38" s="20">
        <f>IFERROR(IF(SUM(C38:E38)&lt;INDEX(Coverage!$E$2:$E$1611,MATCH(A38, Coverage!$A$2:$A$1611,0)),INDEX(Pop!$F$2:$F$1611,MATCH(A38, Pop!$A$2:$A$1611,0))/INDEX(Coverage!$G$2:$G$1611,MATCH(A38, Coverage!$A$2:$A$1611,0)),0),0)</f>
        <v/>
      </c>
      <c r="G38" s="20">
        <f>IFERROR(IF(SUM(C38:F38)&lt;INDEX(Coverage!$E$2:$E$1611,MATCH(A38, Coverage!$A$2:$A$1611,0)),INDEX(Pop!$G$2:$G$1611,MATCH(A38, Pop!$A$2:$A$1611,0))/INDEX(Coverage!$G$2:$G$1611,MATCH(A38, Coverage!$A$2:$A$1611,0)),0),0)</f>
        <v/>
      </c>
      <c r="H38" s="20">
        <f>IFERROR(IF(SUM(C38:G38)&lt;INDEX(Coverage!$E$2:$E$1611,MATCH(A38, Coverage!$A$2:$A$1611,0)),INDEX(Pop!$H$2:$H$1611,MATCH(A38, Pop!$A$2:$A$1611,0))/INDEX(Coverage!$G$2:$G$1611,MATCH(A38, Coverage!$A$2:$A$1611,0)),0),0)</f>
        <v/>
      </c>
      <c r="I38" s="20">
        <f>IFERROR(IF(SUM(C38:H38)&lt;INDEX(Coverage!$E$2:$E$1611,MATCH(A38, Coverage!$A$2:$A$1611,0)),INDEX(Pop!$I$2:$I$1611,MATCH(A38, Pop!$A$2:$A$1611,0))/INDEX(Coverage!$G$2:$G$1611,MATCH(A38, Coverage!$A$2:$A$1611,0)),0),0)</f>
        <v/>
      </c>
      <c r="J38" s="20">
        <f>IFERROR(IF(SUM(C38:I38)&lt;INDEX(Coverage!$E$2:$E$1611,MATCH(A38, Coverage!$A$2:$A$1611,0)),INDEX(Pop!$J$2:$J$1611,MATCH(A38, Pop!$A$2:$A$1611,0))/INDEX(Coverage!$G$2:$G$1611,MATCH(A38, Coverage!$A$2:$A$1611,0)),0),0)</f>
        <v/>
      </c>
      <c r="K38" s="20">
        <f>IFERROR(IF(SUM(C38:J38)&lt;INDEX(Coverage!$E$2:$E$1611,MATCH(A38, Coverage!$A$2:$A$1611,0)),INDEX(Pop!$K$2:$K$1611,MATCH(A38, Pop!$A$2:$A$1611,0))/INDEX(Coverage!$G$2:$G$1611,MATCH(A38, Coverage!$A$2:$A$1611,0)),0),0)</f>
        <v/>
      </c>
      <c r="L38" s="20">
        <f>IFERROR(IF(SUM(C38:K38)&lt;INDEX(Coverage!$E$2:$E$1611,MATCH(A38, Coverage!$A$2:$A$1611,0)),INDEX(Pop!$L$2:$L$1611,MATCH(A38, Pop!$A$2:$A$1611,0))/INDEX(Coverage!$G$2:$G$1611,MATCH(A38, Coverage!$A$2:$A$1611,0)),0),0)</f>
        <v/>
      </c>
    </row>
    <row r="39">
      <c r="A39" s="20">
        <f>'Data_km2'!A39</f>
        <v/>
      </c>
      <c r="B39" s="20">
        <f>'Data_km2'!B39</f>
        <v/>
      </c>
      <c r="C39" s="20">
        <f>IFERROR(INDEX(Pop!$C$2:$C$1611,MATCH(A39, Pop!$A$2:$A$1611,0)) /INDEX(Coverage!$G$2:$G$1611,MATCH(A39, Coverage!$A$2:$A$1611,0)),0)</f>
        <v/>
      </c>
      <c r="D39" s="20">
        <f>IFERROR(IF(SUM(C39)&lt;INDEX(Coverage!$E$2:$E$1611,MATCH(A39, Coverage!$A$2:$A$1611,0)),INDEX(Pop!$D$2:$D$1611,MATCH(A39, Pop!$A$2:$A$1611,0))/INDEX(Coverage!$G$2:$G$1611,MATCH(A39, Coverage!$A$2:$A$1611,0)),0),0)</f>
        <v/>
      </c>
      <c r="E39" s="20">
        <f>IFERROR(IF(SUM(C39:D39)&lt;INDEX(Coverage!$E$2:$E$1611,MATCH(A39, Coverage!$A$2:$A$1611,0)),INDEX(Pop!$E$2:$E$1611,MATCH(A39, Pop!$A$2:$A$1611,0))/INDEX(Coverage!$G$2:$G$1611,MATCH(A39, Coverage!$A$2:$A$1611,0)),0),0)</f>
        <v/>
      </c>
      <c r="F39" s="20">
        <f>IFERROR(IF(SUM(C39:E39)&lt;INDEX(Coverage!$E$2:$E$1611,MATCH(A39, Coverage!$A$2:$A$1611,0)),INDEX(Pop!$F$2:$F$1611,MATCH(A39, Pop!$A$2:$A$1611,0))/INDEX(Coverage!$G$2:$G$1611,MATCH(A39, Coverage!$A$2:$A$1611,0)),0),0)</f>
        <v/>
      </c>
      <c r="G39" s="20">
        <f>IFERROR(IF(SUM(C39:F39)&lt;INDEX(Coverage!$E$2:$E$1611,MATCH(A39, Coverage!$A$2:$A$1611,0)),INDEX(Pop!$G$2:$G$1611,MATCH(A39, Pop!$A$2:$A$1611,0))/INDEX(Coverage!$G$2:$G$1611,MATCH(A39, Coverage!$A$2:$A$1611,0)),0),0)</f>
        <v/>
      </c>
      <c r="H39" s="20">
        <f>IFERROR(IF(SUM(C39:G39)&lt;INDEX(Coverage!$E$2:$E$1611,MATCH(A39, Coverage!$A$2:$A$1611,0)),INDEX(Pop!$H$2:$H$1611,MATCH(A39, Pop!$A$2:$A$1611,0))/INDEX(Coverage!$G$2:$G$1611,MATCH(A39, Coverage!$A$2:$A$1611,0)),0),0)</f>
        <v/>
      </c>
      <c r="I39" s="20">
        <f>IFERROR(IF(SUM(C39:H39)&lt;INDEX(Coverage!$E$2:$E$1611,MATCH(A39, Coverage!$A$2:$A$1611,0)),INDEX(Pop!$I$2:$I$1611,MATCH(A39, Pop!$A$2:$A$1611,0))/INDEX(Coverage!$G$2:$G$1611,MATCH(A39, Coverage!$A$2:$A$1611,0)),0),0)</f>
        <v/>
      </c>
      <c r="J39" s="20">
        <f>IFERROR(IF(SUM(C39:I39)&lt;INDEX(Coverage!$E$2:$E$1611,MATCH(A39, Coverage!$A$2:$A$1611,0)),INDEX(Pop!$J$2:$J$1611,MATCH(A39, Pop!$A$2:$A$1611,0))/INDEX(Coverage!$G$2:$G$1611,MATCH(A39, Coverage!$A$2:$A$1611,0)),0),0)</f>
        <v/>
      </c>
      <c r="K39" s="20">
        <f>IFERROR(IF(SUM(C39:J39)&lt;INDEX(Coverage!$E$2:$E$1611,MATCH(A39, Coverage!$A$2:$A$1611,0)),INDEX(Pop!$K$2:$K$1611,MATCH(A39, Pop!$A$2:$A$1611,0))/INDEX(Coverage!$G$2:$G$1611,MATCH(A39, Coverage!$A$2:$A$1611,0)),0),0)</f>
        <v/>
      </c>
      <c r="L39" s="20">
        <f>IFERROR(IF(SUM(C39:K39)&lt;INDEX(Coverage!$E$2:$E$1611,MATCH(A39, Coverage!$A$2:$A$1611,0)),INDEX(Pop!$L$2:$L$1611,MATCH(A39, Pop!$A$2:$A$1611,0))/INDEX(Coverage!$G$2:$G$1611,MATCH(A39, Coverage!$A$2:$A$1611,0)),0),0)</f>
        <v/>
      </c>
    </row>
    <row r="40">
      <c r="A40" s="20">
        <f>'Data_km2'!A40</f>
        <v/>
      </c>
      <c r="B40" s="20">
        <f>'Data_km2'!B40</f>
        <v/>
      </c>
      <c r="C40" s="20">
        <f>IFERROR(INDEX(Pop!$C$2:$C$1611,MATCH(A40, Pop!$A$2:$A$1611,0)) /INDEX(Coverage!$G$2:$G$1611,MATCH(A40, Coverage!$A$2:$A$1611,0)),0)</f>
        <v/>
      </c>
      <c r="D40" s="20">
        <f>IFERROR(IF(SUM(C40)&lt;INDEX(Coverage!$E$2:$E$1611,MATCH(A40, Coverage!$A$2:$A$1611,0)),INDEX(Pop!$D$2:$D$1611,MATCH(A40, Pop!$A$2:$A$1611,0))/INDEX(Coverage!$G$2:$G$1611,MATCH(A40, Coverage!$A$2:$A$1611,0)),0),0)</f>
        <v/>
      </c>
      <c r="E40" s="20">
        <f>IFERROR(IF(SUM(C40:D40)&lt;INDEX(Coverage!$E$2:$E$1611,MATCH(A40, Coverage!$A$2:$A$1611,0)),INDEX(Pop!$E$2:$E$1611,MATCH(A40, Pop!$A$2:$A$1611,0))/INDEX(Coverage!$G$2:$G$1611,MATCH(A40, Coverage!$A$2:$A$1611,0)),0),0)</f>
        <v/>
      </c>
      <c r="F40" s="20">
        <f>IFERROR(IF(SUM(C40:E40)&lt;INDEX(Coverage!$E$2:$E$1611,MATCH(A40, Coverage!$A$2:$A$1611,0)),INDEX(Pop!$F$2:$F$1611,MATCH(A40, Pop!$A$2:$A$1611,0))/INDEX(Coverage!$G$2:$G$1611,MATCH(A40, Coverage!$A$2:$A$1611,0)),0),0)</f>
        <v/>
      </c>
      <c r="G40" s="20">
        <f>IFERROR(IF(SUM(C40:F40)&lt;INDEX(Coverage!$E$2:$E$1611,MATCH(A40, Coverage!$A$2:$A$1611,0)),INDEX(Pop!$G$2:$G$1611,MATCH(A40, Pop!$A$2:$A$1611,0))/INDEX(Coverage!$G$2:$G$1611,MATCH(A40, Coverage!$A$2:$A$1611,0)),0),0)</f>
        <v/>
      </c>
      <c r="H40" s="20">
        <f>IFERROR(IF(SUM(C40:G40)&lt;INDEX(Coverage!$E$2:$E$1611,MATCH(A40, Coverage!$A$2:$A$1611,0)),INDEX(Pop!$H$2:$H$1611,MATCH(A40, Pop!$A$2:$A$1611,0))/INDEX(Coverage!$G$2:$G$1611,MATCH(A40, Coverage!$A$2:$A$1611,0)),0),0)</f>
        <v/>
      </c>
      <c r="I40" s="20">
        <f>IFERROR(IF(SUM(C40:H40)&lt;INDEX(Coverage!$E$2:$E$1611,MATCH(A40, Coverage!$A$2:$A$1611,0)),INDEX(Pop!$I$2:$I$1611,MATCH(A40, Pop!$A$2:$A$1611,0))/INDEX(Coverage!$G$2:$G$1611,MATCH(A40, Coverage!$A$2:$A$1611,0)),0),0)</f>
        <v/>
      </c>
      <c r="J40" s="20">
        <f>IFERROR(IF(SUM(C40:I40)&lt;INDEX(Coverage!$E$2:$E$1611,MATCH(A40, Coverage!$A$2:$A$1611,0)),INDEX(Pop!$J$2:$J$1611,MATCH(A40, Pop!$A$2:$A$1611,0))/INDEX(Coverage!$G$2:$G$1611,MATCH(A40, Coverage!$A$2:$A$1611,0)),0),0)</f>
        <v/>
      </c>
      <c r="K40" s="20">
        <f>IFERROR(IF(SUM(C40:J40)&lt;INDEX(Coverage!$E$2:$E$1611,MATCH(A40, Coverage!$A$2:$A$1611,0)),INDEX(Pop!$K$2:$K$1611,MATCH(A40, Pop!$A$2:$A$1611,0))/INDEX(Coverage!$G$2:$G$1611,MATCH(A40, Coverage!$A$2:$A$1611,0)),0),0)</f>
        <v/>
      </c>
      <c r="L40" s="20">
        <f>IFERROR(IF(SUM(C40:K40)&lt;INDEX(Coverage!$E$2:$E$1611,MATCH(A40, Coverage!$A$2:$A$1611,0)),INDEX(Pop!$L$2:$L$1611,MATCH(A40, Pop!$A$2:$A$1611,0))/INDEX(Coverage!$G$2:$G$1611,MATCH(A40, Coverage!$A$2:$A$1611,0)),0),0)</f>
        <v/>
      </c>
    </row>
    <row r="41">
      <c r="A41" s="20">
        <f>'Data_km2'!A41</f>
        <v/>
      </c>
      <c r="B41" s="20">
        <f>'Data_km2'!B41</f>
        <v/>
      </c>
      <c r="C41" s="20">
        <f>IFERROR(INDEX(Pop!$C$2:$C$1611,MATCH(A41, Pop!$A$2:$A$1611,0)) /INDEX(Coverage!$G$2:$G$1611,MATCH(A41, Coverage!$A$2:$A$1611,0)),0)</f>
        <v/>
      </c>
      <c r="D41" s="20">
        <f>IFERROR(IF(SUM(C41)&lt;INDEX(Coverage!$E$2:$E$1611,MATCH(A41, Coverage!$A$2:$A$1611,0)),INDEX(Pop!$D$2:$D$1611,MATCH(A41, Pop!$A$2:$A$1611,0))/INDEX(Coverage!$G$2:$G$1611,MATCH(A41, Coverage!$A$2:$A$1611,0)),0),0)</f>
        <v/>
      </c>
      <c r="E41" s="20">
        <f>IFERROR(IF(SUM(C41:D41)&lt;INDEX(Coverage!$E$2:$E$1611,MATCH(A41, Coverage!$A$2:$A$1611,0)),INDEX(Pop!$E$2:$E$1611,MATCH(A41, Pop!$A$2:$A$1611,0))/INDEX(Coverage!$G$2:$G$1611,MATCH(A41, Coverage!$A$2:$A$1611,0)),0),0)</f>
        <v/>
      </c>
      <c r="F41" s="20">
        <f>IFERROR(IF(SUM(C41:E41)&lt;INDEX(Coverage!$E$2:$E$1611,MATCH(A41, Coverage!$A$2:$A$1611,0)),INDEX(Pop!$F$2:$F$1611,MATCH(A41, Pop!$A$2:$A$1611,0))/INDEX(Coverage!$G$2:$G$1611,MATCH(A41, Coverage!$A$2:$A$1611,0)),0),0)</f>
        <v/>
      </c>
      <c r="G41" s="20">
        <f>IFERROR(IF(SUM(C41:F41)&lt;INDEX(Coverage!$E$2:$E$1611,MATCH(A41, Coverage!$A$2:$A$1611,0)),INDEX(Pop!$G$2:$G$1611,MATCH(A41, Pop!$A$2:$A$1611,0))/INDEX(Coverage!$G$2:$G$1611,MATCH(A41, Coverage!$A$2:$A$1611,0)),0),0)</f>
        <v/>
      </c>
      <c r="H41" s="20">
        <f>IFERROR(IF(SUM(C41:G41)&lt;INDEX(Coverage!$E$2:$E$1611,MATCH(A41, Coverage!$A$2:$A$1611,0)),INDEX(Pop!$H$2:$H$1611,MATCH(A41, Pop!$A$2:$A$1611,0))/INDEX(Coverage!$G$2:$G$1611,MATCH(A41, Coverage!$A$2:$A$1611,0)),0),0)</f>
        <v/>
      </c>
      <c r="I41" s="20">
        <f>IFERROR(IF(SUM(C41:H41)&lt;INDEX(Coverage!$E$2:$E$1611,MATCH(A41, Coverage!$A$2:$A$1611,0)),INDEX(Pop!$I$2:$I$1611,MATCH(A41, Pop!$A$2:$A$1611,0))/INDEX(Coverage!$G$2:$G$1611,MATCH(A41, Coverage!$A$2:$A$1611,0)),0),0)</f>
        <v/>
      </c>
      <c r="J41" s="20">
        <f>IFERROR(IF(SUM(C41:I41)&lt;INDEX(Coverage!$E$2:$E$1611,MATCH(A41, Coverage!$A$2:$A$1611,0)),INDEX(Pop!$J$2:$J$1611,MATCH(A41, Pop!$A$2:$A$1611,0))/INDEX(Coverage!$G$2:$G$1611,MATCH(A41, Coverage!$A$2:$A$1611,0)),0),0)</f>
        <v/>
      </c>
      <c r="K41" s="20">
        <f>IFERROR(IF(SUM(C41:J41)&lt;INDEX(Coverage!$E$2:$E$1611,MATCH(A41, Coverage!$A$2:$A$1611,0)),INDEX(Pop!$K$2:$K$1611,MATCH(A41, Pop!$A$2:$A$1611,0))/INDEX(Coverage!$G$2:$G$1611,MATCH(A41, Coverage!$A$2:$A$1611,0)),0),0)</f>
        <v/>
      </c>
      <c r="L41" s="20">
        <f>IFERROR(IF(SUM(C41:K41)&lt;INDEX(Coverage!$E$2:$E$1611,MATCH(A41, Coverage!$A$2:$A$1611,0)),INDEX(Pop!$L$2:$L$1611,MATCH(A41, Pop!$A$2:$A$1611,0))/INDEX(Coverage!$G$2:$G$1611,MATCH(A41, Coverage!$A$2:$A$1611,0)),0),0)</f>
        <v/>
      </c>
    </row>
    <row r="42">
      <c r="A42" s="20">
        <f>'Data_km2'!A42</f>
        <v/>
      </c>
      <c r="B42" s="20">
        <f>'Data_km2'!B42</f>
        <v/>
      </c>
      <c r="C42" s="20">
        <f>IFERROR(INDEX(Pop!$C$2:$C$1611,MATCH(A42, Pop!$A$2:$A$1611,0)) /INDEX(Coverage!$G$2:$G$1611,MATCH(A42, Coverage!$A$2:$A$1611,0)),0)</f>
        <v/>
      </c>
      <c r="D42" s="20">
        <f>IFERROR(IF(SUM(C42)&lt;INDEX(Coverage!$E$2:$E$1611,MATCH(A42, Coverage!$A$2:$A$1611,0)),INDEX(Pop!$D$2:$D$1611,MATCH(A42, Pop!$A$2:$A$1611,0))/INDEX(Coverage!$G$2:$G$1611,MATCH(A42, Coverage!$A$2:$A$1611,0)),0),0)</f>
        <v/>
      </c>
      <c r="E42" s="20">
        <f>IFERROR(IF(SUM(C42:D42)&lt;INDEX(Coverage!$E$2:$E$1611,MATCH(A42, Coverage!$A$2:$A$1611,0)),INDEX(Pop!$E$2:$E$1611,MATCH(A42, Pop!$A$2:$A$1611,0))/INDEX(Coverage!$G$2:$G$1611,MATCH(A42, Coverage!$A$2:$A$1611,0)),0),0)</f>
        <v/>
      </c>
      <c r="F42" s="20">
        <f>IFERROR(IF(SUM(C42:E42)&lt;INDEX(Coverage!$E$2:$E$1611,MATCH(A42, Coverage!$A$2:$A$1611,0)),INDEX(Pop!$F$2:$F$1611,MATCH(A42, Pop!$A$2:$A$1611,0))/INDEX(Coverage!$G$2:$G$1611,MATCH(A42, Coverage!$A$2:$A$1611,0)),0),0)</f>
        <v/>
      </c>
      <c r="G42" s="20">
        <f>IFERROR(IF(SUM(C42:F42)&lt;INDEX(Coverage!$E$2:$E$1611,MATCH(A42, Coverage!$A$2:$A$1611,0)),INDEX(Pop!$G$2:$G$1611,MATCH(A42, Pop!$A$2:$A$1611,0))/INDEX(Coverage!$G$2:$G$1611,MATCH(A42, Coverage!$A$2:$A$1611,0)),0),0)</f>
        <v/>
      </c>
      <c r="H42" s="20">
        <f>IFERROR(IF(SUM(C42:G42)&lt;INDEX(Coverage!$E$2:$E$1611,MATCH(A42, Coverage!$A$2:$A$1611,0)),INDEX(Pop!$H$2:$H$1611,MATCH(A42, Pop!$A$2:$A$1611,0))/INDEX(Coverage!$G$2:$G$1611,MATCH(A42, Coverage!$A$2:$A$1611,0)),0),0)</f>
        <v/>
      </c>
      <c r="I42" s="20">
        <f>IFERROR(IF(SUM(C42:H42)&lt;INDEX(Coverage!$E$2:$E$1611,MATCH(A42, Coverage!$A$2:$A$1611,0)),INDEX(Pop!$I$2:$I$1611,MATCH(A42, Pop!$A$2:$A$1611,0))/INDEX(Coverage!$G$2:$G$1611,MATCH(A42, Coverage!$A$2:$A$1611,0)),0),0)</f>
        <v/>
      </c>
      <c r="J42" s="20">
        <f>IFERROR(IF(SUM(C42:I42)&lt;INDEX(Coverage!$E$2:$E$1611,MATCH(A42, Coverage!$A$2:$A$1611,0)),INDEX(Pop!$J$2:$J$1611,MATCH(A42, Pop!$A$2:$A$1611,0))/INDEX(Coverage!$G$2:$G$1611,MATCH(A42, Coverage!$A$2:$A$1611,0)),0),0)</f>
        <v/>
      </c>
      <c r="K42" s="20">
        <f>IFERROR(IF(SUM(C42:J42)&lt;INDEX(Coverage!$E$2:$E$1611,MATCH(A42, Coverage!$A$2:$A$1611,0)),INDEX(Pop!$K$2:$K$1611,MATCH(A42, Pop!$A$2:$A$1611,0))/INDEX(Coverage!$G$2:$G$1611,MATCH(A42, Coverage!$A$2:$A$1611,0)),0),0)</f>
        <v/>
      </c>
      <c r="L42" s="20">
        <f>IFERROR(IF(SUM(C42:K42)&lt;INDEX(Coverage!$E$2:$E$1611,MATCH(A42, Coverage!$A$2:$A$1611,0)),INDEX(Pop!$L$2:$L$1611,MATCH(A42, Pop!$A$2:$A$1611,0))/INDEX(Coverage!$G$2:$G$1611,MATCH(A42, Coverage!$A$2:$A$1611,0)),0),0)</f>
        <v/>
      </c>
    </row>
    <row r="43">
      <c r="A43" s="20">
        <f>'Data_km2'!A43</f>
        <v/>
      </c>
      <c r="B43" s="20">
        <f>'Data_km2'!B43</f>
        <v/>
      </c>
      <c r="C43" s="20">
        <f>IFERROR(INDEX(Pop!$C$2:$C$1611,MATCH(A43, Pop!$A$2:$A$1611,0)) /INDEX(Coverage!$G$2:$G$1611,MATCH(A43, Coverage!$A$2:$A$1611,0)),0)</f>
        <v/>
      </c>
      <c r="D43" s="20">
        <f>IFERROR(IF(SUM(C43)&lt;INDEX(Coverage!$E$2:$E$1611,MATCH(A43, Coverage!$A$2:$A$1611,0)),INDEX(Pop!$D$2:$D$1611,MATCH(A43, Pop!$A$2:$A$1611,0))/INDEX(Coverage!$G$2:$G$1611,MATCH(A43, Coverage!$A$2:$A$1611,0)),0),0)</f>
        <v/>
      </c>
      <c r="E43" s="20">
        <f>IFERROR(IF(SUM(C43:D43)&lt;INDEX(Coverage!$E$2:$E$1611,MATCH(A43, Coverage!$A$2:$A$1611,0)),INDEX(Pop!$E$2:$E$1611,MATCH(A43, Pop!$A$2:$A$1611,0))/INDEX(Coverage!$G$2:$G$1611,MATCH(A43, Coverage!$A$2:$A$1611,0)),0),0)</f>
        <v/>
      </c>
      <c r="F43" s="20">
        <f>IFERROR(IF(SUM(C43:E43)&lt;INDEX(Coverage!$E$2:$E$1611,MATCH(A43, Coverage!$A$2:$A$1611,0)),INDEX(Pop!$F$2:$F$1611,MATCH(A43, Pop!$A$2:$A$1611,0))/INDEX(Coverage!$G$2:$G$1611,MATCH(A43, Coverage!$A$2:$A$1611,0)),0),0)</f>
        <v/>
      </c>
      <c r="G43" s="20">
        <f>IFERROR(IF(SUM(C43:F43)&lt;INDEX(Coverage!$E$2:$E$1611,MATCH(A43, Coverage!$A$2:$A$1611,0)),INDEX(Pop!$G$2:$G$1611,MATCH(A43, Pop!$A$2:$A$1611,0))/INDEX(Coverage!$G$2:$G$1611,MATCH(A43, Coverage!$A$2:$A$1611,0)),0),0)</f>
        <v/>
      </c>
      <c r="H43" s="20">
        <f>IFERROR(IF(SUM(C43:G43)&lt;INDEX(Coverage!$E$2:$E$1611,MATCH(A43, Coverage!$A$2:$A$1611,0)),INDEX(Pop!$H$2:$H$1611,MATCH(A43, Pop!$A$2:$A$1611,0))/INDEX(Coverage!$G$2:$G$1611,MATCH(A43, Coverage!$A$2:$A$1611,0)),0),0)</f>
        <v/>
      </c>
      <c r="I43" s="20">
        <f>IFERROR(IF(SUM(C43:H43)&lt;INDEX(Coverage!$E$2:$E$1611,MATCH(A43, Coverage!$A$2:$A$1611,0)),INDEX(Pop!$I$2:$I$1611,MATCH(A43, Pop!$A$2:$A$1611,0))/INDEX(Coverage!$G$2:$G$1611,MATCH(A43, Coverage!$A$2:$A$1611,0)),0),0)</f>
        <v/>
      </c>
      <c r="J43" s="20">
        <f>IFERROR(IF(SUM(C43:I43)&lt;INDEX(Coverage!$E$2:$E$1611,MATCH(A43, Coverage!$A$2:$A$1611,0)),INDEX(Pop!$J$2:$J$1611,MATCH(A43, Pop!$A$2:$A$1611,0))/INDEX(Coverage!$G$2:$G$1611,MATCH(A43, Coverage!$A$2:$A$1611,0)),0),0)</f>
        <v/>
      </c>
      <c r="K43" s="20">
        <f>IFERROR(IF(SUM(C43:J43)&lt;INDEX(Coverage!$E$2:$E$1611,MATCH(A43, Coverage!$A$2:$A$1611,0)),INDEX(Pop!$K$2:$K$1611,MATCH(A43, Pop!$A$2:$A$1611,0))/INDEX(Coverage!$G$2:$G$1611,MATCH(A43, Coverage!$A$2:$A$1611,0)),0),0)</f>
        <v/>
      </c>
      <c r="L43" s="20">
        <f>IFERROR(IF(SUM(C43:K43)&lt;INDEX(Coverage!$E$2:$E$1611,MATCH(A43, Coverage!$A$2:$A$1611,0)),INDEX(Pop!$L$2:$L$1611,MATCH(A43, Pop!$A$2:$A$1611,0))/INDEX(Coverage!$G$2:$G$1611,MATCH(A43, Coverage!$A$2:$A$1611,0)),0),0)</f>
        <v/>
      </c>
    </row>
    <row r="44">
      <c r="A44" s="20">
        <f>'Data_km2'!A44</f>
        <v/>
      </c>
      <c r="B44" s="20">
        <f>'Data_km2'!B44</f>
        <v/>
      </c>
      <c r="C44" s="20">
        <f>IFERROR(INDEX(Pop!$C$2:$C$1611,MATCH(A44, Pop!$A$2:$A$1611,0)) /INDEX(Coverage!$G$2:$G$1611,MATCH(A44, Coverage!$A$2:$A$1611,0)),0)</f>
        <v/>
      </c>
      <c r="D44" s="20">
        <f>IFERROR(IF(SUM(C44)&lt;INDEX(Coverage!$E$2:$E$1611,MATCH(A44, Coverage!$A$2:$A$1611,0)),INDEX(Pop!$D$2:$D$1611,MATCH(A44, Pop!$A$2:$A$1611,0))/INDEX(Coverage!$G$2:$G$1611,MATCH(A44, Coverage!$A$2:$A$1611,0)),0),0)</f>
        <v/>
      </c>
      <c r="E44" s="20">
        <f>IFERROR(IF(SUM(C44:D44)&lt;INDEX(Coverage!$E$2:$E$1611,MATCH(A44, Coverage!$A$2:$A$1611,0)),INDEX(Pop!$E$2:$E$1611,MATCH(A44, Pop!$A$2:$A$1611,0))/INDEX(Coverage!$G$2:$G$1611,MATCH(A44, Coverage!$A$2:$A$1611,0)),0),0)</f>
        <v/>
      </c>
      <c r="F44" s="20">
        <f>IFERROR(IF(SUM(C44:E44)&lt;INDEX(Coverage!$E$2:$E$1611,MATCH(A44, Coverage!$A$2:$A$1611,0)),INDEX(Pop!$F$2:$F$1611,MATCH(A44, Pop!$A$2:$A$1611,0))/INDEX(Coverage!$G$2:$G$1611,MATCH(A44, Coverage!$A$2:$A$1611,0)),0),0)</f>
        <v/>
      </c>
      <c r="G44" s="20">
        <f>IFERROR(IF(SUM(C44:F44)&lt;INDEX(Coverage!$E$2:$E$1611,MATCH(A44, Coverage!$A$2:$A$1611,0)),INDEX(Pop!$G$2:$G$1611,MATCH(A44, Pop!$A$2:$A$1611,0))/INDEX(Coverage!$G$2:$G$1611,MATCH(A44, Coverage!$A$2:$A$1611,0)),0),0)</f>
        <v/>
      </c>
      <c r="H44" s="20">
        <f>IFERROR(IF(SUM(C44:G44)&lt;INDEX(Coverage!$E$2:$E$1611,MATCH(A44, Coverage!$A$2:$A$1611,0)),INDEX(Pop!$H$2:$H$1611,MATCH(A44, Pop!$A$2:$A$1611,0))/INDEX(Coverage!$G$2:$G$1611,MATCH(A44, Coverage!$A$2:$A$1611,0)),0),0)</f>
        <v/>
      </c>
      <c r="I44" s="20">
        <f>IFERROR(IF(SUM(C44:H44)&lt;INDEX(Coverage!$E$2:$E$1611,MATCH(A44, Coverage!$A$2:$A$1611,0)),INDEX(Pop!$I$2:$I$1611,MATCH(A44, Pop!$A$2:$A$1611,0))/INDEX(Coverage!$G$2:$G$1611,MATCH(A44, Coverage!$A$2:$A$1611,0)),0),0)</f>
        <v/>
      </c>
      <c r="J44" s="20">
        <f>IFERROR(IF(SUM(C44:I44)&lt;INDEX(Coverage!$E$2:$E$1611,MATCH(A44, Coverage!$A$2:$A$1611,0)),INDEX(Pop!$J$2:$J$1611,MATCH(A44, Pop!$A$2:$A$1611,0))/INDEX(Coverage!$G$2:$G$1611,MATCH(A44, Coverage!$A$2:$A$1611,0)),0),0)</f>
        <v/>
      </c>
      <c r="K44" s="20">
        <f>IFERROR(IF(SUM(C44:J44)&lt;INDEX(Coverage!$E$2:$E$1611,MATCH(A44, Coverage!$A$2:$A$1611,0)),INDEX(Pop!$K$2:$K$1611,MATCH(A44, Pop!$A$2:$A$1611,0))/INDEX(Coverage!$G$2:$G$1611,MATCH(A44, Coverage!$A$2:$A$1611,0)),0),0)</f>
        <v/>
      </c>
      <c r="L44" s="20">
        <f>IFERROR(IF(SUM(C44:K44)&lt;INDEX(Coverage!$E$2:$E$1611,MATCH(A44, Coverage!$A$2:$A$1611,0)),INDEX(Pop!$L$2:$L$1611,MATCH(A44, Pop!$A$2:$A$1611,0))/INDEX(Coverage!$G$2:$G$1611,MATCH(A44, Coverage!$A$2:$A$1611,0)),0),0)</f>
        <v/>
      </c>
    </row>
    <row r="45">
      <c r="A45" s="20">
        <f>'Data_km2'!A45</f>
        <v/>
      </c>
      <c r="B45" s="20">
        <f>'Data_km2'!B45</f>
        <v/>
      </c>
      <c r="C45" s="20">
        <f>IFERROR(INDEX(Pop!$C$2:$C$1611,MATCH(A45, Pop!$A$2:$A$1611,0)) /INDEX(Coverage!$G$2:$G$1611,MATCH(A45, Coverage!$A$2:$A$1611,0)),0)</f>
        <v/>
      </c>
      <c r="D45" s="20">
        <f>IFERROR(IF(SUM(C45)&lt;INDEX(Coverage!$E$2:$E$1611,MATCH(A45, Coverage!$A$2:$A$1611,0)),INDEX(Pop!$D$2:$D$1611,MATCH(A45, Pop!$A$2:$A$1611,0))/INDEX(Coverage!$G$2:$G$1611,MATCH(A45, Coverage!$A$2:$A$1611,0)),0),0)</f>
        <v/>
      </c>
      <c r="E45" s="20">
        <f>IFERROR(IF(SUM(C45:D45)&lt;INDEX(Coverage!$E$2:$E$1611,MATCH(A45, Coverage!$A$2:$A$1611,0)),INDEX(Pop!$E$2:$E$1611,MATCH(A45, Pop!$A$2:$A$1611,0))/INDEX(Coverage!$G$2:$G$1611,MATCH(A45, Coverage!$A$2:$A$1611,0)),0),0)</f>
        <v/>
      </c>
      <c r="F45" s="20">
        <f>IFERROR(IF(SUM(C45:E45)&lt;INDEX(Coverage!$E$2:$E$1611,MATCH(A45, Coverage!$A$2:$A$1611,0)),INDEX(Pop!$F$2:$F$1611,MATCH(A45, Pop!$A$2:$A$1611,0))/INDEX(Coverage!$G$2:$G$1611,MATCH(A45, Coverage!$A$2:$A$1611,0)),0),0)</f>
        <v/>
      </c>
      <c r="G45" s="20">
        <f>IFERROR(IF(SUM(C45:F45)&lt;INDEX(Coverage!$E$2:$E$1611,MATCH(A45, Coverage!$A$2:$A$1611,0)),INDEX(Pop!$G$2:$G$1611,MATCH(A45, Pop!$A$2:$A$1611,0))/INDEX(Coverage!$G$2:$G$1611,MATCH(A45, Coverage!$A$2:$A$1611,0)),0),0)</f>
        <v/>
      </c>
      <c r="H45" s="20">
        <f>IFERROR(IF(SUM(C45:G45)&lt;INDEX(Coverage!$E$2:$E$1611,MATCH(A45, Coverage!$A$2:$A$1611,0)),INDEX(Pop!$H$2:$H$1611,MATCH(A45, Pop!$A$2:$A$1611,0))/INDEX(Coverage!$G$2:$G$1611,MATCH(A45, Coverage!$A$2:$A$1611,0)),0),0)</f>
        <v/>
      </c>
      <c r="I45" s="20">
        <f>IFERROR(IF(SUM(C45:H45)&lt;INDEX(Coverage!$E$2:$E$1611,MATCH(A45, Coverage!$A$2:$A$1611,0)),INDEX(Pop!$I$2:$I$1611,MATCH(A45, Pop!$A$2:$A$1611,0))/INDEX(Coverage!$G$2:$G$1611,MATCH(A45, Coverage!$A$2:$A$1611,0)),0),0)</f>
        <v/>
      </c>
      <c r="J45" s="20">
        <f>IFERROR(IF(SUM(C45:I45)&lt;INDEX(Coverage!$E$2:$E$1611,MATCH(A45, Coverage!$A$2:$A$1611,0)),INDEX(Pop!$J$2:$J$1611,MATCH(A45, Pop!$A$2:$A$1611,0))/INDEX(Coverage!$G$2:$G$1611,MATCH(A45, Coverage!$A$2:$A$1611,0)),0),0)</f>
        <v/>
      </c>
      <c r="K45" s="20">
        <f>IFERROR(IF(SUM(C45:J45)&lt;INDEX(Coverage!$E$2:$E$1611,MATCH(A45, Coverage!$A$2:$A$1611,0)),INDEX(Pop!$K$2:$K$1611,MATCH(A45, Pop!$A$2:$A$1611,0))/INDEX(Coverage!$G$2:$G$1611,MATCH(A45, Coverage!$A$2:$A$1611,0)),0),0)</f>
        <v/>
      </c>
      <c r="L45" s="20">
        <f>IFERROR(IF(SUM(C45:K45)&lt;INDEX(Coverage!$E$2:$E$1611,MATCH(A45, Coverage!$A$2:$A$1611,0)),INDEX(Pop!$L$2:$L$1611,MATCH(A45, Pop!$A$2:$A$1611,0))/INDEX(Coverage!$G$2:$G$1611,MATCH(A45, Coverage!$A$2:$A$1611,0)),0),0)</f>
        <v/>
      </c>
    </row>
    <row r="46">
      <c r="A46" s="20">
        <f>'Data_km2'!A46</f>
        <v/>
      </c>
      <c r="B46" s="20">
        <f>'Data_km2'!B46</f>
        <v/>
      </c>
      <c r="C46" s="20">
        <f>IFERROR(INDEX(Pop!$C$2:$C$1611,MATCH(A46, Pop!$A$2:$A$1611,0)) /INDEX(Coverage!$G$2:$G$1611,MATCH(A46, Coverage!$A$2:$A$1611,0)),0)</f>
        <v/>
      </c>
      <c r="D46" s="20">
        <f>IFERROR(IF(SUM(C46)&lt;INDEX(Coverage!$E$2:$E$1611,MATCH(A46, Coverage!$A$2:$A$1611,0)),INDEX(Pop!$D$2:$D$1611,MATCH(A46, Pop!$A$2:$A$1611,0))/INDEX(Coverage!$G$2:$G$1611,MATCH(A46, Coverage!$A$2:$A$1611,0)),0),0)</f>
        <v/>
      </c>
      <c r="E46" s="20">
        <f>IFERROR(IF(SUM(C46:D46)&lt;INDEX(Coverage!$E$2:$E$1611,MATCH(A46, Coverage!$A$2:$A$1611,0)),INDEX(Pop!$E$2:$E$1611,MATCH(A46, Pop!$A$2:$A$1611,0))/INDEX(Coverage!$G$2:$G$1611,MATCH(A46, Coverage!$A$2:$A$1611,0)),0),0)</f>
        <v/>
      </c>
      <c r="F46" s="20">
        <f>IFERROR(IF(SUM(C46:E46)&lt;INDEX(Coverage!$E$2:$E$1611,MATCH(A46, Coverage!$A$2:$A$1611,0)),INDEX(Pop!$F$2:$F$1611,MATCH(A46, Pop!$A$2:$A$1611,0))/INDEX(Coverage!$G$2:$G$1611,MATCH(A46, Coverage!$A$2:$A$1611,0)),0),0)</f>
        <v/>
      </c>
      <c r="G46" s="20">
        <f>IFERROR(IF(SUM(C46:F46)&lt;INDEX(Coverage!$E$2:$E$1611,MATCH(A46, Coverage!$A$2:$A$1611,0)),INDEX(Pop!$G$2:$G$1611,MATCH(A46, Pop!$A$2:$A$1611,0))/INDEX(Coverage!$G$2:$G$1611,MATCH(A46, Coverage!$A$2:$A$1611,0)),0),0)</f>
        <v/>
      </c>
      <c r="H46" s="20">
        <f>IFERROR(IF(SUM(C46:G46)&lt;INDEX(Coverage!$E$2:$E$1611,MATCH(A46, Coverage!$A$2:$A$1611,0)),INDEX(Pop!$H$2:$H$1611,MATCH(A46, Pop!$A$2:$A$1611,0))/INDEX(Coverage!$G$2:$G$1611,MATCH(A46, Coverage!$A$2:$A$1611,0)),0),0)</f>
        <v/>
      </c>
      <c r="I46" s="20">
        <f>IFERROR(IF(SUM(C46:H46)&lt;INDEX(Coverage!$E$2:$E$1611,MATCH(A46, Coverage!$A$2:$A$1611,0)),INDEX(Pop!$I$2:$I$1611,MATCH(A46, Pop!$A$2:$A$1611,0))/INDEX(Coverage!$G$2:$G$1611,MATCH(A46, Coverage!$A$2:$A$1611,0)),0),0)</f>
        <v/>
      </c>
      <c r="J46" s="20">
        <f>IFERROR(IF(SUM(C46:I46)&lt;INDEX(Coverage!$E$2:$E$1611,MATCH(A46, Coverage!$A$2:$A$1611,0)),INDEX(Pop!$J$2:$J$1611,MATCH(A46, Pop!$A$2:$A$1611,0))/INDEX(Coverage!$G$2:$G$1611,MATCH(A46, Coverage!$A$2:$A$1611,0)),0),0)</f>
        <v/>
      </c>
      <c r="K46" s="20">
        <f>IFERROR(IF(SUM(C46:J46)&lt;INDEX(Coverage!$E$2:$E$1611,MATCH(A46, Coverage!$A$2:$A$1611,0)),INDEX(Pop!$K$2:$K$1611,MATCH(A46, Pop!$A$2:$A$1611,0))/INDEX(Coverage!$G$2:$G$1611,MATCH(A46, Coverage!$A$2:$A$1611,0)),0),0)</f>
        <v/>
      </c>
      <c r="L46" s="20">
        <f>IFERROR(IF(SUM(C46:K46)&lt;INDEX(Coverage!$E$2:$E$1611,MATCH(A46, Coverage!$A$2:$A$1611,0)),INDEX(Pop!$L$2:$L$1611,MATCH(A46, Pop!$A$2:$A$1611,0))/INDEX(Coverage!$G$2:$G$1611,MATCH(A46, Coverage!$A$2:$A$1611,0)),0),0)</f>
        <v/>
      </c>
    </row>
    <row r="47">
      <c r="A47" s="20">
        <f>'Data_km2'!A47</f>
        <v/>
      </c>
      <c r="B47" s="20">
        <f>'Data_km2'!B47</f>
        <v/>
      </c>
      <c r="C47" s="20">
        <f>IFERROR(INDEX(Pop!$C$2:$C$1611,MATCH(A47, Pop!$A$2:$A$1611,0)) /INDEX(Coverage!$G$2:$G$1611,MATCH(A47, Coverage!$A$2:$A$1611,0)),0)</f>
        <v/>
      </c>
      <c r="D47" s="20">
        <f>IFERROR(IF(SUM(C47)&lt;INDEX(Coverage!$E$2:$E$1611,MATCH(A47, Coverage!$A$2:$A$1611,0)),INDEX(Pop!$D$2:$D$1611,MATCH(A47, Pop!$A$2:$A$1611,0))/INDEX(Coverage!$G$2:$G$1611,MATCH(A47, Coverage!$A$2:$A$1611,0)),0),0)</f>
        <v/>
      </c>
      <c r="E47" s="20">
        <f>IFERROR(IF(SUM(C47:D47)&lt;INDEX(Coverage!$E$2:$E$1611,MATCH(A47, Coverage!$A$2:$A$1611,0)),INDEX(Pop!$E$2:$E$1611,MATCH(A47, Pop!$A$2:$A$1611,0))/INDEX(Coverage!$G$2:$G$1611,MATCH(A47, Coverage!$A$2:$A$1611,0)),0),0)</f>
        <v/>
      </c>
      <c r="F47" s="20">
        <f>IFERROR(IF(SUM(C47:E47)&lt;INDEX(Coverage!$E$2:$E$1611,MATCH(A47, Coverage!$A$2:$A$1611,0)),INDEX(Pop!$F$2:$F$1611,MATCH(A47, Pop!$A$2:$A$1611,0))/INDEX(Coverage!$G$2:$G$1611,MATCH(A47, Coverage!$A$2:$A$1611,0)),0),0)</f>
        <v/>
      </c>
      <c r="G47" s="20">
        <f>IFERROR(IF(SUM(C47:F47)&lt;INDEX(Coverage!$E$2:$E$1611,MATCH(A47, Coverage!$A$2:$A$1611,0)),INDEX(Pop!$G$2:$G$1611,MATCH(A47, Pop!$A$2:$A$1611,0))/INDEX(Coverage!$G$2:$G$1611,MATCH(A47, Coverage!$A$2:$A$1611,0)),0),0)</f>
        <v/>
      </c>
      <c r="H47" s="20">
        <f>IFERROR(IF(SUM(C47:G47)&lt;INDEX(Coverage!$E$2:$E$1611,MATCH(A47, Coverage!$A$2:$A$1611,0)),INDEX(Pop!$H$2:$H$1611,MATCH(A47, Pop!$A$2:$A$1611,0))/INDEX(Coverage!$G$2:$G$1611,MATCH(A47, Coverage!$A$2:$A$1611,0)),0),0)</f>
        <v/>
      </c>
      <c r="I47" s="20">
        <f>IFERROR(IF(SUM(C47:H47)&lt;INDEX(Coverage!$E$2:$E$1611,MATCH(A47, Coverage!$A$2:$A$1611,0)),INDEX(Pop!$I$2:$I$1611,MATCH(A47, Pop!$A$2:$A$1611,0))/INDEX(Coverage!$G$2:$G$1611,MATCH(A47, Coverage!$A$2:$A$1611,0)),0),0)</f>
        <v/>
      </c>
      <c r="J47" s="20">
        <f>IFERROR(IF(SUM(C47:I47)&lt;INDEX(Coverage!$E$2:$E$1611,MATCH(A47, Coverage!$A$2:$A$1611,0)),INDEX(Pop!$J$2:$J$1611,MATCH(A47, Pop!$A$2:$A$1611,0))/INDEX(Coverage!$G$2:$G$1611,MATCH(A47, Coverage!$A$2:$A$1611,0)),0),0)</f>
        <v/>
      </c>
      <c r="K47" s="20">
        <f>IFERROR(IF(SUM(C47:J47)&lt;INDEX(Coverage!$E$2:$E$1611,MATCH(A47, Coverage!$A$2:$A$1611,0)),INDEX(Pop!$K$2:$K$1611,MATCH(A47, Pop!$A$2:$A$1611,0))/INDEX(Coverage!$G$2:$G$1611,MATCH(A47, Coverage!$A$2:$A$1611,0)),0),0)</f>
        <v/>
      </c>
      <c r="L47" s="20">
        <f>IFERROR(IF(SUM(C47:K47)&lt;INDEX(Coverage!$E$2:$E$1611,MATCH(A47, Coverage!$A$2:$A$1611,0)),INDEX(Pop!$L$2:$L$1611,MATCH(A47, Pop!$A$2:$A$1611,0))/INDEX(Coverage!$G$2:$G$1611,MATCH(A47, Coverage!$A$2:$A$1611,0)),0),0)</f>
        <v/>
      </c>
    </row>
    <row r="48">
      <c r="A48" s="20">
        <f>'Data_km2'!A48</f>
        <v/>
      </c>
      <c r="B48" s="20">
        <f>'Data_km2'!B48</f>
        <v/>
      </c>
      <c r="C48" s="20">
        <f>IFERROR(INDEX(Pop!$C$2:$C$1611,MATCH(A48, Pop!$A$2:$A$1611,0)) /INDEX(Coverage!$G$2:$G$1611,MATCH(A48, Coverage!$A$2:$A$1611,0)),0)</f>
        <v/>
      </c>
      <c r="D48" s="20">
        <f>IFERROR(IF(SUM(C48)&lt;INDEX(Coverage!$E$2:$E$1611,MATCH(A48, Coverage!$A$2:$A$1611,0)),INDEX(Pop!$D$2:$D$1611,MATCH(A48, Pop!$A$2:$A$1611,0))/INDEX(Coverage!$G$2:$G$1611,MATCH(A48, Coverage!$A$2:$A$1611,0)),0),0)</f>
        <v/>
      </c>
      <c r="E48" s="20">
        <f>IFERROR(IF(SUM(C48:D48)&lt;INDEX(Coverage!$E$2:$E$1611,MATCH(A48, Coverage!$A$2:$A$1611,0)),INDEX(Pop!$E$2:$E$1611,MATCH(A48, Pop!$A$2:$A$1611,0))/INDEX(Coverage!$G$2:$G$1611,MATCH(A48, Coverage!$A$2:$A$1611,0)),0),0)</f>
        <v/>
      </c>
      <c r="F48" s="20">
        <f>IFERROR(IF(SUM(C48:E48)&lt;INDEX(Coverage!$E$2:$E$1611,MATCH(A48, Coverage!$A$2:$A$1611,0)),INDEX(Pop!$F$2:$F$1611,MATCH(A48, Pop!$A$2:$A$1611,0))/INDEX(Coverage!$G$2:$G$1611,MATCH(A48, Coverage!$A$2:$A$1611,0)),0),0)</f>
        <v/>
      </c>
      <c r="G48" s="20">
        <f>IFERROR(IF(SUM(C48:F48)&lt;INDEX(Coverage!$E$2:$E$1611,MATCH(A48, Coverage!$A$2:$A$1611,0)),INDEX(Pop!$G$2:$G$1611,MATCH(A48, Pop!$A$2:$A$1611,0))/INDEX(Coverage!$G$2:$G$1611,MATCH(A48, Coverage!$A$2:$A$1611,0)),0),0)</f>
        <v/>
      </c>
      <c r="H48" s="20">
        <f>IFERROR(IF(SUM(C48:G48)&lt;INDEX(Coverage!$E$2:$E$1611,MATCH(A48, Coverage!$A$2:$A$1611,0)),INDEX(Pop!$H$2:$H$1611,MATCH(A48, Pop!$A$2:$A$1611,0))/INDEX(Coverage!$G$2:$G$1611,MATCH(A48, Coverage!$A$2:$A$1611,0)),0),0)</f>
        <v/>
      </c>
      <c r="I48" s="20">
        <f>IFERROR(IF(SUM(C48:H48)&lt;INDEX(Coverage!$E$2:$E$1611,MATCH(A48, Coverage!$A$2:$A$1611,0)),INDEX(Pop!$I$2:$I$1611,MATCH(A48, Pop!$A$2:$A$1611,0))/INDEX(Coverage!$G$2:$G$1611,MATCH(A48, Coverage!$A$2:$A$1611,0)),0),0)</f>
        <v/>
      </c>
      <c r="J48" s="20">
        <f>IFERROR(IF(SUM(C48:I48)&lt;INDEX(Coverage!$E$2:$E$1611,MATCH(A48, Coverage!$A$2:$A$1611,0)),INDEX(Pop!$J$2:$J$1611,MATCH(A48, Pop!$A$2:$A$1611,0))/INDEX(Coverage!$G$2:$G$1611,MATCH(A48, Coverage!$A$2:$A$1611,0)),0),0)</f>
        <v/>
      </c>
      <c r="K48" s="20">
        <f>IFERROR(IF(SUM(C48:J48)&lt;INDEX(Coverage!$E$2:$E$1611,MATCH(A48, Coverage!$A$2:$A$1611,0)),INDEX(Pop!$K$2:$K$1611,MATCH(A48, Pop!$A$2:$A$1611,0))/INDEX(Coverage!$G$2:$G$1611,MATCH(A48, Coverage!$A$2:$A$1611,0)),0),0)</f>
        <v/>
      </c>
      <c r="L48" s="20">
        <f>IFERROR(IF(SUM(C48:K48)&lt;INDEX(Coverage!$E$2:$E$1611,MATCH(A48, Coverage!$A$2:$A$1611,0)),INDEX(Pop!$L$2:$L$1611,MATCH(A48, Pop!$A$2:$A$1611,0))/INDEX(Coverage!$G$2:$G$1611,MATCH(A48, Coverage!$A$2:$A$1611,0)),0),0)</f>
        <v/>
      </c>
    </row>
    <row r="49">
      <c r="A49" s="20">
        <f>'Data_km2'!A49</f>
        <v/>
      </c>
      <c r="B49" s="20">
        <f>'Data_km2'!B49</f>
        <v/>
      </c>
      <c r="C49" s="20">
        <f>IFERROR(INDEX(Pop!$C$2:$C$1611,MATCH(A49, Pop!$A$2:$A$1611,0)) /INDEX(Coverage!$G$2:$G$1611,MATCH(A49, Coverage!$A$2:$A$1611,0)),0)</f>
        <v/>
      </c>
      <c r="D49" s="20">
        <f>IFERROR(IF(SUM(C49)&lt;INDEX(Coverage!$E$2:$E$1611,MATCH(A49, Coverage!$A$2:$A$1611,0)),INDEX(Pop!$D$2:$D$1611,MATCH(A49, Pop!$A$2:$A$1611,0))/INDEX(Coverage!$G$2:$G$1611,MATCH(A49, Coverage!$A$2:$A$1611,0)),0),0)</f>
        <v/>
      </c>
      <c r="E49" s="20">
        <f>IFERROR(IF(SUM(C49:D49)&lt;INDEX(Coverage!$E$2:$E$1611,MATCH(A49, Coverage!$A$2:$A$1611,0)),INDEX(Pop!$E$2:$E$1611,MATCH(A49, Pop!$A$2:$A$1611,0))/INDEX(Coverage!$G$2:$G$1611,MATCH(A49, Coverage!$A$2:$A$1611,0)),0),0)</f>
        <v/>
      </c>
      <c r="F49" s="20">
        <f>IFERROR(IF(SUM(C49:E49)&lt;INDEX(Coverage!$E$2:$E$1611,MATCH(A49, Coverage!$A$2:$A$1611,0)),INDEX(Pop!$F$2:$F$1611,MATCH(A49, Pop!$A$2:$A$1611,0))/INDEX(Coverage!$G$2:$G$1611,MATCH(A49, Coverage!$A$2:$A$1611,0)),0),0)</f>
        <v/>
      </c>
      <c r="G49" s="20">
        <f>IFERROR(IF(SUM(C49:F49)&lt;INDEX(Coverage!$E$2:$E$1611,MATCH(A49, Coverage!$A$2:$A$1611,0)),INDEX(Pop!$G$2:$G$1611,MATCH(A49, Pop!$A$2:$A$1611,0))/INDEX(Coverage!$G$2:$G$1611,MATCH(A49, Coverage!$A$2:$A$1611,0)),0),0)</f>
        <v/>
      </c>
      <c r="H49" s="20">
        <f>IFERROR(IF(SUM(C49:G49)&lt;INDEX(Coverage!$E$2:$E$1611,MATCH(A49, Coverage!$A$2:$A$1611,0)),INDEX(Pop!$H$2:$H$1611,MATCH(A49, Pop!$A$2:$A$1611,0))/INDEX(Coverage!$G$2:$G$1611,MATCH(A49, Coverage!$A$2:$A$1611,0)),0),0)</f>
        <v/>
      </c>
      <c r="I49" s="20">
        <f>IFERROR(IF(SUM(C49:H49)&lt;INDEX(Coverage!$E$2:$E$1611,MATCH(A49, Coverage!$A$2:$A$1611,0)),INDEX(Pop!$I$2:$I$1611,MATCH(A49, Pop!$A$2:$A$1611,0))/INDEX(Coverage!$G$2:$G$1611,MATCH(A49, Coverage!$A$2:$A$1611,0)),0),0)</f>
        <v/>
      </c>
      <c r="J49" s="20">
        <f>IFERROR(IF(SUM(C49:I49)&lt;INDEX(Coverage!$E$2:$E$1611,MATCH(A49, Coverage!$A$2:$A$1611,0)),INDEX(Pop!$J$2:$J$1611,MATCH(A49, Pop!$A$2:$A$1611,0))/INDEX(Coverage!$G$2:$G$1611,MATCH(A49, Coverage!$A$2:$A$1611,0)),0),0)</f>
        <v/>
      </c>
      <c r="K49" s="20">
        <f>IFERROR(IF(SUM(C49:J49)&lt;INDEX(Coverage!$E$2:$E$1611,MATCH(A49, Coverage!$A$2:$A$1611,0)),INDEX(Pop!$K$2:$K$1611,MATCH(A49, Pop!$A$2:$A$1611,0))/INDEX(Coverage!$G$2:$G$1611,MATCH(A49, Coverage!$A$2:$A$1611,0)),0),0)</f>
        <v/>
      </c>
      <c r="L49" s="20">
        <f>IFERROR(IF(SUM(C49:K49)&lt;INDEX(Coverage!$E$2:$E$1611,MATCH(A49, Coverage!$A$2:$A$1611,0)),INDEX(Pop!$L$2:$L$1611,MATCH(A49, Pop!$A$2:$A$1611,0))/INDEX(Coverage!$G$2:$G$1611,MATCH(A49, Coverage!$A$2:$A$1611,0)),0),0)</f>
        <v/>
      </c>
    </row>
    <row r="50">
      <c r="A50" s="20">
        <f>'Data_km2'!A50</f>
        <v/>
      </c>
      <c r="B50" s="20">
        <f>'Data_km2'!B50</f>
        <v/>
      </c>
      <c r="C50" s="20">
        <f>IFERROR(INDEX(Pop!$C$2:$C$1611,MATCH(A50, Pop!$A$2:$A$1611,0)) /INDEX(Coverage!$G$2:$G$1611,MATCH(A50, Coverage!$A$2:$A$1611,0)),0)</f>
        <v/>
      </c>
      <c r="D50" s="20">
        <f>IFERROR(IF(SUM(C50)&lt;INDEX(Coverage!$E$2:$E$1611,MATCH(A50, Coverage!$A$2:$A$1611,0)),INDEX(Pop!$D$2:$D$1611,MATCH(A50, Pop!$A$2:$A$1611,0))/INDEX(Coverage!$G$2:$G$1611,MATCH(A50, Coverage!$A$2:$A$1611,0)),0),0)</f>
        <v/>
      </c>
      <c r="E50" s="20">
        <f>IFERROR(IF(SUM(C50:D50)&lt;INDEX(Coverage!$E$2:$E$1611,MATCH(A50, Coverage!$A$2:$A$1611,0)),INDEX(Pop!$E$2:$E$1611,MATCH(A50, Pop!$A$2:$A$1611,0))/INDEX(Coverage!$G$2:$G$1611,MATCH(A50, Coverage!$A$2:$A$1611,0)),0),0)</f>
        <v/>
      </c>
      <c r="F50" s="20">
        <f>IFERROR(IF(SUM(C50:E50)&lt;INDEX(Coverage!$E$2:$E$1611,MATCH(A50, Coverage!$A$2:$A$1611,0)),INDEX(Pop!$F$2:$F$1611,MATCH(A50, Pop!$A$2:$A$1611,0))/INDEX(Coverage!$G$2:$G$1611,MATCH(A50, Coverage!$A$2:$A$1611,0)),0),0)</f>
        <v/>
      </c>
      <c r="G50" s="20">
        <f>IFERROR(IF(SUM(C50:F50)&lt;INDEX(Coverage!$E$2:$E$1611,MATCH(A50, Coverage!$A$2:$A$1611,0)),INDEX(Pop!$G$2:$G$1611,MATCH(A50, Pop!$A$2:$A$1611,0))/INDEX(Coverage!$G$2:$G$1611,MATCH(A50, Coverage!$A$2:$A$1611,0)),0),0)</f>
        <v/>
      </c>
      <c r="H50" s="20">
        <f>IFERROR(IF(SUM(C50:G50)&lt;INDEX(Coverage!$E$2:$E$1611,MATCH(A50, Coverage!$A$2:$A$1611,0)),INDEX(Pop!$H$2:$H$1611,MATCH(A50, Pop!$A$2:$A$1611,0))/INDEX(Coverage!$G$2:$G$1611,MATCH(A50, Coverage!$A$2:$A$1611,0)),0),0)</f>
        <v/>
      </c>
      <c r="I50" s="20">
        <f>IFERROR(IF(SUM(C50:H50)&lt;INDEX(Coverage!$E$2:$E$1611,MATCH(A50, Coverage!$A$2:$A$1611,0)),INDEX(Pop!$I$2:$I$1611,MATCH(A50, Pop!$A$2:$A$1611,0))/INDEX(Coverage!$G$2:$G$1611,MATCH(A50, Coverage!$A$2:$A$1611,0)),0),0)</f>
        <v/>
      </c>
      <c r="J50" s="20">
        <f>IFERROR(IF(SUM(C50:I50)&lt;INDEX(Coverage!$E$2:$E$1611,MATCH(A50, Coverage!$A$2:$A$1611,0)),INDEX(Pop!$J$2:$J$1611,MATCH(A50, Pop!$A$2:$A$1611,0))/INDEX(Coverage!$G$2:$G$1611,MATCH(A50, Coverage!$A$2:$A$1611,0)),0),0)</f>
        <v/>
      </c>
      <c r="K50" s="20">
        <f>IFERROR(IF(SUM(C50:J50)&lt;INDEX(Coverage!$E$2:$E$1611,MATCH(A50, Coverage!$A$2:$A$1611,0)),INDEX(Pop!$K$2:$K$1611,MATCH(A50, Pop!$A$2:$A$1611,0))/INDEX(Coverage!$G$2:$G$1611,MATCH(A50, Coverage!$A$2:$A$1611,0)),0),0)</f>
        <v/>
      </c>
      <c r="L50" s="20">
        <f>IFERROR(IF(SUM(C50:K50)&lt;INDEX(Coverage!$E$2:$E$1611,MATCH(A50, Coverage!$A$2:$A$1611,0)),INDEX(Pop!$L$2:$L$1611,MATCH(A50, Pop!$A$2:$A$1611,0))/INDEX(Coverage!$G$2:$G$1611,MATCH(A50, Coverage!$A$2:$A$1611,0)),0),0)</f>
        <v/>
      </c>
    </row>
    <row r="51">
      <c r="A51" s="20">
        <f>'Data_km2'!A51</f>
        <v/>
      </c>
      <c r="B51" s="20">
        <f>'Data_km2'!B51</f>
        <v/>
      </c>
      <c r="C51" s="20">
        <f>IFERROR(INDEX(Pop!$C$2:$C$1611,MATCH(A51, Pop!$A$2:$A$1611,0)) /INDEX(Coverage!$G$2:$G$1611,MATCH(A51, Coverage!$A$2:$A$1611,0)),0)</f>
        <v/>
      </c>
      <c r="D51" s="20">
        <f>IFERROR(IF(SUM(C51)&lt;INDEX(Coverage!$E$2:$E$1611,MATCH(A51, Coverage!$A$2:$A$1611,0)),INDEX(Pop!$D$2:$D$1611,MATCH(A51, Pop!$A$2:$A$1611,0))/INDEX(Coverage!$G$2:$G$1611,MATCH(A51, Coverage!$A$2:$A$1611,0)),0),0)</f>
        <v/>
      </c>
      <c r="E51" s="20">
        <f>IFERROR(IF(SUM(C51:D51)&lt;INDEX(Coverage!$E$2:$E$1611,MATCH(A51, Coverage!$A$2:$A$1611,0)),INDEX(Pop!$E$2:$E$1611,MATCH(A51, Pop!$A$2:$A$1611,0))/INDEX(Coverage!$G$2:$G$1611,MATCH(A51, Coverage!$A$2:$A$1611,0)),0),0)</f>
        <v/>
      </c>
      <c r="F51" s="20">
        <f>IFERROR(IF(SUM(C51:E51)&lt;INDEX(Coverage!$E$2:$E$1611,MATCH(A51, Coverage!$A$2:$A$1611,0)),INDEX(Pop!$F$2:$F$1611,MATCH(A51, Pop!$A$2:$A$1611,0))/INDEX(Coverage!$G$2:$G$1611,MATCH(A51, Coverage!$A$2:$A$1611,0)),0),0)</f>
        <v/>
      </c>
      <c r="G51" s="20">
        <f>IFERROR(IF(SUM(C51:F51)&lt;INDEX(Coverage!$E$2:$E$1611,MATCH(A51, Coverage!$A$2:$A$1611,0)),INDEX(Pop!$G$2:$G$1611,MATCH(A51, Pop!$A$2:$A$1611,0))/INDEX(Coverage!$G$2:$G$1611,MATCH(A51, Coverage!$A$2:$A$1611,0)),0),0)</f>
        <v/>
      </c>
      <c r="H51" s="20">
        <f>IFERROR(IF(SUM(C51:G51)&lt;INDEX(Coverage!$E$2:$E$1611,MATCH(A51, Coverage!$A$2:$A$1611,0)),INDEX(Pop!$H$2:$H$1611,MATCH(A51, Pop!$A$2:$A$1611,0))/INDEX(Coverage!$G$2:$G$1611,MATCH(A51, Coverage!$A$2:$A$1611,0)),0),0)</f>
        <v/>
      </c>
      <c r="I51" s="20">
        <f>IFERROR(IF(SUM(C51:H51)&lt;INDEX(Coverage!$E$2:$E$1611,MATCH(A51, Coverage!$A$2:$A$1611,0)),INDEX(Pop!$I$2:$I$1611,MATCH(A51, Pop!$A$2:$A$1611,0))/INDEX(Coverage!$G$2:$G$1611,MATCH(A51, Coverage!$A$2:$A$1611,0)),0),0)</f>
        <v/>
      </c>
      <c r="J51" s="20">
        <f>IFERROR(IF(SUM(C51:I51)&lt;INDEX(Coverage!$E$2:$E$1611,MATCH(A51, Coverage!$A$2:$A$1611,0)),INDEX(Pop!$J$2:$J$1611,MATCH(A51, Pop!$A$2:$A$1611,0))/INDEX(Coverage!$G$2:$G$1611,MATCH(A51, Coverage!$A$2:$A$1611,0)),0),0)</f>
        <v/>
      </c>
      <c r="K51" s="20">
        <f>IFERROR(IF(SUM(C51:J51)&lt;INDEX(Coverage!$E$2:$E$1611,MATCH(A51, Coverage!$A$2:$A$1611,0)),INDEX(Pop!$K$2:$K$1611,MATCH(A51, Pop!$A$2:$A$1611,0))/INDEX(Coverage!$G$2:$G$1611,MATCH(A51, Coverage!$A$2:$A$1611,0)),0),0)</f>
        <v/>
      </c>
      <c r="L51" s="20">
        <f>IFERROR(IF(SUM(C51:K51)&lt;INDEX(Coverage!$E$2:$E$1611,MATCH(A51, Coverage!$A$2:$A$1611,0)),INDEX(Pop!$L$2:$L$1611,MATCH(A51, Pop!$A$2:$A$1611,0))/INDEX(Coverage!$G$2:$G$1611,MATCH(A51, Coverage!$A$2:$A$1611,0)),0),0)</f>
        <v/>
      </c>
    </row>
    <row r="52">
      <c r="A52" s="20">
        <f>'Data_km2'!A52</f>
        <v/>
      </c>
      <c r="B52" s="20">
        <f>'Data_km2'!B52</f>
        <v/>
      </c>
      <c r="C52" s="20">
        <f>IFERROR(INDEX(Pop!$C$2:$C$1611,MATCH(A52, Pop!$A$2:$A$1611,0)) /INDEX(Coverage!$G$2:$G$1611,MATCH(A52, Coverage!$A$2:$A$1611,0)),0)</f>
        <v/>
      </c>
      <c r="D52" s="20">
        <f>IFERROR(IF(SUM(C52)&lt;INDEX(Coverage!$E$2:$E$1611,MATCH(A52, Coverage!$A$2:$A$1611,0)),INDEX(Pop!$D$2:$D$1611,MATCH(A52, Pop!$A$2:$A$1611,0))/INDEX(Coverage!$G$2:$G$1611,MATCH(A52, Coverage!$A$2:$A$1611,0)),0),0)</f>
        <v/>
      </c>
      <c r="E52" s="20">
        <f>IFERROR(IF(SUM(C52:D52)&lt;INDEX(Coverage!$E$2:$E$1611,MATCH(A52, Coverage!$A$2:$A$1611,0)),INDEX(Pop!$E$2:$E$1611,MATCH(A52, Pop!$A$2:$A$1611,0))/INDEX(Coverage!$G$2:$G$1611,MATCH(A52, Coverage!$A$2:$A$1611,0)),0),0)</f>
        <v/>
      </c>
      <c r="F52" s="20">
        <f>IFERROR(IF(SUM(C52:E52)&lt;INDEX(Coverage!$E$2:$E$1611,MATCH(A52, Coverage!$A$2:$A$1611,0)),INDEX(Pop!$F$2:$F$1611,MATCH(A52, Pop!$A$2:$A$1611,0))/INDEX(Coverage!$G$2:$G$1611,MATCH(A52, Coverage!$A$2:$A$1611,0)),0),0)</f>
        <v/>
      </c>
      <c r="G52" s="20">
        <f>IFERROR(IF(SUM(C52:F52)&lt;INDEX(Coverage!$E$2:$E$1611,MATCH(A52, Coverage!$A$2:$A$1611,0)),INDEX(Pop!$G$2:$G$1611,MATCH(A52, Pop!$A$2:$A$1611,0))/INDEX(Coverage!$G$2:$G$1611,MATCH(A52, Coverage!$A$2:$A$1611,0)),0),0)</f>
        <v/>
      </c>
      <c r="H52" s="20">
        <f>IFERROR(IF(SUM(C52:G52)&lt;INDEX(Coverage!$E$2:$E$1611,MATCH(A52, Coverage!$A$2:$A$1611,0)),INDEX(Pop!$H$2:$H$1611,MATCH(A52, Pop!$A$2:$A$1611,0))/INDEX(Coverage!$G$2:$G$1611,MATCH(A52, Coverage!$A$2:$A$1611,0)),0),0)</f>
        <v/>
      </c>
      <c r="I52" s="20">
        <f>IFERROR(IF(SUM(C52:H52)&lt;INDEX(Coverage!$E$2:$E$1611,MATCH(A52, Coverage!$A$2:$A$1611,0)),INDEX(Pop!$I$2:$I$1611,MATCH(A52, Pop!$A$2:$A$1611,0))/INDEX(Coverage!$G$2:$G$1611,MATCH(A52, Coverage!$A$2:$A$1611,0)),0),0)</f>
        <v/>
      </c>
      <c r="J52" s="20">
        <f>IFERROR(IF(SUM(C52:I52)&lt;INDEX(Coverage!$E$2:$E$1611,MATCH(A52, Coverage!$A$2:$A$1611,0)),INDEX(Pop!$J$2:$J$1611,MATCH(A52, Pop!$A$2:$A$1611,0))/INDEX(Coverage!$G$2:$G$1611,MATCH(A52, Coverage!$A$2:$A$1611,0)),0),0)</f>
        <v/>
      </c>
      <c r="K52" s="20">
        <f>IFERROR(IF(SUM(C52:J52)&lt;INDEX(Coverage!$E$2:$E$1611,MATCH(A52, Coverage!$A$2:$A$1611,0)),INDEX(Pop!$K$2:$K$1611,MATCH(A52, Pop!$A$2:$A$1611,0))/INDEX(Coverage!$G$2:$G$1611,MATCH(A52, Coverage!$A$2:$A$1611,0)),0),0)</f>
        <v/>
      </c>
      <c r="L52" s="20">
        <f>IFERROR(IF(SUM(C52:K52)&lt;INDEX(Coverage!$E$2:$E$1611,MATCH(A52, Coverage!$A$2:$A$1611,0)),INDEX(Pop!$L$2:$L$1611,MATCH(A52, Pop!$A$2:$A$1611,0))/INDEX(Coverage!$G$2:$G$1611,MATCH(A52, Coverage!$A$2:$A$1611,0)),0),0)</f>
        <v/>
      </c>
    </row>
    <row r="53">
      <c r="A53" s="20">
        <f>'Data_km2'!A53</f>
        <v/>
      </c>
      <c r="B53" s="20">
        <f>'Data_km2'!B53</f>
        <v/>
      </c>
      <c r="C53" s="20">
        <f>IFERROR(INDEX(Pop!$C$2:$C$1611,MATCH(A53, Pop!$A$2:$A$1611,0)) /INDEX(Coverage!$G$2:$G$1611,MATCH(A53, Coverage!$A$2:$A$1611,0)),0)</f>
        <v/>
      </c>
      <c r="D53" s="20">
        <f>IFERROR(IF(SUM(C53)&lt;INDEX(Coverage!$E$2:$E$1611,MATCH(A53, Coverage!$A$2:$A$1611,0)),INDEX(Pop!$D$2:$D$1611,MATCH(A53, Pop!$A$2:$A$1611,0))/INDEX(Coverage!$G$2:$G$1611,MATCH(A53, Coverage!$A$2:$A$1611,0)),0),0)</f>
        <v/>
      </c>
      <c r="E53" s="20">
        <f>IFERROR(IF(SUM(C53:D53)&lt;INDEX(Coverage!$E$2:$E$1611,MATCH(A53, Coverage!$A$2:$A$1611,0)),INDEX(Pop!$E$2:$E$1611,MATCH(A53, Pop!$A$2:$A$1611,0))/INDEX(Coverage!$G$2:$G$1611,MATCH(A53, Coverage!$A$2:$A$1611,0)),0),0)</f>
        <v/>
      </c>
      <c r="F53" s="20">
        <f>IFERROR(IF(SUM(C53:E53)&lt;INDEX(Coverage!$E$2:$E$1611,MATCH(A53, Coverage!$A$2:$A$1611,0)),INDEX(Pop!$F$2:$F$1611,MATCH(A53, Pop!$A$2:$A$1611,0))/INDEX(Coverage!$G$2:$G$1611,MATCH(A53, Coverage!$A$2:$A$1611,0)),0),0)</f>
        <v/>
      </c>
      <c r="G53" s="20">
        <f>IFERROR(IF(SUM(C53:F53)&lt;INDEX(Coverage!$E$2:$E$1611,MATCH(A53, Coverage!$A$2:$A$1611,0)),INDEX(Pop!$G$2:$G$1611,MATCH(A53, Pop!$A$2:$A$1611,0))/INDEX(Coverage!$G$2:$G$1611,MATCH(A53, Coverage!$A$2:$A$1611,0)),0),0)</f>
        <v/>
      </c>
      <c r="H53" s="20">
        <f>IFERROR(IF(SUM(C53:G53)&lt;INDEX(Coverage!$E$2:$E$1611,MATCH(A53, Coverage!$A$2:$A$1611,0)),INDEX(Pop!$H$2:$H$1611,MATCH(A53, Pop!$A$2:$A$1611,0))/INDEX(Coverage!$G$2:$G$1611,MATCH(A53, Coverage!$A$2:$A$1611,0)),0),0)</f>
        <v/>
      </c>
      <c r="I53" s="20">
        <f>IFERROR(IF(SUM(C53:H53)&lt;INDEX(Coverage!$E$2:$E$1611,MATCH(A53, Coverage!$A$2:$A$1611,0)),INDEX(Pop!$I$2:$I$1611,MATCH(A53, Pop!$A$2:$A$1611,0))/INDEX(Coverage!$G$2:$G$1611,MATCH(A53, Coverage!$A$2:$A$1611,0)),0),0)</f>
        <v/>
      </c>
      <c r="J53" s="20">
        <f>IFERROR(IF(SUM(C53:I53)&lt;INDEX(Coverage!$E$2:$E$1611,MATCH(A53, Coverage!$A$2:$A$1611,0)),INDEX(Pop!$J$2:$J$1611,MATCH(A53, Pop!$A$2:$A$1611,0))/INDEX(Coverage!$G$2:$G$1611,MATCH(A53, Coverage!$A$2:$A$1611,0)),0),0)</f>
        <v/>
      </c>
      <c r="K53" s="20">
        <f>IFERROR(IF(SUM(C53:J53)&lt;INDEX(Coverage!$E$2:$E$1611,MATCH(A53, Coverage!$A$2:$A$1611,0)),INDEX(Pop!$K$2:$K$1611,MATCH(A53, Pop!$A$2:$A$1611,0))/INDEX(Coverage!$G$2:$G$1611,MATCH(A53, Coverage!$A$2:$A$1611,0)),0),0)</f>
        <v/>
      </c>
      <c r="L53" s="20">
        <f>IFERROR(IF(SUM(C53:K53)&lt;INDEX(Coverage!$E$2:$E$1611,MATCH(A53, Coverage!$A$2:$A$1611,0)),INDEX(Pop!$L$2:$L$1611,MATCH(A53, Pop!$A$2:$A$1611,0))/INDEX(Coverage!$G$2:$G$1611,MATCH(A53, Coverage!$A$2:$A$1611,0)),0),0)</f>
        <v/>
      </c>
    </row>
    <row r="54">
      <c r="A54" s="20">
        <f>'Data_km2'!A54</f>
        <v/>
      </c>
      <c r="B54" s="20">
        <f>'Data_km2'!B54</f>
        <v/>
      </c>
      <c r="C54" s="20">
        <f>IFERROR(INDEX(Pop!$C$2:$C$1611,MATCH(A54, Pop!$A$2:$A$1611,0)) /INDEX(Coverage!$G$2:$G$1611,MATCH(A54, Coverage!$A$2:$A$1611,0)),0)</f>
        <v/>
      </c>
      <c r="D54" s="20">
        <f>IFERROR(IF(SUM(C54)&lt;INDEX(Coverage!$E$2:$E$1611,MATCH(A54, Coverage!$A$2:$A$1611,0)),INDEX(Pop!$D$2:$D$1611,MATCH(A54, Pop!$A$2:$A$1611,0))/INDEX(Coverage!$G$2:$G$1611,MATCH(A54, Coverage!$A$2:$A$1611,0)),0),0)</f>
        <v/>
      </c>
      <c r="E54" s="20">
        <f>IFERROR(IF(SUM(C54:D54)&lt;INDEX(Coverage!$E$2:$E$1611,MATCH(A54, Coverage!$A$2:$A$1611,0)),INDEX(Pop!$E$2:$E$1611,MATCH(A54, Pop!$A$2:$A$1611,0))/INDEX(Coverage!$G$2:$G$1611,MATCH(A54, Coverage!$A$2:$A$1611,0)),0),0)</f>
        <v/>
      </c>
      <c r="F54" s="20">
        <f>IFERROR(IF(SUM(C54:E54)&lt;INDEX(Coverage!$E$2:$E$1611,MATCH(A54, Coverage!$A$2:$A$1611,0)),INDEX(Pop!$F$2:$F$1611,MATCH(A54, Pop!$A$2:$A$1611,0))/INDEX(Coverage!$G$2:$G$1611,MATCH(A54, Coverage!$A$2:$A$1611,0)),0),0)</f>
        <v/>
      </c>
      <c r="G54" s="20">
        <f>IFERROR(IF(SUM(C54:F54)&lt;INDEX(Coverage!$E$2:$E$1611,MATCH(A54, Coverage!$A$2:$A$1611,0)),INDEX(Pop!$G$2:$G$1611,MATCH(A54, Pop!$A$2:$A$1611,0))/INDEX(Coverage!$G$2:$G$1611,MATCH(A54, Coverage!$A$2:$A$1611,0)),0),0)</f>
        <v/>
      </c>
      <c r="H54" s="20">
        <f>IFERROR(IF(SUM(C54:G54)&lt;INDEX(Coverage!$E$2:$E$1611,MATCH(A54, Coverage!$A$2:$A$1611,0)),INDEX(Pop!$H$2:$H$1611,MATCH(A54, Pop!$A$2:$A$1611,0))/INDEX(Coverage!$G$2:$G$1611,MATCH(A54, Coverage!$A$2:$A$1611,0)),0),0)</f>
        <v/>
      </c>
      <c r="I54" s="20">
        <f>IFERROR(IF(SUM(C54:H54)&lt;INDEX(Coverage!$E$2:$E$1611,MATCH(A54, Coverage!$A$2:$A$1611,0)),INDEX(Pop!$I$2:$I$1611,MATCH(A54, Pop!$A$2:$A$1611,0))/INDEX(Coverage!$G$2:$G$1611,MATCH(A54, Coverage!$A$2:$A$1611,0)),0),0)</f>
        <v/>
      </c>
      <c r="J54" s="20">
        <f>IFERROR(IF(SUM(C54:I54)&lt;INDEX(Coverage!$E$2:$E$1611,MATCH(A54, Coverage!$A$2:$A$1611,0)),INDEX(Pop!$J$2:$J$1611,MATCH(A54, Pop!$A$2:$A$1611,0))/INDEX(Coverage!$G$2:$G$1611,MATCH(A54, Coverage!$A$2:$A$1611,0)),0),0)</f>
        <v/>
      </c>
      <c r="K54" s="20">
        <f>IFERROR(IF(SUM(C54:J54)&lt;INDEX(Coverage!$E$2:$E$1611,MATCH(A54, Coverage!$A$2:$A$1611,0)),INDEX(Pop!$K$2:$K$1611,MATCH(A54, Pop!$A$2:$A$1611,0))/INDEX(Coverage!$G$2:$G$1611,MATCH(A54, Coverage!$A$2:$A$1611,0)),0),0)</f>
        <v/>
      </c>
      <c r="L54" s="20">
        <f>IFERROR(IF(SUM(C54:K54)&lt;INDEX(Coverage!$E$2:$E$1611,MATCH(A54, Coverage!$A$2:$A$1611,0)),INDEX(Pop!$L$2:$L$1611,MATCH(A54, Pop!$A$2:$A$1611,0))/INDEX(Coverage!$G$2:$G$1611,MATCH(A54, Coverage!$A$2:$A$1611,0)),0),0)</f>
        <v/>
      </c>
    </row>
    <row r="55">
      <c r="A55" s="20">
        <f>'Data_km2'!A55</f>
        <v/>
      </c>
      <c r="B55" s="20">
        <f>'Data_km2'!B55</f>
        <v/>
      </c>
      <c r="C55" s="20">
        <f>IFERROR(INDEX(Pop!$C$2:$C$1611,MATCH(A55, Pop!$A$2:$A$1611,0)) /INDEX(Coverage!$G$2:$G$1611,MATCH(A55, Coverage!$A$2:$A$1611,0)),0)</f>
        <v/>
      </c>
      <c r="D55" s="20">
        <f>IFERROR(IF(SUM(C55)&lt;INDEX(Coverage!$E$2:$E$1611,MATCH(A55, Coverage!$A$2:$A$1611,0)),INDEX(Pop!$D$2:$D$1611,MATCH(A55, Pop!$A$2:$A$1611,0))/INDEX(Coverage!$G$2:$G$1611,MATCH(A55, Coverage!$A$2:$A$1611,0)),0),0)</f>
        <v/>
      </c>
      <c r="E55" s="20">
        <f>IFERROR(IF(SUM(C55:D55)&lt;INDEX(Coverage!$E$2:$E$1611,MATCH(A55, Coverage!$A$2:$A$1611,0)),INDEX(Pop!$E$2:$E$1611,MATCH(A55, Pop!$A$2:$A$1611,0))/INDEX(Coverage!$G$2:$G$1611,MATCH(A55, Coverage!$A$2:$A$1611,0)),0),0)</f>
        <v/>
      </c>
      <c r="F55" s="20">
        <f>IFERROR(IF(SUM(C55:E55)&lt;INDEX(Coverage!$E$2:$E$1611,MATCH(A55, Coverage!$A$2:$A$1611,0)),INDEX(Pop!$F$2:$F$1611,MATCH(A55, Pop!$A$2:$A$1611,0))/INDEX(Coverage!$G$2:$G$1611,MATCH(A55, Coverage!$A$2:$A$1611,0)),0),0)</f>
        <v/>
      </c>
      <c r="G55" s="20">
        <f>IFERROR(IF(SUM(C55:F55)&lt;INDEX(Coverage!$E$2:$E$1611,MATCH(A55, Coverage!$A$2:$A$1611,0)),INDEX(Pop!$G$2:$G$1611,MATCH(A55, Pop!$A$2:$A$1611,0))/INDEX(Coverage!$G$2:$G$1611,MATCH(A55, Coverage!$A$2:$A$1611,0)),0),0)</f>
        <v/>
      </c>
      <c r="H55" s="20">
        <f>IFERROR(IF(SUM(C55:G55)&lt;INDEX(Coverage!$E$2:$E$1611,MATCH(A55, Coverage!$A$2:$A$1611,0)),INDEX(Pop!$H$2:$H$1611,MATCH(A55, Pop!$A$2:$A$1611,0))/INDEX(Coverage!$G$2:$G$1611,MATCH(A55, Coverage!$A$2:$A$1611,0)),0),0)</f>
        <v/>
      </c>
      <c r="I55" s="20">
        <f>IFERROR(IF(SUM(C55:H55)&lt;INDEX(Coverage!$E$2:$E$1611,MATCH(A55, Coverage!$A$2:$A$1611,0)),INDEX(Pop!$I$2:$I$1611,MATCH(A55, Pop!$A$2:$A$1611,0))/INDEX(Coverage!$G$2:$G$1611,MATCH(A55, Coverage!$A$2:$A$1611,0)),0),0)</f>
        <v/>
      </c>
      <c r="J55" s="20">
        <f>IFERROR(IF(SUM(C55:I55)&lt;INDEX(Coverage!$E$2:$E$1611,MATCH(A55, Coverage!$A$2:$A$1611,0)),INDEX(Pop!$J$2:$J$1611,MATCH(A55, Pop!$A$2:$A$1611,0))/INDEX(Coverage!$G$2:$G$1611,MATCH(A55, Coverage!$A$2:$A$1611,0)),0),0)</f>
        <v/>
      </c>
      <c r="K55" s="20">
        <f>IFERROR(IF(SUM(C55:J55)&lt;INDEX(Coverage!$E$2:$E$1611,MATCH(A55, Coverage!$A$2:$A$1611,0)),INDEX(Pop!$K$2:$K$1611,MATCH(A55, Pop!$A$2:$A$1611,0))/INDEX(Coverage!$G$2:$G$1611,MATCH(A55, Coverage!$A$2:$A$1611,0)),0),0)</f>
        <v/>
      </c>
      <c r="L55" s="20">
        <f>IFERROR(IF(SUM(C55:K55)&lt;INDEX(Coverage!$E$2:$E$1611,MATCH(A55, Coverage!$A$2:$A$1611,0)),INDEX(Pop!$L$2:$L$1611,MATCH(A55, Pop!$A$2:$A$1611,0))/INDEX(Coverage!$G$2:$G$1611,MATCH(A55, Coverage!$A$2:$A$1611,0)),0),0)</f>
        <v/>
      </c>
    </row>
    <row r="56">
      <c r="A56" s="20">
        <f>'Data_km2'!A56</f>
        <v/>
      </c>
      <c r="B56" s="20">
        <f>'Data_km2'!B56</f>
        <v/>
      </c>
      <c r="C56" s="20">
        <f>IFERROR(INDEX(Pop!$C$2:$C$1611,MATCH(A56, Pop!$A$2:$A$1611,0)) /INDEX(Coverage!$G$2:$G$1611,MATCH(A56, Coverage!$A$2:$A$1611,0)),0)</f>
        <v/>
      </c>
      <c r="D56" s="20">
        <f>IFERROR(IF(SUM(C56)&lt;INDEX(Coverage!$E$2:$E$1611,MATCH(A56, Coverage!$A$2:$A$1611,0)),INDEX(Pop!$D$2:$D$1611,MATCH(A56, Pop!$A$2:$A$1611,0))/INDEX(Coverage!$G$2:$G$1611,MATCH(A56, Coverage!$A$2:$A$1611,0)),0),0)</f>
        <v/>
      </c>
      <c r="E56" s="20">
        <f>IFERROR(IF(SUM(C56:D56)&lt;INDEX(Coverage!$E$2:$E$1611,MATCH(A56, Coverage!$A$2:$A$1611,0)),INDEX(Pop!$E$2:$E$1611,MATCH(A56, Pop!$A$2:$A$1611,0))/INDEX(Coverage!$G$2:$G$1611,MATCH(A56, Coverage!$A$2:$A$1611,0)),0),0)</f>
        <v/>
      </c>
      <c r="F56" s="20">
        <f>IFERROR(IF(SUM(C56:E56)&lt;INDEX(Coverage!$E$2:$E$1611,MATCH(A56, Coverage!$A$2:$A$1611,0)),INDEX(Pop!$F$2:$F$1611,MATCH(A56, Pop!$A$2:$A$1611,0))/INDEX(Coverage!$G$2:$G$1611,MATCH(A56, Coverage!$A$2:$A$1611,0)),0),0)</f>
        <v/>
      </c>
      <c r="G56" s="20">
        <f>IFERROR(IF(SUM(C56:F56)&lt;INDEX(Coverage!$E$2:$E$1611,MATCH(A56, Coverage!$A$2:$A$1611,0)),INDEX(Pop!$G$2:$G$1611,MATCH(A56, Pop!$A$2:$A$1611,0))/INDEX(Coverage!$G$2:$G$1611,MATCH(A56, Coverage!$A$2:$A$1611,0)),0),0)</f>
        <v/>
      </c>
      <c r="H56" s="20">
        <f>IFERROR(IF(SUM(C56:G56)&lt;INDEX(Coverage!$E$2:$E$1611,MATCH(A56, Coverage!$A$2:$A$1611,0)),INDEX(Pop!$H$2:$H$1611,MATCH(A56, Pop!$A$2:$A$1611,0))/INDEX(Coverage!$G$2:$G$1611,MATCH(A56, Coverage!$A$2:$A$1611,0)),0),0)</f>
        <v/>
      </c>
      <c r="I56" s="20">
        <f>IFERROR(IF(SUM(C56:H56)&lt;INDEX(Coverage!$E$2:$E$1611,MATCH(A56, Coverage!$A$2:$A$1611,0)),INDEX(Pop!$I$2:$I$1611,MATCH(A56, Pop!$A$2:$A$1611,0))/INDEX(Coverage!$G$2:$G$1611,MATCH(A56, Coverage!$A$2:$A$1611,0)),0),0)</f>
        <v/>
      </c>
      <c r="J56" s="20">
        <f>IFERROR(IF(SUM(C56:I56)&lt;INDEX(Coverage!$E$2:$E$1611,MATCH(A56, Coverage!$A$2:$A$1611,0)),INDEX(Pop!$J$2:$J$1611,MATCH(A56, Pop!$A$2:$A$1611,0))/INDEX(Coverage!$G$2:$G$1611,MATCH(A56, Coverage!$A$2:$A$1611,0)),0),0)</f>
        <v/>
      </c>
      <c r="K56" s="20">
        <f>IFERROR(IF(SUM(C56:J56)&lt;INDEX(Coverage!$E$2:$E$1611,MATCH(A56, Coverage!$A$2:$A$1611,0)),INDEX(Pop!$K$2:$K$1611,MATCH(A56, Pop!$A$2:$A$1611,0))/INDEX(Coverage!$G$2:$G$1611,MATCH(A56, Coverage!$A$2:$A$1611,0)),0),0)</f>
        <v/>
      </c>
      <c r="L56" s="20">
        <f>IFERROR(IF(SUM(C56:K56)&lt;INDEX(Coverage!$E$2:$E$1611,MATCH(A56, Coverage!$A$2:$A$1611,0)),INDEX(Pop!$L$2:$L$1611,MATCH(A56, Pop!$A$2:$A$1611,0))/INDEX(Coverage!$G$2:$G$1611,MATCH(A56, Coverage!$A$2:$A$1611,0)),0),0)</f>
        <v/>
      </c>
    </row>
    <row r="57">
      <c r="A57" s="20">
        <f>'Data_km2'!A57</f>
        <v/>
      </c>
      <c r="B57" s="20">
        <f>'Data_km2'!B57</f>
        <v/>
      </c>
      <c r="C57" s="20">
        <f>IFERROR(INDEX(Pop!$C$2:$C$1611,MATCH(A57, Pop!$A$2:$A$1611,0)) /INDEX(Coverage!$G$2:$G$1611,MATCH(A57, Coverage!$A$2:$A$1611,0)),0)</f>
        <v/>
      </c>
      <c r="D57" s="20">
        <f>IFERROR(IF(SUM(C57)&lt;INDEX(Coverage!$E$2:$E$1611,MATCH(A57, Coverage!$A$2:$A$1611,0)),INDEX(Pop!$D$2:$D$1611,MATCH(A57, Pop!$A$2:$A$1611,0))/INDEX(Coverage!$G$2:$G$1611,MATCH(A57, Coverage!$A$2:$A$1611,0)),0),0)</f>
        <v/>
      </c>
      <c r="E57" s="20">
        <f>IFERROR(IF(SUM(C57:D57)&lt;INDEX(Coverage!$E$2:$E$1611,MATCH(A57, Coverage!$A$2:$A$1611,0)),INDEX(Pop!$E$2:$E$1611,MATCH(A57, Pop!$A$2:$A$1611,0))/INDEX(Coverage!$G$2:$G$1611,MATCH(A57, Coverage!$A$2:$A$1611,0)),0),0)</f>
        <v/>
      </c>
      <c r="F57" s="20">
        <f>IFERROR(IF(SUM(C57:E57)&lt;INDEX(Coverage!$E$2:$E$1611,MATCH(A57, Coverage!$A$2:$A$1611,0)),INDEX(Pop!$F$2:$F$1611,MATCH(A57, Pop!$A$2:$A$1611,0))/INDEX(Coverage!$G$2:$G$1611,MATCH(A57, Coverage!$A$2:$A$1611,0)),0),0)</f>
        <v/>
      </c>
      <c r="G57" s="20">
        <f>IFERROR(IF(SUM(C57:F57)&lt;INDEX(Coverage!$E$2:$E$1611,MATCH(A57, Coverage!$A$2:$A$1611,0)),INDEX(Pop!$G$2:$G$1611,MATCH(A57, Pop!$A$2:$A$1611,0))/INDEX(Coverage!$G$2:$G$1611,MATCH(A57, Coverage!$A$2:$A$1611,0)),0),0)</f>
        <v/>
      </c>
      <c r="H57" s="20">
        <f>IFERROR(IF(SUM(C57:G57)&lt;INDEX(Coverage!$E$2:$E$1611,MATCH(A57, Coverage!$A$2:$A$1611,0)),INDEX(Pop!$H$2:$H$1611,MATCH(A57, Pop!$A$2:$A$1611,0))/INDEX(Coverage!$G$2:$G$1611,MATCH(A57, Coverage!$A$2:$A$1611,0)),0),0)</f>
        <v/>
      </c>
      <c r="I57" s="20">
        <f>IFERROR(IF(SUM(C57:H57)&lt;INDEX(Coverage!$E$2:$E$1611,MATCH(A57, Coverage!$A$2:$A$1611,0)),INDEX(Pop!$I$2:$I$1611,MATCH(A57, Pop!$A$2:$A$1611,0))/INDEX(Coverage!$G$2:$G$1611,MATCH(A57, Coverage!$A$2:$A$1611,0)),0),0)</f>
        <v/>
      </c>
      <c r="J57" s="20">
        <f>IFERROR(IF(SUM(C57:I57)&lt;INDEX(Coverage!$E$2:$E$1611,MATCH(A57, Coverage!$A$2:$A$1611,0)),INDEX(Pop!$J$2:$J$1611,MATCH(A57, Pop!$A$2:$A$1611,0))/INDEX(Coverage!$G$2:$G$1611,MATCH(A57, Coverage!$A$2:$A$1611,0)),0),0)</f>
        <v/>
      </c>
      <c r="K57" s="20">
        <f>IFERROR(IF(SUM(C57:J57)&lt;INDEX(Coverage!$E$2:$E$1611,MATCH(A57, Coverage!$A$2:$A$1611,0)),INDEX(Pop!$K$2:$K$1611,MATCH(A57, Pop!$A$2:$A$1611,0))/INDEX(Coverage!$G$2:$G$1611,MATCH(A57, Coverage!$A$2:$A$1611,0)),0),0)</f>
        <v/>
      </c>
      <c r="L57" s="20">
        <f>IFERROR(IF(SUM(C57:K57)&lt;INDEX(Coverage!$E$2:$E$1611,MATCH(A57, Coverage!$A$2:$A$1611,0)),INDEX(Pop!$L$2:$L$1611,MATCH(A57, Pop!$A$2:$A$1611,0))/INDEX(Coverage!$G$2:$G$1611,MATCH(A57, Coverage!$A$2:$A$1611,0)),0),0)</f>
        <v/>
      </c>
    </row>
    <row r="58">
      <c r="A58" s="20">
        <f>'Data_km2'!A58</f>
        <v/>
      </c>
      <c r="B58" s="20">
        <f>'Data_km2'!B58</f>
        <v/>
      </c>
      <c r="C58" s="20">
        <f>IFERROR(INDEX(Pop!$C$2:$C$1611,MATCH(A58, Pop!$A$2:$A$1611,0)) /INDEX(Coverage!$G$2:$G$1611,MATCH(A58, Coverage!$A$2:$A$1611,0)),0)</f>
        <v/>
      </c>
      <c r="D58" s="20">
        <f>IFERROR(IF(SUM(C58)&lt;INDEX(Coverage!$E$2:$E$1611,MATCH(A58, Coverage!$A$2:$A$1611,0)),INDEX(Pop!$D$2:$D$1611,MATCH(A58, Pop!$A$2:$A$1611,0))/INDEX(Coverage!$G$2:$G$1611,MATCH(A58, Coverage!$A$2:$A$1611,0)),0),0)</f>
        <v/>
      </c>
      <c r="E58" s="20">
        <f>IFERROR(IF(SUM(C58:D58)&lt;INDEX(Coverage!$E$2:$E$1611,MATCH(A58, Coverage!$A$2:$A$1611,0)),INDEX(Pop!$E$2:$E$1611,MATCH(A58, Pop!$A$2:$A$1611,0))/INDEX(Coverage!$G$2:$G$1611,MATCH(A58, Coverage!$A$2:$A$1611,0)),0),0)</f>
        <v/>
      </c>
      <c r="F58" s="20">
        <f>IFERROR(IF(SUM(C58:E58)&lt;INDEX(Coverage!$E$2:$E$1611,MATCH(A58, Coverage!$A$2:$A$1611,0)),INDEX(Pop!$F$2:$F$1611,MATCH(A58, Pop!$A$2:$A$1611,0))/INDEX(Coverage!$G$2:$G$1611,MATCH(A58, Coverage!$A$2:$A$1611,0)),0),0)</f>
        <v/>
      </c>
      <c r="G58" s="20">
        <f>IFERROR(IF(SUM(C58:F58)&lt;INDEX(Coverage!$E$2:$E$1611,MATCH(A58, Coverage!$A$2:$A$1611,0)),INDEX(Pop!$G$2:$G$1611,MATCH(A58, Pop!$A$2:$A$1611,0))/INDEX(Coverage!$G$2:$G$1611,MATCH(A58, Coverage!$A$2:$A$1611,0)),0),0)</f>
        <v/>
      </c>
      <c r="H58" s="20">
        <f>IFERROR(IF(SUM(C58:G58)&lt;INDEX(Coverage!$E$2:$E$1611,MATCH(A58, Coverage!$A$2:$A$1611,0)),INDEX(Pop!$H$2:$H$1611,MATCH(A58, Pop!$A$2:$A$1611,0))/INDEX(Coverage!$G$2:$G$1611,MATCH(A58, Coverage!$A$2:$A$1611,0)),0),0)</f>
        <v/>
      </c>
      <c r="I58" s="20">
        <f>IFERROR(IF(SUM(C58:H58)&lt;INDEX(Coverage!$E$2:$E$1611,MATCH(A58, Coverage!$A$2:$A$1611,0)),INDEX(Pop!$I$2:$I$1611,MATCH(A58, Pop!$A$2:$A$1611,0))/INDEX(Coverage!$G$2:$G$1611,MATCH(A58, Coverage!$A$2:$A$1611,0)),0),0)</f>
        <v/>
      </c>
      <c r="J58" s="20">
        <f>IFERROR(IF(SUM(C58:I58)&lt;INDEX(Coverage!$E$2:$E$1611,MATCH(A58, Coverage!$A$2:$A$1611,0)),INDEX(Pop!$J$2:$J$1611,MATCH(A58, Pop!$A$2:$A$1611,0))/INDEX(Coverage!$G$2:$G$1611,MATCH(A58, Coverage!$A$2:$A$1611,0)),0),0)</f>
        <v/>
      </c>
      <c r="K58" s="20">
        <f>IFERROR(IF(SUM(C58:J58)&lt;INDEX(Coverage!$E$2:$E$1611,MATCH(A58, Coverage!$A$2:$A$1611,0)),INDEX(Pop!$K$2:$K$1611,MATCH(A58, Pop!$A$2:$A$1611,0))/INDEX(Coverage!$G$2:$G$1611,MATCH(A58, Coverage!$A$2:$A$1611,0)),0),0)</f>
        <v/>
      </c>
      <c r="L58" s="20">
        <f>IFERROR(IF(SUM(C58:K58)&lt;INDEX(Coverage!$E$2:$E$1611,MATCH(A58, Coverage!$A$2:$A$1611,0)),INDEX(Pop!$L$2:$L$1611,MATCH(A58, Pop!$A$2:$A$1611,0))/INDEX(Coverage!$G$2:$G$1611,MATCH(A58, Coverage!$A$2:$A$1611,0)),0),0)</f>
        <v/>
      </c>
    </row>
    <row r="59">
      <c r="A59" s="20">
        <f>'Data_km2'!A59</f>
        <v/>
      </c>
      <c r="B59" s="20">
        <f>'Data_km2'!B59</f>
        <v/>
      </c>
      <c r="C59" s="20">
        <f>IFERROR(INDEX(Pop!$C$2:$C$1611,MATCH(A59, Pop!$A$2:$A$1611,0)) /INDEX(Coverage!$G$2:$G$1611,MATCH(A59, Coverage!$A$2:$A$1611,0)),0)</f>
        <v/>
      </c>
      <c r="D59" s="20">
        <f>IFERROR(IF(SUM(C59)&lt;INDEX(Coverage!$E$2:$E$1611,MATCH(A59, Coverage!$A$2:$A$1611,0)),INDEX(Pop!$D$2:$D$1611,MATCH(A59, Pop!$A$2:$A$1611,0))/INDEX(Coverage!$G$2:$G$1611,MATCH(A59, Coverage!$A$2:$A$1611,0)),0),0)</f>
        <v/>
      </c>
      <c r="E59" s="20">
        <f>IFERROR(IF(SUM(C59:D59)&lt;INDEX(Coverage!$E$2:$E$1611,MATCH(A59, Coverage!$A$2:$A$1611,0)),INDEX(Pop!$E$2:$E$1611,MATCH(A59, Pop!$A$2:$A$1611,0))/INDEX(Coverage!$G$2:$G$1611,MATCH(A59, Coverage!$A$2:$A$1611,0)),0),0)</f>
        <v/>
      </c>
      <c r="F59" s="20">
        <f>IFERROR(IF(SUM(C59:E59)&lt;INDEX(Coverage!$E$2:$E$1611,MATCH(A59, Coverage!$A$2:$A$1611,0)),INDEX(Pop!$F$2:$F$1611,MATCH(A59, Pop!$A$2:$A$1611,0))/INDEX(Coverage!$G$2:$G$1611,MATCH(A59, Coverage!$A$2:$A$1611,0)),0),0)</f>
        <v/>
      </c>
      <c r="G59" s="20">
        <f>IFERROR(IF(SUM(C59:F59)&lt;INDEX(Coverage!$E$2:$E$1611,MATCH(A59, Coverage!$A$2:$A$1611,0)),INDEX(Pop!$G$2:$G$1611,MATCH(A59, Pop!$A$2:$A$1611,0))/INDEX(Coverage!$G$2:$G$1611,MATCH(A59, Coverage!$A$2:$A$1611,0)),0),0)</f>
        <v/>
      </c>
      <c r="H59" s="20">
        <f>IFERROR(IF(SUM(C59:G59)&lt;INDEX(Coverage!$E$2:$E$1611,MATCH(A59, Coverage!$A$2:$A$1611,0)),INDEX(Pop!$H$2:$H$1611,MATCH(A59, Pop!$A$2:$A$1611,0))/INDEX(Coverage!$G$2:$G$1611,MATCH(A59, Coverage!$A$2:$A$1611,0)),0),0)</f>
        <v/>
      </c>
      <c r="I59" s="20">
        <f>IFERROR(IF(SUM(C59:H59)&lt;INDEX(Coverage!$E$2:$E$1611,MATCH(A59, Coverage!$A$2:$A$1611,0)),INDEX(Pop!$I$2:$I$1611,MATCH(A59, Pop!$A$2:$A$1611,0))/INDEX(Coverage!$G$2:$G$1611,MATCH(A59, Coverage!$A$2:$A$1611,0)),0),0)</f>
        <v/>
      </c>
      <c r="J59" s="20">
        <f>IFERROR(IF(SUM(C59:I59)&lt;INDEX(Coverage!$E$2:$E$1611,MATCH(A59, Coverage!$A$2:$A$1611,0)),INDEX(Pop!$J$2:$J$1611,MATCH(A59, Pop!$A$2:$A$1611,0))/INDEX(Coverage!$G$2:$G$1611,MATCH(A59, Coverage!$A$2:$A$1611,0)),0),0)</f>
        <v/>
      </c>
      <c r="K59" s="20">
        <f>IFERROR(IF(SUM(C59:J59)&lt;INDEX(Coverage!$E$2:$E$1611,MATCH(A59, Coverage!$A$2:$A$1611,0)),INDEX(Pop!$K$2:$K$1611,MATCH(A59, Pop!$A$2:$A$1611,0))/INDEX(Coverage!$G$2:$G$1611,MATCH(A59, Coverage!$A$2:$A$1611,0)),0),0)</f>
        <v/>
      </c>
      <c r="L59" s="20">
        <f>IFERROR(IF(SUM(C59:K59)&lt;INDEX(Coverage!$E$2:$E$1611,MATCH(A59, Coverage!$A$2:$A$1611,0)),INDEX(Pop!$L$2:$L$1611,MATCH(A59, Pop!$A$2:$A$1611,0))/INDEX(Coverage!$G$2:$G$1611,MATCH(A59, Coverage!$A$2:$A$1611,0)),0),0)</f>
        <v/>
      </c>
    </row>
    <row r="60">
      <c r="A60" s="20">
        <f>'Data_km2'!A60</f>
        <v/>
      </c>
      <c r="B60" s="20">
        <f>'Data_km2'!B60</f>
        <v/>
      </c>
      <c r="C60" s="20">
        <f>IFERROR(INDEX(Pop!$C$2:$C$1611,MATCH(A60, Pop!$A$2:$A$1611,0)) /INDEX(Coverage!$G$2:$G$1611,MATCH(A60, Coverage!$A$2:$A$1611,0)),0)</f>
        <v/>
      </c>
      <c r="D60" s="20">
        <f>IFERROR(IF(SUM(C60)&lt;INDEX(Coverage!$E$2:$E$1611,MATCH(A60, Coverage!$A$2:$A$1611,0)),INDEX(Pop!$D$2:$D$1611,MATCH(A60, Pop!$A$2:$A$1611,0))/INDEX(Coverage!$G$2:$G$1611,MATCH(A60, Coverage!$A$2:$A$1611,0)),0),0)</f>
        <v/>
      </c>
      <c r="E60" s="20">
        <f>IFERROR(IF(SUM(C60:D60)&lt;INDEX(Coverage!$E$2:$E$1611,MATCH(A60, Coverage!$A$2:$A$1611,0)),INDEX(Pop!$E$2:$E$1611,MATCH(A60, Pop!$A$2:$A$1611,0))/INDEX(Coverage!$G$2:$G$1611,MATCH(A60, Coverage!$A$2:$A$1611,0)),0),0)</f>
        <v/>
      </c>
      <c r="F60" s="20">
        <f>IFERROR(IF(SUM(C60:E60)&lt;INDEX(Coverage!$E$2:$E$1611,MATCH(A60, Coverage!$A$2:$A$1611,0)),INDEX(Pop!$F$2:$F$1611,MATCH(A60, Pop!$A$2:$A$1611,0))/INDEX(Coverage!$G$2:$G$1611,MATCH(A60, Coverage!$A$2:$A$1611,0)),0),0)</f>
        <v/>
      </c>
      <c r="G60" s="20">
        <f>IFERROR(IF(SUM(C60:F60)&lt;INDEX(Coverage!$E$2:$E$1611,MATCH(A60, Coverage!$A$2:$A$1611,0)),INDEX(Pop!$G$2:$G$1611,MATCH(A60, Pop!$A$2:$A$1611,0))/INDEX(Coverage!$G$2:$G$1611,MATCH(A60, Coverage!$A$2:$A$1611,0)),0),0)</f>
        <v/>
      </c>
      <c r="H60" s="20">
        <f>IFERROR(IF(SUM(C60:G60)&lt;INDEX(Coverage!$E$2:$E$1611,MATCH(A60, Coverage!$A$2:$A$1611,0)),INDEX(Pop!$H$2:$H$1611,MATCH(A60, Pop!$A$2:$A$1611,0))/INDEX(Coverage!$G$2:$G$1611,MATCH(A60, Coverage!$A$2:$A$1611,0)),0),0)</f>
        <v/>
      </c>
      <c r="I60" s="20">
        <f>IFERROR(IF(SUM(C60:H60)&lt;INDEX(Coverage!$E$2:$E$1611,MATCH(A60, Coverage!$A$2:$A$1611,0)),INDEX(Pop!$I$2:$I$1611,MATCH(A60, Pop!$A$2:$A$1611,0))/INDEX(Coverage!$G$2:$G$1611,MATCH(A60, Coverage!$A$2:$A$1611,0)),0),0)</f>
        <v/>
      </c>
      <c r="J60" s="20">
        <f>IFERROR(IF(SUM(C60:I60)&lt;INDEX(Coverage!$E$2:$E$1611,MATCH(A60, Coverage!$A$2:$A$1611,0)),INDEX(Pop!$J$2:$J$1611,MATCH(A60, Pop!$A$2:$A$1611,0))/INDEX(Coverage!$G$2:$G$1611,MATCH(A60, Coverage!$A$2:$A$1611,0)),0),0)</f>
        <v/>
      </c>
      <c r="K60" s="20">
        <f>IFERROR(IF(SUM(C60:J60)&lt;INDEX(Coverage!$E$2:$E$1611,MATCH(A60, Coverage!$A$2:$A$1611,0)),INDEX(Pop!$K$2:$K$1611,MATCH(A60, Pop!$A$2:$A$1611,0))/INDEX(Coverage!$G$2:$G$1611,MATCH(A60, Coverage!$A$2:$A$1611,0)),0),0)</f>
        <v/>
      </c>
      <c r="L60" s="20">
        <f>IFERROR(IF(SUM(C60:K60)&lt;INDEX(Coverage!$E$2:$E$1611,MATCH(A60, Coverage!$A$2:$A$1611,0)),INDEX(Pop!$L$2:$L$1611,MATCH(A60, Pop!$A$2:$A$1611,0))/INDEX(Coverage!$G$2:$G$1611,MATCH(A60, Coverage!$A$2:$A$1611,0)),0),0)</f>
        <v/>
      </c>
    </row>
    <row r="61">
      <c r="A61" s="20">
        <f>'Data_km2'!A61</f>
        <v/>
      </c>
      <c r="B61" s="20">
        <f>'Data_km2'!B61</f>
        <v/>
      </c>
      <c r="C61" s="20">
        <f>IFERROR(INDEX(Pop!$C$2:$C$1611,MATCH(A61, Pop!$A$2:$A$1611,0)) /INDEX(Coverage!$G$2:$G$1611,MATCH(A61, Coverage!$A$2:$A$1611,0)),0)</f>
        <v/>
      </c>
      <c r="D61" s="20">
        <f>IFERROR(IF(SUM(C61)&lt;INDEX(Coverage!$E$2:$E$1611,MATCH(A61, Coverage!$A$2:$A$1611,0)),INDEX(Pop!$D$2:$D$1611,MATCH(A61, Pop!$A$2:$A$1611,0))/INDEX(Coverage!$G$2:$G$1611,MATCH(A61, Coverage!$A$2:$A$1611,0)),0),0)</f>
        <v/>
      </c>
      <c r="E61" s="20">
        <f>IFERROR(IF(SUM(C61:D61)&lt;INDEX(Coverage!$E$2:$E$1611,MATCH(A61, Coverage!$A$2:$A$1611,0)),INDEX(Pop!$E$2:$E$1611,MATCH(A61, Pop!$A$2:$A$1611,0))/INDEX(Coverage!$G$2:$G$1611,MATCH(A61, Coverage!$A$2:$A$1611,0)),0),0)</f>
        <v/>
      </c>
      <c r="F61" s="20">
        <f>IFERROR(IF(SUM(C61:E61)&lt;INDEX(Coverage!$E$2:$E$1611,MATCH(A61, Coverage!$A$2:$A$1611,0)),INDEX(Pop!$F$2:$F$1611,MATCH(A61, Pop!$A$2:$A$1611,0))/INDEX(Coverage!$G$2:$G$1611,MATCH(A61, Coverage!$A$2:$A$1611,0)),0),0)</f>
        <v/>
      </c>
      <c r="G61" s="20">
        <f>IFERROR(IF(SUM(C61:F61)&lt;INDEX(Coverage!$E$2:$E$1611,MATCH(A61, Coverage!$A$2:$A$1611,0)),INDEX(Pop!$G$2:$G$1611,MATCH(A61, Pop!$A$2:$A$1611,0))/INDEX(Coverage!$G$2:$G$1611,MATCH(A61, Coverage!$A$2:$A$1611,0)),0),0)</f>
        <v/>
      </c>
      <c r="H61" s="20">
        <f>IFERROR(IF(SUM(C61:G61)&lt;INDEX(Coverage!$E$2:$E$1611,MATCH(A61, Coverage!$A$2:$A$1611,0)),INDEX(Pop!$H$2:$H$1611,MATCH(A61, Pop!$A$2:$A$1611,0))/INDEX(Coverage!$G$2:$G$1611,MATCH(A61, Coverage!$A$2:$A$1611,0)),0),0)</f>
        <v/>
      </c>
      <c r="I61" s="20">
        <f>IFERROR(IF(SUM(C61:H61)&lt;INDEX(Coverage!$E$2:$E$1611,MATCH(A61, Coverage!$A$2:$A$1611,0)),INDEX(Pop!$I$2:$I$1611,MATCH(A61, Pop!$A$2:$A$1611,0))/INDEX(Coverage!$G$2:$G$1611,MATCH(A61, Coverage!$A$2:$A$1611,0)),0),0)</f>
        <v/>
      </c>
      <c r="J61" s="20">
        <f>IFERROR(IF(SUM(C61:I61)&lt;INDEX(Coverage!$E$2:$E$1611,MATCH(A61, Coverage!$A$2:$A$1611,0)),INDEX(Pop!$J$2:$J$1611,MATCH(A61, Pop!$A$2:$A$1611,0))/INDEX(Coverage!$G$2:$G$1611,MATCH(A61, Coverage!$A$2:$A$1611,0)),0),0)</f>
        <v/>
      </c>
      <c r="K61" s="20">
        <f>IFERROR(IF(SUM(C61:J61)&lt;INDEX(Coverage!$E$2:$E$1611,MATCH(A61, Coverage!$A$2:$A$1611,0)),INDEX(Pop!$K$2:$K$1611,MATCH(A61, Pop!$A$2:$A$1611,0))/INDEX(Coverage!$G$2:$G$1611,MATCH(A61, Coverage!$A$2:$A$1611,0)),0),0)</f>
        <v/>
      </c>
      <c r="L61" s="20">
        <f>IFERROR(IF(SUM(C61:K61)&lt;INDEX(Coverage!$E$2:$E$1611,MATCH(A61, Coverage!$A$2:$A$1611,0)),INDEX(Pop!$L$2:$L$1611,MATCH(A61, Pop!$A$2:$A$1611,0))/INDEX(Coverage!$G$2:$G$1611,MATCH(A61, Coverage!$A$2:$A$1611,0)),0),0)</f>
        <v/>
      </c>
    </row>
    <row r="62">
      <c r="A62" s="20">
        <f>'Data_km2'!A62</f>
        <v/>
      </c>
      <c r="B62" s="20">
        <f>'Data_km2'!B62</f>
        <v/>
      </c>
      <c r="C62" s="20">
        <f>IFERROR(INDEX(Pop!$C$2:$C$1611,MATCH(A62, Pop!$A$2:$A$1611,0)) /INDEX(Coverage!$G$2:$G$1611,MATCH(A62, Coverage!$A$2:$A$1611,0)),0)</f>
        <v/>
      </c>
      <c r="D62" s="20">
        <f>IFERROR(IF(SUM(C62)&lt;INDEX(Coverage!$E$2:$E$1611,MATCH(A62, Coverage!$A$2:$A$1611,0)),INDEX(Pop!$D$2:$D$1611,MATCH(A62, Pop!$A$2:$A$1611,0))/INDEX(Coverage!$G$2:$G$1611,MATCH(A62, Coverage!$A$2:$A$1611,0)),0),0)</f>
        <v/>
      </c>
      <c r="E62" s="20">
        <f>IFERROR(IF(SUM(C62:D62)&lt;INDEX(Coverage!$E$2:$E$1611,MATCH(A62, Coverage!$A$2:$A$1611,0)),INDEX(Pop!$E$2:$E$1611,MATCH(A62, Pop!$A$2:$A$1611,0))/INDEX(Coverage!$G$2:$G$1611,MATCH(A62, Coverage!$A$2:$A$1611,0)),0),0)</f>
        <v/>
      </c>
      <c r="F62" s="20">
        <f>IFERROR(IF(SUM(C62:E62)&lt;INDEX(Coverage!$E$2:$E$1611,MATCH(A62, Coverage!$A$2:$A$1611,0)),INDEX(Pop!$F$2:$F$1611,MATCH(A62, Pop!$A$2:$A$1611,0))/INDEX(Coverage!$G$2:$G$1611,MATCH(A62, Coverage!$A$2:$A$1611,0)),0),0)</f>
        <v/>
      </c>
      <c r="G62" s="20">
        <f>IFERROR(IF(SUM(C62:F62)&lt;INDEX(Coverage!$E$2:$E$1611,MATCH(A62, Coverage!$A$2:$A$1611,0)),INDEX(Pop!$G$2:$G$1611,MATCH(A62, Pop!$A$2:$A$1611,0))/INDEX(Coverage!$G$2:$G$1611,MATCH(A62, Coverage!$A$2:$A$1611,0)),0),0)</f>
        <v/>
      </c>
      <c r="H62" s="20">
        <f>IFERROR(IF(SUM(C62:G62)&lt;INDEX(Coverage!$E$2:$E$1611,MATCH(A62, Coverage!$A$2:$A$1611,0)),INDEX(Pop!$H$2:$H$1611,MATCH(A62, Pop!$A$2:$A$1611,0))/INDEX(Coverage!$G$2:$G$1611,MATCH(A62, Coverage!$A$2:$A$1611,0)),0),0)</f>
        <v/>
      </c>
      <c r="I62" s="20">
        <f>IFERROR(IF(SUM(C62:H62)&lt;INDEX(Coverage!$E$2:$E$1611,MATCH(A62, Coverage!$A$2:$A$1611,0)),INDEX(Pop!$I$2:$I$1611,MATCH(A62, Pop!$A$2:$A$1611,0))/INDEX(Coverage!$G$2:$G$1611,MATCH(A62, Coverage!$A$2:$A$1611,0)),0),0)</f>
        <v/>
      </c>
      <c r="J62" s="20">
        <f>IFERROR(IF(SUM(C62:I62)&lt;INDEX(Coverage!$E$2:$E$1611,MATCH(A62, Coverage!$A$2:$A$1611,0)),INDEX(Pop!$J$2:$J$1611,MATCH(A62, Pop!$A$2:$A$1611,0))/INDEX(Coverage!$G$2:$G$1611,MATCH(A62, Coverage!$A$2:$A$1611,0)),0),0)</f>
        <v/>
      </c>
      <c r="K62" s="20">
        <f>IFERROR(IF(SUM(C62:J62)&lt;INDEX(Coverage!$E$2:$E$1611,MATCH(A62, Coverage!$A$2:$A$1611,0)),INDEX(Pop!$K$2:$K$1611,MATCH(A62, Pop!$A$2:$A$1611,0))/INDEX(Coverage!$G$2:$G$1611,MATCH(A62, Coverage!$A$2:$A$1611,0)),0),0)</f>
        <v/>
      </c>
      <c r="L62" s="20">
        <f>IFERROR(IF(SUM(C62:K62)&lt;INDEX(Coverage!$E$2:$E$1611,MATCH(A62, Coverage!$A$2:$A$1611,0)),INDEX(Pop!$L$2:$L$1611,MATCH(A62, Pop!$A$2:$A$1611,0))/INDEX(Coverage!$G$2:$G$1611,MATCH(A62, Coverage!$A$2:$A$1611,0)),0),0)</f>
        <v/>
      </c>
    </row>
    <row r="63">
      <c r="A63" s="20">
        <f>'Data_km2'!A63</f>
        <v/>
      </c>
      <c r="B63" s="20">
        <f>'Data_km2'!B63</f>
        <v/>
      </c>
      <c r="C63" s="20">
        <f>IFERROR(INDEX(Pop!$C$2:$C$1611,MATCH(A63, Pop!$A$2:$A$1611,0)) /INDEX(Coverage!$G$2:$G$1611,MATCH(A63, Coverage!$A$2:$A$1611,0)),0)</f>
        <v/>
      </c>
      <c r="D63" s="20">
        <f>IFERROR(IF(SUM(C63)&lt;INDEX(Coverage!$E$2:$E$1611,MATCH(A63, Coverage!$A$2:$A$1611,0)),INDEX(Pop!$D$2:$D$1611,MATCH(A63, Pop!$A$2:$A$1611,0))/INDEX(Coverage!$G$2:$G$1611,MATCH(A63, Coverage!$A$2:$A$1611,0)),0),0)</f>
        <v/>
      </c>
      <c r="E63" s="20">
        <f>IFERROR(IF(SUM(C63:D63)&lt;INDEX(Coverage!$E$2:$E$1611,MATCH(A63, Coverage!$A$2:$A$1611,0)),INDEX(Pop!$E$2:$E$1611,MATCH(A63, Pop!$A$2:$A$1611,0))/INDEX(Coverage!$G$2:$G$1611,MATCH(A63, Coverage!$A$2:$A$1611,0)),0),0)</f>
        <v/>
      </c>
      <c r="F63" s="20">
        <f>IFERROR(IF(SUM(C63:E63)&lt;INDEX(Coverage!$E$2:$E$1611,MATCH(A63, Coverage!$A$2:$A$1611,0)),INDEX(Pop!$F$2:$F$1611,MATCH(A63, Pop!$A$2:$A$1611,0))/INDEX(Coverage!$G$2:$G$1611,MATCH(A63, Coverage!$A$2:$A$1611,0)),0),0)</f>
        <v/>
      </c>
      <c r="G63" s="20">
        <f>IFERROR(IF(SUM(C63:F63)&lt;INDEX(Coverage!$E$2:$E$1611,MATCH(A63, Coverage!$A$2:$A$1611,0)),INDEX(Pop!$G$2:$G$1611,MATCH(A63, Pop!$A$2:$A$1611,0))/INDEX(Coverage!$G$2:$G$1611,MATCH(A63, Coverage!$A$2:$A$1611,0)),0),0)</f>
        <v/>
      </c>
      <c r="H63" s="20">
        <f>IFERROR(IF(SUM(C63:G63)&lt;INDEX(Coverage!$E$2:$E$1611,MATCH(A63, Coverage!$A$2:$A$1611,0)),INDEX(Pop!$H$2:$H$1611,MATCH(A63, Pop!$A$2:$A$1611,0))/INDEX(Coverage!$G$2:$G$1611,MATCH(A63, Coverage!$A$2:$A$1611,0)),0),0)</f>
        <v/>
      </c>
      <c r="I63" s="20">
        <f>IFERROR(IF(SUM(C63:H63)&lt;INDEX(Coverage!$E$2:$E$1611,MATCH(A63, Coverage!$A$2:$A$1611,0)),INDEX(Pop!$I$2:$I$1611,MATCH(A63, Pop!$A$2:$A$1611,0))/INDEX(Coverage!$G$2:$G$1611,MATCH(A63, Coverage!$A$2:$A$1611,0)),0),0)</f>
        <v/>
      </c>
      <c r="J63" s="20">
        <f>IFERROR(IF(SUM(C63:I63)&lt;INDEX(Coverage!$E$2:$E$1611,MATCH(A63, Coverage!$A$2:$A$1611,0)),INDEX(Pop!$J$2:$J$1611,MATCH(A63, Pop!$A$2:$A$1611,0))/INDEX(Coverage!$G$2:$G$1611,MATCH(A63, Coverage!$A$2:$A$1611,0)),0),0)</f>
        <v/>
      </c>
      <c r="K63" s="20">
        <f>IFERROR(IF(SUM(C63:J63)&lt;INDEX(Coverage!$E$2:$E$1611,MATCH(A63, Coverage!$A$2:$A$1611,0)),INDEX(Pop!$K$2:$K$1611,MATCH(A63, Pop!$A$2:$A$1611,0))/INDEX(Coverage!$G$2:$G$1611,MATCH(A63, Coverage!$A$2:$A$1611,0)),0),0)</f>
        <v/>
      </c>
      <c r="L63" s="20">
        <f>IFERROR(IF(SUM(C63:K63)&lt;INDEX(Coverage!$E$2:$E$1611,MATCH(A63, Coverage!$A$2:$A$1611,0)),INDEX(Pop!$L$2:$L$1611,MATCH(A63, Pop!$A$2:$A$1611,0))/INDEX(Coverage!$G$2:$G$1611,MATCH(A63, Coverage!$A$2:$A$1611,0)),0),0)</f>
        <v/>
      </c>
    </row>
    <row r="64">
      <c r="A64" s="20">
        <f>'Data_km2'!A64</f>
        <v/>
      </c>
      <c r="B64" s="20">
        <f>'Data_km2'!B64</f>
        <v/>
      </c>
      <c r="C64" s="20">
        <f>IFERROR(INDEX(Pop!$C$2:$C$1611,MATCH(A64, Pop!$A$2:$A$1611,0)) /INDEX(Coverage!$G$2:$G$1611,MATCH(A64, Coverage!$A$2:$A$1611,0)),0)</f>
        <v/>
      </c>
      <c r="D64" s="20">
        <f>IFERROR(IF(SUM(C64)&lt;INDEX(Coverage!$E$2:$E$1611,MATCH(A64, Coverage!$A$2:$A$1611,0)),INDEX(Pop!$D$2:$D$1611,MATCH(A64, Pop!$A$2:$A$1611,0))/INDEX(Coverage!$G$2:$G$1611,MATCH(A64, Coverage!$A$2:$A$1611,0)),0),0)</f>
        <v/>
      </c>
      <c r="E64" s="20">
        <f>IFERROR(IF(SUM(C64:D64)&lt;INDEX(Coverage!$E$2:$E$1611,MATCH(A64, Coverage!$A$2:$A$1611,0)),INDEX(Pop!$E$2:$E$1611,MATCH(A64, Pop!$A$2:$A$1611,0))/INDEX(Coverage!$G$2:$G$1611,MATCH(A64, Coverage!$A$2:$A$1611,0)),0),0)</f>
        <v/>
      </c>
      <c r="F64" s="20">
        <f>IFERROR(IF(SUM(C64:E64)&lt;INDEX(Coverage!$E$2:$E$1611,MATCH(A64, Coverage!$A$2:$A$1611,0)),INDEX(Pop!$F$2:$F$1611,MATCH(A64, Pop!$A$2:$A$1611,0))/INDEX(Coverage!$G$2:$G$1611,MATCH(A64, Coverage!$A$2:$A$1611,0)),0),0)</f>
        <v/>
      </c>
      <c r="G64" s="20">
        <f>IFERROR(IF(SUM(C64:F64)&lt;INDEX(Coverage!$E$2:$E$1611,MATCH(A64, Coverage!$A$2:$A$1611,0)),INDEX(Pop!$G$2:$G$1611,MATCH(A64, Pop!$A$2:$A$1611,0))/INDEX(Coverage!$G$2:$G$1611,MATCH(A64, Coverage!$A$2:$A$1611,0)),0),0)</f>
        <v/>
      </c>
      <c r="H64" s="20">
        <f>IFERROR(IF(SUM(C64:G64)&lt;INDEX(Coverage!$E$2:$E$1611,MATCH(A64, Coverage!$A$2:$A$1611,0)),INDEX(Pop!$H$2:$H$1611,MATCH(A64, Pop!$A$2:$A$1611,0))/INDEX(Coverage!$G$2:$G$1611,MATCH(A64, Coverage!$A$2:$A$1611,0)),0),0)</f>
        <v/>
      </c>
      <c r="I64" s="20">
        <f>IFERROR(IF(SUM(C64:H64)&lt;INDEX(Coverage!$E$2:$E$1611,MATCH(A64, Coverage!$A$2:$A$1611,0)),INDEX(Pop!$I$2:$I$1611,MATCH(A64, Pop!$A$2:$A$1611,0))/INDEX(Coverage!$G$2:$G$1611,MATCH(A64, Coverage!$A$2:$A$1611,0)),0),0)</f>
        <v/>
      </c>
      <c r="J64" s="20">
        <f>IFERROR(IF(SUM(C64:I64)&lt;INDEX(Coverage!$E$2:$E$1611,MATCH(A64, Coverage!$A$2:$A$1611,0)),INDEX(Pop!$J$2:$J$1611,MATCH(A64, Pop!$A$2:$A$1611,0))/INDEX(Coverage!$G$2:$G$1611,MATCH(A64, Coverage!$A$2:$A$1611,0)),0),0)</f>
        <v/>
      </c>
      <c r="K64" s="20">
        <f>IFERROR(IF(SUM(C64:J64)&lt;INDEX(Coverage!$E$2:$E$1611,MATCH(A64, Coverage!$A$2:$A$1611,0)),INDEX(Pop!$K$2:$K$1611,MATCH(A64, Pop!$A$2:$A$1611,0))/INDEX(Coverage!$G$2:$G$1611,MATCH(A64, Coverage!$A$2:$A$1611,0)),0),0)</f>
        <v/>
      </c>
      <c r="L64" s="20">
        <f>IFERROR(IF(SUM(C64:K64)&lt;INDEX(Coverage!$E$2:$E$1611,MATCH(A64, Coverage!$A$2:$A$1611,0)),INDEX(Pop!$L$2:$L$1611,MATCH(A64, Pop!$A$2:$A$1611,0))/INDEX(Coverage!$G$2:$G$1611,MATCH(A64, Coverage!$A$2:$A$1611,0)),0),0)</f>
        <v/>
      </c>
    </row>
    <row r="65">
      <c r="A65" s="20">
        <f>'Data_km2'!A65</f>
        <v/>
      </c>
      <c r="B65" s="20">
        <f>'Data_km2'!B65</f>
        <v/>
      </c>
      <c r="C65" s="20">
        <f>IFERROR(INDEX(Pop!$C$2:$C$1611,MATCH(A65, Pop!$A$2:$A$1611,0)) /INDEX(Coverage!$G$2:$G$1611,MATCH(A65, Coverage!$A$2:$A$1611,0)),0)</f>
        <v/>
      </c>
      <c r="D65" s="20">
        <f>IFERROR(IF(SUM(C65)&lt;INDEX(Coverage!$E$2:$E$1611,MATCH(A65, Coverage!$A$2:$A$1611,0)),INDEX(Pop!$D$2:$D$1611,MATCH(A65, Pop!$A$2:$A$1611,0))/INDEX(Coverage!$G$2:$G$1611,MATCH(A65, Coverage!$A$2:$A$1611,0)),0),0)</f>
        <v/>
      </c>
      <c r="E65" s="20">
        <f>IFERROR(IF(SUM(C65:D65)&lt;INDEX(Coverage!$E$2:$E$1611,MATCH(A65, Coverage!$A$2:$A$1611,0)),INDEX(Pop!$E$2:$E$1611,MATCH(A65, Pop!$A$2:$A$1611,0))/INDEX(Coverage!$G$2:$G$1611,MATCH(A65, Coverage!$A$2:$A$1611,0)),0),0)</f>
        <v/>
      </c>
      <c r="F65" s="20">
        <f>IFERROR(IF(SUM(C65:E65)&lt;INDEX(Coverage!$E$2:$E$1611,MATCH(A65, Coverage!$A$2:$A$1611,0)),INDEX(Pop!$F$2:$F$1611,MATCH(A65, Pop!$A$2:$A$1611,0))/INDEX(Coverage!$G$2:$G$1611,MATCH(A65, Coverage!$A$2:$A$1611,0)),0),0)</f>
        <v/>
      </c>
      <c r="G65" s="20">
        <f>IFERROR(IF(SUM(C65:F65)&lt;INDEX(Coverage!$E$2:$E$1611,MATCH(A65, Coverage!$A$2:$A$1611,0)),INDEX(Pop!$G$2:$G$1611,MATCH(A65, Pop!$A$2:$A$1611,0))/INDEX(Coverage!$G$2:$G$1611,MATCH(A65, Coverage!$A$2:$A$1611,0)),0),0)</f>
        <v/>
      </c>
      <c r="H65" s="20">
        <f>IFERROR(IF(SUM(C65:G65)&lt;INDEX(Coverage!$E$2:$E$1611,MATCH(A65, Coverage!$A$2:$A$1611,0)),INDEX(Pop!$H$2:$H$1611,MATCH(A65, Pop!$A$2:$A$1611,0))/INDEX(Coverage!$G$2:$G$1611,MATCH(A65, Coverage!$A$2:$A$1611,0)),0),0)</f>
        <v/>
      </c>
      <c r="I65" s="20">
        <f>IFERROR(IF(SUM(C65:H65)&lt;INDEX(Coverage!$E$2:$E$1611,MATCH(A65, Coverage!$A$2:$A$1611,0)),INDEX(Pop!$I$2:$I$1611,MATCH(A65, Pop!$A$2:$A$1611,0))/INDEX(Coverage!$G$2:$G$1611,MATCH(A65, Coverage!$A$2:$A$1611,0)),0),0)</f>
        <v/>
      </c>
      <c r="J65" s="20">
        <f>IFERROR(IF(SUM(C65:I65)&lt;INDEX(Coverage!$E$2:$E$1611,MATCH(A65, Coverage!$A$2:$A$1611,0)),INDEX(Pop!$J$2:$J$1611,MATCH(A65, Pop!$A$2:$A$1611,0))/INDEX(Coverage!$G$2:$G$1611,MATCH(A65, Coverage!$A$2:$A$1611,0)),0),0)</f>
        <v/>
      </c>
      <c r="K65" s="20">
        <f>IFERROR(IF(SUM(C65:J65)&lt;INDEX(Coverage!$E$2:$E$1611,MATCH(A65, Coverage!$A$2:$A$1611,0)),INDEX(Pop!$K$2:$K$1611,MATCH(A65, Pop!$A$2:$A$1611,0))/INDEX(Coverage!$G$2:$G$1611,MATCH(A65, Coverage!$A$2:$A$1611,0)),0),0)</f>
        <v/>
      </c>
      <c r="L65" s="20">
        <f>IFERROR(IF(SUM(C65:K65)&lt;INDEX(Coverage!$E$2:$E$1611,MATCH(A65, Coverage!$A$2:$A$1611,0)),INDEX(Pop!$L$2:$L$1611,MATCH(A65, Pop!$A$2:$A$1611,0))/INDEX(Coverage!$G$2:$G$1611,MATCH(A65, Coverage!$A$2:$A$1611,0)),0),0)</f>
        <v/>
      </c>
    </row>
    <row r="66">
      <c r="A66" s="20">
        <f>'Data_km2'!A66</f>
        <v/>
      </c>
      <c r="B66" s="20">
        <f>'Data_km2'!B66</f>
        <v/>
      </c>
      <c r="C66" s="20">
        <f>IFERROR(INDEX(Pop!$C$2:$C$1611,MATCH(A66, Pop!$A$2:$A$1611,0)) /INDEX(Coverage!$G$2:$G$1611,MATCH(A66, Coverage!$A$2:$A$1611,0)),0)</f>
        <v/>
      </c>
      <c r="D66" s="20">
        <f>IFERROR(IF(SUM(C66)&lt;INDEX(Coverage!$E$2:$E$1611,MATCH(A66, Coverage!$A$2:$A$1611,0)),INDEX(Pop!$D$2:$D$1611,MATCH(A66, Pop!$A$2:$A$1611,0))/INDEX(Coverage!$G$2:$G$1611,MATCH(A66, Coverage!$A$2:$A$1611,0)),0),0)</f>
        <v/>
      </c>
      <c r="E66" s="20">
        <f>IFERROR(IF(SUM(C66:D66)&lt;INDEX(Coverage!$E$2:$E$1611,MATCH(A66, Coverage!$A$2:$A$1611,0)),INDEX(Pop!$E$2:$E$1611,MATCH(A66, Pop!$A$2:$A$1611,0))/INDEX(Coverage!$G$2:$G$1611,MATCH(A66, Coverage!$A$2:$A$1611,0)),0),0)</f>
        <v/>
      </c>
      <c r="F66" s="20">
        <f>IFERROR(IF(SUM(C66:E66)&lt;INDEX(Coverage!$E$2:$E$1611,MATCH(A66, Coverage!$A$2:$A$1611,0)),INDEX(Pop!$F$2:$F$1611,MATCH(A66, Pop!$A$2:$A$1611,0))/INDEX(Coverage!$G$2:$G$1611,MATCH(A66, Coverage!$A$2:$A$1611,0)),0),0)</f>
        <v/>
      </c>
      <c r="G66" s="20">
        <f>IFERROR(IF(SUM(C66:F66)&lt;INDEX(Coverage!$E$2:$E$1611,MATCH(A66, Coverage!$A$2:$A$1611,0)),INDEX(Pop!$G$2:$G$1611,MATCH(A66, Pop!$A$2:$A$1611,0))/INDEX(Coverage!$G$2:$G$1611,MATCH(A66, Coverage!$A$2:$A$1611,0)),0),0)</f>
        <v/>
      </c>
      <c r="H66" s="20">
        <f>IFERROR(IF(SUM(C66:G66)&lt;INDEX(Coverage!$E$2:$E$1611,MATCH(A66, Coverage!$A$2:$A$1611,0)),INDEX(Pop!$H$2:$H$1611,MATCH(A66, Pop!$A$2:$A$1611,0))/INDEX(Coverage!$G$2:$G$1611,MATCH(A66, Coverage!$A$2:$A$1611,0)),0),0)</f>
        <v/>
      </c>
      <c r="I66" s="20">
        <f>IFERROR(IF(SUM(C66:H66)&lt;INDEX(Coverage!$E$2:$E$1611,MATCH(A66, Coverage!$A$2:$A$1611,0)),INDEX(Pop!$I$2:$I$1611,MATCH(A66, Pop!$A$2:$A$1611,0))/INDEX(Coverage!$G$2:$G$1611,MATCH(A66, Coverage!$A$2:$A$1611,0)),0),0)</f>
        <v/>
      </c>
      <c r="J66" s="20">
        <f>IFERROR(IF(SUM(C66:I66)&lt;INDEX(Coverage!$E$2:$E$1611,MATCH(A66, Coverage!$A$2:$A$1611,0)),INDEX(Pop!$J$2:$J$1611,MATCH(A66, Pop!$A$2:$A$1611,0))/INDEX(Coverage!$G$2:$G$1611,MATCH(A66, Coverage!$A$2:$A$1611,0)),0),0)</f>
        <v/>
      </c>
      <c r="K66" s="20">
        <f>IFERROR(IF(SUM(C66:J66)&lt;INDEX(Coverage!$E$2:$E$1611,MATCH(A66, Coverage!$A$2:$A$1611,0)),INDEX(Pop!$K$2:$K$1611,MATCH(A66, Pop!$A$2:$A$1611,0))/INDEX(Coverage!$G$2:$G$1611,MATCH(A66, Coverage!$A$2:$A$1611,0)),0),0)</f>
        <v/>
      </c>
      <c r="L66" s="20">
        <f>IFERROR(IF(SUM(C66:K66)&lt;INDEX(Coverage!$E$2:$E$1611,MATCH(A66, Coverage!$A$2:$A$1611,0)),INDEX(Pop!$L$2:$L$1611,MATCH(A66, Pop!$A$2:$A$1611,0))/INDEX(Coverage!$G$2:$G$1611,MATCH(A66, Coverage!$A$2:$A$1611,0)),0),0)</f>
        <v/>
      </c>
    </row>
    <row r="67">
      <c r="A67" s="20">
        <f>'Data_km2'!A67</f>
        <v/>
      </c>
      <c r="B67" s="20">
        <f>'Data_km2'!B67</f>
        <v/>
      </c>
      <c r="C67" s="20">
        <f>IFERROR(INDEX(Pop!$C$2:$C$1611,MATCH(A67, Pop!$A$2:$A$1611,0)) /INDEX(Coverage!$G$2:$G$1611,MATCH(A67, Coverage!$A$2:$A$1611,0)),0)</f>
        <v/>
      </c>
      <c r="D67" s="20">
        <f>IFERROR(IF(SUM(C67)&lt;INDEX(Coverage!$E$2:$E$1611,MATCH(A67, Coverage!$A$2:$A$1611,0)),INDEX(Pop!$D$2:$D$1611,MATCH(A67, Pop!$A$2:$A$1611,0))/INDEX(Coverage!$G$2:$G$1611,MATCH(A67, Coverage!$A$2:$A$1611,0)),0),0)</f>
        <v/>
      </c>
      <c r="E67" s="20">
        <f>IFERROR(IF(SUM(C67:D67)&lt;INDEX(Coverage!$E$2:$E$1611,MATCH(A67, Coverage!$A$2:$A$1611,0)),INDEX(Pop!$E$2:$E$1611,MATCH(A67, Pop!$A$2:$A$1611,0))/INDEX(Coverage!$G$2:$G$1611,MATCH(A67, Coverage!$A$2:$A$1611,0)),0),0)</f>
        <v/>
      </c>
      <c r="F67" s="20">
        <f>IFERROR(IF(SUM(C67:E67)&lt;INDEX(Coverage!$E$2:$E$1611,MATCH(A67, Coverage!$A$2:$A$1611,0)),INDEX(Pop!$F$2:$F$1611,MATCH(A67, Pop!$A$2:$A$1611,0))/INDEX(Coverage!$G$2:$G$1611,MATCH(A67, Coverage!$A$2:$A$1611,0)),0),0)</f>
        <v/>
      </c>
      <c r="G67" s="20">
        <f>IFERROR(IF(SUM(C67:F67)&lt;INDEX(Coverage!$E$2:$E$1611,MATCH(A67, Coverage!$A$2:$A$1611,0)),INDEX(Pop!$G$2:$G$1611,MATCH(A67, Pop!$A$2:$A$1611,0))/INDEX(Coverage!$G$2:$G$1611,MATCH(A67, Coverage!$A$2:$A$1611,0)),0),0)</f>
        <v/>
      </c>
      <c r="H67" s="20">
        <f>IFERROR(IF(SUM(C67:G67)&lt;INDEX(Coverage!$E$2:$E$1611,MATCH(A67, Coverage!$A$2:$A$1611,0)),INDEX(Pop!$H$2:$H$1611,MATCH(A67, Pop!$A$2:$A$1611,0))/INDEX(Coverage!$G$2:$G$1611,MATCH(A67, Coverage!$A$2:$A$1611,0)),0),0)</f>
        <v/>
      </c>
      <c r="I67" s="20">
        <f>IFERROR(IF(SUM(C67:H67)&lt;INDEX(Coverage!$E$2:$E$1611,MATCH(A67, Coverage!$A$2:$A$1611,0)),INDEX(Pop!$I$2:$I$1611,MATCH(A67, Pop!$A$2:$A$1611,0))/INDEX(Coverage!$G$2:$G$1611,MATCH(A67, Coverage!$A$2:$A$1611,0)),0),0)</f>
        <v/>
      </c>
      <c r="J67" s="20">
        <f>IFERROR(IF(SUM(C67:I67)&lt;INDEX(Coverage!$E$2:$E$1611,MATCH(A67, Coverage!$A$2:$A$1611,0)),INDEX(Pop!$J$2:$J$1611,MATCH(A67, Pop!$A$2:$A$1611,0))/INDEX(Coverage!$G$2:$G$1611,MATCH(A67, Coverage!$A$2:$A$1611,0)),0),0)</f>
        <v/>
      </c>
      <c r="K67" s="20">
        <f>IFERROR(IF(SUM(C67:J67)&lt;INDEX(Coverage!$E$2:$E$1611,MATCH(A67, Coverage!$A$2:$A$1611,0)),INDEX(Pop!$K$2:$K$1611,MATCH(A67, Pop!$A$2:$A$1611,0))/INDEX(Coverage!$G$2:$G$1611,MATCH(A67, Coverage!$A$2:$A$1611,0)),0),0)</f>
        <v/>
      </c>
      <c r="L67" s="20">
        <f>IFERROR(IF(SUM(C67:K67)&lt;INDEX(Coverage!$E$2:$E$1611,MATCH(A67, Coverage!$A$2:$A$1611,0)),INDEX(Pop!$L$2:$L$1611,MATCH(A67, Pop!$A$2:$A$1611,0))/INDEX(Coverage!$G$2:$G$1611,MATCH(A67, Coverage!$A$2:$A$1611,0)),0),0)</f>
        <v/>
      </c>
    </row>
    <row r="68">
      <c r="A68" s="20">
        <f>'Data_km2'!A68</f>
        <v/>
      </c>
      <c r="B68" s="20">
        <f>'Data_km2'!B68</f>
        <v/>
      </c>
      <c r="C68" s="20">
        <f>IFERROR(INDEX(Pop!$C$2:$C$1611,MATCH(A68, Pop!$A$2:$A$1611,0)) /INDEX(Coverage!$G$2:$G$1611,MATCH(A68, Coverage!$A$2:$A$1611,0)),0)</f>
        <v/>
      </c>
      <c r="D68" s="20">
        <f>IFERROR(IF(SUM(C68)&lt;INDEX(Coverage!$E$2:$E$1611,MATCH(A68, Coverage!$A$2:$A$1611,0)),INDEX(Pop!$D$2:$D$1611,MATCH(A68, Pop!$A$2:$A$1611,0))/INDEX(Coverage!$G$2:$G$1611,MATCH(A68, Coverage!$A$2:$A$1611,0)),0),0)</f>
        <v/>
      </c>
      <c r="E68" s="20">
        <f>IFERROR(IF(SUM(C68:D68)&lt;INDEX(Coverage!$E$2:$E$1611,MATCH(A68, Coverage!$A$2:$A$1611,0)),INDEX(Pop!$E$2:$E$1611,MATCH(A68, Pop!$A$2:$A$1611,0))/INDEX(Coverage!$G$2:$G$1611,MATCH(A68, Coverage!$A$2:$A$1611,0)),0),0)</f>
        <v/>
      </c>
      <c r="F68" s="20">
        <f>IFERROR(IF(SUM(C68:E68)&lt;INDEX(Coverage!$E$2:$E$1611,MATCH(A68, Coverage!$A$2:$A$1611,0)),INDEX(Pop!$F$2:$F$1611,MATCH(A68, Pop!$A$2:$A$1611,0))/INDEX(Coverage!$G$2:$G$1611,MATCH(A68, Coverage!$A$2:$A$1611,0)),0),0)</f>
        <v/>
      </c>
      <c r="G68" s="20">
        <f>IFERROR(IF(SUM(C68:F68)&lt;INDEX(Coverage!$E$2:$E$1611,MATCH(A68, Coverage!$A$2:$A$1611,0)),INDEX(Pop!$G$2:$G$1611,MATCH(A68, Pop!$A$2:$A$1611,0))/INDEX(Coverage!$G$2:$G$1611,MATCH(A68, Coverage!$A$2:$A$1611,0)),0),0)</f>
        <v/>
      </c>
      <c r="H68" s="20">
        <f>IFERROR(IF(SUM(C68:G68)&lt;INDEX(Coverage!$E$2:$E$1611,MATCH(A68, Coverage!$A$2:$A$1611,0)),INDEX(Pop!$H$2:$H$1611,MATCH(A68, Pop!$A$2:$A$1611,0))/INDEX(Coverage!$G$2:$G$1611,MATCH(A68, Coverage!$A$2:$A$1611,0)),0),0)</f>
        <v/>
      </c>
      <c r="I68" s="20">
        <f>IFERROR(IF(SUM(C68:H68)&lt;INDEX(Coverage!$E$2:$E$1611,MATCH(A68, Coverage!$A$2:$A$1611,0)),INDEX(Pop!$I$2:$I$1611,MATCH(A68, Pop!$A$2:$A$1611,0))/INDEX(Coverage!$G$2:$G$1611,MATCH(A68, Coverage!$A$2:$A$1611,0)),0),0)</f>
        <v/>
      </c>
      <c r="J68" s="20">
        <f>IFERROR(IF(SUM(C68:I68)&lt;INDEX(Coverage!$E$2:$E$1611,MATCH(A68, Coverage!$A$2:$A$1611,0)),INDEX(Pop!$J$2:$J$1611,MATCH(A68, Pop!$A$2:$A$1611,0))/INDEX(Coverage!$G$2:$G$1611,MATCH(A68, Coverage!$A$2:$A$1611,0)),0),0)</f>
        <v/>
      </c>
      <c r="K68" s="20">
        <f>IFERROR(IF(SUM(C68:J68)&lt;INDEX(Coverage!$E$2:$E$1611,MATCH(A68, Coverage!$A$2:$A$1611,0)),INDEX(Pop!$K$2:$K$1611,MATCH(A68, Pop!$A$2:$A$1611,0))/INDEX(Coverage!$G$2:$G$1611,MATCH(A68, Coverage!$A$2:$A$1611,0)),0),0)</f>
        <v/>
      </c>
      <c r="L68" s="20">
        <f>IFERROR(IF(SUM(C68:K68)&lt;INDEX(Coverage!$E$2:$E$1611,MATCH(A68, Coverage!$A$2:$A$1611,0)),INDEX(Pop!$L$2:$L$1611,MATCH(A68, Pop!$A$2:$A$1611,0))/INDEX(Coverage!$G$2:$G$1611,MATCH(A68, Coverage!$A$2:$A$1611,0)),0),0)</f>
        <v/>
      </c>
    </row>
    <row r="69">
      <c r="A69" s="20">
        <f>'Data_km2'!A69</f>
        <v/>
      </c>
      <c r="B69" s="20">
        <f>'Data_km2'!B69</f>
        <v/>
      </c>
      <c r="C69" s="20">
        <f>IFERROR(INDEX(Pop!$C$2:$C$1611,MATCH(A69, Pop!$A$2:$A$1611,0)) /INDEX(Coverage!$G$2:$G$1611,MATCH(A69, Coverage!$A$2:$A$1611,0)),0)</f>
        <v/>
      </c>
      <c r="D69" s="20">
        <f>IFERROR(IF(SUM(C69)&lt;INDEX(Coverage!$E$2:$E$1611,MATCH(A69, Coverage!$A$2:$A$1611,0)),INDEX(Pop!$D$2:$D$1611,MATCH(A69, Pop!$A$2:$A$1611,0))/INDEX(Coverage!$G$2:$G$1611,MATCH(A69, Coverage!$A$2:$A$1611,0)),0),0)</f>
        <v/>
      </c>
      <c r="E69" s="20">
        <f>IFERROR(IF(SUM(C69:D69)&lt;INDEX(Coverage!$E$2:$E$1611,MATCH(A69, Coverage!$A$2:$A$1611,0)),INDEX(Pop!$E$2:$E$1611,MATCH(A69, Pop!$A$2:$A$1611,0))/INDEX(Coverage!$G$2:$G$1611,MATCH(A69, Coverage!$A$2:$A$1611,0)),0),0)</f>
        <v/>
      </c>
      <c r="F69" s="20">
        <f>IFERROR(IF(SUM(C69:E69)&lt;INDEX(Coverage!$E$2:$E$1611,MATCH(A69, Coverage!$A$2:$A$1611,0)),INDEX(Pop!$F$2:$F$1611,MATCH(A69, Pop!$A$2:$A$1611,0))/INDEX(Coverage!$G$2:$G$1611,MATCH(A69, Coverage!$A$2:$A$1611,0)),0),0)</f>
        <v/>
      </c>
      <c r="G69" s="20">
        <f>IFERROR(IF(SUM(C69:F69)&lt;INDEX(Coverage!$E$2:$E$1611,MATCH(A69, Coverage!$A$2:$A$1611,0)),INDEX(Pop!$G$2:$G$1611,MATCH(A69, Pop!$A$2:$A$1611,0))/INDEX(Coverage!$G$2:$G$1611,MATCH(A69, Coverage!$A$2:$A$1611,0)),0),0)</f>
        <v/>
      </c>
      <c r="H69" s="20">
        <f>IFERROR(IF(SUM(C69:G69)&lt;INDEX(Coverage!$E$2:$E$1611,MATCH(A69, Coverage!$A$2:$A$1611,0)),INDEX(Pop!$H$2:$H$1611,MATCH(A69, Pop!$A$2:$A$1611,0))/INDEX(Coverage!$G$2:$G$1611,MATCH(A69, Coverage!$A$2:$A$1611,0)),0),0)</f>
        <v/>
      </c>
      <c r="I69" s="20">
        <f>IFERROR(IF(SUM(C69:H69)&lt;INDEX(Coverage!$E$2:$E$1611,MATCH(A69, Coverage!$A$2:$A$1611,0)),INDEX(Pop!$I$2:$I$1611,MATCH(A69, Pop!$A$2:$A$1611,0))/INDEX(Coverage!$G$2:$G$1611,MATCH(A69, Coverage!$A$2:$A$1611,0)),0),0)</f>
        <v/>
      </c>
      <c r="J69" s="20">
        <f>IFERROR(IF(SUM(C69:I69)&lt;INDEX(Coverage!$E$2:$E$1611,MATCH(A69, Coverage!$A$2:$A$1611,0)),INDEX(Pop!$J$2:$J$1611,MATCH(A69, Pop!$A$2:$A$1611,0))/INDEX(Coverage!$G$2:$G$1611,MATCH(A69, Coverage!$A$2:$A$1611,0)),0),0)</f>
        <v/>
      </c>
      <c r="K69" s="20">
        <f>IFERROR(IF(SUM(C69:J69)&lt;INDEX(Coverage!$E$2:$E$1611,MATCH(A69, Coverage!$A$2:$A$1611,0)),INDEX(Pop!$K$2:$K$1611,MATCH(A69, Pop!$A$2:$A$1611,0))/INDEX(Coverage!$G$2:$G$1611,MATCH(A69, Coverage!$A$2:$A$1611,0)),0),0)</f>
        <v/>
      </c>
      <c r="L69" s="20">
        <f>IFERROR(IF(SUM(C69:K69)&lt;INDEX(Coverage!$E$2:$E$1611,MATCH(A69, Coverage!$A$2:$A$1611,0)),INDEX(Pop!$L$2:$L$1611,MATCH(A69, Pop!$A$2:$A$1611,0))/INDEX(Coverage!$G$2:$G$1611,MATCH(A69, Coverage!$A$2:$A$1611,0)),0),0)</f>
        <v/>
      </c>
    </row>
    <row r="70">
      <c r="A70" s="20">
        <f>'Data_km2'!A70</f>
        <v/>
      </c>
      <c r="B70" s="20">
        <f>'Data_km2'!B70</f>
        <v/>
      </c>
      <c r="C70" s="20">
        <f>IFERROR(INDEX(Pop!$C$2:$C$1611,MATCH(A70, Pop!$A$2:$A$1611,0)) /INDEX(Coverage!$G$2:$G$1611,MATCH(A70, Coverage!$A$2:$A$1611,0)),0)</f>
        <v/>
      </c>
      <c r="D70" s="20">
        <f>IFERROR(IF(SUM(C70)&lt;INDEX(Coverage!$E$2:$E$1611,MATCH(A70, Coverage!$A$2:$A$1611,0)),INDEX(Pop!$D$2:$D$1611,MATCH(A70, Pop!$A$2:$A$1611,0))/INDEX(Coverage!$G$2:$G$1611,MATCH(A70, Coverage!$A$2:$A$1611,0)),0),0)</f>
        <v/>
      </c>
      <c r="E70" s="20">
        <f>IFERROR(IF(SUM(C70:D70)&lt;INDEX(Coverage!$E$2:$E$1611,MATCH(A70, Coverage!$A$2:$A$1611,0)),INDEX(Pop!$E$2:$E$1611,MATCH(A70, Pop!$A$2:$A$1611,0))/INDEX(Coverage!$G$2:$G$1611,MATCH(A70, Coverage!$A$2:$A$1611,0)),0),0)</f>
        <v/>
      </c>
      <c r="F70" s="20">
        <f>IFERROR(IF(SUM(C70:E70)&lt;INDEX(Coverage!$E$2:$E$1611,MATCH(A70, Coverage!$A$2:$A$1611,0)),INDEX(Pop!$F$2:$F$1611,MATCH(A70, Pop!$A$2:$A$1611,0))/INDEX(Coverage!$G$2:$G$1611,MATCH(A70, Coverage!$A$2:$A$1611,0)),0),0)</f>
        <v/>
      </c>
      <c r="G70" s="20">
        <f>IFERROR(IF(SUM(C70:F70)&lt;INDEX(Coverage!$E$2:$E$1611,MATCH(A70, Coverage!$A$2:$A$1611,0)),INDEX(Pop!$G$2:$G$1611,MATCH(A70, Pop!$A$2:$A$1611,0))/INDEX(Coverage!$G$2:$G$1611,MATCH(A70, Coverage!$A$2:$A$1611,0)),0),0)</f>
        <v/>
      </c>
      <c r="H70" s="20">
        <f>IFERROR(IF(SUM(C70:G70)&lt;INDEX(Coverage!$E$2:$E$1611,MATCH(A70, Coverage!$A$2:$A$1611,0)),INDEX(Pop!$H$2:$H$1611,MATCH(A70, Pop!$A$2:$A$1611,0))/INDEX(Coverage!$G$2:$G$1611,MATCH(A70, Coverage!$A$2:$A$1611,0)),0),0)</f>
        <v/>
      </c>
      <c r="I70" s="20">
        <f>IFERROR(IF(SUM(C70:H70)&lt;INDEX(Coverage!$E$2:$E$1611,MATCH(A70, Coverage!$A$2:$A$1611,0)),INDEX(Pop!$I$2:$I$1611,MATCH(A70, Pop!$A$2:$A$1611,0))/INDEX(Coverage!$G$2:$G$1611,MATCH(A70, Coverage!$A$2:$A$1611,0)),0),0)</f>
        <v/>
      </c>
      <c r="J70" s="20">
        <f>IFERROR(IF(SUM(C70:I70)&lt;INDEX(Coverage!$E$2:$E$1611,MATCH(A70, Coverage!$A$2:$A$1611,0)),INDEX(Pop!$J$2:$J$1611,MATCH(A70, Pop!$A$2:$A$1611,0))/INDEX(Coverage!$G$2:$G$1611,MATCH(A70, Coverage!$A$2:$A$1611,0)),0),0)</f>
        <v/>
      </c>
      <c r="K70" s="20">
        <f>IFERROR(IF(SUM(C70:J70)&lt;INDEX(Coverage!$E$2:$E$1611,MATCH(A70, Coverage!$A$2:$A$1611,0)),INDEX(Pop!$K$2:$K$1611,MATCH(A70, Pop!$A$2:$A$1611,0))/INDEX(Coverage!$G$2:$G$1611,MATCH(A70, Coverage!$A$2:$A$1611,0)),0),0)</f>
        <v/>
      </c>
      <c r="L70" s="20">
        <f>IFERROR(IF(SUM(C70:K70)&lt;INDEX(Coverage!$E$2:$E$1611,MATCH(A70, Coverage!$A$2:$A$1611,0)),INDEX(Pop!$L$2:$L$1611,MATCH(A70, Pop!$A$2:$A$1611,0))/INDEX(Coverage!$G$2:$G$1611,MATCH(A70, Coverage!$A$2:$A$1611,0)),0),0)</f>
        <v/>
      </c>
    </row>
    <row r="71">
      <c r="A71" s="20">
        <f>'Data_km2'!A71</f>
        <v/>
      </c>
      <c r="B71" s="20">
        <f>'Data_km2'!B71</f>
        <v/>
      </c>
      <c r="C71" s="20">
        <f>IFERROR(INDEX(Pop!$C$2:$C$1611,MATCH(A71, Pop!$A$2:$A$1611,0)) /INDEX(Coverage!$G$2:$G$1611,MATCH(A71, Coverage!$A$2:$A$1611,0)),0)</f>
        <v/>
      </c>
      <c r="D71" s="20">
        <f>IFERROR(IF(SUM(C71)&lt;INDEX(Coverage!$E$2:$E$1611,MATCH(A71, Coverage!$A$2:$A$1611,0)),INDEX(Pop!$D$2:$D$1611,MATCH(A71, Pop!$A$2:$A$1611,0))/INDEX(Coverage!$G$2:$G$1611,MATCH(A71, Coverage!$A$2:$A$1611,0)),0),0)</f>
        <v/>
      </c>
      <c r="E71" s="20">
        <f>IFERROR(IF(SUM(C71:D71)&lt;INDEX(Coverage!$E$2:$E$1611,MATCH(A71, Coverage!$A$2:$A$1611,0)),INDEX(Pop!$E$2:$E$1611,MATCH(A71, Pop!$A$2:$A$1611,0))/INDEX(Coverage!$G$2:$G$1611,MATCH(A71, Coverage!$A$2:$A$1611,0)),0),0)</f>
        <v/>
      </c>
      <c r="F71" s="20">
        <f>IFERROR(IF(SUM(C71:E71)&lt;INDEX(Coverage!$E$2:$E$1611,MATCH(A71, Coverage!$A$2:$A$1611,0)),INDEX(Pop!$F$2:$F$1611,MATCH(A71, Pop!$A$2:$A$1611,0))/INDEX(Coverage!$G$2:$G$1611,MATCH(A71, Coverage!$A$2:$A$1611,0)),0),0)</f>
        <v/>
      </c>
      <c r="G71" s="20">
        <f>IFERROR(IF(SUM(C71:F71)&lt;INDEX(Coverage!$E$2:$E$1611,MATCH(A71, Coverage!$A$2:$A$1611,0)),INDEX(Pop!$G$2:$G$1611,MATCH(A71, Pop!$A$2:$A$1611,0))/INDEX(Coverage!$G$2:$G$1611,MATCH(A71, Coverage!$A$2:$A$1611,0)),0),0)</f>
        <v/>
      </c>
      <c r="H71" s="20">
        <f>IFERROR(IF(SUM(C71:G71)&lt;INDEX(Coverage!$E$2:$E$1611,MATCH(A71, Coverage!$A$2:$A$1611,0)),INDEX(Pop!$H$2:$H$1611,MATCH(A71, Pop!$A$2:$A$1611,0))/INDEX(Coverage!$G$2:$G$1611,MATCH(A71, Coverage!$A$2:$A$1611,0)),0),0)</f>
        <v/>
      </c>
      <c r="I71" s="20">
        <f>IFERROR(IF(SUM(C71:H71)&lt;INDEX(Coverage!$E$2:$E$1611,MATCH(A71, Coverage!$A$2:$A$1611,0)),INDEX(Pop!$I$2:$I$1611,MATCH(A71, Pop!$A$2:$A$1611,0))/INDEX(Coverage!$G$2:$G$1611,MATCH(A71, Coverage!$A$2:$A$1611,0)),0),0)</f>
        <v/>
      </c>
      <c r="J71" s="20">
        <f>IFERROR(IF(SUM(C71:I71)&lt;INDEX(Coverage!$E$2:$E$1611,MATCH(A71, Coverage!$A$2:$A$1611,0)),INDEX(Pop!$J$2:$J$1611,MATCH(A71, Pop!$A$2:$A$1611,0))/INDEX(Coverage!$G$2:$G$1611,MATCH(A71, Coverage!$A$2:$A$1611,0)),0),0)</f>
        <v/>
      </c>
      <c r="K71" s="20">
        <f>IFERROR(IF(SUM(C71:J71)&lt;INDEX(Coverage!$E$2:$E$1611,MATCH(A71, Coverage!$A$2:$A$1611,0)),INDEX(Pop!$K$2:$K$1611,MATCH(A71, Pop!$A$2:$A$1611,0))/INDEX(Coverage!$G$2:$G$1611,MATCH(A71, Coverage!$A$2:$A$1611,0)),0),0)</f>
        <v/>
      </c>
      <c r="L71" s="20">
        <f>IFERROR(IF(SUM(C71:K71)&lt;INDEX(Coverage!$E$2:$E$1611,MATCH(A71, Coverage!$A$2:$A$1611,0)),INDEX(Pop!$L$2:$L$1611,MATCH(A71, Pop!$A$2:$A$1611,0))/INDEX(Coverage!$G$2:$G$1611,MATCH(A71, Coverage!$A$2:$A$1611,0)),0),0)</f>
        <v/>
      </c>
    </row>
    <row r="72">
      <c r="A72" s="20">
        <f>'Data_km2'!A72</f>
        <v/>
      </c>
      <c r="B72" s="20">
        <f>'Data_km2'!B72</f>
        <v/>
      </c>
      <c r="C72" s="20">
        <f>IFERROR(INDEX(Pop!$C$2:$C$1611,MATCH(A72, Pop!$A$2:$A$1611,0)) /INDEX(Coverage!$G$2:$G$1611,MATCH(A72, Coverage!$A$2:$A$1611,0)),0)</f>
        <v/>
      </c>
      <c r="D72" s="20">
        <f>IFERROR(IF(SUM(C72)&lt;INDEX(Coverage!$E$2:$E$1611,MATCH(A72, Coverage!$A$2:$A$1611,0)),INDEX(Pop!$D$2:$D$1611,MATCH(A72, Pop!$A$2:$A$1611,0))/INDEX(Coverage!$G$2:$G$1611,MATCH(A72, Coverage!$A$2:$A$1611,0)),0),0)</f>
        <v/>
      </c>
      <c r="E72" s="20">
        <f>IFERROR(IF(SUM(C72:D72)&lt;INDEX(Coverage!$E$2:$E$1611,MATCH(A72, Coverage!$A$2:$A$1611,0)),INDEX(Pop!$E$2:$E$1611,MATCH(A72, Pop!$A$2:$A$1611,0))/INDEX(Coverage!$G$2:$G$1611,MATCH(A72, Coverage!$A$2:$A$1611,0)),0),0)</f>
        <v/>
      </c>
      <c r="F72" s="20">
        <f>IFERROR(IF(SUM(C72:E72)&lt;INDEX(Coverage!$E$2:$E$1611,MATCH(A72, Coverage!$A$2:$A$1611,0)),INDEX(Pop!$F$2:$F$1611,MATCH(A72, Pop!$A$2:$A$1611,0))/INDEX(Coverage!$G$2:$G$1611,MATCH(A72, Coverage!$A$2:$A$1611,0)),0),0)</f>
        <v/>
      </c>
      <c r="G72" s="20">
        <f>IFERROR(IF(SUM(C72:F72)&lt;INDEX(Coverage!$E$2:$E$1611,MATCH(A72, Coverage!$A$2:$A$1611,0)),INDEX(Pop!$G$2:$G$1611,MATCH(A72, Pop!$A$2:$A$1611,0))/INDEX(Coverage!$G$2:$G$1611,MATCH(A72, Coverage!$A$2:$A$1611,0)),0),0)</f>
        <v/>
      </c>
      <c r="H72" s="20">
        <f>IFERROR(IF(SUM(C72:G72)&lt;INDEX(Coverage!$E$2:$E$1611,MATCH(A72, Coverage!$A$2:$A$1611,0)),INDEX(Pop!$H$2:$H$1611,MATCH(A72, Pop!$A$2:$A$1611,0))/INDEX(Coverage!$G$2:$G$1611,MATCH(A72, Coverage!$A$2:$A$1611,0)),0),0)</f>
        <v/>
      </c>
      <c r="I72" s="20">
        <f>IFERROR(IF(SUM(C72:H72)&lt;INDEX(Coverage!$E$2:$E$1611,MATCH(A72, Coverage!$A$2:$A$1611,0)),INDEX(Pop!$I$2:$I$1611,MATCH(A72, Pop!$A$2:$A$1611,0))/INDEX(Coverage!$G$2:$G$1611,MATCH(A72, Coverage!$A$2:$A$1611,0)),0),0)</f>
        <v/>
      </c>
      <c r="J72" s="20">
        <f>IFERROR(IF(SUM(C72:I72)&lt;INDEX(Coverage!$E$2:$E$1611,MATCH(A72, Coverage!$A$2:$A$1611,0)),INDEX(Pop!$J$2:$J$1611,MATCH(A72, Pop!$A$2:$A$1611,0))/INDEX(Coverage!$G$2:$G$1611,MATCH(A72, Coverage!$A$2:$A$1611,0)),0),0)</f>
        <v/>
      </c>
      <c r="K72" s="20">
        <f>IFERROR(IF(SUM(C72:J72)&lt;INDEX(Coverage!$E$2:$E$1611,MATCH(A72, Coverage!$A$2:$A$1611,0)),INDEX(Pop!$K$2:$K$1611,MATCH(A72, Pop!$A$2:$A$1611,0))/INDEX(Coverage!$G$2:$G$1611,MATCH(A72, Coverage!$A$2:$A$1611,0)),0),0)</f>
        <v/>
      </c>
      <c r="L72" s="20">
        <f>IFERROR(IF(SUM(C72:K72)&lt;INDEX(Coverage!$E$2:$E$1611,MATCH(A72, Coverage!$A$2:$A$1611,0)),INDEX(Pop!$L$2:$L$1611,MATCH(A72, Pop!$A$2:$A$1611,0))/INDEX(Coverage!$G$2:$G$1611,MATCH(A72, Coverage!$A$2:$A$1611,0)),0),0)</f>
        <v/>
      </c>
    </row>
    <row r="73">
      <c r="A73" s="20">
        <f>'Data_km2'!A73</f>
        <v/>
      </c>
      <c r="B73" s="20">
        <f>'Data_km2'!B73</f>
        <v/>
      </c>
      <c r="C73" s="20">
        <f>IFERROR(INDEX(Pop!$C$2:$C$1611,MATCH(A73, Pop!$A$2:$A$1611,0)) /INDEX(Coverage!$G$2:$G$1611,MATCH(A73, Coverage!$A$2:$A$1611,0)),0)</f>
        <v/>
      </c>
      <c r="D73" s="20">
        <f>IFERROR(IF(SUM(C73)&lt;INDEX(Coverage!$E$2:$E$1611,MATCH(A73, Coverage!$A$2:$A$1611,0)),INDEX(Pop!$D$2:$D$1611,MATCH(A73, Pop!$A$2:$A$1611,0))/INDEX(Coverage!$G$2:$G$1611,MATCH(A73, Coverage!$A$2:$A$1611,0)),0),0)</f>
        <v/>
      </c>
      <c r="E73" s="20">
        <f>IFERROR(IF(SUM(C73:D73)&lt;INDEX(Coverage!$E$2:$E$1611,MATCH(A73, Coverage!$A$2:$A$1611,0)),INDEX(Pop!$E$2:$E$1611,MATCH(A73, Pop!$A$2:$A$1611,0))/INDEX(Coverage!$G$2:$G$1611,MATCH(A73, Coverage!$A$2:$A$1611,0)),0),0)</f>
        <v/>
      </c>
      <c r="F73" s="20">
        <f>IFERROR(IF(SUM(C73:E73)&lt;INDEX(Coverage!$E$2:$E$1611,MATCH(A73, Coverage!$A$2:$A$1611,0)),INDEX(Pop!$F$2:$F$1611,MATCH(A73, Pop!$A$2:$A$1611,0))/INDEX(Coverage!$G$2:$G$1611,MATCH(A73, Coverage!$A$2:$A$1611,0)),0),0)</f>
        <v/>
      </c>
      <c r="G73" s="20">
        <f>IFERROR(IF(SUM(C73:F73)&lt;INDEX(Coverage!$E$2:$E$1611,MATCH(A73, Coverage!$A$2:$A$1611,0)),INDEX(Pop!$G$2:$G$1611,MATCH(A73, Pop!$A$2:$A$1611,0))/INDEX(Coverage!$G$2:$G$1611,MATCH(A73, Coverage!$A$2:$A$1611,0)),0),0)</f>
        <v/>
      </c>
      <c r="H73" s="20">
        <f>IFERROR(IF(SUM(C73:G73)&lt;INDEX(Coverage!$E$2:$E$1611,MATCH(A73, Coverage!$A$2:$A$1611,0)),INDEX(Pop!$H$2:$H$1611,MATCH(A73, Pop!$A$2:$A$1611,0))/INDEX(Coverage!$G$2:$G$1611,MATCH(A73, Coverage!$A$2:$A$1611,0)),0),0)</f>
        <v/>
      </c>
      <c r="I73" s="20">
        <f>IFERROR(IF(SUM(C73:H73)&lt;INDEX(Coverage!$E$2:$E$1611,MATCH(A73, Coverage!$A$2:$A$1611,0)),INDEX(Pop!$I$2:$I$1611,MATCH(A73, Pop!$A$2:$A$1611,0))/INDEX(Coverage!$G$2:$G$1611,MATCH(A73, Coverage!$A$2:$A$1611,0)),0),0)</f>
        <v/>
      </c>
      <c r="J73" s="20">
        <f>IFERROR(IF(SUM(C73:I73)&lt;INDEX(Coverage!$E$2:$E$1611,MATCH(A73, Coverage!$A$2:$A$1611,0)),INDEX(Pop!$J$2:$J$1611,MATCH(A73, Pop!$A$2:$A$1611,0))/INDEX(Coverage!$G$2:$G$1611,MATCH(A73, Coverage!$A$2:$A$1611,0)),0),0)</f>
        <v/>
      </c>
      <c r="K73" s="20">
        <f>IFERROR(IF(SUM(C73:J73)&lt;INDEX(Coverage!$E$2:$E$1611,MATCH(A73, Coverage!$A$2:$A$1611,0)),INDEX(Pop!$K$2:$K$1611,MATCH(A73, Pop!$A$2:$A$1611,0))/INDEX(Coverage!$G$2:$G$1611,MATCH(A73, Coverage!$A$2:$A$1611,0)),0),0)</f>
        <v/>
      </c>
      <c r="L73" s="20">
        <f>IFERROR(IF(SUM(C73:K73)&lt;INDEX(Coverage!$E$2:$E$1611,MATCH(A73, Coverage!$A$2:$A$1611,0)),INDEX(Pop!$L$2:$L$1611,MATCH(A73, Pop!$A$2:$A$1611,0))/INDEX(Coverage!$G$2:$G$1611,MATCH(A73, Coverage!$A$2:$A$1611,0)),0),0)</f>
        <v/>
      </c>
    </row>
    <row r="74">
      <c r="A74" s="20">
        <f>'Data_km2'!A74</f>
        <v/>
      </c>
      <c r="B74" s="20">
        <f>'Data_km2'!B74</f>
        <v/>
      </c>
      <c r="C74" s="20">
        <f>IFERROR(INDEX(Pop!$C$2:$C$1611,MATCH(A74, Pop!$A$2:$A$1611,0)) /INDEX(Coverage!$G$2:$G$1611,MATCH(A74, Coverage!$A$2:$A$1611,0)),0)</f>
        <v/>
      </c>
      <c r="D74" s="20">
        <f>IFERROR(IF(SUM(C74)&lt;INDEX(Coverage!$E$2:$E$1611,MATCH(A74, Coverage!$A$2:$A$1611,0)),INDEX(Pop!$D$2:$D$1611,MATCH(A74, Pop!$A$2:$A$1611,0))/INDEX(Coverage!$G$2:$G$1611,MATCH(A74, Coverage!$A$2:$A$1611,0)),0),0)</f>
        <v/>
      </c>
      <c r="E74" s="20">
        <f>IFERROR(IF(SUM(C74:D74)&lt;INDEX(Coverage!$E$2:$E$1611,MATCH(A74, Coverage!$A$2:$A$1611,0)),INDEX(Pop!$E$2:$E$1611,MATCH(A74, Pop!$A$2:$A$1611,0))/INDEX(Coverage!$G$2:$G$1611,MATCH(A74, Coverage!$A$2:$A$1611,0)),0),0)</f>
        <v/>
      </c>
      <c r="F74" s="20">
        <f>IFERROR(IF(SUM(C74:E74)&lt;INDEX(Coverage!$E$2:$E$1611,MATCH(A74, Coverage!$A$2:$A$1611,0)),INDEX(Pop!$F$2:$F$1611,MATCH(A74, Pop!$A$2:$A$1611,0))/INDEX(Coverage!$G$2:$G$1611,MATCH(A74, Coverage!$A$2:$A$1611,0)),0),0)</f>
        <v/>
      </c>
      <c r="G74" s="20">
        <f>IFERROR(IF(SUM(C74:F74)&lt;INDEX(Coverage!$E$2:$E$1611,MATCH(A74, Coverage!$A$2:$A$1611,0)),INDEX(Pop!$G$2:$G$1611,MATCH(A74, Pop!$A$2:$A$1611,0))/INDEX(Coverage!$G$2:$G$1611,MATCH(A74, Coverage!$A$2:$A$1611,0)),0),0)</f>
        <v/>
      </c>
      <c r="H74" s="20">
        <f>IFERROR(IF(SUM(C74:G74)&lt;INDEX(Coverage!$E$2:$E$1611,MATCH(A74, Coverage!$A$2:$A$1611,0)),INDEX(Pop!$H$2:$H$1611,MATCH(A74, Pop!$A$2:$A$1611,0))/INDEX(Coverage!$G$2:$G$1611,MATCH(A74, Coverage!$A$2:$A$1611,0)),0),0)</f>
        <v/>
      </c>
      <c r="I74" s="20">
        <f>IFERROR(IF(SUM(C74:H74)&lt;INDEX(Coverage!$E$2:$E$1611,MATCH(A74, Coverage!$A$2:$A$1611,0)),INDEX(Pop!$I$2:$I$1611,MATCH(A74, Pop!$A$2:$A$1611,0))/INDEX(Coverage!$G$2:$G$1611,MATCH(A74, Coverage!$A$2:$A$1611,0)),0),0)</f>
        <v/>
      </c>
      <c r="J74" s="20">
        <f>IFERROR(IF(SUM(C74:I74)&lt;INDEX(Coverage!$E$2:$E$1611,MATCH(A74, Coverage!$A$2:$A$1611,0)),INDEX(Pop!$J$2:$J$1611,MATCH(A74, Pop!$A$2:$A$1611,0))/INDEX(Coverage!$G$2:$G$1611,MATCH(A74, Coverage!$A$2:$A$1611,0)),0),0)</f>
        <v/>
      </c>
      <c r="K74" s="20">
        <f>IFERROR(IF(SUM(C74:J74)&lt;INDEX(Coverage!$E$2:$E$1611,MATCH(A74, Coverage!$A$2:$A$1611,0)),INDEX(Pop!$K$2:$K$1611,MATCH(A74, Pop!$A$2:$A$1611,0))/INDEX(Coverage!$G$2:$G$1611,MATCH(A74, Coverage!$A$2:$A$1611,0)),0),0)</f>
        <v/>
      </c>
      <c r="L74" s="20">
        <f>IFERROR(IF(SUM(C74:K74)&lt;INDEX(Coverage!$E$2:$E$1611,MATCH(A74, Coverage!$A$2:$A$1611,0)),INDEX(Pop!$L$2:$L$1611,MATCH(A74, Pop!$A$2:$A$1611,0))/INDEX(Coverage!$G$2:$G$1611,MATCH(A74, Coverage!$A$2:$A$1611,0)),0),0)</f>
        <v/>
      </c>
    </row>
    <row r="75">
      <c r="A75" s="20">
        <f>'Data_km2'!A75</f>
        <v/>
      </c>
      <c r="B75" s="20">
        <f>'Data_km2'!B75</f>
        <v/>
      </c>
      <c r="C75" s="20">
        <f>IFERROR(INDEX(Pop!$C$2:$C$1611,MATCH(A75, Pop!$A$2:$A$1611,0)) /INDEX(Coverage!$G$2:$G$1611,MATCH(A75, Coverage!$A$2:$A$1611,0)),0)</f>
        <v/>
      </c>
      <c r="D75" s="20">
        <f>IFERROR(IF(SUM(C75)&lt;INDEX(Coverage!$E$2:$E$1611,MATCH(A75, Coverage!$A$2:$A$1611,0)),INDEX(Pop!$D$2:$D$1611,MATCH(A75, Pop!$A$2:$A$1611,0))/INDEX(Coverage!$G$2:$G$1611,MATCH(A75, Coverage!$A$2:$A$1611,0)),0),0)</f>
        <v/>
      </c>
      <c r="E75" s="20">
        <f>IFERROR(IF(SUM(C75:D75)&lt;INDEX(Coverage!$E$2:$E$1611,MATCH(A75, Coverage!$A$2:$A$1611,0)),INDEX(Pop!$E$2:$E$1611,MATCH(A75, Pop!$A$2:$A$1611,0))/INDEX(Coverage!$G$2:$G$1611,MATCH(A75, Coverage!$A$2:$A$1611,0)),0),0)</f>
        <v/>
      </c>
      <c r="F75" s="20">
        <f>IFERROR(IF(SUM(C75:E75)&lt;INDEX(Coverage!$E$2:$E$1611,MATCH(A75, Coverage!$A$2:$A$1611,0)),INDEX(Pop!$F$2:$F$1611,MATCH(A75, Pop!$A$2:$A$1611,0))/INDEX(Coverage!$G$2:$G$1611,MATCH(A75, Coverage!$A$2:$A$1611,0)),0),0)</f>
        <v/>
      </c>
      <c r="G75" s="20">
        <f>IFERROR(IF(SUM(C75:F75)&lt;INDEX(Coverage!$E$2:$E$1611,MATCH(A75, Coverage!$A$2:$A$1611,0)),INDEX(Pop!$G$2:$G$1611,MATCH(A75, Pop!$A$2:$A$1611,0))/INDEX(Coverage!$G$2:$G$1611,MATCH(A75, Coverage!$A$2:$A$1611,0)),0),0)</f>
        <v/>
      </c>
      <c r="H75" s="20">
        <f>IFERROR(IF(SUM(C75:G75)&lt;INDEX(Coverage!$E$2:$E$1611,MATCH(A75, Coverage!$A$2:$A$1611,0)),INDEX(Pop!$H$2:$H$1611,MATCH(A75, Pop!$A$2:$A$1611,0))/INDEX(Coverage!$G$2:$G$1611,MATCH(A75, Coverage!$A$2:$A$1611,0)),0),0)</f>
        <v/>
      </c>
      <c r="I75" s="20">
        <f>IFERROR(IF(SUM(C75:H75)&lt;INDEX(Coverage!$E$2:$E$1611,MATCH(A75, Coverage!$A$2:$A$1611,0)),INDEX(Pop!$I$2:$I$1611,MATCH(A75, Pop!$A$2:$A$1611,0))/INDEX(Coverage!$G$2:$G$1611,MATCH(A75, Coverage!$A$2:$A$1611,0)),0),0)</f>
        <v/>
      </c>
      <c r="J75" s="20">
        <f>IFERROR(IF(SUM(C75:I75)&lt;INDEX(Coverage!$E$2:$E$1611,MATCH(A75, Coverage!$A$2:$A$1611,0)),INDEX(Pop!$J$2:$J$1611,MATCH(A75, Pop!$A$2:$A$1611,0))/INDEX(Coverage!$G$2:$G$1611,MATCH(A75, Coverage!$A$2:$A$1611,0)),0),0)</f>
        <v/>
      </c>
      <c r="K75" s="20">
        <f>IFERROR(IF(SUM(C75:J75)&lt;INDEX(Coverage!$E$2:$E$1611,MATCH(A75, Coverage!$A$2:$A$1611,0)),INDEX(Pop!$K$2:$K$1611,MATCH(A75, Pop!$A$2:$A$1611,0))/INDEX(Coverage!$G$2:$G$1611,MATCH(A75, Coverage!$A$2:$A$1611,0)),0),0)</f>
        <v/>
      </c>
      <c r="L75" s="20">
        <f>IFERROR(IF(SUM(C75:K75)&lt;INDEX(Coverage!$E$2:$E$1611,MATCH(A75, Coverage!$A$2:$A$1611,0)),INDEX(Pop!$L$2:$L$1611,MATCH(A75, Pop!$A$2:$A$1611,0))/INDEX(Coverage!$G$2:$G$1611,MATCH(A75, Coverage!$A$2:$A$1611,0)),0),0)</f>
        <v/>
      </c>
    </row>
    <row r="76">
      <c r="A76" s="20">
        <f>'Data_km2'!A76</f>
        <v/>
      </c>
      <c r="B76" s="20">
        <f>'Data_km2'!B76</f>
        <v/>
      </c>
      <c r="C76" s="20">
        <f>IFERROR(INDEX(Pop!$C$2:$C$1611,MATCH(A76, Pop!$A$2:$A$1611,0)) /INDEX(Coverage!$G$2:$G$1611,MATCH(A76, Coverage!$A$2:$A$1611,0)),0)</f>
        <v/>
      </c>
      <c r="D76" s="20">
        <f>IFERROR(IF(SUM(C76)&lt;INDEX(Coverage!$E$2:$E$1611,MATCH(A76, Coverage!$A$2:$A$1611,0)),INDEX(Pop!$D$2:$D$1611,MATCH(A76, Pop!$A$2:$A$1611,0))/INDEX(Coverage!$G$2:$G$1611,MATCH(A76, Coverage!$A$2:$A$1611,0)),0),0)</f>
        <v/>
      </c>
      <c r="E76" s="20">
        <f>IFERROR(IF(SUM(C76:D76)&lt;INDEX(Coverage!$E$2:$E$1611,MATCH(A76, Coverage!$A$2:$A$1611,0)),INDEX(Pop!$E$2:$E$1611,MATCH(A76, Pop!$A$2:$A$1611,0))/INDEX(Coverage!$G$2:$G$1611,MATCH(A76, Coverage!$A$2:$A$1611,0)),0),0)</f>
        <v/>
      </c>
      <c r="F76" s="20">
        <f>IFERROR(IF(SUM(C76:E76)&lt;INDEX(Coverage!$E$2:$E$1611,MATCH(A76, Coverage!$A$2:$A$1611,0)),INDEX(Pop!$F$2:$F$1611,MATCH(A76, Pop!$A$2:$A$1611,0))/INDEX(Coverage!$G$2:$G$1611,MATCH(A76, Coverage!$A$2:$A$1611,0)),0),0)</f>
        <v/>
      </c>
      <c r="G76" s="20">
        <f>IFERROR(IF(SUM(C76:F76)&lt;INDEX(Coverage!$E$2:$E$1611,MATCH(A76, Coverage!$A$2:$A$1611,0)),INDEX(Pop!$G$2:$G$1611,MATCH(A76, Pop!$A$2:$A$1611,0))/INDEX(Coverage!$G$2:$G$1611,MATCH(A76, Coverage!$A$2:$A$1611,0)),0),0)</f>
        <v/>
      </c>
      <c r="H76" s="20">
        <f>IFERROR(IF(SUM(C76:G76)&lt;INDEX(Coverage!$E$2:$E$1611,MATCH(A76, Coverage!$A$2:$A$1611,0)),INDEX(Pop!$H$2:$H$1611,MATCH(A76, Pop!$A$2:$A$1611,0))/INDEX(Coverage!$G$2:$G$1611,MATCH(A76, Coverage!$A$2:$A$1611,0)),0),0)</f>
        <v/>
      </c>
      <c r="I76" s="20">
        <f>IFERROR(IF(SUM(C76:H76)&lt;INDEX(Coverage!$E$2:$E$1611,MATCH(A76, Coverage!$A$2:$A$1611,0)),INDEX(Pop!$I$2:$I$1611,MATCH(A76, Pop!$A$2:$A$1611,0))/INDEX(Coverage!$G$2:$G$1611,MATCH(A76, Coverage!$A$2:$A$1611,0)),0),0)</f>
        <v/>
      </c>
      <c r="J76" s="20">
        <f>IFERROR(IF(SUM(C76:I76)&lt;INDEX(Coverage!$E$2:$E$1611,MATCH(A76, Coverage!$A$2:$A$1611,0)),INDEX(Pop!$J$2:$J$1611,MATCH(A76, Pop!$A$2:$A$1611,0))/INDEX(Coverage!$G$2:$G$1611,MATCH(A76, Coverage!$A$2:$A$1611,0)),0),0)</f>
        <v/>
      </c>
      <c r="K76" s="20">
        <f>IFERROR(IF(SUM(C76:J76)&lt;INDEX(Coverage!$E$2:$E$1611,MATCH(A76, Coverage!$A$2:$A$1611,0)),INDEX(Pop!$K$2:$K$1611,MATCH(A76, Pop!$A$2:$A$1611,0))/INDEX(Coverage!$G$2:$G$1611,MATCH(A76, Coverage!$A$2:$A$1611,0)),0),0)</f>
        <v/>
      </c>
      <c r="L76" s="20">
        <f>IFERROR(IF(SUM(C76:K76)&lt;INDEX(Coverage!$E$2:$E$1611,MATCH(A76, Coverage!$A$2:$A$1611,0)),INDEX(Pop!$L$2:$L$1611,MATCH(A76, Pop!$A$2:$A$1611,0))/INDEX(Coverage!$G$2:$G$1611,MATCH(A76, Coverage!$A$2:$A$1611,0)),0),0)</f>
        <v/>
      </c>
    </row>
    <row r="77">
      <c r="A77" s="20">
        <f>'Data_km2'!A77</f>
        <v/>
      </c>
      <c r="B77" s="20">
        <f>'Data_km2'!B77</f>
        <v/>
      </c>
      <c r="C77" s="20">
        <f>IFERROR(INDEX(Pop!$C$2:$C$1611,MATCH(A77, Pop!$A$2:$A$1611,0)) /INDEX(Coverage!$G$2:$G$1611,MATCH(A77, Coverage!$A$2:$A$1611,0)),0)</f>
        <v/>
      </c>
      <c r="D77" s="20">
        <f>IFERROR(IF(SUM(C77)&lt;INDEX(Coverage!$E$2:$E$1611,MATCH(A77, Coverage!$A$2:$A$1611,0)),INDEX(Pop!$D$2:$D$1611,MATCH(A77, Pop!$A$2:$A$1611,0))/INDEX(Coverage!$G$2:$G$1611,MATCH(A77, Coverage!$A$2:$A$1611,0)),0),0)</f>
        <v/>
      </c>
      <c r="E77" s="20">
        <f>IFERROR(IF(SUM(C77:D77)&lt;INDEX(Coverage!$E$2:$E$1611,MATCH(A77, Coverage!$A$2:$A$1611,0)),INDEX(Pop!$E$2:$E$1611,MATCH(A77, Pop!$A$2:$A$1611,0))/INDEX(Coverage!$G$2:$G$1611,MATCH(A77, Coverage!$A$2:$A$1611,0)),0),0)</f>
        <v/>
      </c>
      <c r="F77" s="20">
        <f>IFERROR(IF(SUM(C77:E77)&lt;INDEX(Coverage!$E$2:$E$1611,MATCH(A77, Coverage!$A$2:$A$1611,0)),INDEX(Pop!$F$2:$F$1611,MATCH(A77, Pop!$A$2:$A$1611,0))/INDEX(Coverage!$G$2:$G$1611,MATCH(A77, Coverage!$A$2:$A$1611,0)),0),0)</f>
        <v/>
      </c>
      <c r="G77" s="20">
        <f>IFERROR(IF(SUM(C77:F77)&lt;INDEX(Coverage!$E$2:$E$1611,MATCH(A77, Coverage!$A$2:$A$1611,0)),INDEX(Pop!$G$2:$G$1611,MATCH(A77, Pop!$A$2:$A$1611,0))/INDEX(Coverage!$G$2:$G$1611,MATCH(A77, Coverage!$A$2:$A$1611,0)),0),0)</f>
        <v/>
      </c>
      <c r="H77" s="20">
        <f>IFERROR(IF(SUM(C77:G77)&lt;INDEX(Coverage!$E$2:$E$1611,MATCH(A77, Coverage!$A$2:$A$1611,0)),INDEX(Pop!$H$2:$H$1611,MATCH(A77, Pop!$A$2:$A$1611,0))/INDEX(Coverage!$G$2:$G$1611,MATCH(A77, Coverage!$A$2:$A$1611,0)),0),0)</f>
        <v/>
      </c>
      <c r="I77" s="20">
        <f>IFERROR(IF(SUM(C77:H77)&lt;INDEX(Coverage!$E$2:$E$1611,MATCH(A77, Coverage!$A$2:$A$1611,0)),INDEX(Pop!$I$2:$I$1611,MATCH(A77, Pop!$A$2:$A$1611,0))/INDEX(Coverage!$G$2:$G$1611,MATCH(A77, Coverage!$A$2:$A$1611,0)),0),0)</f>
        <v/>
      </c>
      <c r="J77" s="20">
        <f>IFERROR(IF(SUM(C77:I77)&lt;INDEX(Coverage!$E$2:$E$1611,MATCH(A77, Coverage!$A$2:$A$1611,0)),INDEX(Pop!$J$2:$J$1611,MATCH(A77, Pop!$A$2:$A$1611,0))/INDEX(Coverage!$G$2:$G$1611,MATCH(A77, Coverage!$A$2:$A$1611,0)),0),0)</f>
        <v/>
      </c>
      <c r="K77" s="20">
        <f>IFERROR(IF(SUM(C77:J77)&lt;INDEX(Coverage!$E$2:$E$1611,MATCH(A77, Coverage!$A$2:$A$1611,0)),INDEX(Pop!$K$2:$K$1611,MATCH(A77, Pop!$A$2:$A$1611,0))/INDEX(Coverage!$G$2:$G$1611,MATCH(A77, Coverage!$A$2:$A$1611,0)),0),0)</f>
        <v/>
      </c>
      <c r="L77" s="20">
        <f>IFERROR(IF(SUM(C77:K77)&lt;INDEX(Coverage!$E$2:$E$1611,MATCH(A77, Coverage!$A$2:$A$1611,0)),INDEX(Pop!$L$2:$L$1611,MATCH(A77, Pop!$A$2:$A$1611,0))/INDEX(Coverage!$G$2:$G$1611,MATCH(A77, Coverage!$A$2:$A$1611,0)),0),0)</f>
        <v/>
      </c>
    </row>
    <row r="78">
      <c r="A78" s="20">
        <f>'Data_km2'!A78</f>
        <v/>
      </c>
      <c r="B78" s="20">
        <f>'Data_km2'!B78</f>
        <v/>
      </c>
      <c r="C78" s="20">
        <f>IFERROR(INDEX(Pop!$C$2:$C$1611,MATCH(A78, Pop!$A$2:$A$1611,0)) /INDEX(Coverage!$G$2:$G$1611,MATCH(A78, Coverage!$A$2:$A$1611,0)),0)</f>
        <v/>
      </c>
      <c r="D78" s="20">
        <f>IFERROR(IF(SUM(C78)&lt;INDEX(Coverage!$E$2:$E$1611,MATCH(A78, Coverage!$A$2:$A$1611,0)),INDEX(Pop!$D$2:$D$1611,MATCH(A78, Pop!$A$2:$A$1611,0))/INDEX(Coverage!$G$2:$G$1611,MATCH(A78, Coverage!$A$2:$A$1611,0)),0),0)</f>
        <v/>
      </c>
      <c r="E78" s="20">
        <f>IFERROR(IF(SUM(C78:D78)&lt;INDEX(Coverage!$E$2:$E$1611,MATCH(A78, Coverage!$A$2:$A$1611,0)),INDEX(Pop!$E$2:$E$1611,MATCH(A78, Pop!$A$2:$A$1611,0))/INDEX(Coverage!$G$2:$G$1611,MATCH(A78, Coverage!$A$2:$A$1611,0)),0),0)</f>
        <v/>
      </c>
      <c r="F78" s="20">
        <f>IFERROR(IF(SUM(C78:E78)&lt;INDEX(Coverage!$E$2:$E$1611,MATCH(A78, Coverage!$A$2:$A$1611,0)),INDEX(Pop!$F$2:$F$1611,MATCH(A78, Pop!$A$2:$A$1611,0))/INDEX(Coverage!$G$2:$G$1611,MATCH(A78, Coverage!$A$2:$A$1611,0)),0),0)</f>
        <v/>
      </c>
      <c r="G78" s="20">
        <f>IFERROR(IF(SUM(C78:F78)&lt;INDEX(Coverage!$E$2:$E$1611,MATCH(A78, Coverage!$A$2:$A$1611,0)),INDEX(Pop!$G$2:$G$1611,MATCH(A78, Pop!$A$2:$A$1611,0))/INDEX(Coverage!$G$2:$G$1611,MATCH(A78, Coverage!$A$2:$A$1611,0)),0),0)</f>
        <v/>
      </c>
      <c r="H78" s="20">
        <f>IFERROR(IF(SUM(C78:G78)&lt;INDEX(Coverage!$E$2:$E$1611,MATCH(A78, Coverage!$A$2:$A$1611,0)),INDEX(Pop!$H$2:$H$1611,MATCH(A78, Pop!$A$2:$A$1611,0))/INDEX(Coverage!$G$2:$G$1611,MATCH(A78, Coverage!$A$2:$A$1611,0)),0),0)</f>
        <v/>
      </c>
      <c r="I78" s="20">
        <f>IFERROR(IF(SUM(C78:H78)&lt;INDEX(Coverage!$E$2:$E$1611,MATCH(A78, Coverage!$A$2:$A$1611,0)),INDEX(Pop!$I$2:$I$1611,MATCH(A78, Pop!$A$2:$A$1611,0))/INDEX(Coverage!$G$2:$G$1611,MATCH(A78, Coverage!$A$2:$A$1611,0)),0),0)</f>
        <v/>
      </c>
      <c r="J78" s="20">
        <f>IFERROR(IF(SUM(C78:I78)&lt;INDEX(Coverage!$E$2:$E$1611,MATCH(A78, Coverage!$A$2:$A$1611,0)),INDEX(Pop!$J$2:$J$1611,MATCH(A78, Pop!$A$2:$A$1611,0))/INDEX(Coverage!$G$2:$G$1611,MATCH(A78, Coverage!$A$2:$A$1611,0)),0),0)</f>
        <v/>
      </c>
      <c r="K78" s="20">
        <f>IFERROR(IF(SUM(C78:J78)&lt;INDEX(Coverage!$E$2:$E$1611,MATCH(A78, Coverage!$A$2:$A$1611,0)),INDEX(Pop!$K$2:$K$1611,MATCH(A78, Pop!$A$2:$A$1611,0))/INDEX(Coverage!$G$2:$G$1611,MATCH(A78, Coverage!$A$2:$A$1611,0)),0),0)</f>
        <v/>
      </c>
      <c r="L78" s="20">
        <f>IFERROR(IF(SUM(C78:K78)&lt;INDEX(Coverage!$E$2:$E$1611,MATCH(A78, Coverage!$A$2:$A$1611,0)),INDEX(Pop!$L$2:$L$1611,MATCH(A78, Pop!$A$2:$A$1611,0))/INDEX(Coverage!$G$2:$G$1611,MATCH(A78, Coverage!$A$2:$A$1611,0)),0),0)</f>
        <v/>
      </c>
    </row>
    <row r="79">
      <c r="A79" s="20">
        <f>'Data_km2'!A79</f>
        <v/>
      </c>
      <c r="B79" s="20">
        <f>'Data_km2'!B79</f>
        <v/>
      </c>
      <c r="C79" s="20">
        <f>IFERROR(INDEX(Pop!$C$2:$C$1611,MATCH(A79, Pop!$A$2:$A$1611,0)) /INDEX(Coverage!$G$2:$G$1611,MATCH(A79, Coverage!$A$2:$A$1611,0)),0)</f>
        <v/>
      </c>
      <c r="D79" s="20">
        <f>IFERROR(IF(SUM(C79)&lt;INDEX(Coverage!$E$2:$E$1611,MATCH(A79, Coverage!$A$2:$A$1611,0)),INDEX(Pop!$D$2:$D$1611,MATCH(A79, Pop!$A$2:$A$1611,0))/INDEX(Coverage!$G$2:$G$1611,MATCH(A79, Coverage!$A$2:$A$1611,0)),0),0)</f>
        <v/>
      </c>
      <c r="E79" s="20">
        <f>IFERROR(IF(SUM(C79:D79)&lt;INDEX(Coverage!$E$2:$E$1611,MATCH(A79, Coverage!$A$2:$A$1611,0)),INDEX(Pop!$E$2:$E$1611,MATCH(A79, Pop!$A$2:$A$1611,0))/INDEX(Coverage!$G$2:$G$1611,MATCH(A79, Coverage!$A$2:$A$1611,0)),0),0)</f>
        <v/>
      </c>
      <c r="F79" s="20">
        <f>IFERROR(IF(SUM(C79:E79)&lt;INDEX(Coverage!$E$2:$E$1611,MATCH(A79, Coverage!$A$2:$A$1611,0)),INDEX(Pop!$F$2:$F$1611,MATCH(A79, Pop!$A$2:$A$1611,0))/INDEX(Coverage!$G$2:$G$1611,MATCH(A79, Coverage!$A$2:$A$1611,0)),0),0)</f>
        <v/>
      </c>
      <c r="G79" s="20">
        <f>IFERROR(IF(SUM(C79:F79)&lt;INDEX(Coverage!$E$2:$E$1611,MATCH(A79, Coverage!$A$2:$A$1611,0)),INDEX(Pop!$G$2:$G$1611,MATCH(A79, Pop!$A$2:$A$1611,0))/INDEX(Coverage!$G$2:$G$1611,MATCH(A79, Coverage!$A$2:$A$1611,0)),0),0)</f>
        <v/>
      </c>
      <c r="H79" s="20">
        <f>IFERROR(IF(SUM(C79:G79)&lt;INDEX(Coverage!$E$2:$E$1611,MATCH(A79, Coverage!$A$2:$A$1611,0)),INDEX(Pop!$H$2:$H$1611,MATCH(A79, Pop!$A$2:$A$1611,0))/INDEX(Coverage!$G$2:$G$1611,MATCH(A79, Coverage!$A$2:$A$1611,0)),0),0)</f>
        <v/>
      </c>
      <c r="I79" s="20">
        <f>IFERROR(IF(SUM(C79:H79)&lt;INDEX(Coverage!$E$2:$E$1611,MATCH(A79, Coverage!$A$2:$A$1611,0)),INDEX(Pop!$I$2:$I$1611,MATCH(A79, Pop!$A$2:$A$1611,0))/INDEX(Coverage!$G$2:$G$1611,MATCH(A79, Coverage!$A$2:$A$1611,0)),0),0)</f>
        <v/>
      </c>
      <c r="J79" s="20">
        <f>IFERROR(IF(SUM(C79:I79)&lt;INDEX(Coverage!$E$2:$E$1611,MATCH(A79, Coverage!$A$2:$A$1611,0)),INDEX(Pop!$J$2:$J$1611,MATCH(A79, Pop!$A$2:$A$1611,0))/INDEX(Coverage!$G$2:$G$1611,MATCH(A79, Coverage!$A$2:$A$1611,0)),0),0)</f>
        <v/>
      </c>
      <c r="K79" s="20">
        <f>IFERROR(IF(SUM(C79:J79)&lt;INDEX(Coverage!$E$2:$E$1611,MATCH(A79, Coverage!$A$2:$A$1611,0)),INDEX(Pop!$K$2:$K$1611,MATCH(A79, Pop!$A$2:$A$1611,0))/INDEX(Coverage!$G$2:$G$1611,MATCH(A79, Coverage!$A$2:$A$1611,0)),0),0)</f>
        <v/>
      </c>
      <c r="L79" s="20">
        <f>IFERROR(IF(SUM(C79:K79)&lt;INDEX(Coverage!$E$2:$E$1611,MATCH(A79, Coverage!$A$2:$A$1611,0)),INDEX(Pop!$L$2:$L$1611,MATCH(A79, Pop!$A$2:$A$1611,0))/INDEX(Coverage!$G$2:$G$1611,MATCH(A79, Coverage!$A$2:$A$1611,0)),0),0)</f>
        <v/>
      </c>
    </row>
    <row r="80">
      <c r="A80" s="20">
        <f>'Data_km2'!A80</f>
        <v/>
      </c>
      <c r="B80" s="20">
        <f>'Data_km2'!B80</f>
        <v/>
      </c>
      <c r="C80" s="20">
        <f>IFERROR(INDEX(Pop!$C$2:$C$1611,MATCH(A80, Pop!$A$2:$A$1611,0)) /INDEX(Coverage!$G$2:$G$1611,MATCH(A80, Coverage!$A$2:$A$1611,0)),0)</f>
        <v/>
      </c>
      <c r="D80" s="20">
        <f>IFERROR(IF(SUM(C80)&lt;INDEX(Coverage!$E$2:$E$1611,MATCH(A80, Coverage!$A$2:$A$1611,0)),INDEX(Pop!$D$2:$D$1611,MATCH(A80, Pop!$A$2:$A$1611,0))/INDEX(Coverage!$G$2:$G$1611,MATCH(A80, Coverage!$A$2:$A$1611,0)),0),0)</f>
        <v/>
      </c>
      <c r="E80" s="20">
        <f>IFERROR(IF(SUM(C80:D80)&lt;INDEX(Coverage!$E$2:$E$1611,MATCH(A80, Coverage!$A$2:$A$1611,0)),INDEX(Pop!$E$2:$E$1611,MATCH(A80, Pop!$A$2:$A$1611,0))/INDEX(Coverage!$G$2:$G$1611,MATCH(A80, Coverage!$A$2:$A$1611,0)),0),0)</f>
        <v/>
      </c>
      <c r="F80" s="20">
        <f>IFERROR(IF(SUM(C80:E80)&lt;INDEX(Coverage!$E$2:$E$1611,MATCH(A80, Coverage!$A$2:$A$1611,0)),INDEX(Pop!$F$2:$F$1611,MATCH(A80, Pop!$A$2:$A$1611,0))/INDEX(Coverage!$G$2:$G$1611,MATCH(A80, Coverage!$A$2:$A$1611,0)),0),0)</f>
        <v/>
      </c>
      <c r="G80" s="20">
        <f>IFERROR(IF(SUM(C80:F80)&lt;INDEX(Coverage!$E$2:$E$1611,MATCH(A80, Coverage!$A$2:$A$1611,0)),INDEX(Pop!$G$2:$G$1611,MATCH(A80, Pop!$A$2:$A$1611,0))/INDEX(Coverage!$G$2:$G$1611,MATCH(A80, Coverage!$A$2:$A$1611,0)),0),0)</f>
        <v/>
      </c>
      <c r="H80" s="20">
        <f>IFERROR(IF(SUM(C80:G80)&lt;INDEX(Coverage!$E$2:$E$1611,MATCH(A80, Coverage!$A$2:$A$1611,0)),INDEX(Pop!$H$2:$H$1611,MATCH(A80, Pop!$A$2:$A$1611,0))/INDEX(Coverage!$G$2:$G$1611,MATCH(A80, Coverage!$A$2:$A$1611,0)),0),0)</f>
        <v/>
      </c>
      <c r="I80" s="20">
        <f>IFERROR(IF(SUM(C80:H80)&lt;INDEX(Coverage!$E$2:$E$1611,MATCH(A80, Coverage!$A$2:$A$1611,0)),INDEX(Pop!$I$2:$I$1611,MATCH(A80, Pop!$A$2:$A$1611,0))/INDEX(Coverage!$G$2:$G$1611,MATCH(A80, Coverage!$A$2:$A$1611,0)),0),0)</f>
        <v/>
      </c>
      <c r="J80" s="20">
        <f>IFERROR(IF(SUM(C80:I80)&lt;INDEX(Coverage!$E$2:$E$1611,MATCH(A80, Coverage!$A$2:$A$1611,0)),INDEX(Pop!$J$2:$J$1611,MATCH(A80, Pop!$A$2:$A$1611,0))/INDEX(Coverage!$G$2:$G$1611,MATCH(A80, Coverage!$A$2:$A$1611,0)),0),0)</f>
        <v/>
      </c>
      <c r="K80" s="20">
        <f>IFERROR(IF(SUM(C80:J80)&lt;INDEX(Coverage!$E$2:$E$1611,MATCH(A80, Coverage!$A$2:$A$1611,0)),INDEX(Pop!$K$2:$K$1611,MATCH(A80, Pop!$A$2:$A$1611,0))/INDEX(Coverage!$G$2:$G$1611,MATCH(A80, Coverage!$A$2:$A$1611,0)),0),0)</f>
        <v/>
      </c>
      <c r="L80" s="20">
        <f>IFERROR(IF(SUM(C80:K80)&lt;INDEX(Coverage!$E$2:$E$1611,MATCH(A80, Coverage!$A$2:$A$1611,0)),INDEX(Pop!$L$2:$L$1611,MATCH(A80, Pop!$A$2:$A$1611,0))/INDEX(Coverage!$G$2:$G$1611,MATCH(A80, Coverage!$A$2:$A$1611,0)),0),0)</f>
        <v/>
      </c>
    </row>
    <row r="81">
      <c r="A81" s="20">
        <f>'Data_km2'!A81</f>
        <v/>
      </c>
      <c r="B81" s="20">
        <f>'Data_km2'!B81</f>
        <v/>
      </c>
      <c r="C81" s="20">
        <f>IFERROR(INDEX(Pop!$C$2:$C$1611,MATCH(A81, Pop!$A$2:$A$1611,0)) /INDEX(Coverage!$G$2:$G$1611,MATCH(A81, Coverage!$A$2:$A$1611,0)),0)</f>
        <v/>
      </c>
      <c r="D81" s="20">
        <f>IFERROR(IF(SUM(C81)&lt;INDEX(Coverage!$E$2:$E$1611,MATCH(A81, Coverage!$A$2:$A$1611,0)),INDEX(Pop!$D$2:$D$1611,MATCH(A81, Pop!$A$2:$A$1611,0))/INDEX(Coverage!$G$2:$G$1611,MATCH(A81, Coverage!$A$2:$A$1611,0)),0),0)</f>
        <v/>
      </c>
      <c r="E81" s="20">
        <f>IFERROR(IF(SUM(C81:D81)&lt;INDEX(Coverage!$E$2:$E$1611,MATCH(A81, Coverage!$A$2:$A$1611,0)),INDEX(Pop!$E$2:$E$1611,MATCH(A81, Pop!$A$2:$A$1611,0))/INDEX(Coverage!$G$2:$G$1611,MATCH(A81, Coverage!$A$2:$A$1611,0)),0),0)</f>
        <v/>
      </c>
      <c r="F81" s="20">
        <f>IFERROR(IF(SUM(C81:E81)&lt;INDEX(Coverage!$E$2:$E$1611,MATCH(A81, Coverage!$A$2:$A$1611,0)),INDEX(Pop!$F$2:$F$1611,MATCH(A81, Pop!$A$2:$A$1611,0))/INDEX(Coverage!$G$2:$G$1611,MATCH(A81, Coverage!$A$2:$A$1611,0)),0),0)</f>
        <v/>
      </c>
      <c r="G81" s="20">
        <f>IFERROR(IF(SUM(C81:F81)&lt;INDEX(Coverage!$E$2:$E$1611,MATCH(A81, Coverage!$A$2:$A$1611,0)),INDEX(Pop!$G$2:$G$1611,MATCH(A81, Pop!$A$2:$A$1611,0))/INDEX(Coverage!$G$2:$G$1611,MATCH(A81, Coverage!$A$2:$A$1611,0)),0),0)</f>
        <v/>
      </c>
      <c r="H81" s="20">
        <f>IFERROR(IF(SUM(C81:G81)&lt;INDEX(Coverage!$E$2:$E$1611,MATCH(A81, Coverage!$A$2:$A$1611,0)),INDEX(Pop!$H$2:$H$1611,MATCH(A81, Pop!$A$2:$A$1611,0))/INDEX(Coverage!$G$2:$G$1611,MATCH(A81, Coverage!$A$2:$A$1611,0)),0),0)</f>
        <v/>
      </c>
      <c r="I81" s="20">
        <f>IFERROR(IF(SUM(C81:H81)&lt;INDEX(Coverage!$E$2:$E$1611,MATCH(A81, Coverage!$A$2:$A$1611,0)),INDEX(Pop!$I$2:$I$1611,MATCH(A81, Pop!$A$2:$A$1611,0))/INDEX(Coverage!$G$2:$G$1611,MATCH(A81, Coverage!$A$2:$A$1611,0)),0),0)</f>
        <v/>
      </c>
      <c r="J81" s="20">
        <f>IFERROR(IF(SUM(C81:I81)&lt;INDEX(Coverage!$E$2:$E$1611,MATCH(A81, Coverage!$A$2:$A$1611,0)),INDEX(Pop!$J$2:$J$1611,MATCH(A81, Pop!$A$2:$A$1611,0))/INDEX(Coverage!$G$2:$G$1611,MATCH(A81, Coverage!$A$2:$A$1611,0)),0),0)</f>
        <v/>
      </c>
      <c r="K81" s="20">
        <f>IFERROR(IF(SUM(C81:J81)&lt;INDEX(Coverage!$E$2:$E$1611,MATCH(A81, Coverage!$A$2:$A$1611,0)),INDEX(Pop!$K$2:$K$1611,MATCH(A81, Pop!$A$2:$A$1611,0))/INDEX(Coverage!$G$2:$G$1611,MATCH(A81, Coverage!$A$2:$A$1611,0)),0),0)</f>
        <v/>
      </c>
      <c r="L81" s="20">
        <f>IFERROR(IF(SUM(C81:K81)&lt;INDEX(Coverage!$E$2:$E$1611,MATCH(A81, Coverage!$A$2:$A$1611,0)),INDEX(Pop!$L$2:$L$1611,MATCH(A81, Pop!$A$2:$A$1611,0))/INDEX(Coverage!$G$2:$G$1611,MATCH(A81, Coverage!$A$2:$A$1611,0)),0),0)</f>
        <v/>
      </c>
    </row>
    <row r="82">
      <c r="A82" s="20">
        <f>'Data_km2'!A82</f>
        <v/>
      </c>
      <c r="B82" s="20">
        <f>'Data_km2'!B82</f>
        <v/>
      </c>
      <c r="C82" s="20">
        <f>IFERROR(INDEX(Pop!$C$2:$C$1611,MATCH(A82, Pop!$A$2:$A$1611,0)) /INDEX(Coverage!$G$2:$G$1611,MATCH(A82, Coverage!$A$2:$A$1611,0)),0)</f>
        <v/>
      </c>
      <c r="D82" s="20">
        <f>IFERROR(IF(SUM(C82)&lt;INDEX(Coverage!$E$2:$E$1611,MATCH(A82, Coverage!$A$2:$A$1611,0)),INDEX(Pop!$D$2:$D$1611,MATCH(A82, Pop!$A$2:$A$1611,0))/INDEX(Coverage!$G$2:$G$1611,MATCH(A82, Coverage!$A$2:$A$1611,0)),0),0)</f>
        <v/>
      </c>
      <c r="E82" s="20">
        <f>IFERROR(IF(SUM(C82:D82)&lt;INDEX(Coverage!$E$2:$E$1611,MATCH(A82, Coverage!$A$2:$A$1611,0)),INDEX(Pop!$E$2:$E$1611,MATCH(A82, Pop!$A$2:$A$1611,0))/INDEX(Coverage!$G$2:$G$1611,MATCH(A82, Coverage!$A$2:$A$1611,0)),0),0)</f>
        <v/>
      </c>
      <c r="F82" s="20">
        <f>IFERROR(IF(SUM(C82:E82)&lt;INDEX(Coverage!$E$2:$E$1611,MATCH(A82, Coverage!$A$2:$A$1611,0)),INDEX(Pop!$F$2:$F$1611,MATCH(A82, Pop!$A$2:$A$1611,0))/INDEX(Coverage!$G$2:$G$1611,MATCH(A82, Coverage!$A$2:$A$1611,0)),0),0)</f>
        <v/>
      </c>
      <c r="G82" s="20">
        <f>IFERROR(IF(SUM(C82:F82)&lt;INDEX(Coverage!$E$2:$E$1611,MATCH(A82, Coverage!$A$2:$A$1611,0)),INDEX(Pop!$G$2:$G$1611,MATCH(A82, Pop!$A$2:$A$1611,0))/INDEX(Coverage!$G$2:$G$1611,MATCH(A82, Coverage!$A$2:$A$1611,0)),0),0)</f>
        <v/>
      </c>
      <c r="H82" s="20">
        <f>IFERROR(IF(SUM(C82:G82)&lt;INDEX(Coverage!$E$2:$E$1611,MATCH(A82, Coverage!$A$2:$A$1611,0)),INDEX(Pop!$H$2:$H$1611,MATCH(A82, Pop!$A$2:$A$1611,0))/INDEX(Coverage!$G$2:$G$1611,MATCH(A82, Coverage!$A$2:$A$1611,0)),0),0)</f>
        <v/>
      </c>
      <c r="I82" s="20">
        <f>IFERROR(IF(SUM(C82:H82)&lt;INDEX(Coverage!$E$2:$E$1611,MATCH(A82, Coverage!$A$2:$A$1611,0)),INDEX(Pop!$I$2:$I$1611,MATCH(A82, Pop!$A$2:$A$1611,0))/INDEX(Coverage!$G$2:$G$1611,MATCH(A82, Coverage!$A$2:$A$1611,0)),0),0)</f>
        <v/>
      </c>
      <c r="J82" s="20">
        <f>IFERROR(IF(SUM(C82:I82)&lt;INDEX(Coverage!$E$2:$E$1611,MATCH(A82, Coverage!$A$2:$A$1611,0)),INDEX(Pop!$J$2:$J$1611,MATCH(A82, Pop!$A$2:$A$1611,0))/INDEX(Coverage!$G$2:$G$1611,MATCH(A82, Coverage!$A$2:$A$1611,0)),0),0)</f>
        <v/>
      </c>
      <c r="K82" s="20">
        <f>IFERROR(IF(SUM(C82:J82)&lt;INDEX(Coverage!$E$2:$E$1611,MATCH(A82, Coverage!$A$2:$A$1611,0)),INDEX(Pop!$K$2:$K$1611,MATCH(A82, Pop!$A$2:$A$1611,0))/INDEX(Coverage!$G$2:$G$1611,MATCH(A82, Coverage!$A$2:$A$1611,0)),0),0)</f>
        <v/>
      </c>
      <c r="L82" s="20">
        <f>IFERROR(IF(SUM(C82:K82)&lt;INDEX(Coverage!$E$2:$E$1611,MATCH(A82, Coverage!$A$2:$A$1611,0)),INDEX(Pop!$L$2:$L$1611,MATCH(A82, Pop!$A$2:$A$1611,0))/INDEX(Coverage!$G$2:$G$1611,MATCH(A82, Coverage!$A$2:$A$1611,0)),0),0)</f>
        <v/>
      </c>
    </row>
    <row r="83">
      <c r="A83" s="20">
        <f>'Data_km2'!A83</f>
        <v/>
      </c>
      <c r="B83" s="20">
        <f>'Data_km2'!B83</f>
        <v/>
      </c>
      <c r="C83" s="20">
        <f>IFERROR(INDEX(Pop!$C$2:$C$1611,MATCH(A83, Pop!$A$2:$A$1611,0)) /INDEX(Coverage!$G$2:$G$1611,MATCH(A83, Coverage!$A$2:$A$1611,0)),0)</f>
        <v/>
      </c>
      <c r="D83" s="20">
        <f>IFERROR(IF(SUM(C83)&lt;INDEX(Coverage!$E$2:$E$1611,MATCH(A83, Coverage!$A$2:$A$1611,0)),INDEX(Pop!$D$2:$D$1611,MATCH(A83, Pop!$A$2:$A$1611,0))/INDEX(Coverage!$G$2:$G$1611,MATCH(A83, Coverage!$A$2:$A$1611,0)),0),0)</f>
        <v/>
      </c>
      <c r="E83" s="20">
        <f>IFERROR(IF(SUM(C83:D83)&lt;INDEX(Coverage!$E$2:$E$1611,MATCH(A83, Coverage!$A$2:$A$1611,0)),INDEX(Pop!$E$2:$E$1611,MATCH(A83, Pop!$A$2:$A$1611,0))/INDEX(Coverage!$G$2:$G$1611,MATCH(A83, Coverage!$A$2:$A$1611,0)),0),0)</f>
        <v/>
      </c>
      <c r="F83" s="20">
        <f>IFERROR(IF(SUM(C83:E83)&lt;INDEX(Coverage!$E$2:$E$1611,MATCH(A83, Coverage!$A$2:$A$1611,0)),INDEX(Pop!$F$2:$F$1611,MATCH(A83, Pop!$A$2:$A$1611,0))/INDEX(Coverage!$G$2:$G$1611,MATCH(A83, Coverage!$A$2:$A$1611,0)),0),0)</f>
        <v/>
      </c>
      <c r="G83" s="20">
        <f>IFERROR(IF(SUM(C83:F83)&lt;INDEX(Coverage!$E$2:$E$1611,MATCH(A83, Coverage!$A$2:$A$1611,0)),INDEX(Pop!$G$2:$G$1611,MATCH(A83, Pop!$A$2:$A$1611,0))/INDEX(Coverage!$G$2:$G$1611,MATCH(A83, Coverage!$A$2:$A$1611,0)),0),0)</f>
        <v/>
      </c>
      <c r="H83" s="20">
        <f>IFERROR(IF(SUM(C83:G83)&lt;INDEX(Coverage!$E$2:$E$1611,MATCH(A83, Coverage!$A$2:$A$1611,0)),INDEX(Pop!$H$2:$H$1611,MATCH(A83, Pop!$A$2:$A$1611,0))/INDEX(Coverage!$G$2:$G$1611,MATCH(A83, Coverage!$A$2:$A$1611,0)),0),0)</f>
        <v/>
      </c>
      <c r="I83" s="20">
        <f>IFERROR(IF(SUM(C83:H83)&lt;INDEX(Coverage!$E$2:$E$1611,MATCH(A83, Coverage!$A$2:$A$1611,0)),INDEX(Pop!$I$2:$I$1611,MATCH(A83, Pop!$A$2:$A$1611,0))/INDEX(Coverage!$G$2:$G$1611,MATCH(A83, Coverage!$A$2:$A$1611,0)),0),0)</f>
        <v/>
      </c>
      <c r="J83" s="20">
        <f>IFERROR(IF(SUM(C83:I83)&lt;INDEX(Coverage!$E$2:$E$1611,MATCH(A83, Coverage!$A$2:$A$1611,0)),INDEX(Pop!$J$2:$J$1611,MATCH(A83, Pop!$A$2:$A$1611,0))/INDEX(Coverage!$G$2:$G$1611,MATCH(A83, Coverage!$A$2:$A$1611,0)),0),0)</f>
        <v/>
      </c>
      <c r="K83" s="20">
        <f>IFERROR(IF(SUM(C83:J83)&lt;INDEX(Coverage!$E$2:$E$1611,MATCH(A83, Coverage!$A$2:$A$1611,0)),INDEX(Pop!$K$2:$K$1611,MATCH(A83, Pop!$A$2:$A$1611,0))/INDEX(Coverage!$G$2:$G$1611,MATCH(A83, Coverage!$A$2:$A$1611,0)),0),0)</f>
        <v/>
      </c>
      <c r="L83" s="20">
        <f>IFERROR(IF(SUM(C83:K83)&lt;INDEX(Coverage!$E$2:$E$1611,MATCH(A83, Coverage!$A$2:$A$1611,0)),INDEX(Pop!$L$2:$L$1611,MATCH(A83, Pop!$A$2:$A$1611,0))/INDEX(Coverage!$G$2:$G$1611,MATCH(A83, Coverage!$A$2:$A$1611,0)),0),0)</f>
        <v/>
      </c>
    </row>
    <row r="84">
      <c r="A84" s="20">
        <f>'Data_km2'!A84</f>
        <v/>
      </c>
      <c r="B84" s="20">
        <f>'Data_km2'!B84</f>
        <v/>
      </c>
      <c r="C84" s="20">
        <f>IFERROR(INDEX(Pop!$C$2:$C$1611,MATCH(A84, Pop!$A$2:$A$1611,0)) /INDEX(Coverage!$G$2:$G$1611,MATCH(A84, Coverage!$A$2:$A$1611,0)),0)</f>
        <v/>
      </c>
      <c r="D84" s="20">
        <f>IFERROR(IF(SUM(C84)&lt;INDEX(Coverage!$E$2:$E$1611,MATCH(A84, Coverage!$A$2:$A$1611,0)),INDEX(Pop!$D$2:$D$1611,MATCH(A84, Pop!$A$2:$A$1611,0))/INDEX(Coverage!$G$2:$G$1611,MATCH(A84, Coverage!$A$2:$A$1611,0)),0),0)</f>
        <v/>
      </c>
      <c r="E84" s="20">
        <f>IFERROR(IF(SUM(C84:D84)&lt;INDEX(Coverage!$E$2:$E$1611,MATCH(A84, Coverage!$A$2:$A$1611,0)),INDEX(Pop!$E$2:$E$1611,MATCH(A84, Pop!$A$2:$A$1611,0))/INDEX(Coverage!$G$2:$G$1611,MATCH(A84, Coverage!$A$2:$A$1611,0)),0),0)</f>
        <v/>
      </c>
      <c r="F84" s="20">
        <f>IFERROR(IF(SUM(C84:E84)&lt;INDEX(Coverage!$E$2:$E$1611,MATCH(A84, Coverage!$A$2:$A$1611,0)),INDEX(Pop!$F$2:$F$1611,MATCH(A84, Pop!$A$2:$A$1611,0))/INDEX(Coverage!$G$2:$G$1611,MATCH(A84, Coverage!$A$2:$A$1611,0)),0),0)</f>
        <v/>
      </c>
      <c r="G84" s="20">
        <f>IFERROR(IF(SUM(C84:F84)&lt;INDEX(Coverage!$E$2:$E$1611,MATCH(A84, Coverage!$A$2:$A$1611,0)),INDEX(Pop!$G$2:$G$1611,MATCH(A84, Pop!$A$2:$A$1611,0))/INDEX(Coverage!$G$2:$G$1611,MATCH(A84, Coverage!$A$2:$A$1611,0)),0),0)</f>
        <v/>
      </c>
      <c r="H84" s="20">
        <f>IFERROR(IF(SUM(C84:G84)&lt;INDEX(Coverage!$E$2:$E$1611,MATCH(A84, Coverage!$A$2:$A$1611,0)),INDEX(Pop!$H$2:$H$1611,MATCH(A84, Pop!$A$2:$A$1611,0))/INDEX(Coverage!$G$2:$G$1611,MATCH(A84, Coverage!$A$2:$A$1611,0)),0),0)</f>
        <v/>
      </c>
      <c r="I84" s="20">
        <f>IFERROR(IF(SUM(C84:H84)&lt;INDEX(Coverage!$E$2:$E$1611,MATCH(A84, Coverage!$A$2:$A$1611,0)),INDEX(Pop!$I$2:$I$1611,MATCH(A84, Pop!$A$2:$A$1611,0))/INDEX(Coverage!$G$2:$G$1611,MATCH(A84, Coverage!$A$2:$A$1611,0)),0),0)</f>
        <v/>
      </c>
      <c r="J84" s="20">
        <f>IFERROR(IF(SUM(C84:I84)&lt;INDEX(Coverage!$E$2:$E$1611,MATCH(A84, Coverage!$A$2:$A$1611,0)),INDEX(Pop!$J$2:$J$1611,MATCH(A84, Pop!$A$2:$A$1611,0))/INDEX(Coverage!$G$2:$G$1611,MATCH(A84, Coverage!$A$2:$A$1611,0)),0),0)</f>
        <v/>
      </c>
      <c r="K84" s="20">
        <f>IFERROR(IF(SUM(C84:J84)&lt;INDEX(Coverage!$E$2:$E$1611,MATCH(A84, Coverage!$A$2:$A$1611,0)),INDEX(Pop!$K$2:$K$1611,MATCH(A84, Pop!$A$2:$A$1611,0))/INDEX(Coverage!$G$2:$G$1611,MATCH(A84, Coverage!$A$2:$A$1611,0)),0),0)</f>
        <v/>
      </c>
      <c r="L84" s="20">
        <f>IFERROR(IF(SUM(C84:K84)&lt;INDEX(Coverage!$E$2:$E$1611,MATCH(A84, Coverage!$A$2:$A$1611,0)),INDEX(Pop!$L$2:$L$1611,MATCH(A84, Pop!$A$2:$A$1611,0))/INDEX(Coverage!$G$2:$G$1611,MATCH(A84, Coverage!$A$2:$A$1611,0)),0),0)</f>
        <v/>
      </c>
    </row>
    <row r="85">
      <c r="A85" s="20">
        <f>'Data_km2'!A85</f>
        <v/>
      </c>
      <c r="B85" s="20">
        <f>'Data_km2'!B85</f>
        <v/>
      </c>
      <c r="C85" s="20">
        <f>IFERROR(INDEX(Pop!$C$2:$C$1611,MATCH(A85, Pop!$A$2:$A$1611,0)) /INDEX(Coverage!$G$2:$G$1611,MATCH(A85, Coverage!$A$2:$A$1611,0)),0)</f>
        <v/>
      </c>
      <c r="D85" s="20">
        <f>IFERROR(IF(SUM(C85)&lt;INDEX(Coverage!$E$2:$E$1611,MATCH(A85, Coverage!$A$2:$A$1611,0)),INDEX(Pop!$D$2:$D$1611,MATCH(A85, Pop!$A$2:$A$1611,0))/INDEX(Coverage!$G$2:$G$1611,MATCH(A85, Coverage!$A$2:$A$1611,0)),0),0)</f>
        <v/>
      </c>
      <c r="E85" s="20">
        <f>IFERROR(IF(SUM(C85:D85)&lt;INDEX(Coverage!$E$2:$E$1611,MATCH(A85, Coverage!$A$2:$A$1611,0)),INDEX(Pop!$E$2:$E$1611,MATCH(A85, Pop!$A$2:$A$1611,0))/INDEX(Coverage!$G$2:$G$1611,MATCH(A85, Coverage!$A$2:$A$1611,0)),0),0)</f>
        <v/>
      </c>
      <c r="F85" s="20">
        <f>IFERROR(IF(SUM(C85:E85)&lt;INDEX(Coverage!$E$2:$E$1611,MATCH(A85, Coverage!$A$2:$A$1611,0)),INDEX(Pop!$F$2:$F$1611,MATCH(A85, Pop!$A$2:$A$1611,0))/INDEX(Coverage!$G$2:$G$1611,MATCH(A85, Coverage!$A$2:$A$1611,0)),0),0)</f>
        <v/>
      </c>
      <c r="G85" s="20">
        <f>IFERROR(IF(SUM(C85:F85)&lt;INDEX(Coverage!$E$2:$E$1611,MATCH(A85, Coverage!$A$2:$A$1611,0)),INDEX(Pop!$G$2:$G$1611,MATCH(A85, Pop!$A$2:$A$1611,0))/INDEX(Coverage!$G$2:$G$1611,MATCH(A85, Coverage!$A$2:$A$1611,0)),0),0)</f>
        <v/>
      </c>
      <c r="H85" s="20">
        <f>IFERROR(IF(SUM(C85:G85)&lt;INDEX(Coverage!$E$2:$E$1611,MATCH(A85, Coverage!$A$2:$A$1611,0)),INDEX(Pop!$H$2:$H$1611,MATCH(A85, Pop!$A$2:$A$1611,0))/INDEX(Coverage!$G$2:$G$1611,MATCH(A85, Coverage!$A$2:$A$1611,0)),0),0)</f>
        <v/>
      </c>
      <c r="I85" s="20">
        <f>IFERROR(IF(SUM(C85:H85)&lt;INDEX(Coverage!$E$2:$E$1611,MATCH(A85, Coverage!$A$2:$A$1611,0)),INDEX(Pop!$I$2:$I$1611,MATCH(A85, Pop!$A$2:$A$1611,0))/INDEX(Coverage!$G$2:$G$1611,MATCH(A85, Coverage!$A$2:$A$1611,0)),0),0)</f>
        <v/>
      </c>
      <c r="J85" s="20">
        <f>IFERROR(IF(SUM(C85:I85)&lt;INDEX(Coverage!$E$2:$E$1611,MATCH(A85, Coverage!$A$2:$A$1611,0)),INDEX(Pop!$J$2:$J$1611,MATCH(A85, Pop!$A$2:$A$1611,0))/INDEX(Coverage!$G$2:$G$1611,MATCH(A85, Coverage!$A$2:$A$1611,0)),0),0)</f>
        <v/>
      </c>
      <c r="K85" s="20">
        <f>IFERROR(IF(SUM(C85:J85)&lt;INDEX(Coverage!$E$2:$E$1611,MATCH(A85, Coverage!$A$2:$A$1611,0)),INDEX(Pop!$K$2:$K$1611,MATCH(A85, Pop!$A$2:$A$1611,0))/INDEX(Coverage!$G$2:$G$1611,MATCH(A85, Coverage!$A$2:$A$1611,0)),0),0)</f>
        <v/>
      </c>
      <c r="L85" s="20">
        <f>IFERROR(IF(SUM(C85:K85)&lt;INDEX(Coverage!$E$2:$E$1611,MATCH(A85, Coverage!$A$2:$A$1611,0)),INDEX(Pop!$L$2:$L$1611,MATCH(A85, Pop!$A$2:$A$1611,0))/INDEX(Coverage!$G$2:$G$1611,MATCH(A85, Coverage!$A$2:$A$1611,0)),0),0)</f>
        <v/>
      </c>
    </row>
    <row r="86">
      <c r="A86" s="20">
        <f>'Data_km2'!A86</f>
        <v/>
      </c>
      <c r="B86" s="20">
        <f>'Data_km2'!B86</f>
        <v/>
      </c>
      <c r="C86" s="20">
        <f>IFERROR(INDEX(Pop!$C$2:$C$1611,MATCH(A86, Pop!$A$2:$A$1611,0)) /INDEX(Coverage!$G$2:$G$1611,MATCH(A86, Coverage!$A$2:$A$1611,0)),0)</f>
        <v/>
      </c>
      <c r="D86" s="20">
        <f>IFERROR(IF(SUM(C86)&lt;INDEX(Coverage!$E$2:$E$1611,MATCH(A86, Coverage!$A$2:$A$1611,0)),INDEX(Pop!$D$2:$D$1611,MATCH(A86, Pop!$A$2:$A$1611,0))/INDEX(Coverage!$G$2:$G$1611,MATCH(A86, Coverage!$A$2:$A$1611,0)),0),0)</f>
        <v/>
      </c>
      <c r="E86" s="20">
        <f>IFERROR(IF(SUM(C86:D86)&lt;INDEX(Coverage!$E$2:$E$1611,MATCH(A86, Coverage!$A$2:$A$1611,0)),INDEX(Pop!$E$2:$E$1611,MATCH(A86, Pop!$A$2:$A$1611,0))/INDEX(Coverage!$G$2:$G$1611,MATCH(A86, Coverage!$A$2:$A$1611,0)),0),0)</f>
        <v/>
      </c>
      <c r="F86" s="20">
        <f>IFERROR(IF(SUM(C86:E86)&lt;INDEX(Coverage!$E$2:$E$1611,MATCH(A86, Coverage!$A$2:$A$1611,0)),INDEX(Pop!$F$2:$F$1611,MATCH(A86, Pop!$A$2:$A$1611,0))/INDEX(Coverage!$G$2:$G$1611,MATCH(A86, Coverage!$A$2:$A$1611,0)),0),0)</f>
        <v/>
      </c>
      <c r="G86" s="20">
        <f>IFERROR(IF(SUM(C86:F86)&lt;INDEX(Coverage!$E$2:$E$1611,MATCH(A86, Coverage!$A$2:$A$1611,0)),INDEX(Pop!$G$2:$G$1611,MATCH(A86, Pop!$A$2:$A$1611,0))/INDEX(Coverage!$G$2:$G$1611,MATCH(A86, Coverage!$A$2:$A$1611,0)),0),0)</f>
        <v/>
      </c>
      <c r="H86" s="20">
        <f>IFERROR(IF(SUM(C86:G86)&lt;INDEX(Coverage!$E$2:$E$1611,MATCH(A86, Coverage!$A$2:$A$1611,0)),INDEX(Pop!$H$2:$H$1611,MATCH(A86, Pop!$A$2:$A$1611,0))/INDEX(Coverage!$G$2:$G$1611,MATCH(A86, Coverage!$A$2:$A$1611,0)),0),0)</f>
        <v/>
      </c>
      <c r="I86" s="20">
        <f>IFERROR(IF(SUM(C86:H86)&lt;INDEX(Coverage!$E$2:$E$1611,MATCH(A86, Coverage!$A$2:$A$1611,0)),INDEX(Pop!$I$2:$I$1611,MATCH(A86, Pop!$A$2:$A$1611,0))/INDEX(Coverage!$G$2:$G$1611,MATCH(A86, Coverage!$A$2:$A$1611,0)),0),0)</f>
        <v/>
      </c>
      <c r="J86" s="20">
        <f>IFERROR(IF(SUM(C86:I86)&lt;INDEX(Coverage!$E$2:$E$1611,MATCH(A86, Coverage!$A$2:$A$1611,0)),INDEX(Pop!$J$2:$J$1611,MATCH(A86, Pop!$A$2:$A$1611,0))/INDEX(Coverage!$G$2:$G$1611,MATCH(A86, Coverage!$A$2:$A$1611,0)),0),0)</f>
        <v/>
      </c>
      <c r="K86" s="20">
        <f>IFERROR(IF(SUM(C86:J86)&lt;INDEX(Coverage!$E$2:$E$1611,MATCH(A86, Coverage!$A$2:$A$1611,0)),INDEX(Pop!$K$2:$K$1611,MATCH(A86, Pop!$A$2:$A$1611,0))/INDEX(Coverage!$G$2:$G$1611,MATCH(A86, Coverage!$A$2:$A$1611,0)),0),0)</f>
        <v/>
      </c>
      <c r="L86" s="20">
        <f>IFERROR(IF(SUM(C86:K86)&lt;INDEX(Coverage!$E$2:$E$1611,MATCH(A86, Coverage!$A$2:$A$1611,0)),INDEX(Pop!$L$2:$L$1611,MATCH(A86, Pop!$A$2:$A$1611,0))/INDEX(Coverage!$G$2:$G$1611,MATCH(A86, Coverage!$A$2:$A$1611,0)),0),0)</f>
        <v/>
      </c>
    </row>
    <row r="87">
      <c r="A87" s="20">
        <f>'Data_km2'!A87</f>
        <v/>
      </c>
      <c r="B87" s="20">
        <f>'Data_km2'!B87</f>
        <v/>
      </c>
      <c r="C87" s="20">
        <f>IFERROR(INDEX(Pop!$C$2:$C$1611,MATCH(A87, Pop!$A$2:$A$1611,0)) /INDEX(Coverage!$G$2:$G$1611,MATCH(A87, Coverage!$A$2:$A$1611,0)),0)</f>
        <v/>
      </c>
      <c r="D87" s="20">
        <f>IFERROR(IF(SUM(C87)&lt;INDEX(Coverage!$E$2:$E$1611,MATCH(A87, Coverage!$A$2:$A$1611,0)),INDEX(Pop!$D$2:$D$1611,MATCH(A87, Pop!$A$2:$A$1611,0))/INDEX(Coverage!$G$2:$G$1611,MATCH(A87, Coverage!$A$2:$A$1611,0)),0),0)</f>
        <v/>
      </c>
      <c r="E87" s="20">
        <f>IFERROR(IF(SUM(C87:D87)&lt;INDEX(Coverage!$E$2:$E$1611,MATCH(A87, Coverage!$A$2:$A$1611,0)),INDEX(Pop!$E$2:$E$1611,MATCH(A87, Pop!$A$2:$A$1611,0))/INDEX(Coverage!$G$2:$G$1611,MATCH(A87, Coverage!$A$2:$A$1611,0)),0),0)</f>
        <v/>
      </c>
      <c r="F87" s="20">
        <f>IFERROR(IF(SUM(C87:E87)&lt;INDEX(Coverage!$E$2:$E$1611,MATCH(A87, Coverage!$A$2:$A$1611,0)),INDEX(Pop!$F$2:$F$1611,MATCH(A87, Pop!$A$2:$A$1611,0))/INDEX(Coverage!$G$2:$G$1611,MATCH(A87, Coverage!$A$2:$A$1611,0)),0),0)</f>
        <v/>
      </c>
      <c r="G87" s="20">
        <f>IFERROR(IF(SUM(C87:F87)&lt;INDEX(Coverage!$E$2:$E$1611,MATCH(A87, Coverage!$A$2:$A$1611,0)),INDEX(Pop!$G$2:$G$1611,MATCH(A87, Pop!$A$2:$A$1611,0))/INDEX(Coverage!$G$2:$G$1611,MATCH(A87, Coverage!$A$2:$A$1611,0)),0),0)</f>
        <v/>
      </c>
      <c r="H87" s="20">
        <f>IFERROR(IF(SUM(C87:G87)&lt;INDEX(Coverage!$E$2:$E$1611,MATCH(A87, Coverage!$A$2:$A$1611,0)),INDEX(Pop!$H$2:$H$1611,MATCH(A87, Pop!$A$2:$A$1611,0))/INDEX(Coverage!$G$2:$G$1611,MATCH(A87, Coverage!$A$2:$A$1611,0)),0),0)</f>
        <v/>
      </c>
      <c r="I87" s="20">
        <f>IFERROR(IF(SUM(C87:H87)&lt;INDEX(Coverage!$E$2:$E$1611,MATCH(A87, Coverage!$A$2:$A$1611,0)),INDEX(Pop!$I$2:$I$1611,MATCH(A87, Pop!$A$2:$A$1611,0))/INDEX(Coverage!$G$2:$G$1611,MATCH(A87, Coverage!$A$2:$A$1611,0)),0),0)</f>
        <v/>
      </c>
      <c r="J87" s="20">
        <f>IFERROR(IF(SUM(C87:I87)&lt;INDEX(Coverage!$E$2:$E$1611,MATCH(A87, Coverage!$A$2:$A$1611,0)),INDEX(Pop!$J$2:$J$1611,MATCH(A87, Pop!$A$2:$A$1611,0))/INDEX(Coverage!$G$2:$G$1611,MATCH(A87, Coverage!$A$2:$A$1611,0)),0),0)</f>
        <v/>
      </c>
      <c r="K87" s="20">
        <f>IFERROR(IF(SUM(C87:J87)&lt;INDEX(Coverage!$E$2:$E$1611,MATCH(A87, Coverage!$A$2:$A$1611,0)),INDEX(Pop!$K$2:$K$1611,MATCH(A87, Pop!$A$2:$A$1611,0))/INDEX(Coverage!$G$2:$G$1611,MATCH(A87, Coverage!$A$2:$A$1611,0)),0),0)</f>
        <v/>
      </c>
      <c r="L87" s="20">
        <f>IFERROR(IF(SUM(C87:K87)&lt;INDEX(Coverage!$E$2:$E$1611,MATCH(A87, Coverage!$A$2:$A$1611,0)),INDEX(Pop!$L$2:$L$1611,MATCH(A87, Pop!$A$2:$A$1611,0))/INDEX(Coverage!$G$2:$G$1611,MATCH(A87, Coverage!$A$2:$A$1611,0)),0),0)</f>
        <v/>
      </c>
    </row>
    <row r="88">
      <c r="A88" s="20">
        <f>'Data_km2'!A88</f>
        <v/>
      </c>
      <c r="B88" s="20">
        <f>'Data_km2'!B88</f>
        <v/>
      </c>
      <c r="C88" s="20">
        <f>IFERROR(INDEX(Pop!$C$2:$C$1611,MATCH(A88, Pop!$A$2:$A$1611,0)) /INDEX(Coverage!$G$2:$G$1611,MATCH(A88, Coverage!$A$2:$A$1611,0)),0)</f>
        <v/>
      </c>
      <c r="D88" s="20">
        <f>IFERROR(IF(SUM(C88)&lt;INDEX(Coverage!$E$2:$E$1611,MATCH(A88, Coverage!$A$2:$A$1611,0)),INDEX(Pop!$D$2:$D$1611,MATCH(A88, Pop!$A$2:$A$1611,0))/INDEX(Coverage!$G$2:$G$1611,MATCH(A88, Coverage!$A$2:$A$1611,0)),0),0)</f>
        <v/>
      </c>
      <c r="E88" s="20">
        <f>IFERROR(IF(SUM(C88:D88)&lt;INDEX(Coverage!$E$2:$E$1611,MATCH(A88, Coverage!$A$2:$A$1611,0)),INDEX(Pop!$E$2:$E$1611,MATCH(A88, Pop!$A$2:$A$1611,0))/INDEX(Coverage!$G$2:$G$1611,MATCH(A88, Coverage!$A$2:$A$1611,0)),0),0)</f>
        <v/>
      </c>
      <c r="F88" s="20">
        <f>IFERROR(IF(SUM(C88:E88)&lt;INDEX(Coverage!$E$2:$E$1611,MATCH(A88, Coverage!$A$2:$A$1611,0)),INDEX(Pop!$F$2:$F$1611,MATCH(A88, Pop!$A$2:$A$1611,0))/INDEX(Coverage!$G$2:$G$1611,MATCH(A88, Coverage!$A$2:$A$1611,0)),0),0)</f>
        <v/>
      </c>
      <c r="G88" s="20">
        <f>IFERROR(IF(SUM(C88:F88)&lt;INDEX(Coverage!$E$2:$E$1611,MATCH(A88, Coverage!$A$2:$A$1611,0)),INDEX(Pop!$G$2:$G$1611,MATCH(A88, Pop!$A$2:$A$1611,0))/INDEX(Coverage!$G$2:$G$1611,MATCH(A88, Coverage!$A$2:$A$1611,0)),0),0)</f>
        <v/>
      </c>
      <c r="H88" s="20">
        <f>IFERROR(IF(SUM(C88:G88)&lt;INDEX(Coverage!$E$2:$E$1611,MATCH(A88, Coverage!$A$2:$A$1611,0)),INDEX(Pop!$H$2:$H$1611,MATCH(A88, Pop!$A$2:$A$1611,0))/INDEX(Coverage!$G$2:$G$1611,MATCH(A88, Coverage!$A$2:$A$1611,0)),0),0)</f>
        <v/>
      </c>
      <c r="I88" s="20">
        <f>IFERROR(IF(SUM(C88:H88)&lt;INDEX(Coverage!$E$2:$E$1611,MATCH(A88, Coverage!$A$2:$A$1611,0)),INDEX(Pop!$I$2:$I$1611,MATCH(A88, Pop!$A$2:$A$1611,0))/INDEX(Coverage!$G$2:$G$1611,MATCH(A88, Coverage!$A$2:$A$1611,0)),0),0)</f>
        <v/>
      </c>
      <c r="J88" s="20">
        <f>IFERROR(IF(SUM(C88:I88)&lt;INDEX(Coverage!$E$2:$E$1611,MATCH(A88, Coverage!$A$2:$A$1611,0)),INDEX(Pop!$J$2:$J$1611,MATCH(A88, Pop!$A$2:$A$1611,0))/INDEX(Coverage!$G$2:$G$1611,MATCH(A88, Coverage!$A$2:$A$1611,0)),0),0)</f>
        <v/>
      </c>
      <c r="K88" s="20">
        <f>IFERROR(IF(SUM(C88:J88)&lt;INDEX(Coverage!$E$2:$E$1611,MATCH(A88, Coverage!$A$2:$A$1611,0)),INDEX(Pop!$K$2:$K$1611,MATCH(A88, Pop!$A$2:$A$1611,0))/INDEX(Coverage!$G$2:$G$1611,MATCH(A88, Coverage!$A$2:$A$1611,0)),0),0)</f>
        <v/>
      </c>
      <c r="L88" s="20">
        <f>IFERROR(IF(SUM(C88:K88)&lt;INDEX(Coverage!$E$2:$E$1611,MATCH(A88, Coverage!$A$2:$A$1611,0)),INDEX(Pop!$L$2:$L$1611,MATCH(A88, Pop!$A$2:$A$1611,0))/INDEX(Coverage!$G$2:$G$1611,MATCH(A88, Coverage!$A$2:$A$1611,0)),0),0)</f>
        <v/>
      </c>
    </row>
    <row r="89">
      <c r="A89" s="20">
        <f>'Data_km2'!A89</f>
        <v/>
      </c>
      <c r="B89" s="20">
        <f>'Data_km2'!B89</f>
        <v/>
      </c>
      <c r="C89" s="20">
        <f>IFERROR(INDEX(Pop!$C$2:$C$1611,MATCH(A89, Pop!$A$2:$A$1611,0)) /INDEX(Coverage!$G$2:$G$1611,MATCH(A89, Coverage!$A$2:$A$1611,0)),0)</f>
        <v/>
      </c>
      <c r="D89" s="20">
        <f>IFERROR(IF(SUM(C89)&lt;INDEX(Coverage!$E$2:$E$1611,MATCH(A89, Coverage!$A$2:$A$1611,0)),INDEX(Pop!$D$2:$D$1611,MATCH(A89, Pop!$A$2:$A$1611,0))/INDEX(Coverage!$G$2:$G$1611,MATCH(A89, Coverage!$A$2:$A$1611,0)),0),0)</f>
        <v/>
      </c>
      <c r="E89" s="20">
        <f>IFERROR(IF(SUM(C89:D89)&lt;INDEX(Coverage!$E$2:$E$1611,MATCH(A89, Coverage!$A$2:$A$1611,0)),INDEX(Pop!$E$2:$E$1611,MATCH(A89, Pop!$A$2:$A$1611,0))/INDEX(Coverage!$G$2:$G$1611,MATCH(A89, Coverage!$A$2:$A$1611,0)),0),0)</f>
        <v/>
      </c>
      <c r="F89" s="20">
        <f>IFERROR(IF(SUM(C89:E89)&lt;INDEX(Coverage!$E$2:$E$1611,MATCH(A89, Coverage!$A$2:$A$1611,0)),INDEX(Pop!$F$2:$F$1611,MATCH(A89, Pop!$A$2:$A$1611,0))/INDEX(Coverage!$G$2:$G$1611,MATCH(A89, Coverage!$A$2:$A$1611,0)),0),0)</f>
        <v/>
      </c>
      <c r="G89" s="20">
        <f>IFERROR(IF(SUM(C89:F89)&lt;INDEX(Coverage!$E$2:$E$1611,MATCH(A89, Coverage!$A$2:$A$1611,0)),INDEX(Pop!$G$2:$G$1611,MATCH(A89, Pop!$A$2:$A$1611,0))/INDEX(Coverage!$G$2:$G$1611,MATCH(A89, Coverage!$A$2:$A$1611,0)),0),0)</f>
        <v/>
      </c>
      <c r="H89" s="20">
        <f>IFERROR(IF(SUM(C89:G89)&lt;INDEX(Coverage!$E$2:$E$1611,MATCH(A89, Coverage!$A$2:$A$1611,0)),INDEX(Pop!$H$2:$H$1611,MATCH(A89, Pop!$A$2:$A$1611,0))/INDEX(Coverage!$G$2:$G$1611,MATCH(A89, Coverage!$A$2:$A$1611,0)),0),0)</f>
        <v/>
      </c>
      <c r="I89" s="20">
        <f>IFERROR(IF(SUM(C89:H89)&lt;INDEX(Coverage!$E$2:$E$1611,MATCH(A89, Coverage!$A$2:$A$1611,0)),INDEX(Pop!$I$2:$I$1611,MATCH(A89, Pop!$A$2:$A$1611,0))/INDEX(Coverage!$G$2:$G$1611,MATCH(A89, Coverage!$A$2:$A$1611,0)),0),0)</f>
        <v/>
      </c>
      <c r="J89" s="20">
        <f>IFERROR(IF(SUM(C89:I89)&lt;INDEX(Coverage!$E$2:$E$1611,MATCH(A89, Coverage!$A$2:$A$1611,0)),INDEX(Pop!$J$2:$J$1611,MATCH(A89, Pop!$A$2:$A$1611,0))/INDEX(Coverage!$G$2:$G$1611,MATCH(A89, Coverage!$A$2:$A$1611,0)),0),0)</f>
        <v/>
      </c>
      <c r="K89" s="20">
        <f>IFERROR(IF(SUM(C89:J89)&lt;INDEX(Coverage!$E$2:$E$1611,MATCH(A89, Coverage!$A$2:$A$1611,0)),INDEX(Pop!$K$2:$K$1611,MATCH(A89, Pop!$A$2:$A$1611,0))/INDEX(Coverage!$G$2:$G$1611,MATCH(A89, Coverage!$A$2:$A$1611,0)),0),0)</f>
        <v/>
      </c>
      <c r="L89" s="20">
        <f>IFERROR(IF(SUM(C89:K89)&lt;INDEX(Coverage!$E$2:$E$1611,MATCH(A89, Coverage!$A$2:$A$1611,0)),INDEX(Pop!$L$2:$L$1611,MATCH(A89, Pop!$A$2:$A$1611,0))/INDEX(Coverage!$G$2:$G$1611,MATCH(A89, Coverage!$A$2:$A$1611,0)),0),0)</f>
        <v/>
      </c>
    </row>
    <row r="90">
      <c r="A90" s="20">
        <f>'Data_km2'!A90</f>
        <v/>
      </c>
      <c r="B90" s="20">
        <f>'Data_km2'!B90</f>
        <v/>
      </c>
      <c r="C90" s="20">
        <f>IFERROR(INDEX(Pop!$C$2:$C$1611,MATCH(A90, Pop!$A$2:$A$1611,0)) /INDEX(Coverage!$G$2:$G$1611,MATCH(A90, Coverage!$A$2:$A$1611,0)),0)</f>
        <v/>
      </c>
      <c r="D90" s="20">
        <f>IFERROR(IF(SUM(C90)&lt;INDEX(Coverage!$E$2:$E$1611,MATCH(A90, Coverage!$A$2:$A$1611,0)),INDEX(Pop!$D$2:$D$1611,MATCH(A90, Pop!$A$2:$A$1611,0))/INDEX(Coverage!$G$2:$G$1611,MATCH(A90, Coverage!$A$2:$A$1611,0)),0),0)</f>
        <v/>
      </c>
      <c r="E90" s="20">
        <f>IFERROR(IF(SUM(C90:D90)&lt;INDEX(Coverage!$E$2:$E$1611,MATCH(A90, Coverage!$A$2:$A$1611,0)),INDEX(Pop!$E$2:$E$1611,MATCH(A90, Pop!$A$2:$A$1611,0))/INDEX(Coverage!$G$2:$G$1611,MATCH(A90, Coverage!$A$2:$A$1611,0)),0),0)</f>
        <v/>
      </c>
      <c r="F90" s="20">
        <f>IFERROR(IF(SUM(C90:E90)&lt;INDEX(Coverage!$E$2:$E$1611,MATCH(A90, Coverage!$A$2:$A$1611,0)),INDEX(Pop!$F$2:$F$1611,MATCH(A90, Pop!$A$2:$A$1611,0))/INDEX(Coverage!$G$2:$G$1611,MATCH(A90, Coverage!$A$2:$A$1611,0)),0),0)</f>
        <v/>
      </c>
      <c r="G90" s="20">
        <f>IFERROR(IF(SUM(C90:F90)&lt;INDEX(Coverage!$E$2:$E$1611,MATCH(A90, Coverage!$A$2:$A$1611,0)),INDEX(Pop!$G$2:$G$1611,MATCH(A90, Pop!$A$2:$A$1611,0))/INDEX(Coverage!$G$2:$G$1611,MATCH(A90, Coverage!$A$2:$A$1611,0)),0),0)</f>
        <v/>
      </c>
      <c r="H90" s="20">
        <f>IFERROR(IF(SUM(C90:G90)&lt;INDEX(Coverage!$E$2:$E$1611,MATCH(A90, Coverage!$A$2:$A$1611,0)),INDEX(Pop!$H$2:$H$1611,MATCH(A90, Pop!$A$2:$A$1611,0))/INDEX(Coverage!$G$2:$G$1611,MATCH(A90, Coverage!$A$2:$A$1611,0)),0),0)</f>
        <v/>
      </c>
      <c r="I90" s="20">
        <f>IFERROR(IF(SUM(C90:H90)&lt;INDEX(Coverage!$E$2:$E$1611,MATCH(A90, Coverage!$A$2:$A$1611,0)),INDEX(Pop!$I$2:$I$1611,MATCH(A90, Pop!$A$2:$A$1611,0))/INDEX(Coverage!$G$2:$G$1611,MATCH(A90, Coverage!$A$2:$A$1611,0)),0),0)</f>
        <v/>
      </c>
      <c r="J90" s="20">
        <f>IFERROR(IF(SUM(C90:I90)&lt;INDEX(Coverage!$E$2:$E$1611,MATCH(A90, Coverage!$A$2:$A$1611,0)),INDEX(Pop!$J$2:$J$1611,MATCH(A90, Pop!$A$2:$A$1611,0))/INDEX(Coverage!$G$2:$G$1611,MATCH(A90, Coverage!$A$2:$A$1611,0)),0),0)</f>
        <v/>
      </c>
      <c r="K90" s="20">
        <f>IFERROR(IF(SUM(C90:J90)&lt;INDEX(Coverage!$E$2:$E$1611,MATCH(A90, Coverage!$A$2:$A$1611,0)),INDEX(Pop!$K$2:$K$1611,MATCH(A90, Pop!$A$2:$A$1611,0))/INDEX(Coverage!$G$2:$G$1611,MATCH(A90, Coverage!$A$2:$A$1611,0)),0),0)</f>
        <v/>
      </c>
      <c r="L90" s="20">
        <f>IFERROR(IF(SUM(C90:K90)&lt;INDEX(Coverage!$E$2:$E$1611,MATCH(A90, Coverage!$A$2:$A$1611,0)),INDEX(Pop!$L$2:$L$1611,MATCH(A90, Pop!$A$2:$A$1611,0))/INDEX(Coverage!$G$2:$G$1611,MATCH(A90, Coverage!$A$2:$A$1611,0)),0),0)</f>
        <v/>
      </c>
    </row>
    <row r="91">
      <c r="A91" s="20">
        <f>'Data_km2'!A91</f>
        <v/>
      </c>
      <c r="B91" s="20">
        <f>'Data_km2'!B91</f>
        <v/>
      </c>
      <c r="C91" s="20">
        <f>IFERROR(INDEX(Pop!$C$2:$C$1611,MATCH(A91, Pop!$A$2:$A$1611,0)) /INDEX(Coverage!$G$2:$G$1611,MATCH(A91, Coverage!$A$2:$A$1611,0)),0)</f>
        <v/>
      </c>
      <c r="D91" s="20">
        <f>IFERROR(IF(SUM(C91)&lt;INDEX(Coverage!$E$2:$E$1611,MATCH(A91, Coverage!$A$2:$A$1611,0)),INDEX(Pop!$D$2:$D$1611,MATCH(A91, Pop!$A$2:$A$1611,0))/INDEX(Coverage!$G$2:$G$1611,MATCH(A91, Coverage!$A$2:$A$1611,0)),0),0)</f>
        <v/>
      </c>
      <c r="E91" s="20">
        <f>IFERROR(IF(SUM(C91:D91)&lt;INDEX(Coverage!$E$2:$E$1611,MATCH(A91, Coverage!$A$2:$A$1611,0)),INDEX(Pop!$E$2:$E$1611,MATCH(A91, Pop!$A$2:$A$1611,0))/INDEX(Coverage!$G$2:$G$1611,MATCH(A91, Coverage!$A$2:$A$1611,0)),0),0)</f>
        <v/>
      </c>
      <c r="F91" s="20">
        <f>IFERROR(IF(SUM(C91:E91)&lt;INDEX(Coverage!$E$2:$E$1611,MATCH(A91, Coverage!$A$2:$A$1611,0)),INDEX(Pop!$F$2:$F$1611,MATCH(A91, Pop!$A$2:$A$1611,0))/INDEX(Coverage!$G$2:$G$1611,MATCH(A91, Coverage!$A$2:$A$1611,0)),0),0)</f>
        <v/>
      </c>
      <c r="G91" s="20">
        <f>IFERROR(IF(SUM(C91:F91)&lt;INDEX(Coverage!$E$2:$E$1611,MATCH(A91, Coverage!$A$2:$A$1611,0)),INDEX(Pop!$G$2:$G$1611,MATCH(A91, Pop!$A$2:$A$1611,0))/INDEX(Coverage!$G$2:$G$1611,MATCH(A91, Coverage!$A$2:$A$1611,0)),0),0)</f>
        <v/>
      </c>
      <c r="H91" s="20">
        <f>IFERROR(IF(SUM(C91:G91)&lt;INDEX(Coverage!$E$2:$E$1611,MATCH(A91, Coverage!$A$2:$A$1611,0)),INDEX(Pop!$H$2:$H$1611,MATCH(A91, Pop!$A$2:$A$1611,0))/INDEX(Coverage!$G$2:$G$1611,MATCH(A91, Coverage!$A$2:$A$1611,0)),0),0)</f>
        <v/>
      </c>
      <c r="I91" s="20">
        <f>IFERROR(IF(SUM(C91:H91)&lt;INDEX(Coverage!$E$2:$E$1611,MATCH(A91, Coverage!$A$2:$A$1611,0)),INDEX(Pop!$I$2:$I$1611,MATCH(A91, Pop!$A$2:$A$1611,0))/INDEX(Coverage!$G$2:$G$1611,MATCH(A91, Coverage!$A$2:$A$1611,0)),0),0)</f>
        <v/>
      </c>
      <c r="J91" s="20">
        <f>IFERROR(IF(SUM(C91:I91)&lt;INDEX(Coverage!$E$2:$E$1611,MATCH(A91, Coverage!$A$2:$A$1611,0)),INDEX(Pop!$J$2:$J$1611,MATCH(A91, Pop!$A$2:$A$1611,0))/INDEX(Coverage!$G$2:$G$1611,MATCH(A91, Coverage!$A$2:$A$1611,0)),0),0)</f>
        <v/>
      </c>
      <c r="K91" s="20">
        <f>IFERROR(IF(SUM(C91:J91)&lt;INDEX(Coverage!$E$2:$E$1611,MATCH(A91, Coverage!$A$2:$A$1611,0)),INDEX(Pop!$K$2:$K$1611,MATCH(A91, Pop!$A$2:$A$1611,0))/INDEX(Coverage!$G$2:$G$1611,MATCH(A91, Coverage!$A$2:$A$1611,0)),0),0)</f>
        <v/>
      </c>
      <c r="L91" s="20">
        <f>IFERROR(IF(SUM(C91:K91)&lt;INDEX(Coverage!$E$2:$E$1611,MATCH(A91, Coverage!$A$2:$A$1611,0)),INDEX(Pop!$L$2:$L$1611,MATCH(A91, Pop!$A$2:$A$1611,0))/INDEX(Coverage!$G$2:$G$1611,MATCH(A91, Coverage!$A$2:$A$1611,0)),0),0)</f>
        <v/>
      </c>
    </row>
    <row r="92">
      <c r="A92" s="20">
        <f>'Data_km2'!A92</f>
        <v/>
      </c>
      <c r="B92" s="20">
        <f>'Data_km2'!B92</f>
        <v/>
      </c>
      <c r="C92" s="20">
        <f>IFERROR(INDEX(Pop!$C$2:$C$1611,MATCH(A92, Pop!$A$2:$A$1611,0)) /INDEX(Coverage!$G$2:$G$1611,MATCH(A92, Coverage!$A$2:$A$1611,0)),0)</f>
        <v/>
      </c>
      <c r="D92" s="20">
        <f>IFERROR(IF(SUM(C92)&lt;INDEX(Coverage!$E$2:$E$1611,MATCH(A92, Coverage!$A$2:$A$1611,0)),INDEX(Pop!$D$2:$D$1611,MATCH(A92, Pop!$A$2:$A$1611,0))/INDEX(Coverage!$G$2:$G$1611,MATCH(A92, Coverage!$A$2:$A$1611,0)),0),0)</f>
        <v/>
      </c>
      <c r="E92" s="20">
        <f>IFERROR(IF(SUM(C92:D92)&lt;INDEX(Coverage!$E$2:$E$1611,MATCH(A92, Coverage!$A$2:$A$1611,0)),INDEX(Pop!$E$2:$E$1611,MATCH(A92, Pop!$A$2:$A$1611,0))/INDEX(Coverage!$G$2:$G$1611,MATCH(A92, Coverage!$A$2:$A$1611,0)),0),0)</f>
        <v/>
      </c>
      <c r="F92" s="20">
        <f>IFERROR(IF(SUM(C92:E92)&lt;INDEX(Coverage!$E$2:$E$1611,MATCH(A92, Coverage!$A$2:$A$1611,0)),INDEX(Pop!$F$2:$F$1611,MATCH(A92, Pop!$A$2:$A$1611,0))/INDEX(Coverage!$G$2:$G$1611,MATCH(A92, Coverage!$A$2:$A$1611,0)),0),0)</f>
        <v/>
      </c>
      <c r="G92" s="20">
        <f>IFERROR(IF(SUM(C92:F92)&lt;INDEX(Coverage!$E$2:$E$1611,MATCH(A92, Coverage!$A$2:$A$1611,0)),INDEX(Pop!$G$2:$G$1611,MATCH(A92, Pop!$A$2:$A$1611,0))/INDEX(Coverage!$G$2:$G$1611,MATCH(A92, Coverage!$A$2:$A$1611,0)),0),0)</f>
        <v/>
      </c>
      <c r="H92" s="20">
        <f>IFERROR(IF(SUM(C92:G92)&lt;INDEX(Coverage!$E$2:$E$1611,MATCH(A92, Coverage!$A$2:$A$1611,0)),INDEX(Pop!$H$2:$H$1611,MATCH(A92, Pop!$A$2:$A$1611,0))/INDEX(Coverage!$G$2:$G$1611,MATCH(A92, Coverage!$A$2:$A$1611,0)),0),0)</f>
        <v/>
      </c>
      <c r="I92" s="20">
        <f>IFERROR(IF(SUM(C92:H92)&lt;INDEX(Coverage!$E$2:$E$1611,MATCH(A92, Coverage!$A$2:$A$1611,0)),INDEX(Pop!$I$2:$I$1611,MATCH(A92, Pop!$A$2:$A$1611,0))/INDEX(Coverage!$G$2:$G$1611,MATCH(A92, Coverage!$A$2:$A$1611,0)),0),0)</f>
        <v/>
      </c>
      <c r="J92" s="20">
        <f>IFERROR(IF(SUM(C92:I92)&lt;INDEX(Coverage!$E$2:$E$1611,MATCH(A92, Coverage!$A$2:$A$1611,0)),INDEX(Pop!$J$2:$J$1611,MATCH(A92, Pop!$A$2:$A$1611,0))/INDEX(Coverage!$G$2:$G$1611,MATCH(A92, Coverage!$A$2:$A$1611,0)),0),0)</f>
        <v/>
      </c>
      <c r="K92" s="20">
        <f>IFERROR(IF(SUM(C92:J92)&lt;INDEX(Coverage!$E$2:$E$1611,MATCH(A92, Coverage!$A$2:$A$1611,0)),INDEX(Pop!$K$2:$K$1611,MATCH(A92, Pop!$A$2:$A$1611,0))/INDEX(Coverage!$G$2:$G$1611,MATCH(A92, Coverage!$A$2:$A$1611,0)),0),0)</f>
        <v/>
      </c>
      <c r="L92" s="20">
        <f>IFERROR(IF(SUM(C92:K92)&lt;INDEX(Coverage!$E$2:$E$1611,MATCH(A92, Coverage!$A$2:$A$1611,0)),INDEX(Pop!$L$2:$L$1611,MATCH(A92, Pop!$A$2:$A$1611,0))/INDEX(Coverage!$G$2:$G$1611,MATCH(A92, Coverage!$A$2:$A$1611,0)),0),0)</f>
        <v/>
      </c>
    </row>
    <row r="93">
      <c r="A93" s="20">
        <f>'Data_km2'!A93</f>
        <v/>
      </c>
      <c r="B93" s="20">
        <f>'Data_km2'!B93</f>
        <v/>
      </c>
      <c r="C93" s="20">
        <f>IFERROR(INDEX(Pop!$C$2:$C$1611,MATCH(A93, Pop!$A$2:$A$1611,0)) /INDEX(Coverage!$G$2:$G$1611,MATCH(A93, Coverage!$A$2:$A$1611,0)),0)</f>
        <v/>
      </c>
      <c r="D93" s="20">
        <f>IFERROR(IF(SUM(C93)&lt;INDEX(Coverage!$E$2:$E$1611,MATCH(A93, Coverage!$A$2:$A$1611,0)),INDEX(Pop!$D$2:$D$1611,MATCH(A93, Pop!$A$2:$A$1611,0))/INDEX(Coverage!$G$2:$G$1611,MATCH(A93, Coverage!$A$2:$A$1611,0)),0),0)</f>
        <v/>
      </c>
      <c r="E93" s="20">
        <f>IFERROR(IF(SUM(C93:D93)&lt;INDEX(Coverage!$E$2:$E$1611,MATCH(A93, Coverage!$A$2:$A$1611,0)),INDEX(Pop!$E$2:$E$1611,MATCH(A93, Pop!$A$2:$A$1611,0))/INDEX(Coverage!$G$2:$G$1611,MATCH(A93, Coverage!$A$2:$A$1611,0)),0),0)</f>
        <v/>
      </c>
      <c r="F93" s="20">
        <f>IFERROR(IF(SUM(C93:E93)&lt;INDEX(Coverage!$E$2:$E$1611,MATCH(A93, Coverage!$A$2:$A$1611,0)),INDEX(Pop!$F$2:$F$1611,MATCH(A93, Pop!$A$2:$A$1611,0))/INDEX(Coverage!$G$2:$G$1611,MATCH(A93, Coverage!$A$2:$A$1611,0)),0),0)</f>
        <v/>
      </c>
      <c r="G93" s="20">
        <f>IFERROR(IF(SUM(C93:F93)&lt;INDEX(Coverage!$E$2:$E$1611,MATCH(A93, Coverage!$A$2:$A$1611,0)),INDEX(Pop!$G$2:$G$1611,MATCH(A93, Pop!$A$2:$A$1611,0))/INDEX(Coverage!$G$2:$G$1611,MATCH(A93, Coverage!$A$2:$A$1611,0)),0),0)</f>
        <v/>
      </c>
      <c r="H93" s="20">
        <f>IFERROR(IF(SUM(C93:G93)&lt;INDEX(Coverage!$E$2:$E$1611,MATCH(A93, Coverage!$A$2:$A$1611,0)),INDEX(Pop!$H$2:$H$1611,MATCH(A93, Pop!$A$2:$A$1611,0))/INDEX(Coverage!$G$2:$G$1611,MATCH(A93, Coverage!$A$2:$A$1611,0)),0),0)</f>
        <v/>
      </c>
      <c r="I93" s="20">
        <f>IFERROR(IF(SUM(C93:H93)&lt;INDEX(Coverage!$E$2:$E$1611,MATCH(A93, Coverage!$A$2:$A$1611,0)),INDEX(Pop!$I$2:$I$1611,MATCH(A93, Pop!$A$2:$A$1611,0))/INDEX(Coverage!$G$2:$G$1611,MATCH(A93, Coverage!$A$2:$A$1611,0)),0),0)</f>
        <v/>
      </c>
      <c r="J93" s="20">
        <f>IFERROR(IF(SUM(C93:I93)&lt;INDEX(Coverage!$E$2:$E$1611,MATCH(A93, Coverage!$A$2:$A$1611,0)),INDEX(Pop!$J$2:$J$1611,MATCH(A93, Pop!$A$2:$A$1611,0))/INDEX(Coverage!$G$2:$G$1611,MATCH(A93, Coverage!$A$2:$A$1611,0)),0),0)</f>
        <v/>
      </c>
      <c r="K93" s="20">
        <f>IFERROR(IF(SUM(C93:J93)&lt;INDEX(Coverage!$E$2:$E$1611,MATCH(A93, Coverage!$A$2:$A$1611,0)),INDEX(Pop!$K$2:$K$1611,MATCH(A93, Pop!$A$2:$A$1611,0))/INDEX(Coverage!$G$2:$G$1611,MATCH(A93, Coverage!$A$2:$A$1611,0)),0),0)</f>
        <v/>
      </c>
      <c r="L93" s="20">
        <f>IFERROR(IF(SUM(C93:K93)&lt;INDEX(Coverage!$E$2:$E$1611,MATCH(A93, Coverage!$A$2:$A$1611,0)),INDEX(Pop!$L$2:$L$1611,MATCH(A93, Pop!$A$2:$A$1611,0))/INDEX(Coverage!$G$2:$G$1611,MATCH(A93, Coverage!$A$2:$A$1611,0)),0),0)</f>
        <v/>
      </c>
    </row>
    <row r="94">
      <c r="A94" s="20">
        <f>'Data_km2'!A94</f>
        <v/>
      </c>
      <c r="B94" s="20">
        <f>'Data_km2'!B94</f>
        <v/>
      </c>
      <c r="C94" s="20">
        <f>IFERROR(INDEX(Pop!$C$2:$C$1611,MATCH(A94, Pop!$A$2:$A$1611,0)) /INDEX(Coverage!$G$2:$G$1611,MATCH(A94, Coverage!$A$2:$A$1611,0)),0)</f>
        <v/>
      </c>
      <c r="D94" s="20">
        <f>IFERROR(IF(SUM(C94)&lt;INDEX(Coverage!$E$2:$E$1611,MATCH(A94, Coverage!$A$2:$A$1611,0)),INDEX(Pop!$D$2:$D$1611,MATCH(A94, Pop!$A$2:$A$1611,0))/INDEX(Coverage!$G$2:$G$1611,MATCH(A94, Coverage!$A$2:$A$1611,0)),0),0)</f>
        <v/>
      </c>
      <c r="E94" s="20">
        <f>IFERROR(IF(SUM(C94:D94)&lt;INDEX(Coverage!$E$2:$E$1611,MATCH(A94, Coverage!$A$2:$A$1611,0)),INDEX(Pop!$E$2:$E$1611,MATCH(A94, Pop!$A$2:$A$1611,0))/INDEX(Coverage!$G$2:$G$1611,MATCH(A94, Coverage!$A$2:$A$1611,0)),0),0)</f>
        <v/>
      </c>
      <c r="F94" s="20">
        <f>IFERROR(IF(SUM(C94:E94)&lt;INDEX(Coverage!$E$2:$E$1611,MATCH(A94, Coverage!$A$2:$A$1611,0)),INDEX(Pop!$F$2:$F$1611,MATCH(A94, Pop!$A$2:$A$1611,0))/INDEX(Coverage!$G$2:$G$1611,MATCH(A94, Coverage!$A$2:$A$1611,0)),0),0)</f>
        <v/>
      </c>
      <c r="G94" s="20">
        <f>IFERROR(IF(SUM(C94:F94)&lt;INDEX(Coverage!$E$2:$E$1611,MATCH(A94, Coverage!$A$2:$A$1611,0)),INDEX(Pop!$G$2:$G$1611,MATCH(A94, Pop!$A$2:$A$1611,0))/INDEX(Coverage!$G$2:$G$1611,MATCH(A94, Coverage!$A$2:$A$1611,0)),0),0)</f>
        <v/>
      </c>
      <c r="H94" s="20">
        <f>IFERROR(IF(SUM(C94:G94)&lt;INDEX(Coverage!$E$2:$E$1611,MATCH(A94, Coverage!$A$2:$A$1611,0)),INDEX(Pop!$H$2:$H$1611,MATCH(A94, Pop!$A$2:$A$1611,0))/INDEX(Coverage!$G$2:$G$1611,MATCH(A94, Coverage!$A$2:$A$1611,0)),0),0)</f>
        <v/>
      </c>
      <c r="I94" s="20">
        <f>IFERROR(IF(SUM(C94:H94)&lt;INDEX(Coverage!$E$2:$E$1611,MATCH(A94, Coverage!$A$2:$A$1611,0)),INDEX(Pop!$I$2:$I$1611,MATCH(A94, Pop!$A$2:$A$1611,0))/INDEX(Coverage!$G$2:$G$1611,MATCH(A94, Coverage!$A$2:$A$1611,0)),0),0)</f>
        <v/>
      </c>
      <c r="J94" s="20">
        <f>IFERROR(IF(SUM(C94:I94)&lt;INDEX(Coverage!$E$2:$E$1611,MATCH(A94, Coverage!$A$2:$A$1611,0)),INDEX(Pop!$J$2:$J$1611,MATCH(A94, Pop!$A$2:$A$1611,0))/INDEX(Coverage!$G$2:$G$1611,MATCH(A94, Coverage!$A$2:$A$1611,0)),0),0)</f>
        <v/>
      </c>
      <c r="K94" s="20">
        <f>IFERROR(IF(SUM(C94:J94)&lt;INDEX(Coverage!$E$2:$E$1611,MATCH(A94, Coverage!$A$2:$A$1611,0)),INDEX(Pop!$K$2:$K$1611,MATCH(A94, Pop!$A$2:$A$1611,0))/INDEX(Coverage!$G$2:$G$1611,MATCH(A94, Coverage!$A$2:$A$1611,0)),0),0)</f>
        <v/>
      </c>
      <c r="L94" s="20">
        <f>IFERROR(IF(SUM(C94:K94)&lt;INDEX(Coverage!$E$2:$E$1611,MATCH(A94, Coverage!$A$2:$A$1611,0)),INDEX(Pop!$L$2:$L$1611,MATCH(A94, Pop!$A$2:$A$1611,0))/INDEX(Coverage!$G$2:$G$1611,MATCH(A94, Coverage!$A$2:$A$1611,0)),0),0)</f>
        <v/>
      </c>
    </row>
    <row r="95">
      <c r="A95" s="20">
        <f>'Data_km2'!A95</f>
        <v/>
      </c>
      <c r="B95" s="20">
        <f>'Data_km2'!B95</f>
        <v/>
      </c>
      <c r="C95" s="20">
        <f>IFERROR(INDEX(Pop!$C$2:$C$1611,MATCH(A95, Pop!$A$2:$A$1611,0)) /INDEX(Coverage!$G$2:$G$1611,MATCH(A95, Coverage!$A$2:$A$1611,0)),0)</f>
        <v/>
      </c>
      <c r="D95" s="20">
        <f>IFERROR(IF(SUM(C95)&lt;INDEX(Coverage!$E$2:$E$1611,MATCH(A95, Coverage!$A$2:$A$1611,0)),INDEX(Pop!$D$2:$D$1611,MATCH(A95, Pop!$A$2:$A$1611,0))/INDEX(Coverage!$G$2:$G$1611,MATCH(A95, Coverage!$A$2:$A$1611,0)),0),0)</f>
        <v/>
      </c>
      <c r="E95" s="20">
        <f>IFERROR(IF(SUM(C95:D95)&lt;INDEX(Coverage!$E$2:$E$1611,MATCH(A95, Coverage!$A$2:$A$1611,0)),INDEX(Pop!$E$2:$E$1611,MATCH(A95, Pop!$A$2:$A$1611,0))/INDEX(Coverage!$G$2:$G$1611,MATCH(A95, Coverage!$A$2:$A$1611,0)),0),0)</f>
        <v/>
      </c>
      <c r="F95" s="20">
        <f>IFERROR(IF(SUM(C95:E95)&lt;INDEX(Coverage!$E$2:$E$1611,MATCH(A95, Coverage!$A$2:$A$1611,0)),INDEX(Pop!$F$2:$F$1611,MATCH(A95, Pop!$A$2:$A$1611,0))/INDEX(Coverage!$G$2:$G$1611,MATCH(A95, Coverage!$A$2:$A$1611,0)),0),0)</f>
        <v/>
      </c>
      <c r="G95" s="20">
        <f>IFERROR(IF(SUM(C95:F95)&lt;INDEX(Coverage!$E$2:$E$1611,MATCH(A95, Coverage!$A$2:$A$1611,0)),INDEX(Pop!$G$2:$G$1611,MATCH(A95, Pop!$A$2:$A$1611,0))/INDEX(Coverage!$G$2:$G$1611,MATCH(A95, Coverage!$A$2:$A$1611,0)),0),0)</f>
        <v/>
      </c>
      <c r="H95" s="20">
        <f>IFERROR(IF(SUM(C95:G95)&lt;INDEX(Coverage!$E$2:$E$1611,MATCH(A95, Coverage!$A$2:$A$1611,0)),INDEX(Pop!$H$2:$H$1611,MATCH(A95, Pop!$A$2:$A$1611,0))/INDEX(Coverage!$G$2:$G$1611,MATCH(A95, Coverage!$A$2:$A$1611,0)),0),0)</f>
        <v/>
      </c>
      <c r="I95" s="20">
        <f>IFERROR(IF(SUM(C95:H95)&lt;INDEX(Coverage!$E$2:$E$1611,MATCH(A95, Coverage!$A$2:$A$1611,0)),INDEX(Pop!$I$2:$I$1611,MATCH(A95, Pop!$A$2:$A$1611,0))/INDEX(Coverage!$G$2:$G$1611,MATCH(A95, Coverage!$A$2:$A$1611,0)),0),0)</f>
        <v/>
      </c>
      <c r="J95" s="20">
        <f>IFERROR(IF(SUM(C95:I95)&lt;INDEX(Coverage!$E$2:$E$1611,MATCH(A95, Coverage!$A$2:$A$1611,0)),INDEX(Pop!$J$2:$J$1611,MATCH(A95, Pop!$A$2:$A$1611,0))/INDEX(Coverage!$G$2:$G$1611,MATCH(A95, Coverage!$A$2:$A$1611,0)),0),0)</f>
        <v/>
      </c>
      <c r="K95" s="20">
        <f>IFERROR(IF(SUM(C95:J95)&lt;INDEX(Coverage!$E$2:$E$1611,MATCH(A95, Coverage!$A$2:$A$1611,0)),INDEX(Pop!$K$2:$K$1611,MATCH(A95, Pop!$A$2:$A$1611,0))/INDEX(Coverage!$G$2:$G$1611,MATCH(A95, Coverage!$A$2:$A$1611,0)),0),0)</f>
        <v/>
      </c>
      <c r="L95" s="20">
        <f>IFERROR(IF(SUM(C95:K95)&lt;INDEX(Coverage!$E$2:$E$1611,MATCH(A95, Coverage!$A$2:$A$1611,0)),INDEX(Pop!$L$2:$L$1611,MATCH(A95, Pop!$A$2:$A$1611,0))/INDEX(Coverage!$G$2:$G$1611,MATCH(A95, Coverage!$A$2:$A$1611,0)),0),0)</f>
        <v/>
      </c>
    </row>
    <row r="96">
      <c r="A96" s="20">
        <f>'Data_km2'!A96</f>
        <v/>
      </c>
      <c r="B96" s="20">
        <f>'Data_km2'!B96</f>
        <v/>
      </c>
      <c r="C96" s="20">
        <f>IFERROR(INDEX(Pop!$C$2:$C$1611,MATCH(A96, Pop!$A$2:$A$1611,0)) /INDEX(Coverage!$G$2:$G$1611,MATCH(A96, Coverage!$A$2:$A$1611,0)),0)</f>
        <v/>
      </c>
      <c r="D96" s="20">
        <f>IFERROR(IF(SUM(C96)&lt;INDEX(Coverage!$E$2:$E$1611,MATCH(A96, Coverage!$A$2:$A$1611,0)),INDEX(Pop!$D$2:$D$1611,MATCH(A96, Pop!$A$2:$A$1611,0))/INDEX(Coverage!$G$2:$G$1611,MATCH(A96, Coverage!$A$2:$A$1611,0)),0),0)</f>
        <v/>
      </c>
      <c r="E96" s="20">
        <f>IFERROR(IF(SUM(C96:D96)&lt;INDEX(Coverage!$E$2:$E$1611,MATCH(A96, Coverage!$A$2:$A$1611,0)),INDEX(Pop!$E$2:$E$1611,MATCH(A96, Pop!$A$2:$A$1611,0))/INDEX(Coverage!$G$2:$G$1611,MATCH(A96, Coverage!$A$2:$A$1611,0)),0),0)</f>
        <v/>
      </c>
      <c r="F96" s="20">
        <f>IFERROR(IF(SUM(C96:E96)&lt;INDEX(Coverage!$E$2:$E$1611,MATCH(A96, Coverage!$A$2:$A$1611,0)),INDEX(Pop!$F$2:$F$1611,MATCH(A96, Pop!$A$2:$A$1611,0))/INDEX(Coverage!$G$2:$G$1611,MATCH(A96, Coverage!$A$2:$A$1611,0)),0),0)</f>
        <v/>
      </c>
      <c r="G96" s="20">
        <f>IFERROR(IF(SUM(C96:F96)&lt;INDEX(Coverage!$E$2:$E$1611,MATCH(A96, Coverage!$A$2:$A$1611,0)),INDEX(Pop!$G$2:$G$1611,MATCH(A96, Pop!$A$2:$A$1611,0))/INDEX(Coverage!$G$2:$G$1611,MATCH(A96, Coverage!$A$2:$A$1611,0)),0),0)</f>
        <v/>
      </c>
      <c r="H96" s="20">
        <f>IFERROR(IF(SUM(C96:G96)&lt;INDEX(Coverage!$E$2:$E$1611,MATCH(A96, Coverage!$A$2:$A$1611,0)),INDEX(Pop!$H$2:$H$1611,MATCH(A96, Pop!$A$2:$A$1611,0))/INDEX(Coverage!$G$2:$G$1611,MATCH(A96, Coverage!$A$2:$A$1611,0)),0),0)</f>
        <v/>
      </c>
      <c r="I96" s="20">
        <f>IFERROR(IF(SUM(C96:H96)&lt;INDEX(Coverage!$E$2:$E$1611,MATCH(A96, Coverage!$A$2:$A$1611,0)),INDEX(Pop!$I$2:$I$1611,MATCH(A96, Pop!$A$2:$A$1611,0))/INDEX(Coverage!$G$2:$G$1611,MATCH(A96, Coverage!$A$2:$A$1611,0)),0),0)</f>
        <v/>
      </c>
      <c r="J96" s="20">
        <f>IFERROR(IF(SUM(C96:I96)&lt;INDEX(Coverage!$E$2:$E$1611,MATCH(A96, Coverage!$A$2:$A$1611,0)),INDEX(Pop!$J$2:$J$1611,MATCH(A96, Pop!$A$2:$A$1611,0))/INDEX(Coverage!$G$2:$G$1611,MATCH(A96, Coverage!$A$2:$A$1611,0)),0),0)</f>
        <v/>
      </c>
      <c r="K96" s="20">
        <f>IFERROR(IF(SUM(C96:J96)&lt;INDEX(Coverage!$E$2:$E$1611,MATCH(A96, Coverage!$A$2:$A$1611,0)),INDEX(Pop!$K$2:$K$1611,MATCH(A96, Pop!$A$2:$A$1611,0))/INDEX(Coverage!$G$2:$G$1611,MATCH(A96, Coverage!$A$2:$A$1611,0)),0),0)</f>
        <v/>
      </c>
      <c r="L96" s="20">
        <f>IFERROR(IF(SUM(C96:K96)&lt;INDEX(Coverage!$E$2:$E$1611,MATCH(A96, Coverage!$A$2:$A$1611,0)),INDEX(Pop!$L$2:$L$1611,MATCH(A96, Pop!$A$2:$A$1611,0))/INDEX(Coverage!$G$2:$G$1611,MATCH(A96, Coverage!$A$2:$A$1611,0)),0),0)</f>
        <v/>
      </c>
    </row>
    <row r="97">
      <c r="A97" s="20">
        <f>'Data_km2'!A97</f>
        <v/>
      </c>
      <c r="B97" s="20">
        <f>'Data_km2'!B97</f>
        <v/>
      </c>
      <c r="C97" s="20">
        <f>IFERROR(INDEX(Pop!$C$2:$C$1611,MATCH(A97, Pop!$A$2:$A$1611,0)) /INDEX(Coverage!$G$2:$G$1611,MATCH(A97, Coverage!$A$2:$A$1611,0)),0)</f>
        <v/>
      </c>
      <c r="D97" s="20">
        <f>IFERROR(IF(SUM(C97)&lt;INDEX(Coverage!$E$2:$E$1611,MATCH(A97, Coverage!$A$2:$A$1611,0)),INDEX(Pop!$D$2:$D$1611,MATCH(A97, Pop!$A$2:$A$1611,0))/INDEX(Coverage!$G$2:$G$1611,MATCH(A97, Coverage!$A$2:$A$1611,0)),0),0)</f>
        <v/>
      </c>
      <c r="E97" s="20">
        <f>IFERROR(IF(SUM(C97:D97)&lt;INDEX(Coverage!$E$2:$E$1611,MATCH(A97, Coverage!$A$2:$A$1611,0)),INDEX(Pop!$E$2:$E$1611,MATCH(A97, Pop!$A$2:$A$1611,0))/INDEX(Coverage!$G$2:$G$1611,MATCH(A97, Coverage!$A$2:$A$1611,0)),0),0)</f>
        <v/>
      </c>
      <c r="F97" s="20">
        <f>IFERROR(IF(SUM(C97:E97)&lt;INDEX(Coverage!$E$2:$E$1611,MATCH(A97, Coverage!$A$2:$A$1611,0)),INDEX(Pop!$F$2:$F$1611,MATCH(A97, Pop!$A$2:$A$1611,0))/INDEX(Coverage!$G$2:$G$1611,MATCH(A97, Coverage!$A$2:$A$1611,0)),0),0)</f>
        <v/>
      </c>
      <c r="G97" s="20">
        <f>IFERROR(IF(SUM(C97:F97)&lt;INDEX(Coverage!$E$2:$E$1611,MATCH(A97, Coverage!$A$2:$A$1611,0)),INDEX(Pop!$G$2:$G$1611,MATCH(A97, Pop!$A$2:$A$1611,0))/INDEX(Coverage!$G$2:$G$1611,MATCH(A97, Coverage!$A$2:$A$1611,0)),0),0)</f>
        <v/>
      </c>
      <c r="H97" s="20">
        <f>IFERROR(IF(SUM(C97:G97)&lt;INDEX(Coverage!$E$2:$E$1611,MATCH(A97, Coverage!$A$2:$A$1611,0)),INDEX(Pop!$H$2:$H$1611,MATCH(A97, Pop!$A$2:$A$1611,0))/INDEX(Coverage!$G$2:$G$1611,MATCH(A97, Coverage!$A$2:$A$1611,0)),0),0)</f>
        <v/>
      </c>
      <c r="I97" s="20">
        <f>IFERROR(IF(SUM(C97:H97)&lt;INDEX(Coverage!$E$2:$E$1611,MATCH(A97, Coverage!$A$2:$A$1611,0)),INDEX(Pop!$I$2:$I$1611,MATCH(A97, Pop!$A$2:$A$1611,0))/INDEX(Coverage!$G$2:$G$1611,MATCH(A97, Coverage!$A$2:$A$1611,0)),0),0)</f>
        <v/>
      </c>
      <c r="J97" s="20">
        <f>IFERROR(IF(SUM(C97:I97)&lt;INDEX(Coverage!$E$2:$E$1611,MATCH(A97, Coverage!$A$2:$A$1611,0)),INDEX(Pop!$J$2:$J$1611,MATCH(A97, Pop!$A$2:$A$1611,0))/INDEX(Coverage!$G$2:$G$1611,MATCH(A97, Coverage!$A$2:$A$1611,0)),0),0)</f>
        <v/>
      </c>
      <c r="K97" s="20">
        <f>IFERROR(IF(SUM(C97:J97)&lt;INDEX(Coverage!$E$2:$E$1611,MATCH(A97, Coverage!$A$2:$A$1611,0)),INDEX(Pop!$K$2:$K$1611,MATCH(A97, Pop!$A$2:$A$1611,0))/INDEX(Coverage!$G$2:$G$1611,MATCH(A97, Coverage!$A$2:$A$1611,0)),0),0)</f>
        <v/>
      </c>
      <c r="L97" s="20">
        <f>IFERROR(IF(SUM(C97:K97)&lt;INDEX(Coverage!$E$2:$E$1611,MATCH(A97, Coverage!$A$2:$A$1611,0)),INDEX(Pop!$L$2:$L$1611,MATCH(A97, Pop!$A$2:$A$1611,0))/INDEX(Coverage!$G$2:$G$1611,MATCH(A97, Coverage!$A$2:$A$1611,0)),0),0)</f>
        <v/>
      </c>
    </row>
    <row r="98">
      <c r="A98" s="20">
        <f>'Data_km2'!A98</f>
        <v/>
      </c>
      <c r="B98" s="20">
        <f>'Data_km2'!B98</f>
        <v/>
      </c>
      <c r="C98" s="20">
        <f>IFERROR(INDEX(Pop!$C$2:$C$1611,MATCH(A98, Pop!$A$2:$A$1611,0)) /INDEX(Coverage!$G$2:$G$1611,MATCH(A98, Coverage!$A$2:$A$1611,0)),0)</f>
        <v/>
      </c>
      <c r="D98" s="20">
        <f>IFERROR(IF(SUM(C98)&lt;INDEX(Coverage!$E$2:$E$1611,MATCH(A98, Coverage!$A$2:$A$1611,0)),INDEX(Pop!$D$2:$D$1611,MATCH(A98, Pop!$A$2:$A$1611,0))/INDEX(Coverage!$G$2:$G$1611,MATCH(A98, Coverage!$A$2:$A$1611,0)),0),0)</f>
        <v/>
      </c>
      <c r="E98" s="20">
        <f>IFERROR(IF(SUM(C98:D98)&lt;INDEX(Coverage!$E$2:$E$1611,MATCH(A98, Coverage!$A$2:$A$1611,0)),INDEX(Pop!$E$2:$E$1611,MATCH(A98, Pop!$A$2:$A$1611,0))/INDEX(Coverage!$G$2:$G$1611,MATCH(A98, Coverage!$A$2:$A$1611,0)),0),0)</f>
        <v/>
      </c>
      <c r="F98" s="20">
        <f>IFERROR(IF(SUM(C98:E98)&lt;INDEX(Coverage!$E$2:$E$1611,MATCH(A98, Coverage!$A$2:$A$1611,0)),INDEX(Pop!$F$2:$F$1611,MATCH(A98, Pop!$A$2:$A$1611,0))/INDEX(Coverage!$G$2:$G$1611,MATCH(A98, Coverage!$A$2:$A$1611,0)),0),0)</f>
        <v/>
      </c>
      <c r="G98" s="20">
        <f>IFERROR(IF(SUM(C98:F98)&lt;INDEX(Coverage!$E$2:$E$1611,MATCH(A98, Coverage!$A$2:$A$1611,0)),INDEX(Pop!$G$2:$G$1611,MATCH(A98, Pop!$A$2:$A$1611,0))/INDEX(Coverage!$G$2:$G$1611,MATCH(A98, Coverage!$A$2:$A$1611,0)),0),0)</f>
        <v/>
      </c>
      <c r="H98" s="20">
        <f>IFERROR(IF(SUM(C98:G98)&lt;INDEX(Coverage!$E$2:$E$1611,MATCH(A98, Coverage!$A$2:$A$1611,0)),INDEX(Pop!$H$2:$H$1611,MATCH(A98, Pop!$A$2:$A$1611,0))/INDEX(Coverage!$G$2:$G$1611,MATCH(A98, Coverage!$A$2:$A$1611,0)),0),0)</f>
        <v/>
      </c>
      <c r="I98" s="20">
        <f>IFERROR(IF(SUM(C98:H98)&lt;INDEX(Coverage!$E$2:$E$1611,MATCH(A98, Coverage!$A$2:$A$1611,0)),INDEX(Pop!$I$2:$I$1611,MATCH(A98, Pop!$A$2:$A$1611,0))/INDEX(Coverage!$G$2:$G$1611,MATCH(A98, Coverage!$A$2:$A$1611,0)),0),0)</f>
        <v/>
      </c>
      <c r="J98" s="20">
        <f>IFERROR(IF(SUM(C98:I98)&lt;INDEX(Coverage!$E$2:$E$1611,MATCH(A98, Coverage!$A$2:$A$1611,0)),INDEX(Pop!$J$2:$J$1611,MATCH(A98, Pop!$A$2:$A$1611,0))/INDEX(Coverage!$G$2:$G$1611,MATCH(A98, Coverage!$A$2:$A$1611,0)),0),0)</f>
        <v/>
      </c>
      <c r="K98" s="20">
        <f>IFERROR(IF(SUM(C98:J98)&lt;INDEX(Coverage!$E$2:$E$1611,MATCH(A98, Coverage!$A$2:$A$1611,0)),INDEX(Pop!$K$2:$K$1611,MATCH(A98, Pop!$A$2:$A$1611,0))/INDEX(Coverage!$G$2:$G$1611,MATCH(A98, Coverage!$A$2:$A$1611,0)),0),0)</f>
        <v/>
      </c>
      <c r="L98" s="20">
        <f>IFERROR(IF(SUM(C98:K98)&lt;INDEX(Coverage!$E$2:$E$1611,MATCH(A98, Coverage!$A$2:$A$1611,0)),INDEX(Pop!$L$2:$L$1611,MATCH(A98, Pop!$A$2:$A$1611,0))/INDEX(Coverage!$G$2:$G$1611,MATCH(A98, Coverage!$A$2:$A$1611,0)),0),0)</f>
        <v/>
      </c>
    </row>
    <row r="99">
      <c r="A99" s="20">
        <f>'Data_km2'!A99</f>
        <v/>
      </c>
      <c r="B99" s="20">
        <f>'Data_km2'!B99</f>
        <v/>
      </c>
      <c r="C99" s="20">
        <f>IFERROR(INDEX(Pop!$C$2:$C$1611,MATCH(A99, Pop!$A$2:$A$1611,0)) /INDEX(Coverage!$G$2:$G$1611,MATCH(A99, Coverage!$A$2:$A$1611,0)),0)</f>
        <v/>
      </c>
      <c r="D99" s="20">
        <f>IFERROR(IF(SUM(C99)&lt;INDEX(Coverage!$E$2:$E$1611,MATCH(A99, Coverage!$A$2:$A$1611,0)),INDEX(Pop!$D$2:$D$1611,MATCH(A99, Pop!$A$2:$A$1611,0))/INDEX(Coverage!$G$2:$G$1611,MATCH(A99, Coverage!$A$2:$A$1611,0)),0),0)</f>
        <v/>
      </c>
      <c r="E99" s="20">
        <f>IFERROR(IF(SUM(C99:D99)&lt;INDEX(Coverage!$E$2:$E$1611,MATCH(A99, Coverage!$A$2:$A$1611,0)),INDEX(Pop!$E$2:$E$1611,MATCH(A99, Pop!$A$2:$A$1611,0))/INDEX(Coverage!$G$2:$G$1611,MATCH(A99, Coverage!$A$2:$A$1611,0)),0),0)</f>
        <v/>
      </c>
      <c r="F99" s="20">
        <f>IFERROR(IF(SUM(C99:E99)&lt;INDEX(Coverage!$E$2:$E$1611,MATCH(A99, Coverage!$A$2:$A$1611,0)),INDEX(Pop!$F$2:$F$1611,MATCH(A99, Pop!$A$2:$A$1611,0))/INDEX(Coverage!$G$2:$G$1611,MATCH(A99, Coverage!$A$2:$A$1611,0)),0),0)</f>
        <v/>
      </c>
      <c r="G99" s="20">
        <f>IFERROR(IF(SUM(C99:F99)&lt;INDEX(Coverage!$E$2:$E$1611,MATCH(A99, Coverage!$A$2:$A$1611,0)),INDEX(Pop!$G$2:$G$1611,MATCH(A99, Pop!$A$2:$A$1611,0))/INDEX(Coverage!$G$2:$G$1611,MATCH(A99, Coverage!$A$2:$A$1611,0)),0),0)</f>
        <v/>
      </c>
      <c r="H99" s="20">
        <f>IFERROR(IF(SUM(C99:G99)&lt;INDEX(Coverage!$E$2:$E$1611,MATCH(A99, Coverage!$A$2:$A$1611,0)),INDEX(Pop!$H$2:$H$1611,MATCH(A99, Pop!$A$2:$A$1611,0))/INDEX(Coverage!$G$2:$G$1611,MATCH(A99, Coverage!$A$2:$A$1611,0)),0),0)</f>
        <v/>
      </c>
      <c r="I99" s="20">
        <f>IFERROR(IF(SUM(C99:H99)&lt;INDEX(Coverage!$E$2:$E$1611,MATCH(A99, Coverage!$A$2:$A$1611,0)),INDEX(Pop!$I$2:$I$1611,MATCH(A99, Pop!$A$2:$A$1611,0))/INDEX(Coverage!$G$2:$G$1611,MATCH(A99, Coverage!$A$2:$A$1611,0)),0),0)</f>
        <v/>
      </c>
      <c r="J99" s="20">
        <f>IFERROR(IF(SUM(C99:I99)&lt;INDEX(Coverage!$E$2:$E$1611,MATCH(A99, Coverage!$A$2:$A$1611,0)),INDEX(Pop!$J$2:$J$1611,MATCH(A99, Pop!$A$2:$A$1611,0))/INDEX(Coverage!$G$2:$G$1611,MATCH(A99, Coverage!$A$2:$A$1611,0)),0),0)</f>
        <v/>
      </c>
      <c r="K99" s="20">
        <f>IFERROR(IF(SUM(C99:J99)&lt;INDEX(Coverage!$E$2:$E$1611,MATCH(A99, Coverage!$A$2:$A$1611,0)),INDEX(Pop!$K$2:$K$1611,MATCH(A99, Pop!$A$2:$A$1611,0))/INDEX(Coverage!$G$2:$G$1611,MATCH(A99, Coverage!$A$2:$A$1611,0)),0),0)</f>
        <v/>
      </c>
      <c r="L99" s="20">
        <f>IFERROR(IF(SUM(C99:K99)&lt;INDEX(Coverage!$E$2:$E$1611,MATCH(A99, Coverage!$A$2:$A$1611,0)),INDEX(Pop!$L$2:$L$1611,MATCH(A99, Pop!$A$2:$A$1611,0))/INDEX(Coverage!$G$2:$G$1611,MATCH(A99, Coverage!$A$2:$A$1611,0)),0),0)</f>
        <v/>
      </c>
    </row>
    <row r="100">
      <c r="A100" s="20">
        <f>'Data_km2'!A100</f>
        <v/>
      </c>
      <c r="B100" s="20">
        <f>'Data_km2'!B100</f>
        <v/>
      </c>
      <c r="C100" s="20">
        <f>IFERROR(INDEX(Pop!$C$2:$C$1611,MATCH(A100, Pop!$A$2:$A$1611,0)) /INDEX(Coverage!$G$2:$G$1611,MATCH(A100, Coverage!$A$2:$A$1611,0)),0)</f>
        <v/>
      </c>
      <c r="D100" s="20">
        <f>IFERROR(IF(SUM(C100)&lt;INDEX(Coverage!$E$2:$E$1611,MATCH(A100, Coverage!$A$2:$A$1611,0)),INDEX(Pop!$D$2:$D$1611,MATCH(A100, Pop!$A$2:$A$1611,0))/INDEX(Coverage!$G$2:$G$1611,MATCH(A100, Coverage!$A$2:$A$1611,0)),0),0)</f>
        <v/>
      </c>
      <c r="E100" s="20">
        <f>IFERROR(IF(SUM(C100:D100)&lt;INDEX(Coverage!$E$2:$E$1611,MATCH(A100, Coverage!$A$2:$A$1611,0)),INDEX(Pop!$E$2:$E$1611,MATCH(A100, Pop!$A$2:$A$1611,0))/INDEX(Coverage!$G$2:$G$1611,MATCH(A100, Coverage!$A$2:$A$1611,0)),0),0)</f>
        <v/>
      </c>
      <c r="F100" s="20">
        <f>IFERROR(IF(SUM(C100:E100)&lt;INDEX(Coverage!$E$2:$E$1611,MATCH(A100, Coverage!$A$2:$A$1611,0)),INDEX(Pop!$F$2:$F$1611,MATCH(A100, Pop!$A$2:$A$1611,0))/INDEX(Coverage!$G$2:$G$1611,MATCH(A100, Coverage!$A$2:$A$1611,0)),0),0)</f>
        <v/>
      </c>
      <c r="G100" s="20">
        <f>IFERROR(IF(SUM(C100:F100)&lt;INDEX(Coverage!$E$2:$E$1611,MATCH(A100, Coverage!$A$2:$A$1611,0)),INDEX(Pop!$G$2:$G$1611,MATCH(A100, Pop!$A$2:$A$1611,0))/INDEX(Coverage!$G$2:$G$1611,MATCH(A100, Coverage!$A$2:$A$1611,0)),0),0)</f>
        <v/>
      </c>
      <c r="H100" s="20">
        <f>IFERROR(IF(SUM(C100:G100)&lt;INDEX(Coverage!$E$2:$E$1611,MATCH(A100, Coverage!$A$2:$A$1611,0)),INDEX(Pop!$H$2:$H$1611,MATCH(A100, Pop!$A$2:$A$1611,0))/INDEX(Coverage!$G$2:$G$1611,MATCH(A100, Coverage!$A$2:$A$1611,0)),0),0)</f>
        <v/>
      </c>
      <c r="I100" s="20">
        <f>IFERROR(IF(SUM(C100:H100)&lt;INDEX(Coverage!$E$2:$E$1611,MATCH(A100, Coverage!$A$2:$A$1611,0)),INDEX(Pop!$I$2:$I$1611,MATCH(A100, Pop!$A$2:$A$1611,0))/INDEX(Coverage!$G$2:$G$1611,MATCH(A100, Coverage!$A$2:$A$1611,0)),0),0)</f>
        <v/>
      </c>
      <c r="J100" s="20">
        <f>IFERROR(IF(SUM(C100:I100)&lt;INDEX(Coverage!$E$2:$E$1611,MATCH(A100, Coverage!$A$2:$A$1611,0)),INDEX(Pop!$J$2:$J$1611,MATCH(A100, Pop!$A$2:$A$1611,0))/INDEX(Coverage!$G$2:$G$1611,MATCH(A100, Coverage!$A$2:$A$1611,0)),0),0)</f>
        <v/>
      </c>
      <c r="K100" s="20">
        <f>IFERROR(IF(SUM(C100:J100)&lt;INDEX(Coverage!$E$2:$E$1611,MATCH(A100, Coverage!$A$2:$A$1611,0)),INDEX(Pop!$K$2:$K$1611,MATCH(A100, Pop!$A$2:$A$1611,0))/INDEX(Coverage!$G$2:$G$1611,MATCH(A100, Coverage!$A$2:$A$1611,0)),0),0)</f>
        <v/>
      </c>
      <c r="L100" s="20">
        <f>IFERROR(IF(SUM(C100:K100)&lt;INDEX(Coverage!$E$2:$E$1611,MATCH(A100, Coverage!$A$2:$A$1611,0)),INDEX(Pop!$L$2:$L$1611,MATCH(A100, Pop!$A$2:$A$1611,0))/INDEX(Coverage!$G$2:$G$1611,MATCH(A100, Coverage!$A$2:$A$1611,0)),0),0)</f>
        <v/>
      </c>
    </row>
    <row r="101">
      <c r="A101" s="20">
        <f>'Data_km2'!A101</f>
        <v/>
      </c>
      <c r="B101" s="20">
        <f>'Data_km2'!B101</f>
        <v/>
      </c>
      <c r="C101" s="20">
        <f>IFERROR(INDEX(Pop!$C$2:$C$1611,MATCH(A101, Pop!$A$2:$A$1611,0)) /INDEX(Coverage!$G$2:$G$1611,MATCH(A101, Coverage!$A$2:$A$1611,0)),0)</f>
        <v/>
      </c>
      <c r="D101" s="20">
        <f>IFERROR(IF(SUM(C101)&lt;INDEX(Coverage!$E$2:$E$1611,MATCH(A101, Coverage!$A$2:$A$1611,0)),INDEX(Pop!$D$2:$D$1611,MATCH(A101, Pop!$A$2:$A$1611,0))/INDEX(Coverage!$G$2:$G$1611,MATCH(A101, Coverage!$A$2:$A$1611,0)),0),0)</f>
        <v/>
      </c>
      <c r="E101" s="20">
        <f>IFERROR(IF(SUM(C101:D101)&lt;INDEX(Coverage!$E$2:$E$1611,MATCH(A101, Coverage!$A$2:$A$1611,0)),INDEX(Pop!$E$2:$E$1611,MATCH(A101, Pop!$A$2:$A$1611,0))/INDEX(Coverage!$G$2:$G$1611,MATCH(A101, Coverage!$A$2:$A$1611,0)),0),0)</f>
        <v/>
      </c>
      <c r="F101" s="20">
        <f>IFERROR(IF(SUM(C101:E101)&lt;INDEX(Coverage!$E$2:$E$1611,MATCH(A101, Coverage!$A$2:$A$1611,0)),INDEX(Pop!$F$2:$F$1611,MATCH(A101, Pop!$A$2:$A$1611,0))/INDEX(Coverage!$G$2:$G$1611,MATCH(A101, Coverage!$A$2:$A$1611,0)),0),0)</f>
        <v/>
      </c>
      <c r="G101" s="20">
        <f>IFERROR(IF(SUM(C101:F101)&lt;INDEX(Coverage!$E$2:$E$1611,MATCH(A101, Coverage!$A$2:$A$1611,0)),INDEX(Pop!$G$2:$G$1611,MATCH(A101, Pop!$A$2:$A$1611,0))/INDEX(Coverage!$G$2:$G$1611,MATCH(A101, Coverage!$A$2:$A$1611,0)),0),0)</f>
        <v/>
      </c>
      <c r="H101" s="20">
        <f>IFERROR(IF(SUM(C101:G101)&lt;INDEX(Coverage!$E$2:$E$1611,MATCH(A101, Coverage!$A$2:$A$1611,0)),INDEX(Pop!$H$2:$H$1611,MATCH(A101, Pop!$A$2:$A$1611,0))/INDEX(Coverage!$G$2:$G$1611,MATCH(A101, Coverage!$A$2:$A$1611,0)),0),0)</f>
        <v/>
      </c>
      <c r="I101" s="20">
        <f>IFERROR(IF(SUM(C101:H101)&lt;INDEX(Coverage!$E$2:$E$1611,MATCH(A101, Coverage!$A$2:$A$1611,0)),INDEX(Pop!$I$2:$I$1611,MATCH(A101, Pop!$A$2:$A$1611,0))/INDEX(Coverage!$G$2:$G$1611,MATCH(A101, Coverage!$A$2:$A$1611,0)),0),0)</f>
        <v/>
      </c>
      <c r="J101" s="20">
        <f>IFERROR(IF(SUM(C101:I101)&lt;INDEX(Coverage!$E$2:$E$1611,MATCH(A101, Coverage!$A$2:$A$1611,0)),INDEX(Pop!$J$2:$J$1611,MATCH(A101, Pop!$A$2:$A$1611,0))/INDEX(Coverage!$G$2:$G$1611,MATCH(A101, Coverage!$A$2:$A$1611,0)),0),0)</f>
        <v/>
      </c>
      <c r="K101" s="20">
        <f>IFERROR(IF(SUM(C101:J101)&lt;INDEX(Coverage!$E$2:$E$1611,MATCH(A101, Coverage!$A$2:$A$1611,0)),INDEX(Pop!$K$2:$K$1611,MATCH(A101, Pop!$A$2:$A$1611,0))/INDEX(Coverage!$G$2:$G$1611,MATCH(A101, Coverage!$A$2:$A$1611,0)),0),0)</f>
        <v/>
      </c>
      <c r="L101" s="20">
        <f>IFERROR(IF(SUM(C101:K101)&lt;INDEX(Coverage!$E$2:$E$1611,MATCH(A101, Coverage!$A$2:$A$1611,0)),INDEX(Pop!$L$2:$L$1611,MATCH(A101, Pop!$A$2:$A$1611,0))/INDEX(Coverage!$G$2:$G$1611,MATCH(A101, Coverage!$A$2:$A$1611,0)),0),0)</f>
        <v/>
      </c>
    </row>
    <row r="102">
      <c r="A102" s="20">
        <f>'Data_km2'!A102</f>
        <v/>
      </c>
      <c r="B102" s="20">
        <f>'Data_km2'!B102</f>
        <v/>
      </c>
      <c r="C102" s="20">
        <f>IFERROR(INDEX(Pop!$C$2:$C$1611,MATCH(A102, Pop!$A$2:$A$1611,0)) /INDEX(Coverage!$G$2:$G$1611,MATCH(A102, Coverage!$A$2:$A$1611,0)),0)</f>
        <v/>
      </c>
      <c r="D102" s="20">
        <f>IFERROR(IF(SUM(C102)&lt;INDEX(Coverage!$E$2:$E$1611,MATCH(A102, Coverage!$A$2:$A$1611,0)),INDEX(Pop!$D$2:$D$1611,MATCH(A102, Pop!$A$2:$A$1611,0))/INDEX(Coverage!$G$2:$G$1611,MATCH(A102, Coverage!$A$2:$A$1611,0)),0),0)</f>
        <v/>
      </c>
      <c r="E102" s="20">
        <f>IFERROR(IF(SUM(C102:D102)&lt;INDEX(Coverage!$E$2:$E$1611,MATCH(A102, Coverage!$A$2:$A$1611,0)),INDEX(Pop!$E$2:$E$1611,MATCH(A102, Pop!$A$2:$A$1611,0))/INDEX(Coverage!$G$2:$G$1611,MATCH(A102, Coverage!$A$2:$A$1611,0)),0),0)</f>
        <v/>
      </c>
      <c r="F102" s="20">
        <f>IFERROR(IF(SUM(C102:E102)&lt;INDEX(Coverage!$E$2:$E$1611,MATCH(A102, Coverage!$A$2:$A$1611,0)),INDEX(Pop!$F$2:$F$1611,MATCH(A102, Pop!$A$2:$A$1611,0))/INDEX(Coverage!$G$2:$G$1611,MATCH(A102, Coverage!$A$2:$A$1611,0)),0),0)</f>
        <v/>
      </c>
      <c r="G102" s="20">
        <f>IFERROR(IF(SUM(C102:F102)&lt;INDEX(Coverage!$E$2:$E$1611,MATCH(A102, Coverage!$A$2:$A$1611,0)),INDEX(Pop!$G$2:$G$1611,MATCH(A102, Pop!$A$2:$A$1611,0))/INDEX(Coverage!$G$2:$G$1611,MATCH(A102, Coverage!$A$2:$A$1611,0)),0),0)</f>
        <v/>
      </c>
      <c r="H102" s="20">
        <f>IFERROR(IF(SUM(C102:G102)&lt;INDEX(Coverage!$E$2:$E$1611,MATCH(A102, Coverage!$A$2:$A$1611,0)),INDEX(Pop!$H$2:$H$1611,MATCH(A102, Pop!$A$2:$A$1611,0))/INDEX(Coverage!$G$2:$G$1611,MATCH(A102, Coverage!$A$2:$A$1611,0)),0),0)</f>
        <v/>
      </c>
      <c r="I102" s="20">
        <f>IFERROR(IF(SUM(C102:H102)&lt;INDEX(Coverage!$E$2:$E$1611,MATCH(A102, Coverage!$A$2:$A$1611,0)),INDEX(Pop!$I$2:$I$1611,MATCH(A102, Pop!$A$2:$A$1611,0))/INDEX(Coverage!$G$2:$G$1611,MATCH(A102, Coverage!$A$2:$A$1611,0)),0),0)</f>
        <v/>
      </c>
      <c r="J102" s="20">
        <f>IFERROR(IF(SUM(C102:I102)&lt;INDEX(Coverage!$E$2:$E$1611,MATCH(A102, Coverage!$A$2:$A$1611,0)),INDEX(Pop!$J$2:$J$1611,MATCH(A102, Pop!$A$2:$A$1611,0))/INDEX(Coverage!$G$2:$G$1611,MATCH(A102, Coverage!$A$2:$A$1611,0)),0),0)</f>
        <v/>
      </c>
      <c r="K102" s="20">
        <f>IFERROR(IF(SUM(C102:J102)&lt;INDEX(Coverage!$E$2:$E$1611,MATCH(A102, Coverage!$A$2:$A$1611,0)),INDEX(Pop!$K$2:$K$1611,MATCH(A102, Pop!$A$2:$A$1611,0))/INDEX(Coverage!$G$2:$G$1611,MATCH(A102, Coverage!$A$2:$A$1611,0)),0),0)</f>
        <v/>
      </c>
      <c r="L102" s="20">
        <f>IFERROR(IF(SUM(C102:K102)&lt;INDEX(Coverage!$E$2:$E$1611,MATCH(A102, Coverage!$A$2:$A$1611,0)),INDEX(Pop!$L$2:$L$1611,MATCH(A102, Pop!$A$2:$A$1611,0))/INDEX(Coverage!$G$2:$G$1611,MATCH(A102, Coverage!$A$2:$A$1611,0)),0),0)</f>
        <v/>
      </c>
    </row>
    <row r="103">
      <c r="A103" s="20">
        <f>'Data_km2'!A103</f>
        <v/>
      </c>
      <c r="B103" s="20">
        <f>'Data_km2'!B103</f>
        <v/>
      </c>
      <c r="C103" s="20">
        <f>IFERROR(INDEX(Pop!$C$2:$C$1611,MATCH(A103, Pop!$A$2:$A$1611,0)) /INDEX(Coverage!$G$2:$G$1611,MATCH(A103, Coverage!$A$2:$A$1611,0)),0)</f>
        <v/>
      </c>
      <c r="D103" s="20">
        <f>IFERROR(IF(SUM(C103)&lt;INDEX(Coverage!$E$2:$E$1611,MATCH(A103, Coverage!$A$2:$A$1611,0)),INDEX(Pop!$D$2:$D$1611,MATCH(A103, Pop!$A$2:$A$1611,0))/INDEX(Coverage!$G$2:$G$1611,MATCH(A103, Coverage!$A$2:$A$1611,0)),0),0)</f>
        <v/>
      </c>
      <c r="E103" s="20">
        <f>IFERROR(IF(SUM(C103:D103)&lt;INDEX(Coverage!$E$2:$E$1611,MATCH(A103, Coverage!$A$2:$A$1611,0)),INDEX(Pop!$E$2:$E$1611,MATCH(A103, Pop!$A$2:$A$1611,0))/INDEX(Coverage!$G$2:$G$1611,MATCH(A103, Coverage!$A$2:$A$1611,0)),0),0)</f>
        <v/>
      </c>
      <c r="F103" s="20">
        <f>IFERROR(IF(SUM(C103:E103)&lt;INDEX(Coverage!$E$2:$E$1611,MATCH(A103, Coverage!$A$2:$A$1611,0)),INDEX(Pop!$F$2:$F$1611,MATCH(A103, Pop!$A$2:$A$1611,0))/INDEX(Coverage!$G$2:$G$1611,MATCH(A103, Coverage!$A$2:$A$1611,0)),0),0)</f>
        <v/>
      </c>
      <c r="G103" s="20">
        <f>IFERROR(IF(SUM(C103:F103)&lt;INDEX(Coverage!$E$2:$E$1611,MATCH(A103, Coverage!$A$2:$A$1611,0)),INDEX(Pop!$G$2:$G$1611,MATCH(A103, Pop!$A$2:$A$1611,0))/INDEX(Coverage!$G$2:$G$1611,MATCH(A103, Coverage!$A$2:$A$1611,0)),0),0)</f>
        <v/>
      </c>
      <c r="H103" s="20">
        <f>IFERROR(IF(SUM(C103:G103)&lt;INDEX(Coverage!$E$2:$E$1611,MATCH(A103, Coverage!$A$2:$A$1611,0)),INDEX(Pop!$H$2:$H$1611,MATCH(A103, Pop!$A$2:$A$1611,0))/INDEX(Coverage!$G$2:$G$1611,MATCH(A103, Coverage!$A$2:$A$1611,0)),0),0)</f>
        <v/>
      </c>
      <c r="I103" s="20">
        <f>IFERROR(IF(SUM(C103:H103)&lt;INDEX(Coverage!$E$2:$E$1611,MATCH(A103, Coverage!$A$2:$A$1611,0)),INDEX(Pop!$I$2:$I$1611,MATCH(A103, Pop!$A$2:$A$1611,0))/INDEX(Coverage!$G$2:$G$1611,MATCH(A103, Coverage!$A$2:$A$1611,0)),0),0)</f>
        <v/>
      </c>
      <c r="J103" s="20">
        <f>IFERROR(IF(SUM(C103:I103)&lt;INDEX(Coverage!$E$2:$E$1611,MATCH(A103, Coverage!$A$2:$A$1611,0)),INDEX(Pop!$J$2:$J$1611,MATCH(A103, Pop!$A$2:$A$1611,0))/INDEX(Coverage!$G$2:$G$1611,MATCH(A103, Coverage!$A$2:$A$1611,0)),0),0)</f>
        <v/>
      </c>
      <c r="K103" s="20">
        <f>IFERROR(IF(SUM(C103:J103)&lt;INDEX(Coverage!$E$2:$E$1611,MATCH(A103, Coverage!$A$2:$A$1611,0)),INDEX(Pop!$K$2:$K$1611,MATCH(A103, Pop!$A$2:$A$1611,0))/INDEX(Coverage!$G$2:$G$1611,MATCH(A103, Coverage!$A$2:$A$1611,0)),0),0)</f>
        <v/>
      </c>
      <c r="L103" s="20">
        <f>IFERROR(IF(SUM(C103:K103)&lt;INDEX(Coverage!$E$2:$E$1611,MATCH(A103, Coverage!$A$2:$A$1611,0)),INDEX(Pop!$L$2:$L$1611,MATCH(A103, Pop!$A$2:$A$1611,0))/INDEX(Coverage!$G$2:$G$1611,MATCH(A103, Coverage!$A$2:$A$1611,0)),0),0)</f>
        <v/>
      </c>
    </row>
    <row r="104">
      <c r="A104" s="20">
        <f>'Data_km2'!A104</f>
        <v/>
      </c>
      <c r="B104" s="20">
        <f>'Data_km2'!B104</f>
        <v/>
      </c>
      <c r="C104" s="20">
        <f>IFERROR(INDEX(Pop!$C$2:$C$1611,MATCH(A104, Pop!$A$2:$A$1611,0)) /INDEX(Coverage!$G$2:$G$1611,MATCH(A104, Coverage!$A$2:$A$1611,0)),0)</f>
        <v/>
      </c>
      <c r="D104" s="20">
        <f>IFERROR(IF(SUM(C104)&lt;INDEX(Coverage!$E$2:$E$1611,MATCH(A104, Coverage!$A$2:$A$1611,0)),INDEX(Pop!$D$2:$D$1611,MATCH(A104, Pop!$A$2:$A$1611,0))/INDEX(Coverage!$G$2:$G$1611,MATCH(A104, Coverage!$A$2:$A$1611,0)),0),0)</f>
        <v/>
      </c>
      <c r="E104" s="20">
        <f>IFERROR(IF(SUM(C104:D104)&lt;INDEX(Coverage!$E$2:$E$1611,MATCH(A104, Coverage!$A$2:$A$1611,0)),INDEX(Pop!$E$2:$E$1611,MATCH(A104, Pop!$A$2:$A$1611,0))/INDEX(Coverage!$G$2:$G$1611,MATCH(A104, Coverage!$A$2:$A$1611,0)),0),0)</f>
        <v/>
      </c>
      <c r="F104" s="20">
        <f>IFERROR(IF(SUM(C104:E104)&lt;INDEX(Coverage!$E$2:$E$1611,MATCH(A104, Coverage!$A$2:$A$1611,0)),INDEX(Pop!$F$2:$F$1611,MATCH(A104, Pop!$A$2:$A$1611,0))/INDEX(Coverage!$G$2:$G$1611,MATCH(A104, Coverage!$A$2:$A$1611,0)),0),0)</f>
        <v/>
      </c>
      <c r="G104" s="20">
        <f>IFERROR(IF(SUM(C104:F104)&lt;INDEX(Coverage!$E$2:$E$1611,MATCH(A104, Coverage!$A$2:$A$1611,0)),INDEX(Pop!$G$2:$G$1611,MATCH(A104, Pop!$A$2:$A$1611,0))/INDEX(Coverage!$G$2:$G$1611,MATCH(A104, Coverage!$A$2:$A$1611,0)),0),0)</f>
        <v/>
      </c>
      <c r="H104" s="20">
        <f>IFERROR(IF(SUM(C104:G104)&lt;INDEX(Coverage!$E$2:$E$1611,MATCH(A104, Coverage!$A$2:$A$1611,0)),INDEX(Pop!$H$2:$H$1611,MATCH(A104, Pop!$A$2:$A$1611,0))/INDEX(Coverage!$G$2:$G$1611,MATCH(A104, Coverage!$A$2:$A$1611,0)),0),0)</f>
        <v/>
      </c>
      <c r="I104" s="20">
        <f>IFERROR(IF(SUM(C104:H104)&lt;INDEX(Coverage!$E$2:$E$1611,MATCH(A104, Coverage!$A$2:$A$1611,0)),INDEX(Pop!$I$2:$I$1611,MATCH(A104, Pop!$A$2:$A$1611,0))/INDEX(Coverage!$G$2:$G$1611,MATCH(A104, Coverage!$A$2:$A$1611,0)),0),0)</f>
        <v/>
      </c>
      <c r="J104" s="20">
        <f>IFERROR(IF(SUM(C104:I104)&lt;INDEX(Coverage!$E$2:$E$1611,MATCH(A104, Coverage!$A$2:$A$1611,0)),INDEX(Pop!$J$2:$J$1611,MATCH(A104, Pop!$A$2:$A$1611,0))/INDEX(Coverage!$G$2:$G$1611,MATCH(A104, Coverage!$A$2:$A$1611,0)),0),0)</f>
        <v/>
      </c>
      <c r="K104" s="20">
        <f>IFERROR(IF(SUM(C104:J104)&lt;INDEX(Coverage!$E$2:$E$1611,MATCH(A104, Coverage!$A$2:$A$1611,0)),INDEX(Pop!$K$2:$K$1611,MATCH(A104, Pop!$A$2:$A$1611,0))/INDEX(Coverage!$G$2:$G$1611,MATCH(A104, Coverage!$A$2:$A$1611,0)),0),0)</f>
        <v/>
      </c>
      <c r="L104" s="20">
        <f>IFERROR(IF(SUM(C104:K104)&lt;INDEX(Coverage!$E$2:$E$1611,MATCH(A104, Coverage!$A$2:$A$1611,0)),INDEX(Pop!$L$2:$L$1611,MATCH(A104, Pop!$A$2:$A$1611,0))/INDEX(Coverage!$G$2:$G$1611,MATCH(A104, Coverage!$A$2:$A$1611,0)),0),0)</f>
        <v/>
      </c>
    </row>
    <row r="105">
      <c r="A105" s="20">
        <f>'Data_km2'!A105</f>
        <v/>
      </c>
      <c r="B105" s="20">
        <f>'Data_km2'!B105</f>
        <v/>
      </c>
      <c r="C105" s="20">
        <f>IFERROR(INDEX(Pop!$C$2:$C$1611,MATCH(A105, Pop!$A$2:$A$1611,0)) /INDEX(Coverage!$G$2:$G$1611,MATCH(A105, Coverage!$A$2:$A$1611,0)),0)</f>
        <v/>
      </c>
      <c r="D105" s="20">
        <f>IFERROR(IF(SUM(C105)&lt;INDEX(Coverage!$E$2:$E$1611,MATCH(A105, Coverage!$A$2:$A$1611,0)),INDEX(Pop!$D$2:$D$1611,MATCH(A105, Pop!$A$2:$A$1611,0))/INDEX(Coverage!$G$2:$G$1611,MATCH(A105, Coverage!$A$2:$A$1611,0)),0),0)</f>
        <v/>
      </c>
      <c r="E105" s="20">
        <f>IFERROR(IF(SUM(C105:D105)&lt;INDEX(Coverage!$E$2:$E$1611,MATCH(A105, Coverage!$A$2:$A$1611,0)),INDEX(Pop!$E$2:$E$1611,MATCH(A105, Pop!$A$2:$A$1611,0))/INDEX(Coverage!$G$2:$G$1611,MATCH(A105, Coverage!$A$2:$A$1611,0)),0),0)</f>
        <v/>
      </c>
      <c r="F105" s="20">
        <f>IFERROR(IF(SUM(C105:E105)&lt;INDEX(Coverage!$E$2:$E$1611,MATCH(A105, Coverage!$A$2:$A$1611,0)),INDEX(Pop!$F$2:$F$1611,MATCH(A105, Pop!$A$2:$A$1611,0))/INDEX(Coverage!$G$2:$G$1611,MATCH(A105, Coverage!$A$2:$A$1611,0)),0),0)</f>
        <v/>
      </c>
      <c r="G105" s="20">
        <f>IFERROR(IF(SUM(C105:F105)&lt;INDEX(Coverage!$E$2:$E$1611,MATCH(A105, Coverage!$A$2:$A$1611,0)),INDEX(Pop!$G$2:$G$1611,MATCH(A105, Pop!$A$2:$A$1611,0))/INDEX(Coverage!$G$2:$G$1611,MATCH(A105, Coverage!$A$2:$A$1611,0)),0),0)</f>
        <v/>
      </c>
      <c r="H105" s="20">
        <f>IFERROR(IF(SUM(C105:G105)&lt;INDEX(Coverage!$E$2:$E$1611,MATCH(A105, Coverage!$A$2:$A$1611,0)),INDEX(Pop!$H$2:$H$1611,MATCH(A105, Pop!$A$2:$A$1611,0))/INDEX(Coverage!$G$2:$G$1611,MATCH(A105, Coverage!$A$2:$A$1611,0)),0),0)</f>
        <v/>
      </c>
      <c r="I105" s="20">
        <f>IFERROR(IF(SUM(C105:H105)&lt;INDEX(Coverage!$E$2:$E$1611,MATCH(A105, Coverage!$A$2:$A$1611,0)),INDEX(Pop!$I$2:$I$1611,MATCH(A105, Pop!$A$2:$A$1611,0))/INDEX(Coverage!$G$2:$G$1611,MATCH(A105, Coverage!$A$2:$A$1611,0)),0),0)</f>
        <v/>
      </c>
      <c r="J105" s="20">
        <f>IFERROR(IF(SUM(C105:I105)&lt;INDEX(Coverage!$E$2:$E$1611,MATCH(A105, Coverage!$A$2:$A$1611,0)),INDEX(Pop!$J$2:$J$1611,MATCH(A105, Pop!$A$2:$A$1611,0))/INDEX(Coverage!$G$2:$G$1611,MATCH(A105, Coverage!$A$2:$A$1611,0)),0),0)</f>
        <v/>
      </c>
      <c r="K105" s="20">
        <f>IFERROR(IF(SUM(C105:J105)&lt;INDEX(Coverage!$E$2:$E$1611,MATCH(A105, Coverage!$A$2:$A$1611,0)),INDEX(Pop!$K$2:$K$1611,MATCH(A105, Pop!$A$2:$A$1611,0))/INDEX(Coverage!$G$2:$G$1611,MATCH(A105, Coverage!$A$2:$A$1611,0)),0),0)</f>
        <v/>
      </c>
      <c r="L105" s="20">
        <f>IFERROR(IF(SUM(C105:K105)&lt;INDEX(Coverage!$E$2:$E$1611,MATCH(A105, Coverage!$A$2:$A$1611,0)),INDEX(Pop!$L$2:$L$1611,MATCH(A105, Pop!$A$2:$A$1611,0))/INDEX(Coverage!$G$2:$G$1611,MATCH(A105, Coverage!$A$2:$A$1611,0)),0),0)</f>
        <v/>
      </c>
    </row>
    <row r="106">
      <c r="A106" s="20">
        <f>'Data_km2'!A106</f>
        <v/>
      </c>
      <c r="B106" s="20">
        <f>'Data_km2'!B106</f>
        <v/>
      </c>
      <c r="C106" s="20">
        <f>IFERROR(INDEX(Pop!$C$2:$C$1611,MATCH(A106, Pop!$A$2:$A$1611,0)) /INDEX(Coverage!$G$2:$G$1611,MATCH(A106, Coverage!$A$2:$A$1611,0)),0)</f>
        <v/>
      </c>
      <c r="D106" s="20">
        <f>IFERROR(IF(SUM(C106)&lt;INDEX(Coverage!$E$2:$E$1611,MATCH(A106, Coverage!$A$2:$A$1611,0)),INDEX(Pop!$D$2:$D$1611,MATCH(A106, Pop!$A$2:$A$1611,0))/INDEX(Coverage!$G$2:$G$1611,MATCH(A106, Coverage!$A$2:$A$1611,0)),0),0)</f>
        <v/>
      </c>
      <c r="E106" s="20">
        <f>IFERROR(IF(SUM(C106:D106)&lt;INDEX(Coverage!$E$2:$E$1611,MATCH(A106, Coverage!$A$2:$A$1611,0)),INDEX(Pop!$E$2:$E$1611,MATCH(A106, Pop!$A$2:$A$1611,0))/INDEX(Coverage!$G$2:$G$1611,MATCH(A106, Coverage!$A$2:$A$1611,0)),0),0)</f>
        <v/>
      </c>
      <c r="F106" s="20">
        <f>IFERROR(IF(SUM(C106:E106)&lt;INDEX(Coverage!$E$2:$E$1611,MATCH(A106, Coverage!$A$2:$A$1611,0)),INDEX(Pop!$F$2:$F$1611,MATCH(A106, Pop!$A$2:$A$1611,0))/INDEX(Coverage!$G$2:$G$1611,MATCH(A106, Coverage!$A$2:$A$1611,0)),0),0)</f>
        <v/>
      </c>
      <c r="G106" s="20">
        <f>IFERROR(IF(SUM(C106:F106)&lt;INDEX(Coverage!$E$2:$E$1611,MATCH(A106, Coverage!$A$2:$A$1611,0)),INDEX(Pop!$G$2:$G$1611,MATCH(A106, Pop!$A$2:$A$1611,0))/INDEX(Coverage!$G$2:$G$1611,MATCH(A106, Coverage!$A$2:$A$1611,0)),0),0)</f>
        <v/>
      </c>
      <c r="H106" s="20">
        <f>IFERROR(IF(SUM(C106:G106)&lt;INDEX(Coverage!$E$2:$E$1611,MATCH(A106, Coverage!$A$2:$A$1611,0)),INDEX(Pop!$H$2:$H$1611,MATCH(A106, Pop!$A$2:$A$1611,0))/INDEX(Coverage!$G$2:$G$1611,MATCH(A106, Coverage!$A$2:$A$1611,0)),0),0)</f>
        <v/>
      </c>
      <c r="I106" s="20">
        <f>IFERROR(IF(SUM(C106:H106)&lt;INDEX(Coverage!$E$2:$E$1611,MATCH(A106, Coverage!$A$2:$A$1611,0)),INDEX(Pop!$I$2:$I$1611,MATCH(A106, Pop!$A$2:$A$1611,0))/INDEX(Coverage!$G$2:$G$1611,MATCH(A106, Coverage!$A$2:$A$1611,0)),0),0)</f>
        <v/>
      </c>
      <c r="J106" s="20">
        <f>IFERROR(IF(SUM(C106:I106)&lt;INDEX(Coverage!$E$2:$E$1611,MATCH(A106, Coverage!$A$2:$A$1611,0)),INDEX(Pop!$J$2:$J$1611,MATCH(A106, Pop!$A$2:$A$1611,0))/INDEX(Coverage!$G$2:$G$1611,MATCH(A106, Coverage!$A$2:$A$1611,0)),0),0)</f>
        <v/>
      </c>
      <c r="K106" s="20">
        <f>IFERROR(IF(SUM(C106:J106)&lt;INDEX(Coverage!$E$2:$E$1611,MATCH(A106, Coverage!$A$2:$A$1611,0)),INDEX(Pop!$K$2:$K$1611,MATCH(A106, Pop!$A$2:$A$1611,0))/INDEX(Coverage!$G$2:$G$1611,MATCH(A106, Coverage!$A$2:$A$1611,0)),0),0)</f>
        <v/>
      </c>
      <c r="L106" s="20">
        <f>IFERROR(IF(SUM(C106:K106)&lt;INDEX(Coverage!$E$2:$E$1611,MATCH(A106, Coverage!$A$2:$A$1611,0)),INDEX(Pop!$L$2:$L$1611,MATCH(A106, Pop!$A$2:$A$1611,0))/INDEX(Coverage!$G$2:$G$1611,MATCH(A106, Coverage!$A$2:$A$1611,0)),0),0)</f>
        <v/>
      </c>
    </row>
    <row r="107">
      <c r="A107" s="20">
        <f>'Data_km2'!A107</f>
        <v/>
      </c>
      <c r="B107" s="20">
        <f>'Data_km2'!B107</f>
        <v/>
      </c>
      <c r="C107" s="20">
        <f>IFERROR(INDEX(Pop!$C$2:$C$1611,MATCH(A107, Pop!$A$2:$A$1611,0)) /INDEX(Coverage!$G$2:$G$1611,MATCH(A107, Coverage!$A$2:$A$1611,0)),0)</f>
        <v/>
      </c>
      <c r="D107" s="20">
        <f>IFERROR(IF(SUM(C107)&lt;INDEX(Coverage!$E$2:$E$1611,MATCH(A107, Coverage!$A$2:$A$1611,0)),INDEX(Pop!$D$2:$D$1611,MATCH(A107, Pop!$A$2:$A$1611,0))/INDEX(Coverage!$G$2:$G$1611,MATCH(A107, Coverage!$A$2:$A$1611,0)),0),0)</f>
        <v/>
      </c>
      <c r="E107" s="20">
        <f>IFERROR(IF(SUM(C107:D107)&lt;INDEX(Coverage!$E$2:$E$1611,MATCH(A107, Coverage!$A$2:$A$1611,0)),INDEX(Pop!$E$2:$E$1611,MATCH(A107, Pop!$A$2:$A$1611,0))/INDEX(Coverage!$G$2:$G$1611,MATCH(A107, Coverage!$A$2:$A$1611,0)),0),0)</f>
        <v/>
      </c>
      <c r="F107" s="20">
        <f>IFERROR(IF(SUM(C107:E107)&lt;INDEX(Coverage!$E$2:$E$1611,MATCH(A107, Coverage!$A$2:$A$1611,0)),INDEX(Pop!$F$2:$F$1611,MATCH(A107, Pop!$A$2:$A$1611,0))/INDEX(Coverage!$G$2:$G$1611,MATCH(A107, Coverage!$A$2:$A$1611,0)),0),0)</f>
        <v/>
      </c>
      <c r="G107" s="20">
        <f>IFERROR(IF(SUM(C107:F107)&lt;INDEX(Coverage!$E$2:$E$1611,MATCH(A107, Coverage!$A$2:$A$1611,0)),INDEX(Pop!$G$2:$G$1611,MATCH(A107, Pop!$A$2:$A$1611,0))/INDEX(Coverage!$G$2:$G$1611,MATCH(A107, Coverage!$A$2:$A$1611,0)),0),0)</f>
        <v/>
      </c>
      <c r="H107" s="20">
        <f>IFERROR(IF(SUM(C107:G107)&lt;INDEX(Coverage!$E$2:$E$1611,MATCH(A107, Coverage!$A$2:$A$1611,0)),INDEX(Pop!$H$2:$H$1611,MATCH(A107, Pop!$A$2:$A$1611,0))/INDEX(Coverage!$G$2:$G$1611,MATCH(A107, Coverage!$A$2:$A$1611,0)),0),0)</f>
        <v/>
      </c>
      <c r="I107" s="20">
        <f>IFERROR(IF(SUM(C107:H107)&lt;INDEX(Coverage!$E$2:$E$1611,MATCH(A107, Coverage!$A$2:$A$1611,0)),INDEX(Pop!$I$2:$I$1611,MATCH(A107, Pop!$A$2:$A$1611,0))/INDEX(Coverage!$G$2:$G$1611,MATCH(A107, Coverage!$A$2:$A$1611,0)),0),0)</f>
        <v/>
      </c>
      <c r="J107" s="20">
        <f>IFERROR(IF(SUM(C107:I107)&lt;INDEX(Coverage!$E$2:$E$1611,MATCH(A107, Coverage!$A$2:$A$1611,0)),INDEX(Pop!$J$2:$J$1611,MATCH(A107, Pop!$A$2:$A$1611,0))/INDEX(Coverage!$G$2:$G$1611,MATCH(A107, Coverage!$A$2:$A$1611,0)),0),0)</f>
        <v/>
      </c>
      <c r="K107" s="20">
        <f>IFERROR(IF(SUM(C107:J107)&lt;INDEX(Coverage!$E$2:$E$1611,MATCH(A107, Coverage!$A$2:$A$1611,0)),INDEX(Pop!$K$2:$K$1611,MATCH(A107, Pop!$A$2:$A$1611,0))/INDEX(Coverage!$G$2:$G$1611,MATCH(A107, Coverage!$A$2:$A$1611,0)),0),0)</f>
        <v/>
      </c>
      <c r="L107" s="20">
        <f>IFERROR(IF(SUM(C107:K107)&lt;INDEX(Coverage!$E$2:$E$1611,MATCH(A107, Coverage!$A$2:$A$1611,0)),INDEX(Pop!$L$2:$L$1611,MATCH(A107, Pop!$A$2:$A$1611,0))/INDEX(Coverage!$G$2:$G$1611,MATCH(A107, Coverage!$A$2:$A$1611,0)),0),0)</f>
        <v/>
      </c>
    </row>
    <row r="108">
      <c r="A108" s="20">
        <f>'Data_km2'!A108</f>
        <v/>
      </c>
      <c r="B108" s="20">
        <f>'Data_km2'!B108</f>
        <v/>
      </c>
      <c r="C108" s="20">
        <f>IFERROR(INDEX(Pop!$C$2:$C$1611,MATCH(A108, Pop!$A$2:$A$1611,0)) /INDEX(Coverage!$G$2:$G$1611,MATCH(A108, Coverage!$A$2:$A$1611,0)),0)</f>
        <v/>
      </c>
      <c r="D108" s="20">
        <f>IFERROR(IF(SUM(C108)&lt;INDEX(Coverage!$E$2:$E$1611,MATCH(A108, Coverage!$A$2:$A$1611,0)),INDEX(Pop!$D$2:$D$1611,MATCH(A108, Pop!$A$2:$A$1611,0))/INDEX(Coverage!$G$2:$G$1611,MATCH(A108, Coverage!$A$2:$A$1611,0)),0),0)</f>
        <v/>
      </c>
      <c r="E108" s="20">
        <f>IFERROR(IF(SUM(C108:D108)&lt;INDEX(Coverage!$E$2:$E$1611,MATCH(A108, Coverage!$A$2:$A$1611,0)),INDEX(Pop!$E$2:$E$1611,MATCH(A108, Pop!$A$2:$A$1611,0))/INDEX(Coverage!$G$2:$G$1611,MATCH(A108, Coverage!$A$2:$A$1611,0)),0),0)</f>
        <v/>
      </c>
      <c r="F108" s="20">
        <f>IFERROR(IF(SUM(C108:E108)&lt;INDEX(Coverage!$E$2:$E$1611,MATCH(A108, Coverage!$A$2:$A$1611,0)),INDEX(Pop!$F$2:$F$1611,MATCH(A108, Pop!$A$2:$A$1611,0))/INDEX(Coverage!$G$2:$G$1611,MATCH(A108, Coverage!$A$2:$A$1611,0)),0),0)</f>
        <v/>
      </c>
      <c r="G108" s="20">
        <f>IFERROR(IF(SUM(C108:F108)&lt;INDEX(Coverage!$E$2:$E$1611,MATCH(A108, Coverage!$A$2:$A$1611,0)),INDEX(Pop!$G$2:$G$1611,MATCH(A108, Pop!$A$2:$A$1611,0))/INDEX(Coverage!$G$2:$G$1611,MATCH(A108, Coverage!$A$2:$A$1611,0)),0),0)</f>
        <v/>
      </c>
      <c r="H108" s="20">
        <f>IFERROR(IF(SUM(C108:G108)&lt;INDEX(Coverage!$E$2:$E$1611,MATCH(A108, Coverage!$A$2:$A$1611,0)),INDEX(Pop!$H$2:$H$1611,MATCH(A108, Pop!$A$2:$A$1611,0))/INDEX(Coverage!$G$2:$G$1611,MATCH(A108, Coverage!$A$2:$A$1611,0)),0),0)</f>
        <v/>
      </c>
      <c r="I108" s="20">
        <f>IFERROR(IF(SUM(C108:H108)&lt;INDEX(Coverage!$E$2:$E$1611,MATCH(A108, Coverage!$A$2:$A$1611,0)),INDEX(Pop!$I$2:$I$1611,MATCH(A108, Pop!$A$2:$A$1611,0))/INDEX(Coverage!$G$2:$G$1611,MATCH(A108, Coverage!$A$2:$A$1611,0)),0),0)</f>
        <v/>
      </c>
      <c r="J108" s="20">
        <f>IFERROR(IF(SUM(C108:I108)&lt;INDEX(Coverage!$E$2:$E$1611,MATCH(A108, Coverage!$A$2:$A$1611,0)),INDEX(Pop!$J$2:$J$1611,MATCH(A108, Pop!$A$2:$A$1611,0))/INDEX(Coverage!$G$2:$G$1611,MATCH(A108, Coverage!$A$2:$A$1611,0)),0),0)</f>
        <v/>
      </c>
      <c r="K108" s="20">
        <f>IFERROR(IF(SUM(C108:J108)&lt;INDEX(Coverage!$E$2:$E$1611,MATCH(A108, Coverage!$A$2:$A$1611,0)),INDEX(Pop!$K$2:$K$1611,MATCH(A108, Pop!$A$2:$A$1611,0))/INDEX(Coverage!$G$2:$G$1611,MATCH(A108, Coverage!$A$2:$A$1611,0)),0),0)</f>
        <v/>
      </c>
      <c r="L108" s="20">
        <f>IFERROR(IF(SUM(C108:K108)&lt;INDEX(Coverage!$E$2:$E$1611,MATCH(A108, Coverage!$A$2:$A$1611,0)),INDEX(Pop!$L$2:$L$1611,MATCH(A108, Pop!$A$2:$A$1611,0))/INDEX(Coverage!$G$2:$G$1611,MATCH(A108, Coverage!$A$2:$A$1611,0)),0),0)</f>
        <v/>
      </c>
    </row>
    <row r="109">
      <c r="A109" s="20">
        <f>'Data_km2'!A109</f>
        <v/>
      </c>
      <c r="B109" s="20">
        <f>'Data_km2'!B109</f>
        <v/>
      </c>
      <c r="C109" s="20">
        <f>IFERROR(INDEX(Pop!$C$2:$C$1611,MATCH(A109, Pop!$A$2:$A$1611,0)) /INDEX(Coverage!$G$2:$G$1611,MATCH(A109, Coverage!$A$2:$A$1611,0)),0)</f>
        <v/>
      </c>
      <c r="D109" s="20">
        <f>IFERROR(IF(SUM(C109)&lt;INDEX(Coverage!$E$2:$E$1611,MATCH(A109, Coverage!$A$2:$A$1611,0)),INDEX(Pop!$D$2:$D$1611,MATCH(A109, Pop!$A$2:$A$1611,0))/INDEX(Coverage!$G$2:$G$1611,MATCH(A109, Coverage!$A$2:$A$1611,0)),0),0)</f>
        <v/>
      </c>
      <c r="E109" s="20">
        <f>IFERROR(IF(SUM(C109:D109)&lt;INDEX(Coverage!$E$2:$E$1611,MATCH(A109, Coverage!$A$2:$A$1611,0)),INDEX(Pop!$E$2:$E$1611,MATCH(A109, Pop!$A$2:$A$1611,0))/INDEX(Coverage!$G$2:$G$1611,MATCH(A109, Coverage!$A$2:$A$1611,0)),0),0)</f>
        <v/>
      </c>
      <c r="F109" s="20">
        <f>IFERROR(IF(SUM(C109:E109)&lt;INDEX(Coverage!$E$2:$E$1611,MATCH(A109, Coverage!$A$2:$A$1611,0)),INDEX(Pop!$F$2:$F$1611,MATCH(A109, Pop!$A$2:$A$1611,0))/INDEX(Coverage!$G$2:$G$1611,MATCH(A109, Coverage!$A$2:$A$1611,0)),0),0)</f>
        <v/>
      </c>
      <c r="G109" s="20">
        <f>IFERROR(IF(SUM(C109:F109)&lt;INDEX(Coverage!$E$2:$E$1611,MATCH(A109, Coverage!$A$2:$A$1611,0)),INDEX(Pop!$G$2:$G$1611,MATCH(A109, Pop!$A$2:$A$1611,0))/INDEX(Coverage!$G$2:$G$1611,MATCH(A109, Coverage!$A$2:$A$1611,0)),0),0)</f>
        <v/>
      </c>
      <c r="H109" s="20">
        <f>IFERROR(IF(SUM(C109:G109)&lt;INDEX(Coverage!$E$2:$E$1611,MATCH(A109, Coverage!$A$2:$A$1611,0)),INDEX(Pop!$H$2:$H$1611,MATCH(A109, Pop!$A$2:$A$1611,0))/INDEX(Coverage!$G$2:$G$1611,MATCH(A109, Coverage!$A$2:$A$1611,0)),0),0)</f>
        <v/>
      </c>
      <c r="I109" s="20">
        <f>IFERROR(IF(SUM(C109:H109)&lt;INDEX(Coverage!$E$2:$E$1611,MATCH(A109, Coverage!$A$2:$A$1611,0)),INDEX(Pop!$I$2:$I$1611,MATCH(A109, Pop!$A$2:$A$1611,0))/INDEX(Coverage!$G$2:$G$1611,MATCH(A109, Coverage!$A$2:$A$1611,0)),0),0)</f>
        <v/>
      </c>
      <c r="J109" s="20">
        <f>IFERROR(IF(SUM(C109:I109)&lt;INDEX(Coverage!$E$2:$E$1611,MATCH(A109, Coverage!$A$2:$A$1611,0)),INDEX(Pop!$J$2:$J$1611,MATCH(A109, Pop!$A$2:$A$1611,0))/INDEX(Coverage!$G$2:$G$1611,MATCH(A109, Coverage!$A$2:$A$1611,0)),0),0)</f>
        <v/>
      </c>
      <c r="K109" s="20">
        <f>IFERROR(IF(SUM(C109:J109)&lt;INDEX(Coverage!$E$2:$E$1611,MATCH(A109, Coverage!$A$2:$A$1611,0)),INDEX(Pop!$K$2:$K$1611,MATCH(A109, Pop!$A$2:$A$1611,0))/INDEX(Coverage!$G$2:$G$1611,MATCH(A109, Coverage!$A$2:$A$1611,0)),0),0)</f>
        <v/>
      </c>
      <c r="L109" s="20">
        <f>IFERROR(IF(SUM(C109:K109)&lt;INDEX(Coverage!$E$2:$E$1611,MATCH(A109, Coverage!$A$2:$A$1611,0)),INDEX(Pop!$L$2:$L$1611,MATCH(A109, Pop!$A$2:$A$1611,0))/INDEX(Coverage!$G$2:$G$1611,MATCH(A109, Coverage!$A$2:$A$1611,0)),0),0)</f>
        <v/>
      </c>
    </row>
    <row r="110">
      <c r="A110" s="20">
        <f>'Data_km2'!A110</f>
        <v/>
      </c>
      <c r="B110" s="20">
        <f>'Data_km2'!B110</f>
        <v/>
      </c>
      <c r="C110" s="20">
        <f>IFERROR(INDEX(Pop!$C$2:$C$1611,MATCH(A110, Pop!$A$2:$A$1611,0)) /INDEX(Coverage!$G$2:$G$1611,MATCH(A110, Coverage!$A$2:$A$1611,0)),0)</f>
        <v/>
      </c>
      <c r="D110" s="20">
        <f>IFERROR(IF(SUM(C110)&lt;INDEX(Coverage!$E$2:$E$1611,MATCH(A110, Coverage!$A$2:$A$1611,0)),INDEX(Pop!$D$2:$D$1611,MATCH(A110, Pop!$A$2:$A$1611,0))/INDEX(Coverage!$G$2:$G$1611,MATCH(A110, Coverage!$A$2:$A$1611,0)),0),0)</f>
        <v/>
      </c>
      <c r="E110" s="20">
        <f>IFERROR(IF(SUM(C110:D110)&lt;INDEX(Coverage!$E$2:$E$1611,MATCH(A110, Coverage!$A$2:$A$1611,0)),INDEX(Pop!$E$2:$E$1611,MATCH(A110, Pop!$A$2:$A$1611,0))/INDEX(Coverage!$G$2:$G$1611,MATCH(A110, Coverage!$A$2:$A$1611,0)),0),0)</f>
        <v/>
      </c>
      <c r="F110" s="20">
        <f>IFERROR(IF(SUM(C110:E110)&lt;INDEX(Coverage!$E$2:$E$1611,MATCH(A110, Coverage!$A$2:$A$1611,0)),INDEX(Pop!$F$2:$F$1611,MATCH(A110, Pop!$A$2:$A$1611,0))/INDEX(Coverage!$G$2:$G$1611,MATCH(A110, Coverage!$A$2:$A$1611,0)),0),0)</f>
        <v/>
      </c>
      <c r="G110" s="20">
        <f>IFERROR(IF(SUM(C110:F110)&lt;INDEX(Coverage!$E$2:$E$1611,MATCH(A110, Coverage!$A$2:$A$1611,0)),INDEX(Pop!$G$2:$G$1611,MATCH(A110, Pop!$A$2:$A$1611,0))/INDEX(Coverage!$G$2:$G$1611,MATCH(A110, Coverage!$A$2:$A$1611,0)),0),0)</f>
        <v/>
      </c>
      <c r="H110" s="20">
        <f>IFERROR(IF(SUM(C110:G110)&lt;INDEX(Coverage!$E$2:$E$1611,MATCH(A110, Coverage!$A$2:$A$1611,0)),INDEX(Pop!$H$2:$H$1611,MATCH(A110, Pop!$A$2:$A$1611,0))/INDEX(Coverage!$G$2:$G$1611,MATCH(A110, Coverage!$A$2:$A$1611,0)),0),0)</f>
        <v/>
      </c>
      <c r="I110" s="20">
        <f>IFERROR(IF(SUM(C110:H110)&lt;INDEX(Coverage!$E$2:$E$1611,MATCH(A110, Coverage!$A$2:$A$1611,0)),INDEX(Pop!$I$2:$I$1611,MATCH(A110, Pop!$A$2:$A$1611,0))/INDEX(Coverage!$G$2:$G$1611,MATCH(A110, Coverage!$A$2:$A$1611,0)),0),0)</f>
        <v/>
      </c>
      <c r="J110" s="20">
        <f>IFERROR(IF(SUM(C110:I110)&lt;INDEX(Coverage!$E$2:$E$1611,MATCH(A110, Coverage!$A$2:$A$1611,0)),INDEX(Pop!$J$2:$J$1611,MATCH(A110, Pop!$A$2:$A$1611,0))/INDEX(Coverage!$G$2:$G$1611,MATCH(A110, Coverage!$A$2:$A$1611,0)),0),0)</f>
        <v/>
      </c>
      <c r="K110" s="20">
        <f>IFERROR(IF(SUM(C110:J110)&lt;INDEX(Coverage!$E$2:$E$1611,MATCH(A110, Coverage!$A$2:$A$1611,0)),INDEX(Pop!$K$2:$K$1611,MATCH(A110, Pop!$A$2:$A$1611,0))/INDEX(Coverage!$G$2:$G$1611,MATCH(A110, Coverage!$A$2:$A$1611,0)),0),0)</f>
        <v/>
      </c>
      <c r="L110" s="20">
        <f>IFERROR(IF(SUM(C110:K110)&lt;INDEX(Coverage!$E$2:$E$1611,MATCH(A110, Coverage!$A$2:$A$1611,0)),INDEX(Pop!$L$2:$L$1611,MATCH(A110, Pop!$A$2:$A$1611,0))/INDEX(Coverage!$G$2:$G$1611,MATCH(A110, Coverage!$A$2:$A$1611,0)),0),0)</f>
        <v/>
      </c>
    </row>
    <row r="111">
      <c r="A111" s="20">
        <f>'Data_km2'!A111</f>
        <v/>
      </c>
      <c r="B111" s="20">
        <f>'Data_km2'!B111</f>
        <v/>
      </c>
      <c r="C111" s="20">
        <f>IFERROR(INDEX(Pop!$C$2:$C$1611,MATCH(A111, Pop!$A$2:$A$1611,0)) /INDEX(Coverage!$G$2:$G$1611,MATCH(A111, Coverage!$A$2:$A$1611,0)),0)</f>
        <v/>
      </c>
      <c r="D111" s="20">
        <f>IFERROR(IF(SUM(C111)&lt;INDEX(Coverage!$E$2:$E$1611,MATCH(A111, Coverage!$A$2:$A$1611,0)),INDEX(Pop!$D$2:$D$1611,MATCH(A111, Pop!$A$2:$A$1611,0))/INDEX(Coverage!$G$2:$G$1611,MATCH(A111, Coverage!$A$2:$A$1611,0)),0),0)</f>
        <v/>
      </c>
      <c r="E111" s="20">
        <f>IFERROR(IF(SUM(C111:D111)&lt;INDEX(Coverage!$E$2:$E$1611,MATCH(A111, Coverage!$A$2:$A$1611,0)),INDEX(Pop!$E$2:$E$1611,MATCH(A111, Pop!$A$2:$A$1611,0))/INDEX(Coverage!$G$2:$G$1611,MATCH(A111, Coverage!$A$2:$A$1611,0)),0),0)</f>
        <v/>
      </c>
      <c r="F111" s="20">
        <f>IFERROR(IF(SUM(C111:E111)&lt;INDEX(Coverage!$E$2:$E$1611,MATCH(A111, Coverage!$A$2:$A$1611,0)),INDEX(Pop!$F$2:$F$1611,MATCH(A111, Pop!$A$2:$A$1611,0))/INDEX(Coverage!$G$2:$G$1611,MATCH(A111, Coverage!$A$2:$A$1611,0)),0),0)</f>
        <v/>
      </c>
      <c r="G111" s="20">
        <f>IFERROR(IF(SUM(C111:F111)&lt;INDEX(Coverage!$E$2:$E$1611,MATCH(A111, Coverage!$A$2:$A$1611,0)),INDEX(Pop!$G$2:$G$1611,MATCH(A111, Pop!$A$2:$A$1611,0))/INDEX(Coverage!$G$2:$G$1611,MATCH(A111, Coverage!$A$2:$A$1611,0)),0),0)</f>
        <v/>
      </c>
      <c r="H111" s="20">
        <f>IFERROR(IF(SUM(C111:G111)&lt;INDEX(Coverage!$E$2:$E$1611,MATCH(A111, Coverage!$A$2:$A$1611,0)),INDEX(Pop!$H$2:$H$1611,MATCH(A111, Pop!$A$2:$A$1611,0))/INDEX(Coverage!$G$2:$G$1611,MATCH(A111, Coverage!$A$2:$A$1611,0)),0),0)</f>
        <v/>
      </c>
      <c r="I111" s="20">
        <f>IFERROR(IF(SUM(C111:H111)&lt;INDEX(Coverage!$E$2:$E$1611,MATCH(A111, Coverage!$A$2:$A$1611,0)),INDEX(Pop!$I$2:$I$1611,MATCH(A111, Pop!$A$2:$A$1611,0))/INDEX(Coverage!$G$2:$G$1611,MATCH(A111, Coverage!$A$2:$A$1611,0)),0),0)</f>
        <v/>
      </c>
      <c r="J111" s="20">
        <f>IFERROR(IF(SUM(C111:I111)&lt;INDEX(Coverage!$E$2:$E$1611,MATCH(A111, Coverage!$A$2:$A$1611,0)),INDEX(Pop!$J$2:$J$1611,MATCH(A111, Pop!$A$2:$A$1611,0))/INDEX(Coverage!$G$2:$G$1611,MATCH(A111, Coverage!$A$2:$A$1611,0)),0),0)</f>
        <v/>
      </c>
      <c r="K111" s="20">
        <f>IFERROR(IF(SUM(C111:J111)&lt;INDEX(Coverage!$E$2:$E$1611,MATCH(A111, Coverage!$A$2:$A$1611,0)),INDEX(Pop!$K$2:$K$1611,MATCH(A111, Pop!$A$2:$A$1611,0))/INDEX(Coverage!$G$2:$G$1611,MATCH(A111, Coverage!$A$2:$A$1611,0)),0),0)</f>
        <v/>
      </c>
      <c r="L111" s="20">
        <f>IFERROR(IF(SUM(C111:K111)&lt;INDEX(Coverage!$E$2:$E$1611,MATCH(A111, Coverage!$A$2:$A$1611,0)),INDEX(Pop!$L$2:$L$1611,MATCH(A111, Pop!$A$2:$A$1611,0))/INDEX(Coverage!$G$2:$G$1611,MATCH(A111, Coverage!$A$2:$A$1611,0)),0),0)</f>
        <v/>
      </c>
    </row>
    <row r="112">
      <c r="A112" s="20">
        <f>'Data_km2'!A112</f>
        <v/>
      </c>
      <c r="B112" s="20">
        <f>'Data_km2'!B112</f>
        <v/>
      </c>
      <c r="C112" s="20">
        <f>IFERROR(INDEX(Pop!$C$2:$C$1611,MATCH(A112, Pop!$A$2:$A$1611,0)) /INDEX(Coverage!$G$2:$G$1611,MATCH(A112, Coverage!$A$2:$A$1611,0)),0)</f>
        <v/>
      </c>
      <c r="D112" s="20">
        <f>IFERROR(IF(SUM(C112)&lt;INDEX(Coverage!$E$2:$E$1611,MATCH(A112, Coverage!$A$2:$A$1611,0)),INDEX(Pop!$D$2:$D$1611,MATCH(A112, Pop!$A$2:$A$1611,0))/INDEX(Coverage!$G$2:$G$1611,MATCH(A112, Coverage!$A$2:$A$1611,0)),0),0)</f>
        <v/>
      </c>
      <c r="E112" s="20">
        <f>IFERROR(IF(SUM(C112:D112)&lt;INDEX(Coverage!$E$2:$E$1611,MATCH(A112, Coverage!$A$2:$A$1611,0)),INDEX(Pop!$E$2:$E$1611,MATCH(A112, Pop!$A$2:$A$1611,0))/INDEX(Coverage!$G$2:$G$1611,MATCH(A112, Coverage!$A$2:$A$1611,0)),0),0)</f>
        <v/>
      </c>
      <c r="F112" s="20">
        <f>IFERROR(IF(SUM(C112:E112)&lt;INDEX(Coverage!$E$2:$E$1611,MATCH(A112, Coverage!$A$2:$A$1611,0)),INDEX(Pop!$F$2:$F$1611,MATCH(A112, Pop!$A$2:$A$1611,0))/INDEX(Coverage!$G$2:$G$1611,MATCH(A112, Coverage!$A$2:$A$1611,0)),0),0)</f>
        <v/>
      </c>
      <c r="G112" s="20">
        <f>IFERROR(IF(SUM(C112:F112)&lt;INDEX(Coverage!$E$2:$E$1611,MATCH(A112, Coverage!$A$2:$A$1611,0)),INDEX(Pop!$G$2:$G$1611,MATCH(A112, Pop!$A$2:$A$1611,0))/INDEX(Coverage!$G$2:$G$1611,MATCH(A112, Coverage!$A$2:$A$1611,0)),0),0)</f>
        <v/>
      </c>
      <c r="H112" s="20">
        <f>IFERROR(IF(SUM(C112:G112)&lt;INDEX(Coverage!$E$2:$E$1611,MATCH(A112, Coverage!$A$2:$A$1611,0)),INDEX(Pop!$H$2:$H$1611,MATCH(A112, Pop!$A$2:$A$1611,0))/INDEX(Coverage!$G$2:$G$1611,MATCH(A112, Coverage!$A$2:$A$1611,0)),0),0)</f>
        <v/>
      </c>
      <c r="I112" s="20">
        <f>IFERROR(IF(SUM(C112:H112)&lt;INDEX(Coverage!$E$2:$E$1611,MATCH(A112, Coverage!$A$2:$A$1611,0)),INDEX(Pop!$I$2:$I$1611,MATCH(A112, Pop!$A$2:$A$1611,0))/INDEX(Coverage!$G$2:$G$1611,MATCH(A112, Coverage!$A$2:$A$1611,0)),0),0)</f>
        <v/>
      </c>
      <c r="J112" s="20">
        <f>IFERROR(IF(SUM(C112:I112)&lt;INDEX(Coverage!$E$2:$E$1611,MATCH(A112, Coverage!$A$2:$A$1611,0)),INDEX(Pop!$J$2:$J$1611,MATCH(A112, Pop!$A$2:$A$1611,0))/INDEX(Coverage!$G$2:$G$1611,MATCH(A112, Coverage!$A$2:$A$1611,0)),0),0)</f>
        <v/>
      </c>
      <c r="K112" s="20">
        <f>IFERROR(IF(SUM(C112:J112)&lt;INDEX(Coverage!$E$2:$E$1611,MATCH(A112, Coverage!$A$2:$A$1611,0)),INDEX(Pop!$K$2:$K$1611,MATCH(A112, Pop!$A$2:$A$1611,0))/INDEX(Coverage!$G$2:$G$1611,MATCH(A112, Coverage!$A$2:$A$1611,0)),0),0)</f>
        <v/>
      </c>
      <c r="L112" s="20">
        <f>IFERROR(IF(SUM(C112:K112)&lt;INDEX(Coverage!$E$2:$E$1611,MATCH(A112, Coverage!$A$2:$A$1611,0)),INDEX(Pop!$L$2:$L$1611,MATCH(A112, Pop!$A$2:$A$1611,0))/INDEX(Coverage!$G$2:$G$1611,MATCH(A112, Coverage!$A$2:$A$1611,0)),0),0)</f>
        <v/>
      </c>
    </row>
    <row r="113">
      <c r="A113" s="20">
        <f>'Data_km2'!A113</f>
        <v/>
      </c>
      <c r="B113" s="20">
        <f>'Data_km2'!B113</f>
        <v/>
      </c>
      <c r="C113" s="20">
        <f>IFERROR(INDEX(Pop!$C$2:$C$1611,MATCH(A113, Pop!$A$2:$A$1611,0)) /INDEX(Coverage!$G$2:$G$1611,MATCH(A113, Coverage!$A$2:$A$1611,0)),0)</f>
        <v/>
      </c>
      <c r="D113" s="20">
        <f>IFERROR(IF(SUM(C113)&lt;INDEX(Coverage!$E$2:$E$1611,MATCH(A113, Coverage!$A$2:$A$1611,0)),INDEX(Pop!$D$2:$D$1611,MATCH(A113, Pop!$A$2:$A$1611,0))/INDEX(Coverage!$G$2:$G$1611,MATCH(A113, Coverage!$A$2:$A$1611,0)),0),0)</f>
        <v/>
      </c>
      <c r="E113" s="20">
        <f>IFERROR(IF(SUM(C113:D113)&lt;INDEX(Coverage!$E$2:$E$1611,MATCH(A113, Coverage!$A$2:$A$1611,0)),INDEX(Pop!$E$2:$E$1611,MATCH(A113, Pop!$A$2:$A$1611,0))/INDEX(Coverage!$G$2:$G$1611,MATCH(A113, Coverage!$A$2:$A$1611,0)),0),0)</f>
        <v/>
      </c>
      <c r="F113" s="20">
        <f>IFERROR(IF(SUM(C113:E113)&lt;INDEX(Coverage!$E$2:$E$1611,MATCH(A113, Coverage!$A$2:$A$1611,0)),INDEX(Pop!$F$2:$F$1611,MATCH(A113, Pop!$A$2:$A$1611,0))/INDEX(Coverage!$G$2:$G$1611,MATCH(A113, Coverage!$A$2:$A$1611,0)),0),0)</f>
        <v/>
      </c>
      <c r="G113" s="20">
        <f>IFERROR(IF(SUM(C113:F113)&lt;INDEX(Coverage!$E$2:$E$1611,MATCH(A113, Coverage!$A$2:$A$1611,0)),INDEX(Pop!$G$2:$G$1611,MATCH(A113, Pop!$A$2:$A$1611,0))/INDEX(Coverage!$G$2:$G$1611,MATCH(A113, Coverage!$A$2:$A$1611,0)),0),0)</f>
        <v/>
      </c>
      <c r="H113" s="20">
        <f>IFERROR(IF(SUM(C113:G113)&lt;INDEX(Coverage!$E$2:$E$1611,MATCH(A113, Coverage!$A$2:$A$1611,0)),INDEX(Pop!$H$2:$H$1611,MATCH(A113, Pop!$A$2:$A$1611,0))/INDEX(Coverage!$G$2:$G$1611,MATCH(A113, Coverage!$A$2:$A$1611,0)),0),0)</f>
        <v/>
      </c>
      <c r="I113" s="20">
        <f>IFERROR(IF(SUM(C113:H113)&lt;INDEX(Coverage!$E$2:$E$1611,MATCH(A113, Coverage!$A$2:$A$1611,0)),INDEX(Pop!$I$2:$I$1611,MATCH(A113, Pop!$A$2:$A$1611,0))/INDEX(Coverage!$G$2:$G$1611,MATCH(A113, Coverage!$A$2:$A$1611,0)),0),0)</f>
        <v/>
      </c>
      <c r="J113" s="20">
        <f>IFERROR(IF(SUM(C113:I113)&lt;INDEX(Coverage!$E$2:$E$1611,MATCH(A113, Coverage!$A$2:$A$1611,0)),INDEX(Pop!$J$2:$J$1611,MATCH(A113, Pop!$A$2:$A$1611,0))/INDEX(Coverage!$G$2:$G$1611,MATCH(A113, Coverage!$A$2:$A$1611,0)),0),0)</f>
        <v/>
      </c>
      <c r="K113" s="20">
        <f>IFERROR(IF(SUM(C113:J113)&lt;INDEX(Coverage!$E$2:$E$1611,MATCH(A113, Coverage!$A$2:$A$1611,0)),INDEX(Pop!$K$2:$K$1611,MATCH(A113, Pop!$A$2:$A$1611,0))/INDEX(Coverage!$G$2:$G$1611,MATCH(A113, Coverage!$A$2:$A$1611,0)),0),0)</f>
        <v/>
      </c>
      <c r="L113" s="20">
        <f>IFERROR(IF(SUM(C113:K113)&lt;INDEX(Coverage!$E$2:$E$1611,MATCH(A113, Coverage!$A$2:$A$1611,0)),INDEX(Pop!$L$2:$L$1611,MATCH(A113, Pop!$A$2:$A$1611,0))/INDEX(Coverage!$G$2:$G$1611,MATCH(A113, Coverage!$A$2:$A$1611,0)),0),0)</f>
        <v/>
      </c>
    </row>
    <row r="114">
      <c r="A114" s="20">
        <f>'Data_km2'!A114</f>
        <v/>
      </c>
      <c r="B114" s="20">
        <f>'Data_km2'!B114</f>
        <v/>
      </c>
      <c r="C114" s="20">
        <f>IFERROR(INDEX(Pop!$C$2:$C$1611,MATCH(A114, Pop!$A$2:$A$1611,0)) /INDEX(Coverage!$G$2:$G$1611,MATCH(A114, Coverage!$A$2:$A$1611,0)),0)</f>
        <v/>
      </c>
      <c r="D114" s="20">
        <f>IFERROR(IF(SUM(C114)&lt;INDEX(Coverage!$E$2:$E$1611,MATCH(A114, Coverage!$A$2:$A$1611,0)),INDEX(Pop!$D$2:$D$1611,MATCH(A114, Pop!$A$2:$A$1611,0))/INDEX(Coverage!$G$2:$G$1611,MATCH(A114, Coverage!$A$2:$A$1611,0)),0),0)</f>
        <v/>
      </c>
      <c r="E114" s="20">
        <f>IFERROR(IF(SUM(C114:D114)&lt;INDEX(Coverage!$E$2:$E$1611,MATCH(A114, Coverage!$A$2:$A$1611,0)),INDEX(Pop!$E$2:$E$1611,MATCH(A114, Pop!$A$2:$A$1611,0))/INDEX(Coverage!$G$2:$G$1611,MATCH(A114, Coverage!$A$2:$A$1611,0)),0),0)</f>
        <v/>
      </c>
      <c r="F114" s="20">
        <f>IFERROR(IF(SUM(C114:E114)&lt;INDEX(Coverage!$E$2:$E$1611,MATCH(A114, Coverage!$A$2:$A$1611,0)),INDEX(Pop!$F$2:$F$1611,MATCH(A114, Pop!$A$2:$A$1611,0))/INDEX(Coverage!$G$2:$G$1611,MATCH(A114, Coverage!$A$2:$A$1611,0)),0),0)</f>
        <v/>
      </c>
      <c r="G114" s="20">
        <f>IFERROR(IF(SUM(C114:F114)&lt;INDEX(Coverage!$E$2:$E$1611,MATCH(A114, Coverage!$A$2:$A$1611,0)),INDEX(Pop!$G$2:$G$1611,MATCH(A114, Pop!$A$2:$A$1611,0))/INDEX(Coverage!$G$2:$G$1611,MATCH(A114, Coverage!$A$2:$A$1611,0)),0),0)</f>
        <v/>
      </c>
      <c r="H114" s="20">
        <f>IFERROR(IF(SUM(C114:G114)&lt;INDEX(Coverage!$E$2:$E$1611,MATCH(A114, Coverage!$A$2:$A$1611,0)),INDEX(Pop!$H$2:$H$1611,MATCH(A114, Pop!$A$2:$A$1611,0))/INDEX(Coverage!$G$2:$G$1611,MATCH(A114, Coverage!$A$2:$A$1611,0)),0),0)</f>
        <v/>
      </c>
      <c r="I114" s="20">
        <f>IFERROR(IF(SUM(C114:H114)&lt;INDEX(Coverage!$E$2:$E$1611,MATCH(A114, Coverage!$A$2:$A$1611,0)),INDEX(Pop!$I$2:$I$1611,MATCH(A114, Pop!$A$2:$A$1611,0))/INDEX(Coverage!$G$2:$G$1611,MATCH(A114, Coverage!$A$2:$A$1611,0)),0),0)</f>
        <v/>
      </c>
      <c r="J114" s="20">
        <f>IFERROR(IF(SUM(C114:I114)&lt;INDEX(Coverage!$E$2:$E$1611,MATCH(A114, Coverage!$A$2:$A$1611,0)),INDEX(Pop!$J$2:$J$1611,MATCH(A114, Pop!$A$2:$A$1611,0))/INDEX(Coverage!$G$2:$G$1611,MATCH(A114, Coverage!$A$2:$A$1611,0)),0),0)</f>
        <v/>
      </c>
      <c r="K114" s="20">
        <f>IFERROR(IF(SUM(C114:J114)&lt;INDEX(Coverage!$E$2:$E$1611,MATCH(A114, Coverage!$A$2:$A$1611,0)),INDEX(Pop!$K$2:$K$1611,MATCH(A114, Pop!$A$2:$A$1611,0))/INDEX(Coverage!$G$2:$G$1611,MATCH(A114, Coverage!$A$2:$A$1611,0)),0),0)</f>
        <v/>
      </c>
      <c r="L114" s="20">
        <f>IFERROR(IF(SUM(C114:K114)&lt;INDEX(Coverage!$E$2:$E$1611,MATCH(A114, Coverage!$A$2:$A$1611,0)),INDEX(Pop!$L$2:$L$1611,MATCH(A114, Pop!$A$2:$A$1611,0))/INDEX(Coverage!$G$2:$G$1611,MATCH(A114, Coverage!$A$2:$A$1611,0)),0),0)</f>
        <v/>
      </c>
    </row>
    <row r="115">
      <c r="A115" s="20">
        <f>'Data_km2'!A115</f>
        <v/>
      </c>
      <c r="B115" s="20">
        <f>'Data_km2'!B115</f>
        <v/>
      </c>
      <c r="C115" s="20">
        <f>IFERROR(INDEX(Pop!$C$2:$C$1611,MATCH(A115, Pop!$A$2:$A$1611,0)) /INDEX(Coverage!$G$2:$G$1611,MATCH(A115, Coverage!$A$2:$A$1611,0)),0)</f>
        <v/>
      </c>
      <c r="D115" s="20">
        <f>IFERROR(IF(SUM(C115)&lt;INDEX(Coverage!$E$2:$E$1611,MATCH(A115, Coverage!$A$2:$A$1611,0)),INDEX(Pop!$D$2:$D$1611,MATCH(A115, Pop!$A$2:$A$1611,0))/INDEX(Coverage!$G$2:$G$1611,MATCH(A115, Coverage!$A$2:$A$1611,0)),0),0)</f>
        <v/>
      </c>
      <c r="E115" s="20">
        <f>IFERROR(IF(SUM(C115:D115)&lt;INDEX(Coverage!$E$2:$E$1611,MATCH(A115, Coverage!$A$2:$A$1611,0)),INDEX(Pop!$E$2:$E$1611,MATCH(A115, Pop!$A$2:$A$1611,0))/INDEX(Coverage!$G$2:$G$1611,MATCH(A115, Coverage!$A$2:$A$1611,0)),0),0)</f>
        <v/>
      </c>
      <c r="F115" s="20">
        <f>IFERROR(IF(SUM(C115:E115)&lt;INDEX(Coverage!$E$2:$E$1611,MATCH(A115, Coverage!$A$2:$A$1611,0)),INDEX(Pop!$F$2:$F$1611,MATCH(A115, Pop!$A$2:$A$1611,0))/INDEX(Coverage!$G$2:$G$1611,MATCH(A115, Coverage!$A$2:$A$1611,0)),0),0)</f>
        <v/>
      </c>
      <c r="G115" s="20">
        <f>IFERROR(IF(SUM(C115:F115)&lt;INDEX(Coverage!$E$2:$E$1611,MATCH(A115, Coverage!$A$2:$A$1611,0)),INDEX(Pop!$G$2:$G$1611,MATCH(A115, Pop!$A$2:$A$1611,0))/INDEX(Coverage!$G$2:$G$1611,MATCH(A115, Coverage!$A$2:$A$1611,0)),0),0)</f>
        <v/>
      </c>
      <c r="H115" s="20">
        <f>IFERROR(IF(SUM(C115:G115)&lt;INDEX(Coverage!$E$2:$E$1611,MATCH(A115, Coverage!$A$2:$A$1611,0)),INDEX(Pop!$H$2:$H$1611,MATCH(A115, Pop!$A$2:$A$1611,0))/INDEX(Coverage!$G$2:$G$1611,MATCH(A115, Coverage!$A$2:$A$1611,0)),0),0)</f>
        <v/>
      </c>
      <c r="I115" s="20">
        <f>IFERROR(IF(SUM(C115:H115)&lt;INDEX(Coverage!$E$2:$E$1611,MATCH(A115, Coverage!$A$2:$A$1611,0)),INDEX(Pop!$I$2:$I$1611,MATCH(A115, Pop!$A$2:$A$1611,0))/INDEX(Coverage!$G$2:$G$1611,MATCH(A115, Coverage!$A$2:$A$1611,0)),0),0)</f>
        <v/>
      </c>
      <c r="J115" s="20">
        <f>IFERROR(IF(SUM(C115:I115)&lt;INDEX(Coverage!$E$2:$E$1611,MATCH(A115, Coverage!$A$2:$A$1611,0)),INDEX(Pop!$J$2:$J$1611,MATCH(A115, Pop!$A$2:$A$1611,0))/INDEX(Coverage!$G$2:$G$1611,MATCH(A115, Coverage!$A$2:$A$1611,0)),0),0)</f>
        <v/>
      </c>
      <c r="K115" s="20">
        <f>IFERROR(IF(SUM(C115:J115)&lt;INDEX(Coverage!$E$2:$E$1611,MATCH(A115, Coverage!$A$2:$A$1611,0)),INDEX(Pop!$K$2:$K$1611,MATCH(A115, Pop!$A$2:$A$1611,0))/INDEX(Coverage!$G$2:$G$1611,MATCH(A115, Coverage!$A$2:$A$1611,0)),0),0)</f>
        <v/>
      </c>
      <c r="L115" s="20">
        <f>IFERROR(IF(SUM(C115:K115)&lt;INDEX(Coverage!$E$2:$E$1611,MATCH(A115, Coverage!$A$2:$A$1611,0)),INDEX(Pop!$L$2:$L$1611,MATCH(A115, Pop!$A$2:$A$1611,0))/INDEX(Coverage!$G$2:$G$1611,MATCH(A115, Coverage!$A$2:$A$1611,0)),0),0)</f>
        <v/>
      </c>
    </row>
    <row r="116">
      <c r="A116" s="20">
        <f>'Data_km2'!A116</f>
        <v/>
      </c>
      <c r="B116" s="20">
        <f>'Data_km2'!B116</f>
        <v/>
      </c>
      <c r="C116" s="20">
        <f>IFERROR(INDEX(Pop!$C$2:$C$1611,MATCH(A116, Pop!$A$2:$A$1611,0)) /INDEX(Coverage!$G$2:$G$1611,MATCH(A116, Coverage!$A$2:$A$1611,0)),0)</f>
        <v/>
      </c>
      <c r="D116" s="20">
        <f>IFERROR(IF(SUM(C116)&lt;INDEX(Coverage!$E$2:$E$1611,MATCH(A116, Coverage!$A$2:$A$1611,0)),INDEX(Pop!$D$2:$D$1611,MATCH(A116, Pop!$A$2:$A$1611,0))/INDEX(Coverage!$G$2:$G$1611,MATCH(A116, Coverage!$A$2:$A$1611,0)),0),0)</f>
        <v/>
      </c>
      <c r="E116" s="20">
        <f>IFERROR(IF(SUM(C116:D116)&lt;INDEX(Coverage!$E$2:$E$1611,MATCH(A116, Coverage!$A$2:$A$1611,0)),INDEX(Pop!$E$2:$E$1611,MATCH(A116, Pop!$A$2:$A$1611,0))/INDEX(Coverage!$G$2:$G$1611,MATCH(A116, Coverage!$A$2:$A$1611,0)),0),0)</f>
        <v/>
      </c>
      <c r="F116" s="20">
        <f>IFERROR(IF(SUM(C116:E116)&lt;INDEX(Coverage!$E$2:$E$1611,MATCH(A116, Coverage!$A$2:$A$1611,0)),INDEX(Pop!$F$2:$F$1611,MATCH(A116, Pop!$A$2:$A$1611,0))/INDEX(Coverage!$G$2:$G$1611,MATCH(A116, Coverage!$A$2:$A$1611,0)),0),0)</f>
        <v/>
      </c>
      <c r="G116" s="20">
        <f>IFERROR(IF(SUM(C116:F116)&lt;INDEX(Coverage!$E$2:$E$1611,MATCH(A116, Coverage!$A$2:$A$1611,0)),INDEX(Pop!$G$2:$G$1611,MATCH(A116, Pop!$A$2:$A$1611,0))/INDEX(Coverage!$G$2:$G$1611,MATCH(A116, Coverage!$A$2:$A$1611,0)),0),0)</f>
        <v/>
      </c>
      <c r="H116" s="20">
        <f>IFERROR(IF(SUM(C116:G116)&lt;INDEX(Coverage!$E$2:$E$1611,MATCH(A116, Coverage!$A$2:$A$1611,0)),INDEX(Pop!$H$2:$H$1611,MATCH(A116, Pop!$A$2:$A$1611,0))/INDEX(Coverage!$G$2:$G$1611,MATCH(A116, Coverage!$A$2:$A$1611,0)),0),0)</f>
        <v/>
      </c>
      <c r="I116" s="20">
        <f>IFERROR(IF(SUM(C116:H116)&lt;INDEX(Coverage!$E$2:$E$1611,MATCH(A116, Coverage!$A$2:$A$1611,0)),INDEX(Pop!$I$2:$I$1611,MATCH(A116, Pop!$A$2:$A$1611,0))/INDEX(Coverage!$G$2:$G$1611,MATCH(A116, Coverage!$A$2:$A$1611,0)),0),0)</f>
        <v/>
      </c>
      <c r="J116" s="20">
        <f>IFERROR(IF(SUM(C116:I116)&lt;INDEX(Coverage!$E$2:$E$1611,MATCH(A116, Coverage!$A$2:$A$1611,0)),INDEX(Pop!$J$2:$J$1611,MATCH(A116, Pop!$A$2:$A$1611,0))/INDEX(Coverage!$G$2:$G$1611,MATCH(A116, Coverage!$A$2:$A$1611,0)),0),0)</f>
        <v/>
      </c>
      <c r="K116" s="20">
        <f>IFERROR(IF(SUM(C116:J116)&lt;INDEX(Coverage!$E$2:$E$1611,MATCH(A116, Coverage!$A$2:$A$1611,0)),INDEX(Pop!$K$2:$K$1611,MATCH(A116, Pop!$A$2:$A$1611,0))/INDEX(Coverage!$G$2:$G$1611,MATCH(A116, Coverage!$A$2:$A$1611,0)),0),0)</f>
        <v/>
      </c>
      <c r="L116" s="20">
        <f>IFERROR(IF(SUM(C116:K116)&lt;INDEX(Coverage!$E$2:$E$1611,MATCH(A116, Coverage!$A$2:$A$1611,0)),INDEX(Pop!$L$2:$L$1611,MATCH(A116, Pop!$A$2:$A$1611,0))/INDEX(Coverage!$G$2:$G$1611,MATCH(A116, Coverage!$A$2:$A$1611,0)),0),0)</f>
        <v/>
      </c>
    </row>
    <row r="117">
      <c r="A117" s="20">
        <f>'Data_km2'!A117</f>
        <v/>
      </c>
      <c r="B117" s="20">
        <f>'Data_km2'!B117</f>
        <v/>
      </c>
      <c r="C117" s="20">
        <f>IFERROR(INDEX(Pop!$C$2:$C$1611,MATCH(A117, Pop!$A$2:$A$1611,0)) /INDEX(Coverage!$G$2:$G$1611,MATCH(A117, Coverage!$A$2:$A$1611,0)),0)</f>
        <v/>
      </c>
      <c r="D117" s="20">
        <f>IFERROR(IF(SUM(C117)&lt;INDEX(Coverage!$E$2:$E$1611,MATCH(A117, Coverage!$A$2:$A$1611,0)),INDEX(Pop!$D$2:$D$1611,MATCH(A117, Pop!$A$2:$A$1611,0))/INDEX(Coverage!$G$2:$G$1611,MATCH(A117, Coverage!$A$2:$A$1611,0)),0),0)</f>
        <v/>
      </c>
      <c r="E117" s="20">
        <f>IFERROR(IF(SUM(C117:D117)&lt;INDEX(Coverage!$E$2:$E$1611,MATCH(A117, Coverage!$A$2:$A$1611,0)),INDEX(Pop!$E$2:$E$1611,MATCH(A117, Pop!$A$2:$A$1611,0))/INDEX(Coverage!$G$2:$G$1611,MATCH(A117, Coverage!$A$2:$A$1611,0)),0),0)</f>
        <v/>
      </c>
      <c r="F117" s="20">
        <f>IFERROR(IF(SUM(C117:E117)&lt;INDEX(Coverage!$E$2:$E$1611,MATCH(A117, Coverage!$A$2:$A$1611,0)),INDEX(Pop!$F$2:$F$1611,MATCH(A117, Pop!$A$2:$A$1611,0))/INDEX(Coverage!$G$2:$G$1611,MATCH(A117, Coverage!$A$2:$A$1611,0)),0),0)</f>
        <v/>
      </c>
      <c r="G117" s="20">
        <f>IFERROR(IF(SUM(C117:F117)&lt;INDEX(Coverage!$E$2:$E$1611,MATCH(A117, Coverage!$A$2:$A$1611,0)),INDEX(Pop!$G$2:$G$1611,MATCH(A117, Pop!$A$2:$A$1611,0))/INDEX(Coverage!$G$2:$G$1611,MATCH(A117, Coverage!$A$2:$A$1611,0)),0),0)</f>
        <v/>
      </c>
      <c r="H117" s="20">
        <f>IFERROR(IF(SUM(C117:G117)&lt;INDEX(Coverage!$E$2:$E$1611,MATCH(A117, Coverage!$A$2:$A$1611,0)),INDEX(Pop!$H$2:$H$1611,MATCH(A117, Pop!$A$2:$A$1611,0))/INDEX(Coverage!$G$2:$G$1611,MATCH(A117, Coverage!$A$2:$A$1611,0)),0),0)</f>
        <v/>
      </c>
      <c r="I117" s="20">
        <f>IFERROR(IF(SUM(C117:H117)&lt;INDEX(Coverage!$E$2:$E$1611,MATCH(A117, Coverage!$A$2:$A$1611,0)),INDEX(Pop!$I$2:$I$1611,MATCH(A117, Pop!$A$2:$A$1611,0))/INDEX(Coverage!$G$2:$G$1611,MATCH(A117, Coverage!$A$2:$A$1611,0)),0),0)</f>
        <v/>
      </c>
      <c r="J117" s="20">
        <f>IFERROR(IF(SUM(C117:I117)&lt;INDEX(Coverage!$E$2:$E$1611,MATCH(A117, Coverage!$A$2:$A$1611,0)),INDEX(Pop!$J$2:$J$1611,MATCH(A117, Pop!$A$2:$A$1611,0))/INDEX(Coverage!$G$2:$G$1611,MATCH(A117, Coverage!$A$2:$A$1611,0)),0),0)</f>
        <v/>
      </c>
      <c r="K117" s="20">
        <f>IFERROR(IF(SUM(C117:J117)&lt;INDEX(Coverage!$E$2:$E$1611,MATCH(A117, Coverage!$A$2:$A$1611,0)),INDEX(Pop!$K$2:$K$1611,MATCH(A117, Pop!$A$2:$A$1611,0))/INDEX(Coverage!$G$2:$G$1611,MATCH(A117, Coverage!$A$2:$A$1611,0)),0),0)</f>
        <v/>
      </c>
      <c r="L117" s="20">
        <f>IFERROR(IF(SUM(C117:K117)&lt;INDEX(Coverage!$E$2:$E$1611,MATCH(A117, Coverage!$A$2:$A$1611,0)),INDEX(Pop!$L$2:$L$1611,MATCH(A117, Pop!$A$2:$A$1611,0))/INDEX(Coverage!$G$2:$G$1611,MATCH(A117, Coverage!$A$2:$A$1611,0)),0),0)</f>
        <v/>
      </c>
    </row>
    <row r="118">
      <c r="A118" s="20">
        <f>'Data_km2'!A118</f>
        <v/>
      </c>
      <c r="B118" s="20">
        <f>'Data_km2'!B118</f>
        <v/>
      </c>
      <c r="C118" s="20">
        <f>IFERROR(INDEX(Pop!$C$2:$C$1611,MATCH(A118, Pop!$A$2:$A$1611,0)) /INDEX(Coverage!$G$2:$G$1611,MATCH(A118, Coverage!$A$2:$A$1611,0)),0)</f>
        <v/>
      </c>
      <c r="D118" s="20">
        <f>IFERROR(IF(SUM(C118)&lt;INDEX(Coverage!$E$2:$E$1611,MATCH(A118, Coverage!$A$2:$A$1611,0)),INDEX(Pop!$D$2:$D$1611,MATCH(A118, Pop!$A$2:$A$1611,0))/INDEX(Coverage!$G$2:$G$1611,MATCH(A118, Coverage!$A$2:$A$1611,0)),0),0)</f>
        <v/>
      </c>
      <c r="E118" s="20">
        <f>IFERROR(IF(SUM(C118:D118)&lt;INDEX(Coverage!$E$2:$E$1611,MATCH(A118, Coverage!$A$2:$A$1611,0)),INDEX(Pop!$E$2:$E$1611,MATCH(A118, Pop!$A$2:$A$1611,0))/INDEX(Coverage!$G$2:$G$1611,MATCH(A118, Coverage!$A$2:$A$1611,0)),0),0)</f>
        <v/>
      </c>
      <c r="F118" s="20">
        <f>IFERROR(IF(SUM(C118:E118)&lt;INDEX(Coverage!$E$2:$E$1611,MATCH(A118, Coverage!$A$2:$A$1611,0)),INDEX(Pop!$F$2:$F$1611,MATCH(A118, Pop!$A$2:$A$1611,0))/INDEX(Coverage!$G$2:$G$1611,MATCH(A118, Coverage!$A$2:$A$1611,0)),0),0)</f>
        <v/>
      </c>
      <c r="G118" s="20">
        <f>IFERROR(IF(SUM(C118:F118)&lt;INDEX(Coverage!$E$2:$E$1611,MATCH(A118, Coverage!$A$2:$A$1611,0)),INDEX(Pop!$G$2:$G$1611,MATCH(A118, Pop!$A$2:$A$1611,0))/INDEX(Coverage!$G$2:$G$1611,MATCH(A118, Coverage!$A$2:$A$1611,0)),0),0)</f>
        <v/>
      </c>
      <c r="H118" s="20">
        <f>IFERROR(IF(SUM(C118:G118)&lt;INDEX(Coverage!$E$2:$E$1611,MATCH(A118, Coverage!$A$2:$A$1611,0)),INDEX(Pop!$H$2:$H$1611,MATCH(A118, Pop!$A$2:$A$1611,0))/INDEX(Coverage!$G$2:$G$1611,MATCH(A118, Coverage!$A$2:$A$1611,0)),0),0)</f>
        <v/>
      </c>
      <c r="I118" s="20">
        <f>IFERROR(IF(SUM(C118:H118)&lt;INDEX(Coverage!$E$2:$E$1611,MATCH(A118, Coverage!$A$2:$A$1611,0)),INDEX(Pop!$I$2:$I$1611,MATCH(A118, Pop!$A$2:$A$1611,0))/INDEX(Coverage!$G$2:$G$1611,MATCH(A118, Coverage!$A$2:$A$1611,0)),0),0)</f>
        <v/>
      </c>
      <c r="J118" s="20">
        <f>IFERROR(IF(SUM(C118:I118)&lt;INDEX(Coverage!$E$2:$E$1611,MATCH(A118, Coverage!$A$2:$A$1611,0)),INDEX(Pop!$J$2:$J$1611,MATCH(A118, Pop!$A$2:$A$1611,0))/INDEX(Coverage!$G$2:$G$1611,MATCH(A118, Coverage!$A$2:$A$1611,0)),0),0)</f>
        <v/>
      </c>
      <c r="K118" s="20">
        <f>IFERROR(IF(SUM(C118:J118)&lt;INDEX(Coverage!$E$2:$E$1611,MATCH(A118, Coverage!$A$2:$A$1611,0)),INDEX(Pop!$K$2:$K$1611,MATCH(A118, Pop!$A$2:$A$1611,0))/INDEX(Coverage!$G$2:$G$1611,MATCH(A118, Coverage!$A$2:$A$1611,0)),0),0)</f>
        <v/>
      </c>
      <c r="L118" s="20">
        <f>IFERROR(IF(SUM(C118:K118)&lt;INDEX(Coverage!$E$2:$E$1611,MATCH(A118, Coverage!$A$2:$A$1611,0)),INDEX(Pop!$L$2:$L$1611,MATCH(A118, Pop!$A$2:$A$1611,0))/INDEX(Coverage!$G$2:$G$1611,MATCH(A118, Coverage!$A$2:$A$1611,0)),0),0)</f>
        <v/>
      </c>
    </row>
    <row r="119">
      <c r="A119" s="20">
        <f>'Data_km2'!A119</f>
        <v/>
      </c>
      <c r="B119" s="20">
        <f>'Data_km2'!B119</f>
        <v/>
      </c>
      <c r="C119" s="20">
        <f>IFERROR(INDEX(Pop!$C$2:$C$1611,MATCH(A119, Pop!$A$2:$A$1611,0)) /INDEX(Coverage!$G$2:$G$1611,MATCH(A119, Coverage!$A$2:$A$1611,0)),0)</f>
        <v/>
      </c>
      <c r="D119" s="20">
        <f>IFERROR(IF(SUM(C119)&lt;INDEX(Coverage!$E$2:$E$1611,MATCH(A119, Coverage!$A$2:$A$1611,0)),INDEX(Pop!$D$2:$D$1611,MATCH(A119, Pop!$A$2:$A$1611,0))/INDEX(Coverage!$G$2:$G$1611,MATCH(A119, Coverage!$A$2:$A$1611,0)),0),0)</f>
        <v/>
      </c>
      <c r="E119" s="20">
        <f>IFERROR(IF(SUM(C119:D119)&lt;INDEX(Coverage!$E$2:$E$1611,MATCH(A119, Coverage!$A$2:$A$1611,0)),INDEX(Pop!$E$2:$E$1611,MATCH(A119, Pop!$A$2:$A$1611,0))/INDEX(Coverage!$G$2:$G$1611,MATCH(A119, Coverage!$A$2:$A$1611,0)),0),0)</f>
        <v/>
      </c>
      <c r="F119" s="20">
        <f>IFERROR(IF(SUM(C119:E119)&lt;INDEX(Coverage!$E$2:$E$1611,MATCH(A119, Coverage!$A$2:$A$1611,0)),INDEX(Pop!$F$2:$F$1611,MATCH(A119, Pop!$A$2:$A$1611,0))/INDEX(Coverage!$G$2:$G$1611,MATCH(A119, Coverage!$A$2:$A$1611,0)),0),0)</f>
        <v/>
      </c>
      <c r="G119" s="20">
        <f>IFERROR(IF(SUM(C119:F119)&lt;INDEX(Coverage!$E$2:$E$1611,MATCH(A119, Coverage!$A$2:$A$1611,0)),INDEX(Pop!$G$2:$G$1611,MATCH(A119, Pop!$A$2:$A$1611,0))/INDEX(Coverage!$G$2:$G$1611,MATCH(A119, Coverage!$A$2:$A$1611,0)),0),0)</f>
        <v/>
      </c>
      <c r="H119" s="20">
        <f>IFERROR(IF(SUM(C119:G119)&lt;INDEX(Coverage!$E$2:$E$1611,MATCH(A119, Coverage!$A$2:$A$1611,0)),INDEX(Pop!$H$2:$H$1611,MATCH(A119, Pop!$A$2:$A$1611,0))/INDEX(Coverage!$G$2:$G$1611,MATCH(A119, Coverage!$A$2:$A$1611,0)),0),0)</f>
        <v/>
      </c>
      <c r="I119" s="20">
        <f>IFERROR(IF(SUM(C119:H119)&lt;INDEX(Coverage!$E$2:$E$1611,MATCH(A119, Coverage!$A$2:$A$1611,0)),INDEX(Pop!$I$2:$I$1611,MATCH(A119, Pop!$A$2:$A$1611,0))/INDEX(Coverage!$G$2:$G$1611,MATCH(A119, Coverage!$A$2:$A$1611,0)),0),0)</f>
        <v/>
      </c>
      <c r="J119" s="20">
        <f>IFERROR(IF(SUM(C119:I119)&lt;INDEX(Coverage!$E$2:$E$1611,MATCH(A119, Coverage!$A$2:$A$1611,0)),INDEX(Pop!$J$2:$J$1611,MATCH(A119, Pop!$A$2:$A$1611,0))/INDEX(Coverage!$G$2:$G$1611,MATCH(A119, Coverage!$A$2:$A$1611,0)),0),0)</f>
        <v/>
      </c>
      <c r="K119" s="20">
        <f>IFERROR(IF(SUM(C119:J119)&lt;INDEX(Coverage!$E$2:$E$1611,MATCH(A119, Coverage!$A$2:$A$1611,0)),INDEX(Pop!$K$2:$K$1611,MATCH(A119, Pop!$A$2:$A$1611,0))/INDEX(Coverage!$G$2:$G$1611,MATCH(A119, Coverage!$A$2:$A$1611,0)),0),0)</f>
        <v/>
      </c>
      <c r="L119" s="20">
        <f>IFERROR(IF(SUM(C119:K119)&lt;INDEX(Coverage!$E$2:$E$1611,MATCH(A119, Coverage!$A$2:$A$1611,0)),INDEX(Pop!$L$2:$L$1611,MATCH(A119, Pop!$A$2:$A$1611,0))/INDEX(Coverage!$G$2:$G$1611,MATCH(A119, Coverage!$A$2:$A$1611,0)),0),0)</f>
        <v/>
      </c>
    </row>
    <row r="120">
      <c r="A120" s="20">
        <f>'Data_km2'!A120</f>
        <v/>
      </c>
      <c r="B120" s="20">
        <f>'Data_km2'!B120</f>
        <v/>
      </c>
      <c r="C120" s="20">
        <f>IFERROR(INDEX(Pop!$C$2:$C$1611,MATCH(A120, Pop!$A$2:$A$1611,0)) /INDEX(Coverage!$G$2:$G$1611,MATCH(A120, Coverage!$A$2:$A$1611,0)),0)</f>
        <v/>
      </c>
      <c r="D120" s="20">
        <f>IFERROR(IF(SUM(C120)&lt;INDEX(Coverage!$E$2:$E$1611,MATCH(A120, Coverage!$A$2:$A$1611,0)),INDEX(Pop!$D$2:$D$1611,MATCH(A120, Pop!$A$2:$A$1611,0))/INDEX(Coverage!$G$2:$G$1611,MATCH(A120, Coverage!$A$2:$A$1611,0)),0),0)</f>
        <v/>
      </c>
      <c r="E120" s="20">
        <f>IFERROR(IF(SUM(C120:D120)&lt;INDEX(Coverage!$E$2:$E$1611,MATCH(A120, Coverage!$A$2:$A$1611,0)),INDEX(Pop!$E$2:$E$1611,MATCH(A120, Pop!$A$2:$A$1611,0))/INDEX(Coverage!$G$2:$G$1611,MATCH(A120, Coverage!$A$2:$A$1611,0)),0),0)</f>
        <v/>
      </c>
      <c r="F120" s="20">
        <f>IFERROR(IF(SUM(C120:E120)&lt;INDEX(Coverage!$E$2:$E$1611,MATCH(A120, Coverage!$A$2:$A$1611,0)),INDEX(Pop!$F$2:$F$1611,MATCH(A120, Pop!$A$2:$A$1611,0))/INDEX(Coverage!$G$2:$G$1611,MATCH(A120, Coverage!$A$2:$A$1611,0)),0),0)</f>
        <v/>
      </c>
      <c r="G120" s="20">
        <f>IFERROR(IF(SUM(C120:F120)&lt;INDEX(Coverage!$E$2:$E$1611,MATCH(A120, Coverage!$A$2:$A$1611,0)),INDEX(Pop!$G$2:$G$1611,MATCH(A120, Pop!$A$2:$A$1611,0))/INDEX(Coverage!$G$2:$G$1611,MATCH(A120, Coverage!$A$2:$A$1611,0)),0),0)</f>
        <v/>
      </c>
      <c r="H120" s="20">
        <f>IFERROR(IF(SUM(C120:G120)&lt;INDEX(Coverage!$E$2:$E$1611,MATCH(A120, Coverage!$A$2:$A$1611,0)),INDEX(Pop!$H$2:$H$1611,MATCH(A120, Pop!$A$2:$A$1611,0))/INDEX(Coverage!$G$2:$G$1611,MATCH(A120, Coverage!$A$2:$A$1611,0)),0),0)</f>
        <v/>
      </c>
      <c r="I120" s="20">
        <f>IFERROR(IF(SUM(C120:H120)&lt;INDEX(Coverage!$E$2:$E$1611,MATCH(A120, Coverage!$A$2:$A$1611,0)),INDEX(Pop!$I$2:$I$1611,MATCH(A120, Pop!$A$2:$A$1611,0))/INDEX(Coverage!$G$2:$G$1611,MATCH(A120, Coverage!$A$2:$A$1611,0)),0),0)</f>
        <v/>
      </c>
      <c r="J120" s="20">
        <f>IFERROR(IF(SUM(C120:I120)&lt;INDEX(Coverage!$E$2:$E$1611,MATCH(A120, Coverage!$A$2:$A$1611,0)),INDEX(Pop!$J$2:$J$1611,MATCH(A120, Pop!$A$2:$A$1611,0))/INDEX(Coverage!$G$2:$G$1611,MATCH(A120, Coverage!$A$2:$A$1611,0)),0),0)</f>
        <v/>
      </c>
      <c r="K120" s="20">
        <f>IFERROR(IF(SUM(C120:J120)&lt;INDEX(Coverage!$E$2:$E$1611,MATCH(A120, Coverage!$A$2:$A$1611,0)),INDEX(Pop!$K$2:$K$1611,MATCH(A120, Pop!$A$2:$A$1611,0))/INDEX(Coverage!$G$2:$G$1611,MATCH(A120, Coverage!$A$2:$A$1611,0)),0),0)</f>
        <v/>
      </c>
      <c r="L120" s="20">
        <f>IFERROR(IF(SUM(C120:K120)&lt;INDEX(Coverage!$E$2:$E$1611,MATCH(A120, Coverage!$A$2:$A$1611,0)),INDEX(Pop!$L$2:$L$1611,MATCH(A120, Pop!$A$2:$A$1611,0))/INDEX(Coverage!$G$2:$G$1611,MATCH(A120, Coverage!$A$2:$A$1611,0)),0),0)</f>
        <v/>
      </c>
    </row>
    <row r="121">
      <c r="A121" s="20">
        <f>'Data_km2'!A121</f>
        <v/>
      </c>
      <c r="B121" s="20">
        <f>'Data_km2'!B121</f>
        <v/>
      </c>
      <c r="C121" s="20">
        <f>IFERROR(INDEX(Pop!$C$2:$C$1611,MATCH(A121, Pop!$A$2:$A$1611,0)) /INDEX(Coverage!$G$2:$G$1611,MATCH(A121, Coverage!$A$2:$A$1611,0)),0)</f>
        <v/>
      </c>
      <c r="D121" s="20">
        <f>IFERROR(IF(SUM(C121)&lt;INDEX(Coverage!$E$2:$E$1611,MATCH(A121, Coverage!$A$2:$A$1611,0)),INDEX(Pop!$D$2:$D$1611,MATCH(A121, Pop!$A$2:$A$1611,0))/INDEX(Coverage!$G$2:$G$1611,MATCH(A121, Coverage!$A$2:$A$1611,0)),0),0)</f>
        <v/>
      </c>
      <c r="E121" s="20">
        <f>IFERROR(IF(SUM(C121:D121)&lt;INDEX(Coverage!$E$2:$E$1611,MATCH(A121, Coverage!$A$2:$A$1611,0)),INDEX(Pop!$E$2:$E$1611,MATCH(A121, Pop!$A$2:$A$1611,0))/INDEX(Coverage!$G$2:$G$1611,MATCH(A121, Coverage!$A$2:$A$1611,0)),0),0)</f>
        <v/>
      </c>
      <c r="F121" s="20">
        <f>IFERROR(IF(SUM(C121:E121)&lt;INDEX(Coverage!$E$2:$E$1611,MATCH(A121, Coverage!$A$2:$A$1611,0)),INDEX(Pop!$F$2:$F$1611,MATCH(A121, Pop!$A$2:$A$1611,0))/INDEX(Coverage!$G$2:$G$1611,MATCH(A121, Coverage!$A$2:$A$1611,0)),0),0)</f>
        <v/>
      </c>
      <c r="G121" s="20">
        <f>IFERROR(IF(SUM(C121:F121)&lt;INDEX(Coverage!$E$2:$E$1611,MATCH(A121, Coverage!$A$2:$A$1611,0)),INDEX(Pop!$G$2:$G$1611,MATCH(A121, Pop!$A$2:$A$1611,0))/INDEX(Coverage!$G$2:$G$1611,MATCH(A121, Coverage!$A$2:$A$1611,0)),0),0)</f>
        <v/>
      </c>
      <c r="H121" s="20">
        <f>IFERROR(IF(SUM(C121:G121)&lt;INDEX(Coverage!$E$2:$E$1611,MATCH(A121, Coverage!$A$2:$A$1611,0)),INDEX(Pop!$H$2:$H$1611,MATCH(A121, Pop!$A$2:$A$1611,0))/INDEX(Coverage!$G$2:$G$1611,MATCH(A121, Coverage!$A$2:$A$1611,0)),0),0)</f>
        <v/>
      </c>
      <c r="I121" s="20">
        <f>IFERROR(IF(SUM(C121:H121)&lt;INDEX(Coverage!$E$2:$E$1611,MATCH(A121, Coverage!$A$2:$A$1611,0)),INDEX(Pop!$I$2:$I$1611,MATCH(A121, Pop!$A$2:$A$1611,0))/INDEX(Coverage!$G$2:$G$1611,MATCH(A121, Coverage!$A$2:$A$1611,0)),0),0)</f>
        <v/>
      </c>
      <c r="J121" s="20">
        <f>IFERROR(IF(SUM(C121:I121)&lt;INDEX(Coverage!$E$2:$E$1611,MATCH(A121, Coverage!$A$2:$A$1611,0)),INDEX(Pop!$J$2:$J$1611,MATCH(A121, Pop!$A$2:$A$1611,0))/INDEX(Coverage!$G$2:$G$1611,MATCH(A121, Coverage!$A$2:$A$1611,0)),0),0)</f>
        <v/>
      </c>
      <c r="K121" s="20">
        <f>IFERROR(IF(SUM(C121:J121)&lt;INDEX(Coverage!$E$2:$E$1611,MATCH(A121, Coverage!$A$2:$A$1611,0)),INDEX(Pop!$K$2:$K$1611,MATCH(A121, Pop!$A$2:$A$1611,0))/INDEX(Coverage!$G$2:$G$1611,MATCH(A121, Coverage!$A$2:$A$1611,0)),0),0)</f>
        <v/>
      </c>
      <c r="L121" s="20">
        <f>IFERROR(IF(SUM(C121:K121)&lt;INDEX(Coverage!$E$2:$E$1611,MATCH(A121, Coverage!$A$2:$A$1611,0)),INDEX(Pop!$L$2:$L$1611,MATCH(A121, Pop!$A$2:$A$1611,0))/INDEX(Coverage!$G$2:$G$1611,MATCH(A121, Coverage!$A$2:$A$1611,0)),0),0)</f>
        <v/>
      </c>
    </row>
    <row r="122">
      <c r="A122" s="20">
        <f>'Data_km2'!A122</f>
        <v/>
      </c>
      <c r="B122" s="20">
        <f>'Data_km2'!B122</f>
        <v/>
      </c>
      <c r="C122" s="20">
        <f>IFERROR(INDEX(Pop!$C$2:$C$1611,MATCH(A122, Pop!$A$2:$A$1611,0)) /INDEX(Coverage!$G$2:$G$1611,MATCH(A122, Coverage!$A$2:$A$1611,0)),0)</f>
        <v/>
      </c>
      <c r="D122" s="20">
        <f>IFERROR(IF(SUM(C122)&lt;INDEX(Coverage!$E$2:$E$1611,MATCH(A122, Coverage!$A$2:$A$1611,0)),INDEX(Pop!$D$2:$D$1611,MATCH(A122, Pop!$A$2:$A$1611,0))/INDEX(Coverage!$G$2:$G$1611,MATCH(A122, Coverage!$A$2:$A$1611,0)),0),0)</f>
        <v/>
      </c>
      <c r="E122" s="20">
        <f>IFERROR(IF(SUM(C122:D122)&lt;INDEX(Coverage!$E$2:$E$1611,MATCH(A122, Coverage!$A$2:$A$1611,0)),INDEX(Pop!$E$2:$E$1611,MATCH(A122, Pop!$A$2:$A$1611,0))/INDEX(Coverage!$G$2:$G$1611,MATCH(A122, Coverage!$A$2:$A$1611,0)),0),0)</f>
        <v/>
      </c>
      <c r="F122" s="20">
        <f>IFERROR(IF(SUM(C122:E122)&lt;INDEX(Coverage!$E$2:$E$1611,MATCH(A122, Coverage!$A$2:$A$1611,0)),INDEX(Pop!$F$2:$F$1611,MATCH(A122, Pop!$A$2:$A$1611,0))/INDEX(Coverage!$G$2:$G$1611,MATCH(A122, Coverage!$A$2:$A$1611,0)),0),0)</f>
        <v/>
      </c>
      <c r="G122" s="20">
        <f>IFERROR(IF(SUM(C122:F122)&lt;INDEX(Coverage!$E$2:$E$1611,MATCH(A122, Coverage!$A$2:$A$1611,0)),INDEX(Pop!$G$2:$G$1611,MATCH(A122, Pop!$A$2:$A$1611,0))/INDEX(Coverage!$G$2:$G$1611,MATCH(A122, Coverage!$A$2:$A$1611,0)),0),0)</f>
        <v/>
      </c>
      <c r="H122" s="20">
        <f>IFERROR(IF(SUM(C122:G122)&lt;INDEX(Coverage!$E$2:$E$1611,MATCH(A122, Coverage!$A$2:$A$1611,0)),INDEX(Pop!$H$2:$H$1611,MATCH(A122, Pop!$A$2:$A$1611,0))/INDEX(Coverage!$G$2:$G$1611,MATCH(A122, Coverage!$A$2:$A$1611,0)),0),0)</f>
        <v/>
      </c>
      <c r="I122" s="20">
        <f>IFERROR(IF(SUM(C122:H122)&lt;INDEX(Coverage!$E$2:$E$1611,MATCH(A122, Coverage!$A$2:$A$1611,0)),INDEX(Pop!$I$2:$I$1611,MATCH(A122, Pop!$A$2:$A$1611,0))/INDEX(Coverage!$G$2:$G$1611,MATCH(A122, Coverage!$A$2:$A$1611,0)),0),0)</f>
        <v/>
      </c>
      <c r="J122" s="20">
        <f>IFERROR(IF(SUM(C122:I122)&lt;INDEX(Coverage!$E$2:$E$1611,MATCH(A122, Coverage!$A$2:$A$1611,0)),INDEX(Pop!$J$2:$J$1611,MATCH(A122, Pop!$A$2:$A$1611,0))/INDEX(Coverage!$G$2:$G$1611,MATCH(A122, Coverage!$A$2:$A$1611,0)),0),0)</f>
        <v/>
      </c>
      <c r="K122" s="20">
        <f>IFERROR(IF(SUM(C122:J122)&lt;INDEX(Coverage!$E$2:$E$1611,MATCH(A122, Coverage!$A$2:$A$1611,0)),INDEX(Pop!$K$2:$K$1611,MATCH(A122, Pop!$A$2:$A$1611,0))/INDEX(Coverage!$G$2:$G$1611,MATCH(A122, Coverage!$A$2:$A$1611,0)),0),0)</f>
        <v/>
      </c>
      <c r="L122" s="20">
        <f>IFERROR(IF(SUM(C122:K122)&lt;INDEX(Coverage!$E$2:$E$1611,MATCH(A122, Coverage!$A$2:$A$1611,0)),INDEX(Pop!$L$2:$L$1611,MATCH(A122, Pop!$A$2:$A$1611,0))/INDEX(Coverage!$G$2:$G$1611,MATCH(A122, Coverage!$A$2:$A$1611,0)),0),0)</f>
        <v/>
      </c>
    </row>
    <row r="123">
      <c r="A123" s="20">
        <f>'Data_km2'!A123</f>
        <v/>
      </c>
      <c r="B123" s="20">
        <f>'Data_km2'!B123</f>
        <v/>
      </c>
      <c r="C123" s="20">
        <f>IFERROR(INDEX(Pop!$C$2:$C$1611,MATCH(A123, Pop!$A$2:$A$1611,0)) /INDEX(Coverage!$G$2:$G$1611,MATCH(A123, Coverage!$A$2:$A$1611,0)),0)</f>
        <v/>
      </c>
      <c r="D123" s="20">
        <f>IFERROR(IF(SUM(C123)&lt;INDEX(Coverage!$E$2:$E$1611,MATCH(A123, Coverage!$A$2:$A$1611,0)),INDEX(Pop!$D$2:$D$1611,MATCH(A123, Pop!$A$2:$A$1611,0))/INDEX(Coverage!$G$2:$G$1611,MATCH(A123, Coverage!$A$2:$A$1611,0)),0),0)</f>
        <v/>
      </c>
      <c r="E123" s="20">
        <f>IFERROR(IF(SUM(C123:D123)&lt;INDEX(Coverage!$E$2:$E$1611,MATCH(A123, Coverage!$A$2:$A$1611,0)),INDEX(Pop!$E$2:$E$1611,MATCH(A123, Pop!$A$2:$A$1611,0))/INDEX(Coverage!$G$2:$G$1611,MATCH(A123, Coverage!$A$2:$A$1611,0)),0),0)</f>
        <v/>
      </c>
      <c r="F123" s="20">
        <f>IFERROR(IF(SUM(C123:E123)&lt;INDEX(Coverage!$E$2:$E$1611,MATCH(A123, Coverage!$A$2:$A$1611,0)),INDEX(Pop!$F$2:$F$1611,MATCH(A123, Pop!$A$2:$A$1611,0))/INDEX(Coverage!$G$2:$G$1611,MATCH(A123, Coverage!$A$2:$A$1611,0)),0),0)</f>
        <v/>
      </c>
      <c r="G123" s="20">
        <f>IFERROR(IF(SUM(C123:F123)&lt;INDEX(Coverage!$E$2:$E$1611,MATCH(A123, Coverage!$A$2:$A$1611,0)),INDEX(Pop!$G$2:$G$1611,MATCH(A123, Pop!$A$2:$A$1611,0))/INDEX(Coverage!$G$2:$G$1611,MATCH(A123, Coverage!$A$2:$A$1611,0)),0),0)</f>
        <v/>
      </c>
      <c r="H123" s="20">
        <f>IFERROR(IF(SUM(C123:G123)&lt;INDEX(Coverage!$E$2:$E$1611,MATCH(A123, Coverage!$A$2:$A$1611,0)),INDEX(Pop!$H$2:$H$1611,MATCH(A123, Pop!$A$2:$A$1611,0))/INDEX(Coverage!$G$2:$G$1611,MATCH(A123, Coverage!$A$2:$A$1611,0)),0),0)</f>
        <v/>
      </c>
      <c r="I123" s="20">
        <f>IFERROR(IF(SUM(C123:H123)&lt;INDEX(Coverage!$E$2:$E$1611,MATCH(A123, Coverage!$A$2:$A$1611,0)),INDEX(Pop!$I$2:$I$1611,MATCH(A123, Pop!$A$2:$A$1611,0))/INDEX(Coverage!$G$2:$G$1611,MATCH(A123, Coverage!$A$2:$A$1611,0)),0),0)</f>
        <v/>
      </c>
      <c r="J123" s="20">
        <f>IFERROR(IF(SUM(C123:I123)&lt;INDEX(Coverage!$E$2:$E$1611,MATCH(A123, Coverage!$A$2:$A$1611,0)),INDEX(Pop!$J$2:$J$1611,MATCH(A123, Pop!$A$2:$A$1611,0))/INDEX(Coverage!$G$2:$G$1611,MATCH(A123, Coverage!$A$2:$A$1611,0)),0),0)</f>
        <v/>
      </c>
      <c r="K123" s="20">
        <f>IFERROR(IF(SUM(C123:J123)&lt;INDEX(Coverage!$E$2:$E$1611,MATCH(A123, Coverage!$A$2:$A$1611,0)),INDEX(Pop!$K$2:$K$1611,MATCH(A123, Pop!$A$2:$A$1611,0))/INDEX(Coverage!$G$2:$G$1611,MATCH(A123, Coverage!$A$2:$A$1611,0)),0),0)</f>
        <v/>
      </c>
      <c r="L123" s="20">
        <f>IFERROR(IF(SUM(C123:K123)&lt;INDEX(Coverage!$E$2:$E$1611,MATCH(A123, Coverage!$A$2:$A$1611,0)),INDEX(Pop!$L$2:$L$1611,MATCH(A123, Pop!$A$2:$A$1611,0))/INDEX(Coverage!$G$2:$G$1611,MATCH(A123, Coverage!$A$2:$A$1611,0)),0),0)</f>
        <v/>
      </c>
    </row>
    <row r="124">
      <c r="A124" s="20">
        <f>'Data_km2'!A124</f>
        <v/>
      </c>
      <c r="B124" s="20">
        <f>'Data_km2'!B124</f>
        <v/>
      </c>
      <c r="C124" s="20">
        <f>IFERROR(INDEX(Pop!$C$2:$C$1611,MATCH(A124, Pop!$A$2:$A$1611,0)) /INDEX(Coverage!$G$2:$G$1611,MATCH(A124, Coverage!$A$2:$A$1611,0)),0)</f>
        <v/>
      </c>
      <c r="D124" s="20">
        <f>IFERROR(IF(SUM(C124)&lt;INDEX(Coverage!$E$2:$E$1611,MATCH(A124, Coverage!$A$2:$A$1611,0)),INDEX(Pop!$D$2:$D$1611,MATCH(A124, Pop!$A$2:$A$1611,0))/INDEX(Coverage!$G$2:$G$1611,MATCH(A124, Coverage!$A$2:$A$1611,0)),0),0)</f>
        <v/>
      </c>
      <c r="E124" s="20">
        <f>IFERROR(IF(SUM(C124:D124)&lt;INDEX(Coverage!$E$2:$E$1611,MATCH(A124, Coverage!$A$2:$A$1611,0)),INDEX(Pop!$E$2:$E$1611,MATCH(A124, Pop!$A$2:$A$1611,0))/INDEX(Coverage!$G$2:$G$1611,MATCH(A124, Coverage!$A$2:$A$1611,0)),0),0)</f>
        <v/>
      </c>
      <c r="F124" s="20">
        <f>IFERROR(IF(SUM(C124:E124)&lt;INDEX(Coverage!$E$2:$E$1611,MATCH(A124, Coverage!$A$2:$A$1611,0)),INDEX(Pop!$F$2:$F$1611,MATCH(A124, Pop!$A$2:$A$1611,0))/INDEX(Coverage!$G$2:$G$1611,MATCH(A124, Coverage!$A$2:$A$1611,0)),0),0)</f>
        <v/>
      </c>
      <c r="G124" s="20">
        <f>IFERROR(IF(SUM(C124:F124)&lt;INDEX(Coverage!$E$2:$E$1611,MATCH(A124, Coverage!$A$2:$A$1611,0)),INDEX(Pop!$G$2:$G$1611,MATCH(A124, Pop!$A$2:$A$1611,0))/INDEX(Coverage!$G$2:$G$1611,MATCH(A124, Coverage!$A$2:$A$1611,0)),0),0)</f>
        <v/>
      </c>
      <c r="H124" s="20">
        <f>IFERROR(IF(SUM(C124:G124)&lt;INDEX(Coverage!$E$2:$E$1611,MATCH(A124, Coverage!$A$2:$A$1611,0)),INDEX(Pop!$H$2:$H$1611,MATCH(A124, Pop!$A$2:$A$1611,0))/INDEX(Coverage!$G$2:$G$1611,MATCH(A124, Coverage!$A$2:$A$1611,0)),0),0)</f>
        <v/>
      </c>
      <c r="I124" s="20">
        <f>IFERROR(IF(SUM(C124:H124)&lt;INDEX(Coverage!$E$2:$E$1611,MATCH(A124, Coverage!$A$2:$A$1611,0)),INDEX(Pop!$I$2:$I$1611,MATCH(A124, Pop!$A$2:$A$1611,0))/INDEX(Coverage!$G$2:$G$1611,MATCH(A124, Coverage!$A$2:$A$1611,0)),0),0)</f>
        <v/>
      </c>
      <c r="J124" s="20">
        <f>IFERROR(IF(SUM(C124:I124)&lt;INDEX(Coverage!$E$2:$E$1611,MATCH(A124, Coverage!$A$2:$A$1611,0)),INDEX(Pop!$J$2:$J$1611,MATCH(A124, Pop!$A$2:$A$1611,0))/INDEX(Coverage!$G$2:$G$1611,MATCH(A124, Coverage!$A$2:$A$1611,0)),0),0)</f>
        <v/>
      </c>
      <c r="K124" s="20">
        <f>IFERROR(IF(SUM(C124:J124)&lt;INDEX(Coverage!$E$2:$E$1611,MATCH(A124, Coverage!$A$2:$A$1611,0)),INDEX(Pop!$K$2:$K$1611,MATCH(A124, Pop!$A$2:$A$1611,0))/INDEX(Coverage!$G$2:$G$1611,MATCH(A124, Coverage!$A$2:$A$1611,0)),0),0)</f>
        <v/>
      </c>
      <c r="L124" s="20">
        <f>IFERROR(IF(SUM(C124:K124)&lt;INDEX(Coverage!$E$2:$E$1611,MATCH(A124, Coverage!$A$2:$A$1611,0)),INDEX(Pop!$L$2:$L$1611,MATCH(A124, Pop!$A$2:$A$1611,0))/INDEX(Coverage!$G$2:$G$1611,MATCH(A124, Coverage!$A$2:$A$1611,0)),0),0)</f>
        <v/>
      </c>
    </row>
    <row r="125">
      <c r="A125" s="20">
        <f>'Data_km2'!A125</f>
        <v/>
      </c>
      <c r="B125" s="20">
        <f>'Data_km2'!B125</f>
        <v/>
      </c>
      <c r="C125" s="20">
        <f>IFERROR(INDEX(Pop!$C$2:$C$1611,MATCH(A125, Pop!$A$2:$A$1611,0)) /INDEX(Coverage!$G$2:$G$1611,MATCH(A125, Coverage!$A$2:$A$1611,0)),0)</f>
        <v/>
      </c>
      <c r="D125" s="20">
        <f>IFERROR(IF(SUM(C125)&lt;INDEX(Coverage!$E$2:$E$1611,MATCH(A125, Coverage!$A$2:$A$1611,0)),INDEX(Pop!$D$2:$D$1611,MATCH(A125, Pop!$A$2:$A$1611,0))/INDEX(Coverage!$G$2:$G$1611,MATCH(A125, Coverage!$A$2:$A$1611,0)),0),0)</f>
        <v/>
      </c>
      <c r="E125" s="20">
        <f>IFERROR(IF(SUM(C125:D125)&lt;INDEX(Coverage!$E$2:$E$1611,MATCH(A125, Coverage!$A$2:$A$1611,0)),INDEX(Pop!$E$2:$E$1611,MATCH(A125, Pop!$A$2:$A$1611,0))/INDEX(Coverage!$G$2:$G$1611,MATCH(A125, Coverage!$A$2:$A$1611,0)),0),0)</f>
        <v/>
      </c>
      <c r="F125" s="20">
        <f>IFERROR(IF(SUM(C125:E125)&lt;INDEX(Coverage!$E$2:$E$1611,MATCH(A125, Coverage!$A$2:$A$1611,0)),INDEX(Pop!$F$2:$F$1611,MATCH(A125, Pop!$A$2:$A$1611,0))/INDEX(Coverage!$G$2:$G$1611,MATCH(A125, Coverage!$A$2:$A$1611,0)),0),0)</f>
        <v/>
      </c>
      <c r="G125" s="20">
        <f>IFERROR(IF(SUM(C125:F125)&lt;INDEX(Coverage!$E$2:$E$1611,MATCH(A125, Coverage!$A$2:$A$1611,0)),INDEX(Pop!$G$2:$G$1611,MATCH(A125, Pop!$A$2:$A$1611,0))/INDEX(Coverage!$G$2:$G$1611,MATCH(A125, Coverage!$A$2:$A$1611,0)),0),0)</f>
        <v/>
      </c>
      <c r="H125" s="20">
        <f>IFERROR(IF(SUM(C125:G125)&lt;INDEX(Coverage!$E$2:$E$1611,MATCH(A125, Coverage!$A$2:$A$1611,0)),INDEX(Pop!$H$2:$H$1611,MATCH(A125, Pop!$A$2:$A$1611,0))/INDEX(Coverage!$G$2:$G$1611,MATCH(A125, Coverage!$A$2:$A$1611,0)),0),0)</f>
        <v/>
      </c>
      <c r="I125" s="20">
        <f>IFERROR(IF(SUM(C125:H125)&lt;INDEX(Coverage!$E$2:$E$1611,MATCH(A125, Coverage!$A$2:$A$1611,0)),INDEX(Pop!$I$2:$I$1611,MATCH(A125, Pop!$A$2:$A$1611,0))/INDEX(Coverage!$G$2:$G$1611,MATCH(A125, Coverage!$A$2:$A$1611,0)),0),0)</f>
        <v/>
      </c>
      <c r="J125" s="20">
        <f>IFERROR(IF(SUM(C125:I125)&lt;INDEX(Coverage!$E$2:$E$1611,MATCH(A125, Coverage!$A$2:$A$1611,0)),INDEX(Pop!$J$2:$J$1611,MATCH(A125, Pop!$A$2:$A$1611,0))/INDEX(Coverage!$G$2:$G$1611,MATCH(A125, Coverage!$A$2:$A$1611,0)),0),0)</f>
        <v/>
      </c>
      <c r="K125" s="20">
        <f>IFERROR(IF(SUM(C125:J125)&lt;INDEX(Coverage!$E$2:$E$1611,MATCH(A125, Coverage!$A$2:$A$1611,0)),INDEX(Pop!$K$2:$K$1611,MATCH(A125, Pop!$A$2:$A$1611,0))/INDEX(Coverage!$G$2:$G$1611,MATCH(A125, Coverage!$A$2:$A$1611,0)),0),0)</f>
        <v/>
      </c>
      <c r="L125" s="20">
        <f>IFERROR(IF(SUM(C125:K125)&lt;INDEX(Coverage!$E$2:$E$1611,MATCH(A125, Coverage!$A$2:$A$1611,0)),INDEX(Pop!$L$2:$L$1611,MATCH(A125, Pop!$A$2:$A$1611,0))/INDEX(Coverage!$G$2:$G$1611,MATCH(A125, Coverage!$A$2:$A$1611,0)),0),0)</f>
        <v/>
      </c>
    </row>
    <row r="126">
      <c r="A126" s="20">
        <f>'Data_km2'!A126</f>
        <v/>
      </c>
      <c r="B126" s="20">
        <f>'Data_km2'!B126</f>
        <v/>
      </c>
      <c r="C126" s="20">
        <f>IFERROR(INDEX(Pop!$C$2:$C$1611,MATCH(A126, Pop!$A$2:$A$1611,0)) /INDEX(Coverage!$G$2:$G$1611,MATCH(A126, Coverage!$A$2:$A$1611,0)),0)</f>
        <v/>
      </c>
      <c r="D126" s="20">
        <f>IFERROR(IF(SUM(C126)&lt;INDEX(Coverage!$E$2:$E$1611,MATCH(A126, Coverage!$A$2:$A$1611,0)),INDEX(Pop!$D$2:$D$1611,MATCH(A126, Pop!$A$2:$A$1611,0))/INDEX(Coverage!$G$2:$G$1611,MATCH(A126, Coverage!$A$2:$A$1611,0)),0),0)</f>
        <v/>
      </c>
      <c r="E126" s="20">
        <f>IFERROR(IF(SUM(C126:D126)&lt;INDEX(Coverage!$E$2:$E$1611,MATCH(A126, Coverage!$A$2:$A$1611,0)),INDEX(Pop!$E$2:$E$1611,MATCH(A126, Pop!$A$2:$A$1611,0))/INDEX(Coverage!$G$2:$G$1611,MATCH(A126, Coverage!$A$2:$A$1611,0)),0),0)</f>
        <v/>
      </c>
      <c r="F126" s="20">
        <f>IFERROR(IF(SUM(C126:E126)&lt;INDEX(Coverage!$E$2:$E$1611,MATCH(A126, Coverage!$A$2:$A$1611,0)),INDEX(Pop!$F$2:$F$1611,MATCH(A126, Pop!$A$2:$A$1611,0))/INDEX(Coverage!$G$2:$G$1611,MATCH(A126, Coverage!$A$2:$A$1611,0)),0),0)</f>
        <v/>
      </c>
      <c r="G126" s="20">
        <f>IFERROR(IF(SUM(C126:F126)&lt;INDEX(Coverage!$E$2:$E$1611,MATCH(A126, Coverage!$A$2:$A$1611,0)),INDEX(Pop!$G$2:$G$1611,MATCH(A126, Pop!$A$2:$A$1611,0))/INDEX(Coverage!$G$2:$G$1611,MATCH(A126, Coverage!$A$2:$A$1611,0)),0),0)</f>
        <v/>
      </c>
      <c r="H126" s="20">
        <f>IFERROR(IF(SUM(C126:G126)&lt;INDEX(Coverage!$E$2:$E$1611,MATCH(A126, Coverage!$A$2:$A$1611,0)),INDEX(Pop!$H$2:$H$1611,MATCH(A126, Pop!$A$2:$A$1611,0))/INDEX(Coverage!$G$2:$G$1611,MATCH(A126, Coverage!$A$2:$A$1611,0)),0),0)</f>
        <v/>
      </c>
      <c r="I126" s="20">
        <f>IFERROR(IF(SUM(C126:H126)&lt;INDEX(Coverage!$E$2:$E$1611,MATCH(A126, Coverage!$A$2:$A$1611,0)),INDEX(Pop!$I$2:$I$1611,MATCH(A126, Pop!$A$2:$A$1611,0))/INDEX(Coverage!$G$2:$G$1611,MATCH(A126, Coverage!$A$2:$A$1611,0)),0),0)</f>
        <v/>
      </c>
      <c r="J126" s="20">
        <f>IFERROR(IF(SUM(C126:I126)&lt;INDEX(Coverage!$E$2:$E$1611,MATCH(A126, Coverage!$A$2:$A$1611,0)),INDEX(Pop!$J$2:$J$1611,MATCH(A126, Pop!$A$2:$A$1611,0))/INDEX(Coverage!$G$2:$G$1611,MATCH(A126, Coverage!$A$2:$A$1611,0)),0),0)</f>
        <v/>
      </c>
      <c r="K126" s="20">
        <f>IFERROR(IF(SUM(C126:J126)&lt;INDEX(Coverage!$E$2:$E$1611,MATCH(A126, Coverage!$A$2:$A$1611,0)),INDEX(Pop!$K$2:$K$1611,MATCH(A126, Pop!$A$2:$A$1611,0))/INDEX(Coverage!$G$2:$G$1611,MATCH(A126, Coverage!$A$2:$A$1611,0)),0),0)</f>
        <v/>
      </c>
      <c r="L126" s="20">
        <f>IFERROR(IF(SUM(C126:K126)&lt;INDEX(Coverage!$E$2:$E$1611,MATCH(A126, Coverage!$A$2:$A$1611,0)),INDEX(Pop!$L$2:$L$1611,MATCH(A126, Pop!$A$2:$A$1611,0))/INDEX(Coverage!$G$2:$G$1611,MATCH(A126, Coverage!$A$2:$A$1611,0)),0),0)</f>
        <v/>
      </c>
    </row>
    <row r="127">
      <c r="A127" s="20">
        <f>'Data_km2'!A127</f>
        <v/>
      </c>
      <c r="B127" s="20">
        <f>'Data_km2'!B127</f>
        <v/>
      </c>
      <c r="C127" s="20">
        <f>IFERROR(INDEX(Pop!$C$2:$C$1611,MATCH(A127, Pop!$A$2:$A$1611,0)) /INDEX(Coverage!$G$2:$G$1611,MATCH(A127, Coverage!$A$2:$A$1611,0)),0)</f>
        <v/>
      </c>
      <c r="D127" s="20">
        <f>IFERROR(IF(SUM(C127)&lt;INDEX(Coverage!$E$2:$E$1611,MATCH(A127, Coverage!$A$2:$A$1611,0)),INDEX(Pop!$D$2:$D$1611,MATCH(A127, Pop!$A$2:$A$1611,0))/INDEX(Coverage!$G$2:$G$1611,MATCH(A127, Coverage!$A$2:$A$1611,0)),0),0)</f>
        <v/>
      </c>
      <c r="E127" s="20">
        <f>IFERROR(IF(SUM(C127:D127)&lt;INDEX(Coverage!$E$2:$E$1611,MATCH(A127, Coverage!$A$2:$A$1611,0)),INDEX(Pop!$E$2:$E$1611,MATCH(A127, Pop!$A$2:$A$1611,0))/INDEX(Coverage!$G$2:$G$1611,MATCH(A127, Coverage!$A$2:$A$1611,0)),0),0)</f>
        <v/>
      </c>
      <c r="F127" s="20">
        <f>IFERROR(IF(SUM(C127:E127)&lt;INDEX(Coverage!$E$2:$E$1611,MATCH(A127, Coverage!$A$2:$A$1611,0)),INDEX(Pop!$F$2:$F$1611,MATCH(A127, Pop!$A$2:$A$1611,0))/INDEX(Coverage!$G$2:$G$1611,MATCH(A127, Coverage!$A$2:$A$1611,0)),0),0)</f>
        <v/>
      </c>
      <c r="G127" s="20">
        <f>IFERROR(IF(SUM(C127:F127)&lt;INDEX(Coverage!$E$2:$E$1611,MATCH(A127, Coverage!$A$2:$A$1611,0)),INDEX(Pop!$G$2:$G$1611,MATCH(A127, Pop!$A$2:$A$1611,0))/INDEX(Coverage!$G$2:$G$1611,MATCH(A127, Coverage!$A$2:$A$1611,0)),0),0)</f>
        <v/>
      </c>
      <c r="H127" s="20">
        <f>IFERROR(IF(SUM(C127:G127)&lt;INDEX(Coverage!$E$2:$E$1611,MATCH(A127, Coverage!$A$2:$A$1611,0)),INDEX(Pop!$H$2:$H$1611,MATCH(A127, Pop!$A$2:$A$1611,0))/INDEX(Coverage!$G$2:$G$1611,MATCH(A127, Coverage!$A$2:$A$1611,0)),0),0)</f>
        <v/>
      </c>
      <c r="I127" s="20">
        <f>IFERROR(IF(SUM(C127:H127)&lt;INDEX(Coverage!$E$2:$E$1611,MATCH(A127, Coverage!$A$2:$A$1611,0)),INDEX(Pop!$I$2:$I$1611,MATCH(A127, Pop!$A$2:$A$1611,0))/INDEX(Coverage!$G$2:$G$1611,MATCH(A127, Coverage!$A$2:$A$1611,0)),0),0)</f>
        <v/>
      </c>
      <c r="J127" s="20">
        <f>IFERROR(IF(SUM(C127:I127)&lt;INDEX(Coverage!$E$2:$E$1611,MATCH(A127, Coverage!$A$2:$A$1611,0)),INDEX(Pop!$J$2:$J$1611,MATCH(A127, Pop!$A$2:$A$1611,0))/INDEX(Coverage!$G$2:$G$1611,MATCH(A127, Coverage!$A$2:$A$1611,0)),0),0)</f>
        <v/>
      </c>
      <c r="K127" s="20">
        <f>IFERROR(IF(SUM(C127:J127)&lt;INDEX(Coverage!$E$2:$E$1611,MATCH(A127, Coverage!$A$2:$A$1611,0)),INDEX(Pop!$K$2:$K$1611,MATCH(A127, Pop!$A$2:$A$1611,0))/INDEX(Coverage!$G$2:$G$1611,MATCH(A127, Coverage!$A$2:$A$1611,0)),0),0)</f>
        <v/>
      </c>
      <c r="L127" s="20">
        <f>IFERROR(IF(SUM(C127:K127)&lt;INDEX(Coverage!$E$2:$E$1611,MATCH(A127, Coverage!$A$2:$A$1611,0)),INDEX(Pop!$L$2:$L$1611,MATCH(A127, Pop!$A$2:$A$1611,0))/INDEX(Coverage!$G$2:$G$1611,MATCH(A127, Coverage!$A$2:$A$1611,0)),0),0)</f>
        <v/>
      </c>
    </row>
    <row r="128">
      <c r="A128" s="20">
        <f>'Data_km2'!A128</f>
        <v/>
      </c>
      <c r="B128" s="20">
        <f>'Data_km2'!B128</f>
        <v/>
      </c>
      <c r="C128" s="20">
        <f>IFERROR(INDEX(Pop!$C$2:$C$1611,MATCH(A128, Pop!$A$2:$A$1611,0)) /INDEX(Coverage!$G$2:$G$1611,MATCH(A128, Coverage!$A$2:$A$1611,0)),0)</f>
        <v/>
      </c>
      <c r="D128" s="20">
        <f>IFERROR(IF(SUM(C128)&lt;INDEX(Coverage!$E$2:$E$1611,MATCH(A128, Coverage!$A$2:$A$1611,0)),INDEX(Pop!$D$2:$D$1611,MATCH(A128, Pop!$A$2:$A$1611,0))/INDEX(Coverage!$G$2:$G$1611,MATCH(A128, Coverage!$A$2:$A$1611,0)),0),0)</f>
        <v/>
      </c>
      <c r="E128" s="20">
        <f>IFERROR(IF(SUM(C128:D128)&lt;INDEX(Coverage!$E$2:$E$1611,MATCH(A128, Coverage!$A$2:$A$1611,0)),INDEX(Pop!$E$2:$E$1611,MATCH(A128, Pop!$A$2:$A$1611,0))/INDEX(Coverage!$G$2:$G$1611,MATCH(A128, Coverage!$A$2:$A$1611,0)),0),0)</f>
        <v/>
      </c>
      <c r="F128" s="20">
        <f>IFERROR(IF(SUM(C128:E128)&lt;INDEX(Coverage!$E$2:$E$1611,MATCH(A128, Coverage!$A$2:$A$1611,0)),INDEX(Pop!$F$2:$F$1611,MATCH(A128, Pop!$A$2:$A$1611,0))/INDEX(Coverage!$G$2:$G$1611,MATCH(A128, Coverage!$A$2:$A$1611,0)),0),0)</f>
        <v/>
      </c>
      <c r="G128" s="20">
        <f>IFERROR(IF(SUM(C128:F128)&lt;INDEX(Coverage!$E$2:$E$1611,MATCH(A128, Coverage!$A$2:$A$1611,0)),INDEX(Pop!$G$2:$G$1611,MATCH(A128, Pop!$A$2:$A$1611,0))/INDEX(Coverage!$G$2:$G$1611,MATCH(A128, Coverage!$A$2:$A$1611,0)),0),0)</f>
        <v/>
      </c>
      <c r="H128" s="20">
        <f>IFERROR(IF(SUM(C128:G128)&lt;INDEX(Coverage!$E$2:$E$1611,MATCH(A128, Coverage!$A$2:$A$1611,0)),INDEX(Pop!$H$2:$H$1611,MATCH(A128, Pop!$A$2:$A$1611,0))/INDEX(Coverage!$G$2:$G$1611,MATCH(A128, Coverage!$A$2:$A$1611,0)),0),0)</f>
        <v/>
      </c>
      <c r="I128" s="20">
        <f>IFERROR(IF(SUM(C128:H128)&lt;INDEX(Coverage!$E$2:$E$1611,MATCH(A128, Coverage!$A$2:$A$1611,0)),INDEX(Pop!$I$2:$I$1611,MATCH(A128, Pop!$A$2:$A$1611,0))/INDEX(Coverage!$G$2:$G$1611,MATCH(A128, Coverage!$A$2:$A$1611,0)),0),0)</f>
        <v/>
      </c>
      <c r="J128" s="20">
        <f>IFERROR(IF(SUM(C128:I128)&lt;INDEX(Coverage!$E$2:$E$1611,MATCH(A128, Coverage!$A$2:$A$1611,0)),INDEX(Pop!$J$2:$J$1611,MATCH(A128, Pop!$A$2:$A$1611,0))/INDEX(Coverage!$G$2:$G$1611,MATCH(A128, Coverage!$A$2:$A$1611,0)),0),0)</f>
        <v/>
      </c>
      <c r="K128" s="20">
        <f>IFERROR(IF(SUM(C128:J128)&lt;INDEX(Coverage!$E$2:$E$1611,MATCH(A128, Coverage!$A$2:$A$1611,0)),INDEX(Pop!$K$2:$K$1611,MATCH(A128, Pop!$A$2:$A$1611,0))/INDEX(Coverage!$G$2:$G$1611,MATCH(A128, Coverage!$A$2:$A$1611,0)),0),0)</f>
        <v/>
      </c>
      <c r="L128" s="20">
        <f>IFERROR(IF(SUM(C128:K128)&lt;INDEX(Coverage!$E$2:$E$1611,MATCH(A128, Coverage!$A$2:$A$1611,0)),INDEX(Pop!$L$2:$L$1611,MATCH(A128, Pop!$A$2:$A$1611,0))/INDEX(Coverage!$G$2:$G$1611,MATCH(A128, Coverage!$A$2:$A$1611,0)),0),0)</f>
        <v/>
      </c>
    </row>
    <row r="129">
      <c r="A129" s="20">
        <f>'Data_km2'!A129</f>
        <v/>
      </c>
      <c r="B129" s="20">
        <f>'Data_km2'!B129</f>
        <v/>
      </c>
      <c r="C129" s="20">
        <f>IFERROR(INDEX(Pop!$C$2:$C$1611,MATCH(A129, Pop!$A$2:$A$1611,0)) /INDEX(Coverage!$G$2:$G$1611,MATCH(A129, Coverage!$A$2:$A$1611,0)),0)</f>
        <v/>
      </c>
      <c r="D129" s="20">
        <f>IFERROR(IF(SUM(C129)&lt;INDEX(Coverage!$E$2:$E$1611,MATCH(A129, Coverage!$A$2:$A$1611,0)),INDEX(Pop!$D$2:$D$1611,MATCH(A129, Pop!$A$2:$A$1611,0))/INDEX(Coverage!$G$2:$G$1611,MATCH(A129, Coverage!$A$2:$A$1611,0)),0),0)</f>
        <v/>
      </c>
      <c r="E129" s="20">
        <f>IFERROR(IF(SUM(C129:D129)&lt;INDEX(Coverage!$E$2:$E$1611,MATCH(A129, Coverage!$A$2:$A$1611,0)),INDEX(Pop!$E$2:$E$1611,MATCH(A129, Pop!$A$2:$A$1611,0))/INDEX(Coverage!$G$2:$G$1611,MATCH(A129, Coverage!$A$2:$A$1611,0)),0),0)</f>
        <v/>
      </c>
      <c r="F129" s="20">
        <f>IFERROR(IF(SUM(C129:E129)&lt;INDEX(Coverage!$E$2:$E$1611,MATCH(A129, Coverage!$A$2:$A$1611,0)),INDEX(Pop!$F$2:$F$1611,MATCH(A129, Pop!$A$2:$A$1611,0))/INDEX(Coverage!$G$2:$G$1611,MATCH(A129, Coverage!$A$2:$A$1611,0)),0),0)</f>
        <v/>
      </c>
      <c r="G129" s="20">
        <f>IFERROR(IF(SUM(C129:F129)&lt;INDEX(Coverage!$E$2:$E$1611,MATCH(A129, Coverage!$A$2:$A$1611,0)),INDEX(Pop!$G$2:$G$1611,MATCH(A129, Pop!$A$2:$A$1611,0))/INDEX(Coverage!$G$2:$G$1611,MATCH(A129, Coverage!$A$2:$A$1611,0)),0),0)</f>
        <v/>
      </c>
      <c r="H129" s="20">
        <f>IFERROR(IF(SUM(C129:G129)&lt;INDEX(Coverage!$E$2:$E$1611,MATCH(A129, Coverage!$A$2:$A$1611,0)),INDEX(Pop!$H$2:$H$1611,MATCH(A129, Pop!$A$2:$A$1611,0))/INDEX(Coverage!$G$2:$G$1611,MATCH(A129, Coverage!$A$2:$A$1611,0)),0),0)</f>
        <v/>
      </c>
      <c r="I129" s="20">
        <f>IFERROR(IF(SUM(C129:H129)&lt;INDEX(Coverage!$E$2:$E$1611,MATCH(A129, Coverage!$A$2:$A$1611,0)),INDEX(Pop!$I$2:$I$1611,MATCH(A129, Pop!$A$2:$A$1611,0))/INDEX(Coverage!$G$2:$G$1611,MATCH(A129, Coverage!$A$2:$A$1611,0)),0),0)</f>
        <v/>
      </c>
      <c r="J129" s="20">
        <f>IFERROR(IF(SUM(C129:I129)&lt;INDEX(Coverage!$E$2:$E$1611,MATCH(A129, Coverage!$A$2:$A$1611,0)),INDEX(Pop!$J$2:$J$1611,MATCH(A129, Pop!$A$2:$A$1611,0))/INDEX(Coverage!$G$2:$G$1611,MATCH(A129, Coverage!$A$2:$A$1611,0)),0),0)</f>
        <v/>
      </c>
      <c r="K129" s="20">
        <f>IFERROR(IF(SUM(C129:J129)&lt;INDEX(Coverage!$E$2:$E$1611,MATCH(A129, Coverage!$A$2:$A$1611,0)),INDEX(Pop!$K$2:$K$1611,MATCH(A129, Pop!$A$2:$A$1611,0))/INDEX(Coverage!$G$2:$G$1611,MATCH(A129, Coverage!$A$2:$A$1611,0)),0),0)</f>
        <v/>
      </c>
      <c r="L129" s="20">
        <f>IFERROR(IF(SUM(C129:K129)&lt;INDEX(Coverage!$E$2:$E$1611,MATCH(A129, Coverage!$A$2:$A$1611,0)),INDEX(Pop!$L$2:$L$1611,MATCH(A129, Pop!$A$2:$A$1611,0))/INDEX(Coverage!$G$2:$G$1611,MATCH(A129, Coverage!$A$2:$A$1611,0)),0),0)</f>
        <v/>
      </c>
    </row>
    <row r="130">
      <c r="A130" s="20">
        <f>'Data_km2'!A130</f>
        <v/>
      </c>
      <c r="B130" s="20">
        <f>'Data_km2'!B130</f>
        <v/>
      </c>
      <c r="C130" s="20">
        <f>IFERROR(INDEX(Pop!$C$2:$C$1611,MATCH(A130, Pop!$A$2:$A$1611,0)) /INDEX(Coverage!$G$2:$G$1611,MATCH(A130, Coverage!$A$2:$A$1611,0)),0)</f>
        <v/>
      </c>
      <c r="D130" s="20">
        <f>IFERROR(IF(SUM(C130)&lt;INDEX(Coverage!$E$2:$E$1611,MATCH(A130, Coverage!$A$2:$A$1611,0)),INDEX(Pop!$D$2:$D$1611,MATCH(A130, Pop!$A$2:$A$1611,0))/INDEX(Coverage!$G$2:$G$1611,MATCH(A130, Coverage!$A$2:$A$1611,0)),0),0)</f>
        <v/>
      </c>
      <c r="E130" s="20">
        <f>IFERROR(IF(SUM(C130:D130)&lt;INDEX(Coverage!$E$2:$E$1611,MATCH(A130, Coverage!$A$2:$A$1611,0)),INDEX(Pop!$E$2:$E$1611,MATCH(A130, Pop!$A$2:$A$1611,0))/INDEX(Coverage!$G$2:$G$1611,MATCH(A130, Coverage!$A$2:$A$1611,0)),0),0)</f>
        <v/>
      </c>
      <c r="F130" s="20">
        <f>IFERROR(IF(SUM(C130:E130)&lt;INDEX(Coverage!$E$2:$E$1611,MATCH(A130, Coverage!$A$2:$A$1611,0)),INDEX(Pop!$F$2:$F$1611,MATCH(A130, Pop!$A$2:$A$1611,0))/INDEX(Coverage!$G$2:$G$1611,MATCH(A130, Coverage!$A$2:$A$1611,0)),0),0)</f>
        <v/>
      </c>
      <c r="G130" s="20">
        <f>IFERROR(IF(SUM(C130:F130)&lt;INDEX(Coverage!$E$2:$E$1611,MATCH(A130, Coverage!$A$2:$A$1611,0)),INDEX(Pop!$G$2:$G$1611,MATCH(A130, Pop!$A$2:$A$1611,0))/INDEX(Coverage!$G$2:$G$1611,MATCH(A130, Coverage!$A$2:$A$1611,0)),0),0)</f>
        <v/>
      </c>
      <c r="H130" s="20">
        <f>IFERROR(IF(SUM(C130:G130)&lt;INDEX(Coverage!$E$2:$E$1611,MATCH(A130, Coverage!$A$2:$A$1611,0)),INDEX(Pop!$H$2:$H$1611,MATCH(A130, Pop!$A$2:$A$1611,0))/INDEX(Coverage!$G$2:$G$1611,MATCH(A130, Coverage!$A$2:$A$1611,0)),0),0)</f>
        <v/>
      </c>
      <c r="I130" s="20">
        <f>IFERROR(IF(SUM(C130:H130)&lt;INDEX(Coverage!$E$2:$E$1611,MATCH(A130, Coverage!$A$2:$A$1611,0)),INDEX(Pop!$I$2:$I$1611,MATCH(A130, Pop!$A$2:$A$1611,0))/INDEX(Coverage!$G$2:$G$1611,MATCH(A130, Coverage!$A$2:$A$1611,0)),0),0)</f>
        <v/>
      </c>
      <c r="J130" s="20">
        <f>IFERROR(IF(SUM(C130:I130)&lt;INDEX(Coverage!$E$2:$E$1611,MATCH(A130, Coverage!$A$2:$A$1611,0)),INDEX(Pop!$J$2:$J$1611,MATCH(A130, Pop!$A$2:$A$1611,0))/INDEX(Coverage!$G$2:$G$1611,MATCH(A130, Coverage!$A$2:$A$1611,0)),0),0)</f>
        <v/>
      </c>
      <c r="K130" s="20">
        <f>IFERROR(IF(SUM(C130:J130)&lt;INDEX(Coverage!$E$2:$E$1611,MATCH(A130, Coverage!$A$2:$A$1611,0)),INDEX(Pop!$K$2:$K$1611,MATCH(A130, Pop!$A$2:$A$1611,0))/INDEX(Coverage!$G$2:$G$1611,MATCH(A130, Coverage!$A$2:$A$1611,0)),0),0)</f>
        <v/>
      </c>
      <c r="L130" s="20">
        <f>IFERROR(IF(SUM(C130:K130)&lt;INDEX(Coverage!$E$2:$E$1611,MATCH(A130, Coverage!$A$2:$A$1611,0)),INDEX(Pop!$L$2:$L$1611,MATCH(A130, Pop!$A$2:$A$1611,0))/INDEX(Coverage!$G$2:$G$1611,MATCH(A130, Coverage!$A$2:$A$1611,0)),0),0)</f>
        <v/>
      </c>
    </row>
    <row r="131">
      <c r="A131" s="20">
        <f>'Data_km2'!A131</f>
        <v/>
      </c>
      <c r="B131" s="20">
        <f>'Data_km2'!B131</f>
        <v/>
      </c>
      <c r="C131" s="20">
        <f>IFERROR(INDEX(Pop!$C$2:$C$1611,MATCH(A131, Pop!$A$2:$A$1611,0)) /INDEX(Coverage!$G$2:$G$1611,MATCH(A131, Coverage!$A$2:$A$1611,0)),0)</f>
        <v/>
      </c>
      <c r="D131" s="20">
        <f>IFERROR(IF(SUM(C131)&lt;INDEX(Coverage!$E$2:$E$1611,MATCH(A131, Coverage!$A$2:$A$1611,0)),INDEX(Pop!$D$2:$D$1611,MATCH(A131, Pop!$A$2:$A$1611,0))/INDEX(Coverage!$G$2:$G$1611,MATCH(A131, Coverage!$A$2:$A$1611,0)),0),0)</f>
        <v/>
      </c>
      <c r="E131" s="20">
        <f>IFERROR(IF(SUM(C131:D131)&lt;INDEX(Coverage!$E$2:$E$1611,MATCH(A131, Coverage!$A$2:$A$1611,0)),INDEX(Pop!$E$2:$E$1611,MATCH(A131, Pop!$A$2:$A$1611,0))/INDEX(Coverage!$G$2:$G$1611,MATCH(A131, Coverage!$A$2:$A$1611,0)),0),0)</f>
        <v/>
      </c>
      <c r="F131" s="20">
        <f>IFERROR(IF(SUM(C131:E131)&lt;INDEX(Coverage!$E$2:$E$1611,MATCH(A131, Coverage!$A$2:$A$1611,0)),INDEX(Pop!$F$2:$F$1611,MATCH(A131, Pop!$A$2:$A$1611,0))/INDEX(Coverage!$G$2:$G$1611,MATCH(A131, Coverage!$A$2:$A$1611,0)),0),0)</f>
        <v/>
      </c>
      <c r="G131" s="20">
        <f>IFERROR(IF(SUM(C131:F131)&lt;INDEX(Coverage!$E$2:$E$1611,MATCH(A131, Coverage!$A$2:$A$1611,0)),INDEX(Pop!$G$2:$G$1611,MATCH(A131, Pop!$A$2:$A$1611,0))/INDEX(Coverage!$G$2:$G$1611,MATCH(A131, Coverage!$A$2:$A$1611,0)),0),0)</f>
        <v/>
      </c>
      <c r="H131" s="20">
        <f>IFERROR(IF(SUM(C131:G131)&lt;INDEX(Coverage!$E$2:$E$1611,MATCH(A131, Coverage!$A$2:$A$1611,0)),INDEX(Pop!$H$2:$H$1611,MATCH(A131, Pop!$A$2:$A$1611,0))/INDEX(Coverage!$G$2:$G$1611,MATCH(A131, Coverage!$A$2:$A$1611,0)),0),0)</f>
        <v/>
      </c>
      <c r="I131" s="20">
        <f>IFERROR(IF(SUM(C131:H131)&lt;INDEX(Coverage!$E$2:$E$1611,MATCH(A131, Coverage!$A$2:$A$1611,0)),INDEX(Pop!$I$2:$I$1611,MATCH(A131, Pop!$A$2:$A$1611,0))/INDEX(Coverage!$G$2:$G$1611,MATCH(A131, Coverage!$A$2:$A$1611,0)),0),0)</f>
        <v/>
      </c>
      <c r="J131" s="20">
        <f>IFERROR(IF(SUM(C131:I131)&lt;INDEX(Coverage!$E$2:$E$1611,MATCH(A131, Coverage!$A$2:$A$1611,0)),INDEX(Pop!$J$2:$J$1611,MATCH(A131, Pop!$A$2:$A$1611,0))/INDEX(Coverage!$G$2:$G$1611,MATCH(A131, Coverage!$A$2:$A$1611,0)),0),0)</f>
        <v/>
      </c>
      <c r="K131" s="20">
        <f>IFERROR(IF(SUM(C131:J131)&lt;INDEX(Coverage!$E$2:$E$1611,MATCH(A131, Coverage!$A$2:$A$1611,0)),INDEX(Pop!$K$2:$K$1611,MATCH(A131, Pop!$A$2:$A$1611,0))/INDEX(Coverage!$G$2:$G$1611,MATCH(A131, Coverage!$A$2:$A$1611,0)),0),0)</f>
        <v/>
      </c>
      <c r="L131" s="20">
        <f>IFERROR(IF(SUM(C131:K131)&lt;INDEX(Coverage!$E$2:$E$1611,MATCH(A131, Coverage!$A$2:$A$1611,0)),INDEX(Pop!$L$2:$L$1611,MATCH(A131, Pop!$A$2:$A$1611,0))/INDEX(Coverage!$G$2:$G$1611,MATCH(A131, Coverage!$A$2:$A$1611,0)),0),0)</f>
        <v/>
      </c>
    </row>
    <row r="132">
      <c r="A132" s="20">
        <f>'Data_km2'!A132</f>
        <v/>
      </c>
      <c r="B132" s="20">
        <f>'Data_km2'!B132</f>
        <v/>
      </c>
      <c r="C132" s="20">
        <f>IFERROR(INDEX(Pop!$C$2:$C$1611,MATCH(A132, Pop!$A$2:$A$1611,0)) /INDEX(Coverage!$G$2:$G$1611,MATCH(A132, Coverage!$A$2:$A$1611,0)),0)</f>
        <v/>
      </c>
      <c r="D132" s="20">
        <f>IFERROR(IF(SUM(C132)&lt;INDEX(Coverage!$E$2:$E$1611,MATCH(A132, Coverage!$A$2:$A$1611,0)),INDEX(Pop!$D$2:$D$1611,MATCH(A132, Pop!$A$2:$A$1611,0))/INDEX(Coverage!$G$2:$G$1611,MATCH(A132, Coverage!$A$2:$A$1611,0)),0),0)</f>
        <v/>
      </c>
      <c r="E132" s="20">
        <f>IFERROR(IF(SUM(C132:D132)&lt;INDEX(Coverage!$E$2:$E$1611,MATCH(A132, Coverage!$A$2:$A$1611,0)),INDEX(Pop!$E$2:$E$1611,MATCH(A132, Pop!$A$2:$A$1611,0))/INDEX(Coverage!$G$2:$G$1611,MATCH(A132, Coverage!$A$2:$A$1611,0)),0),0)</f>
        <v/>
      </c>
      <c r="F132" s="20">
        <f>IFERROR(IF(SUM(C132:E132)&lt;INDEX(Coverage!$E$2:$E$1611,MATCH(A132, Coverage!$A$2:$A$1611,0)),INDEX(Pop!$F$2:$F$1611,MATCH(A132, Pop!$A$2:$A$1611,0))/INDEX(Coverage!$G$2:$G$1611,MATCH(A132, Coverage!$A$2:$A$1611,0)),0),0)</f>
        <v/>
      </c>
      <c r="G132" s="20">
        <f>IFERROR(IF(SUM(C132:F132)&lt;INDEX(Coverage!$E$2:$E$1611,MATCH(A132, Coverage!$A$2:$A$1611,0)),INDEX(Pop!$G$2:$G$1611,MATCH(A132, Pop!$A$2:$A$1611,0))/INDEX(Coverage!$G$2:$G$1611,MATCH(A132, Coverage!$A$2:$A$1611,0)),0),0)</f>
        <v/>
      </c>
      <c r="H132" s="20">
        <f>IFERROR(IF(SUM(C132:G132)&lt;INDEX(Coverage!$E$2:$E$1611,MATCH(A132, Coverage!$A$2:$A$1611,0)),INDEX(Pop!$H$2:$H$1611,MATCH(A132, Pop!$A$2:$A$1611,0))/INDEX(Coverage!$G$2:$G$1611,MATCH(A132, Coverage!$A$2:$A$1611,0)),0),0)</f>
        <v/>
      </c>
      <c r="I132" s="20">
        <f>IFERROR(IF(SUM(C132:H132)&lt;INDEX(Coverage!$E$2:$E$1611,MATCH(A132, Coverage!$A$2:$A$1611,0)),INDEX(Pop!$I$2:$I$1611,MATCH(A132, Pop!$A$2:$A$1611,0))/INDEX(Coverage!$G$2:$G$1611,MATCH(A132, Coverage!$A$2:$A$1611,0)),0),0)</f>
        <v/>
      </c>
      <c r="J132" s="20">
        <f>IFERROR(IF(SUM(C132:I132)&lt;INDEX(Coverage!$E$2:$E$1611,MATCH(A132, Coverage!$A$2:$A$1611,0)),INDEX(Pop!$J$2:$J$1611,MATCH(A132, Pop!$A$2:$A$1611,0))/INDEX(Coverage!$G$2:$G$1611,MATCH(A132, Coverage!$A$2:$A$1611,0)),0),0)</f>
        <v/>
      </c>
      <c r="K132" s="20">
        <f>IFERROR(IF(SUM(C132:J132)&lt;INDEX(Coverage!$E$2:$E$1611,MATCH(A132, Coverage!$A$2:$A$1611,0)),INDEX(Pop!$K$2:$K$1611,MATCH(A132, Pop!$A$2:$A$1611,0))/INDEX(Coverage!$G$2:$G$1611,MATCH(A132, Coverage!$A$2:$A$1611,0)),0),0)</f>
        <v/>
      </c>
      <c r="L132" s="20">
        <f>IFERROR(IF(SUM(C132:K132)&lt;INDEX(Coverage!$E$2:$E$1611,MATCH(A132, Coverage!$A$2:$A$1611,0)),INDEX(Pop!$L$2:$L$1611,MATCH(A132, Pop!$A$2:$A$1611,0))/INDEX(Coverage!$G$2:$G$1611,MATCH(A132, Coverage!$A$2:$A$1611,0)),0),0)</f>
        <v/>
      </c>
    </row>
    <row r="133">
      <c r="A133" s="20">
        <f>'Data_km2'!A133</f>
        <v/>
      </c>
      <c r="B133" s="20">
        <f>'Data_km2'!B133</f>
        <v/>
      </c>
      <c r="C133" s="20">
        <f>IFERROR(INDEX(Pop!$C$2:$C$1611,MATCH(A133, Pop!$A$2:$A$1611,0)) /INDEX(Coverage!$G$2:$G$1611,MATCH(A133, Coverage!$A$2:$A$1611,0)),0)</f>
        <v/>
      </c>
      <c r="D133" s="20">
        <f>IFERROR(IF(SUM(C133)&lt;INDEX(Coverage!$E$2:$E$1611,MATCH(A133, Coverage!$A$2:$A$1611,0)),INDEX(Pop!$D$2:$D$1611,MATCH(A133, Pop!$A$2:$A$1611,0))/INDEX(Coverage!$G$2:$G$1611,MATCH(A133, Coverage!$A$2:$A$1611,0)),0),0)</f>
        <v/>
      </c>
      <c r="E133" s="20">
        <f>IFERROR(IF(SUM(C133:D133)&lt;INDEX(Coverage!$E$2:$E$1611,MATCH(A133, Coverage!$A$2:$A$1611,0)),INDEX(Pop!$E$2:$E$1611,MATCH(A133, Pop!$A$2:$A$1611,0))/INDEX(Coverage!$G$2:$G$1611,MATCH(A133, Coverage!$A$2:$A$1611,0)),0),0)</f>
        <v/>
      </c>
      <c r="F133" s="20">
        <f>IFERROR(IF(SUM(C133:E133)&lt;INDEX(Coverage!$E$2:$E$1611,MATCH(A133, Coverage!$A$2:$A$1611,0)),INDEX(Pop!$F$2:$F$1611,MATCH(A133, Pop!$A$2:$A$1611,0))/INDEX(Coverage!$G$2:$G$1611,MATCH(A133, Coverage!$A$2:$A$1611,0)),0),0)</f>
        <v/>
      </c>
      <c r="G133" s="20">
        <f>IFERROR(IF(SUM(C133:F133)&lt;INDEX(Coverage!$E$2:$E$1611,MATCH(A133, Coverage!$A$2:$A$1611,0)),INDEX(Pop!$G$2:$G$1611,MATCH(A133, Pop!$A$2:$A$1611,0))/INDEX(Coverage!$G$2:$G$1611,MATCH(A133, Coverage!$A$2:$A$1611,0)),0),0)</f>
        <v/>
      </c>
      <c r="H133" s="20">
        <f>IFERROR(IF(SUM(C133:G133)&lt;INDEX(Coverage!$E$2:$E$1611,MATCH(A133, Coverage!$A$2:$A$1611,0)),INDEX(Pop!$H$2:$H$1611,MATCH(A133, Pop!$A$2:$A$1611,0))/INDEX(Coverage!$G$2:$G$1611,MATCH(A133, Coverage!$A$2:$A$1611,0)),0),0)</f>
        <v/>
      </c>
      <c r="I133" s="20">
        <f>IFERROR(IF(SUM(C133:H133)&lt;INDEX(Coverage!$E$2:$E$1611,MATCH(A133, Coverage!$A$2:$A$1611,0)),INDEX(Pop!$I$2:$I$1611,MATCH(A133, Pop!$A$2:$A$1611,0))/INDEX(Coverage!$G$2:$G$1611,MATCH(A133, Coverage!$A$2:$A$1611,0)),0),0)</f>
        <v/>
      </c>
      <c r="J133" s="20">
        <f>IFERROR(IF(SUM(C133:I133)&lt;INDEX(Coverage!$E$2:$E$1611,MATCH(A133, Coverage!$A$2:$A$1611,0)),INDEX(Pop!$J$2:$J$1611,MATCH(A133, Pop!$A$2:$A$1611,0))/INDEX(Coverage!$G$2:$G$1611,MATCH(A133, Coverage!$A$2:$A$1611,0)),0),0)</f>
        <v/>
      </c>
      <c r="K133" s="20">
        <f>IFERROR(IF(SUM(C133:J133)&lt;INDEX(Coverage!$E$2:$E$1611,MATCH(A133, Coverage!$A$2:$A$1611,0)),INDEX(Pop!$K$2:$K$1611,MATCH(A133, Pop!$A$2:$A$1611,0))/INDEX(Coverage!$G$2:$G$1611,MATCH(A133, Coverage!$A$2:$A$1611,0)),0),0)</f>
        <v/>
      </c>
      <c r="L133" s="20">
        <f>IFERROR(IF(SUM(C133:K133)&lt;INDEX(Coverage!$E$2:$E$1611,MATCH(A133, Coverage!$A$2:$A$1611,0)),INDEX(Pop!$L$2:$L$1611,MATCH(A133, Pop!$A$2:$A$1611,0))/INDEX(Coverage!$G$2:$G$1611,MATCH(A133, Coverage!$A$2:$A$1611,0)),0),0)</f>
        <v/>
      </c>
    </row>
    <row r="134">
      <c r="A134" s="20">
        <f>'Data_km2'!A134</f>
        <v/>
      </c>
      <c r="B134" s="20">
        <f>'Data_km2'!B134</f>
        <v/>
      </c>
      <c r="C134" s="20">
        <f>IFERROR(INDEX(Pop!$C$2:$C$1611,MATCH(A134, Pop!$A$2:$A$1611,0)) /INDEX(Coverage!$G$2:$G$1611,MATCH(A134, Coverage!$A$2:$A$1611,0)),0)</f>
        <v/>
      </c>
      <c r="D134" s="20">
        <f>IFERROR(IF(SUM(C134)&lt;INDEX(Coverage!$E$2:$E$1611,MATCH(A134, Coverage!$A$2:$A$1611,0)),INDEX(Pop!$D$2:$D$1611,MATCH(A134, Pop!$A$2:$A$1611,0))/INDEX(Coverage!$G$2:$G$1611,MATCH(A134, Coverage!$A$2:$A$1611,0)),0),0)</f>
        <v/>
      </c>
      <c r="E134" s="20">
        <f>IFERROR(IF(SUM(C134:D134)&lt;INDEX(Coverage!$E$2:$E$1611,MATCH(A134, Coverage!$A$2:$A$1611,0)),INDEX(Pop!$E$2:$E$1611,MATCH(A134, Pop!$A$2:$A$1611,0))/INDEX(Coverage!$G$2:$G$1611,MATCH(A134, Coverage!$A$2:$A$1611,0)),0),0)</f>
        <v/>
      </c>
      <c r="F134" s="20">
        <f>IFERROR(IF(SUM(C134:E134)&lt;INDEX(Coverage!$E$2:$E$1611,MATCH(A134, Coverage!$A$2:$A$1611,0)),INDEX(Pop!$F$2:$F$1611,MATCH(A134, Pop!$A$2:$A$1611,0))/INDEX(Coverage!$G$2:$G$1611,MATCH(A134, Coverage!$A$2:$A$1611,0)),0),0)</f>
        <v/>
      </c>
      <c r="G134" s="20">
        <f>IFERROR(IF(SUM(C134:F134)&lt;INDEX(Coverage!$E$2:$E$1611,MATCH(A134, Coverage!$A$2:$A$1611,0)),INDEX(Pop!$G$2:$G$1611,MATCH(A134, Pop!$A$2:$A$1611,0))/INDEX(Coverage!$G$2:$G$1611,MATCH(A134, Coverage!$A$2:$A$1611,0)),0),0)</f>
        <v/>
      </c>
      <c r="H134" s="20">
        <f>IFERROR(IF(SUM(C134:G134)&lt;INDEX(Coverage!$E$2:$E$1611,MATCH(A134, Coverage!$A$2:$A$1611,0)),INDEX(Pop!$H$2:$H$1611,MATCH(A134, Pop!$A$2:$A$1611,0))/INDEX(Coverage!$G$2:$G$1611,MATCH(A134, Coverage!$A$2:$A$1611,0)),0),0)</f>
        <v/>
      </c>
      <c r="I134" s="20">
        <f>IFERROR(IF(SUM(C134:H134)&lt;INDEX(Coverage!$E$2:$E$1611,MATCH(A134, Coverage!$A$2:$A$1611,0)),INDEX(Pop!$I$2:$I$1611,MATCH(A134, Pop!$A$2:$A$1611,0))/INDEX(Coverage!$G$2:$G$1611,MATCH(A134, Coverage!$A$2:$A$1611,0)),0),0)</f>
        <v/>
      </c>
      <c r="J134" s="20">
        <f>IFERROR(IF(SUM(C134:I134)&lt;INDEX(Coverage!$E$2:$E$1611,MATCH(A134, Coverage!$A$2:$A$1611,0)),INDEX(Pop!$J$2:$J$1611,MATCH(A134, Pop!$A$2:$A$1611,0))/INDEX(Coverage!$G$2:$G$1611,MATCH(A134, Coverage!$A$2:$A$1611,0)),0),0)</f>
        <v/>
      </c>
      <c r="K134" s="20">
        <f>IFERROR(IF(SUM(C134:J134)&lt;INDEX(Coverage!$E$2:$E$1611,MATCH(A134, Coverage!$A$2:$A$1611,0)),INDEX(Pop!$K$2:$K$1611,MATCH(A134, Pop!$A$2:$A$1611,0))/INDEX(Coverage!$G$2:$G$1611,MATCH(A134, Coverage!$A$2:$A$1611,0)),0),0)</f>
        <v/>
      </c>
      <c r="L134" s="20">
        <f>IFERROR(IF(SUM(C134:K134)&lt;INDEX(Coverage!$E$2:$E$1611,MATCH(A134, Coverage!$A$2:$A$1611,0)),INDEX(Pop!$L$2:$L$1611,MATCH(A134, Pop!$A$2:$A$1611,0))/INDEX(Coverage!$G$2:$G$1611,MATCH(A134, Coverage!$A$2:$A$1611,0)),0),0)</f>
        <v/>
      </c>
    </row>
    <row r="135">
      <c r="A135" s="20">
        <f>'Data_km2'!A135</f>
        <v/>
      </c>
      <c r="B135" s="20">
        <f>'Data_km2'!B135</f>
        <v/>
      </c>
      <c r="C135" s="20">
        <f>IFERROR(INDEX(Pop!$C$2:$C$1611,MATCH(A135, Pop!$A$2:$A$1611,0)) /INDEX(Coverage!$G$2:$G$1611,MATCH(A135, Coverage!$A$2:$A$1611,0)),0)</f>
        <v/>
      </c>
      <c r="D135" s="20">
        <f>IFERROR(IF(SUM(C135)&lt;INDEX(Coverage!$E$2:$E$1611,MATCH(A135, Coverage!$A$2:$A$1611,0)),INDEX(Pop!$D$2:$D$1611,MATCH(A135, Pop!$A$2:$A$1611,0))/INDEX(Coverage!$G$2:$G$1611,MATCH(A135, Coverage!$A$2:$A$1611,0)),0),0)</f>
        <v/>
      </c>
      <c r="E135" s="20">
        <f>IFERROR(IF(SUM(C135:D135)&lt;INDEX(Coverage!$E$2:$E$1611,MATCH(A135, Coverage!$A$2:$A$1611,0)),INDEX(Pop!$E$2:$E$1611,MATCH(A135, Pop!$A$2:$A$1611,0))/INDEX(Coverage!$G$2:$G$1611,MATCH(A135, Coverage!$A$2:$A$1611,0)),0),0)</f>
        <v/>
      </c>
      <c r="F135" s="20">
        <f>IFERROR(IF(SUM(C135:E135)&lt;INDEX(Coverage!$E$2:$E$1611,MATCH(A135, Coverage!$A$2:$A$1611,0)),INDEX(Pop!$F$2:$F$1611,MATCH(A135, Pop!$A$2:$A$1611,0))/INDEX(Coverage!$G$2:$G$1611,MATCH(A135, Coverage!$A$2:$A$1611,0)),0),0)</f>
        <v/>
      </c>
      <c r="G135" s="20">
        <f>IFERROR(IF(SUM(C135:F135)&lt;INDEX(Coverage!$E$2:$E$1611,MATCH(A135, Coverage!$A$2:$A$1611,0)),INDEX(Pop!$G$2:$G$1611,MATCH(A135, Pop!$A$2:$A$1611,0))/INDEX(Coverage!$G$2:$G$1611,MATCH(A135, Coverage!$A$2:$A$1611,0)),0),0)</f>
        <v/>
      </c>
      <c r="H135" s="20">
        <f>IFERROR(IF(SUM(C135:G135)&lt;INDEX(Coverage!$E$2:$E$1611,MATCH(A135, Coverage!$A$2:$A$1611,0)),INDEX(Pop!$H$2:$H$1611,MATCH(A135, Pop!$A$2:$A$1611,0))/INDEX(Coverage!$G$2:$G$1611,MATCH(A135, Coverage!$A$2:$A$1611,0)),0),0)</f>
        <v/>
      </c>
      <c r="I135" s="20">
        <f>IFERROR(IF(SUM(C135:H135)&lt;INDEX(Coverage!$E$2:$E$1611,MATCH(A135, Coverage!$A$2:$A$1611,0)),INDEX(Pop!$I$2:$I$1611,MATCH(A135, Pop!$A$2:$A$1611,0))/INDEX(Coverage!$G$2:$G$1611,MATCH(A135, Coverage!$A$2:$A$1611,0)),0),0)</f>
        <v/>
      </c>
      <c r="J135" s="20">
        <f>IFERROR(IF(SUM(C135:I135)&lt;INDEX(Coverage!$E$2:$E$1611,MATCH(A135, Coverage!$A$2:$A$1611,0)),INDEX(Pop!$J$2:$J$1611,MATCH(A135, Pop!$A$2:$A$1611,0))/INDEX(Coverage!$G$2:$G$1611,MATCH(A135, Coverage!$A$2:$A$1611,0)),0),0)</f>
        <v/>
      </c>
      <c r="K135" s="20">
        <f>IFERROR(IF(SUM(C135:J135)&lt;INDEX(Coverage!$E$2:$E$1611,MATCH(A135, Coverage!$A$2:$A$1611,0)),INDEX(Pop!$K$2:$K$1611,MATCH(A135, Pop!$A$2:$A$1611,0))/INDEX(Coverage!$G$2:$G$1611,MATCH(A135, Coverage!$A$2:$A$1611,0)),0),0)</f>
        <v/>
      </c>
      <c r="L135" s="20">
        <f>IFERROR(IF(SUM(C135:K135)&lt;INDEX(Coverage!$E$2:$E$1611,MATCH(A135, Coverage!$A$2:$A$1611,0)),INDEX(Pop!$L$2:$L$1611,MATCH(A135, Pop!$A$2:$A$1611,0))/INDEX(Coverage!$G$2:$G$1611,MATCH(A135, Coverage!$A$2:$A$1611,0)),0),0)</f>
        <v/>
      </c>
    </row>
    <row r="136">
      <c r="A136" s="20">
        <f>'Data_km2'!A136</f>
        <v/>
      </c>
      <c r="B136" s="20">
        <f>'Data_km2'!B136</f>
        <v/>
      </c>
      <c r="C136" s="20">
        <f>IFERROR(INDEX(Pop!$C$2:$C$1611,MATCH(A136, Pop!$A$2:$A$1611,0)) /INDEX(Coverage!$G$2:$G$1611,MATCH(A136, Coverage!$A$2:$A$1611,0)),0)</f>
        <v/>
      </c>
      <c r="D136" s="20">
        <f>IFERROR(IF(SUM(C136)&lt;INDEX(Coverage!$E$2:$E$1611,MATCH(A136, Coverage!$A$2:$A$1611,0)),INDEX(Pop!$D$2:$D$1611,MATCH(A136, Pop!$A$2:$A$1611,0))/INDEX(Coverage!$G$2:$G$1611,MATCH(A136, Coverage!$A$2:$A$1611,0)),0),0)</f>
        <v/>
      </c>
      <c r="E136" s="20">
        <f>IFERROR(IF(SUM(C136:D136)&lt;INDEX(Coverage!$E$2:$E$1611,MATCH(A136, Coverage!$A$2:$A$1611,0)),INDEX(Pop!$E$2:$E$1611,MATCH(A136, Pop!$A$2:$A$1611,0))/INDEX(Coverage!$G$2:$G$1611,MATCH(A136, Coverage!$A$2:$A$1611,0)),0),0)</f>
        <v/>
      </c>
      <c r="F136" s="20">
        <f>IFERROR(IF(SUM(C136:E136)&lt;INDEX(Coverage!$E$2:$E$1611,MATCH(A136, Coverage!$A$2:$A$1611,0)),INDEX(Pop!$F$2:$F$1611,MATCH(A136, Pop!$A$2:$A$1611,0))/INDEX(Coverage!$G$2:$G$1611,MATCH(A136, Coverage!$A$2:$A$1611,0)),0),0)</f>
        <v/>
      </c>
      <c r="G136" s="20">
        <f>IFERROR(IF(SUM(C136:F136)&lt;INDEX(Coverage!$E$2:$E$1611,MATCH(A136, Coverage!$A$2:$A$1611,0)),INDEX(Pop!$G$2:$G$1611,MATCH(A136, Pop!$A$2:$A$1611,0))/INDEX(Coverage!$G$2:$G$1611,MATCH(A136, Coverage!$A$2:$A$1611,0)),0),0)</f>
        <v/>
      </c>
      <c r="H136" s="20">
        <f>IFERROR(IF(SUM(C136:G136)&lt;INDEX(Coverage!$E$2:$E$1611,MATCH(A136, Coverage!$A$2:$A$1611,0)),INDEX(Pop!$H$2:$H$1611,MATCH(A136, Pop!$A$2:$A$1611,0))/INDEX(Coverage!$G$2:$G$1611,MATCH(A136, Coverage!$A$2:$A$1611,0)),0),0)</f>
        <v/>
      </c>
      <c r="I136" s="20">
        <f>IFERROR(IF(SUM(C136:H136)&lt;INDEX(Coverage!$E$2:$E$1611,MATCH(A136, Coverage!$A$2:$A$1611,0)),INDEX(Pop!$I$2:$I$1611,MATCH(A136, Pop!$A$2:$A$1611,0))/INDEX(Coverage!$G$2:$G$1611,MATCH(A136, Coverage!$A$2:$A$1611,0)),0),0)</f>
        <v/>
      </c>
      <c r="J136" s="20">
        <f>IFERROR(IF(SUM(C136:I136)&lt;INDEX(Coverage!$E$2:$E$1611,MATCH(A136, Coverage!$A$2:$A$1611,0)),INDEX(Pop!$J$2:$J$1611,MATCH(A136, Pop!$A$2:$A$1611,0))/INDEX(Coverage!$G$2:$G$1611,MATCH(A136, Coverage!$A$2:$A$1611,0)),0),0)</f>
        <v/>
      </c>
      <c r="K136" s="20">
        <f>IFERROR(IF(SUM(C136:J136)&lt;INDEX(Coverage!$E$2:$E$1611,MATCH(A136, Coverage!$A$2:$A$1611,0)),INDEX(Pop!$K$2:$K$1611,MATCH(A136, Pop!$A$2:$A$1611,0))/INDEX(Coverage!$G$2:$G$1611,MATCH(A136, Coverage!$A$2:$A$1611,0)),0),0)</f>
        <v/>
      </c>
      <c r="L136" s="20">
        <f>IFERROR(IF(SUM(C136:K136)&lt;INDEX(Coverage!$E$2:$E$1611,MATCH(A136, Coverage!$A$2:$A$1611,0)),INDEX(Pop!$L$2:$L$1611,MATCH(A136, Pop!$A$2:$A$1611,0))/INDEX(Coverage!$G$2:$G$1611,MATCH(A136, Coverage!$A$2:$A$1611,0)),0),0)</f>
        <v/>
      </c>
    </row>
    <row r="137">
      <c r="A137" s="20">
        <f>'Data_km2'!A137</f>
        <v/>
      </c>
      <c r="B137" s="20">
        <f>'Data_km2'!B137</f>
        <v/>
      </c>
      <c r="C137" s="20">
        <f>IFERROR(INDEX(Pop!$C$2:$C$1611,MATCH(A137, Pop!$A$2:$A$1611,0)) /INDEX(Coverage!$G$2:$G$1611,MATCH(A137, Coverage!$A$2:$A$1611,0)),0)</f>
        <v/>
      </c>
      <c r="D137" s="20">
        <f>IFERROR(IF(SUM(C137)&lt;INDEX(Coverage!$E$2:$E$1611,MATCH(A137, Coverage!$A$2:$A$1611,0)),INDEX(Pop!$D$2:$D$1611,MATCH(A137, Pop!$A$2:$A$1611,0))/INDEX(Coverage!$G$2:$G$1611,MATCH(A137, Coverage!$A$2:$A$1611,0)),0),0)</f>
        <v/>
      </c>
      <c r="E137" s="20">
        <f>IFERROR(IF(SUM(C137:D137)&lt;INDEX(Coverage!$E$2:$E$1611,MATCH(A137, Coverage!$A$2:$A$1611,0)),INDEX(Pop!$E$2:$E$1611,MATCH(A137, Pop!$A$2:$A$1611,0))/INDEX(Coverage!$G$2:$G$1611,MATCH(A137, Coverage!$A$2:$A$1611,0)),0),0)</f>
        <v/>
      </c>
      <c r="F137" s="20">
        <f>IFERROR(IF(SUM(C137:E137)&lt;INDEX(Coverage!$E$2:$E$1611,MATCH(A137, Coverage!$A$2:$A$1611,0)),INDEX(Pop!$F$2:$F$1611,MATCH(A137, Pop!$A$2:$A$1611,0))/INDEX(Coverage!$G$2:$G$1611,MATCH(A137, Coverage!$A$2:$A$1611,0)),0),0)</f>
        <v/>
      </c>
      <c r="G137" s="20">
        <f>IFERROR(IF(SUM(C137:F137)&lt;INDEX(Coverage!$E$2:$E$1611,MATCH(A137, Coverage!$A$2:$A$1611,0)),INDEX(Pop!$G$2:$G$1611,MATCH(A137, Pop!$A$2:$A$1611,0))/INDEX(Coverage!$G$2:$G$1611,MATCH(A137, Coverage!$A$2:$A$1611,0)),0),0)</f>
        <v/>
      </c>
      <c r="H137" s="20">
        <f>IFERROR(IF(SUM(C137:G137)&lt;INDEX(Coverage!$E$2:$E$1611,MATCH(A137, Coverage!$A$2:$A$1611,0)),INDEX(Pop!$H$2:$H$1611,MATCH(A137, Pop!$A$2:$A$1611,0))/INDEX(Coverage!$G$2:$G$1611,MATCH(A137, Coverage!$A$2:$A$1611,0)),0),0)</f>
        <v/>
      </c>
      <c r="I137" s="20">
        <f>IFERROR(IF(SUM(C137:H137)&lt;INDEX(Coverage!$E$2:$E$1611,MATCH(A137, Coverage!$A$2:$A$1611,0)),INDEX(Pop!$I$2:$I$1611,MATCH(A137, Pop!$A$2:$A$1611,0))/INDEX(Coverage!$G$2:$G$1611,MATCH(A137, Coverage!$A$2:$A$1611,0)),0),0)</f>
        <v/>
      </c>
      <c r="J137" s="20">
        <f>IFERROR(IF(SUM(C137:I137)&lt;INDEX(Coverage!$E$2:$E$1611,MATCH(A137, Coverage!$A$2:$A$1611,0)),INDEX(Pop!$J$2:$J$1611,MATCH(A137, Pop!$A$2:$A$1611,0))/INDEX(Coverage!$G$2:$G$1611,MATCH(A137, Coverage!$A$2:$A$1611,0)),0),0)</f>
        <v/>
      </c>
      <c r="K137" s="20">
        <f>IFERROR(IF(SUM(C137:J137)&lt;INDEX(Coverage!$E$2:$E$1611,MATCH(A137, Coverage!$A$2:$A$1611,0)),INDEX(Pop!$K$2:$K$1611,MATCH(A137, Pop!$A$2:$A$1611,0))/INDEX(Coverage!$G$2:$G$1611,MATCH(A137, Coverage!$A$2:$A$1611,0)),0),0)</f>
        <v/>
      </c>
      <c r="L137" s="20">
        <f>IFERROR(IF(SUM(C137:K137)&lt;INDEX(Coverage!$E$2:$E$1611,MATCH(A137, Coverage!$A$2:$A$1611,0)),INDEX(Pop!$L$2:$L$1611,MATCH(A137, Pop!$A$2:$A$1611,0))/INDEX(Coverage!$G$2:$G$1611,MATCH(A137, Coverage!$A$2:$A$1611,0)),0),0)</f>
        <v/>
      </c>
    </row>
    <row r="138">
      <c r="A138" s="20">
        <f>'Data_km2'!A138</f>
        <v/>
      </c>
      <c r="B138" s="20">
        <f>'Data_km2'!B138</f>
        <v/>
      </c>
      <c r="C138" s="20">
        <f>IFERROR(INDEX(Pop!$C$2:$C$1611,MATCH(A138, Pop!$A$2:$A$1611,0)) /INDEX(Coverage!$G$2:$G$1611,MATCH(A138, Coverage!$A$2:$A$1611,0)),0)</f>
        <v/>
      </c>
      <c r="D138" s="20">
        <f>IFERROR(IF(SUM(C138)&lt;INDEX(Coverage!$E$2:$E$1611,MATCH(A138, Coverage!$A$2:$A$1611,0)),INDEX(Pop!$D$2:$D$1611,MATCH(A138, Pop!$A$2:$A$1611,0))/INDEX(Coverage!$G$2:$G$1611,MATCH(A138, Coverage!$A$2:$A$1611,0)),0),0)</f>
        <v/>
      </c>
      <c r="E138" s="20">
        <f>IFERROR(IF(SUM(C138:D138)&lt;INDEX(Coverage!$E$2:$E$1611,MATCH(A138, Coverage!$A$2:$A$1611,0)),INDEX(Pop!$E$2:$E$1611,MATCH(A138, Pop!$A$2:$A$1611,0))/INDEX(Coverage!$G$2:$G$1611,MATCH(A138, Coverage!$A$2:$A$1611,0)),0),0)</f>
        <v/>
      </c>
      <c r="F138" s="20">
        <f>IFERROR(IF(SUM(C138:E138)&lt;INDEX(Coverage!$E$2:$E$1611,MATCH(A138, Coverage!$A$2:$A$1611,0)),INDEX(Pop!$F$2:$F$1611,MATCH(A138, Pop!$A$2:$A$1611,0))/INDEX(Coverage!$G$2:$G$1611,MATCH(A138, Coverage!$A$2:$A$1611,0)),0),0)</f>
        <v/>
      </c>
      <c r="G138" s="20">
        <f>IFERROR(IF(SUM(C138:F138)&lt;INDEX(Coverage!$E$2:$E$1611,MATCH(A138, Coverage!$A$2:$A$1611,0)),INDEX(Pop!$G$2:$G$1611,MATCH(A138, Pop!$A$2:$A$1611,0))/INDEX(Coverage!$G$2:$G$1611,MATCH(A138, Coverage!$A$2:$A$1611,0)),0),0)</f>
        <v/>
      </c>
      <c r="H138" s="20">
        <f>IFERROR(IF(SUM(C138:G138)&lt;INDEX(Coverage!$E$2:$E$1611,MATCH(A138, Coverage!$A$2:$A$1611,0)),INDEX(Pop!$H$2:$H$1611,MATCH(A138, Pop!$A$2:$A$1611,0))/INDEX(Coverage!$G$2:$G$1611,MATCH(A138, Coverage!$A$2:$A$1611,0)),0),0)</f>
        <v/>
      </c>
      <c r="I138" s="20">
        <f>IFERROR(IF(SUM(C138:H138)&lt;INDEX(Coverage!$E$2:$E$1611,MATCH(A138, Coverage!$A$2:$A$1611,0)),INDEX(Pop!$I$2:$I$1611,MATCH(A138, Pop!$A$2:$A$1611,0))/INDEX(Coverage!$G$2:$G$1611,MATCH(A138, Coverage!$A$2:$A$1611,0)),0),0)</f>
        <v/>
      </c>
      <c r="J138" s="20">
        <f>IFERROR(IF(SUM(C138:I138)&lt;INDEX(Coverage!$E$2:$E$1611,MATCH(A138, Coverage!$A$2:$A$1611,0)),INDEX(Pop!$J$2:$J$1611,MATCH(A138, Pop!$A$2:$A$1611,0))/INDEX(Coverage!$G$2:$G$1611,MATCH(A138, Coverage!$A$2:$A$1611,0)),0),0)</f>
        <v/>
      </c>
      <c r="K138" s="20">
        <f>IFERROR(IF(SUM(C138:J138)&lt;INDEX(Coverage!$E$2:$E$1611,MATCH(A138, Coverage!$A$2:$A$1611,0)),INDEX(Pop!$K$2:$K$1611,MATCH(A138, Pop!$A$2:$A$1611,0))/INDEX(Coverage!$G$2:$G$1611,MATCH(A138, Coverage!$A$2:$A$1611,0)),0),0)</f>
        <v/>
      </c>
      <c r="L138" s="20">
        <f>IFERROR(IF(SUM(C138:K138)&lt;INDEX(Coverage!$E$2:$E$1611,MATCH(A138, Coverage!$A$2:$A$1611,0)),INDEX(Pop!$L$2:$L$1611,MATCH(A138, Pop!$A$2:$A$1611,0))/INDEX(Coverage!$G$2:$G$1611,MATCH(A138, Coverage!$A$2:$A$1611,0)),0),0)</f>
        <v/>
      </c>
    </row>
    <row r="139">
      <c r="A139" s="20">
        <f>'Data_km2'!A139</f>
        <v/>
      </c>
      <c r="B139" s="20">
        <f>'Data_km2'!B139</f>
        <v/>
      </c>
      <c r="C139" s="20">
        <f>IFERROR(INDEX(Pop!$C$2:$C$1611,MATCH(A139, Pop!$A$2:$A$1611,0)) /INDEX(Coverage!$G$2:$G$1611,MATCH(A139, Coverage!$A$2:$A$1611,0)),0)</f>
        <v/>
      </c>
      <c r="D139" s="20">
        <f>IFERROR(IF(SUM(C139)&lt;INDEX(Coverage!$E$2:$E$1611,MATCH(A139, Coverage!$A$2:$A$1611,0)),INDEX(Pop!$D$2:$D$1611,MATCH(A139, Pop!$A$2:$A$1611,0))/INDEX(Coverage!$G$2:$G$1611,MATCH(A139, Coverage!$A$2:$A$1611,0)),0),0)</f>
        <v/>
      </c>
      <c r="E139" s="20">
        <f>IFERROR(IF(SUM(C139:D139)&lt;INDEX(Coverage!$E$2:$E$1611,MATCH(A139, Coverage!$A$2:$A$1611,0)),INDEX(Pop!$E$2:$E$1611,MATCH(A139, Pop!$A$2:$A$1611,0))/INDEX(Coverage!$G$2:$G$1611,MATCH(A139, Coverage!$A$2:$A$1611,0)),0),0)</f>
        <v/>
      </c>
      <c r="F139" s="20">
        <f>IFERROR(IF(SUM(C139:E139)&lt;INDEX(Coverage!$E$2:$E$1611,MATCH(A139, Coverage!$A$2:$A$1611,0)),INDEX(Pop!$F$2:$F$1611,MATCH(A139, Pop!$A$2:$A$1611,0))/INDEX(Coverage!$G$2:$G$1611,MATCH(A139, Coverage!$A$2:$A$1611,0)),0),0)</f>
        <v/>
      </c>
      <c r="G139" s="20">
        <f>IFERROR(IF(SUM(C139:F139)&lt;INDEX(Coverage!$E$2:$E$1611,MATCH(A139, Coverage!$A$2:$A$1611,0)),INDEX(Pop!$G$2:$G$1611,MATCH(A139, Pop!$A$2:$A$1611,0))/INDEX(Coverage!$G$2:$G$1611,MATCH(A139, Coverage!$A$2:$A$1611,0)),0),0)</f>
        <v/>
      </c>
      <c r="H139" s="20">
        <f>IFERROR(IF(SUM(C139:G139)&lt;INDEX(Coverage!$E$2:$E$1611,MATCH(A139, Coverage!$A$2:$A$1611,0)),INDEX(Pop!$H$2:$H$1611,MATCH(A139, Pop!$A$2:$A$1611,0))/INDEX(Coverage!$G$2:$G$1611,MATCH(A139, Coverage!$A$2:$A$1611,0)),0),0)</f>
        <v/>
      </c>
      <c r="I139" s="20">
        <f>IFERROR(IF(SUM(C139:H139)&lt;INDEX(Coverage!$E$2:$E$1611,MATCH(A139, Coverage!$A$2:$A$1611,0)),INDEX(Pop!$I$2:$I$1611,MATCH(A139, Pop!$A$2:$A$1611,0))/INDEX(Coverage!$G$2:$G$1611,MATCH(A139, Coverage!$A$2:$A$1611,0)),0),0)</f>
        <v/>
      </c>
      <c r="J139" s="20">
        <f>IFERROR(IF(SUM(C139:I139)&lt;INDEX(Coverage!$E$2:$E$1611,MATCH(A139, Coverage!$A$2:$A$1611,0)),INDEX(Pop!$J$2:$J$1611,MATCH(A139, Pop!$A$2:$A$1611,0))/INDEX(Coverage!$G$2:$G$1611,MATCH(A139, Coverage!$A$2:$A$1611,0)),0),0)</f>
        <v/>
      </c>
      <c r="K139" s="20">
        <f>IFERROR(IF(SUM(C139:J139)&lt;INDEX(Coverage!$E$2:$E$1611,MATCH(A139, Coverage!$A$2:$A$1611,0)),INDEX(Pop!$K$2:$K$1611,MATCH(A139, Pop!$A$2:$A$1611,0))/INDEX(Coverage!$G$2:$G$1611,MATCH(A139, Coverage!$A$2:$A$1611,0)),0),0)</f>
        <v/>
      </c>
      <c r="L139" s="20">
        <f>IFERROR(IF(SUM(C139:K139)&lt;INDEX(Coverage!$E$2:$E$1611,MATCH(A139, Coverage!$A$2:$A$1611,0)),INDEX(Pop!$L$2:$L$1611,MATCH(A139, Pop!$A$2:$A$1611,0))/INDEX(Coverage!$G$2:$G$1611,MATCH(A139, Coverage!$A$2:$A$1611,0)),0),0)</f>
        <v/>
      </c>
    </row>
    <row r="140">
      <c r="A140" s="20">
        <f>'Data_km2'!A140</f>
        <v/>
      </c>
      <c r="B140" s="20">
        <f>'Data_km2'!B140</f>
        <v/>
      </c>
      <c r="C140" s="20">
        <f>IFERROR(INDEX(Pop!$C$2:$C$1611,MATCH(A140, Pop!$A$2:$A$1611,0)) /INDEX(Coverage!$G$2:$G$1611,MATCH(A140, Coverage!$A$2:$A$1611,0)),0)</f>
        <v/>
      </c>
      <c r="D140" s="20">
        <f>IFERROR(IF(SUM(C140)&lt;INDEX(Coverage!$E$2:$E$1611,MATCH(A140, Coverage!$A$2:$A$1611,0)),INDEX(Pop!$D$2:$D$1611,MATCH(A140, Pop!$A$2:$A$1611,0))/INDEX(Coverage!$G$2:$G$1611,MATCH(A140, Coverage!$A$2:$A$1611,0)),0),0)</f>
        <v/>
      </c>
      <c r="E140" s="20">
        <f>IFERROR(IF(SUM(C140:D140)&lt;INDEX(Coverage!$E$2:$E$1611,MATCH(A140, Coverage!$A$2:$A$1611,0)),INDEX(Pop!$E$2:$E$1611,MATCH(A140, Pop!$A$2:$A$1611,0))/INDEX(Coverage!$G$2:$G$1611,MATCH(A140, Coverage!$A$2:$A$1611,0)),0),0)</f>
        <v/>
      </c>
      <c r="F140" s="20">
        <f>IFERROR(IF(SUM(C140:E140)&lt;INDEX(Coverage!$E$2:$E$1611,MATCH(A140, Coverage!$A$2:$A$1611,0)),INDEX(Pop!$F$2:$F$1611,MATCH(A140, Pop!$A$2:$A$1611,0))/INDEX(Coverage!$G$2:$G$1611,MATCH(A140, Coverage!$A$2:$A$1611,0)),0),0)</f>
        <v/>
      </c>
      <c r="G140" s="20">
        <f>IFERROR(IF(SUM(C140:F140)&lt;INDEX(Coverage!$E$2:$E$1611,MATCH(A140, Coverage!$A$2:$A$1611,0)),INDEX(Pop!$G$2:$G$1611,MATCH(A140, Pop!$A$2:$A$1611,0))/INDEX(Coverage!$G$2:$G$1611,MATCH(A140, Coverage!$A$2:$A$1611,0)),0),0)</f>
        <v/>
      </c>
      <c r="H140" s="20">
        <f>IFERROR(IF(SUM(C140:G140)&lt;INDEX(Coverage!$E$2:$E$1611,MATCH(A140, Coverage!$A$2:$A$1611,0)),INDEX(Pop!$H$2:$H$1611,MATCH(A140, Pop!$A$2:$A$1611,0))/INDEX(Coverage!$G$2:$G$1611,MATCH(A140, Coverage!$A$2:$A$1611,0)),0),0)</f>
        <v/>
      </c>
      <c r="I140" s="20">
        <f>IFERROR(IF(SUM(C140:H140)&lt;INDEX(Coverage!$E$2:$E$1611,MATCH(A140, Coverage!$A$2:$A$1611,0)),INDEX(Pop!$I$2:$I$1611,MATCH(A140, Pop!$A$2:$A$1611,0))/INDEX(Coverage!$G$2:$G$1611,MATCH(A140, Coverage!$A$2:$A$1611,0)),0),0)</f>
        <v/>
      </c>
      <c r="J140" s="20">
        <f>IFERROR(IF(SUM(C140:I140)&lt;INDEX(Coverage!$E$2:$E$1611,MATCH(A140, Coverage!$A$2:$A$1611,0)),INDEX(Pop!$J$2:$J$1611,MATCH(A140, Pop!$A$2:$A$1611,0))/INDEX(Coverage!$G$2:$G$1611,MATCH(A140, Coverage!$A$2:$A$1611,0)),0),0)</f>
        <v/>
      </c>
      <c r="K140" s="20">
        <f>IFERROR(IF(SUM(C140:J140)&lt;INDEX(Coverage!$E$2:$E$1611,MATCH(A140, Coverage!$A$2:$A$1611,0)),INDEX(Pop!$K$2:$K$1611,MATCH(A140, Pop!$A$2:$A$1611,0))/INDEX(Coverage!$G$2:$G$1611,MATCH(A140, Coverage!$A$2:$A$1611,0)),0),0)</f>
        <v/>
      </c>
      <c r="L140" s="20">
        <f>IFERROR(IF(SUM(C140:K140)&lt;INDEX(Coverage!$E$2:$E$1611,MATCH(A140, Coverage!$A$2:$A$1611,0)),INDEX(Pop!$L$2:$L$1611,MATCH(A140, Pop!$A$2:$A$1611,0))/INDEX(Coverage!$G$2:$G$1611,MATCH(A140, Coverage!$A$2:$A$1611,0)),0),0)</f>
        <v/>
      </c>
    </row>
    <row r="141">
      <c r="A141" s="20">
        <f>'Data_km2'!A141</f>
        <v/>
      </c>
      <c r="B141" s="20">
        <f>'Data_km2'!B141</f>
        <v/>
      </c>
      <c r="C141" s="20">
        <f>IFERROR(INDEX(Pop!$C$2:$C$1611,MATCH(A141, Pop!$A$2:$A$1611,0)) /INDEX(Coverage!$G$2:$G$1611,MATCH(A141, Coverage!$A$2:$A$1611,0)),0)</f>
        <v/>
      </c>
      <c r="D141" s="20">
        <f>IFERROR(IF(SUM(C141)&lt;INDEX(Coverage!$E$2:$E$1611,MATCH(A141, Coverage!$A$2:$A$1611,0)),INDEX(Pop!$D$2:$D$1611,MATCH(A141, Pop!$A$2:$A$1611,0))/INDEX(Coverage!$G$2:$G$1611,MATCH(A141, Coverage!$A$2:$A$1611,0)),0),0)</f>
        <v/>
      </c>
      <c r="E141" s="20">
        <f>IFERROR(IF(SUM(C141:D141)&lt;INDEX(Coverage!$E$2:$E$1611,MATCH(A141, Coverage!$A$2:$A$1611,0)),INDEX(Pop!$E$2:$E$1611,MATCH(A141, Pop!$A$2:$A$1611,0))/INDEX(Coverage!$G$2:$G$1611,MATCH(A141, Coverage!$A$2:$A$1611,0)),0),0)</f>
        <v/>
      </c>
      <c r="F141" s="20">
        <f>IFERROR(IF(SUM(C141:E141)&lt;INDEX(Coverage!$E$2:$E$1611,MATCH(A141, Coverage!$A$2:$A$1611,0)),INDEX(Pop!$F$2:$F$1611,MATCH(A141, Pop!$A$2:$A$1611,0))/INDEX(Coverage!$G$2:$G$1611,MATCH(A141, Coverage!$A$2:$A$1611,0)),0),0)</f>
        <v/>
      </c>
      <c r="G141" s="20">
        <f>IFERROR(IF(SUM(C141:F141)&lt;INDEX(Coverage!$E$2:$E$1611,MATCH(A141, Coverage!$A$2:$A$1611,0)),INDEX(Pop!$G$2:$G$1611,MATCH(A141, Pop!$A$2:$A$1611,0))/INDEX(Coverage!$G$2:$G$1611,MATCH(A141, Coverage!$A$2:$A$1611,0)),0),0)</f>
        <v/>
      </c>
      <c r="H141" s="20">
        <f>IFERROR(IF(SUM(C141:G141)&lt;INDEX(Coverage!$E$2:$E$1611,MATCH(A141, Coverage!$A$2:$A$1611,0)),INDEX(Pop!$H$2:$H$1611,MATCH(A141, Pop!$A$2:$A$1611,0))/INDEX(Coverage!$G$2:$G$1611,MATCH(A141, Coverage!$A$2:$A$1611,0)),0),0)</f>
        <v/>
      </c>
      <c r="I141" s="20">
        <f>IFERROR(IF(SUM(C141:H141)&lt;INDEX(Coverage!$E$2:$E$1611,MATCH(A141, Coverage!$A$2:$A$1611,0)),INDEX(Pop!$I$2:$I$1611,MATCH(A141, Pop!$A$2:$A$1611,0))/INDEX(Coverage!$G$2:$G$1611,MATCH(A141, Coverage!$A$2:$A$1611,0)),0),0)</f>
        <v/>
      </c>
      <c r="J141" s="20">
        <f>IFERROR(IF(SUM(C141:I141)&lt;INDEX(Coverage!$E$2:$E$1611,MATCH(A141, Coverage!$A$2:$A$1611,0)),INDEX(Pop!$J$2:$J$1611,MATCH(A141, Pop!$A$2:$A$1611,0))/INDEX(Coverage!$G$2:$G$1611,MATCH(A141, Coverage!$A$2:$A$1611,0)),0),0)</f>
        <v/>
      </c>
      <c r="K141" s="20">
        <f>IFERROR(IF(SUM(C141:J141)&lt;INDEX(Coverage!$E$2:$E$1611,MATCH(A141, Coverage!$A$2:$A$1611,0)),INDEX(Pop!$K$2:$K$1611,MATCH(A141, Pop!$A$2:$A$1611,0))/INDEX(Coverage!$G$2:$G$1611,MATCH(A141, Coverage!$A$2:$A$1611,0)),0),0)</f>
        <v/>
      </c>
      <c r="L141" s="20">
        <f>IFERROR(IF(SUM(C141:K141)&lt;INDEX(Coverage!$E$2:$E$1611,MATCH(A141, Coverage!$A$2:$A$1611,0)),INDEX(Pop!$L$2:$L$1611,MATCH(A141, Pop!$A$2:$A$1611,0))/INDEX(Coverage!$G$2:$G$1611,MATCH(A141, Coverage!$A$2:$A$1611,0)),0),0)</f>
        <v/>
      </c>
    </row>
    <row r="142">
      <c r="A142" s="20">
        <f>'Data_km2'!A142</f>
        <v/>
      </c>
      <c r="B142" s="20">
        <f>'Data_km2'!B142</f>
        <v/>
      </c>
      <c r="C142" s="20">
        <f>IFERROR(INDEX(Pop!$C$2:$C$1611,MATCH(A142, Pop!$A$2:$A$1611,0)) /INDEX(Coverage!$G$2:$G$1611,MATCH(A142, Coverage!$A$2:$A$1611,0)),0)</f>
        <v/>
      </c>
      <c r="D142" s="20">
        <f>IFERROR(IF(SUM(C142)&lt;INDEX(Coverage!$E$2:$E$1611,MATCH(A142, Coverage!$A$2:$A$1611,0)),INDEX(Pop!$D$2:$D$1611,MATCH(A142, Pop!$A$2:$A$1611,0))/INDEX(Coverage!$G$2:$G$1611,MATCH(A142, Coverage!$A$2:$A$1611,0)),0),0)</f>
        <v/>
      </c>
      <c r="E142" s="20">
        <f>IFERROR(IF(SUM(C142:D142)&lt;INDEX(Coverage!$E$2:$E$1611,MATCH(A142, Coverage!$A$2:$A$1611,0)),INDEX(Pop!$E$2:$E$1611,MATCH(A142, Pop!$A$2:$A$1611,0))/INDEX(Coverage!$G$2:$G$1611,MATCH(A142, Coverage!$A$2:$A$1611,0)),0),0)</f>
        <v/>
      </c>
      <c r="F142" s="20">
        <f>IFERROR(IF(SUM(C142:E142)&lt;INDEX(Coverage!$E$2:$E$1611,MATCH(A142, Coverage!$A$2:$A$1611,0)),INDEX(Pop!$F$2:$F$1611,MATCH(A142, Pop!$A$2:$A$1611,0))/INDEX(Coverage!$G$2:$G$1611,MATCH(A142, Coverage!$A$2:$A$1611,0)),0),0)</f>
        <v/>
      </c>
      <c r="G142" s="20">
        <f>IFERROR(IF(SUM(C142:F142)&lt;INDEX(Coverage!$E$2:$E$1611,MATCH(A142, Coverage!$A$2:$A$1611,0)),INDEX(Pop!$G$2:$G$1611,MATCH(A142, Pop!$A$2:$A$1611,0))/INDEX(Coverage!$G$2:$G$1611,MATCH(A142, Coverage!$A$2:$A$1611,0)),0),0)</f>
        <v/>
      </c>
      <c r="H142" s="20">
        <f>IFERROR(IF(SUM(C142:G142)&lt;INDEX(Coverage!$E$2:$E$1611,MATCH(A142, Coverage!$A$2:$A$1611,0)),INDEX(Pop!$H$2:$H$1611,MATCH(A142, Pop!$A$2:$A$1611,0))/INDEX(Coverage!$G$2:$G$1611,MATCH(A142, Coverage!$A$2:$A$1611,0)),0),0)</f>
        <v/>
      </c>
      <c r="I142" s="20">
        <f>IFERROR(IF(SUM(C142:H142)&lt;INDEX(Coverage!$E$2:$E$1611,MATCH(A142, Coverage!$A$2:$A$1611,0)),INDEX(Pop!$I$2:$I$1611,MATCH(A142, Pop!$A$2:$A$1611,0))/INDEX(Coverage!$G$2:$G$1611,MATCH(A142, Coverage!$A$2:$A$1611,0)),0),0)</f>
        <v/>
      </c>
      <c r="J142" s="20">
        <f>IFERROR(IF(SUM(C142:I142)&lt;INDEX(Coverage!$E$2:$E$1611,MATCH(A142, Coverage!$A$2:$A$1611,0)),INDEX(Pop!$J$2:$J$1611,MATCH(A142, Pop!$A$2:$A$1611,0))/INDEX(Coverage!$G$2:$G$1611,MATCH(A142, Coverage!$A$2:$A$1611,0)),0),0)</f>
        <v/>
      </c>
      <c r="K142" s="20">
        <f>IFERROR(IF(SUM(C142:J142)&lt;INDEX(Coverage!$E$2:$E$1611,MATCH(A142, Coverage!$A$2:$A$1611,0)),INDEX(Pop!$K$2:$K$1611,MATCH(A142, Pop!$A$2:$A$1611,0))/INDEX(Coverage!$G$2:$G$1611,MATCH(A142, Coverage!$A$2:$A$1611,0)),0),0)</f>
        <v/>
      </c>
      <c r="L142" s="20">
        <f>IFERROR(IF(SUM(C142:K142)&lt;INDEX(Coverage!$E$2:$E$1611,MATCH(A142, Coverage!$A$2:$A$1611,0)),INDEX(Pop!$L$2:$L$1611,MATCH(A142, Pop!$A$2:$A$1611,0))/INDEX(Coverage!$G$2:$G$1611,MATCH(A142, Coverage!$A$2:$A$1611,0)),0),0)</f>
        <v/>
      </c>
    </row>
    <row r="143">
      <c r="A143" s="20">
        <f>'Data_km2'!A143</f>
        <v/>
      </c>
      <c r="B143" s="20">
        <f>'Data_km2'!B143</f>
        <v/>
      </c>
      <c r="C143" s="20">
        <f>IFERROR(INDEX(Pop!$C$2:$C$1611,MATCH(A143, Pop!$A$2:$A$1611,0)) /INDEX(Coverage!$G$2:$G$1611,MATCH(A143, Coverage!$A$2:$A$1611,0)),0)</f>
        <v/>
      </c>
      <c r="D143" s="20">
        <f>IFERROR(IF(SUM(C143)&lt;INDEX(Coverage!$E$2:$E$1611,MATCH(A143, Coverage!$A$2:$A$1611,0)),INDEX(Pop!$D$2:$D$1611,MATCH(A143, Pop!$A$2:$A$1611,0))/INDEX(Coverage!$G$2:$G$1611,MATCH(A143, Coverage!$A$2:$A$1611,0)),0),0)</f>
        <v/>
      </c>
      <c r="E143" s="20">
        <f>IFERROR(IF(SUM(C143:D143)&lt;INDEX(Coverage!$E$2:$E$1611,MATCH(A143, Coverage!$A$2:$A$1611,0)),INDEX(Pop!$E$2:$E$1611,MATCH(A143, Pop!$A$2:$A$1611,0))/INDEX(Coverage!$G$2:$G$1611,MATCH(A143, Coverage!$A$2:$A$1611,0)),0),0)</f>
        <v/>
      </c>
      <c r="F143" s="20">
        <f>IFERROR(IF(SUM(C143:E143)&lt;INDEX(Coverage!$E$2:$E$1611,MATCH(A143, Coverage!$A$2:$A$1611,0)),INDEX(Pop!$F$2:$F$1611,MATCH(A143, Pop!$A$2:$A$1611,0))/INDEX(Coverage!$G$2:$G$1611,MATCH(A143, Coverage!$A$2:$A$1611,0)),0),0)</f>
        <v/>
      </c>
      <c r="G143" s="20">
        <f>IFERROR(IF(SUM(C143:F143)&lt;INDEX(Coverage!$E$2:$E$1611,MATCH(A143, Coverage!$A$2:$A$1611,0)),INDEX(Pop!$G$2:$G$1611,MATCH(A143, Pop!$A$2:$A$1611,0))/INDEX(Coverage!$G$2:$G$1611,MATCH(A143, Coverage!$A$2:$A$1611,0)),0),0)</f>
        <v/>
      </c>
      <c r="H143" s="20">
        <f>IFERROR(IF(SUM(C143:G143)&lt;INDEX(Coverage!$E$2:$E$1611,MATCH(A143, Coverage!$A$2:$A$1611,0)),INDEX(Pop!$H$2:$H$1611,MATCH(A143, Pop!$A$2:$A$1611,0))/INDEX(Coverage!$G$2:$G$1611,MATCH(A143, Coverage!$A$2:$A$1611,0)),0),0)</f>
        <v/>
      </c>
      <c r="I143" s="20">
        <f>IFERROR(IF(SUM(C143:H143)&lt;INDEX(Coverage!$E$2:$E$1611,MATCH(A143, Coverage!$A$2:$A$1611,0)),INDEX(Pop!$I$2:$I$1611,MATCH(A143, Pop!$A$2:$A$1611,0))/INDEX(Coverage!$G$2:$G$1611,MATCH(A143, Coverage!$A$2:$A$1611,0)),0),0)</f>
        <v/>
      </c>
      <c r="J143" s="20">
        <f>IFERROR(IF(SUM(C143:I143)&lt;INDEX(Coverage!$E$2:$E$1611,MATCH(A143, Coverage!$A$2:$A$1611,0)),INDEX(Pop!$J$2:$J$1611,MATCH(A143, Pop!$A$2:$A$1611,0))/INDEX(Coverage!$G$2:$G$1611,MATCH(A143, Coverage!$A$2:$A$1611,0)),0),0)</f>
        <v/>
      </c>
      <c r="K143" s="20">
        <f>IFERROR(IF(SUM(C143:J143)&lt;INDEX(Coverage!$E$2:$E$1611,MATCH(A143, Coverage!$A$2:$A$1611,0)),INDEX(Pop!$K$2:$K$1611,MATCH(A143, Pop!$A$2:$A$1611,0))/INDEX(Coverage!$G$2:$G$1611,MATCH(A143, Coverage!$A$2:$A$1611,0)),0),0)</f>
        <v/>
      </c>
      <c r="L143" s="20">
        <f>IFERROR(IF(SUM(C143:K143)&lt;INDEX(Coverage!$E$2:$E$1611,MATCH(A143, Coverage!$A$2:$A$1611,0)),INDEX(Pop!$L$2:$L$1611,MATCH(A143, Pop!$A$2:$A$1611,0))/INDEX(Coverage!$G$2:$G$1611,MATCH(A143, Coverage!$A$2:$A$1611,0)),0),0)</f>
        <v/>
      </c>
    </row>
    <row r="144">
      <c r="A144" s="20">
        <f>'Data_km2'!A144</f>
        <v/>
      </c>
      <c r="B144" s="20">
        <f>'Data_km2'!B144</f>
        <v/>
      </c>
      <c r="C144" s="20">
        <f>IFERROR(INDEX(Pop!$C$2:$C$1611,MATCH(A144, Pop!$A$2:$A$1611,0)) /INDEX(Coverage!$G$2:$G$1611,MATCH(A144, Coverage!$A$2:$A$1611,0)),0)</f>
        <v/>
      </c>
      <c r="D144" s="20">
        <f>IFERROR(IF(SUM(C144)&lt;INDEX(Coverage!$E$2:$E$1611,MATCH(A144, Coverage!$A$2:$A$1611,0)),INDEX(Pop!$D$2:$D$1611,MATCH(A144, Pop!$A$2:$A$1611,0))/INDEX(Coverage!$G$2:$G$1611,MATCH(A144, Coverage!$A$2:$A$1611,0)),0),0)</f>
        <v/>
      </c>
      <c r="E144" s="20">
        <f>IFERROR(IF(SUM(C144:D144)&lt;INDEX(Coverage!$E$2:$E$1611,MATCH(A144, Coverage!$A$2:$A$1611,0)),INDEX(Pop!$E$2:$E$1611,MATCH(A144, Pop!$A$2:$A$1611,0))/INDEX(Coverage!$G$2:$G$1611,MATCH(A144, Coverage!$A$2:$A$1611,0)),0),0)</f>
        <v/>
      </c>
      <c r="F144" s="20">
        <f>IFERROR(IF(SUM(C144:E144)&lt;INDEX(Coverage!$E$2:$E$1611,MATCH(A144, Coverage!$A$2:$A$1611,0)),INDEX(Pop!$F$2:$F$1611,MATCH(A144, Pop!$A$2:$A$1611,0))/INDEX(Coverage!$G$2:$G$1611,MATCH(A144, Coverage!$A$2:$A$1611,0)),0),0)</f>
        <v/>
      </c>
      <c r="G144" s="20">
        <f>IFERROR(IF(SUM(C144:F144)&lt;INDEX(Coverage!$E$2:$E$1611,MATCH(A144, Coverage!$A$2:$A$1611,0)),INDEX(Pop!$G$2:$G$1611,MATCH(A144, Pop!$A$2:$A$1611,0))/INDEX(Coverage!$G$2:$G$1611,MATCH(A144, Coverage!$A$2:$A$1611,0)),0),0)</f>
        <v/>
      </c>
      <c r="H144" s="20">
        <f>IFERROR(IF(SUM(C144:G144)&lt;INDEX(Coverage!$E$2:$E$1611,MATCH(A144, Coverage!$A$2:$A$1611,0)),INDEX(Pop!$H$2:$H$1611,MATCH(A144, Pop!$A$2:$A$1611,0))/INDEX(Coverage!$G$2:$G$1611,MATCH(A144, Coverage!$A$2:$A$1611,0)),0),0)</f>
        <v/>
      </c>
      <c r="I144" s="20">
        <f>IFERROR(IF(SUM(C144:H144)&lt;INDEX(Coverage!$E$2:$E$1611,MATCH(A144, Coverage!$A$2:$A$1611,0)),INDEX(Pop!$I$2:$I$1611,MATCH(A144, Pop!$A$2:$A$1611,0))/INDEX(Coverage!$G$2:$G$1611,MATCH(A144, Coverage!$A$2:$A$1611,0)),0),0)</f>
        <v/>
      </c>
      <c r="J144" s="20">
        <f>IFERROR(IF(SUM(C144:I144)&lt;INDEX(Coverage!$E$2:$E$1611,MATCH(A144, Coverage!$A$2:$A$1611,0)),INDEX(Pop!$J$2:$J$1611,MATCH(A144, Pop!$A$2:$A$1611,0))/INDEX(Coverage!$G$2:$G$1611,MATCH(A144, Coverage!$A$2:$A$1611,0)),0),0)</f>
        <v/>
      </c>
      <c r="K144" s="20">
        <f>IFERROR(IF(SUM(C144:J144)&lt;INDEX(Coverage!$E$2:$E$1611,MATCH(A144, Coverage!$A$2:$A$1611,0)),INDEX(Pop!$K$2:$K$1611,MATCH(A144, Pop!$A$2:$A$1611,0))/INDEX(Coverage!$G$2:$G$1611,MATCH(A144, Coverage!$A$2:$A$1611,0)),0),0)</f>
        <v/>
      </c>
      <c r="L144" s="20">
        <f>IFERROR(IF(SUM(C144:K144)&lt;INDEX(Coverage!$E$2:$E$1611,MATCH(A144, Coverage!$A$2:$A$1611,0)),INDEX(Pop!$L$2:$L$1611,MATCH(A144, Pop!$A$2:$A$1611,0))/INDEX(Coverage!$G$2:$G$1611,MATCH(A144, Coverage!$A$2:$A$1611,0)),0),0)</f>
        <v/>
      </c>
    </row>
    <row r="145">
      <c r="A145" s="20">
        <f>'Data_km2'!A145</f>
        <v/>
      </c>
      <c r="B145" s="20">
        <f>'Data_km2'!B145</f>
        <v/>
      </c>
      <c r="C145" s="20">
        <f>IFERROR(INDEX(Pop!$C$2:$C$1611,MATCH(A145, Pop!$A$2:$A$1611,0)) /INDEX(Coverage!$G$2:$G$1611,MATCH(A145, Coverage!$A$2:$A$1611,0)),0)</f>
        <v/>
      </c>
      <c r="D145" s="20">
        <f>IFERROR(IF(SUM(C145)&lt;INDEX(Coverage!$E$2:$E$1611,MATCH(A145, Coverage!$A$2:$A$1611,0)),INDEX(Pop!$D$2:$D$1611,MATCH(A145, Pop!$A$2:$A$1611,0))/INDEX(Coverage!$G$2:$G$1611,MATCH(A145, Coverage!$A$2:$A$1611,0)),0),0)</f>
        <v/>
      </c>
      <c r="E145" s="20">
        <f>IFERROR(IF(SUM(C145:D145)&lt;INDEX(Coverage!$E$2:$E$1611,MATCH(A145, Coverage!$A$2:$A$1611,0)),INDEX(Pop!$E$2:$E$1611,MATCH(A145, Pop!$A$2:$A$1611,0))/INDEX(Coverage!$G$2:$G$1611,MATCH(A145, Coverage!$A$2:$A$1611,0)),0),0)</f>
        <v/>
      </c>
      <c r="F145" s="20">
        <f>IFERROR(IF(SUM(C145:E145)&lt;INDEX(Coverage!$E$2:$E$1611,MATCH(A145, Coverage!$A$2:$A$1611,0)),INDEX(Pop!$F$2:$F$1611,MATCH(A145, Pop!$A$2:$A$1611,0))/INDEX(Coverage!$G$2:$G$1611,MATCH(A145, Coverage!$A$2:$A$1611,0)),0),0)</f>
        <v/>
      </c>
      <c r="G145" s="20">
        <f>IFERROR(IF(SUM(C145:F145)&lt;INDEX(Coverage!$E$2:$E$1611,MATCH(A145, Coverage!$A$2:$A$1611,0)),INDEX(Pop!$G$2:$G$1611,MATCH(A145, Pop!$A$2:$A$1611,0))/INDEX(Coverage!$G$2:$G$1611,MATCH(A145, Coverage!$A$2:$A$1611,0)),0),0)</f>
        <v/>
      </c>
      <c r="H145" s="20">
        <f>IFERROR(IF(SUM(C145:G145)&lt;INDEX(Coverage!$E$2:$E$1611,MATCH(A145, Coverage!$A$2:$A$1611,0)),INDEX(Pop!$H$2:$H$1611,MATCH(A145, Pop!$A$2:$A$1611,0))/INDEX(Coverage!$G$2:$G$1611,MATCH(A145, Coverage!$A$2:$A$1611,0)),0),0)</f>
        <v/>
      </c>
      <c r="I145" s="20">
        <f>IFERROR(IF(SUM(C145:H145)&lt;INDEX(Coverage!$E$2:$E$1611,MATCH(A145, Coverage!$A$2:$A$1611,0)),INDEX(Pop!$I$2:$I$1611,MATCH(A145, Pop!$A$2:$A$1611,0))/INDEX(Coverage!$G$2:$G$1611,MATCH(A145, Coverage!$A$2:$A$1611,0)),0),0)</f>
        <v/>
      </c>
      <c r="J145" s="20">
        <f>IFERROR(IF(SUM(C145:I145)&lt;INDEX(Coverage!$E$2:$E$1611,MATCH(A145, Coverage!$A$2:$A$1611,0)),INDEX(Pop!$J$2:$J$1611,MATCH(A145, Pop!$A$2:$A$1611,0))/INDEX(Coverage!$G$2:$G$1611,MATCH(A145, Coverage!$A$2:$A$1611,0)),0),0)</f>
        <v/>
      </c>
      <c r="K145" s="20">
        <f>IFERROR(IF(SUM(C145:J145)&lt;INDEX(Coverage!$E$2:$E$1611,MATCH(A145, Coverage!$A$2:$A$1611,0)),INDEX(Pop!$K$2:$K$1611,MATCH(A145, Pop!$A$2:$A$1611,0))/INDEX(Coverage!$G$2:$G$1611,MATCH(A145, Coverage!$A$2:$A$1611,0)),0),0)</f>
        <v/>
      </c>
      <c r="L145" s="20">
        <f>IFERROR(IF(SUM(C145:K145)&lt;INDEX(Coverage!$E$2:$E$1611,MATCH(A145, Coverage!$A$2:$A$1611,0)),INDEX(Pop!$L$2:$L$1611,MATCH(A145, Pop!$A$2:$A$1611,0))/INDEX(Coverage!$G$2:$G$1611,MATCH(A145, Coverage!$A$2:$A$1611,0)),0),0)</f>
        <v/>
      </c>
    </row>
    <row r="146">
      <c r="A146" s="20">
        <f>'Data_km2'!A146</f>
        <v/>
      </c>
      <c r="B146" s="20">
        <f>'Data_km2'!B146</f>
        <v/>
      </c>
      <c r="C146" s="20">
        <f>IFERROR(INDEX(Pop!$C$2:$C$1611,MATCH(A146, Pop!$A$2:$A$1611,0)) /INDEX(Coverage!$G$2:$G$1611,MATCH(A146, Coverage!$A$2:$A$1611,0)),0)</f>
        <v/>
      </c>
      <c r="D146" s="20">
        <f>IFERROR(IF(SUM(C146)&lt;INDEX(Coverage!$E$2:$E$1611,MATCH(A146, Coverage!$A$2:$A$1611,0)),INDEX(Pop!$D$2:$D$1611,MATCH(A146, Pop!$A$2:$A$1611,0))/INDEX(Coverage!$G$2:$G$1611,MATCH(A146, Coverage!$A$2:$A$1611,0)),0),0)</f>
        <v/>
      </c>
      <c r="E146" s="20">
        <f>IFERROR(IF(SUM(C146:D146)&lt;INDEX(Coverage!$E$2:$E$1611,MATCH(A146, Coverage!$A$2:$A$1611,0)),INDEX(Pop!$E$2:$E$1611,MATCH(A146, Pop!$A$2:$A$1611,0))/INDEX(Coverage!$G$2:$G$1611,MATCH(A146, Coverage!$A$2:$A$1611,0)),0),0)</f>
        <v/>
      </c>
      <c r="F146" s="20">
        <f>IFERROR(IF(SUM(C146:E146)&lt;INDEX(Coverage!$E$2:$E$1611,MATCH(A146, Coverage!$A$2:$A$1611,0)),INDEX(Pop!$F$2:$F$1611,MATCH(A146, Pop!$A$2:$A$1611,0))/INDEX(Coverage!$G$2:$G$1611,MATCH(A146, Coverage!$A$2:$A$1611,0)),0),0)</f>
        <v/>
      </c>
      <c r="G146" s="20">
        <f>IFERROR(IF(SUM(C146:F146)&lt;INDEX(Coverage!$E$2:$E$1611,MATCH(A146, Coverage!$A$2:$A$1611,0)),INDEX(Pop!$G$2:$G$1611,MATCH(A146, Pop!$A$2:$A$1611,0))/INDEX(Coverage!$G$2:$G$1611,MATCH(A146, Coverage!$A$2:$A$1611,0)),0),0)</f>
        <v/>
      </c>
      <c r="H146" s="20">
        <f>IFERROR(IF(SUM(C146:G146)&lt;INDEX(Coverage!$E$2:$E$1611,MATCH(A146, Coverage!$A$2:$A$1611,0)),INDEX(Pop!$H$2:$H$1611,MATCH(A146, Pop!$A$2:$A$1611,0))/INDEX(Coverage!$G$2:$G$1611,MATCH(A146, Coverage!$A$2:$A$1611,0)),0),0)</f>
        <v/>
      </c>
      <c r="I146" s="20">
        <f>IFERROR(IF(SUM(C146:H146)&lt;INDEX(Coverage!$E$2:$E$1611,MATCH(A146, Coverage!$A$2:$A$1611,0)),INDEX(Pop!$I$2:$I$1611,MATCH(A146, Pop!$A$2:$A$1611,0))/INDEX(Coverage!$G$2:$G$1611,MATCH(A146, Coverage!$A$2:$A$1611,0)),0),0)</f>
        <v/>
      </c>
      <c r="J146" s="20">
        <f>IFERROR(IF(SUM(C146:I146)&lt;INDEX(Coverage!$E$2:$E$1611,MATCH(A146, Coverage!$A$2:$A$1611,0)),INDEX(Pop!$J$2:$J$1611,MATCH(A146, Pop!$A$2:$A$1611,0))/INDEX(Coverage!$G$2:$G$1611,MATCH(A146, Coverage!$A$2:$A$1611,0)),0),0)</f>
        <v/>
      </c>
      <c r="K146" s="20">
        <f>IFERROR(IF(SUM(C146:J146)&lt;INDEX(Coverage!$E$2:$E$1611,MATCH(A146, Coverage!$A$2:$A$1611,0)),INDEX(Pop!$K$2:$K$1611,MATCH(A146, Pop!$A$2:$A$1611,0))/INDEX(Coverage!$G$2:$G$1611,MATCH(A146, Coverage!$A$2:$A$1611,0)),0),0)</f>
        <v/>
      </c>
      <c r="L146" s="20">
        <f>IFERROR(IF(SUM(C146:K146)&lt;INDEX(Coverage!$E$2:$E$1611,MATCH(A146, Coverage!$A$2:$A$1611,0)),INDEX(Pop!$L$2:$L$1611,MATCH(A146, Pop!$A$2:$A$1611,0))/INDEX(Coverage!$G$2:$G$1611,MATCH(A146, Coverage!$A$2:$A$1611,0)),0),0)</f>
        <v/>
      </c>
    </row>
    <row r="147">
      <c r="A147" s="20">
        <f>'Data_km2'!A147</f>
        <v/>
      </c>
      <c r="B147" s="20">
        <f>'Data_km2'!B147</f>
        <v/>
      </c>
      <c r="C147" s="20">
        <f>IFERROR(INDEX(Pop!$C$2:$C$1611,MATCH(A147, Pop!$A$2:$A$1611,0)) /INDEX(Coverage!$G$2:$G$1611,MATCH(A147, Coverage!$A$2:$A$1611,0)),0)</f>
        <v/>
      </c>
      <c r="D147" s="20">
        <f>IFERROR(IF(SUM(C147)&lt;INDEX(Coverage!$E$2:$E$1611,MATCH(A147, Coverage!$A$2:$A$1611,0)),INDEX(Pop!$D$2:$D$1611,MATCH(A147, Pop!$A$2:$A$1611,0))/INDEX(Coverage!$G$2:$G$1611,MATCH(A147, Coverage!$A$2:$A$1611,0)),0),0)</f>
        <v/>
      </c>
      <c r="E147" s="20">
        <f>IFERROR(IF(SUM(C147:D147)&lt;INDEX(Coverage!$E$2:$E$1611,MATCH(A147, Coverage!$A$2:$A$1611,0)),INDEX(Pop!$E$2:$E$1611,MATCH(A147, Pop!$A$2:$A$1611,0))/INDEX(Coverage!$G$2:$G$1611,MATCH(A147, Coverage!$A$2:$A$1611,0)),0),0)</f>
        <v/>
      </c>
      <c r="F147" s="20">
        <f>IFERROR(IF(SUM(C147:E147)&lt;INDEX(Coverage!$E$2:$E$1611,MATCH(A147, Coverage!$A$2:$A$1611,0)),INDEX(Pop!$F$2:$F$1611,MATCH(A147, Pop!$A$2:$A$1611,0))/INDEX(Coverage!$G$2:$G$1611,MATCH(A147, Coverage!$A$2:$A$1611,0)),0),0)</f>
        <v/>
      </c>
      <c r="G147" s="20">
        <f>IFERROR(IF(SUM(C147:F147)&lt;INDEX(Coverage!$E$2:$E$1611,MATCH(A147, Coverage!$A$2:$A$1611,0)),INDEX(Pop!$G$2:$G$1611,MATCH(A147, Pop!$A$2:$A$1611,0))/INDEX(Coverage!$G$2:$G$1611,MATCH(A147, Coverage!$A$2:$A$1611,0)),0),0)</f>
        <v/>
      </c>
      <c r="H147" s="20">
        <f>IFERROR(IF(SUM(C147:G147)&lt;INDEX(Coverage!$E$2:$E$1611,MATCH(A147, Coverage!$A$2:$A$1611,0)),INDEX(Pop!$H$2:$H$1611,MATCH(A147, Pop!$A$2:$A$1611,0))/INDEX(Coverage!$G$2:$G$1611,MATCH(A147, Coverage!$A$2:$A$1611,0)),0),0)</f>
        <v/>
      </c>
      <c r="I147" s="20">
        <f>IFERROR(IF(SUM(C147:H147)&lt;INDEX(Coverage!$E$2:$E$1611,MATCH(A147, Coverage!$A$2:$A$1611,0)),INDEX(Pop!$I$2:$I$1611,MATCH(A147, Pop!$A$2:$A$1611,0))/INDEX(Coverage!$G$2:$G$1611,MATCH(A147, Coverage!$A$2:$A$1611,0)),0),0)</f>
        <v/>
      </c>
      <c r="J147" s="20">
        <f>IFERROR(IF(SUM(C147:I147)&lt;INDEX(Coverage!$E$2:$E$1611,MATCH(A147, Coverage!$A$2:$A$1611,0)),INDEX(Pop!$J$2:$J$1611,MATCH(A147, Pop!$A$2:$A$1611,0))/INDEX(Coverage!$G$2:$G$1611,MATCH(A147, Coverage!$A$2:$A$1611,0)),0),0)</f>
        <v/>
      </c>
      <c r="K147" s="20">
        <f>IFERROR(IF(SUM(C147:J147)&lt;INDEX(Coverage!$E$2:$E$1611,MATCH(A147, Coverage!$A$2:$A$1611,0)),INDEX(Pop!$K$2:$K$1611,MATCH(A147, Pop!$A$2:$A$1611,0))/INDEX(Coverage!$G$2:$G$1611,MATCH(A147, Coverage!$A$2:$A$1611,0)),0),0)</f>
        <v/>
      </c>
      <c r="L147" s="20">
        <f>IFERROR(IF(SUM(C147:K147)&lt;INDEX(Coverage!$E$2:$E$1611,MATCH(A147, Coverage!$A$2:$A$1611,0)),INDEX(Pop!$L$2:$L$1611,MATCH(A147, Pop!$A$2:$A$1611,0))/INDEX(Coverage!$G$2:$G$1611,MATCH(A147, Coverage!$A$2:$A$1611,0)),0),0)</f>
        <v/>
      </c>
    </row>
    <row r="148">
      <c r="A148" s="20">
        <f>'Data_km2'!A148</f>
        <v/>
      </c>
      <c r="B148" s="20">
        <f>'Data_km2'!B148</f>
        <v/>
      </c>
      <c r="C148" s="20">
        <f>IFERROR(INDEX(Pop!$C$2:$C$1611,MATCH(A148, Pop!$A$2:$A$1611,0)) /INDEX(Coverage!$G$2:$G$1611,MATCH(A148, Coverage!$A$2:$A$1611,0)),0)</f>
        <v/>
      </c>
      <c r="D148" s="20">
        <f>IFERROR(IF(SUM(C148)&lt;INDEX(Coverage!$E$2:$E$1611,MATCH(A148, Coverage!$A$2:$A$1611,0)),INDEX(Pop!$D$2:$D$1611,MATCH(A148, Pop!$A$2:$A$1611,0))/INDEX(Coverage!$G$2:$G$1611,MATCH(A148, Coverage!$A$2:$A$1611,0)),0),0)</f>
        <v/>
      </c>
      <c r="E148" s="20">
        <f>IFERROR(IF(SUM(C148:D148)&lt;INDEX(Coverage!$E$2:$E$1611,MATCH(A148, Coverage!$A$2:$A$1611,0)),INDEX(Pop!$E$2:$E$1611,MATCH(A148, Pop!$A$2:$A$1611,0))/INDEX(Coverage!$G$2:$G$1611,MATCH(A148, Coverage!$A$2:$A$1611,0)),0),0)</f>
        <v/>
      </c>
      <c r="F148" s="20">
        <f>IFERROR(IF(SUM(C148:E148)&lt;INDEX(Coverage!$E$2:$E$1611,MATCH(A148, Coverage!$A$2:$A$1611,0)),INDEX(Pop!$F$2:$F$1611,MATCH(A148, Pop!$A$2:$A$1611,0))/INDEX(Coverage!$G$2:$G$1611,MATCH(A148, Coverage!$A$2:$A$1611,0)),0),0)</f>
        <v/>
      </c>
      <c r="G148" s="20">
        <f>IFERROR(IF(SUM(C148:F148)&lt;INDEX(Coverage!$E$2:$E$1611,MATCH(A148, Coverage!$A$2:$A$1611,0)),INDEX(Pop!$G$2:$G$1611,MATCH(A148, Pop!$A$2:$A$1611,0))/INDEX(Coverage!$G$2:$G$1611,MATCH(A148, Coverage!$A$2:$A$1611,0)),0),0)</f>
        <v/>
      </c>
      <c r="H148" s="20">
        <f>IFERROR(IF(SUM(C148:G148)&lt;INDEX(Coverage!$E$2:$E$1611,MATCH(A148, Coverage!$A$2:$A$1611,0)),INDEX(Pop!$H$2:$H$1611,MATCH(A148, Pop!$A$2:$A$1611,0))/INDEX(Coverage!$G$2:$G$1611,MATCH(A148, Coverage!$A$2:$A$1611,0)),0),0)</f>
        <v/>
      </c>
      <c r="I148" s="20">
        <f>IFERROR(IF(SUM(C148:H148)&lt;INDEX(Coverage!$E$2:$E$1611,MATCH(A148, Coverage!$A$2:$A$1611,0)),INDEX(Pop!$I$2:$I$1611,MATCH(A148, Pop!$A$2:$A$1611,0))/INDEX(Coverage!$G$2:$G$1611,MATCH(A148, Coverage!$A$2:$A$1611,0)),0),0)</f>
        <v/>
      </c>
      <c r="J148" s="20">
        <f>IFERROR(IF(SUM(C148:I148)&lt;INDEX(Coverage!$E$2:$E$1611,MATCH(A148, Coverage!$A$2:$A$1611,0)),INDEX(Pop!$J$2:$J$1611,MATCH(A148, Pop!$A$2:$A$1611,0))/INDEX(Coverage!$G$2:$G$1611,MATCH(A148, Coverage!$A$2:$A$1611,0)),0),0)</f>
        <v/>
      </c>
      <c r="K148" s="20">
        <f>IFERROR(IF(SUM(C148:J148)&lt;INDEX(Coverage!$E$2:$E$1611,MATCH(A148, Coverage!$A$2:$A$1611,0)),INDEX(Pop!$K$2:$K$1611,MATCH(A148, Pop!$A$2:$A$1611,0))/INDEX(Coverage!$G$2:$G$1611,MATCH(A148, Coverage!$A$2:$A$1611,0)),0),0)</f>
        <v/>
      </c>
      <c r="L148" s="20">
        <f>IFERROR(IF(SUM(C148:K148)&lt;INDEX(Coverage!$E$2:$E$1611,MATCH(A148, Coverage!$A$2:$A$1611,0)),INDEX(Pop!$L$2:$L$1611,MATCH(A148, Pop!$A$2:$A$1611,0))/INDEX(Coverage!$G$2:$G$1611,MATCH(A148, Coverage!$A$2:$A$1611,0)),0),0)</f>
        <v/>
      </c>
    </row>
    <row r="149">
      <c r="A149" s="20">
        <f>'Data_km2'!A149</f>
        <v/>
      </c>
      <c r="B149" s="20">
        <f>'Data_km2'!B149</f>
        <v/>
      </c>
      <c r="C149" s="20">
        <f>IFERROR(INDEX(Pop!$C$2:$C$1611,MATCH(A149, Pop!$A$2:$A$1611,0)) /INDEX(Coverage!$G$2:$G$1611,MATCH(A149, Coverage!$A$2:$A$1611,0)),0)</f>
        <v/>
      </c>
      <c r="D149" s="20">
        <f>IFERROR(IF(SUM(C149)&lt;INDEX(Coverage!$E$2:$E$1611,MATCH(A149, Coverage!$A$2:$A$1611,0)),INDEX(Pop!$D$2:$D$1611,MATCH(A149, Pop!$A$2:$A$1611,0))/INDEX(Coverage!$G$2:$G$1611,MATCH(A149, Coverage!$A$2:$A$1611,0)),0),0)</f>
        <v/>
      </c>
      <c r="E149" s="20">
        <f>IFERROR(IF(SUM(C149:D149)&lt;INDEX(Coverage!$E$2:$E$1611,MATCH(A149, Coverage!$A$2:$A$1611,0)),INDEX(Pop!$E$2:$E$1611,MATCH(A149, Pop!$A$2:$A$1611,0))/INDEX(Coverage!$G$2:$G$1611,MATCH(A149, Coverage!$A$2:$A$1611,0)),0),0)</f>
        <v/>
      </c>
      <c r="F149" s="20">
        <f>IFERROR(IF(SUM(C149:E149)&lt;INDEX(Coverage!$E$2:$E$1611,MATCH(A149, Coverage!$A$2:$A$1611,0)),INDEX(Pop!$F$2:$F$1611,MATCH(A149, Pop!$A$2:$A$1611,0))/INDEX(Coverage!$G$2:$G$1611,MATCH(A149, Coverage!$A$2:$A$1611,0)),0),0)</f>
        <v/>
      </c>
      <c r="G149" s="20">
        <f>IFERROR(IF(SUM(C149:F149)&lt;INDEX(Coverage!$E$2:$E$1611,MATCH(A149, Coverage!$A$2:$A$1611,0)),INDEX(Pop!$G$2:$G$1611,MATCH(A149, Pop!$A$2:$A$1611,0))/INDEX(Coverage!$G$2:$G$1611,MATCH(A149, Coverage!$A$2:$A$1611,0)),0),0)</f>
        <v/>
      </c>
      <c r="H149" s="20">
        <f>IFERROR(IF(SUM(C149:G149)&lt;INDEX(Coverage!$E$2:$E$1611,MATCH(A149, Coverage!$A$2:$A$1611,0)),INDEX(Pop!$H$2:$H$1611,MATCH(A149, Pop!$A$2:$A$1611,0))/INDEX(Coverage!$G$2:$G$1611,MATCH(A149, Coverage!$A$2:$A$1611,0)),0),0)</f>
        <v/>
      </c>
      <c r="I149" s="20">
        <f>IFERROR(IF(SUM(C149:H149)&lt;INDEX(Coverage!$E$2:$E$1611,MATCH(A149, Coverage!$A$2:$A$1611,0)),INDEX(Pop!$I$2:$I$1611,MATCH(A149, Pop!$A$2:$A$1611,0))/INDEX(Coverage!$G$2:$G$1611,MATCH(A149, Coverage!$A$2:$A$1611,0)),0),0)</f>
        <v/>
      </c>
      <c r="J149" s="20">
        <f>IFERROR(IF(SUM(C149:I149)&lt;INDEX(Coverage!$E$2:$E$1611,MATCH(A149, Coverage!$A$2:$A$1611,0)),INDEX(Pop!$J$2:$J$1611,MATCH(A149, Pop!$A$2:$A$1611,0))/INDEX(Coverage!$G$2:$G$1611,MATCH(A149, Coverage!$A$2:$A$1611,0)),0),0)</f>
        <v/>
      </c>
      <c r="K149" s="20">
        <f>IFERROR(IF(SUM(C149:J149)&lt;INDEX(Coverage!$E$2:$E$1611,MATCH(A149, Coverage!$A$2:$A$1611,0)),INDEX(Pop!$K$2:$K$1611,MATCH(A149, Pop!$A$2:$A$1611,0))/INDEX(Coverage!$G$2:$G$1611,MATCH(A149, Coverage!$A$2:$A$1611,0)),0),0)</f>
        <v/>
      </c>
      <c r="L149" s="20">
        <f>IFERROR(IF(SUM(C149:K149)&lt;INDEX(Coverage!$E$2:$E$1611,MATCH(A149, Coverage!$A$2:$A$1611,0)),INDEX(Pop!$L$2:$L$1611,MATCH(A149, Pop!$A$2:$A$1611,0))/INDEX(Coverage!$G$2:$G$1611,MATCH(A149, Coverage!$A$2:$A$1611,0)),0),0)</f>
        <v/>
      </c>
    </row>
    <row r="150">
      <c r="A150" s="20">
        <f>'Data_km2'!A150</f>
        <v/>
      </c>
      <c r="B150" s="20">
        <f>'Data_km2'!B150</f>
        <v/>
      </c>
      <c r="C150" s="20">
        <f>IFERROR(INDEX(Pop!$C$2:$C$1611,MATCH(A150, Pop!$A$2:$A$1611,0)) /INDEX(Coverage!$G$2:$G$1611,MATCH(A150, Coverage!$A$2:$A$1611,0)),0)</f>
        <v/>
      </c>
      <c r="D150" s="20">
        <f>IFERROR(IF(SUM(C150)&lt;INDEX(Coverage!$E$2:$E$1611,MATCH(A150, Coverage!$A$2:$A$1611,0)),INDEX(Pop!$D$2:$D$1611,MATCH(A150, Pop!$A$2:$A$1611,0))/INDEX(Coverage!$G$2:$G$1611,MATCH(A150, Coverage!$A$2:$A$1611,0)),0),0)</f>
        <v/>
      </c>
      <c r="E150" s="20">
        <f>IFERROR(IF(SUM(C150:D150)&lt;INDEX(Coverage!$E$2:$E$1611,MATCH(A150, Coverage!$A$2:$A$1611,0)),INDEX(Pop!$E$2:$E$1611,MATCH(A150, Pop!$A$2:$A$1611,0))/INDEX(Coverage!$G$2:$G$1611,MATCH(A150, Coverage!$A$2:$A$1611,0)),0),0)</f>
        <v/>
      </c>
      <c r="F150" s="20">
        <f>IFERROR(IF(SUM(C150:E150)&lt;INDEX(Coverage!$E$2:$E$1611,MATCH(A150, Coverage!$A$2:$A$1611,0)),INDEX(Pop!$F$2:$F$1611,MATCH(A150, Pop!$A$2:$A$1611,0))/INDEX(Coverage!$G$2:$G$1611,MATCH(A150, Coverage!$A$2:$A$1611,0)),0),0)</f>
        <v/>
      </c>
      <c r="G150" s="20">
        <f>IFERROR(IF(SUM(C150:F150)&lt;INDEX(Coverage!$E$2:$E$1611,MATCH(A150, Coverage!$A$2:$A$1611,0)),INDEX(Pop!$G$2:$G$1611,MATCH(A150, Pop!$A$2:$A$1611,0))/INDEX(Coverage!$G$2:$G$1611,MATCH(A150, Coverage!$A$2:$A$1611,0)),0),0)</f>
        <v/>
      </c>
      <c r="H150" s="20">
        <f>IFERROR(IF(SUM(C150:G150)&lt;INDEX(Coverage!$E$2:$E$1611,MATCH(A150, Coverage!$A$2:$A$1611,0)),INDEX(Pop!$H$2:$H$1611,MATCH(A150, Pop!$A$2:$A$1611,0))/INDEX(Coverage!$G$2:$G$1611,MATCH(A150, Coverage!$A$2:$A$1611,0)),0),0)</f>
        <v/>
      </c>
      <c r="I150" s="20">
        <f>IFERROR(IF(SUM(C150:H150)&lt;INDEX(Coverage!$E$2:$E$1611,MATCH(A150, Coverage!$A$2:$A$1611,0)),INDEX(Pop!$I$2:$I$1611,MATCH(A150, Pop!$A$2:$A$1611,0))/INDEX(Coverage!$G$2:$G$1611,MATCH(A150, Coverage!$A$2:$A$1611,0)),0),0)</f>
        <v/>
      </c>
      <c r="J150" s="20">
        <f>IFERROR(IF(SUM(C150:I150)&lt;INDEX(Coverage!$E$2:$E$1611,MATCH(A150, Coverage!$A$2:$A$1611,0)),INDEX(Pop!$J$2:$J$1611,MATCH(A150, Pop!$A$2:$A$1611,0))/INDEX(Coverage!$G$2:$G$1611,MATCH(A150, Coverage!$A$2:$A$1611,0)),0),0)</f>
        <v/>
      </c>
      <c r="K150" s="20">
        <f>IFERROR(IF(SUM(C150:J150)&lt;INDEX(Coverage!$E$2:$E$1611,MATCH(A150, Coverage!$A$2:$A$1611,0)),INDEX(Pop!$K$2:$K$1611,MATCH(A150, Pop!$A$2:$A$1611,0))/INDEX(Coverage!$G$2:$G$1611,MATCH(A150, Coverage!$A$2:$A$1611,0)),0),0)</f>
        <v/>
      </c>
      <c r="L150" s="20">
        <f>IFERROR(IF(SUM(C150:K150)&lt;INDEX(Coverage!$E$2:$E$1611,MATCH(A150, Coverage!$A$2:$A$1611,0)),INDEX(Pop!$L$2:$L$1611,MATCH(A150, Pop!$A$2:$A$1611,0))/INDEX(Coverage!$G$2:$G$1611,MATCH(A150, Coverage!$A$2:$A$1611,0)),0),0)</f>
        <v/>
      </c>
    </row>
    <row r="151">
      <c r="A151" s="20">
        <f>'Data_km2'!A151</f>
        <v/>
      </c>
      <c r="B151" s="20">
        <f>'Data_km2'!B151</f>
        <v/>
      </c>
      <c r="C151" s="20">
        <f>IFERROR(INDEX(Pop!$C$2:$C$1611,MATCH(A151, Pop!$A$2:$A$1611,0)) /INDEX(Coverage!$G$2:$G$1611,MATCH(A151, Coverage!$A$2:$A$1611,0)),0)</f>
        <v/>
      </c>
      <c r="D151" s="20">
        <f>IFERROR(IF(SUM(C151)&lt;INDEX(Coverage!$E$2:$E$1611,MATCH(A151, Coverage!$A$2:$A$1611,0)),INDEX(Pop!$D$2:$D$1611,MATCH(A151, Pop!$A$2:$A$1611,0))/INDEX(Coverage!$G$2:$G$1611,MATCH(A151, Coverage!$A$2:$A$1611,0)),0),0)</f>
        <v/>
      </c>
      <c r="E151" s="20">
        <f>IFERROR(IF(SUM(C151:D151)&lt;INDEX(Coverage!$E$2:$E$1611,MATCH(A151, Coverage!$A$2:$A$1611,0)),INDEX(Pop!$E$2:$E$1611,MATCH(A151, Pop!$A$2:$A$1611,0))/INDEX(Coverage!$G$2:$G$1611,MATCH(A151, Coverage!$A$2:$A$1611,0)),0),0)</f>
        <v/>
      </c>
      <c r="F151" s="20">
        <f>IFERROR(IF(SUM(C151:E151)&lt;INDEX(Coverage!$E$2:$E$1611,MATCH(A151, Coverage!$A$2:$A$1611,0)),INDEX(Pop!$F$2:$F$1611,MATCH(A151, Pop!$A$2:$A$1611,0))/INDEX(Coverage!$G$2:$G$1611,MATCH(A151, Coverage!$A$2:$A$1611,0)),0),0)</f>
        <v/>
      </c>
      <c r="G151" s="20">
        <f>IFERROR(IF(SUM(C151:F151)&lt;INDEX(Coverage!$E$2:$E$1611,MATCH(A151, Coverage!$A$2:$A$1611,0)),INDEX(Pop!$G$2:$G$1611,MATCH(A151, Pop!$A$2:$A$1611,0))/INDEX(Coverage!$G$2:$G$1611,MATCH(A151, Coverage!$A$2:$A$1611,0)),0),0)</f>
        <v/>
      </c>
      <c r="H151" s="20">
        <f>IFERROR(IF(SUM(C151:G151)&lt;INDEX(Coverage!$E$2:$E$1611,MATCH(A151, Coverage!$A$2:$A$1611,0)),INDEX(Pop!$H$2:$H$1611,MATCH(A151, Pop!$A$2:$A$1611,0))/INDEX(Coverage!$G$2:$G$1611,MATCH(A151, Coverage!$A$2:$A$1611,0)),0),0)</f>
        <v/>
      </c>
      <c r="I151" s="20">
        <f>IFERROR(IF(SUM(C151:H151)&lt;INDEX(Coverage!$E$2:$E$1611,MATCH(A151, Coverage!$A$2:$A$1611,0)),INDEX(Pop!$I$2:$I$1611,MATCH(A151, Pop!$A$2:$A$1611,0))/INDEX(Coverage!$G$2:$G$1611,MATCH(A151, Coverage!$A$2:$A$1611,0)),0),0)</f>
        <v/>
      </c>
      <c r="J151" s="20">
        <f>IFERROR(IF(SUM(C151:I151)&lt;INDEX(Coverage!$E$2:$E$1611,MATCH(A151, Coverage!$A$2:$A$1611,0)),INDEX(Pop!$J$2:$J$1611,MATCH(A151, Pop!$A$2:$A$1611,0))/INDEX(Coverage!$G$2:$G$1611,MATCH(A151, Coverage!$A$2:$A$1611,0)),0),0)</f>
        <v/>
      </c>
      <c r="K151" s="20">
        <f>IFERROR(IF(SUM(C151:J151)&lt;INDEX(Coverage!$E$2:$E$1611,MATCH(A151, Coverage!$A$2:$A$1611,0)),INDEX(Pop!$K$2:$K$1611,MATCH(A151, Pop!$A$2:$A$1611,0))/INDEX(Coverage!$G$2:$G$1611,MATCH(A151, Coverage!$A$2:$A$1611,0)),0),0)</f>
        <v/>
      </c>
      <c r="L151" s="20">
        <f>IFERROR(IF(SUM(C151:K151)&lt;INDEX(Coverage!$E$2:$E$1611,MATCH(A151, Coverage!$A$2:$A$1611,0)),INDEX(Pop!$L$2:$L$1611,MATCH(A151, Pop!$A$2:$A$1611,0))/INDEX(Coverage!$G$2:$G$1611,MATCH(A151, Coverage!$A$2:$A$1611,0)),0),0)</f>
        <v/>
      </c>
    </row>
    <row r="152">
      <c r="A152" s="20">
        <f>'Data_km2'!A152</f>
        <v/>
      </c>
      <c r="B152" s="20">
        <f>'Data_km2'!B152</f>
        <v/>
      </c>
      <c r="C152" s="20">
        <f>IFERROR(INDEX(Pop!$C$2:$C$1611,MATCH(A152, Pop!$A$2:$A$1611,0)) /INDEX(Coverage!$G$2:$G$1611,MATCH(A152, Coverage!$A$2:$A$1611,0)),0)</f>
        <v/>
      </c>
      <c r="D152" s="20">
        <f>IFERROR(IF(SUM(C152)&lt;INDEX(Coverage!$E$2:$E$1611,MATCH(A152, Coverage!$A$2:$A$1611,0)),INDEX(Pop!$D$2:$D$1611,MATCH(A152, Pop!$A$2:$A$1611,0))/INDEX(Coverage!$G$2:$G$1611,MATCH(A152, Coverage!$A$2:$A$1611,0)),0),0)</f>
        <v/>
      </c>
      <c r="E152" s="20">
        <f>IFERROR(IF(SUM(C152:D152)&lt;INDEX(Coverage!$E$2:$E$1611,MATCH(A152, Coverage!$A$2:$A$1611,0)),INDEX(Pop!$E$2:$E$1611,MATCH(A152, Pop!$A$2:$A$1611,0))/INDEX(Coverage!$G$2:$G$1611,MATCH(A152, Coverage!$A$2:$A$1611,0)),0),0)</f>
        <v/>
      </c>
      <c r="F152" s="20">
        <f>IFERROR(IF(SUM(C152:E152)&lt;INDEX(Coverage!$E$2:$E$1611,MATCH(A152, Coverage!$A$2:$A$1611,0)),INDEX(Pop!$F$2:$F$1611,MATCH(A152, Pop!$A$2:$A$1611,0))/INDEX(Coverage!$G$2:$G$1611,MATCH(A152, Coverage!$A$2:$A$1611,0)),0),0)</f>
        <v/>
      </c>
      <c r="G152" s="20">
        <f>IFERROR(IF(SUM(C152:F152)&lt;INDEX(Coverage!$E$2:$E$1611,MATCH(A152, Coverage!$A$2:$A$1611,0)),INDEX(Pop!$G$2:$G$1611,MATCH(A152, Pop!$A$2:$A$1611,0))/INDEX(Coverage!$G$2:$G$1611,MATCH(A152, Coverage!$A$2:$A$1611,0)),0),0)</f>
        <v/>
      </c>
      <c r="H152" s="20">
        <f>IFERROR(IF(SUM(C152:G152)&lt;INDEX(Coverage!$E$2:$E$1611,MATCH(A152, Coverage!$A$2:$A$1611,0)),INDEX(Pop!$H$2:$H$1611,MATCH(A152, Pop!$A$2:$A$1611,0))/INDEX(Coverage!$G$2:$G$1611,MATCH(A152, Coverage!$A$2:$A$1611,0)),0),0)</f>
        <v/>
      </c>
      <c r="I152" s="20">
        <f>IFERROR(IF(SUM(C152:H152)&lt;INDEX(Coverage!$E$2:$E$1611,MATCH(A152, Coverage!$A$2:$A$1611,0)),INDEX(Pop!$I$2:$I$1611,MATCH(A152, Pop!$A$2:$A$1611,0))/INDEX(Coverage!$G$2:$G$1611,MATCH(A152, Coverage!$A$2:$A$1611,0)),0),0)</f>
        <v/>
      </c>
      <c r="J152" s="20">
        <f>IFERROR(IF(SUM(C152:I152)&lt;INDEX(Coverage!$E$2:$E$1611,MATCH(A152, Coverage!$A$2:$A$1611,0)),INDEX(Pop!$J$2:$J$1611,MATCH(A152, Pop!$A$2:$A$1611,0))/INDEX(Coverage!$G$2:$G$1611,MATCH(A152, Coverage!$A$2:$A$1611,0)),0),0)</f>
        <v/>
      </c>
      <c r="K152" s="20">
        <f>IFERROR(IF(SUM(C152:J152)&lt;INDEX(Coverage!$E$2:$E$1611,MATCH(A152, Coverage!$A$2:$A$1611,0)),INDEX(Pop!$K$2:$K$1611,MATCH(A152, Pop!$A$2:$A$1611,0))/INDEX(Coverage!$G$2:$G$1611,MATCH(A152, Coverage!$A$2:$A$1611,0)),0),0)</f>
        <v/>
      </c>
      <c r="L152" s="20">
        <f>IFERROR(IF(SUM(C152:K152)&lt;INDEX(Coverage!$E$2:$E$1611,MATCH(A152, Coverage!$A$2:$A$1611,0)),INDEX(Pop!$L$2:$L$1611,MATCH(A152, Pop!$A$2:$A$1611,0))/INDEX(Coverage!$G$2:$G$1611,MATCH(A152, Coverage!$A$2:$A$1611,0)),0),0)</f>
        <v/>
      </c>
    </row>
    <row r="153">
      <c r="A153" s="20">
        <f>'Data_km2'!A153</f>
        <v/>
      </c>
      <c r="B153" s="20">
        <f>'Data_km2'!B153</f>
        <v/>
      </c>
      <c r="C153" s="20">
        <f>IFERROR(INDEX(Pop!$C$2:$C$1611,MATCH(A153, Pop!$A$2:$A$1611,0)) /INDEX(Coverage!$G$2:$G$1611,MATCH(A153, Coverage!$A$2:$A$1611,0)),0)</f>
        <v/>
      </c>
      <c r="D153" s="20">
        <f>IFERROR(IF(SUM(C153)&lt;INDEX(Coverage!$E$2:$E$1611,MATCH(A153, Coverage!$A$2:$A$1611,0)),INDEX(Pop!$D$2:$D$1611,MATCH(A153, Pop!$A$2:$A$1611,0))/INDEX(Coverage!$G$2:$G$1611,MATCH(A153, Coverage!$A$2:$A$1611,0)),0),0)</f>
        <v/>
      </c>
      <c r="E153" s="20">
        <f>IFERROR(IF(SUM(C153:D153)&lt;INDEX(Coverage!$E$2:$E$1611,MATCH(A153, Coverage!$A$2:$A$1611,0)),INDEX(Pop!$E$2:$E$1611,MATCH(A153, Pop!$A$2:$A$1611,0))/INDEX(Coverage!$G$2:$G$1611,MATCH(A153, Coverage!$A$2:$A$1611,0)),0),0)</f>
        <v/>
      </c>
      <c r="F153" s="20">
        <f>IFERROR(IF(SUM(C153:E153)&lt;INDEX(Coverage!$E$2:$E$1611,MATCH(A153, Coverage!$A$2:$A$1611,0)),INDEX(Pop!$F$2:$F$1611,MATCH(A153, Pop!$A$2:$A$1611,0))/INDEX(Coverage!$G$2:$G$1611,MATCH(A153, Coverage!$A$2:$A$1611,0)),0),0)</f>
        <v/>
      </c>
      <c r="G153" s="20">
        <f>IFERROR(IF(SUM(C153:F153)&lt;INDEX(Coverage!$E$2:$E$1611,MATCH(A153, Coverage!$A$2:$A$1611,0)),INDEX(Pop!$G$2:$G$1611,MATCH(A153, Pop!$A$2:$A$1611,0))/INDEX(Coverage!$G$2:$G$1611,MATCH(A153, Coverage!$A$2:$A$1611,0)),0),0)</f>
        <v/>
      </c>
      <c r="H153" s="20">
        <f>IFERROR(IF(SUM(C153:G153)&lt;INDEX(Coverage!$E$2:$E$1611,MATCH(A153, Coverage!$A$2:$A$1611,0)),INDEX(Pop!$H$2:$H$1611,MATCH(A153, Pop!$A$2:$A$1611,0))/INDEX(Coverage!$G$2:$G$1611,MATCH(A153, Coverage!$A$2:$A$1611,0)),0),0)</f>
        <v/>
      </c>
      <c r="I153" s="20">
        <f>IFERROR(IF(SUM(C153:H153)&lt;INDEX(Coverage!$E$2:$E$1611,MATCH(A153, Coverage!$A$2:$A$1611,0)),INDEX(Pop!$I$2:$I$1611,MATCH(A153, Pop!$A$2:$A$1611,0))/INDEX(Coverage!$G$2:$G$1611,MATCH(A153, Coverage!$A$2:$A$1611,0)),0),0)</f>
        <v/>
      </c>
      <c r="J153" s="20">
        <f>IFERROR(IF(SUM(C153:I153)&lt;INDEX(Coverage!$E$2:$E$1611,MATCH(A153, Coverage!$A$2:$A$1611,0)),INDEX(Pop!$J$2:$J$1611,MATCH(A153, Pop!$A$2:$A$1611,0))/INDEX(Coverage!$G$2:$G$1611,MATCH(A153, Coverage!$A$2:$A$1611,0)),0),0)</f>
        <v/>
      </c>
      <c r="K153" s="20">
        <f>IFERROR(IF(SUM(C153:J153)&lt;INDEX(Coverage!$E$2:$E$1611,MATCH(A153, Coverage!$A$2:$A$1611,0)),INDEX(Pop!$K$2:$K$1611,MATCH(A153, Pop!$A$2:$A$1611,0))/INDEX(Coverage!$G$2:$G$1611,MATCH(A153, Coverage!$A$2:$A$1611,0)),0),0)</f>
        <v/>
      </c>
      <c r="L153" s="20">
        <f>IFERROR(IF(SUM(C153:K153)&lt;INDEX(Coverage!$E$2:$E$1611,MATCH(A153, Coverage!$A$2:$A$1611,0)),INDEX(Pop!$L$2:$L$1611,MATCH(A153, Pop!$A$2:$A$1611,0))/INDEX(Coverage!$G$2:$G$1611,MATCH(A153, Coverage!$A$2:$A$1611,0)),0),0)</f>
        <v/>
      </c>
    </row>
    <row r="154">
      <c r="A154" s="20">
        <f>'Data_km2'!A154</f>
        <v/>
      </c>
      <c r="B154" s="20">
        <f>'Data_km2'!B154</f>
        <v/>
      </c>
      <c r="C154" s="20">
        <f>IFERROR(INDEX(Pop!$C$2:$C$1611,MATCH(A154, Pop!$A$2:$A$1611,0)) /INDEX(Coverage!$G$2:$G$1611,MATCH(A154, Coverage!$A$2:$A$1611,0)),0)</f>
        <v/>
      </c>
      <c r="D154" s="20">
        <f>IFERROR(IF(SUM(C154)&lt;INDEX(Coverage!$E$2:$E$1611,MATCH(A154, Coverage!$A$2:$A$1611,0)),INDEX(Pop!$D$2:$D$1611,MATCH(A154, Pop!$A$2:$A$1611,0))/INDEX(Coverage!$G$2:$G$1611,MATCH(A154, Coverage!$A$2:$A$1611,0)),0),0)</f>
        <v/>
      </c>
      <c r="E154" s="20">
        <f>IFERROR(IF(SUM(C154:D154)&lt;INDEX(Coverage!$E$2:$E$1611,MATCH(A154, Coverage!$A$2:$A$1611,0)),INDEX(Pop!$E$2:$E$1611,MATCH(A154, Pop!$A$2:$A$1611,0))/INDEX(Coverage!$G$2:$G$1611,MATCH(A154, Coverage!$A$2:$A$1611,0)),0),0)</f>
        <v/>
      </c>
      <c r="F154" s="20">
        <f>IFERROR(IF(SUM(C154:E154)&lt;INDEX(Coverage!$E$2:$E$1611,MATCH(A154, Coverage!$A$2:$A$1611,0)),INDEX(Pop!$F$2:$F$1611,MATCH(A154, Pop!$A$2:$A$1611,0))/INDEX(Coverage!$G$2:$G$1611,MATCH(A154, Coverage!$A$2:$A$1611,0)),0),0)</f>
        <v/>
      </c>
      <c r="G154" s="20">
        <f>IFERROR(IF(SUM(C154:F154)&lt;INDEX(Coverage!$E$2:$E$1611,MATCH(A154, Coverage!$A$2:$A$1611,0)),INDEX(Pop!$G$2:$G$1611,MATCH(A154, Pop!$A$2:$A$1611,0))/INDEX(Coverage!$G$2:$G$1611,MATCH(A154, Coverage!$A$2:$A$1611,0)),0),0)</f>
        <v/>
      </c>
      <c r="H154" s="20">
        <f>IFERROR(IF(SUM(C154:G154)&lt;INDEX(Coverage!$E$2:$E$1611,MATCH(A154, Coverage!$A$2:$A$1611,0)),INDEX(Pop!$H$2:$H$1611,MATCH(A154, Pop!$A$2:$A$1611,0))/INDEX(Coverage!$G$2:$G$1611,MATCH(A154, Coverage!$A$2:$A$1611,0)),0),0)</f>
        <v/>
      </c>
      <c r="I154" s="20">
        <f>IFERROR(IF(SUM(C154:H154)&lt;INDEX(Coverage!$E$2:$E$1611,MATCH(A154, Coverage!$A$2:$A$1611,0)),INDEX(Pop!$I$2:$I$1611,MATCH(A154, Pop!$A$2:$A$1611,0))/INDEX(Coverage!$G$2:$G$1611,MATCH(A154, Coverage!$A$2:$A$1611,0)),0),0)</f>
        <v/>
      </c>
      <c r="J154" s="20">
        <f>IFERROR(IF(SUM(C154:I154)&lt;INDEX(Coverage!$E$2:$E$1611,MATCH(A154, Coverage!$A$2:$A$1611,0)),INDEX(Pop!$J$2:$J$1611,MATCH(A154, Pop!$A$2:$A$1611,0))/INDEX(Coverage!$G$2:$G$1611,MATCH(A154, Coverage!$A$2:$A$1611,0)),0),0)</f>
        <v/>
      </c>
      <c r="K154" s="20">
        <f>IFERROR(IF(SUM(C154:J154)&lt;INDEX(Coverage!$E$2:$E$1611,MATCH(A154, Coverage!$A$2:$A$1611,0)),INDEX(Pop!$K$2:$K$1611,MATCH(A154, Pop!$A$2:$A$1611,0))/INDEX(Coverage!$G$2:$G$1611,MATCH(A154, Coverage!$A$2:$A$1611,0)),0),0)</f>
        <v/>
      </c>
      <c r="L154" s="20">
        <f>IFERROR(IF(SUM(C154:K154)&lt;INDEX(Coverage!$E$2:$E$1611,MATCH(A154, Coverage!$A$2:$A$1611,0)),INDEX(Pop!$L$2:$L$1611,MATCH(A154, Pop!$A$2:$A$1611,0))/INDEX(Coverage!$G$2:$G$1611,MATCH(A154, Coverage!$A$2:$A$1611,0)),0),0)</f>
        <v/>
      </c>
    </row>
    <row r="155">
      <c r="A155" s="20">
        <f>'Data_km2'!A155</f>
        <v/>
      </c>
      <c r="B155" s="20">
        <f>'Data_km2'!B155</f>
        <v/>
      </c>
      <c r="C155" s="20">
        <f>IFERROR(INDEX(Pop!$C$2:$C$1611,MATCH(A155, Pop!$A$2:$A$1611,0)) /INDEX(Coverage!$G$2:$G$1611,MATCH(A155, Coverage!$A$2:$A$1611,0)),0)</f>
        <v/>
      </c>
      <c r="D155" s="20">
        <f>IFERROR(IF(SUM(C155)&lt;INDEX(Coverage!$E$2:$E$1611,MATCH(A155, Coverage!$A$2:$A$1611,0)),INDEX(Pop!$D$2:$D$1611,MATCH(A155, Pop!$A$2:$A$1611,0))/INDEX(Coverage!$G$2:$G$1611,MATCH(A155, Coverage!$A$2:$A$1611,0)),0),0)</f>
        <v/>
      </c>
      <c r="E155" s="20">
        <f>IFERROR(IF(SUM(C155:D155)&lt;INDEX(Coverage!$E$2:$E$1611,MATCH(A155, Coverage!$A$2:$A$1611,0)),INDEX(Pop!$E$2:$E$1611,MATCH(A155, Pop!$A$2:$A$1611,0))/INDEX(Coverage!$G$2:$G$1611,MATCH(A155, Coverage!$A$2:$A$1611,0)),0),0)</f>
        <v/>
      </c>
      <c r="F155" s="20">
        <f>IFERROR(IF(SUM(C155:E155)&lt;INDEX(Coverage!$E$2:$E$1611,MATCH(A155, Coverage!$A$2:$A$1611,0)),INDEX(Pop!$F$2:$F$1611,MATCH(A155, Pop!$A$2:$A$1611,0))/INDEX(Coverage!$G$2:$G$1611,MATCH(A155, Coverage!$A$2:$A$1611,0)),0),0)</f>
        <v/>
      </c>
      <c r="G155" s="20">
        <f>IFERROR(IF(SUM(C155:F155)&lt;INDEX(Coverage!$E$2:$E$1611,MATCH(A155, Coverage!$A$2:$A$1611,0)),INDEX(Pop!$G$2:$G$1611,MATCH(A155, Pop!$A$2:$A$1611,0))/INDEX(Coverage!$G$2:$G$1611,MATCH(A155, Coverage!$A$2:$A$1611,0)),0),0)</f>
        <v/>
      </c>
      <c r="H155" s="20">
        <f>IFERROR(IF(SUM(C155:G155)&lt;INDEX(Coverage!$E$2:$E$1611,MATCH(A155, Coverage!$A$2:$A$1611,0)),INDEX(Pop!$H$2:$H$1611,MATCH(A155, Pop!$A$2:$A$1611,0))/INDEX(Coverage!$G$2:$G$1611,MATCH(A155, Coverage!$A$2:$A$1611,0)),0),0)</f>
        <v/>
      </c>
      <c r="I155" s="20">
        <f>IFERROR(IF(SUM(C155:H155)&lt;INDEX(Coverage!$E$2:$E$1611,MATCH(A155, Coverage!$A$2:$A$1611,0)),INDEX(Pop!$I$2:$I$1611,MATCH(A155, Pop!$A$2:$A$1611,0))/INDEX(Coverage!$G$2:$G$1611,MATCH(A155, Coverage!$A$2:$A$1611,0)),0),0)</f>
        <v/>
      </c>
      <c r="J155" s="20">
        <f>IFERROR(IF(SUM(C155:I155)&lt;INDEX(Coverage!$E$2:$E$1611,MATCH(A155, Coverage!$A$2:$A$1611,0)),INDEX(Pop!$J$2:$J$1611,MATCH(A155, Pop!$A$2:$A$1611,0))/INDEX(Coverage!$G$2:$G$1611,MATCH(A155, Coverage!$A$2:$A$1611,0)),0),0)</f>
        <v/>
      </c>
      <c r="K155" s="20">
        <f>IFERROR(IF(SUM(C155:J155)&lt;INDEX(Coverage!$E$2:$E$1611,MATCH(A155, Coverage!$A$2:$A$1611,0)),INDEX(Pop!$K$2:$K$1611,MATCH(A155, Pop!$A$2:$A$1611,0))/INDEX(Coverage!$G$2:$G$1611,MATCH(A155, Coverage!$A$2:$A$1611,0)),0),0)</f>
        <v/>
      </c>
      <c r="L155" s="20">
        <f>IFERROR(IF(SUM(C155:K155)&lt;INDEX(Coverage!$E$2:$E$1611,MATCH(A155, Coverage!$A$2:$A$1611,0)),INDEX(Pop!$L$2:$L$1611,MATCH(A155, Pop!$A$2:$A$1611,0))/INDEX(Coverage!$G$2:$G$1611,MATCH(A155, Coverage!$A$2:$A$1611,0)),0),0)</f>
        <v/>
      </c>
    </row>
    <row r="156">
      <c r="A156" s="20">
        <f>'Data_km2'!A156</f>
        <v/>
      </c>
      <c r="B156" s="20">
        <f>'Data_km2'!B156</f>
        <v/>
      </c>
      <c r="C156" s="20">
        <f>IFERROR(INDEX(Pop!$C$2:$C$1611,MATCH(A156, Pop!$A$2:$A$1611,0)) /INDEX(Coverage!$G$2:$G$1611,MATCH(A156, Coverage!$A$2:$A$1611,0)),0)</f>
        <v/>
      </c>
      <c r="D156" s="20">
        <f>IFERROR(IF(SUM(C156)&lt;INDEX(Coverage!$E$2:$E$1611,MATCH(A156, Coverage!$A$2:$A$1611,0)),INDEX(Pop!$D$2:$D$1611,MATCH(A156, Pop!$A$2:$A$1611,0))/INDEX(Coverage!$G$2:$G$1611,MATCH(A156, Coverage!$A$2:$A$1611,0)),0),0)</f>
        <v/>
      </c>
      <c r="E156" s="20">
        <f>IFERROR(IF(SUM(C156:D156)&lt;INDEX(Coverage!$E$2:$E$1611,MATCH(A156, Coverage!$A$2:$A$1611,0)),INDEX(Pop!$E$2:$E$1611,MATCH(A156, Pop!$A$2:$A$1611,0))/INDEX(Coverage!$G$2:$G$1611,MATCH(A156, Coverage!$A$2:$A$1611,0)),0),0)</f>
        <v/>
      </c>
      <c r="F156" s="20">
        <f>IFERROR(IF(SUM(C156:E156)&lt;INDEX(Coverage!$E$2:$E$1611,MATCH(A156, Coverage!$A$2:$A$1611,0)),INDEX(Pop!$F$2:$F$1611,MATCH(A156, Pop!$A$2:$A$1611,0))/INDEX(Coverage!$G$2:$G$1611,MATCH(A156, Coverage!$A$2:$A$1611,0)),0),0)</f>
        <v/>
      </c>
      <c r="G156" s="20">
        <f>IFERROR(IF(SUM(C156:F156)&lt;INDEX(Coverage!$E$2:$E$1611,MATCH(A156, Coverage!$A$2:$A$1611,0)),INDEX(Pop!$G$2:$G$1611,MATCH(A156, Pop!$A$2:$A$1611,0))/INDEX(Coverage!$G$2:$G$1611,MATCH(A156, Coverage!$A$2:$A$1611,0)),0),0)</f>
        <v/>
      </c>
      <c r="H156" s="20">
        <f>IFERROR(IF(SUM(C156:G156)&lt;INDEX(Coverage!$E$2:$E$1611,MATCH(A156, Coverage!$A$2:$A$1611,0)),INDEX(Pop!$H$2:$H$1611,MATCH(A156, Pop!$A$2:$A$1611,0))/INDEX(Coverage!$G$2:$G$1611,MATCH(A156, Coverage!$A$2:$A$1611,0)),0),0)</f>
        <v/>
      </c>
      <c r="I156" s="20">
        <f>IFERROR(IF(SUM(C156:H156)&lt;INDEX(Coverage!$E$2:$E$1611,MATCH(A156, Coverage!$A$2:$A$1611,0)),INDEX(Pop!$I$2:$I$1611,MATCH(A156, Pop!$A$2:$A$1611,0))/INDEX(Coverage!$G$2:$G$1611,MATCH(A156, Coverage!$A$2:$A$1611,0)),0),0)</f>
        <v/>
      </c>
      <c r="J156" s="20">
        <f>IFERROR(IF(SUM(C156:I156)&lt;INDEX(Coverage!$E$2:$E$1611,MATCH(A156, Coverage!$A$2:$A$1611,0)),INDEX(Pop!$J$2:$J$1611,MATCH(A156, Pop!$A$2:$A$1611,0))/INDEX(Coverage!$G$2:$G$1611,MATCH(A156, Coverage!$A$2:$A$1611,0)),0),0)</f>
        <v/>
      </c>
      <c r="K156" s="20">
        <f>IFERROR(IF(SUM(C156:J156)&lt;INDEX(Coverage!$E$2:$E$1611,MATCH(A156, Coverage!$A$2:$A$1611,0)),INDEX(Pop!$K$2:$K$1611,MATCH(A156, Pop!$A$2:$A$1611,0))/INDEX(Coverage!$G$2:$G$1611,MATCH(A156, Coverage!$A$2:$A$1611,0)),0),0)</f>
        <v/>
      </c>
      <c r="L156" s="20">
        <f>IFERROR(IF(SUM(C156:K156)&lt;INDEX(Coverage!$E$2:$E$1611,MATCH(A156, Coverage!$A$2:$A$1611,0)),INDEX(Pop!$L$2:$L$1611,MATCH(A156, Pop!$A$2:$A$1611,0))/INDEX(Coverage!$G$2:$G$1611,MATCH(A156, Coverage!$A$2:$A$1611,0)),0),0)</f>
        <v/>
      </c>
    </row>
    <row r="157">
      <c r="A157" s="20">
        <f>'Data_km2'!A157</f>
        <v/>
      </c>
      <c r="B157" s="20">
        <f>'Data_km2'!B157</f>
        <v/>
      </c>
      <c r="C157" s="20">
        <f>IFERROR(INDEX(Pop!$C$2:$C$1611,MATCH(A157, Pop!$A$2:$A$1611,0)) /INDEX(Coverage!$G$2:$G$1611,MATCH(A157, Coverage!$A$2:$A$1611,0)),0)</f>
        <v/>
      </c>
      <c r="D157" s="20">
        <f>IFERROR(IF(SUM(C157)&lt;INDEX(Coverage!$E$2:$E$1611,MATCH(A157, Coverage!$A$2:$A$1611,0)),INDEX(Pop!$D$2:$D$1611,MATCH(A157, Pop!$A$2:$A$1611,0))/INDEX(Coverage!$G$2:$G$1611,MATCH(A157, Coverage!$A$2:$A$1611,0)),0),0)</f>
        <v/>
      </c>
      <c r="E157" s="20">
        <f>IFERROR(IF(SUM(C157:D157)&lt;INDEX(Coverage!$E$2:$E$1611,MATCH(A157, Coverage!$A$2:$A$1611,0)),INDEX(Pop!$E$2:$E$1611,MATCH(A157, Pop!$A$2:$A$1611,0))/INDEX(Coverage!$G$2:$G$1611,MATCH(A157, Coverage!$A$2:$A$1611,0)),0),0)</f>
        <v/>
      </c>
      <c r="F157" s="20">
        <f>IFERROR(IF(SUM(C157:E157)&lt;INDEX(Coverage!$E$2:$E$1611,MATCH(A157, Coverage!$A$2:$A$1611,0)),INDEX(Pop!$F$2:$F$1611,MATCH(A157, Pop!$A$2:$A$1611,0))/INDEX(Coverage!$G$2:$G$1611,MATCH(A157, Coverage!$A$2:$A$1611,0)),0),0)</f>
        <v/>
      </c>
      <c r="G157" s="20">
        <f>IFERROR(IF(SUM(C157:F157)&lt;INDEX(Coverage!$E$2:$E$1611,MATCH(A157, Coverage!$A$2:$A$1611,0)),INDEX(Pop!$G$2:$G$1611,MATCH(A157, Pop!$A$2:$A$1611,0))/INDEX(Coverage!$G$2:$G$1611,MATCH(A157, Coverage!$A$2:$A$1611,0)),0),0)</f>
        <v/>
      </c>
      <c r="H157" s="20">
        <f>IFERROR(IF(SUM(C157:G157)&lt;INDEX(Coverage!$E$2:$E$1611,MATCH(A157, Coverage!$A$2:$A$1611,0)),INDEX(Pop!$H$2:$H$1611,MATCH(A157, Pop!$A$2:$A$1611,0))/INDEX(Coverage!$G$2:$G$1611,MATCH(A157, Coverage!$A$2:$A$1611,0)),0),0)</f>
        <v/>
      </c>
      <c r="I157" s="20">
        <f>IFERROR(IF(SUM(C157:H157)&lt;INDEX(Coverage!$E$2:$E$1611,MATCH(A157, Coverage!$A$2:$A$1611,0)),INDEX(Pop!$I$2:$I$1611,MATCH(A157, Pop!$A$2:$A$1611,0))/INDEX(Coverage!$G$2:$G$1611,MATCH(A157, Coverage!$A$2:$A$1611,0)),0),0)</f>
        <v/>
      </c>
      <c r="J157" s="20">
        <f>IFERROR(IF(SUM(C157:I157)&lt;INDEX(Coverage!$E$2:$E$1611,MATCH(A157, Coverage!$A$2:$A$1611,0)),INDEX(Pop!$J$2:$J$1611,MATCH(A157, Pop!$A$2:$A$1611,0))/INDEX(Coverage!$G$2:$G$1611,MATCH(A157, Coverage!$A$2:$A$1611,0)),0),0)</f>
        <v/>
      </c>
      <c r="K157" s="20">
        <f>IFERROR(IF(SUM(C157:J157)&lt;INDEX(Coverage!$E$2:$E$1611,MATCH(A157, Coverage!$A$2:$A$1611,0)),INDEX(Pop!$K$2:$K$1611,MATCH(A157, Pop!$A$2:$A$1611,0))/INDEX(Coverage!$G$2:$G$1611,MATCH(A157, Coverage!$A$2:$A$1611,0)),0),0)</f>
        <v/>
      </c>
      <c r="L157" s="20">
        <f>IFERROR(IF(SUM(C157:K157)&lt;INDEX(Coverage!$E$2:$E$1611,MATCH(A157, Coverage!$A$2:$A$1611,0)),INDEX(Pop!$L$2:$L$1611,MATCH(A157, Pop!$A$2:$A$1611,0))/INDEX(Coverage!$G$2:$G$1611,MATCH(A157, Coverage!$A$2:$A$1611,0)),0),0)</f>
        <v/>
      </c>
    </row>
    <row r="158">
      <c r="A158" s="20">
        <f>'Data_km2'!A158</f>
        <v/>
      </c>
      <c r="B158" s="20">
        <f>'Data_km2'!B158</f>
        <v/>
      </c>
      <c r="C158" s="20">
        <f>IFERROR(INDEX(Pop!$C$2:$C$1611,MATCH(A158, Pop!$A$2:$A$1611,0)) /INDEX(Coverage!$G$2:$G$1611,MATCH(A158, Coverage!$A$2:$A$1611,0)),0)</f>
        <v/>
      </c>
      <c r="D158" s="20">
        <f>IFERROR(IF(SUM(C158)&lt;INDEX(Coverage!$E$2:$E$1611,MATCH(A158, Coverage!$A$2:$A$1611,0)),INDEX(Pop!$D$2:$D$1611,MATCH(A158, Pop!$A$2:$A$1611,0))/INDEX(Coverage!$G$2:$G$1611,MATCH(A158, Coverage!$A$2:$A$1611,0)),0),0)</f>
        <v/>
      </c>
      <c r="E158" s="20">
        <f>IFERROR(IF(SUM(C158:D158)&lt;INDEX(Coverage!$E$2:$E$1611,MATCH(A158, Coverage!$A$2:$A$1611,0)),INDEX(Pop!$E$2:$E$1611,MATCH(A158, Pop!$A$2:$A$1611,0))/INDEX(Coverage!$G$2:$G$1611,MATCH(A158, Coverage!$A$2:$A$1611,0)),0),0)</f>
        <v/>
      </c>
      <c r="F158" s="20">
        <f>IFERROR(IF(SUM(C158:E158)&lt;INDEX(Coverage!$E$2:$E$1611,MATCH(A158, Coverage!$A$2:$A$1611,0)),INDEX(Pop!$F$2:$F$1611,MATCH(A158, Pop!$A$2:$A$1611,0))/INDEX(Coverage!$G$2:$G$1611,MATCH(A158, Coverage!$A$2:$A$1611,0)),0),0)</f>
        <v/>
      </c>
      <c r="G158" s="20">
        <f>IFERROR(IF(SUM(C158:F158)&lt;INDEX(Coverage!$E$2:$E$1611,MATCH(A158, Coverage!$A$2:$A$1611,0)),INDEX(Pop!$G$2:$G$1611,MATCH(A158, Pop!$A$2:$A$1611,0))/INDEX(Coverage!$G$2:$G$1611,MATCH(A158, Coverage!$A$2:$A$1611,0)),0),0)</f>
        <v/>
      </c>
      <c r="H158" s="20">
        <f>IFERROR(IF(SUM(C158:G158)&lt;INDEX(Coverage!$E$2:$E$1611,MATCH(A158, Coverage!$A$2:$A$1611,0)),INDEX(Pop!$H$2:$H$1611,MATCH(A158, Pop!$A$2:$A$1611,0))/INDEX(Coverage!$G$2:$G$1611,MATCH(A158, Coverage!$A$2:$A$1611,0)),0),0)</f>
        <v/>
      </c>
      <c r="I158" s="20">
        <f>IFERROR(IF(SUM(C158:H158)&lt;INDEX(Coverage!$E$2:$E$1611,MATCH(A158, Coverage!$A$2:$A$1611,0)),INDEX(Pop!$I$2:$I$1611,MATCH(A158, Pop!$A$2:$A$1611,0))/INDEX(Coverage!$G$2:$G$1611,MATCH(A158, Coverage!$A$2:$A$1611,0)),0),0)</f>
        <v/>
      </c>
      <c r="J158" s="20">
        <f>IFERROR(IF(SUM(C158:I158)&lt;INDEX(Coverage!$E$2:$E$1611,MATCH(A158, Coverage!$A$2:$A$1611,0)),INDEX(Pop!$J$2:$J$1611,MATCH(A158, Pop!$A$2:$A$1611,0))/INDEX(Coverage!$G$2:$G$1611,MATCH(A158, Coverage!$A$2:$A$1611,0)),0),0)</f>
        <v/>
      </c>
      <c r="K158" s="20">
        <f>IFERROR(IF(SUM(C158:J158)&lt;INDEX(Coverage!$E$2:$E$1611,MATCH(A158, Coverage!$A$2:$A$1611,0)),INDEX(Pop!$K$2:$K$1611,MATCH(A158, Pop!$A$2:$A$1611,0))/INDEX(Coverage!$G$2:$G$1611,MATCH(A158, Coverage!$A$2:$A$1611,0)),0),0)</f>
        <v/>
      </c>
      <c r="L158" s="20">
        <f>IFERROR(IF(SUM(C158:K158)&lt;INDEX(Coverage!$E$2:$E$1611,MATCH(A158, Coverage!$A$2:$A$1611,0)),INDEX(Pop!$L$2:$L$1611,MATCH(A158, Pop!$A$2:$A$1611,0))/INDEX(Coverage!$G$2:$G$1611,MATCH(A158, Coverage!$A$2:$A$1611,0)),0),0)</f>
        <v/>
      </c>
    </row>
    <row r="159">
      <c r="A159" s="20">
        <f>'Data_km2'!A159</f>
        <v/>
      </c>
      <c r="B159" s="20">
        <f>'Data_km2'!B159</f>
        <v/>
      </c>
      <c r="C159" s="20">
        <f>IFERROR(INDEX(Pop!$C$2:$C$1611,MATCH(A159, Pop!$A$2:$A$1611,0)) /INDEX(Coverage!$G$2:$G$1611,MATCH(A159, Coverage!$A$2:$A$1611,0)),0)</f>
        <v/>
      </c>
      <c r="D159" s="20">
        <f>IFERROR(IF(SUM(C159)&lt;INDEX(Coverage!$E$2:$E$1611,MATCH(A159, Coverage!$A$2:$A$1611,0)),INDEX(Pop!$D$2:$D$1611,MATCH(A159, Pop!$A$2:$A$1611,0))/INDEX(Coverage!$G$2:$G$1611,MATCH(A159, Coverage!$A$2:$A$1611,0)),0),0)</f>
        <v/>
      </c>
      <c r="E159" s="20">
        <f>IFERROR(IF(SUM(C159:D159)&lt;INDEX(Coverage!$E$2:$E$1611,MATCH(A159, Coverage!$A$2:$A$1611,0)),INDEX(Pop!$E$2:$E$1611,MATCH(A159, Pop!$A$2:$A$1611,0))/INDEX(Coverage!$G$2:$G$1611,MATCH(A159, Coverage!$A$2:$A$1611,0)),0),0)</f>
        <v/>
      </c>
      <c r="F159" s="20">
        <f>IFERROR(IF(SUM(C159:E159)&lt;INDEX(Coverage!$E$2:$E$1611,MATCH(A159, Coverage!$A$2:$A$1611,0)),INDEX(Pop!$F$2:$F$1611,MATCH(A159, Pop!$A$2:$A$1611,0))/INDEX(Coverage!$G$2:$G$1611,MATCH(A159, Coverage!$A$2:$A$1611,0)),0),0)</f>
        <v/>
      </c>
      <c r="G159" s="20">
        <f>IFERROR(IF(SUM(C159:F159)&lt;INDEX(Coverage!$E$2:$E$1611,MATCH(A159, Coverage!$A$2:$A$1611,0)),INDEX(Pop!$G$2:$G$1611,MATCH(A159, Pop!$A$2:$A$1611,0))/INDEX(Coverage!$G$2:$G$1611,MATCH(A159, Coverage!$A$2:$A$1611,0)),0),0)</f>
        <v/>
      </c>
      <c r="H159" s="20">
        <f>IFERROR(IF(SUM(C159:G159)&lt;INDEX(Coverage!$E$2:$E$1611,MATCH(A159, Coverage!$A$2:$A$1611,0)),INDEX(Pop!$H$2:$H$1611,MATCH(A159, Pop!$A$2:$A$1611,0))/INDEX(Coverage!$G$2:$G$1611,MATCH(A159, Coverage!$A$2:$A$1611,0)),0),0)</f>
        <v/>
      </c>
      <c r="I159" s="20">
        <f>IFERROR(IF(SUM(C159:H159)&lt;INDEX(Coverage!$E$2:$E$1611,MATCH(A159, Coverage!$A$2:$A$1611,0)),INDEX(Pop!$I$2:$I$1611,MATCH(A159, Pop!$A$2:$A$1611,0))/INDEX(Coverage!$G$2:$G$1611,MATCH(A159, Coverage!$A$2:$A$1611,0)),0),0)</f>
        <v/>
      </c>
      <c r="J159" s="20">
        <f>IFERROR(IF(SUM(C159:I159)&lt;INDEX(Coverage!$E$2:$E$1611,MATCH(A159, Coverage!$A$2:$A$1611,0)),INDEX(Pop!$J$2:$J$1611,MATCH(A159, Pop!$A$2:$A$1611,0))/INDEX(Coverage!$G$2:$G$1611,MATCH(A159, Coverage!$A$2:$A$1611,0)),0),0)</f>
        <v/>
      </c>
      <c r="K159" s="20">
        <f>IFERROR(IF(SUM(C159:J159)&lt;INDEX(Coverage!$E$2:$E$1611,MATCH(A159, Coverage!$A$2:$A$1611,0)),INDEX(Pop!$K$2:$K$1611,MATCH(A159, Pop!$A$2:$A$1611,0))/INDEX(Coverage!$G$2:$G$1611,MATCH(A159, Coverage!$A$2:$A$1611,0)),0),0)</f>
        <v/>
      </c>
      <c r="L159" s="20">
        <f>IFERROR(IF(SUM(C159:K159)&lt;INDEX(Coverage!$E$2:$E$1611,MATCH(A159, Coverage!$A$2:$A$1611,0)),INDEX(Pop!$L$2:$L$1611,MATCH(A159, Pop!$A$2:$A$1611,0))/INDEX(Coverage!$G$2:$G$1611,MATCH(A159, Coverage!$A$2:$A$1611,0)),0),0)</f>
        <v/>
      </c>
    </row>
    <row r="160">
      <c r="A160" s="20">
        <f>'Data_km2'!A160</f>
        <v/>
      </c>
      <c r="B160" s="20">
        <f>'Data_km2'!B160</f>
        <v/>
      </c>
      <c r="C160" s="20">
        <f>IFERROR(INDEX(Pop!$C$2:$C$1611,MATCH(A160, Pop!$A$2:$A$1611,0)) /INDEX(Coverage!$G$2:$G$1611,MATCH(A160, Coverage!$A$2:$A$1611,0)),0)</f>
        <v/>
      </c>
      <c r="D160" s="20">
        <f>IFERROR(IF(SUM(C160)&lt;INDEX(Coverage!$E$2:$E$1611,MATCH(A160, Coverage!$A$2:$A$1611,0)),INDEX(Pop!$D$2:$D$1611,MATCH(A160, Pop!$A$2:$A$1611,0))/INDEX(Coverage!$G$2:$G$1611,MATCH(A160, Coverage!$A$2:$A$1611,0)),0),0)</f>
        <v/>
      </c>
      <c r="E160" s="20">
        <f>IFERROR(IF(SUM(C160:D160)&lt;INDEX(Coverage!$E$2:$E$1611,MATCH(A160, Coverage!$A$2:$A$1611,0)),INDEX(Pop!$E$2:$E$1611,MATCH(A160, Pop!$A$2:$A$1611,0))/INDEX(Coverage!$G$2:$G$1611,MATCH(A160, Coverage!$A$2:$A$1611,0)),0),0)</f>
        <v/>
      </c>
      <c r="F160" s="20">
        <f>IFERROR(IF(SUM(C160:E160)&lt;INDEX(Coverage!$E$2:$E$1611,MATCH(A160, Coverage!$A$2:$A$1611,0)),INDEX(Pop!$F$2:$F$1611,MATCH(A160, Pop!$A$2:$A$1611,0))/INDEX(Coverage!$G$2:$G$1611,MATCH(A160, Coverage!$A$2:$A$1611,0)),0),0)</f>
        <v/>
      </c>
      <c r="G160" s="20">
        <f>IFERROR(IF(SUM(C160:F160)&lt;INDEX(Coverage!$E$2:$E$1611,MATCH(A160, Coverage!$A$2:$A$1611,0)),INDEX(Pop!$G$2:$G$1611,MATCH(A160, Pop!$A$2:$A$1611,0))/INDEX(Coverage!$G$2:$G$1611,MATCH(A160, Coverage!$A$2:$A$1611,0)),0),0)</f>
        <v/>
      </c>
      <c r="H160" s="20">
        <f>IFERROR(IF(SUM(C160:G160)&lt;INDEX(Coverage!$E$2:$E$1611,MATCH(A160, Coverage!$A$2:$A$1611,0)),INDEX(Pop!$H$2:$H$1611,MATCH(A160, Pop!$A$2:$A$1611,0))/INDEX(Coverage!$G$2:$G$1611,MATCH(A160, Coverage!$A$2:$A$1611,0)),0),0)</f>
        <v/>
      </c>
      <c r="I160" s="20">
        <f>IFERROR(IF(SUM(C160:H160)&lt;INDEX(Coverage!$E$2:$E$1611,MATCH(A160, Coverage!$A$2:$A$1611,0)),INDEX(Pop!$I$2:$I$1611,MATCH(A160, Pop!$A$2:$A$1611,0))/INDEX(Coverage!$G$2:$G$1611,MATCH(A160, Coverage!$A$2:$A$1611,0)),0),0)</f>
        <v/>
      </c>
      <c r="J160" s="20">
        <f>IFERROR(IF(SUM(C160:I160)&lt;INDEX(Coverage!$E$2:$E$1611,MATCH(A160, Coverage!$A$2:$A$1611,0)),INDEX(Pop!$J$2:$J$1611,MATCH(A160, Pop!$A$2:$A$1611,0))/INDEX(Coverage!$G$2:$G$1611,MATCH(A160, Coverage!$A$2:$A$1611,0)),0),0)</f>
        <v/>
      </c>
      <c r="K160" s="20">
        <f>IFERROR(IF(SUM(C160:J160)&lt;INDEX(Coverage!$E$2:$E$1611,MATCH(A160, Coverage!$A$2:$A$1611,0)),INDEX(Pop!$K$2:$K$1611,MATCH(A160, Pop!$A$2:$A$1611,0))/INDEX(Coverage!$G$2:$G$1611,MATCH(A160, Coverage!$A$2:$A$1611,0)),0),0)</f>
        <v/>
      </c>
      <c r="L160" s="20">
        <f>IFERROR(IF(SUM(C160:K160)&lt;INDEX(Coverage!$E$2:$E$1611,MATCH(A160, Coverage!$A$2:$A$1611,0)),INDEX(Pop!$L$2:$L$1611,MATCH(A160, Pop!$A$2:$A$1611,0))/INDEX(Coverage!$G$2:$G$1611,MATCH(A160, Coverage!$A$2:$A$1611,0)),0),0)</f>
        <v/>
      </c>
    </row>
    <row r="161">
      <c r="A161" s="20">
        <f>'Data_km2'!A161</f>
        <v/>
      </c>
      <c r="B161" s="20">
        <f>'Data_km2'!B161</f>
        <v/>
      </c>
      <c r="C161" s="20">
        <f>IFERROR(INDEX(Pop!$C$2:$C$1611,MATCH(A161, Pop!$A$2:$A$1611,0)) /INDEX(Coverage!$G$2:$G$1611,MATCH(A161, Coverage!$A$2:$A$1611,0)),0)</f>
        <v/>
      </c>
      <c r="D161" s="20">
        <f>IFERROR(IF(SUM(C161)&lt;INDEX(Coverage!$E$2:$E$1611,MATCH(A161, Coverage!$A$2:$A$1611,0)),INDEX(Pop!$D$2:$D$1611,MATCH(A161, Pop!$A$2:$A$1611,0))/INDEX(Coverage!$G$2:$G$1611,MATCH(A161, Coverage!$A$2:$A$1611,0)),0),0)</f>
        <v/>
      </c>
      <c r="E161" s="20">
        <f>IFERROR(IF(SUM(C161:D161)&lt;INDEX(Coverage!$E$2:$E$1611,MATCH(A161, Coverage!$A$2:$A$1611,0)),INDEX(Pop!$E$2:$E$1611,MATCH(A161, Pop!$A$2:$A$1611,0))/INDEX(Coverage!$G$2:$G$1611,MATCH(A161, Coverage!$A$2:$A$1611,0)),0),0)</f>
        <v/>
      </c>
      <c r="F161" s="20">
        <f>IFERROR(IF(SUM(C161:E161)&lt;INDEX(Coverage!$E$2:$E$1611,MATCH(A161, Coverage!$A$2:$A$1611,0)),INDEX(Pop!$F$2:$F$1611,MATCH(A161, Pop!$A$2:$A$1611,0))/INDEX(Coverage!$G$2:$G$1611,MATCH(A161, Coverage!$A$2:$A$1611,0)),0),0)</f>
        <v/>
      </c>
      <c r="G161" s="20">
        <f>IFERROR(IF(SUM(C161:F161)&lt;INDEX(Coverage!$E$2:$E$1611,MATCH(A161, Coverage!$A$2:$A$1611,0)),INDEX(Pop!$G$2:$G$1611,MATCH(A161, Pop!$A$2:$A$1611,0))/INDEX(Coverage!$G$2:$G$1611,MATCH(A161, Coverage!$A$2:$A$1611,0)),0),0)</f>
        <v/>
      </c>
      <c r="H161" s="20">
        <f>IFERROR(IF(SUM(C161:G161)&lt;INDEX(Coverage!$E$2:$E$1611,MATCH(A161, Coverage!$A$2:$A$1611,0)),INDEX(Pop!$H$2:$H$1611,MATCH(A161, Pop!$A$2:$A$1611,0))/INDEX(Coverage!$G$2:$G$1611,MATCH(A161, Coverage!$A$2:$A$1611,0)),0),0)</f>
        <v/>
      </c>
      <c r="I161" s="20">
        <f>IFERROR(IF(SUM(C161:H161)&lt;INDEX(Coverage!$E$2:$E$1611,MATCH(A161, Coverage!$A$2:$A$1611,0)),INDEX(Pop!$I$2:$I$1611,MATCH(A161, Pop!$A$2:$A$1611,0))/INDEX(Coverage!$G$2:$G$1611,MATCH(A161, Coverage!$A$2:$A$1611,0)),0),0)</f>
        <v/>
      </c>
      <c r="J161" s="20">
        <f>IFERROR(IF(SUM(C161:I161)&lt;INDEX(Coverage!$E$2:$E$1611,MATCH(A161, Coverage!$A$2:$A$1611,0)),INDEX(Pop!$J$2:$J$1611,MATCH(A161, Pop!$A$2:$A$1611,0))/INDEX(Coverage!$G$2:$G$1611,MATCH(A161, Coverage!$A$2:$A$1611,0)),0),0)</f>
        <v/>
      </c>
      <c r="K161" s="20">
        <f>IFERROR(IF(SUM(C161:J161)&lt;INDEX(Coverage!$E$2:$E$1611,MATCH(A161, Coverage!$A$2:$A$1611,0)),INDEX(Pop!$K$2:$K$1611,MATCH(A161, Pop!$A$2:$A$1611,0))/INDEX(Coverage!$G$2:$G$1611,MATCH(A161, Coverage!$A$2:$A$1611,0)),0),0)</f>
        <v/>
      </c>
      <c r="L161" s="20">
        <f>IFERROR(IF(SUM(C161:K161)&lt;INDEX(Coverage!$E$2:$E$1611,MATCH(A161, Coverage!$A$2:$A$1611,0)),INDEX(Pop!$L$2:$L$1611,MATCH(A161, Pop!$A$2:$A$1611,0))/INDEX(Coverage!$G$2:$G$1611,MATCH(A161, Coverage!$A$2:$A$1611,0)),0),0)</f>
        <v/>
      </c>
    </row>
    <row r="162">
      <c r="A162" s="20">
        <f>'Data_km2'!A162</f>
        <v/>
      </c>
      <c r="B162" s="20">
        <f>'Data_km2'!B162</f>
        <v/>
      </c>
      <c r="C162" s="20">
        <f>IFERROR(INDEX(Pop!$C$2:$C$1611,MATCH(A162, Pop!$A$2:$A$1611,0)) /INDEX(Coverage!$G$2:$G$1611,MATCH(A162, Coverage!$A$2:$A$1611,0)),0)</f>
        <v/>
      </c>
      <c r="D162" s="20">
        <f>IFERROR(IF(SUM(C162)&lt;INDEX(Coverage!$E$2:$E$1611,MATCH(A162, Coverage!$A$2:$A$1611,0)),INDEX(Pop!$D$2:$D$1611,MATCH(A162, Pop!$A$2:$A$1611,0))/INDEX(Coverage!$G$2:$G$1611,MATCH(A162, Coverage!$A$2:$A$1611,0)),0),0)</f>
        <v/>
      </c>
      <c r="E162" s="20">
        <f>IFERROR(IF(SUM(C162:D162)&lt;INDEX(Coverage!$E$2:$E$1611,MATCH(A162, Coverage!$A$2:$A$1611,0)),INDEX(Pop!$E$2:$E$1611,MATCH(A162, Pop!$A$2:$A$1611,0))/INDEX(Coverage!$G$2:$G$1611,MATCH(A162, Coverage!$A$2:$A$1611,0)),0),0)</f>
        <v/>
      </c>
      <c r="F162" s="20">
        <f>IFERROR(IF(SUM(C162:E162)&lt;INDEX(Coverage!$E$2:$E$1611,MATCH(A162, Coverage!$A$2:$A$1611,0)),INDEX(Pop!$F$2:$F$1611,MATCH(A162, Pop!$A$2:$A$1611,0))/INDEX(Coverage!$G$2:$G$1611,MATCH(A162, Coverage!$A$2:$A$1611,0)),0),0)</f>
        <v/>
      </c>
      <c r="G162" s="20">
        <f>IFERROR(IF(SUM(C162:F162)&lt;INDEX(Coverage!$E$2:$E$1611,MATCH(A162, Coverage!$A$2:$A$1611,0)),INDEX(Pop!$G$2:$G$1611,MATCH(A162, Pop!$A$2:$A$1611,0))/INDEX(Coverage!$G$2:$G$1611,MATCH(A162, Coverage!$A$2:$A$1611,0)),0),0)</f>
        <v/>
      </c>
      <c r="H162" s="20">
        <f>IFERROR(IF(SUM(C162:G162)&lt;INDEX(Coverage!$E$2:$E$1611,MATCH(A162, Coverage!$A$2:$A$1611,0)),INDEX(Pop!$H$2:$H$1611,MATCH(A162, Pop!$A$2:$A$1611,0))/INDEX(Coverage!$G$2:$G$1611,MATCH(A162, Coverage!$A$2:$A$1611,0)),0),0)</f>
        <v/>
      </c>
      <c r="I162" s="20">
        <f>IFERROR(IF(SUM(C162:H162)&lt;INDEX(Coverage!$E$2:$E$1611,MATCH(A162, Coverage!$A$2:$A$1611,0)),INDEX(Pop!$I$2:$I$1611,MATCH(A162, Pop!$A$2:$A$1611,0))/INDEX(Coverage!$G$2:$G$1611,MATCH(A162, Coverage!$A$2:$A$1611,0)),0),0)</f>
        <v/>
      </c>
      <c r="J162" s="20">
        <f>IFERROR(IF(SUM(C162:I162)&lt;INDEX(Coverage!$E$2:$E$1611,MATCH(A162, Coverage!$A$2:$A$1611,0)),INDEX(Pop!$J$2:$J$1611,MATCH(A162, Pop!$A$2:$A$1611,0))/INDEX(Coverage!$G$2:$G$1611,MATCH(A162, Coverage!$A$2:$A$1611,0)),0),0)</f>
        <v/>
      </c>
      <c r="K162" s="20">
        <f>IFERROR(IF(SUM(C162:J162)&lt;INDEX(Coverage!$E$2:$E$1611,MATCH(A162, Coverage!$A$2:$A$1611,0)),INDEX(Pop!$K$2:$K$1611,MATCH(A162, Pop!$A$2:$A$1611,0))/INDEX(Coverage!$G$2:$G$1611,MATCH(A162, Coverage!$A$2:$A$1611,0)),0),0)</f>
        <v/>
      </c>
      <c r="L162" s="20">
        <f>IFERROR(IF(SUM(C162:K162)&lt;INDEX(Coverage!$E$2:$E$1611,MATCH(A162, Coverage!$A$2:$A$1611,0)),INDEX(Pop!$L$2:$L$1611,MATCH(A162, Pop!$A$2:$A$1611,0))/INDEX(Coverage!$G$2:$G$1611,MATCH(A162, Coverage!$A$2:$A$1611,0)),0),0)</f>
        <v/>
      </c>
    </row>
    <row r="163">
      <c r="A163" s="20">
        <f>'Data_km2'!A163</f>
        <v/>
      </c>
      <c r="B163" s="20">
        <f>'Data_km2'!B163</f>
        <v/>
      </c>
      <c r="C163" s="20">
        <f>IFERROR(INDEX(Pop!$C$2:$C$1611,MATCH(A163, Pop!$A$2:$A$1611,0)) /INDEX(Coverage!$G$2:$G$1611,MATCH(A163, Coverage!$A$2:$A$1611,0)),0)</f>
        <v/>
      </c>
      <c r="D163" s="20">
        <f>IFERROR(IF(SUM(C163)&lt;INDEX(Coverage!$E$2:$E$1611,MATCH(A163, Coverage!$A$2:$A$1611,0)),INDEX(Pop!$D$2:$D$1611,MATCH(A163, Pop!$A$2:$A$1611,0))/INDEX(Coverage!$G$2:$G$1611,MATCH(A163, Coverage!$A$2:$A$1611,0)),0),0)</f>
        <v/>
      </c>
      <c r="E163" s="20">
        <f>IFERROR(IF(SUM(C163:D163)&lt;INDEX(Coverage!$E$2:$E$1611,MATCH(A163, Coverage!$A$2:$A$1611,0)),INDEX(Pop!$E$2:$E$1611,MATCH(A163, Pop!$A$2:$A$1611,0))/INDEX(Coverage!$G$2:$G$1611,MATCH(A163, Coverage!$A$2:$A$1611,0)),0),0)</f>
        <v/>
      </c>
      <c r="F163" s="20">
        <f>IFERROR(IF(SUM(C163:E163)&lt;INDEX(Coverage!$E$2:$E$1611,MATCH(A163, Coverage!$A$2:$A$1611,0)),INDEX(Pop!$F$2:$F$1611,MATCH(A163, Pop!$A$2:$A$1611,0))/INDEX(Coverage!$G$2:$G$1611,MATCH(A163, Coverage!$A$2:$A$1611,0)),0),0)</f>
        <v/>
      </c>
      <c r="G163" s="20">
        <f>IFERROR(IF(SUM(C163:F163)&lt;INDEX(Coverage!$E$2:$E$1611,MATCH(A163, Coverage!$A$2:$A$1611,0)),INDEX(Pop!$G$2:$G$1611,MATCH(A163, Pop!$A$2:$A$1611,0))/INDEX(Coverage!$G$2:$G$1611,MATCH(A163, Coverage!$A$2:$A$1611,0)),0),0)</f>
        <v/>
      </c>
      <c r="H163" s="20">
        <f>IFERROR(IF(SUM(C163:G163)&lt;INDEX(Coverage!$E$2:$E$1611,MATCH(A163, Coverage!$A$2:$A$1611,0)),INDEX(Pop!$H$2:$H$1611,MATCH(A163, Pop!$A$2:$A$1611,0))/INDEX(Coverage!$G$2:$G$1611,MATCH(A163, Coverage!$A$2:$A$1611,0)),0),0)</f>
        <v/>
      </c>
      <c r="I163" s="20">
        <f>IFERROR(IF(SUM(C163:H163)&lt;INDEX(Coverage!$E$2:$E$1611,MATCH(A163, Coverage!$A$2:$A$1611,0)),INDEX(Pop!$I$2:$I$1611,MATCH(A163, Pop!$A$2:$A$1611,0))/INDEX(Coverage!$G$2:$G$1611,MATCH(A163, Coverage!$A$2:$A$1611,0)),0),0)</f>
        <v/>
      </c>
      <c r="J163" s="20">
        <f>IFERROR(IF(SUM(C163:I163)&lt;INDEX(Coverage!$E$2:$E$1611,MATCH(A163, Coverage!$A$2:$A$1611,0)),INDEX(Pop!$J$2:$J$1611,MATCH(A163, Pop!$A$2:$A$1611,0))/INDEX(Coverage!$G$2:$G$1611,MATCH(A163, Coverage!$A$2:$A$1611,0)),0),0)</f>
        <v/>
      </c>
      <c r="K163" s="20">
        <f>IFERROR(IF(SUM(C163:J163)&lt;INDEX(Coverage!$E$2:$E$1611,MATCH(A163, Coverage!$A$2:$A$1611,0)),INDEX(Pop!$K$2:$K$1611,MATCH(A163, Pop!$A$2:$A$1611,0))/INDEX(Coverage!$G$2:$G$1611,MATCH(A163, Coverage!$A$2:$A$1611,0)),0),0)</f>
        <v/>
      </c>
      <c r="L163" s="20">
        <f>IFERROR(IF(SUM(C163:K163)&lt;INDEX(Coverage!$E$2:$E$1611,MATCH(A163, Coverage!$A$2:$A$1611,0)),INDEX(Pop!$L$2:$L$1611,MATCH(A163, Pop!$A$2:$A$1611,0))/INDEX(Coverage!$G$2:$G$1611,MATCH(A163, Coverage!$A$2:$A$1611,0)),0),0)</f>
        <v/>
      </c>
    </row>
    <row r="164">
      <c r="A164" s="20">
        <f>'Data_km2'!A164</f>
        <v/>
      </c>
      <c r="B164" s="20">
        <f>'Data_km2'!B164</f>
        <v/>
      </c>
      <c r="C164" s="20">
        <f>IFERROR(INDEX(Pop!$C$2:$C$1611,MATCH(A164, Pop!$A$2:$A$1611,0)) /INDEX(Coverage!$G$2:$G$1611,MATCH(A164, Coverage!$A$2:$A$1611,0)),0)</f>
        <v/>
      </c>
      <c r="D164" s="20">
        <f>IFERROR(IF(SUM(C164)&lt;INDEX(Coverage!$E$2:$E$1611,MATCH(A164, Coverage!$A$2:$A$1611,0)),INDEX(Pop!$D$2:$D$1611,MATCH(A164, Pop!$A$2:$A$1611,0))/INDEX(Coverage!$G$2:$G$1611,MATCH(A164, Coverage!$A$2:$A$1611,0)),0),0)</f>
        <v/>
      </c>
      <c r="E164" s="20">
        <f>IFERROR(IF(SUM(C164:D164)&lt;INDEX(Coverage!$E$2:$E$1611,MATCH(A164, Coverage!$A$2:$A$1611,0)),INDEX(Pop!$E$2:$E$1611,MATCH(A164, Pop!$A$2:$A$1611,0))/INDEX(Coverage!$G$2:$G$1611,MATCH(A164, Coverage!$A$2:$A$1611,0)),0),0)</f>
        <v/>
      </c>
      <c r="F164" s="20">
        <f>IFERROR(IF(SUM(C164:E164)&lt;INDEX(Coverage!$E$2:$E$1611,MATCH(A164, Coverage!$A$2:$A$1611,0)),INDEX(Pop!$F$2:$F$1611,MATCH(A164, Pop!$A$2:$A$1611,0))/INDEX(Coverage!$G$2:$G$1611,MATCH(A164, Coverage!$A$2:$A$1611,0)),0),0)</f>
        <v/>
      </c>
      <c r="G164" s="20">
        <f>IFERROR(IF(SUM(C164:F164)&lt;INDEX(Coverage!$E$2:$E$1611,MATCH(A164, Coverage!$A$2:$A$1611,0)),INDEX(Pop!$G$2:$G$1611,MATCH(A164, Pop!$A$2:$A$1611,0))/INDEX(Coverage!$G$2:$G$1611,MATCH(A164, Coverage!$A$2:$A$1611,0)),0),0)</f>
        <v/>
      </c>
      <c r="H164" s="20">
        <f>IFERROR(IF(SUM(C164:G164)&lt;INDEX(Coverage!$E$2:$E$1611,MATCH(A164, Coverage!$A$2:$A$1611,0)),INDEX(Pop!$H$2:$H$1611,MATCH(A164, Pop!$A$2:$A$1611,0))/INDEX(Coverage!$G$2:$G$1611,MATCH(A164, Coverage!$A$2:$A$1611,0)),0),0)</f>
        <v/>
      </c>
      <c r="I164" s="20">
        <f>IFERROR(IF(SUM(C164:H164)&lt;INDEX(Coverage!$E$2:$E$1611,MATCH(A164, Coverage!$A$2:$A$1611,0)),INDEX(Pop!$I$2:$I$1611,MATCH(A164, Pop!$A$2:$A$1611,0))/INDEX(Coverage!$G$2:$G$1611,MATCH(A164, Coverage!$A$2:$A$1611,0)),0),0)</f>
        <v/>
      </c>
      <c r="J164" s="20">
        <f>IFERROR(IF(SUM(C164:I164)&lt;INDEX(Coverage!$E$2:$E$1611,MATCH(A164, Coverage!$A$2:$A$1611,0)),INDEX(Pop!$J$2:$J$1611,MATCH(A164, Pop!$A$2:$A$1611,0))/INDEX(Coverage!$G$2:$G$1611,MATCH(A164, Coverage!$A$2:$A$1611,0)),0),0)</f>
        <v/>
      </c>
      <c r="K164" s="20">
        <f>IFERROR(IF(SUM(C164:J164)&lt;INDEX(Coverage!$E$2:$E$1611,MATCH(A164, Coverage!$A$2:$A$1611,0)),INDEX(Pop!$K$2:$K$1611,MATCH(A164, Pop!$A$2:$A$1611,0))/INDEX(Coverage!$G$2:$G$1611,MATCH(A164, Coverage!$A$2:$A$1611,0)),0),0)</f>
        <v/>
      </c>
      <c r="L164" s="20">
        <f>IFERROR(IF(SUM(C164:K164)&lt;INDEX(Coverage!$E$2:$E$1611,MATCH(A164, Coverage!$A$2:$A$1611,0)),INDEX(Pop!$L$2:$L$1611,MATCH(A164, Pop!$A$2:$A$1611,0))/INDEX(Coverage!$G$2:$G$1611,MATCH(A164, Coverage!$A$2:$A$1611,0)),0),0)</f>
        <v/>
      </c>
    </row>
    <row r="165">
      <c r="A165" s="20">
        <f>'Data_km2'!A165</f>
        <v/>
      </c>
      <c r="B165" s="20">
        <f>'Data_km2'!B165</f>
        <v/>
      </c>
      <c r="C165" s="20">
        <f>IFERROR(INDEX(Pop!$C$2:$C$1611,MATCH(A165, Pop!$A$2:$A$1611,0)) /INDEX(Coverage!$G$2:$G$1611,MATCH(A165, Coverage!$A$2:$A$1611,0)),0)</f>
        <v/>
      </c>
      <c r="D165" s="20">
        <f>IFERROR(IF(SUM(C165)&lt;INDEX(Coverage!$E$2:$E$1611,MATCH(A165, Coverage!$A$2:$A$1611,0)),INDEX(Pop!$D$2:$D$1611,MATCH(A165, Pop!$A$2:$A$1611,0))/INDEX(Coverage!$G$2:$G$1611,MATCH(A165, Coverage!$A$2:$A$1611,0)),0),0)</f>
        <v/>
      </c>
      <c r="E165" s="20">
        <f>IFERROR(IF(SUM(C165:D165)&lt;INDEX(Coverage!$E$2:$E$1611,MATCH(A165, Coverage!$A$2:$A$1611,0)),INDEX(Pop!$E$2:$E$1611,MATCH(A165, Pop!$A$2:$A$1611,0))/INDEX(Coverage!$G$2:$G$1611,MATCH(A165, Coverage!$A$2:$A$1611,0)),0),0)</f>
        <v/>
      </c>
      <c r="F165" s="20">
        <f>IFERROR(IF(SUM(C165:E165)&lt;INDEX(Coverage!$E$2:$E$1611,MATCH(A165, Coverage!$A$2:$A$1611,0)),INDEX(Pop!$F$2:$F$1611,MATCH(A165, Pop!$A$2:$A$1611,0))/INDEX(Coverage!$G$2:$G$1611,MATCH(A165, Coverage!$A$2:$A$1611,0)),0),0)</f>
        <v/>
      </c>
      <c r="G165" s="20">
        <f>IFERROR(IF(SUM(C165:F165)&lt;INDEX(Coverage!$E$2:$E$1611,MATCH(A165, Coverage!$A$2:$A$1611,0)),INDEX(Pop!$G$2:$G$1611,MATCH(A165, Pop!$A$2:$A$1611,0))/INDEX(Coverage!$G$2:$G$1611,MATCH(A165, Coverage!$A$2:$A$1611,0)),0),0)</f>
        <v/>
      </c>
      <c r="H165" s="20">
        <f>IFERROR(IF(SUM(C165:G165)&lt;INDEX(Coverage!$E$2:$E$1611,MATCH(A165, Coverage!$A$2:$A$1611,0)),INDEX(Pop!$H$2:$H$1611,MATCH(A165, Pop!$A$2:$A$1611,0))/INDEX(Coverage!$G$2:$G$1611,MATCH(A165, Coverage!$A$2:$A$1611,0)),0),0)</f>
        <v/>
      </c>
      <c r="I165" s="20">
        <f>IFERROR(IF(SUM(C165:H165)&lt;INDEX(Coverage!$E$2:$E$1611,MATCH(A165, Coverage!$A$2:$A$1611,0)),INDEX(Pop!$I$2:$I$1611,MATCH(A165, Pop!$A$2:$A$1611,0))/INDEX(Coverage!$G$2:$G$1611,MATCH(A165, Coverage!$A$2:$A$1611,0)),0),0)</f>
        <v/>
      </c>
      <c r="J165" s="20">
        <f>IFERROR(IF(SUM(C165:I165)&lt;INDEX(Coverage!$E$2:$E$1611,MATCH(A165, Coverage!$A$2:$A$1611,0)),INDEX(Pop!$J$2:$J$1611,MATCH(A165, Pop!$A$2:$A$1611,0))/INDEX(Coverage!$G$2:$G$1611,MATCH(A165, Coverage!$A$2:$A$1611,0)),0),0)</f>
        <v/>
      </c>
      <c r="K165" s="20">
        <f>IFERROR(IF(SUM(C165:J165)&lt;INDEX(Coverage!$E$2:$E$1611,MATCH(A165, Coverage!$A$2:$A$1611,0)),INDEX(Pop!$K$2:$K$1611,MATCH(A165, Pop!$A$2:$A$1611,0))/INDEX(Coverage!$G$2:$G$1611,MATCH(A165, Coverage!$A$2:$A$1611,0)),0),0)</f>
        <v/>
      </c>
      <c r="L165" s="20">
        <f>IFERROR(IF(SUM(C165:K165)&lt;INDEX(Coverage!$E$2:$E$1611,MATCH(A165, Coverage!$A$2:$A$1611,0)),INDEX(Pop!$L$2:$L$1611,MATCH(A165, Pop!$A$2:$A$1611,0))/INDEX(Coverage!$G$2:$G$1611,MATCH(A165, Coverage!$A$2:$A$1611,0)),0),0)</f>
        <v/>
      </c>
    </row>
    <row r="166">
      <c r="A166" s="20">
        <f>'Data_km2'!A166</f>
        <v/>
      </c>
      <c r="B166" s="20">
        <f>'Data_km2'!B166</f>
        <v/>
      </c>
      <c r="C166" s="20">
        <f>IFERROR(INDEX(Pop!$C$2:$C$1611,MATCH(A166, Pop!$A$2:$A$1611,0)) /INDEX(Coverage!$G$2:$G$1611,MATCH(A166, Coverage!$A$2:$A$1611,0)),0)</f>
        <v/>
      </c>
      <c r="D166" s="20">
        <f>IFERROR(IF(SUM(C166)&lt;INDEX(Coverage!$E$2:$E$1611,MATCH(A166, Coverage!$A$2:$A$1611,0)),INDEX(Pop!$D$2:$D$1611,MATCH(A166, Pop!$A$2:$A$1611,0))/INDEX(Coverage!$G$2:$G$1611,MATCH(A166, Coverage!$A$2:$A$1611,0)),0),0)</f>
        <v/>
      </c>
      <c r="E166" s="20">
        <f>IFERROR(IF(SUM(C166:D166)&lt;INDEX(Coverage!$E$2:$E$1611,MATCH(A166, Coverage!$A$2:$A$1611,0)),INDEX(Pop!$E$2:$E$1611,MATCH(A166, Pop!$A$2:$A$1611,0))/INDEX(Coverage!$G$2:$G$1611,MATCH(A166, Coverage!$A$2:$A$1611,0)),0),0)</f>
        <v/>
      </c>
      <c r="F166" s="20">
        <f>IFERROR(IF(SUM(C166:E166)&lt;INDEX(Coverage!$E$2:$E$1611,MATCH(A166, Coverage!$A$2:$A$1611,0)),INDEX(Pop!$F$2:$F$1611,MATCH(A166, Pop!$A$2:$A$1611,0))/INDEX(Coverage!$G$2:$G$1611,MATCH(A166, Coverage!$A$2:$A$1611,0)),0),0)</f>
        <v/>
      </c>
      <c r="G166" s="20">
        <f>IFERROR(IF(SUM(C166:F166)&lt;INDEX(Coverage!$E$2:$E$1611,MATCH(A166, Coverage!$A$2:$A$1611,0)),INDEX(Pop!$G$2:$G$1611,MATCH(A166, Pop!$A$2:$A$1611,0))/INDEX(Coverage!$G$2:$G$1611,MATCH(A166, Coverage!$A$2:$A$1611,0)),0),0)</f>
        <v/>
      </c>
      <c r="H166" s="20">
        <f>IFERROR(IF(SUM(C166:G166)&lt;INDEX(Coverage!$E$2:$E$1611,MATCH(A166, Coverage!$A$2:$A$1611,0)),INDEX(Pop!$H$2:$H$1611,MATCH(A166, Pop!$A$2:$A$1611,0))/INDEX(Coverage!$G$2:$G$1611,MATCH(A166, Coverage!$A$2:$A$1611,0)),0),0)</f>
        <v/>
      </c>
      <c r="I166" s="20">
        <f>IFERROR(IF(SUM(C166:H166)&lt;INDEX(Coverage!$E$2:$E$1611,MATCH(A166, Coverage!$A$2:$A$1611,0)),INDEX(Pop!$I$2:$I$1611,MATCH(A166, Pop!$A$2:$A$1611,0))/INDEX(Coverage!$G$2:$G$1611,MATCH(A166, Coverage!$A$2:$A$1611,0)),0),0)</f>
        <v/>
      </c>
      <c r="J166" s="20">
        <f>IFERROR(IF(SUM(C166:I166)&lt;INDEX(Coverage!$E$2:$E$1611,MATCH(A166, Coverage!$A$2:$A$1611,0)),INDEX(Pop!$J$2:$J$1611,MATCH(A166, Pop!$A$2:$A$1611,0))/INDEX(Coverage!$G$2:$G$1611,MATCH(A166, Coverage!$A$2:$A$1611,0)),0),0)</f>
        <v/>
      </c>
      <c r="K166" s="20">
        <f>IFERROR(IF(SUM(C166:J166)&lt;INDEX(Coverage!$E$2:$E$1611,MATCH(A166, Coverage!$A$2:$A$1611,0)),INDEX(Pop!$K$2:$K$1611,MATCH(A166, Pop!$A$2:$A$1611,0))/INDEX(Coverage!$G$2:$G$1611,MATCH(A166, Coverage!$A$2:$A$1611,0)),0),0)</f>
        <v/>
      </c>
      <c r="L166" s="20">
        <f>IFERROR(IF(SUM(C166:K166)&lt;INDEX(Coverage!$E$2:$E$1611,MATCH(A166, Coverage!$A$2:$A$1611,0)),INDEX(Pop!$L$2:$L$1611,MATCH(A166, Pop!$A$2:$A$1611,0))/INDEX(Coverage!$G$2:$G$1611,MATCH(A166, Coverage!$A$2:$A$1611,0)),0),0)</f>
        <v/>
      </c>
    </row>
    <row r="167">
      <c r="A167" s="20">
        <f>'Data_km2'!A167</f>
        <v/>
      </c>
      <c r="B167" s="20">
        <f>'Data_km2'!B167</f>
        <v/>
      </c>
      <c r="C167" s="20">
        <f>IFERROR(INDEX(Pop!$C$2:$C$1611,MATCH(A167, Pop!$A$2:$A$1611,0)) /INDEX(Coverage!$G$2:$G$1611,MATCH(A167, Coverage!$A$2:$A$1611,0)),0)</f>
        <v/>
      </c>
      <c r="D167" s="20">
        <f>IFERROR(IF(SUM(C167)&lt;INDEX(Coverage!$E$2:$E$1611,MATCH(A167, Coverage!$A$2:$A$1611,0)),INDEX(Pop!$D$2:$D$1611,MATCH(A167, Pop!$A$2:$A$1611,0))/INDEX(Coverage!$G$2:$G$1611,MATCH(A167, Coverage!$A$2:$A$1611,0)),0),0)</f>
        <v/>
      </c>
      <c r="E167" s="20">
        <f>IFERROR(IF(SUM(C167:D167)&lt;INDEX(Coverage!$E$2:$E$1611,MATCH(A167, Coverage!$A$2:$A$1611,0)),INDEX(Pop!$E$2:$E$1611,MATCH(A167, Pop!$A$2:$A$1611,0))/INDEX(Coverage!$G$2:$G$1611,MATCH(A167, Coverage!$A$2:$A$1611,0)),0),0)</f>
        <v/>
      </c>
      <c r="F167" s="20">
        <f>IFERROR(IF(SUM(C167:E167)&lt;INDEX(Coverage!$E$2:$E$1611,MATCH(A167, Coverage!$A$2:$A$1611,0)),INDEX(Pop!$F$2:$F$1611,MATCH(A167, Pop!$A$2:$A$1611,0))/INDEX(Coverage!$G$2:$G$1611,MATCH(A167, Coverage!$A$2:$A$1611,0)),0),0)</f>
        <v/>
      </c>
      <c r="G167" s="20">
        <f>IFERROR(IF(SUM(C167:F167)&lt;INDEX(Coverage!$E$2:$E$1611,MATCH(A167, Coverage!$A$2:$A$1611,0)),INDEX(Pop!$G$2:$G$1611,MATCH(A167, Pop!$A$2:$A$1611,0))/INDEX(Coverage!$G$2:$G$1611,MATCH(A167, Coverage!$A$2:$A$1611,0)),0),0)</f>
        <v/>
      </c>
      <c r="H167" s="20">
        <f>IFERROR(IF(SUM(C167:G167)&lt;INDEX(Coverage!$E$2:$E$1611,MATCH(A167, Coverage!$A$2:$A$1611,0)),INDEX(Pop!$H$2:$H$1611,MATCH(A167, Pop!$A$2:$A$1611,0))/INDEX(Coverage!$G$2:$G$1611,MATCH(A167, Coverage!$A$2:$A$1611,0)),0),0)</f>
        <v/>
      </c>
      <c r="I167" s="20">
        <f>IFERROR(IF(SUM(C167:H167)&lt;INDEX(Coverage!$E$2:$E$1611,MATCH(A167, Coverage!$A$2:$A$1611,0)),INDEX(Pop!$I$2:$I$1611,MATCH(A167, Pop!$A$2:$A$1611,0))/INDEX(Coverage!$G$2:$G$1611,MATCH(A167, Coverage!$A$2:$A$1611,0)),0),0)</f>
        <v/>
      </c>
      <c r="J167" s="20">
        <f>IFERROR(IF(SUM(C167:I167)&lt;INDEX(Coverage!$E$2:$E$1611,MATCH(A167, Coverage!$A$2:$A$1611,0)),INDEX(Pop!$J$2:$J$1611,MATCH(A167, Pop!$A$2:$A$1611,0))/INDEX(Coverage!$G$2:$G$1611,MATCH(A167, Coverage!$A$2:$A$1611,0)),0),0)</f>
        <v/>
      </c>
      <c r="K167" s="20">
        <f>IFERROR(IF(SUM(C167:J167)&lt;INDEX(Coverage!$E$2:$E$1611,MATCH(A167, Coverage!$A$2:$A$1611,0)),INDEX(Pop!$K$2:$K$1611,MATCH(A167, Pop!$A$2:$A$1611,0))/INDEX(Coverage!$G$2:$G$1611,MATCH(A167, Coverage!$A$2:$A$1611,0)),0),0)</f>
        <v/>
      </c>
      <c r="L167" s="20">
        <f>IFERROR(IF(SUM(C167:K167)&lt;INDEX(Coverage!$E$2:$E$1611,MATCH(A167, Coverage!$A$2:$A$1611,0)),INDEX(Pop!$L$2:$L$1611,MATCH(A167, Pop!$A$2:$A$1611,0))/INDEX(Coverage!$G$2:$G$1611,MATCH(A167, Coverage!$A$2:$A$1611,0)),0),0)</f>
        <v/>
      </c>
    </row>
    <row r="168">
      <c r="A168" s="20">
        <f>'Data_km2'!A168</f>
        <v/>
      </c>
      <c r="B168" s="20">
        <f>'Data_km2'!B168</f>
        <v/>
      </c>
      <c r="C168" s="20">
        <f>IFERROR(INDEX(Pop!$C$2:$C$1611,MATCH(A168, Pop!$A$2:$A$1611,0)) /INDEX(Coverage!$G$2:$G$1611,MATCH(A168, Coverage!$A$2:$A$1611,0)),0)</f>
        <v/>
      </c>
      <c r="D168" s="20">
        <f>IFERROR(IF(SUM(C168)&lt;INDEX(Coverage!$E$2:$E$1611,MATCH(A168, Coverage!$A$2:$A$1611,0)),INDEX(Pop!$D$2:$D$1611,MATCH(A168, Pop!$A$2:$A$1611,0))/INDEX(Coverage!$G$2:$G$1611,MATCH(A168, Coverage!$A$2:$A$1611,0)),0),0)</f>
        <v/>
      </c>
      <c r="E168" s="20">
        <f>IFERROR(IF(SUM(C168:D168)&lt;INDEX(Coverage!$E$2:$E$1611,MATCH(A168, Coverage!$A$2:$A$1611,0)),INDEX(Pop!$E$2:$E$1611,MATCH(A168, Pop!$A$2:$A$1611,0))/INDEX(Coverage!$G$2:$G$1611,MATCH(A168, Coverage!$A$2:$A$1611,0)),0),0)</f>
        <v/>
      </c>
      <c r="F168" s="20">
        <f>IFERROR(IF(SUM(C168:E168)&lt;INDEX(Coverage!$E$2:$E$1611,MATCH(A168, Coverage!$A$2:$A$1611,0)),INDEX(Pop!$F$2:$F$1611,MATCH(A168, Pop!$A$2:$A$1611,0))/INDEX(Coverage!$G$2:$G$1611,MATCH(A168, Coverage!$A$2:$A$1611,0)),0),0)</f>
        <v/>
      </c>
      <c r="G168" s="20">
        <f>IFERROR(IF(SUM(C168:F168)&lt;INDEX(Coverage!$E$2:$E$1611,MATCH(A168, Coverage!$A$2:$A$1611,0)),INDEX(Pop!$G$2:$G$1611,MATCH(A168, Pop!$A$2:$A$1611,0))/INDEX(Coverage!$G$2:$G$1611,MATCH(A168, Coverage!$A$2:$A$1611,0)),0),0)</f>
        <v/>
      </c>
      <c r="H168" s="20">
        <f>IFERROR(IF(SUM(C168:G168)&lt;INDEX(Coverage!$E$2:$E$1611,MATCH(A168, Coverage!$A$2:$A$1611,0)),INDEX(Pop!$H$2:$H$1611,MATCH(A168, Pop!$A$2:$A$1611,0))/INDEX(Coverage!$G$2:$G$1611,MATCH(A168, Coverage!$A$2:$A$1611,0)),0),0)</f>
        <v/>
      </c>
      <c r="I168" s="20">
        <f>IFERROR(IF(SUM(C168:H168)&lt;INDEX(Coverage!$E$2:$E$1611,MATCH(A168, Coverage!$A$2:$A$1611,0)),INDEX(Pop!$I$2:$I$1611,MATCH(A168, Pop!$A$2:$A$1611,0))/INDEX(Coverage!$G$2:$G$1611,MATCH(A168, Coverage!$A$2:$A$1611,0)),0),0)</f>
        <v/>
      </c>
      <c r="J168" s="20">
        <f>IFERROR(IF(SUM(C168:I168)&lt;INDEX(Coverage!$E$2:$E$1611,MATCH(A168, Coverage!$A$2:$A$1611,0)),INDEX(Pop!$J$2:$J$1611,MATCH(A168, Pop!$A$2:$A$1611,0))/INDEX(Coverage!$G$2:$G$1611,MATCH(A168, Coverage!$A$2:$A$1611,0)),0),0)</f>
        <v/>
      </c>
      <c r="K168" s="20">
        <f>IFERROR(IF(SUM(C168:J168)&lt;INDEX(Coverage!$E$2:$E$1611,MATCH(A168, Coverage!$A$2:$A$1611,0)),INDEX(Pop!$K$2:$K$1611,MATCH(A168, Pop!$A$2:$A$1611,0))/INDEX(Coverage!$G$2:$G$1611,MATCH(A168, Coverage!$A$2:$A$1611,0)),0),0)</f>
        <v/>
      </c>
      <c r="L168" s="20">
        <f>IFERROR(IF(SUM(C168:K168)&lt;INDEX(Coverage!$E$2:$E$1611,MATCH(A168, Coverage!$A$2:$A$1611,0)),INDEX(Pop!$L$2:$L$1611,MATCH(A168, Pop!$A$2:$A$1611,0))/INDEX(Coverage!$G$2:$G$1611,MATCH(A168, Coverage!$A$2:$A$1611,0)),0),0)</f>
        <v/>
      </c>
    </row>
    <row r="169">
      <c r="A169" s="20">
        <f>'Data_km2'!A169</f>
        <v/>
      </c>
      <c r="B169" s="20">
        <f>'Data_km2'!B169</f>
        <v/>
      </c>
      <c r="C169" s="20">
        <f>IFERROR(INDEX(Pop!$C$2:$C$1611,MATCH(A169, Pop!$A$2:$A$1611,0)) /INDEX(Coverage!$G$2:$G$1611,MATCH(A169, Coverage!$A$2:$A$1611,0)),0)</f>
        <v/>
      </c>
      <c r="D169" s="20">
        <f>IFERROR(IF(SUM(C169)&lt;INDEX(Coverage!$E$2:$E$1611,MATCH(A169, Coverage!$A$2:$A$1611,0)),INDEX(Pop!$D$2:$D$1611,MATCH(A169, Pop!$A$2:$A$1611,0))/INDEX(Coverage!$G$2:$G$1611,MATCH(A169, Coverage!$A$2:$A$1611,0)),0),0)</f>
        <v/>
      </c>
      <c r="E169" s="20">
        <f>IFERROR(IF(SUM(C169:D169)&lt;INDEX(Coverage!$E$2:$E$1611,MATCH(A169, Coverage!$A$2:$A$1611,0)),INDEX(Pop!$E$2:$E$1611,MATCH(A169, Pop!$A$2:$A$1611,0))/INDEX(Coverage!$G$2:$G$1611,MATCH(A169, Coverage!$A$2:$A$1611,0)),0),0)</f>
        <v/>
      </c>
      <c r="F169" s="20">
        <f>IFERROR(IF(SUM(C169:E169)&lt;INDEX(Coverage!$E$2:$E$1611,MATCH(A169, Coverage!$A$2:$A$1611,0)),INDEX(Pop!$F$2:$F$1611,MATCH(A169, Pop!$A$2:$A$1611,0))/INDEX(Coverage!$G$2:$G$1611,MATCH(A169, Coverage!$A$2:$A$1611,0)),0),0)</f>
        <v/>
      </c>
      <c r="G169" s="20">
        <f>IFERROR(IF(SUM(C169:F169)&lt;INDEX(Coverage!$E$2:$E$1611,MATCH(A169, Coverage!$A$2:$A$1611,0)),INDEX(Pop!$G$2:$G$1611,MATCH(A169, Pop!$A$2:$A$1611,0))/INDEX(Coverage!$G$2:$G$1611,MATCH(A169, Coverage!$A$2:$A$1611,0)),0),0)</f>
        <v/>
      </c>
      <c r="H169" s="20">
        <f>IFERROR(IF(SUM(C169:G169)&lt;INDEX(Coverage!$E$2:$E$1611,MATCH(A169, Coverage!$A$2:$A$1611,0)),INDEX(Pop!$H$2:$H$1611,MATCH(A169, Pop!$A$2:$A$1611,0))/INDEX(Coverage!$G$2:$G$1611,MATCH(A169, Coverage!$A$2:$A$1611,0)),0),0)</f>
        <v/>
      </c>
      <c r="I169" s="20">
        <f>IFERROR(IF(SUM(C169:H169)&lt;INDEX(Coverage!$E$2:$E$1611,MATCH(A169, Coverage!$A$2:$A$1611,0)),INDEX(Pop!$I$2:$I$1611,MATCH(A169, Pop!$A$2:$A$1611,0))/INDEX(Coverage!$G$2:$G$1611,MATCH(A169, Coverage!$A$2:$A$1611,0)),0),0)</f>
        <v/>
      </c>
      <c r="J169" s="20">
        <f>IFERROR(IF(SUM(C169:I169)&lt;INDEX(Coverage!$E$2:$E$1611,MATCH(A169, Coverage!$A$2:$A$1611,0)),INDEX(Pop!$J$2:$J$1611,MATCH(A169, Pop!$A$2:$A$1611,0))/INDEX(Coverage!$G$2:$G$1611,MATCH(A169, Coverage!$A$2:$A$1611,0)),0),0)</f>
        <v/>
      </c>
      <c r="K169" s="20">
        <f>IFERROR(IF(SUM(C169:J169)&lt;INDEX(Coverage!$E$2:$E$1611,MATCH(A169, Coverage!$A$2:$A$1611,0)),INDEX(Pop!$K$2:$K$1611,MATCH(A169, Pop!$A$2:$A$1611,0))/INDEX(Coverage!$G$2:$G$1611,MATCH(A169, Coverage!$A$2:$A$1611,0)),0),0)</f>
        <v/>
      </c>
      <c r="L169" s="20">
        <f>IFERROR(IF(SUM(C169:K169)&lt;INDEX(Coverage!$E$2:$E$1611,MATCH(A169, Coverage!$A$2:$A$1611,0)),INDEX(Pop!$L$2:$L$1611,MATCH(A169, Pop!$A$2:$A$1611,0))/INDEX(Coverage!$G$2:$G$1611,MATCH(A169, Coverage!$A$2:$A$1611,0)),0),0)</f>
        <v/>
      </c>
    </row>
    <row r="170">
      <c r="A170" s="20">
        <f>'Data_km2'!A170</f>
        <v/>
      </c>
      <c r="B170" s="20">
        <f>'Data_km2'!B170</f>
        <v/>
      </c>
      <c r="C170" s="20">
        <f>IFERROR(INDEX(Pop!$C$2:$C$1611,MATCH(A170, Pop!$A$2:$A$1611,0)) /INDEX(Coverage!$G$2:$G$1611,MATCH(A170, Coverage!$A$2:$A$1611,0)),0)</f>
        <v/>
      </c>
      <c r="D170" s="20">
        <f>IFERROR(IF(SUM(C170)&lt;INDEX(Coverage!$E$2:$E$1611,MATCH(A170, Coverage!$A$2:$A$1611,0)),INDEX(Pop!$D$2:$D$1611,MATCH(A170, Pop!$A$2:$A$1611,0))/INDEX(Coverage!$G$2:$G$1611,MATCH(A170, Coverage!$A$2:$A$1611,0)),0),0)</f>
        <v/>
      </c>
      <c r="E170" s="20">
        <f>IFERROR(IF(SUM(C170:D170)&lt;INDEX(Coverage!$E$2:$E$1611,MATCH(A170, Coverage!$A$2:$A$1611,0)),INDEX(Pop!$E$2:$E$1611,MATCH(A170, Pop!$A$2:$A$1611,0))/INDEX(Coverage!$G$2:$G$1611,MATCH(A170, Coverage!$A$2:$A$1611,0)),0),0)</f>
        <v/>
      </c>
      <c r="F170" s="20">
        <f>IFERROR(IF(SUM(C170:E170)&lt;INDEX(Coverage!$E$2:$E$1611,MATCH(A170, Coverage!$A$2:$A$1611,0)),INDEX(Pop!$F$2:$F$1611,MATCH(A170, Pop!$A$2:$A$1611,0))/INDEX(Coverage!$G$2:$G$1611,MATCH(A170, Coverage!$A$2:$A$1611,0)),0),0)</f>
        <v/>
      </c>
      <c r="G170" s="20">
        <f>IFERROR(IF(SUM(C170:F170)&lt;INDEX(Coverage!$E$2:$E$1611,MATCH(A170, Coverage!$A$2:$A$1611,0)),INDEX(Pop!$G$2:$G$1611,MATCH(A170, Pop!$A$2:$A$1611,0))/INDEX(Coverage!$G$2:$G$1611,MATCH(A170, Coverage!$A$2:$A$1611,0)),0),0)</f>
        <v/>
      </c>
      <c r="H170" s="20">
        <f>IFERROR(IF(SUM(C170:G170)&lt;INDEX(Coverage!$E$2:$E$1611,MATCH(A170, Coverage!$A$2:$A$1611,0)),INDEX(Pop!$H$2:$H$1611,MATCH(A170, Pop!$A$2:$A$1611,0))/INDEX(Coverage!$G$2:$G$1611,MATCH(A170, Coverage!$A$2:$A$1611,0)),0),0)</f>
        <v/>
      </c>
      <c r="I170" s="20">
        <f>IFERROR(IF(SUM(C170:H170)&lt;INDEX(Coverage!$E$2:$E$1611,MATCH(A170, Coverage!$A$2:$A$1611,0)),INDEX(Pop!$I$2:$I$1611,MATCH(A170, Pop!$A$2:$A$1611,0))/INDEX(Coverage!$G$2:$G$1611,MATCH(A170, Coverage!$A$2:$A$1611,0)),0),0)</f>
        <v/>
      </c>
      <c r="J170" s="20">
        <f>IFERROR(IF(SUM(C170:I170)&lt;INDEX(Coverage!$E$2:$E$1611,MATCH(A170, Coverage!$A$2:$A$1611,0)),INDEX(Pop!$J$2:$J$1611,MATCH(A170, Pop!$A$2:$A$1611,0))/INDEX(Coverage!$G$2:$G$1611,MATCH(A170, Coverage!$A$2:$A$1611,0)),0),0)</f>
        <v/>
      </c>
      <c r="K170" s="20">
        <f>IFERROR(IF(SUM(C170:J170)&lt;INDEX(Coverage!$E$2:$E$1611,MATCH(A170, Coverage!$A$2:$A$1611,0)),INDEX(Pop!$K$2:$K$1611,MATCH(A170, Pop!$A$2:$A$1611,0))/INDEX(Coverage!$G$2:$G$1611,MATCH(A170, Coverage!$A$2:$A$1611,0)),0),0)</f>
        <v/>
      </c>
      <c r="L170" s="20">
        <f>IFERROR(IF(SUM(C170:K170)&lt;INDEX(Coverage!$E$2:$E$1611,MATCH(A170, Coverage!$A$2:$A$1611,0)),INDEX(Pop!$L$2:$L$1611,MATCH(A170, Pop!$A$2:$A$1611,0))/INDEX(Coverage!$G$2:$G$1611,MATCH(A170, Coverage!$A$2:$A$1611,0)),0),0)</f>
        <v/>
      </c>
    </row>
    <row r="171">
      <c r="A171" s="20">
        <f>'Data_km2'!A171</f>
        <v/>
      </c>
      <c r="B171" s="20">
        <f>'Data_km2'!B171</f>
        <v/>
      </c>
      <c r="C171" s="20">
        <f>IFERROR(INDEX(Pop!$C$2:$C$1611,MATCH(A171, Pop!$A$2:$A$1611,0)) /INDEX(Coverage!$G$2:$G$1611,MATCH(A171, Coverage!$A$2:$A$1611,0)),0)</f>
        <v/>
      </c>
      <c r="D171" s="20">
        <f>IFERROR(IF(SUM(C171)&lt;INDEX(Coverage!$E$2:$E$1611,MATCH(A171, Coverage!$A$2:$A$1611,0)),INDEX(Pop!$D$2:$D$1611,MATCH(A171, Pop!$A$2:$A$1611,0))/INDEX(Coverage!$G$2:$G$1611,MATCH(A171, Coverage!$A$2:$A$1611,0)),0),0)</f>
        <v/>
      </c>
      <c r="E171" s="20">
        <f>IFERROR(IF(SUM(C171:D171)&lt;INDEX(Coverage!$E$2:$E$1611,MATCH(A171, Coverage!$A$2:$A$1611,0)),INDEX(Pop!$E$2:$E$1611,MATCH(A171, Pop!$A$2:$A$1611,0))/INDEX(Coverage!$G$2:$G$1611,MATCH(A171, Coverage!$A$2:$A$1611,0)),0),0)</f>
        <v/>
      </c>
      <c r="F171" s="20">
        <f>IFERROR(IF(SUM(C171:E171)&lt;INDEX(Coverage!$E$2:$E$1611,MATCH(A171, Coverage!$A$2:$A$1611,0)),INDEX(Pop!$F$2:$F$1611,MATCH(A171, Pop!$A$2:$A$1611,0))/INDEX(Coverage!$G$2:$G$1611,MATCH(A171, Coverage!$A$2:$A$1611,0)),0),0)</f>
        <v/>
      </c>
      <c r="G171" s="20">
        <f>IFERROR(IF(SUM(C171:F171)&lt;INDEX(Coverage!$E$2:$E$1611,MATCH(A171, Coverage!$A$2:$A$1611,0)),INDEX(Pop!$G$2:$G$1611,MATCH(A171, Pop!$A$2:$A$1611,0))/INDEX(Coverage!$G$2:$G$1611,MATCH(A171, Coverage!$A$2:$A$1611,0)),0),0)</f>
        <v/>
      </c>
      <c r="H171" s="20">
        <f>IFERROR(IF(SUM(C171:G171)&lt;INDEX(Coverage!$E$2:$E$1611,MATCH(A171, Coverage!$A$2:$A$1611,0)),INDEX(Pop!$H$2:$H$1611,MATCH(A171, Pop!$A$2:$A$1611,0))/INDEX(Coverage!$G$2:$G$1611,MATCH(A171, Coverage!$A$2:$A$1611,0)),0),0)</f>
        <v/>
      </c>
      <c r="I171" s="20">
        <f>IFERROR(IF(SUM(C171:H171)&lt;INDEX(Coverage!$E$2:$E$1611,MATCH(A171, Coverage!$A$2:$A$1611,0)),INDEX(Pop!$I$2:$I$1611,MATCH(A171, Pop!$A$2:$A$1611,0))/INDEX(Coverage!$G$2:$G$1611,MATCH(A171, Coverage!$A$2:$A$1611,0)),0),0)</f>
        <v/>
      </c>
      <c r="J171" s="20">
        <f>IFERROR(IF(SUM(C171:I171)&lt;INDEX(Coverage!$E$2:$E$1611,MATCH(A171, Coverage!$A$2:$A$1611,0)),INDEX(Pop!$J$2:$J$1611,MATCH(A171, Pop!$A$2:$A$1611,0))/INDEX(Coverage!$G$2:$G$1611,MATCH(A171, Coverage!$A$2:$A$1611,0)),0),0)</f>
        <v/>
      </c>
      <c r="K171" s="20">
        <f>IFERROR(IF(SUM(C171:J171)&lt;INDEX(Coverage!$E$2:$E$1611,MATCH(A171, Coverage!$A$2:$A$1611,0)),INDEX(Pop!$K$2:$K$1611,MATCH(A171, Pop!$A$2:$A$1611,0))/INDEX(Coverage!$G$2:$G$1611,MATCH(A171, Coverage!$A$2:$A$1611,0)),0),0)</f>
        <v/>
      </c>
      <c r="L171" s="20">
        <f>IFERROR(IF(SUM(C171:K171)&lt;INDEX(Coverage!$E$2:$E$1611,MATCH(A171, Coverage!$A$2:$A$1611,0)),INDEX(Pop!$L$2:$L$1611,MATCH(A171, Pop!$A$2:$A$1611,0))/INDEX(Coverage!$G$2:$G$1611,MATCH(A171, Coverage!$A$2:$A$1611,0)),0),0)</f>
        <v/>
      </c>
    </row>
    <row r="172">
      <c r="A172" s="20">
        <f>'Data_km2'!A172</f>
        <v/>
      </c>
      <c r="B172" s="20">
        <f>'Data_km2'!B172</f>
        <v/>
      </c>
      <c r="C172" s="20">
        <f>IFERROR(INDEX(Pop!$C$2:$C$1611,MATCH(A172, Pop!$A$2:$A$1611,0)) /INDEX(Coverage!$G$2:$G$1611,MATCH(A172, Coverage!$A$2:$A$1611,0)),0)</f>
        <v/>
      </c>
      <c r="D172" s="20">
        <f>IFERROR(IF(SUM(C172)&lt;INDEX(Coverage!$E$2:$E$1611,MATCH(A172, Coverage!$A$2:$A$1611,0)),INDEX(Pop!$D$2:$D$1611,MATCH(A172, Pop!$A$2:$A$1611,0))/INDEX(Coverage!$G$2:$G$1611,MATCH(A172, Coverage!$A$2:$A$1611,0)),0),0)</f>
        <v/>
      </c>
      <c r="E172" s="20">
        <f>IFERROR(IF(SUM(C172:D172)&lt;INDEX(Coverage!$E$2:$E$1611,MATCH(A172, Coverage!$A$2:$A$1611,0)),INDEX(Pop!$E$2:$E$1611,MATCH(A172, Pop!$A$2:$A$1611,0))/INDEX(Coverage!$G$2:$G$1611,MATCH(A172, Coverage!$A$2:$A$1611,0)),0),0)</f>
        <v/>
      </c>
      <c r="F172" s="20">
        <f>IFERROR(IF(SUM(C172:E172)&lt;INDEX(Coverage!$E$2:$E$1611,MATCH(A172, Coverage!$A$2:$A$1611,0)),INDEX(Pop!$F$2:$F$1611,MATCH(A172, Pop!$A$2:$A$1611,0))/INDEX(Coverage!$G$2:$G$1611,MATCH(A172, Coverage!$A$2:$A$1611,0)),0),0)</f>
        <v/>
      </c>
      <c r="G172" s="20">
        <f>IFERROR(IF(SUM(C172:F172)&lt;INDEX(Coverage!$E$2:$E$1611,MATCH(A172, Coverage!$A$2:$A$1611,0)),INDEX(Pop!$G$2:$G$1611,MATCH(A172, Pop!$A$2:$A$1611,0))/INDEX(Coverage!$G$2:$G$1611,MATCH(A172, Coverage!$A$2:$A$1611,0)),0),0)</f>
        <v/>
      </c>
      <c r="H172" s="20">
        <f>IFERROR(IF(SUM(C172:G172)&lt;INDEX(Coverage!$E$2:$E$1611,MATCH(A172, Coverage!$A$2:$A$1611,0)),INDEX(Pop!$H$2:$H$1611,MATCH(A172, Pop!$A$2:$A$1611,0))/INDEX(Coverage!$G$2:$G$1611,MATCH(A172, Coverage!$A$2:$A$1611,0)),0),0)</f>
        <v/>
      </c>
      <c r="I172" s="20">
        <f>IFERROR(IF(SUM(C172:H172)&lt;INDEX(Coverage!$E$2:$E$1611,MATCH(A172, Coverage!$A$2:$A$1611,0)),INDEX(Pop!$I$2:$I$1611,MATCH(A172, Pop!$A$2:$A$1611,0))/INDEX(Coverage!$G$2:$G$1611,MATCH(A172, Coverage!$A$2:$A$1611,0)),0),0)</f>
        <v/>
      </c>
      <c r="J172" s="20">
        <f>IFERROR(IF(SUM(C172:I172)&lt;INDEX(Coverage!$E$2:$E$1611,MATCH(A172, Coverage!$A$2:$A$1611,0)),INDEX(Pop!$J$2:$J$1611,MATCH(A172, Pop!$A$2:$A$1611,0))/INDEX(Coverage!$G$2:$G$1611,MATCH(A172, Coverage!$A$2:$A$1611,0)),0),0)</f>
        <v/>
      </c>
      <c r="K172" s="20">
        <f>IFERROR(IF(SUM(C172:J172)&lt;INDEX(Coverage!$E$2:$E$1611,MATCH(A172, Coverage!$A$2:$A$1611,0)),INDEX(Pop!$K$2:$K$1611,MATCH(A172, Pop!$A$2:$A$1611,0))/INDEX(Coverage!$G$2:$G$1611,MATCH(A172, Coverage!$A$2:$A$1611,0)),0),0)</f>
        <v/>
      </c>
      <c r="L172" s="20">
        <f>IFERROR(IF(SUM(C172:K172)&lt;INDEX(Coverage!$E$2:$E$1611,MATCH(A172, Coverage!$A$2:$A$1611,0)),INDEX(Pop!$L$2:$L$1611,MATCH(A172, Pop!$A$2:$A$1611,0))/INDEX(Coverage!$G$2:$G$1611,MATCH(A172, Coverage!$A$2:$A$1611,0)),0),0)</f>
        <v/>
      </c>
    </row>
    <row r="173">
      <c r="A173" s="20">
        <f>'Data_km2'!A173</f>
        <v/>
      </c>
      <c r="B173" s="20">
        <f>'Data_km2'!B173</f>
        <v/>
      </c>
      <c r="C173" s="20">
        <f>IFERROR(INDEX(Pop!$C$2:$C$1611,MATCH(A173, Pop!$A$2:$A$1611,0)) /INDEX(Coverage!$G$2:$G$1611,MATCH(A173, Coverage!$A$2:$A$1611,0)),0)</f>
        <v/>
      </c>
      <c r="D173" s="20">
        <f>IFERROR(IF(SUM(C173)&lt;INDEX(Coverage!$E$2:$E$1611,MATCH(A173, Coverage!$A$2:$A$1611,0)),INDEX(Pop!$D$2:$D$1611,MATCH(A173, Pop!$A$2:$A$1611,0))/INDEX(Coverage!$G$2:$G$1611,MATCH(A173, Coverage!$A$2:$A$1611,0)),0),0)</f>
        <v/>
      </c>
      <c r="E173" s="20">
        <f>IFERROR(IF(SUM(C173:D173)&lt;INDEX(Coverage!$E$2:$E$1611,MATCH(A173, Coverage!$A$2:$A$1611,0)),INDEX(Pop!$E$2:$E$1611,MATCH(A173, Pop!$A$2:$A$1611,0))/INDEX(Coverage!$G$2:$G$1611,MATCH(A173, Coverage!$A$2:$A$1611,0)),0),0)</f>
        <v/>
      </c>
      <c r="F173" s="20">
        <f>IFERROR(IF(SUM(C173:E173)&lt;INDEX(Coverage!$E$2:$E$1611,MATCH(A173, Coverage!$A$2:$A$1611,0)),INDEX(Pop!$F$2:$F$1611,MATCH(A173, Pop!$A$2:$A$1611,0))/INDEX(Coverage!$G$2:$G$1611,MATCH(A173, Coverage!$A$2:$A$1611,0)),0),0)</f>
        <v/>
      </c>
      <c r="G173" s="20">
        <f>IFERROR(IF(SUM(C173:F173)&lt;INDEX(Coverage!$E$2:$E$1611,MATCH(A173, Coverage!$A$2:$A$1611,0)),INDEX(Pop!$G$2:$G$1611,MATCH(A173, Pop!$A$2:$A$1611,0))/INDEX(Coverage!$G$2:$G$1611,MATCH(A173, Coverage!$A$2:$A$1611,0)),0),0)</f>
        <v/>
      </c>
      <c r="H173" s="20">
        <f>IFERROR(IF(SUM(C173:G173)&lt;INDEX(Coverage!$E$2:$E$1611,MATCH(A173, Coverage!$A$2:$A$1611,0)),INDEX(Pop!$H$2:$H$1611,MATCH(A173, Pop!$A$2:$A$1611,0))/INDEX(Coverage!$G$2:$G$1611,MATCH(A173, Coverage!$A$2:$A$1611,0)),0),0)</f>
        <v/>
      </c>
      <c r="I173" s="20">
        <f>IFERROR(IF(SUM(C173:H173)&lt;INDEX(Coverage!$E$2:$E$1611,MATCH(A173, Coverage!$A$2:$A$1611,0)),INDEX(Pop!$I$2:$I$1611,MATCH(A173, Pop!$A$2:$A$1611,0))/INDEX(Coverage!$G$2:$G$1611,MATCH(A173, Coverage!$A$2:$A$1611,0)),0),0)</f>
        <v/>
      </c>
      <c r="J173" s="20">
        <f>IFERROR(IF(SUM(C173:I173)&lt;INDEX(Coverage!$E$2:$E$1611,MATCH(A173, Coverage!$A$2:$A$1611,0)),INDEX(Pop!$J$2:$J$1611,MATCH(A173, Pop!$A$2:$A$1611,0))/INDEX(Coverage!$G$2:$G$1611,MATCH(A173, Coverage!$A$2:$A$1611,0)),0),0)</f>
        <v/>
      </c>
      <c r="K173" s="20">
        <f>IFERROR(IF(SUM(C173:J173)&lt;INDEX(Coverage!$E$2:$E$1611,MATCH(A173, Coverage!$A$2:$A$1611,0)),INDEX(Pop!$K$2:$K$1611,MATCH(A173, Pop!$A$2:$A$1611,0))/INDEX(Coverage!$G$2:$G$1611,MATCH(A173, Coverage!$A$2:$A$1611,0)),0),0)</f>
        <v/>
      </c>
      <c r="L173" s="20">
        <f>IFERROR(IF(SUM(C173:K173)&lt;INDEX(Coverage!$E$2:$E$1611,MATCH(A173, Coverage!$A$2:$A$1611,0)),INDEX(Pop!$L$2:$L$1611,MATCH(A173, Pop!$A$2:$A$1611,0))/INDEX(Coverage!$G$2:$G$1611,MATCH(A173, Coverage!$A$2:$A$1611,0)),0),0)</f>
        <v/>
      </c>
    </row>
    <row r="174">
      <c r="A174" s="20">
        <f>'Data_km2'!A174</f>
        <v/>
      </c>
      <c r="B174" s="20">
        <f>'Data_km2'!B174</f>
        <v/>
      </c>
      <c r="C174" s="20">
        <f>IFERROR(INDEX(Pop!$C$2:$C$1611,MATCH(A174, Pop!$A$2:$A$1611,0)) /INDEX(Coverage!$G$2:$G$1611,MATCH(A174, Coverage!$A$2:$A$1611,0)),0)</f>
        <v/>
      </c>
      <c r="D174" s="20">
        <f>IFERROR(IF(SUM(C174)&lt;INDEX(Coverage!$E$2:$E$1611,MATCH(A174, Coverage!$A$2:$A$1611,0)),INDEX(Pop!$D$2:$D$1611,MATCH(A174, Pop!$A$2:$A$1611,0))/INDEX(Coverage!$G$2:$G$1611,MATCH(A174, Coverage!$A$2:$A$1611,0)),0),0)</f>
        <v/>
      </c>
      <c r="E174" s="20">
        <f>IFERROR(IF(SUM(C174:D174)&lt;INDEX(Coverage!$E$2:$E$1611,MATCH(A174, Coverage!$A$2:$A$1611,0)),INDEX(Pop!$E$2:$E$1611,MATCH(A174, Pop!$A$2:$A$1611,0))/INDEX(Coverage!$G$2:$G$1611,MATCH(A174, Coverage!$A$2:$A$1611,0)),0),0)</f>
        <v/>
      </c>
      <c r="F174" s="20">
        <f>IFERROR(IF(SUM(C174:E174)&lt;INDEX(Coverage!$E$2:$E$1611,MATCH(A174, Coverage!$A$2:$A$1611,0)),INDEX(Pop!$F$2:$F$1611,MATCH(A174, Pop!$A$2:$A$1611,0))/INDEX(Coverage!$G$2:$G$1611,MATCH(A174, Coverage!$A$2:$A$1611,0)),0),0)</f>
        <v/>
      </c>
      <c r="G174" s="20">
        <f>IFERROR(IF(SUM(C174:F174)&lt;INDEX(Coverage!$E$2:$E$1611,MATCH(A174, Coverage!$A$2:$A$1611,0)),INDEX(Pop!$G$2:$G$1611,MATCH(A174, Pop!$A$2:$A$1611,0))/INDEX(Coverage!$G$2:$G$1611,MATCH(A174, Coverage!$A$2:$A$1611,0)),0),0)</f>
        <v/>
      </c>
      <c r="H174" s="20">
        <f>IFERROR(IF(SUM(C174:G174)&lt;INDEX(Coverage!$E$2:$E$1611,MATCH(A174, Coverage!$A$2:$A$1611,0)),INDEX(Pop!$H$2:$H$1611,MATCH(A174, Pop!$A$2:$A$1611,0))/INDEX(Coverage!$G$2:$G$1611,MATCH(A174, Coverage!$A$2:$A$1611,0)),0),0)</f>
        <v/>
      </c>
      <c r="I174" s="20">
        <f>IFERROR(IF(SUM(C174:H174)&lt;INDEX(Coverage!$E$2:$E$1611,MATCH(A174, Coverage!$A$2:$A$1611,0)),INDEX(Pop!$I$2:$I$1611,MATCH(A174, Pop!$A$2:$A$1611,0))/INDEX(Coverage!$G$2:$G$1611,MATCH(A174, Coverage!$A$2:$A$1611,0)),0),0)</f>
        <v/>
      </c>
      <c r="J174" s="20">
        <f>IFERROR(IF(SUM(C174:I174)&lt;INDEX(Coverage!$E$2:$E$1611,MATCH(A174, Coverage!$A$2:$A$1611,0)),INDEX(Pop!$J$2:$J$1611,MATCH(A174, Pop!$A$2:$A$1611,0))/INDEX(Coverage!$G$2:$G$1611,MATCH(A174, Coverage!$A$2:$A$1611,0)),0),0)</f>
        <v/>
      </c>
      <c r="K174" s="20">
        <f>IFERROR(IF(SUM(C174:J174)&lt;INDEX(Coverage!$E$2:$E$1611,MATCH(A174, Coverage!$A$2:$A$1611,0)),INDEX(Pop!$K$2:$K$1611,MATCH(A174, Pop!$A$2:$A$1611,0))/INDEX(Coverage!$G$2:$G$1611,MATCH(A174, Coverage!$A$2:$A$1611,0)),0),0)</f>
        <v/>
      </c>
      <c r="L174" s="20">
        <f>IFERROR(IF(SUM(C174:K174)&lt;INDEX(Coverage!$E$2:$E$1611,MATCH(A174, Coverage!$A$2:$A$1611,0)),INDEX(Pop!$L$2:$L$1611,MATCH(A174, Pop!$A$2:$A$1611,0))/INDEX(Coverage!$G$2:$G$1611,MATCH(A174, Coverage!$A$2:$A$1611,0)),0),0)</f>
        <v/>
      </c>
    </row>
    <row r="175">
      <c r="A175" s="20">
        <f>'Data_km2'!A175</f>
        <v/>
      </c>
      <c r="B175" s="20">
        <f>'Data_km2'!B175</f>
        <v/>
      </c>
      <c r="C175" s="20">
        <f>IFERROR(INDEX(Pop!$C$2:$C$1611,MATCH(A175, Pop!$A$2:$A$1611,0)) /INDEX(Coverage!$G$2:$G$1611,MATCH(A175, Coverage!$A$2:$A$1611,0)),0)</f>
        <v/>
      </c>
      <c r="D175" s="20">
        <f>IFERROR(IF(SUM(C175)&lt;INDEX(Coverage!$E$2:$E$1611,MATCH(A175, Coverage!$A$2:$A$1611,0)),INDEX(Pop!$D$2:$D$1611,MATCH(A175, Pop!$A$2:$A$1611,0))/INDEX(Coverage!$G$2:$G$1611,MATCH(A175, Coverage!$A$2:$A$1611,0)),0),0)</f>
        <v/>
      </c>
      <c r="E175" s="20">
        <f>IFERROR(IF(SUM(C175:D175)&lt;INDEX(Coverage!$E$2:$E$1611,MATCH(A175, Coverage!$A$2:$A$1611,0)),INDEX(Pop!$E$2:$E$1611,MATCH(A175, Pop!$A$2:$A$1611,0))/INDEX(Coverage!$G$2:$G$1611,MATCH(A175, Coverage!$A$2:$A$1611,0)),0),0)</f>
        <v/>
      </c>
      <c r="F175" s="20">
        <f>IFERROR(IF(SUM(C175:E175)&lt;INDEX(Coverage!$E$2:$E$1611,MATCH(A175, Coverage!$A$2:$A$1611,0)),INDEX(Pop!$F$2:$F$1611,MATCH(A175, Pop!$A$2:$A$1611,0))/INDEX(Coverage!$G$2:$G$1611,MATCH(A175, Coverage!$A$2:$A$1611,0)),0),0)</f>
        <v/>
      </c>
      <c r="G175" s="20">
        <f>IFERROR(IF(SUM(C175:F175)&lt;INDEX(Coverage!$E$2:$E$1611,MATCH(A175, Coverage!$A$2:$A$1611,0)),INDEX(Pop!$G$2:$G$1611,MATCH(A175, Pop!$A$2:$A$1611,0))/INDEX(Coverage!$G$2:$G$1611,MATCH(A175, Coverage!$A$2:$A$1611,0)),0),0)</f>
        <v/>
      </c>
      <c r="H175" s="20">
        <f>IFERROR(IF(SUM(C175:G175)&lt;INDEX(Coverage!$E$2:$E$1611,MATCH(A175, Coverage!$A$2:$A$1611,0)),INDEX(Pop!$H$2:$H$1611,MATCH(A175, Pop!$A$2:$A$1611,0))/INDEX(Coverage!$G$2:$G$1611,MATCH(A175, Coverage!$A$2:$A$1611,0)),0),0)</f>
        <v/>
      </c>
      <c r="I175" s="20">
        <f>IFERROR(IF(SUM(C175:H175)&lt;INDEX(Coverage!$E$2:$E$1611,MATCH(A175, Coverage!$A$2:$A$1611,0)),INDEX(Pop!$I$2:$I$1611,MATCH(A175, Pop!$A$2:$A$1611,0))/INDEX(Coverage!$G$2:$G$1611,MATCH(A175, Coverage!$A$2:$A$1611,0)),0),0)</f>
        <v/>
      </c>
      <c r="J175" s="20">
        <f>IFERROR(IF(SUM(C175:I175)&lt;INDEX(Coverage!$E$2:$E$1611,MATCH(A175, Coverage!$A$2:$A$1611,0)),INDEX(Pop!$J$2:$J$1611,MATCH(A175, Pop!$A$2:$A$1611,0))/INDEX(Coverage!$G$2:$G$1611,MATCH(A175, Coverage!$A$2:$A$1611,0)),0),0)</f>
        <v/>
      </c>
      <c r="K175" s="20">
        <f>IFERROR(IF(SUM(C175:J175)&lt;INDEX(Coverage!$E$2:$E$1611,MATCH(A175, Coverage!$A$2:$A$1611,0)),INDEX(Pop!$K$2:$K$1611,MATCH(A175, Pop!$A$2:$A$1611,0))/INDEX(Coverage!$G$2:$G$1611,MATCH(A175, Coverage!$A$2:$A$1611,0)),0),0)</f>
        <v/>
      </c>
      <c r="L175" s="20">
        <f>IFERROR(IF(SUM(C175:K175)&lt;INDEX(Coverage!$E$2:$E$1611,MATCH(A175, Coverage!$A$2:$A$1611,0)),INDEX(Pop!$L$2:$L$1611,MATCH(A175, Pop!$A$2:$A$1611,0))/INDEX(Coverage!$G$2:$G$1611,MATCH(A175, Coverage!$A$2:$A$1611,0)),0),0)</f>
        <v/>
      </c>
    </row>
    <row r="176">
      <c r="A176" s="20">
        <f>'Data_km2'!A176</f>
        <v/>
      </c>
      <c r="B176" s="20">
        <f>'Data_km2'!B176</f>
        <v/>
      </c>
      <c r="C176" s="20">
        <f>IFERROR(INDEX(Pop!$C$2:$C$1611,MATCH(A176, Pop!$A$2:$A$1611,0)) /INDEX(Coverage!$G$2:$G$1611,MATCH(A176, Coverage!$A$2:$A$1611,0)),0)</f>
        <v/>
      </c>
      <c r="D176" s="20">
        <f>IFERROR(IF(SUM(C176)&lt;INDEX(Coverage!$E$2:$E$1611,MATCH(A176, Coverage!$A$2:$A$1611,0)),INDEX(Pop!$D$2:$D$1611,MATCH(A176, Pop!$A$2:$A$1611,0))/INDEX(Coverage!$G$2:$G$1611,MATCH(A176, Coverage!$A$2:$A$1611,0)),0),0)</f>
        <v/>
      </c>
      <c r="E176" s="20">
        <f>IFERROR(IF(SUM(C176:D176)&lt;INDEX(Coverage!$E$2:$E$1611,MATCH(A176, Coverage!$A$2:$A$1611,0)),INDEX(Pop!$E$2:$E$1611,MATCH(A176, Pop!$A$2:$A$1611,0))/INDEX(Coverage!$G$2:$G$1611,MATCH(A176, Coverage!$A$2:$A$1611,0)),0),0)</f>
        <v/>
      </c>
      <c r="F176" s="20">
        <f>IFERROR(IF(SUM(C176:E176)&lt;INDEX(Coverage!$E$2:$E$1611,MATCH(A176, Coverage!$A$2:$A$1611,0)),INDEX(Pop!$F$2:$F$1611,MATCH(A176, Pop!$A$2:$A$1611,0))/INDEX(Coverage!$G$2:$G$1611,MATCH(A176, Coverage!$A$2:$A$1611,0)),0),0)</f>
        <v/>
      </c>
      <c r="G176" s="20">
        <f>IFERROR(IF(SUM(C176:F176)&lt;INDEX(Coverage!$E$2:$E$1611,MATCH(A176, Coverage!$A$2:$A$1611,0)),INDEX(Pop!$G$2:$G$1611,MATCH(A176, Pop!$A$2:$A$1611,0))/INDEX(Coverage!$G$2:$G$1611,MATCH(A176, Coverage!$A$2:$A$1611,0)),0),0)</f>
        <v/>
      </c>
      <c r="H176" s="20">
        <f>IFERROR(IF(SUM(C176:G176)&lt;INDEX(Coverage!$E$2:$E$1611,MATCH(A176, Coverage!$A$2:$A$1611,0)),INDEX(Pop!$H$2:$H$1611,MATCH(A176, Pop!$A$2:$A$1611,0))/INDEX(Coverage!$G$2:$G$1611,MATCH(A176, Coverage!$A$2:$A$1611,0)),0),0)</f>
        <v/>
      </c>
      <c r="I176" s="20">
        <f>IFERROR(IF(SUM(C176:H176)&lt;INDEX(Coverage!$E$2:$E$1611,MATCH(A176, Coverage!$A$2:$A$1611,0)),INDEX(Pop!$I$2:$I$1611,MATCH(A176, Pop!$A$2:$A$1611,0))/INDEX(Coverage!$G$2:$G$1611,MATCH(A176, Coverage!$A$2:$A$1611,0)),0),0)</f>
        <v/>
      </c>
      <c r="J176" s="20">
        <f>IFERROR(IF(SUM(C176:I176)&lt;INDEX(Coverage!$E$2:$E$1611,MATCH(A176, Coverage!$A$2:$A$1611,0)),INDEX(Pop!$J$2:$J$1611,MATCH(A176, Pop!$A$2:$A$1611,0))/INDEX(Coverage!$G$2:$G$1611,MATCH(A176, Coverage!$A$2:$A$1611,0)),0),0)</f>
        <v/>
      </c>
      <c r="K176" s="20">
        <f>IFERROR(IF(SUM(C176:J176)&lt;INDEX(Coverage!$E$2:$E$1611,MATCH(A176, Coverage!$A$2:$A$1611,0)),INDEX(Pop!$K$2:$K$1611,MATCH(A176, Pop!$A$2:$A$1611,0))/INDEX(Coverage!$G$2:$G$1611,MATCH(A176, Coverage!$A$2:$A$1611,0)),0),0)</f>
        <v/>
      </c>
      <c r="L176" s="20">
        <f>IFERROR(IF(SUM(C176:K176)&lt;INDEX(Coverage!$E$2:$E$1611,MATCH(A176, Coverage!$A$2:$A$1611,0)),INDEX(Pop!$L$2:$L$1611,MATCH(A176, Pop!$A$2:$A$1611,0))/INDEX(Coverage!$G$2:$G$1611,MATCH(A176, Coverage!$A$2:$A$1611,0)),0),0)</f>
        <v/>
      </c>
    </row>
    <row r="177">
      <c r="A177" s="20">
        <f>'Data_km2'!A177</f>
        <v/>
      </c>
      <c r="B177" s="20">
        <f>'Data_km2'!B177</f>
        <v/>
      </c>
      <c r="C177" s="20">
        <f>IFERROR(INDEX(Pop!$C$2:$C$1611,MATCH(A177, Pop!$A$2:$A$1611,0)) /INDEX(Coverage!$G$2:$G$1611,MATCH(A177, Coverage!$A$2:$A$1611,0)),0)</f>
        <v/>
      </c>
      <c r="D177" s="20">
        <f>IFERROR(IF(SUM(C177)&lt;INDEX(Coverage!$E$2:$E$1611,MATCH(A177, Coverage!$A$2:$A$1611,0)),INDEX(Pop!$D$2:$D$1611,MATCH(A177, Pop!$A$2:$A$1611,0))/INDEX(Coverage!$G$2:$G$1611,MATCH(A177, Coverage!$A$2:$A$1611,0)),0),0)</f>
        <v/>
      </c>
      <c r="E177" s="20">
        <f>IFERROR(IF(SUM(C177:D177)&lt;INDEX(Coverage!$E$2:$E$1611,MATCH(A177, Coverage!$A$2:$A$1611,0)),INDEX(Pop!$E$2:$E$1611,MATCH(A177, Pop!$A$2:$A$1611,0))/INDEX(Coverage!$G$2:$G$1611,MATCH(A177, Coverage!$A$2:$A$1611,0)),0),0)</f>
        <v/>
      </c>
      <c r="F177" s="20">
        <f>IFERROR(IF(SUM(C177:E177)&lt;INDEX(Coverage!$E$2:$E$1611,MATCH(A177, Coverage!$A$2:$A$1611,0)),INDEX(Pop!$F$2:$F$1611,MATCH(A177, Pop!$A$2:$A$1611,0))/INDEX(Coverage!$G$2:$G$1611,MATCH(A177, Coverage!$A$2:$A$1611,0)),0),0)</f>
        <v/>
      </c>
      <c r="G177" s="20">
        <f>IFERROR(IF(SUM(C177:F177)&lt;INDEX(Coverage!$E$2:$E$1611,MATCH(A177, Coverage!$A$2:$A$1611,0)),INDEX(Pop!$G$2:$G$1611,MATCH(A177, Pop!$A$2:$A$1611,0))/INDEX(Coverage!$G$2:$G$1611,MATCH(A177, Coverage!$A$2:$A$1611,0)),0),0)</f>
        <v/>
      </c>
      <c r="H177" s="20">
        <f>IFERROR(IF(SUM(C177:G177)&lt;INDEX(Coverage!$E$2:$E$1611,MATCH(A177, Coverage!$A$2:$A$1611,0)),INDEX(Pop!$H$2:$H$1611,MATCH(A177, Pop!$A$2:$A$1611,0))/INDEX(Coverage!$G$2:$G$1611,MATCH(A177, Coverage!$A$2:$A$1611,0)),0),0)</f>
        <v/>
      </c>
      <c r="I177" s="20">
        <f>IFERROR(IF(SUM(C177:H177)&lt;INDEX(Coverage!$E$2:$E$1611,MATCH(A177, Coverage!$A$2:$A$1611,0)),INDEX(Pop!$I$2:$I$1611,MATCH(A177, Pop!$A$2:$A$1611,0))/INDEX(Coverage!$G$2:$G$1611,MATCH(A177, Coverage!$A$2:$A$1611,0)),0),0)</f>
        <v/>
      </c>
      <c r="J177" s="20">
        <f>IFERROR(IF(SUM(C177:I177)&lt;INDEX(Coverage!$E$2:$E$1611,MATCH(A177, Coverage!$A$2:$A$1611,0)),INDEX(Pop!$J$2:$J$1611,MATCH(A177, Pop!$A$2:$A$1611,0))/INDEX(Coverage!$G$2:$G$1611,MATCH(A177, Coverage!$A$2:$A$1611,0)),0),0)</f>
        <v/>
      </c>
      <c r="K177" s="20">
        <f>IFERROR(IF(SUM(C177:J177)&lt;INDEX(Coverage!$E$2:$E$1611,MATCH(A177, Coverage!$A$2:$A$1611,0)),INDEX(Pop!$K$2:$K$1611,MATCH(A177, Pop!$A$2:$A$1611,0))/INDEX(Coverage!$G$2:$G$1611,MATCH(A177, Coverage!$A$2:$A$1611,0)),0),0)</f>
        <v/>
      </c>
      <c r="L177" s="20">
        <f>IFERROR(IF(SUM(C177:K177)&lt;INDEX(Coverage!$E$2:$E$1611,MATCH(A177, Coverage!$A$2:$A$1611,0)),INDEX(Pop!$L$2:$L$1611,MATCH(A177, Pop!$A$2:$A$1611,0))/INDEX(Coverage!$G$2:$G$1611,MATCH(A177, Coverage!$A$2:$A$1611,0)),0),0)</f>
        <v/>
      </c>
    </row>
    <row r="178">
      <c r="A178" s="20">
        <f>'Data_km2'!A178</f>
        <v/>
      </c>
      <c r="B178" s="20">
        <f>'Data_km2'!B178</f>
        <v/>
      </c>
      <c r="C178" s="20">
        <f>IFERROR(INDEX(Pop!$C$2:$C$1611,MATCH(A178, Pop!$A$2:$A$1611,0)) /INDEX(Coverage!$G$2:$G$1611,MATCH(A178, Coverage!$A$2:$A$1611,0)),0)</f>
        <v/>
      </c>
      <c r="D178" s="20">
        <f>IFERROR(IF(SUM(C178)&lt;INDEX(Coverage!$E$2:$E$1611,MATCH(A178, Coverage!$A$2:$A$1611,0)),INDEX(Pop!$D$2:$D$1611,MATCH(A178, Pop!$A$2:$A$1611,0))/INDEX(Coverage!$G$2:$G$1611,MATCH(A178, Coverage!$A$2:$A$1611,0)),0),0)</f>
        <v/>
      </c>
      <c r="E178" s="20">
        <f>IFERROR(IF(SUM(C178:D178)&lt;INDEX(Coverage!$E$2:$E$1611,MATCH(A178, Coverage!$A$2:$A$1611,0)),INDEX(Pop!$E$2:$E$1611,MATCH(A178, Pop!$A$2:$A$1611,0))/INDEX(Coverage!$G$2:$G$1611,MATCH(A178, Coverage!$A$2:$A$1611,0)),0),0)</f>
        <v/>
      </c>
      <c r="F178" s="20">
        <f>IFERROR(IF(SUM(C178:E178)&lt;INDEX(Coverage!$E$2:$E$1611,MATCH(A178, Coverage!$A$2:$A$1611,0)),INDEX(Pop!$F$2:$F$1611,MATCH(A178, Pop!$A$2:$A$1611,0))/INDEX(Coverage!$G$2:$G$1611,MATCH(A178, Coverage!$A$2:$A$1611,0)),0),0)</f>
        <v/>
      </c>
      <c r="G178" s="20">
        <f>IFERROR(IF(SUM(C178:F178)&lt;INDEX(Coverage!$E$2:$E$1611,MATCH(A178, Coverage!$A$2:$A$1611,0)),INDEX(Pop!$G$2:$G$1611,MATCH(A178, Pop!$A$2:$A$1611,0))/INDEX(Coverage!$G$2:$G$1611,MATCH(A178, Coverage!$A$2:$A$1611,0)),0),0)</f>
        <v/>
      </c>
      <c r="H178" s="20">
        <f>IFERROR(IF(SUM(C178:G178)&lt;INDEX(Coverage!$E$2:$E$1611,MATCH(A178, Coverage!$A$2:$A$1611,0)),INDEX(Pop!$H$2:$H$1611,MATCH(A178, Pop!$A$2:$A$1611,0))/INDEX(Coverage!$G$2:$G$1611,MATCH(A178, Coverage!$A$2:$A$1611,0)),0),0)</f>
        <v/>
      </c>
      <c r="I178" s="20">
        <f>IFERROR(IF(SUM(C178:H178)&lt;INDEX(Coverage!$E$2:$E$1611,MATCH(A178, Coverage!$A$2:$A$1611,0)),INDEX(Pop!$I$2:$I$1611,MATCH(A178, Pop!$A$2:$A$1611,0))/INDEX(Coverage!$G$2:$G$1611,MATCH(A178, Coverage!$A$2:$A$1611,0)),0),0)</f>
        <v/>
      </c>
      <c r="J178" s="20">
        <f>IFERROR(IF(SUM(C178:I178)&lt;INDEX(Coverage!$E$2:$E$1611,MATCH(A178, Coverage!$A$2:$A$1611,0)),INDEX(Pop!$J$2:$J$1611,MATCH(A178, Pop!$A$2:$A$1611,0))/INDEX(Coverage!$G$2:$G$1611,MATCH(A178, Coverage!$A$2:$A$1611,0)),0),0)</f>
        <v/>
      </c>
      <c r="K178" s="20">
        <f>IFERROR(IF(SUM(C178:J178)&lt;INDEX(Coverage!$E$2:$E$1611,MATCH(A178, Coverage!$A$2:$A$1611,0)),INDEX(Pop!$K$2:$K$1611,MATCH(A178, Pop!$A$2:$A$1611,0))/INDEX(Coverage!$G$2:$G$1611,MATCH(A178, Coverage!$A$2:$A$1611,0)),0),0)</f>
        <v/>
      </c>
      <c r="L178" s="20">
        <f>IFERROR(IF(SUM(C178:K178)&lt;INDEX(Coverage!$E$2:$E$1611,MATCH(A178, Coverage!$A$2:$A$1611,0)),INDEX(Pop!$L$2:$L$1611,MATCH(A178, Pop!$A$2:$A$1611,0))/INDEX(Coverage!$G$2:$G$1611,MATCH(A178, Coverage!$A$2:$A$1611,0)),0),0)</f>
        <v/>
      </c>
    </row>
    <row r="179">
      <c r="A179" s="20">
        <f>'Data_km2'!A179</f>
        <v/>
      </c>
      <c r="B179" s="20">
        <f>'Data_km2'!B179</f>
        <v/>
      </c>
      <c r="C179" s="20">
        <f>IFERROR(INDEX(Pop!$C$2:$C$1611,MATCH(A179, Pop!$A$2:$A$1611,0)) /INDEX(Coverage!$G$2:$G$1611,MATCH(A179, Coverage!$A$2:$A$1611,0)),0)</f>
        <v/>
      </c>
      <c r="D179" s="20">
        <f>IFERROR(IF(SUM(C179)&lt;INDEX(Coverage!$E$2:$E$1611,MATCH(A179, Coverage!$A$2:$A$1611,0)),INDEX(Pop!$D$2:$D$1611,MATCH(A179, Pop!$A$2:$A$1611,0))/INDEX(Coverage!$G$2:$G$1611,MATCH(A179, Coverage!$A$2:$A$1611,0)),0),0)</f>
        <v/>
      </c>
      <c r="E179" s="20">
        <f>IFERROR(IF(SUM(C179:D179)&lt;INDEX(Coverage!$E$2:$E$1611,MATCH(A179, Coverage!$A$2:$A$1611,0)),INDEX(Pop!$E$2:$E$1611,MATCH(A179, Pop!$A$2:$A$1611,0))/INDEX(Coverage!$G$2:$G$1611,MATCH(A179, Coverage!$A$2:$A$1611,0)),0),0)</f>
        <v/>
      </c>
      <c r="F179" s="20">
        <f>IFERROR(IF(SUM(C179:E179)&lt;INDEX(Coverage!$E$2:$E$1611,MATCH(A179, Coverage!$A$2:$A$1611,0)),INDEX(Pop!$F$2:$F$1611,MATCH(A179, Pop!$A$2:$A$1611,0))/INDEX(Coverage!$G$2:$G$1611,MATCH(A179, Coverage!$A$2:$A$1611,0)),0),0)</f>
        <v/>
      </c>
      <c r="G179" s="20">
        <f>IFERROR(IF(SUM(C179:F179)&lt;INDEX(Coverage!$E$2:$E$1611,MATCH(A179, Coverage!$A$2:$A$1611,0)),INDEX(Pop!$G$2:$G$1611,MATCH(A179, Pop!$A$2:$A$1611,0))/INDEX(Coverage!$G$2:$G$1611,MATCH(A179, Coverage!$A$2:$A$1611,0)),0),0)</f>
        <v/>
      </c>
      <c r="H179" s="20">
        <f>IFERROR(IF(SUM(C179:G179)&lt;INDEX(Coverage!$E$2:$E$1611,MATCH(A179, Coverage!$A$2:$A$1611,0)),INDEX(Pop!$H$2:$H$1611,MATCH(A179, Pop!$A$2:$A$1611,0))/INDEX(Coverage!$G$2:$G$1611,MATCH(A179, Coverage!$A$2:$A$1611,0)),0),0)</f>
        <v/>
      </c>
      <c r="I179" s="20">
        <f>IFERROR(IF(SUM(C179:H179)&lt;INDEX(Coverage!$E$2:$E$1611,MATCH(A179, Coverage!$A$2:$A$1611,0)),INDEX(Pop!$I$2:$I$1611,MATCH(A179, Pop!$A$2:$A$1611,0))/INDEX(Coverage!$G$2:$G$1611,MATCH(A179, Coverage!$A$2:$A$1611,0)),0),0)</f>
        <v/>
      </c>
      <c r="J179" s="20">
        <f>IFERROR(IF(SUM(C179:I179)&lt;INDEX(Coverage!$E$2:$E$1611,MATCH(A179, Coverage!$A$2:$A$1611,0)),INDEX(Pop!$J$2:$J$1611,MATCH(A179, Pop!$A$2:$A$1611,0))/INDEX(Coverage!$G$2:$G$1611,MATCH(A179, Coverage!$A$2:$A$1611,0)),0),0)</f>
        <v/>
      </c>
      <c r="K179" s="20">
        <f>IFERROR(IF(SUM(C179:J179)&lt;INDEX(Coverage!$E$2:$E$1611,MATCH(A179, Coverage!$A$2:$A$1611,0)),INDEX(Pop!$K$2:$K$1611,MATCH(A179, Pop!$A$2:$A$1611,0))/INDEX(Coverage!$G$2:$G$1611,MATCH(A179, Coverage!$A$2:$A$1611,0)),0),0)</f>
        <v/>
      </c>
      <c r="L179" s="20">
        <f>IFERROR(IF(SUM(C179:K179)&lt;INDEX(Coverage!$E$2:$E$1611,MATCH(A179, Coverage!$A$2:$A$1611,0)),INDEX(Pop!$L$2:$L$1611,MATCH(A179, Pop!$A$2:$A$1611,0))/INDEX(Coverage!$G$2:$G$1611,MATCH(A179, Coverage!$A$2:$A$1611,0)),0),0)</f>
        <v/>
      </c>
    </row>
    <row r="180">
      <c r="A180" s="20">
        <f>'Data_km2'!A180</f>
        <v/>
      </c>
      <c r="B180" s="20">
        <f>'Data_km2'!B180</f>
        <v/>
      </c>
      <c r="C180" s="20">
        <f>IFERROR(INDEX(Pop!$C$2:$C$1611,MATCH(A180, Pop!$A$2:$A$1611,0)) /INDEX(Coverage!$G$2:$G$1611,MATCH(A180, Coverage!$A$2:$A$1611,0)),0)</f>
        <v/>
      </c>
      <c r="D180" s="20">
        <f>IFERROR(IF(SUM(C180)&lt;INDEX(Coverage!$E$2:$E$1611,MATCH(A180, Coverage!$A$2:$A$1611,0)),INDEX(Pop!$D$2:$D$1611,MATCH(A180, Pop!$A$2:$A$1611,0))/INDEX(Coverage!$G$2:$G$1611,MATCH(A180, Coverage!$A$2:$A$1611,0)),0),0)</f>
        <v/>
      </c>
      <c r="E180" s="20">
        <f>IFERROR(IF(SUM(C180:D180)&lt;INDEX(Coverage!$E$2:$E$1611,MATCH(A180, Coverage!$A$2:$A$1611,0)),INDEX(Pop!$E$2:$E$1611,MATCH(A180, Pop!$A$2:$A$1611,0))/INDEX(Coverage!$G$2:$G$1611,MATCH(A180, Coverage!$A$2:$A$1611,0)),0),0)</f>
        <v/>
      </c>
      <c r="F180" s="20">
        <f>IFERROR(IF(SUM(C180:E180)&lt;INDEX(Coverage!$E$2:$E$1611,MATCH(A180, Coverage!$A$2:$A$1611,0)),INDEX(Pop!$F$2:$F$1611,MATCH(A180, Pop!$A$2:$A$1611,0))/INDEX(Coverage!$G$2:$G$1611,MATCH(A180, Coverage!$A$2:$A$1611,0)),0),0)</f>
        <v/>
      </c>
      <c r="G180" s="20">
        <f>IFERROR(IF(SUM(C180:F180)&lt;INDEX(Coverage!$E$2:$E$1611,MATCH(A180, Coverage!$A$2:$A$1611,0)),INDEX(Pop!$G$2:$G$1611,MATCH(A180, Pop!$A$2:$A$1611,0))/INDEX(Coverage!$G$2:$G$1611,MATCH(A180, Coverage!$A$2:$A$1611,0)),0),0)</f>
        <v/>
      </c>
      <c r="H180" s="20">
        <f>IFERROR(IF(SUM(C180:G180)&lt;INDEX(Coverage!$E$2:$E$1611,MATCH(A180, Coverage!$A$2:$A$1611,0)),INDEX(Pop!$H$2:$H$1611,MATCH(A180, Pop!$A$2:$A$1611,0))/INDEX(Coverage!$G$2:$G$1611,MATCH(A180, Coverage!$A$2:$A$1611,0)),0),0)</f>
        <v/>
      </c>
      <c r="I180" s="20">
        <f>IFERROR(IF(SUM(C180:H180)&lt;INDEX(Coverage!$E$2:$E$1611,MATCH(A180, Coverage!$A$2:$A$1611,0)),INDEX(Pop!$I$2:$I$1611,MATCH(A180, Pop!$A$2:$A$1611,0))/INDEX(Coverage!$G$2:$G$1611,MATCH(A180, Coverage!$A$2:$A$1611,0)),0),0)</f>
        <v/>
      </c>
      <c r="J180" s="20">
        <f>IFERROR(IF(SUM(C180:I180)&lt;INDEX(Coverage!$E$2:$E$1611,MATCH(A180, Coverage!$A$2:$A$1611,0)),INDEX(Pop!$J$2:$J$1611,MATCH(A180, Pop!$A$2:$A$1611,0))/INDEX(Coverage!$G$2:$G$1611,MATCH(A180, Coverage!$A$2:$A$1611,0)),0),0)</f>
        <v/>
      </c>
      <c r="K180" s="20">
        <f>IFERROR(IF(SUM(C180:J180)&lt;INDEX(Coverage!$E$2:$E$1611,MATCH(A180, Coverage!$A$2:$A$1611,0)),INDEX(Pop!$K$2:$K$1611,MATCH(A180, Pop!$A$2:$A$1611,0))/INDEX(Coverage!$G$2:$G$1611,MATCH(A180, Coverage!$A$2:$A$1611,0)),0),0)</f>
        <v/>
      </c>
      <c r="L180" s="20">
        <f>IFERROR(IF(SUM(C180:K180)&lt;INDEX(Coverage!$E$2:$E$1611,MATCH(A180, Coverage!$A$2:$A$1611,0)),INDEX(Pop!$L$2:$L$1611,MATCH(A180, Pop!$A$2:$A$1611,0))/INDEX(Coverage!$G$2:$G$1611,MATCH(A180, Coverage!$A$2:$A$1611,0)),0),0)</f>
        <v/>
      </c>
    </row>
    <row r="181">
      <c r="A181" s="20">
        <f>'Data_km2'!A181</f>
        <v/>
      </c>
      <c r="B181" s="20">
        <f>'Data_km2'!B181</f>
        <v/>
      </c>
      <c r="C181" s="20">
        <f>IFERROR(INDEX(Pop!$C$2:$C$1611,MATCH(A181, Pop!$A$2:$A$1611,0)) /INDEX(Coverage!$G$2:$G$1611,MATCH(A181, Coverage!$A$2:$A$1611,0)),0)</f>
        <v/>
      </c>
      <c r="D181" s="20">
        <f>IFERROR(IF(SUM(C181)&lt;INDEX(Coverage!$E$2:$E$1611,MATCH(A181, Coverage!$A$2:$A$1611,0)),INDEX(Pop!$D$2:$D$1611,MATCH(A181, Pop!$A$2:$A$1611,0))/INDEX(Coverage!$G$2:$G$1611,MATCH(A181, Coverage!$A$2:$A$1611,0)),0),0)</f>
        <v/>
      </c>
      <c r="E181" s="20">
        <f>IFERROR(IF(SUM(C181:D181)&lt;INDEX(Coverage!$E$2:$E$1611,MATCH(A181, Coverage!$A$2:$A$1611,0)),INDEX(Pop!$E$2:$E$1611,MATCH(A181, Pop!$A$2:$A$1611,0))/INDEX(Coverage!$G$2:$G$1611,MATCH(A181, Coverage!$A$2:$A$1611,0)),0),0)</f>
        <v/>
      </c>
      <c r="F181" s="20">
        <f>IFERROR(IF(SUM(C181:E181)&lt;INDEX(Coverage!$E$2:$E$1611,MATCH(A181, Coverage!$A$2:$A$1611,0)),INDEX(Pop!$F$2:$F$1611,MATCH(A181, Pop!$A$2:$A$1611,0))/INDEX(Coverage!$G$2:$G$1611,MATCH(A181, Coverage!$A$2:$A$1611,0)),0),0)</f>
        <v/>
      </c>
      <c r="G181" s="20">
        <f>IFERROR(IF(SUM(C181:F181)&lt;INDEX(Coverage!$E$2:$E$1611,MATCH(A181, Coverage!$A$2:$A$1611,0)),INDEX(Pop!$G$2:$G$1611,MATCH(A181, Pop!$A$2:$A$1611,0))/INDEX(Coverage!$G$2:$G$1611,MATCH(A181, Coverage!$A$2:$A$1611,0)),0),0)</f>
        <v/>
      </c>
      <c r="H181" s="20">
        <f>IFERROR(IF(SUM(C181:G181)&lt;INDEX(Coverage!$E$2:$E$1611,MATCH(A181, Coverage!$A$2:$A$1611,0)),INDEX(Pop!$H$2:$H$1611,MATCH(A181, Pop!$A$2:$A$1611,0))/INDEX(Coverage!$G$2:$G$1611,MATCH(A181, Coverage!$A$2:$A$1611,0)),0),0)</f>
        <v/>
      </c>
      <c r="I181" s="20">
        <f>IFERROR(IF(SUM(C181:H181)&lt;INDEX(Coverage!$E$2:$E$1611,MATCH(A181, Coverage!$A$2:$A$1611,0)),INDEX(Pop!$I$2:$I$1611,MATCH(A181, Pop!$A$2:$A$1611,0))/INDEX(Coverage!$G$2:$G$1611,MATCH(A181, Coverage!$A$2:$A$1611,0)),0),0)</f>
        <v/>
      </c>
      <c r="J181" s="20">
        <f>IFERROR(IF(SUM(C181:I181)&lt;INDEX(Coverage!$E$2:$E$1611,MATCH(A181, Coverage!$A$2:$A$1611,0)),INDEX(Pop!$J$2:$J$1611,MATCH(A181, Pop!$A$2:$A$1611,0))/INDEX(Coverage!$G$2:$G$1611,MATCH(A181, Coverage!$A$2:$A$1611,0)),0),0)</f>
        <v/>
      </c>
      <c r="K181" s="20">
        <f>IFERROR(IF(SUM(C181:J181)&lt;INDEX(Coverage!$E$2:$E$1611,MATCH(A181, Coverage!$A$2:$A$1611,0)),INDEX(Pop!$K$2:$K$1611,MATCH(A181, Pop!$A$2:$A$1611,0))/INDEX(Coverage!$G$2:$G$1611,MATCH(A181, Coverage!$A$2:$A$1611,0)),0),0)</f>
        <v/>
      </c>
      <c r="L181" s="20">
        <f>IFERROR(IF(SUM(C181:K181)&lt;INDEX(Coverage!$E$2:$E$1611,MATCH(A181, Coverage!$A$2:$A$1611,0)),INDEX(Pop!$L$2:$L$1611,MATCH(A181, Pop!$A$2:$A$1611,0))/INDEX(Coverage!$G$2:$G$1611,MATCH(A181, Coverage!$A$2:$A$1611,0)),0),0)</f>
        <v/>
      </c>
    </row>
    <row r="182">
      <c r="A182" s="20">
        <f>'Data_km2'!A182</f>
        <v/>
      </c>
      <c r="B182" s="20">
        <f>'Data_km2'!B182</f>
        <v/>
      </c>
      <c r="C182" s="20">
        <f>IFERROR(INDEX(Pop!$C$2:$C$1611,MATCH(A182, Pop!$A$2:$A$1611,0)) /INDEX(Coverage!$G$2:$G$1611,MATCH(A182, Coverage!$A$2:$A$1611,0)),0)</f>
        <v/>
      </c>
      <c r="D182" s="20">
        <f>IFERROR(IF(SUM(C182)&lt;INDEX(Coverage!$E$2:$E$1611,MATCH(A182, Coverage!$A$2:$A$1611,0)),INDEX(Pop!$D$2:$D$1611,MATCH(A182, Pop!$A$2:$A$1611,0))/INDEX(Coverage!$G$2:$G$1611,MATCH(A182, Coverage!$A$2:$A$1611,0)),0),0)</f>
        <v/>
      </c>
      <c r="E182" s="20">
        <f>IFERROR(IF(SUM(C182:D182)&lt;INDEX(Coverage!$E$2:$E$1611,MATCH(A182, Coverage!$A$2:$A$1611,0)),INDEX(Pop!$E$2:$E$1611,MATCH(A182, Pop!$A$2:$A$1611,0))/INDEX(Coverage!$G$2:$G$1611,MATCH(A182, Coverage!$A$2:$A$1611,0)),0),0)</f>
        <v/>
      </c>
      <c r="F182" s="20">
        <f>IFERROR(IF(SUM(C182:E182)&lt;INDEX(Coverage!$E$2:$E$1611,MATCH(A182, Coverage!$A$2:$A$1611,0)),INDEX(Pop!$F$2:$F$1611,MATCH(A182, Pop!$A$2:$A$1611,0))/INDEX(Coverage!$G$2:$G$1611,MATCH(A182, Coverage!$A$2:$A$1611,0)),0),0)</f>
        <v/>
      </c>
      <c r="G182" s="20">
        <f>IFERROR(IF(SUM(C182:F182)&lt;INDEX(Coverage!$E$2:$E$1611,MATCH(A182, Coverage!$A$2:$A$1611,0)),INDEX(Pop!$G$2:$G$1611,MATCH(A182, Pop!$A$2:$A$1611,0))/INDEX(Coverage!$G$2:$G$1611,MATCH(A182, Coverage!$A$2:$A$1611,0)),0),0)</f>
        <v/>
      </c>
      <c r="H182" s="20">
        <f>IFERROR(IF(SUM(C182:G182)&lt;INDEX(Coverage!$E$2:$E$1611,MATCH(A182, Coverage!$A$2:$A$1611,0)),INDEX(Pop!$H$2:$H$1611,MATCH(A182, Pop!$A$2:$A$1611,0))/INDEX(Coverage!$G$2:$G$1611,MATCH(A182, Coverage!$A$2:$A$1611,0)),0),0)</f>
        <v/>
      </c>
      <c r="I182" s="20">
        <f>IFERROR(IF(SUM(C182:H182)&lt;INDEX(Coverage!$E$2:$E$1611,MATCH(A182, Coverage!$A$2:$A$1611,0)),INDEX(Pop!$I$2:$I$1611,MATCH(A182, Pop!$A$2:$A$1611,0))/INDEX(Coverage!$G$2:$G$1611,MATCH(A182, Coverage!$A$2:$A$1611,0)),0),0)</f>
        <v/>
      </c>
      <c r="J182" s="20">
        <f>IFERROR(IF(SUM(C182:I182)&lt;INDEX(Coverage!$E$2:$E$1611,MATCH(A182, Coverage!$A$2:$A$1611,0)),INDEX(Pop!$J$2:$J$1611,MATCH(A182, Pop!$A$2:$A$1611,0))/INDEX(Coverage!$G$2:$G$1611,MATCH(A182, Coverage!$A$2:$A$1611,0)),0),0)</f>
        <v/>
      </c>
      <c r="K182" s="20">
        <f>IFERROR(IF(SUM(C182:J182)&lt;INDEX(Coverage!$E$2:$E$1611,MATCH(A182, Coverage!$A$2:$A$1611,0)),INDEX(Pop!$K$2:$K$1611,MATCH(A182, Pop!$A$2:$A$1611,0))/INDEX(Coverage!$G$2:$G$1611,MATCH(A182, Coverage!$A$2:$A$1611,0)),0),0)</f>
        <v/>
      </c>
      <c r="L182" s="20">
        <f>IFERROR(IF(SUM(C182:K182)&lt;INDEX(Coverage!$E$2:$E$1611,MATCH(A182, Coverage!$A$2:$A$1611,0)),INDEX(Pop!$L$2:$L$1611,MATCH(A182, Pop!$A$2:$A$1611,0))/INDEX(Coverage!$G$2:$G$1611,MATCH(A182, Coverage!$A$2:$A$1611,0)),0),0)</f>
        <v/>
      </c>
    </row>
    <row r="183">
      <c r="A183" s="20">
        <f>'Data_km2'!A183</f>
        <v/>
      </c>
      <c r="B183" s="20">
        <f>'Data_km2'!B183</f>
        <v/>
      </c>
      <c r="C183" s="20">
        <f>IFERROR(INDEX(Pop!$C$2:$C$1611,MATCH(A183, Pop!$A$2:$A$1611,0)) /INDEX(Coverage!$G$2:$G$1611,MATCH(A183, Coverage!$A$2:$A$1611,0)),0)</f>
        <v/>
      </c>
      <c r="D183" s="20">
        <f>IFERROR(IF(SUM(C183)&lt;INDEX(Coverage!$E$2:$E$1611,MATCH(A183, Coverage!$A$2:$A$1611,0)),INDEX(Pop!$D$2:$D$1611,MATCH(A183, Pop!$A$2:$A$1611,0))/INDEX(Coverage!$G$2:$G$1611,MATCH(A183, Coverage!$A$2:$A$1611,0)),0),0)</f>
        <v/>
      </c>
      <c r="E183" s="20">
        <f>IFERROR(IF(SUM(C183:D183)&lt;INDEX(Coverage!$E$2:$E$1611,MATCH(A183, Coverage!$A$2:$A$1611,0)),INDEX(Pop!$E$2:$E$1611,MATCH(A183, Pop!$A$2:$A$1611,0))/INDEX(Coverage!$G$2:$G$1611,MATCH(A183, Coverage!$A$2:$A$1611,0)),0),0)</f>
        <v/>
      </c>
      <c r="F183" s="20">
        <f>IFERROR(IF(SUM(C183:E183)&lt;INDEX(Coverage!$E$2:$E$1611,MATCH(A183, Coverage!$A$2:$A$1611,0)),INDEX(Pop!$F$2:$F$1611,MATCH(A183, Pop!$A$2:$A$1611,0))/INDEX(Coverage!$G$2:$G$1611,MATCH(A183, Coverage!$A$2:$A$1611,0)),0),0)</f>
        <v/>
      </c>
      <c r="G183" s="20">
        <f>IFERROR(IF(SUM(C183:F183)&lt;INDEX(Coverage!$E$2:$E$1611,MATCH(A183, Coverage!$A$2:$A$1611,0)),INDEX(Pop!$G$2:$G$1611,MATCH(A183, Pop!$A$2:$A$1611,0))/INDEX(Coverage!$G$2:$G$1611,MATCH(A183, Coverage!$A$2:$A$1611,0)),0),0)</f>
        <v/>
      </c>
      <c r="H183" s="20">
        <f>IFERROR(IF(SUM(C183:G183)&lt;INDEX(Coverage!$E$2:$E$1611,MATCH(A183, Coverage!$A$2:$A$1611,0)),INDEX(Pop!$H$2:$H$1611,MATCH(A183, Pop!$A$2:$A$1611,0))/INDEX(Coverage!$G$2:$G$1611,MATCH(A183, Coverage!$A$2:$A$1611,0)),0),0)</f>
        <v/>
      </c>
      <c r="I183" s="20">
        <f>IFERROR(IF(SUM(C183:H183)&lt;INDEX(Coverage!$E$2:$E$1611,MATCH(A183, Coverage!$A$2:$A$1611,0)),INDEX(Pop!$I$2:$I$1611,MATCH(A183, Pop!$A$2:$A$1611,0))/INDEX(Coverage!$G$2:$G$1611,MATCH(A183, Coverage!$A$2:$A$1611,0)),0),0)</f>
        <v/>
      </c>
      <c r="J183" s="20">
        <f>IFERROR(IF(SUM(C183:I183)&lt;INDEX(Coverage!$E$2:$E$1611,MATCH(A183, Coverage!$A$2:$A$1611,0)),INDEX(Pop!$J$2:$J$1611,MATCH(A183, Pop!$A$2:$A$1611,0))/INDEX(Coverage!$G$2:$G$1611,MATCH(A183, Coverage!$A$2:$A$1611,0)),0),0)</f>
        <v/>
      </c>
      <c r="K183" s="20">
        <f>IFERROR(IF(SUM(C183:J183)&lt;INDEX(Coverage!$E$2:$E$1611,MATCH(A183, Coverage!$A$2:$A$1611,0)),INDEX(Pop!$K$2:$K$1611,MATCH(A183, Pop!$A$2:$A$1611,0))/INDEX(Coverage!$G$2:$G$1611,MATCH(A183, Coverage!$A$2:$A$1611,0)),0),0)</f>
        <v/>
      </c>
      <c r="L183" s="20">
        <f>IFERROR(IF(SUM(C183:K183)&lt;INDEX(Coverage!$E$2:$E$1611,MATCH(A183, Coverage!$A$2:$A$1611,0)),INDEX(Pop!$L$2:$L$1611,MATCH(A183, Pop!$A$2:$A$1611,0))/INDEX(Coverage!$G$2:$G$1611,MATCH(A183, Coverage!$A$2:$A$1611,0)),0),0)</f>
        <v/>
      </c>
    </row>
    <row r="184">
      <c r="A184" s="20">
        <f>'Data_km2'!A184</f>
        <v/>
      </c>
      <c r="B184" s="20">
        <f>'Data_km2'!B184</f>
        <v/>
      </c>
      <c r="C184" s="20">
        <f>IFERROR(INDEX(Pop!$C$2:$C$1611,MATCH(A184, Pop!$A$2:$A$1611,0)) /INDEX(Coverage!$G$2:$G$1611,MATCH(A184, Coverage!$A$2:$A$1611,0)),0)</f>
        <v/>
      </c>
      <c r="D184" s="20">
        <f>IFERROR(IF(SUM(C184)&lt;INDEX(Coverage!$E$2:$E$1611,MATCH(A184, Coverage!$A$2:$A$1611,0)),INDEX(Pop!$D$2:$D$1611,MATCH(A184, Pop!$A$2:$A$1611,0))/INDEX(Coverage!$G$2:$G$1611,MATCH(A184, Coverage!$A$2:$A$1611,0)),0),0)</f>
        <v/>
      </c>
      <c r="E184" s="20">
        <f>IFERROR(IF(SUM(C184:D184)&lt;INDEX(Coverage!$E$2:$E$1611,MATCH(A184, Coverage!$A$2:$A$1611,0)),INDEX(Pop!$E$2:$E$1611,MATCH(A184, Pop!$A$2:$A$1611,0))/INDEX(Coverage!$G$2:$G$1611,MATCH(A184, Coverage!$A$2:$A$1611,0)),0),0)</f>
        <v/>
      </c>
      <c r="F184" s="20">
        <f>IFERROR(IF(SUM(C184:E184)&lt;INDEX(Coverage!$E$2:$E$1611,MATCH(A184, Coverage!$A$2:$A$1611,0)),INDEX(Pop!$F$2:$F$1611,MATCH(A184, Pop!$A$2:$A$1611,0))/INDEX(Coverage!$G$2:$G$1611,MATCH(A184, Coverage!$A$2:$A$1611,0)),0),0)</f>
        <v/>
      </c>
      <c r="G184" s="20">
        <f>IFERROR(IF(SUM(C184:F184)&lt;INDEX(Coverage!$E$2:$E$1611,MATCH(A184, Coverage!$A$2:$A$1611,0)),INDEX(Pop!$G$2:$G$1611,MATCH(A184, Pop!$A$2:$A$1611,0))/INDEX(Coverage!$G$2:$G$1611,MATCH(A184, Coverage!$A$2:$A$1611,0)),0),0)</f>
        <v/>
      </c>
      <c r="H184" s="20">
        <f>IFERROR(IF(SUM(C184:G184)&lt;INDEX(Coverage!$E$2:$E$1611,MATCH(A184, Coverage!$A$2:$A$1611,0)),INDEX(Pop!$H$2:$H$1611,MATCH(A184, Pop!$A$2:$A$1611,0))/INDEX(Coverage!$G$2:$G$1611,MATCH(A184, Coverage!$A$2:$A$1611,0)),0),0)</f>
        <v/>
      </c>
      <c r="I184" s="20">
        <f>IFERROR(IF(SUM(C184:H184)&lt;INDEX(Coverage!$E$2:$E$1611,MATCH(A184, Coverage!$A$2:$A$1611,0)),INDEX(Pop!$I$2:$I$1611,MATCH(A184, Pop!$A$2:$A$1611,0))/INDEX(Coverage!$G$2:$G$1611,MATCH(A184, Coverage!$A$2:$A$1611,0)),0),0)</f>
        <v/>
      </c>
      <c r="J184" s="20">
        <f>IFERROR(IF(SUM(C184:I184)&lt;INDEX(Coverage!$E$2:$E$1611,MATCH(A184, Coverage!$A$2:$A$1611,0)),INDEX(Pop!$J$2:$J$1611,MATCH(A184, Pop!$A$2:$A$1611,0))/INDEX(Coverage!$G$2:$G$1611,MATCH(A184, Coverage!$A$2:$A$1611,0)),0),0)</f>
        <v/>
      </c>
      <c r="K184" s="20">
        <f>IFERROR(IF(SUM(C184:J184)&lt;INDEX(Coverage!$E$2:$E$1611,MATCH(A184, Coverage!$A$2:$A$1611,0)),INDEX(Pop!$K$2:$K$1611,MATCH(A184, Pop!$A$2:$A$1611,0))/INDEX(Coverage!$G$2:$G$1611,MATCH(A184, Coverage!$A$2:$A$1611,0)),0),0)</f>
        <v/>
      </c>
      <c r="L184" s="20">
        <f>IFERROR(IF(SUM(C184:K184)&lt;INDEX(Coverage!$E$2:$E$1611,MATCH(A184, Coverage!$A$2:$A$1611,0)),INDEX(Pop!$L$2:$L$1611,MATCH(A184, Pop!$A$2:$A$1611,0))/INDEX(Coverage!$G$2:$G$1611,MATCH(A184, Coverage!$A$2:$A$1611,0)),0),0)</f>
        <v/>
      </c>
    </row>
    <row r="185">
      <c r="A185" s="20">
        <f>'Data_km2'!A185</f>
        <v/>
      </c>
      <c r="B185" s="20">
        <f>'Data_km2'!B185</f>
        <v/>
      </c>
      <c r="C185" s="20">
        <f>IFERROR(INDEX(Pop!$C$2:$C$1611,MATCH(A185, Pop!$A$2:$A$1611,0)) /INDEX(Coverage!$G$2:$G$1611,MATCH(A185, Coverage!$A$2:$A$1611,0)),0)</f>
        <v/>
      </c>
      <c r="D185" s="20">
        <f>IFERROR(IF(SUM(C185)&lt;INDEX(Coverage!$E$2:$E$1611,MATCH(A185, Coverage!$A$2:$A$1611,0)),INDEX(Pop!$D$2:$D$1611,MATCH(A185, Pop!$A$2:$A$1611,0))/INDEX(Coverage!$G$2:$G$1611,MATCH(A185, Coverage!$A$2:$A$1611,0)),0),0)</f>
        <v/>
      </c>
      <c r="E185" s="20">
        <f>IFERROR(IF(SUM(C185:D185)&lt;INDEX(Coverage!$E$2:$E$1611,MATCH(A185, Coverage!$A$2:$A$1611,0)),INDEX(Pop!$E$2:$E$1611,MATCH(A185, Pop!$A$2:$A$1611,0))/INDEX(Coverage!$G$2:$G$1611,MATCH(A185, Coverage!$A$2:$A$1611,0)),0),0)</f>
        <v/>
      </c>
      <c r="F185" s="20">
        <f>IFERROR(IF(SUM(C185:E185)&lt;INDEX(Coverage!$E$2:$E$1611,MATCH(A185, Coverage!$A$2:$A$1611,0)),INDEX(Pop!$F$2:$F$1611,MATCH(A185, Pop!$A$2:$A$1611,0))/INDEX(Coverage!$G$2:$G$1611,MATCH(A185, Coverage!$A$2:$A$1611,0)),0),0)</f>
        <v/>
      </c>
      <c r="G185" s="20">
        <f>IFERROR(IF(SUM(C185:F185)&lt;INDEX(Coverage!$E$2:$E$1611,MATCH(A185, Coverage!$A$2:$A$1611,0)),INDEX(Pop!$G$2:$G$1611,MATCH(A185, Pop!$A$2:$A$1611,0))/INDEX(Coverage!$G$2:$G$1611,MATCH(A185, Coverage!$A$2:$A$1611,0)),0),0)</f>
        <v/>
      </c>
      <c r="H185" s="20">
        <f>IFERROR(IF(SUM(C185:G185)&lt;INDEX(Coverage!$E$2:$E$1611,MATCH(A185, Coverage!$A$2:$A$1611,0)),INDEX(Pop!$H$2:$H$1611,MATCH(A185, Pop!$A$2:$A$1611,0))/INDEX(Coverage!$G$2:$G$1611,MATCH(A185, Coverage!$A$2:$A$1611,0)),0),0)</f>
        <v/>
      </c>
      <c r="I185" s="20">
        <f>IFERROR(IF(SUM(C185:H185)&lt;INDEX(Coverage!$E$2:$E$1611,MATCH(A185, Coverage!$A$2:$A$1611,0)),INDEX(Pop!$I$2:$I$1611,MATCH(A185, Pop!$A$2:$A$1611,0))/INDEX(Coverage!$G$2:$G$1611,MATCH(A185, Coverage!$A$2:$A$1611,0)),0),0)</f>
        <v/>
      </c>
      <c r="J185" s="20">
        <f>IFERROR(IF(SUM(C185:I185)&lt;INDEX(Coverage!$E$2:$E$1611,MATCH(A185, Coverage!$A$2:$A$1611,0)),INDEX(Pop!$J$2:$J$1611,MATCH(A185, Pop!$A$2:$A$1611,0))/INDEX(Coverage!$G$2:$G$1611,MATCH(A185, Coverage!$A$2:$A$1611,0)),0),0)</f>
        <v/>
      </c>
      <c r="K185" s="20">
        <f>IFERROR(IF(SUM(C185:J185)&lt;INDEX(Coverage!$E$2:$E$1611,MATCH(A185, Coverage!$A$2:$A$1611,0)),INDEX(Pop!$K$2:$K$1611,MATCH(A185, Pop!$A$2:$A$1611,0))/INDEX(Coverage!$G$2:$G$1611,MATCH(A185, Coverage!$A$2:$A$1611,0)),0),0)</f>
        <v/>
      </c>
      <c r="L185" s="20">
        <f>IFERROR(IF(SUM(C185:K185)&lt;INDEX(Coverage!$E$2:$E$1611,MATCH(A185, Coverage!$A$2:$A$1611,0)),INDEX(Pop!$L$2:$L$1611,MATCH(A185, Pop!$A$2:$A$1611,0))/INDEX(Coverage!$G$2:$G$1611,MATCH(A185, Coverage!$A$2:$A$1611,0)),0),0)</f>
        <v/>
      </c>
    </row>
    <row r="186">
      <c r="A186" s="20">
        <f>'Data_km2'!A186</f>
        <v/>
      </c>
      <c r="B186" s="20">
        <f>'Data_km2'!B186</f>
        <v/>
      </c>
      <c r="C186" s="20">
        <f>IFERROR(INDEX(Pop!$C$2:$C$1611,MATCH(A186, Pop!$A$2:$A$1611,0)) /INDEX(Coverage!$G$2:$G$1611,MATCH(A186, Coverage!$A$2:$A$1611,0)),0)</f>
        <v/>
      </c>
      <c r="D186" s="20">
        <f>IFERROR(IF(SUM(C186)&lt;INDEX(Coverage!$E$2:$E$1611,MATCH(A186, Coverage!$A$2:$A$1611,0)),INDEX(Pop!$D$2:$D$1611,MATCH(A186, Pop!$A$2:$A$1611,0))/INDEX(Coverage!$G$2:$G$1611,MATCH(A186, Coverage!$A$2:$A$1611,0)),0),0)</f>
        <v/>
      </c>
      <c r="E186" s="20">
        <f>IFERROR(IF(SUM(C186:D186)&lt;INDEX(Coverage!$E$2:$E$1611,MATCH(A186, Coverage!$A$2:$A$1611,0)),INDEX(Pop!$E$2:$E$1611,MATCH(A186, Pop!$A$2:$A$1611,0))/INDEX(Coverage!$G$2:$G$1611,MATCH(A186, Coverage!$A$2:$A$1611,0)),0),0)</f>
        <v/>
      </c>
      <c r="F186" s="20">
        <f>IFERROR(IF(SUM(C186:E186)&lt;INDEX(Coverage!$E$2:$E$1611,MATCH(A186, Coverage!$A$2:$A$1611,0)),INDEX(Pop!$F$2:$F$1611,MATCH(A186, Pop!$A$2:$A$1611,0))/INDEX(Coverage!$G$2:$G$1611,MATCH(A186, Coverage!$A$2:$A$1611,0)),0),0)</f>
        <v/>
      </c>
      <c r="G186" s="20">
        <f>IFERROR(IF(SUM(C186:F186)&lt;INDEX(Coverage!$E$2:$E$1611,MATCH(A186, Coverage!$A$2:$A$1611,0)),INDEX(Pop!$G$2:$G$1611,MATCH(A186, Pop!$A$2:$A$1611,0))/INDEX(Coverage!$G$2:$G$1611,MATCH(A186, Coverage!$A$2:$A$1611,0)),0),0)</f>
        <v/>
      </c>
      <c r="H186" s="20">
        <f>IFERROR(IF(SUM(C186:G186)&lt;INDEX(Coverage!$E$2:$E$1611,MATCH(A186, Coverage!$A$2:$A$1611,0)),INDEX(Pop!$H$2:$H$1611,MATCH(A186, Pop!$A$2:$A$1611,0))/INDEX(Coverage!$G$2:$G$1611,MATCH(A186, Coverage!$A$2:$A$1611,0)),0),0)</f>
        <v/>
      </c>
      <c r="I186" s="20">
        <f>IFERROR(IF(SUM(C186:H186)&lt;INDEX(Coverage!$E$2:$E$1611,MATCH(A186, Coverage!$A$2:$A$1611,0)),INDEX(Pop!$I$2:$I$1611,MATCH(A186, Pop!$A$2:$A$1611,0))/INDEX(Coverage!$G$2:$G$1611,MATCH(A186, Coverage!$A$2:$A$1611,0)),0),0)</f>
        <v/>
      </c>
      <c r="J186" s="20">
        <f>IFERROR(IF(SUM(C186:I186)&lt;INDEX(Coverage!$E$2:$E$1611,MATCH(A186, Coverage!$A$2:$A$1611,0)),INDEX(Pop!$J$2:$J$1611,MATCH(A186, Pop!$A$2:$A$1611,0))/INDEX(Coverage!$G$2:$G$1611,MATCH(A186, Coverage!$A$2:$A$1611,0)),0),0)</f>
        <v/>
      </c>
      <c r="K186" s="20">
        <f>IFERROR(IF(SUM(C186:J186)&lt;INDEX(Coverage!$E$2:$E$1611,MATCH(A186, Coverage!$A$2:$A$1611,0)),INDEX(Pop!$K$2:$K$1611,MATCH(A186, Pop!$A$2:$A$1611,0))/INDEX(Coverage!$G$2:$G$1611,MATCH(A186, Coverage!$A$2:$A$1611,0)),0),0)</f>
        <v/>
      </c>
      <c r="L186" s="20">
        <f>IFERROR(IF(SUM(C186:K186)&lt;INDEX(Coverage!$E$2:$E$1611,MATCH(A186, Coverage!$A$2:$A$1611,0)),INDEX(Pop!$L$2:$L$1611,MATCH(A186, Pop!$A$2:$A$1611,0))/INDEX(Coverage!$G$2:$G$1611,MATCH(A186, Coverage!$A$2:$A$1611,0)),0),0)</f>
        <v/>
      </c>
    </row>
    <row r="187">
      <c r="A187" s="20">
        <f>'Data_km2'!A187</f>
        <v/>
      </c>
      <c r="B187" s="20">
        <f>'Data_km2'!B187</f>
        <v/>
      </c>
      <c r="C187" s="20">
        <f>IFERROR(INDEX(Pop!$C$2:$C$1611,MATCH(A187, Pop!$A$2:$A$1611,0)) /INDEX(Coverage!$G$2:$G$1611,MATCH(A187, Coverage!$A$2:$A$1611,0)),0)</f>
        <v/>
      </c>
      <c r="D187" s="20">
        <f>IFERROR(IF(SUM(C187)&lt;INDEX(Coverage!$E$2:$E$1611,MATCH(A187, Coverage!$A$2:$A$1611,0)),INDEX(Pop!$D$2:$D$1611,MATCH(A187, Pop!$A$2:$A$1611,0))/INDEX(Coverage!$G$2:$G$1611,MATCH(A187, Coverage!$A$2:$A$1611,0)),0),0)</f>
        <v/>
      </c>
      <c r="E187" s="20">
        <f>IFERROR(IF(SUM(C187:D187)&lt;INDEX(Coverage!$E$2:$E$1611,MATCH(A187, Coverage!$A$2:$A$1611,0)),INDEX(Pop!$E$2:$E$1611,MATCH(A187, Pop!$A$2:$A$1611,0))/INDEX(Coverage!$G$2:$G$1611,MATCH(A187, Coverage!$A$2:$A$1611,0)),0),0)</f>
        <v/>
      </c>
      <c r="F187" s="20">
        <f>IFERROR(IF(SUM(C187:E187)&lt;INDEX(Coverage!$E$2:$E$1611,MATCH(A187, Coverage!$A$2:$A$1611,0)),INDEX(Pop!$F$2:$F$1611,MATCH(A187, Pop!$A$2:$A$1611,0))/INDEX(Coverage!$G$2:$G$1611,MATCH(A187, Coverage!$A$2:$A$1611,0)),0),0)</f>
        <v/>
      </c>
      <c r="G187" s="20">
        <f>IFERROR(IF(SUM(C187:F187)&lt;INDEX(Coverage!$E$2:$E$1611,MATCH(A187, Coverage!$A$2:$A$1611,0)),INDEX(Pop!$G$2:$G$1611,MATCH(A187, Pop!$A$2:$A$1611,0))/INDEX(Coverage!$G$2:$G$1611,MATCH(A187, Coverage!$A$2:$A$1611,0)),0),0)</f>
        <v/>
      </c>
      <c r="H187" s="20">
        <f>IFERROR(IF(SUM(C187:G187)&lt;INDEX(Coverage!$E$2:$E$1611,MATCH(A187, Coverage!$A$2:$A$1611,0)),INDEX(Pop!$H$2:$H$1611,MATCH(A187, Pop!$A$2:$A$1611,0))/INDEX(Coverage!$G$2:$G$1611,MATCH(A187, Coverage!$A$2:$A$1611,0)),0),0)</f>
        <v/>
      </c>
      <c r="I187" s="20">
        <f>IFERROR(IF(SUM(C187:H187)&lt;INDEX(Coverage!$E$2:$E$1611,MATCH(A187, Coverage!$A$2:$A$1611,0)),INDEX(Pop!$I$2:$I$1611,MATCH(A187, Pop!$A$2:$A$1611,0))/INDEX(Coverage!$G$2:$G$1611,MATCH(A187, Coverage!$A$2:$A$1611,0)),0),0)</f>
        <v/>
      </c>
      <c r="J187" s="20">
        <f>IFERROR(IF(SUM(C187:I187)&lt;INDEX(Coverage!$E$2:$E$1611,MATCH(A187, Coverage!$A$2:$A$1611,0)),INDEX(Pop!$J$2:$J$1611,MATCH(A187, Pop!$A$2:$A$1611,0))/INDEX(Coverage!$G$2:$G$1611,MATCH(A187, Coverage!$A$2:$A$1611,0)),0),0)</f>
        <v/>
      </c>
      <c r="K187" s="20">
        <f>IFERROR(IF(SUM(C187:J187)&lt;INDEX(Coverage!$E$2:$E$1611,MATCH(A187, Coverage!$A$2:$A$1611,0)),INDEX(Pop!$K$2:$K$1611,MATCH(A187, Pop!$A$2:$A$1611,0))/INDEX(Coverage!$G$2:$G$1611,MATCH(A187, Coverage!$A$2:$A$1611,0)),0),0)</f>
        <v/>
      </c>
      <c r="L187" s="20">
        <f>IFERROR(IF(SUM(C187:K187)&lt;INDEX(Coverage!$E$2:$E$1611,MATCH(A187, Coverage!$A$2:$A$1611,0)),INDEX(Pop!$L$2:$L$1611,MATCH(A187, Pop!$A$2:$A$1611,0))/INDEX(Coverage!$G$2:$G$1611,MATCH(A187, Coverage!$A$2:$A$1611,0)),0),0)</f>
        <v/>
      </c>
    </row>
    <row r="188">
      <c r="A188" s="20">
        <f>'Data_km2'!A188</f>
        <v/>
      </c>
      <c r="B188" s="20">
        <f>'Data_km2'!B188</f>
        <v/>
      </c>
      <c r="C188" s="20">
        <f>IFERROR(INDEX(Pop!$C$2:$C$1611,MATCH(A188, Pop!$A$2:$A$1611,0)) /INDEX(Coverage!$G$2:$G$1611,MATCH(A188, Coverage!$A$2:$A$1611,0)),0)</f>
        <v/>
      </c>
      <c r="D188" s="20">
        <f>IFERROR(IF(SUM(C188)&lt;INDEX(Coverage!$E$2:$E$1611,MATCH(A188, Coverage!$A$2:$A$1611,0)),INDEX(Pop!$D$2:$D$1611,MATCH(A188, Pop!$A$2:$A$1611,0))/INDEX(Coverage!$G$2:$G$1611,MATCH(A188, Coverage!$A$2:$A$1611,0)),0),0)</f>
        <v/>
      </c>
      <c r="E188" s="20">
        <f>IFERROR(IF(SUM(C188:D188)&lt;INDEX(Coverage!$E$2:$E$1611,MATCH(A188, Coverage!$A$2:$A$1611,0)),INDEX(Pop!$E$2:$E$1611,MATCH(A188, Pop!$A$2:$A$1611,0))/INDEX(Coverage!$G$2:$G$1611,MATCH(A188, Coverage!$A$2:$A$1611,0)),0),0)</f>
        <v/>
      </c>
      <c r="F188" s="20">
        <f>IFERROR(IF(SUM(C188:E188)&lt;INDEX(Coverage!$E$2:$E$1611,MATCH(A188, Coverage!$A$2:$A$1611,0)),INDEX(Pop!$F$2:$F$1611,MATCH(A188, Pop!$A$2:$A$1611,0))/INDEX(Coverage!$G$2:$G$1611,MATCH(A188, Coverage!$A$2:$A$1611,0)),0),0)</f>
        <v/>
      </c>
      <c r="G188" s="20">
        <f>IFERROR(IF(SUM(C188:F188)&lt;INDEX(Coverage!$E$2:$E$1611,MATCH(A188, Coverage!$A$2:$A$1611,0)),INDEX(Pop!$G$2:$G$1611,MATCH(A188, Pop!$A$2:$A$1611,0))/INDEX(Coverage!$G$2:$G$1611,MATCH(A188, Coverage!$A$2:$A$1611,0)),0),0)</f>
        <v/>
      </c>
      <c r="H188" s="20">
        <f>IFERROR(IF(SUM(C188:G188)&lt;INDEX(Coverage!$E$2:$E$1611,MATCH(A188, Coverage!$A$2:$A$1611,0)),INDEX(Pop!$H$2:$H$1611,MATCH(A188, Pop!$A$2:$A$1611,0))/INDEX(Coverage!$G$2:$G$1611,MATCH(A188, Coverage!$A$2:$A$1611,0)),0),0)</f>
        <v/>
      </c>
      <c r="I188" s="20">
        <f>IFERROR(IF(SUM(C188:H188)&lt;INDEX(Coverage!$E$2:$E$1611,MATCH(A188, Coverage!$A$2:$A$1611,0)),INDEX(Pop!$I$2:$I$1611,MATCH(A188, Pop!$A$2:$A$1611,0))/INDEX(Coverage!$G$2:$G$1611,MATCH(A188, Coverage!$A$2:$A$1611,0)),0),0)</f>
        <v/>
      </c>
      <c r="J188" s="20">
        <f>IFERROR(IF(SUM(C188:I188)&lt;INDEX(Coverage!$E$2:$E$1611,MATCH(A188, Coverage!$A$2:$A$1611,0)),INDEX(Pop!$J$2:$J$1611,MATCH(A188, Pop!$A$2:$A$1611,0))/INDEX(Coverage!$G$2:$G$1611,MATCH(A188, Coverage!$A$2:$A$1611,0)),0),0)</f>
        <v/>
      </c>
      <c r="K188" s="20">
        <f>IFERROR(IF(SUM(C188:J188)&lt;INDEX(Coverage!$E$2:$E$1611,MATCH(A188, Coverage!$A$2:$A$1611,0)),INDEX(Pop!$K$2:$K$1611,MATCH(A188, Pop!$A$2:$A$1611,0))/INDEX(Coverage!$G$2:$G$1611,MATCH(A188, Coverage!$A$2:$A$1611,0)),0),0)</f>
        <v/>
      </c>
      <c r="L188" s="20">
        <f>IFERROR(IF(SUM(C188:K188)&lt;INDEX(Coverage!$E$2:$E$1611,MATCH(A188, Coverage!$A$2:$A$1611,0)),INDEX(Pop!$L$2:$L$1611,MATCH(A188, Pop!$A$2:$A$1611,0))/INDEX(Coverage!$G$2:$G$1611,MATCH(A188, Coverage!$A$2:$A$1611,0)),0),0)</f>
        <v/>
      </c>
    </row>
    <row r="189">
      <c r="A189" s="20">
        <f>'Data_km2'!A189</f>
        <v/>
      </c>
      <c r="B189" s="20">
        <f>'Data_km2'!B189</f>
        <v/>
      </c>
      <c r="C189" s="20">
        <f>IFERROR(INDEX(Pop!$C$2:$C$1611,MATCH(A189, Pop!$A$2:$A$1611,0)) /INDEX(Coverage!$G$2:$G$1611,MATCH(A189, Coverage!$A$2:$A$1611,0)),0)</f>
        <v/>
      </c>
      <c r="D189" s="20">
        <f>IFERROR(IF(SUM(C189)&lt;INDEX(Coverage!$E$2:$E$1611,MATCH(A189, Coverage!$A$2:$A$1611,0)),INDEX(Pop!$D$2:$D$1611,MATCH(A189, Pop!$A$2:$A$1611,0))/INDEX(Coverage!$G$2:$G$1611,MATCH(A189, Coverage!$A$2:$A$1611,0)),0),0)</f>
        <v/>
      </c>
      <c r="E189" s="20">
        <f>IFERROR(IF(SUM(C189:D189)&lt;INDEX(Coverage!$E$2:$E$1611,MATCH(A189, Coverage!$A$2:$A$1611,0)),INDEX(Pop!$E$2:$E$1611,MATCH(A189, Pop!$A$2:$A$1611,0))/INDEX(Coverage!$G$2:$G$1611,MATCH(A189, Coverage!$A$2:$A$1611,0)),0),0)</f>
        <v/>
      </c>
      <c r="F189" s="20">
        <f>IFERROR(IF(SUM(C189:E189)&lt;INDEX(Coverage!$E$2:$E$1611,MATCH(A189, Coverage!$A$2:$A$1611,0)),INDEX(Pop!$F$2:$F$1611,MATCH(A189, Pop!$A$2:$A$1611,0))/INDEX(Coverage!$G$2:$G$1611,MATCH(A189, Coverage!$A$2:$A$1611,0)),0),0)</f>
        <v/>
      </c>
      <c r="G189" s="20">
        <f>IFERROR(IF(SUM(C189:F189)&lt;INDEX(Coverage!$E$2:$E$1611,MATCH(A189, Coverage!$A$2:$A$1611,0)),INDEX(Pop!$G$2:$G$1611,MATCH(A189, Pop!$A$2:$A$1611,0))/INDEX(Coverage!$G$2:$G$1611,MATCH(A189, Coverage!$A$2:$A$1611,0)),0),0)</f>
        <v/>
      </c>
      <c r="H189" s="20">
        <f>IFERROR(IF(SUM(C189:G189)&lt;INDEX(Coverage!$E$2:$E$1611,MATCH(A189, Coverage!$A$2:$A$1611,0)),INDEX(Pop!$H$2:$H$1611,MATCH(A189, Pop!$A$2:$A$1611,0))/INDEX(Coverage!$G$2:$G$1611,MATCH(A189, Coverage!$A$2:$A$1611,0)),0),0)</f>
        <v/>
      </c>
      <c r="I189" s="20">
        <f>IFERROR(IF(SUM(C189:H189)&lt;INDEX(Coverage!$E$2:$E$1611,MATCH(A189, Coverage!$A$2:$A$1611,0)),INDEX(Pop!$I$2:$I$1611,MATCH(A189, Pop!$A$2:$A$1611,0))/INDEX(Coverage!$G$2:$G$1611,MATCH(A189, Coverage!$A$2:$A$1611,0)),0),0)</f>
        <v/>
      </c>
      <c r="J189" s="20">
        <f>IFERROR(IF(SUM(C189:I189)&lt;INDEX(Coverage!$E$2:$E$1611,MATCH(A189, Coverage!$A$2:$A$1611,0)),INDEX(Pop!$J$2:$J$1611,MATCH(A189, Pop!$A$2:$A$1611,0))/INDEX(Coverage!$G$2:$G$1611,MATCH(A189, Coverage!$A$2:$A$1611,0)),0),0)</f>
        <v/>
      </c>
      <c r="K189" s="20">
        <f>IFERROR(IF(SUM(C189:J189)&lt;INDEX(Coverage!$E$2:$E$1611,MATCH(A189, Coverage!$A$2:$A$1611,0)),INDEX(Pop!$K$2:$K$1611,MATCH(A189, Pop!$A$2:$A$1611,0))/INDEX(Coverage!$G$2:$G$1611,MATCH(A189, Coverage!$A$2:$A$1611,0)),0),0)</f>
        <v/>
      </c>
      <c r="L189" s="20">
        <f>IFERROR(IF(SUM(C189:K189)&lt;INDEX(Coverage!$E$2:$E$1611,MATCH(A189, Coverage!$A$2:$A$1611,0)),INDEX(Pop!$L$2:$L$1611,MATCH(A189, Pop!$A$2:$A$1611,0))/INDEX(Coverage!$G$2:$G$1611,MATCH(A189, Coverage!$A$2:$A$1611,0)),0),0)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20">
        <f>Towers!A1</f>
        <v/>
      </c>
      <c r="B1" s="20">
        <f>Towers!B1</f>
        <v/>
      </c>
      <c r="C1" s="20">
        <f>Towers!C1</f>
        <v/>
      </c>
      <c r="D1" s="20">
        <f>Towers!D1</f>
        <v/>
      </c>
      <c r="E1" s="20">
        <f>Towers!E1</f>
        <v/>
      </c>
      <c r="F1" s="20">
        <f>Towers!F1</f>
        <v/>
      </c>
      <c r="G1" s="20">
        <f>Towers!G1</f>
        <v/>
      </c>
      <c r="H1" s="20">
        <f>Towers!H1</f>
        <v/>
      </c>
      <c r="I1" s="20">
        <f>Towers!I1</f>
        <v/>
      </c>
      <c r="J1" s="20">
        <f>Towers!J1</f>
        <v/>
      </c>
      <c r="K1" s="20">
        <f>Towers!K1</f>
        <v/>
      </c>
      <c r="L1" s="20">
        <f>Towers!L1</f>
        <v/>
      </c>
    </row>
    <row r="2">
      <c r="A2" s="20">
        <f>Towers!A2</f>
        <v/>
      </c>
      <c r="B2" s="20">
        <f>Towers!B2</f>
        <v/>
      </c>
      <c r="C2" s="20">
        <f>IFERROR(IF(Pop_C!C2&lt;IFERROR(INDEX(Coverage!$I$2:$I$1611,MATCH(A2,Coverage!$A$2:$A$1611,0)),0),Towers!C2,(IFERROR(INDEX(Coverage!$I$2:$I$1611,MATCH(A5,Coverage!$A$2:$A$1611,0)),0)/Pop_C!C2*Towers!C2)),0)</f>
        <v/>
      </c>
      <c r="D2" s="20">
        <f ref="D2:D2" t="array">IFERROR(IF(Pop_C!D2&lt;IFERROR(INDEX(Coverage!$I$2:$I$1611,MATCH(A2,Coverage!$A$2:$A$1611,0)),0),Towers!D2,0),0)</f>
        <v/>
      </c>
      <c r="E2" s="20">
        <f ref="E2:E2" t="array">IFERROR(IF(Pop_C!E2&lt;IFERROR(INDEX(Coverage!$I$2:$I$1611,MATCH(A2,Coverage!$A$2:$A$1611,0)),0),Towers!E2,0),0)</f>
        <v/>
      </c>
      <c r="F2" s="20">
        <f ref="F2:F2" t="array">IFERROR(IF(Pop_C!F2&lt;IFERROR(INDEX(Coverage!$I$2:$I$1611,MATCH(A2,Coverage!$A$2:$A$1611,0)),0),Towers!F2,0),0)</f>
        <v/>
      </c>
      <c r="G2" s="20">
        <f ref="G2:G2" t="array">IFERROR(IF(Pop_C!G2&lt;IFERROR(INDEX(Coverage!$I$2:$I$1611,MATCH(A2,Coverage!$A$2:$A$1611,0)),0),Towers!G2,0),0)</f>
        <v/>
      </c>
      <c r="H2" s="20">
        <f ref="H2:H2" t="array">IFERROR(IF(Pop_C!H2&lt;IFERROR(INDEX(Coverage!$I$2:$I$1611,MATCH(A2,Coverage!$A$2:$A$1611,0)),0),Towers!H2,0),0)</f>
        <v/>
      </c>
      <c r="I2" s="20">
        <f ref="I2:I2" t="array">IFERROR(IF(Pop_C!I2&lt;IFERROR(INDEX(Coverage!$I$2:$I$1611,MATCH(A2,Coverage!$A$2:$A$1611,0)),0),Towers!I2,0),0)</f>
        <v/>
      </c>
      <c r="J2" s="20">
        <f ref="J2:J2" t="array">IFERROR(IF(Pop_C!J2&lt;IFERROR(INDEX(Coverage!$I$2:$I$1611,MATCH(A2,Coverage!$A$2:$A$1611,0)),0),Towers!J2,0),0)</f>
        <v/>
      </c>
      <c r="K2" s="20">
        <f ref="K2:K2" t="array">IFERROR(IF(Pop_C!K2&lt;IFERROR(INDEX(Coverage!$I$2:$I$1611,MATCH(A2,Coverage!$A$2:$A$1611,0)),0),Towers!K2,0),0)</f>
        <v/>
      </c>
      <c r="L2" s="20">
        <f ref="L2:L2" t="array">IFERROR(IF(Pop_C!L2&lt;IFERROR(INDEX(Coverage!$I$2:$I$1611,MATCH(A2,Coverage!$A$2:$A$1611,0)),0),Towers!L2,0),0)</f>
        <v/>
      </c>
    </row>
    <row r="3">
      <c r="A3" s="20">
        <f>Towers!A3</f>
        <v/>
      </c>
      <c r="B3" s="20">
        <f>Towers!B3</f>
        <v/>
      </c>
      <c r="C3" s="20">
        <f>IFERROR(IF(Pop_C!C3&lt;IFERROR(INDEX(Coverage!$I$2:$I$1611,MATCH(A3,Coverage!$A$2:$A$1611,0)),0),Towers!C3,(IFERROR(INDEX(Coverage!$I$2:$I$1611,MATCH(A5,Coverage!$A$2:$A$1611,0)),0)/Pop_C!C3*Towers!C3)),0)</f>
        <v/>
      </c>
      <c r="D3" s="20">
        <f ref="D3:D3" t="array">IFERROR(IF(Pop_C!D3&lt;IFERROR(INDEX(Coverage!$I$2:$I$1611,MATCH(A3,Coverage!$A$2:$A$1611,0)),0),Towers!D3,0),0)</f>
        <v/>
      </c>
      <c r="E3" s="20">
        <f ref="E3:E3" t="array">IFERROR(IF(Pop_C!E3&lt;IFERROR(INDEX(Coverage!$I$2:$I$1611,MATCH(A3,Coverage!$A$2:$A$1611,0)),0),Towers!E3,0),0)</f>
        <v/>
      </c>
      <c r="F3" s="20">
        <f ref="F3:F3" t="array">IFERROR(IF(Pop_C!F3&lt;IFERROR(INDEX(Coverage!$I$2:$I$1611,MATCH(A3,Coverage!$A$2:$A$1611,0)),0),Towers!F3,0),0)</f>
        <v/>
      </c>
      <c r="G3" s="20">
        <f ref="G3:G3" t="array">IFERROR(IF(Pop_C!G3&lt;IFERROR(INDEX(Coverage!$I$2:$I$1611,MATCH(A3,Coverage!$A$2:$A$1611,0)),0),Towers!G3,0),0)</f>
        <v/>
      </c>
      <c r="H3" s="20">
        <f ref="H3:H3" t="array">IFERROR(IF(Pop_C!H3&lt;IFERROR(INDEX(Coverage!$I$2:$I$1611,MATCH(A3,Coverage!$A$2:$A$1611,0)),0),Towers!H3,0),0)</f>
        <v/>
      </c>
      <c r="I3" s="20">
        <f ref="I3:I3" t="array">IFERROR(IF(Pop_C!I3&lt;IFERROR(INDEX(Coverage!$I$2:$I$1611,MATCH(A3,Coverage!$A$2:$A$1611,0)),0),Towers!I3,0),0)</f>
        <v/>
      </c>
      <c r="J3" s="20">
        <f ref="J3:J3" t="array">IFERROR(IF(Pop_C!J3&lt;IFERROR(INDEX(Coverage!$I$2:$I$1611,MATCH(A3,Coverage!$A$2:$A$1611,0)),0),Towers!J3,0),0)</f>
        <v/>
      </c>
      <c r="K3" s="20">
        <f ref="K3:K3" t="array">IFERROR(IF(Pop_C!K3&lt;IFERROR(INDEX(Coverage!$I$2:$I$1611,MATCH(A3,Coverage!$A$2:$A$1611,0)),0),Towers!K3,0),0)</f>
        <v/>
      </c>
      <c r="L3" s="20">
        <f ref="L3:L3" t="array">IFERROR(IF(Pop_C!L3&lt;IFERROR(INDEX(Coverage!$I$2:$I$1611,MATCH(A3,Coverage!$A$2:$A$1611,0)),0),Towers!L3,0),0)</f>
        <v/>
      </c>
    </row>
    <row r="4">
      <c r="A4" s="20">
        <f>Towers!A4</f>
        <v/>
      </c>
      <c r="B4" s="20">
        <f>Towers!B4</f>
        <v/>
      </c>
      <c r="C4" s="20">
        <f>IFERROR(IF(Pop_C!C4&lt;IFERROR(INDEX(Coverage!$I$2:$I$1611,MATCH(A4,Coverage!$A$2:$A$1611,0)),0),Towers!C4,(IFERROR(INDEX(Coverage!$I$2:$I$1611,MATCH(A5,Coverage!$A$2:$A$1611,0)),0)/Pop_C!C4*Towers!C4)),0)</f>
        <v/>
      </c>
      <c r="D4" s="20">
        <f ref="D4:D4" t="array">IFERROR(IF(Pop_C!D4&lt;IFERROR(INDEX(Coverage!$I$2:$I$1611,MATCH(A4,Coverage!$A$2:$A$1611,0)),0),Towers!D4,0),0)</f>
        <v/>
      </c>
      <c r="E4" s="20">
        <f ref="E4:E4" t="array">IFERROR(IF(Pop_C!E4&lt;IFERROR(INDEX(Coverage!$I$2:$I$1611,MATCH(A4,Coverage!$A$2:$A$1611,0)),0),Towers!E4,0),0)</f>
        <v/>
      </c>
      <c r="F4" s="20">
        <f ref="F4:F4" t="array">IFERROR(IF(Pop_C!F4&lt;IFERROR(INDEX(Coverage!$I$2:$I$1611,MATCH(A4,Coverage!$A$2:$A$1611,0)),0),Towers!F4,0),0)</f>
        <v/>
      </c>
      <c r="G4" s="20">
        <f ref="G4:G4" t="array">IFERROR(IF(Pop_C!G4&lt;IFERROR(INDEX(Coverage!$I$2:$I$1611,MATCH(A4,Coverage!$A$2:$A$1611,0)),0),Towers!G4,0),0)</f>
        <v/>
      </c>
      <c r="H4" s="20">
        <f ref="H4:H4" t="array">IFERROR(IF(Pop_C!H4&lt;IFERROR(INDEX(Coverage!$I$2:$I$1611,MATCH(A4,Coverage!$A$2:$A$1611,0)),0),Towers!H4,0),0)</f>
        <v/>
      </c>
      <c r="I4" s="20">
        <f ref="I4:I4" t="array">IFERROR(IF(Pop_C!I4&lt;IFERROR(INDEX(Coverage!$I$2:$I$1611,MATCH(A4,Coverage!$A$2:$A$1611,0)),0),Towers!I4,0),0)</f>
        <v/>
      </c>
      <c r="J4" s="20">
        <f ref="J4:J4" t="array">IFERROR(IF(Pop_C!J4&lt;IFERROR(INDEX(Coverage!$I$2:$I$1611,MATCH(A4,Coverage!$A$2:$A$1611,0)),0),Towers!J4,0),0)</f>
        <v/>
      </c>
      <c r="K4" s="20">
        <f ref="K4:K4" t="array">IFERROR(IF(Pop_C!K4&lt;IFERROR(INDEX(Coverage!$I$2:$I$1611,MATCH(A4,Coverage!$A$2:$A$1611,0)),0),Towers!K4,0),0)</f>
        <v/>
      </c>
      <c r="L4" s="20">
        <f ref="L4:L4" t="array">IFERROR(IF(Pop_C!L4&lt;IFERROR(INDEX(Coverage!$I$2:$I$1611,MATCH(A4,Coverage!$A$2:$A$1611,0)),0),Towers!L4,0),0)</f>
        <v/>
      </c>
    </row>
    <row r="5">
      <c r="A5" s="20">
        <f>Towers!A5</f>
        <v/>
      </c>
      <c r="B5" s="20">
        <f>Towers!B5</f>
        <v/>
      </c>
      <c r="C5" s="20">
        <f>IFERROR(IF(Pop_C!C5&lt;IFERROR(INDEX(Coverage!$I$2:$I$1611,MATCH(A5,Coverage!$A$2:$A$1611,0)),0),Towers!C5,(IFERROR(INDEX(Coverage!$I$2:$I$1611,MATCH(A5,Coverage!$A$2:$A$1611,0)),0)/Pop_C!C5*Towers!C5)),0)</f>
        <v/>
      </c>
      <c r="D5" s="20">
        <f ref="D5:D5" t="array">IFERROR(IF(Pop_C!D5&lt;IFERROR(INDEX(Coverage!$I$2:$I$1611,MATCH(A5,Coverage!$A$2:$A$1611,0)),0),Towers!D5,0),0)</f>
        <v/>
      </c>
      <c r="E5" s="20">
        <f ref="E5:E5" t="array">IFERROR(IF(Pop_C!E5&lt;IFERROR(INDEX(Coverage!$I$2:$I$1611,MATCH(A5,Coverage!$A$2:$A$1611,0)),0),Towers!E5,0),0)</f>
        <v/>
      </c>
      <c r="F5" s="20">
        <f ref="F5:F5" t="array">IFERROR(IF(Pop_C!F5&lt;IFERROR(INDEX(Coverage!$I$2:$I$1611,MATCH(A5,Coverage!$A$2:$A$1611,0)),0),Towers!F5,0),0)</f>
        <v/>
      </c>
      <c r="G5" s="20">
        <f ref="G5:G5" t="array">IFERROR(IF(Pop_C!G5&lt;IFERROR(INDEX(Coverage!$I$2:$I$1611,MATCH(A5,Coverage!$A$2:$A$1611,0)),0),Towers!G5,0),0)</f>
        <v/>
      </c>
      <c r="H5" s="20">
        <f ref="H5:H5" t="array">IFERROR(IF(Pop_C!H5&lt;IFERROR(INDEX(Coverage!$I$2:$I$1611,MATCH(A5,Coverage!$A$2:$A$1611,0)),0),Towers!H5,0),0)</f>
        <v/>
      </c>
      <c r="I5" s="20">
        <f ref="I5:I5" t="array">IFERROR(IF(Pop_C!I5&lt;IFERROR(INDEX(Coverage!$I$2:$I$1611,MATCH(A5,Coverage!$A$2:$A$1611,0)),0),Towers!I5,0),0)</f>
        <v/>
      </c>
      <c r="J5" s="20">
        <f ref="J5:J5" t="array">IFERROR(IF(Pop_C!J5&lt;IFERROR(INDEX(Coverage!$I$2:$I$1611,MATCH(A5,Coverage!$A$2:$A$1611,0)),0),Towers!J5,0),0)</f>
        <v/>
      </c>
      <c r="K5" s="20">
        <f ref="K5:K5" t="array">IFERROR(IF(Pop_C!K5&lt;IFERROR(INDEX(Coverage!$I$2:$I$1611,MATCH(A5,Coverage!$A$2:$A$1611,0)),0),Towers!K5,0),0)</f>
        <v/>
      </c>
      <c r="L5" s="20">
        <f ref="L5:L5" t="array">IFERROR(IF(Pop_C!L5&lt;IFERROR(INDEX(Coverage!$I$2:$I$1611,MATCH(A5,Coverage!$A$2:$A$1611,0)),0),Towers!L5,0),0)</f>
        <v/>
      </c>
    </row>
    <row r="6">
      <c r="A6" s="20">
        <f>Towers!A6</f>
        <v/>
      </c>
      <c r="B6" s="20">
        <f>Towers!B6</f>
        <v/>
      </c>
      <c r="C6" s="20">
        <f>IFERROR(IF(Pop_C!C6&lt;IFERROR(INDEX(Coverage!$I$2:$I$1611,MATCH(A6,Coverage!$A$2:$A$1611,0)),0),Towers!C6,(IFERROR(INDEX(Coverage!$I$2:$I$1611,MATCH(A5,Coverage!$A$2:$A$1611,0)),0)/Pop_C!C6*Towers!C6)),0)</f>
        <v/>
      </c>
      <c r="D6" s="20">
        <f ref="D6:D6" t="array">IFERROR(IF(Pop_C!D6&lt;IFERROR(INDEX(Coverage!$I$2:$I$1611,MATCH(A6,Coverage!$A$2:$A$1611,0)),0),Towers!D6,0),0)</f>
        <v/>
      </c>
      <c r="E6" s="20">
        <f ref="E6:E6" t="array">IFERROR(IF(Pop_C!E6&lt;IFERROR(INDEX(Coverage!$I$2:$I$1611,MATCH(A6,Coverage!$A$2:$A$1611,0)),0),Towers!E6,0),0)</f>
        <v/>
      </c>
      <c r="F6" s="20">
        <f ref="F6:F6" t="array">IFERROR(IF(Pop_C!F6&lt;IFERROR(INDEX(Coverage!$I$2:$I$1611,MATCH(A6,Coverage!$A$2:$A$1611,0)),0),Towers!F6,0),0)</f>
        <v/>
      </c>
      <c r="G6" s="20">
        <f ref="G6:G6" t="array">IFERROR(IF(Pop_C!G6&lt;IFERROR(INDEX(Coverage!$I$2:$I$1611,MATCH(A6,Coverage!$A$2:$A$1611,0)),0),Towers!G6,0),0)</f>
        <v/>
      </c>
      <c r="H6" s="20">
        <f ref="H6:H6" t="array">IFERROR(IF(Pop_C!H6&lt;IFERROR(INDEX(Coverage!$I$2:$I$1611,MATCH(A6,Coverage!$A$2:$A$1611,0)),0),Towers!H6,0),0)</f>
        <v/>
      </c>
      <c r="I6" s="20">
        <f ref="I6:I6" t="array">IFERROR(IF(Pop_C!I6&lt;IFERROR(INDEX(Coverage!$I$2:$I$1611,MATCH(A6,Coverage!$A$2:$A$1611,0)),0),Towers!I6,0),0)</f>
        <v/>
      </c>
      <c r="J6" s="20">
        <f ref="J6:J6" t="array">IFERROR(IF(Pop_C!J6&lt;IFERROR(INDEX(Coverage!$I$2:$I$1611,MATCH(A6,Coverage!$A$2:$A$1611,0)),0),Towers!J6,0),0)</f>
        <v/>
      </c>
      <c r="K6" s="20">
        <f ref="K6:K6" t="array">IFERROR(IF(Pop_C!K6&lt;IFERROR(INDEX(Coverage!$I$2:$I$1611,MATCH(A6,Coverage!$A$2:$A$1611,0)),0),Towers!K6,0),0)</f>
        <v/>
      </c>
      <c r="L6" s="20">
        <f ref="L6:L6" t="array">IFERROR(IF(Pop_C!L6&lt;IFERROR(INDEX(Coverage!$I$2:$I$1611,MATCH(A6,Coverage!$A$2:$A$1611,0)),0),Towers!L6,0),0)</f>
        <v/>
      </c>
    </row>
    <row r="7">
      <c r="A7" s="20">
        <f>Towers!A7</f>
        <v/>
      </c>
      <c r="B7" s="20">
        <f>Towers!B7</f>
        <v/>
      </c>
      <c r="C7" s="20">
        <f>IFERROR(IF(Pop_C!C7&lt;IFERROR(INDEX(Coverage!$I$2:$I$1611,MATCH(A7,Coverage!$A$2:$A$1611,0)),0),Towers!C7,(IFERROR(INDEX(Coverage!$I$2:$I$1611,MATCH(A5,Coverage!$A$2:$A$1611,0)),0)/Pop_C!C7*Towers!C7)),0)</f>
        <v/>
      </c>
      <c r="D7" s="20">
        <f ref="D7:D7" t="array">IFERROR(IF(Pop_C!D7&lt;IFERROR(INDEX(Coverage!$I$2:$I$1611,MATCH(A7,Coverage!$A$2:$A$1611,0)),0),Towers!D7,0),0)</f>
        <v/>
      </c>
      <c r="E7" s="20">
        <f ref="E7:E7" t="array">IFERROR(IF(Pop_C!E7&lt;IFERROR(INDEX(Coverage!$I$2:$I$1611,MATCH(A7,Coverage!$A$2:$A$1611,0)),0),Towers!E7,0),0)</f>
        <v/>
      </c>
      <c r="F7" s="20">
        <f ref="F7:F7" t="array">IFERROR(IF(Pop_C!F7&lt;IFERROR(INDEX(Coverage!$I$2:$I$1611,MATCH(A7,Coverage!$A$2:$A$1611,0)),0),Towers!F7,0),0)</f>
        <v/>
      </c>
      <c r="G7" s="20">
        <f ref="G7:G7" t="array">IFERROR(IF(Pop_C!G7&lt;IFERROR(INDEX(Coverage!$I$2:$I$1611,MATCH(A7,Coverage!$A$2:$A$1611,0)),0),Towers!G7,0),0)</f>
        <v/>
      </c>
      <c r="H7" s="20">
        <f ref="H7:H7" t="array">IFERROR(IF(Pop_C!H7&lt;IFERROR(INDEX(Coverage!$I$2:$I$1611,MATCH(A7,Coverage!$A$2:$A$1611,0)),0),Towers!H7,0),0)</f>
        <v/>
      </c>
      <c r="I7" s="20">
        <f ref="I7:I7" t="array">IFERROR(IF(Pop_C!I7&lt;IFERROR(INDEX(Coverage!$I$2:$I$1611,MATCH(A7,Coverage!$A$2:$A$1611,0)),0),Towers!I7,0),0)</f>
        <v/>
      </c>
      <c r="J7" s="20">
        <f ref="J7:J7" t="array">IFERROR(IF(Pop_C!J7&lt;IFERROR(INDEX(Coverage!$I$2:$I$1611,MATCH(A7,Coverage!$A$2:$A$1611,0)),0),Towers!J7,0),0)</f>
        <v/>
      </c>
      <c r="K7" s="20">
        <f ref="K7:K7" t="array">IFERROR(IF(Pop_C!K7&lt;IFERROR(INDEX(Coverage!$I$2:$I$1611,MATCH(A7,Coverage!$A$2:$A$1611,0)),0),Towers!K7,0),0)</f>
        <v/>
      </c>
      <c r="L7" s="20">
        <f ref="L7:L7" t="array">IFERROR(IF(Pop_C!L7&lt;IFERROR(INDEX(Coverage!$I$2:$I$1611,MATCH(A7,Coverage!$A$2:$A$1611,0)),0),Towers!L7,0),0)</f>
        <v/>
      </c>
    </row>
    <row r="8">
      <c r="A8" s="20">
        <f>Towers!A8</f>
        <v/>
      </c>
      <c r="B8" s="20">
        <f>Towers!B8</f>
        <v/>
      </c>
      <c r="C8" s="20">
        <f>IFERROR(IF(Pop_C!C8&lt;IFERROR(INDEX(Coverage!$I$2:$I$1611,MATCH(A8,Coverage!$A$2:$A$1611,0)),0),Towers!C8,(IFERROR(INDEX(Coverage!$I$2:$I$1611,MATCH(A5,Coverage!$A$2:$A$1611,0)),0)/Pop_C!C8*Towers!C8)),0)</f>
        <v/>
      </c>
      <c r="D8" s="20">
        <f ref="D8:D8" t="array">IFERROR(IF(Pop_C!D8&lt;IFERROR(INDEX(Coverage!$I$2:$I$1611,MATCH(A8,Coverage!$A$2:$A$1611,0)),0),Towers!D8,0),0)</f>
        <v/>
      </c>
      <c r="E8" s="20">
        <f ref="E8:E8" t="array">IFERROR(IF(Pop_C!E8&lt;IFERROR(INDEX(Coverage!$I$2:$I$1611,MATCH(A8,Coverage!$A$2:$A$1611,0)),0),Towers!E8,0),0)</f>
        <v/>
      </c>
      <c r="F8" s="20">
        <f ref="F8:F8" t="array">IFERROR(IF(Pop_C!F8&lt;IFERROR(INDEX(Coverage!$I$2:$I$1611,MATCH(A8,Coverage!$A$2:$A$1611,0)),0),Towers!F8,0),0)</f>
        <v/>
      </c>
      <c r="G8" s="20">
        <f ref="G8:G8" t="array">IFERROR(IF(Pop_C!G8&lt;IFERROR(INDEX(Coverage!$I$2:$I$1611,MATCH(A8,Coverage!$A$2:$A$1611,0)),0),Towers!G8,0),0)</f>
        <v/>
      </c>
      <c r="H8" s="20">
        <f ref="H8:H8" t="array">IFERROR(IF(Pop_C!H8&lt;IFERROR(INDEX(Coverage!$I$2:$I$1611,MATCH(A8,Coverage!$A$2:$A$1611,0)),0),Towers!H8,0),0)</f>
        <v/>
      </c>
      <c r="I8" s="20">
        <f ref="I8:I8" t="array">IFERROR(IF(Pop_C!I8&lt;IFERROR(INDEX(Coverage!$I$2:$I$1611,MATCH(A8,Coverage!$A$2:$A$1611,0)),0),Towers!I8,0),0)</f>
        <v/>
      </c>
      <c r="J8" s="20">
        <f ref="J8:J8" t="array">IFERROR(IF(Pop_C!J8&lt;IFERROR(INDEX(Coverage!$I$2:$I$1611,MATCH(A8,Coverage!$A$2:$A$1611,0)),0),Towers!J8,0),0)</f>
        <v/>
      </c>
      <c r="K8" s="20">
        <f ref="K8:K8" t="array">IFERROR(IF(Pop_C!K8&lt;IFERROR(INDEX(Coverage!$I$2:$I$1611,MATCH(A8,Coverage!$A$2:$A$1611,0)),0),Towers!K8,0),0)</f>
        <v/>
      </c>
      <c r="L8" s="20">
        <f ref="L8:L8" t="array">IFERROR(IF(Pop_C!L8&lt;IFERROR(INDEX(Coverage!$I$2:$I$1611,MATCH(A8,Coverage!$A$2:$A$1611,0)),0),Towers!L8,0),0)</f>
        <v/>
      </c>
    </row>
    <row r="9">
      <c r="A9" s="20">
        <f>Towers!A9</f>
        <v/>
      </c>
      <c r="B9" s="20">
        <f>Towers!B9</f>
        <v/>
      </c>
      <c r="C9" s="20">
        <f>IFERROR(IF(Pop_C!C9&lt;IFERROR(INDEX(Coverage!$I$2:$I$1611,MATCH(A9,Coverage!$A$2:$A$1611,0)),0),Towers!C9,(IFERROR(INDEX(Coverage!$I$2:$I$1611,MATCH(A5,Coverage!$A$2:$A$1611,0)),0)/Pop_C!C9*Towers!C9)),0)</f>
        <v/>
      </c>
      <c r="D9" s="20">
        <f ref="D9:D9" t="array">IFERROR(IF(Pop_C!D9&lt;IFERROR(INDEX(Coverage!$I$2:$I$1611,MATCH(A9,Coverage!$A$2:$A$1611,0)),0),Towers!D9,0),0)</f>
        <v/>
      </c>
      <c r="E9" s="20">
        <f ref="E9:E9" t="array">IFERROR(IF(Pop_C!E9&lt;IFERROR(INDEX(Coverage!$I$2:$I$1611,MATCH(A9,Coverage!$A$2:$A$1611,0)),0),Towers!E9,0),0)</f>
        <v/>
      </c>
      <c r="F9" s="20">
        <f ref="F9:F9" t="array">IFERROR(IF(Pop_C!F9&lt;IFERROR(INDEX(Coverage!$I$2:$I$1611,MATCH(A9,Coverage!$A$2:$A$1611,0)),0),Towers!F9,0),0)</f>
        <v/>
      </c>
      <c r="G9" s="20">
        <f ref="G9:G9" t="array">IFERROR(IF(Pop_C!G9&lt;IFERROR(INDEX(Coverage!$I$2:$I$1611,MATCH(A9,Coverage!$A$2:$A$1611,0)),0),Towers!G9,0),0)</f>
        <v/>
      </c>
      <c r="H9" s="20">
        <f ref="H9:H9" t="array">IFERROR(IF(Pop_C!H9&lt;IFERROR(INDEX(Coverage!$I$2:$I$1611,MATCH(A9,Coverage!$A$2:$A$1611,0)),0),Towers!H9,0),0)</f>
        <v/>
      </c>
      <c r="I9" s="20">
        <f ref="I9:I9" t="array">IFERROR(IF(Pop_C!I9&lt;IFERROR(INDEX(Coverage!$I$2:$I$1611,MATCH(A9,Coverage!$A$2:$A$1611,0)),0),Towers!I9,0),0)</f>
        <v/>
      </c>
      <c r="J9" s="20">
        <f ref="J9:J9" t="array">IFERROR(IF(Pop_C!J9&lt;IFERROR(INDEX(Coverage!$I$2:$I$1611,MATCH(A9,Coverage!$A$2:$A$1611,0)),0),Towers!J9,0),0)</f>
        <v/>
      </c>
      <c r="K9" s="20">
        <f ref="K9:K9" t="array">IFERROR(IF(Pop_C!K9&lt;IFERROR(INDEX(Coverage!$I$2:$I$1611,MATCH(A9,Coverage!$A$2:$A$1611,0)),0),Towers!K9,0),0)</f>
        <v/>
      </c>
      <c r="L9" s="20">
        <f ref="L9:L9" t="array">IFERROR(IF(Pop_C!L9&lt;IFERROR(INDEX(Coverage!$I$2:$I$1611,MATCH(A9,Coverage!$A$2:$A$1611,0)),0),Towers!L9,0),0)</f>
        <v/>
      </c>
    </row>
    <row r="10">
      <c r="A10" s="20">
        <f>Towers!A10</f>
        <v/>
      </c>
      <c r="B10" s="20">
        <f>Towers!B10</f>
        <v/>
      </c>
      <c r="C10" s="20">
        <f>IFERROR(IF(Pop_C!C10&lt;IFERROR(INDEX(Coverage!$I$2:$I$1611,MATCH(A10,Coverage!$A$2:$A$1611,0)),0),Towers!C10,(IFERROR(INDEX(Coverage!$I$2:$I$1611,MATCH(A5,Coverage!$A$2:$A$1611,0)),0)/Pop_C!C10*Towers!C10)),0)</f>
        <v/>
      </c>
      <c r="D10" s="20">
        <f ref="D10:D10" t="array">IFERROR(IF(Pop_C!D10&lt;IFERROR(INDEX(Coverage!$I$2:$I$1611,MATCH(A10,Coverage!$A$2:$A$1611,0)),0),Towers!D10,0),0)</f>
        <v/>
      </c>
      <c r="E10" s="20">
        <f ref="E10:E10" t="array">IFERROR(IF(Pop_C!E10&lt;IFERROR(INDEX(Coverage!$I$2:$I$1611,MATCH(A10,Coverage!$A$2:$A$1611,0)),0),Towers!E10,0),0)</f>
        <v/>
      </c>
      <c r="F10" s="20">
        <f ref="F10:F10" t="array">IFERROR(IF(Pop_C!F10&lt;IFERROR(INDEX(Coverage!$I$2:$I$1611,MATCH(A10,Coverage!$A$2:$A$1611,0)),0),Towers!F10,0),0)</f>
        <v/>
      </c>
      <c r="G10" s="20">
        <f ref="G10:G10" t="array">IFERROR(IF(Pop_C!G10&lt;IFERROR(INDEX(Coverage!$I$2:$I$1611,MATCH(A10,Coverage!$A$2:$A$1611,0)),0),Towers!G10,0),0)</f>
        <v/>
      </c>
      <c r="H10" s="20">
        <f ref="H10:H10" t="array">IFERROR(IF(Pop_C!H10&lt;IFERROR(INDEX(Coverage!$I$2:$I$1611,MATCH(A10,Coverage!$A$2:$A$1611,0)),0),Towers!H10,0),0)</f>
        <v/>
      </c>
      <c r="I10" s="20">
        <f ref="I10:I10" t="array">IFERROR(IF(Pop_C!I10&lt;IFERROR(INDEX(Coverage!$I$2:$I$1611,MATCH(A10,Coverage!$A$2:$A$1611,0)),0),Towers!I10,0),0)</f>
        <v/>
      </c>
      <c r="J10" s="20">
        <f ref="J10:J10" t="array">IFERROR(IF(Pop_C!J10&lt;IFERROR(INDEX(Coverage!$I$2:$I$1611,MATCH(A10,Coverage!$A$2:$A$1611,0)),0),Towers!J10,0),0)</f>
        <v/>
      </c>
      <c r="K10" s="20">
        <f ref="K10:K10" t="array">IFERROR(IF(Pop_C!K10&lt;IFERROR(INDEX(Coverage!$I$2:$I$1611,MATCH(A10,Coverage!$A$2:$A$1611,0)),0),Towers!K10,0),0)</f>
        <v/>
      </c>
      <c r="L10" s="20">
        <f ref="L10:L10" t="array">IFERROR(IF(Pop_C!L10&lt;IFERROR(INDEX(Coverage!$I$2:$I$1611,MATCH(A10,Coverage!$A$2:$A$1611,0)),0),Towers!L10,0),0)</f>
        <v/>
      </c>
    </row>
    <row r="11">
      <c r="A11" s="20">
        <f>Towers!A11</f>
        <v/>
      </c>
      <c r="B11" s="20">
        <f>Towers!B11</f>
        <v/>
      </c>
      <c r="C11" s="20">
        <f>IFERROR(IF(Pop_C!C11&lt;IFERROR(INDEX(Coverage!$I$2:$I$1611,MATCH(A11,Coverage!$A$2:$A$1611,0)),0),Towers!C11,(IFERROR(INDEX(Coverage!$I$2:$I$1611,MATCH(A5,Coverage!$A$2:$A$1611,0)),0)/Pop_C!C11*Towers!C11)),0)</f>
        <v/>
      </c>
      <c r="D11" s="20">
        <f ref="D11:D11" t="array">IFERROR(IF(Pop_C!D11&lt;IFERROR(INDEX(Coverage!$I$2:$I$1611,MATCH(A11,Coverage!$A$2:$A$1611,0)),0),Towers!D11,0),0)</f>
        <v/>
      </c>
      <c r="E11" s="20">
        <f ref="E11:E11" t="array">IFERROR(IF(Pop_C!E11&lt;IFERROR(INDEX(Coverage!$I$2:$I$1611,MATCH(A11,Coverage!$A$2:$A$1611,0)),0),Towers!E11,0),0)</f>
        <v/>
      </c>
      <c r="F11" s="20">
        <f ref="F11:F11" t="array">IFERROR(IF(Pop_C!F11&lt;IFERROR(INDEX(Coverage!$I$2:$I$1611,MATCH(A11,Coverage!$A$2:$A$1611,0)),0),Towers!F11,0),0)</f>
        <v/>
      </c>
      <c r="G11" s="20">
        <f ref="G11:G11" t="array">IFERROR(IF(Pop_C!G11&lt;IFERROR(INDEX(Coverage!$I$2:$I$1611,MATCH(A11,Coverage!$A$2:$A$1611,0)),0),Towers!G11,0),0)</f>
        <v/>
      </c>
      <c r="H11" s="20">
        <f ref="H11:H11" t="array">IFERROR(IF(Pop_C!H11&lt;IFERROR(INDEX(Coverage!$I$2:$I$1611,MATCH(A11,Coverage!$A$2:$A$1611,0)),0),Towers!H11,0),0)</f>
        <v/>
      </c>
      <c r="I11" s="20">
        <f ref="I11:I11" t="array">IFERROR(IF(Pop_C!I11&lt;IFERROR(INDEX(Coverage!$I$2:$I$1611,MATCH(A11,Coverage!$A$2:$A$1611,0)),0),Towers!I11,0),0)</f>
        <v/>
      </c>
      <c r="J11" s="20">
        <f ref="J11:J11" t="array">IFERROR(IF(Pop_C!J11&lt;IFERROR(INDEX(Coverage!$I$2:$I$1611,MATCH(A11,Coverage!$A$2:$A$1611,0)),0),Towers!J11,0),0)</f>
        <v/>
      </c>
      <c r="K11" s="20">
        <f ref="K11:K11" t="array">IFERROR(IF(Pop_C!K11&lt;IFERROR(INDEX(Coverage!$I$2:$I$1611,MATCH(A11,Coverage!$A$2:$A$1611,0)),0),Towers!K11,0),0)</f>
        <v/>
      </c>
      <c r="L11" s="20">
        <f ref="L11:L11" t="array">IFERROR(IF(Pop_C!L11&lt;IFERROR(INDEX(Coverage!$I$2:$I$1611,MATCH(A11,Coverage!$A$2:$A$1611,0)),0),Towers!L11,0),0)</f>
        <v/>
      </c>
    </row>
    <row r="12">
      <c r="A12" s="20">
        <f>Towers!A12</f>
        <v/>
      </c>
      <c r="B12" s="20">
        <f>Towers!B12</f>
        <v/>
      </c>
      <c r="C12" s="20">
        <f>IFERROR(IF(Pop_C!C12&lt;IFERROR(INDEX(Coverage!$I$2:$I$1611,MATCH(A12,Coverage!$A$2:$A$1611,0)),0),Towers!C12,(IFERROR(INDEX(Coverage!$I$2:$I$1611,MATCH(A5,Coverage!$A$2:$A$1611,0)),0)/Pop_C!C12*Towers!C12)),0)</f>
        <v/>
      </c>
      <c r="D12" s="20">
        <f ref="D12:D12" t="array">IFERROR(IF(Pop_C!D12&lt;IFERROR(INDEX(Coverage!$I$2:$I$1611,MATCH(A12,Coverage!$A$2:$A$1611,0)),0),Towers!D12,0),0)</f>
        <v/>
      </c>
      <c r="E12" s="20">
        <f ref="E12:E12" t="array">IFERROR(IF(Pop_C!E12&lt;IFERROR(INDEX(Coverage!$I$2:$I$1611,MATCH(A12,Coverage!$A$2:$A$1611,0)),0),Towers!E12,0),0)</f>
        <v/>
      </c>
      <c r="F12" s="20">
        <f ref="F12:F12" t="array">IFERROR(IF(Pop_C!F12&lt;IFERROR(INDEX(Coverage!$I$2:$I$1611,MATCH(A12,Coverage!$A$2:$A$1611,0)),0),Towers!F12,0),0)</f>
        <v/>
      </c>
      <c r="G12" s="20">
        <f ref="G12:G12" t="array">IFERROR(IF(Pop_C!G12&lt;IFERROR(INDEX(Coverage!$I$2:$I$1611,MATCH(A12,Coverage!$A$2:$A$1611,0)),0),Towers!G12,0),0)</f>
        <v/>
      </c>
      <c r="H12" s="20">
        <f ref="H12:H12" t="array">IFERROR(IF(Pop_C!H12&lt;IFERROR(INDEX(Coverage!$I$2:$I$1611,MATCH(A12,Coverage!$A$2:$A$1611,0)),0),Towers!H12,0),0)</f>
        <v/>
      </c>
      <c r="I12" s="20">
        <f ref="I12:I12" t="array">IFERROR(IF(Pop_C!I12&lt;IFERROR(INDEX(Coverage!$I$2:$I$1611,MATCH(A12,Coverage!$A$2:$A$1611,0)),0),Towers!I12,0),0)</f>
        <v/>
      </c>
      <c r="J12" s="20">
        <f ref="J12:J12" t="array">IFERROR(IF(Pop_C!J12&lt;IFERROR(INDEX(Coverage!$I$2:$I$1611,MATCH(A12,Coverage!$A$2:$A$1611,0)),0),Towers!J12,0),0)</f>
        <v/>
      </c>
      <c r="K12" s="20">
        <f ref="K12:K12" t="array">IFERROR(IF(Pop_C!K12&lt;IFERROR(INDEX(Coverage!$I$2:$I$1611,MATCH(A12,Coverage!$A$2:$A$1611,0)),0),Towers!K12,0),0)</f>
        <v/>
      </c>
      <c r="L12" s="20">
        <f ref="L12:L12" t="array">IFERROR(IF(Pop_C!L12&lt;IFERROR(INDEX(Coverage!$I$2:$I$1611,MATCH(A12,Coverage!$A$2:$A$1611,0)),0),Towers!L12,0),0)</f>
        <v/>
      </c>
    </row>
    <row r="13">
      <c r="A13" s="20">
        <f>Towers!A13</f>
        <v/>
      </c>
      <c r="B13" s="20">
        <f>Towers!B13</f>
        <v/>
      </c>
      <c r="C13" s="20">
        <f>IFERROR(IF(Pop_C!C13&lt;IFERROR(INDEX(Coverage!$I$2:$I$1611,MATCH(A13,Coverage!$A$2:$A$1611,0)),0),Towers!C13,(IFERROR(INDEX(Coverage!$I$2:$I$1611,MATCH(A5,Coverage!$A$2:$A$1611,0)),0)/Pop_C!C13*Towers!C13)),0)</f>
        <v/>
      </c>
      <c r="D13" s="20">
        <f ref="D13:D13" t="array">IFERROR(IF(Pop_C!D13&lt;IFERROR(INDEX(Coverage!$I$2:$I$1611,MATCH(A13,Coverage!$A$2:$A$1611,0)),0),Towers!D13,0),0)</f>
        <v/>
      </c>
      <c r="E13" s="20">
        <f ref="E13:E13" t="array">IFERROR(IF(Pop_C!E13&lt;IFERROR(INDEX(Coverage!$I$2:$I$1611,MATCH(A13,Coverage!$A$2:$A$1611,0)),0),Towers!E13,0),0)</f>
        <v/>
      </c>
      <c r="F13" s="20">
        <f ref="F13:F13" t="array">IFERROR(IF(Pop_C!F13&lt;IFERROR(INDEX(Coverage!$I$2:$I$1611,MATCH(A13,Coverage!$A$2:$A$1611,0)),0),Towers!F13,0),0)</f>
        <v/>
      </c>
      <c r="G13" s="20">
        <f ref="G13:G13" t="array">IFERROR(IF(Pop_C!G13&lt;IFERROR(INDEX(Coverage!$I$2:$I$1611,MATCH(A13,Coverage!$A$2:$A$1611,0)),0),Towers!G13,0),0)</f>
        <v/>
      </c>
      <c r="H13" s="20">
        <f ref="H13:H13" t="array">IFERROR(IF(Pop_C!H13&lt;IFERROR(INDEX(Coverage!$I$2:$I$1611,MATCH(A13,Coverage!$A$2:$A$1611,0)),0),Towers!H13,0),0)</f>
        <v/>
      </c>
      <c r="I13" s="20">
        <f ref="I13:I13" t="array">IFERROR(IF(Pop_C!I13&lt;IFERROR(INDEX(Coverage!$I$2:$I$1611,MATCH(A13,Coverage!$A$2:$A$1611,0)),0),Towers!I13,0),0)</f>
        <v/>
      </c>
      <c r="J13" s="20">
        <f ref="J13:J13" t="array">IFERROR(IF(Pop_C!J13&lt;IFERROR(INDEX(Coverage!$I$2:$I$1611,MATCH(A13,Coverage!$A$2:$A$1611,0)),0),Towers!J13,0),0)</f>
        <v/>
      </c>
      <c r="K13" s="20">
        <f ref="K13:K13" t="array">IFERROR(IF(Pop_C!K13&lt;IFERROR(INDEX(Coverage!$I$2:$I$1611,MATCH(A13,Coverage!$A$2:$A$1611,0)),0),Towers!K13,0),0)</f>
        <v/>
      </c>
      <c r="L13" s="20">
        <f ref="L13:L13" t="array">IFERROR(IF(Pop_C!L13&lt;IFERROR(INDEX(Coverage!$I$2:$I$1611,MATCH(A13,Coverage!$A$2:$A$1611,0)),0),Towers!L13,0),0)</f>
        <v/>
      </c>
    </row>
    <row r="14">
      <c r="A14" s="20">
        <f>Towers!A14</f>
        <v/>
      </c>
      <c r="B14" s="20">
        <f>Towers!B14</f>
        <v/>
      </c>
      <c r="C14" s="20">
        <f>IFERROR(IF(Pop_C!C14&lt;IFERROR(INDEX(Coverage!$I$2:$I$1611,MATCH(A14,Coverage!$A$2:$A$1611,0)),0),Towers!C14,(IFERROR(INDEX(Coverage!$I$2:$I$1611,MATCH(A5,Coverage!$A$2:$A$1611,0)),0)/Pop_C!C14*Towers!C14)),0)</f>
        <v/>
      </c>
      <c r="D14" s="20">
        <f ref="D14:D14" t="array">IFERROR(IF(Pop_C!D14&lt;IFERROR(INDEX(Coverage!$I$2:$I$1611,MATCH(A14,Coverage!$A$2:$A$1611,0)),0),Towers!D14,0),0)</f>
        <v/>
      </c>
      <c r="E14" s="20">
        <f ref="E14:E14" t="array">IFERROR(IF(Pop_C!E14&lt;IFERROR(INDEX(Coverage!$I$2:$I$1611,MATCH(A14,Coverage!$A$2:$A$1611,0)),0),Towers!E14,0),0)</f>
        <v/>
      </c>
      <c r="F14" s="20">
        <f ref="F14:F14" t="array">IFERROR(IF(Pop_C!F14&lt;IFERROR(INDEX(Coverage!$I$2:$I$1611,MATCH(A14,Coverage!$A$2:$A$1611,0)),0),Towers!F14,0),0)</f>
        <v/>
      </c>
      <c r="G14" s="20">
        <f ref="G14:G14" t="array">IFERROR(IF(Pop_C!G14&lt;IFERROR(INDEX(Coverage!$I$2:$I$1611,MATCH(A14,Coverage!$A$2:$A$1611,0)),0),Towers!G14,0),0)</f>
        <v/>
      </c>
      <c r="H14" s="20">
        <f ref="H14:H14" t="array">IFERROR(IF(Pop_C!H14&lt;IFERROR(INDEX(Coverage!$I$2:$I$1611,MATCH(A14,Coverage!$A$2:$A$1611,0)),0),Towers!H14,0),0)</f>
        <v/>
      </c>
      <c r="I14" s="20">
        <f ref="I14:I14" t="array">IFERROR(IF(Pop_C!I14&lt;IFERROR(INDEX(Coverage!$I$2:$I$1611,MATCH(A14,Coverage!$A$2:$A$1611,0)),0),Towers!I14,0),0)</f>
        <v/>
      </c>
      <c r="J14" s="20">
        <f ref="J14:J14" t="array">IFERROR(IF(Pop_C!J14&lt;IFERROR(INDEX(Coverage!$I$2:$I$1611,MATCH(A14,Coverage!$A$2:$A$1611,0)),0),Towers!J14,0),0)</f>
        <v/>
      </c>
      <c r="K14" s="20">
        <f ref="K14:K14" t="array">IFERROR(IF(Pop_C!K14&lt;IFERROR(INDEX(Coverage!$I$2:$I$1611,MATCH(A14,Coverage!$A$2:$A$1611,0)),0),Towers!K14,0),0)</f>
        <v/>
      </c>
      <c r="L14" s="20">
        <f ref="L14:L14" t="array">IFERROR(IF(Pop_C!L14&lt;IFERROR(INDEX(Coverage!$I$2:$I$1611,MATCH(A14,Coverage!$A$2:$A$1611,0)),0),Towers!L14,0),0)</f>
        <v/>
      </c>
    </row>
    <row r="15">
      <c r="A15" s="20">
        <f>Towers!A15</f>
        <v/>
      </c>
      <c r="B15" s="20">
        <f>Towers!B15</f>
        <v/>
      </c>
      <c r="C15" s="20">
        <f>IFERROR(IF(Pop_C!C15&lt;IFERROR(INDEX(Coverage!$I$2:$I$1611,MATCH(A15,Coverage!$A$2:$A$1611,0)),0),Towers!C15,(IFERROR(INDEX(Coverage!$I$2:$I$1611,MATCH(A5,Coverage!$A$2:$A$1611,0)),0)/Pop_C!C15*Towers!C15)),0)</f>
        <v/>
      </c>
      <c r="D15" s="20">
        <f ref="D15:D15" t="array">IFERROR(IF(Pop_C!D15&lt;IFERROR(INDEX(Coverage!$I$2:$I$1611,MATCH(A15,Coverage!$A$2:$A$1611,0)),0),Towers!D15,0),0)</f>
        <v/>
      </c>
      <c r="E15" s="20">
        <f ref="E15:E15" t="array">IFERROR(IF(Pop_C!E15&lt;IFERROR(INDEX(Coverage!$I$2:$I$1611,MATCH(A15,Coverage!$A$2:$A$1611,0)),0),Towers!E15,0),0)</f>
        <v/>
      </c>
      <c r="F15" s="20">
        <f ref="F15:F15" t="array">IFERROR(IF(Pop_C!F15&lt;IFERROR(INDEX(Coverage!$I$2:$I$1611,MATCH(A15,Coverage!$A$2:$A$1611,0)),0),Towers!F15,0),0)</f>
        <v/>
      </c>
      <c r="G15" s="20">
        <f ref="G15:G15" t="array">IFERROR(IF(Pop_C!G15&lt;IFERROR(INDEX(Coverage!$I$2:$I$1611,MATCH(A15,Coverage!$A$2:$A$1611,0)),0),Towers!G15,0),0)</f>
        <v/>
      </c>
      <c r="H15" s="20">
        <f ref="H15:H15" t="array">IFERROR(IF(Pop_C!H15&lt;IFERROR(INDEX(Coverage!$I$2:$I$1611,MATCH(A15,Coverage!$A$2:$A$1611,0)),0),Towers!H15,0),0)</f>
        <v/>
      </c>
      <c r="I15" s="20">
        <f ref="I15:I15" t="array">IFERROR(IF(Pop_C!I15&lt;IFERROR(INDEX(Coverage!$I$2:$I$1611,MATCH(A15,Coverage!$A$2:$A$1611,0)),0),Towers!I15,0),0)</f>
        <v/>
      </c>
      <c r="J15" s="20">
        <f ref="J15:J15" t="array">IFERROR(IF(Pop_C!J15&lt;IFERROR(INDEX(Coverage!$I$2:$I$1611,MATCH(A15,Coverage!$A$2:$A$1611,0)),0),Towers!J15,0),0)</f>
        <v/>
      </c>
      <c r="K15" s="20">
        <f ref="K15:K15" t="array">IFERROR(IF(Pop_C!K15&lt;IFERROR(INDEX(Coverage!$I$2:$I$1611,MATCH(A15,Coverage!$A$2:$A$1611,0)),0),Towers!K15,0),0)</f>
        <v/>
      </c>
      <c r="L15" s="20">
        <f ref="L15:L15" t="array">IFERROR(IF(Pop_C!L15&lt;IFERROR(INDEX(Coverage!$I$2:$I$1611,MATCH(A15,Coverage!$A$2:$A$1611,0)),0),Towers!L15,0),0)</f>
        <v/>
      </c>
    </row>
    <row r="16">
      <c r="A16" s="20">
        <f>Towers!A16</f>
        <v/>
      </c>
      <c r="B16" s="20">
        <f>Towers!B16</f>
        <v/>
      </c>
      <c r="C16" s="20">
        <f>IFERROR(IF(Pop_C!C16&lt;IFERROR(INDEX(Coverage!$I$2:$I$1611,MATCH(A16,Coverage!$A$2:$A$1611,0)),0),Towers!C16,(IFERROR(INDEX(Coverage!$I$2:$I$1611,MATCH(A5,Coverage!$A$2:$A$1611,0)),0)/Pop_C!C16*Towers!C16)),0)</f>
        <v/>
      </c>
      <c r="D16" s="20">
        <f ref="D16:D16" t="array">IFERROR(IF(Pop_C!D16&lt;IFERROR(INDEX(Coverage!$I$2:$I$1611,MATCH(A16,Coverage!$A$2:$A$1611,0)),0),Towers!D16,0),0)</f>
        <v/>
      </c>
      <c r="E16" s="20">
        <f ref="E16:E16" t="array">IFERROR(IF(Pop_C!E16&lt;IFERROR(INDEX(Coverage!$I$2:$I$1611,MATCH(A16,Coverage!$A$2:$A$1611,0)),0),Towers!E16,0),0)</f>
        <v/>
      </c>
      <c r="F16" s="20">
        <f ref="F16:F16" t="array">IFERROR(IF(Pop_C!F16&lt;IFERROR(INDEX(Coverage!$I$2:$I$1611,MATCH(A16,Coverage!$A$2:$A$1611,0)),0),Towers!F16,0),0)</f>
        <v/>
      </c>
      <c r="G16" s="20">
        <f ref="G16:G16" t="array">IFERROR(IF(Pop_C!G16&lt;IFERROR(INDEX(Coverage!$I$2:$I$1611,MATCH(A16,Coverage!$A$2:$A$1611,0)),0),Towers!G16,0),0)</f>
        <v/>
      </c>
      <c r="H16" s="20">
        <f ref="H16:H16" t="array">IFERROR(IF(Pop_C!H16&lt;IFERROR(INDEX(Coverage!$I$2:$I$1611,MATCH(A16,Coverage!$A$2:$A$1611,0)),0),Towers!H16,0),0)</f>
        <v/>
      </c>
      <c r="I16" s="20">
        <f ref="I16:I16" t="array">IFERROR(IF(Pop_C!I16&lt;IFERROR(INDEX(Coverage!$I$2:$I$1611,MATCH(A16,Coverage!$A$2:$A$1611,0)),0),Towers!I16,0),0)</f>
        <v/>
      </c>
      <c r="J16" s="20">
        <f ref="J16:J16" t="array">IFERROR(IF(Pop_C!J16&lt;IFERROR(INDEX(Coverage!$I$2:$I$1611,MATCH(A16,Coverage!$A$2:$A$1611,0)),0),Towers!J16,0),0)</f>
        <v/>
      </c>
      <c r="K16" s="20">
        <f ref="K16:K16" t="array">IFERROR(IF(Pop_C!K16&lt;IFERROR(INDEX(Coverage!$I$2:$I$1611,MATCH(A16,Coverage!$A$2:$A$1611,0)),0),Towers!K16,0),0)</f>
        <v/>
      </c>
      <c r="L16" s="20">
        <f ref="L16:L16" t="array">IFERROR(IF(Pop_C!L16&lt;IFERROR(INDEX(Coverage!$I$2:$I$1611,MATCH(A16,Coverage!$A$2:$A$1611,0)),0),Towers!L16,0),0)</f>
        <v/>
      </c>
    </row>
    <row r="17">
      <c r="A17" s="20">
        <f>Towers!A17</f>
        <v/>
      </c>
      <c r="B17" s="20">
        <f>Towers!B17</f>
        <v/>
      </c>
      <c r="C17" s="20">
        <f>IFERROR(IF(Pop_C!C17&lt;IFERROR(INDEX(Coverage!$I$2:$I$1611,MATCH(A17,Coverage!$A$2:$A$1611,0)),0),Towers!C17,(IFERROR(INDEX(Coverage!$I$2:$I$1611,MATCH(A5,Coverage!$A$2:$A$1611,0)),0)/Pop_C!C17*Towers!C17)),0)</f>
        <v/>
      </c>
      <c r="D17" s="20">
        <f ref="D17:D17" t="array">IFERROR(IF(Pop_C!D17&lt;IFERROR(INDEX(Coverage!$I$2:$I$1611,MATCH(A17,Coverage!$A$2:$A$1611,0)),0),Towers!D17,0),0)</f>
        <v/>
      </c>
      <c r="E17" s="20">
        <f ref="E17:E17" t="array">IFERROR(IF(Pop_C!E17&lt;IFERROR(INDEX(Coverage!$I$2:$I$1611,MATCH(A17,Coverage!$A$2:$A$1611,0)),0),Towers!E17,0),0)</f>
        <v/>
      </c>
      <c r="F17" s="20">
        <f ref="F17:F17" t="array">IFERROR(IF(Pop_C!F17&lt;IFERROR(INDEX(Coverage!$I$2:$I$1611,MATCH(A17,Coverage!$A$2:$A$1611,0)),0),Towers!F17,0),0)</f>
        <v/>
      </c>
      <c r="G17" s="20">
        <f ref="G17:G17" t="array">IFERROR(IF(Pop_C!G17&lt;IFERROR(INDEX(Coverage!$I$2:$I$1611,MATCH(A17,Coverage!$A$2:$A$1611,0)),0),Towers!G17,0),0)</f>
        <v/>
      </c>
      <c r="H17" s="20">
        <f ref="H17:H17" t="array">IFERROR(IF(Pop_C!H17&lt;IFERROR(INDEX(Coverage!$I$2:$I$1611,MATCH(A17,Coverage!$A$2:$A$1611,0)),0),Towers!H17,0),0)</f>
        <v/>
      </c>
      <c r="I17" s="20">
        <f ref="I17:I17" t="array">IFERROR(IF(Pop_C!I17&lt;IFERROR(INDEX(Coverage!$I$2:$I$1611,MATCH(A17,Coverage!$A$2:$A$1611,0)),0),Towers!I17,0),0)</f>
        <v/>
      </c>
      <c r="J17" s="20">
        <f ref="J17:J17" t="array">IFERROR(IF(Pop_C!J17&lt;IFERROR(INDEX(Coverage!$I$2:$I$1611,MATCH(A17,Coverage!$A$2:$A$1611,0)),0),Towers!J17,0),0)</f>
        <v/>
      </c>
      <c r="K17" s="20">
        <f ref="K17:K17" t="array">IFERROR(IF(Pop_C!K17&lt;IFERROR(INDEX(Coverage!$I$2:$I$1611,MATCH(A17,Coverage!$A$2:$A$1611,0)),0),Towers!K17,0),0)</f>
        <v/>
      </c>
      <c r="L17" s="20">
        <f ref="L17:L17" t="array">IFERROR(IF(Pop_C!L17&lt;IFERROR(INDEX(Coverage!$I$2:$I$1611,MATCH(A17,Coverage!$A$2:$A$1611,0)),0),Towers!L17,0),0)</f>
        <v/>
      </c>
    </row>
    <row r="18">
      <c r="A18" s="20">
        <f>Towers!A18</f>
        <v/>
      </c>
      <c r="B18" s="20">
        <f>Towers!B18</f>
        <v/>
      </c>
      <c r="C18" s="20">
        <f>IFERROR(IF(Pop_C!C18&lt;IFERROR(INDEX(Coverage!$I$2:$I$1611,MATCH(A18,Coverage!$A$2:$A$1611,0)),0),Towers!C18,(IFERROR(INDEX(Coverage!$I$2:$I$1611,MATCH(A5,Coverage!$A$2:$A$1611,0)),0)/Pop_C!C18*Towers!C18)),0)</f>
        <v/>
      </c>
      <c r="D18" s="20">
        <f ref="D18:D18" t="array">IFERROR(IF(Pop_C!D18&lt;IFERROR(INDEX(Coverage!$I$2:$I$1611,MATCH(A18,Coverage!$A$2:$A$1611,0)),0),Towers!D18,0),0)</f>
        <v/>
      </c>
      <c r="E18" s="20">
        <f ref="E18:E18" t="array">IFERROR(IF(Pop_C!E18&lt;IFERROR(INDEX(Coverage!$I$2:$I$1611,MATCH(A18,Coverage!$A$2:$A$1611,0)),0),Towers!E18,0),0)</f>
        <v/>
      </c>
      <c r="F18" s="20">
        <f ref="F18:F18" t="array">IFERROR(IF(Pop_C!F18&lt;IFERROR(INDEX(Coverage!$I$2:$I$1611,MATCH(A18,Coverage!$A$2:$A$1611,0)),0),Towers!F18,0),0)</f>
        <v/>
      </c>
      <c r="G18" s="20">
        <f ref="G18:G18" t="array">IFERROR(IF(Pop_C!G18&lt;IFERROR(INDEX(Coverage!$I$2:$I$1611,MATCH(A18,Coverage!$A$2:$A$1611,0)),0),Towers!G18,0),0)</f>
        <v/>
      </c>
      <c r="H18" s="20">
        <f ref="H18:H18" t="array">IFERROR(IF(Pop_C!H18&lt;IFERROR(INDEX(Coverage!$I$2:$I$1611,MATCH(A18,Coverage!$A$2:$A$1611,0)),0),Towers!H18,0),0)</f>
        <v/>
      </c>
      <c r="I18" s="20">
        <f ref="I18:I18" t="array">IFERROR(IF(Pop_C!I18&lt;IFERROR(INDEX(Coverage!$I$2:$I$1611,MATCH(A18,Coverage!$A$2:$A$1611,0)),0),Towers!I18,0),0)</f>
        <v/>
      </c>
      <c r="J18" s="20">
        <f ref="J18:J18" t="array">IFERROR(IF(Pop_C!J18&lt;IFERROR(INDEX(Coverage!$I$2:$I$1611,MATCH(A18,Coverage!$A$2:$A$1611,0)),0),Towers!J18,0),0)</f>
        <v/>
      </c>
      <c r="K18" s="20">
        <f ref="K18:K18" t="array">IFERROR(IF(Pop_C!K18&lt;IFERROR(INDEX(Coverage!$I$2:$I$1611,MATCH(A18,Coverage!$A$2:$A$1611,0)),0),Towers!K18,0),0)</f>
        <v/>
      </c>
      <c r="L18" s="20">
        <f ref="L18:L18" t="array">IFERROR(IF(Pop_C!L18&lt;IFERROR(INDEX(Coverage!$I$2:$I$1611,MATCH(A18,Coverage!$A$2:$A$1611,0)),0),Towers!L18,0),0)</f>
        <v/>
      </c>
    </row>
    <row r="19">
      <c r="A19" s="20">
        <f>Towers!A19</f>
        <v/>
      </c>
      <c r="B19" s="20">
        <f>Towers!B19</f>
        <v/>
      </c>
      <c r="C19" s="20">
        <f>IFERROR(IF(Pop_C!C19&lt;IFERROR(INDEX(Coverage!$I$2:$I$1611,MATCH(A19,Coverage!$A$2:$A$1611,0)),0),Towers!C19,(IFERROR(INDEX(Coverage!$I$2:$I$1611,MATCH(A5,Coverage!$A$2:$A$1611,0)),0)/Pop_C!C19*Towers!C19)),0)</f>
        <v/>
      </c>
      <c r="D19" s="20">
        <f ref="D19:D19" t="array">IFERROR(IF(Pop_C!D19&lt;IFERROR(INDEX(Coverage!$I$2:$I$1611,MATCH(A19,Coverage!$A$2:$A$1611,0)),0),Towers!D19,0),0)</f>
        <v/>
      </c>
      <c r="E19" s="20">
        <f ref="E19:E19" t="array">IFERROR(IF(Pop_C!E19&lt;IFERROR(INDEX(Coverage!$I$2:$I$1611,MATCH(A19,Coverage!$A$2:$A$1611,0)),0),Towers!E19,0),0)</f>
        <v/>
      </c>
      <c r="F19" s="20">
        <f ref="F19:F19" t="array">IFERROR(IF(Pop_C!F19&lt;IFERROR(INDEX(Coverage!$I$2:$I$1611,MATCH(A19,Coverage!$A$2:$A$1611,0)),0),Towers!F19,0),0)</f>
        <v/>
      </c>
      <c r="G19" s="20">
        <f ref="G19:G19" t="array">IFERROR(IF(Pop_C!G19&lt;IFERROR(INDEX(Coverage!$I$2:$I$1611,MATCH(A19,Coverage!$A$2:$A$1611,0)),0),Towers!G19,0),0)</f>
        <v/>
      </c>
      <c r="H19" s="20">
        <f ref="H19:H19" t="array">IFERROR(IF(Pop_C!H19&lt;IFERROR(INDEX(Coverage!$I$2:$I$1611,MATCH(A19,Coverage!$A$2:$A$1611,0)),0),Towers!H19,0),0)</f>
        <v/>
      </c>
      <c r="I19" s="20">
        <f ref="I19:I19" t="array">IFERROR(IF(Pop_C!I19&lt;IFERROR(INDEX(Coverage!$I$2:$I$1611,MATCH(A19,Coverage!$A$2:$A$1611,0)),0),Towers!I19,0),0)</f>
        <v/>
      </c>
      <c r="J19" s="20">
        <f ref="J19:J19" t="array">IFERROR(IF(Pop_C!J19&lt;IFERROR(INDEX(Coverage!$I$2:$I$1611,MATCH(A19,Coverage!$A$2:$A$1611,0)),0),Towers!J19,0),0)</f>
        <v/>
      </c>
      <c r="K19" s="20">
        <f ref="K19:K19" t="array">IFERROR(IF(Pop_C!K19&lt;IFERROR(INDEX(Coverage!$I$2:$I$1611,MATCH(A19,Coverage!$A$2:$A$1611,0)),0),Towers!K19,0),0)</f>
        <v/>
      </c>
      <c r="L19" s="20">
        <f ref="L19:L19" t="array">IFERROR(IF(Pop_C!L19&lt;IFERROR(INDEX(Coverage!$I$2:$I$1611,MATCH(A19,Coverage!$A$2:$A$1611,0)),0),Towers!L19,0),0)</f>
        <v/>
      </c>
    </row>
    <row r="20">
      <c r="A20" s="20">
        <f>Towers!A20</f>
        <v/>
      </c>
      <c r="B20" s="20">
        <f>Towers!B20</f>
        <v/>
      </c>
      <c r="C20" s="20">
        <f>IFERROR(IF(Pop_C!C20&lt;IFERROR(INDEX(Coverage!$I$2:$I$1611,MATCH(A20,Coverage!$A$2:$A$1611,0)),0),Towers!C20,(IFERROR(INDEX(Coverage!$I$2:$I$1611,MATCH(A5,Coverage!$A$2:$A$1611,0)),0)/Pop_C!C20*Towers!C20)),0)</f>
        <v/>
      </c>
      <c r="D20" s="20">
        <f ref="D20:D20" t="array">IFERROR(IF(Pop_C!D20&lt;IFERROR(INDEX(Coverage!$I$2:$I$1611,MATCH(A20,Coverage!$A$2:$A$1611,0)),0),Towers!D20,0),0)</f>
        <v/>
      </c>
      <c r="E20" s="20">
        <f ref="E20:E20" t="array">IFERROR(IF(Pop_C!E20&lt;IFERROR(INDEX(Coverage!$I$2:$I$1611,MATCH(A20,Coverage!$A$2:$A$1611,0)),0),Towers!E20,0),0)</f>
        <v/>
      </c>
      <c r="F20" s="20">
        <f ref="F20:F20" t="array">IFERROR(IF(Pop_C!F20&lt;IFERROR(INDEX(Coverage!$I$2:$I$1611,MATCH(A20,Coverage!$A$2:$A$1611,0)),0),Towers!F20,0),0)</f>
        <v/>
      </c>
      <c r="G20" s="20">
        <f ref="G20:G20" t="array">IFERROR(IF(Pop_C!G20&lt;IFERROR(INDEX(Coverage!$I$2:$I$1611,MATCH(A20,Coverage!$A$2:$A$1611,0)),0),Towers!G20,0),0)</f>
        <v/>
      </c>
      <c r="H20" s="20">
        <f ref="H20:H20" t="array">IFERROR(IF(Pop_C!H20&lt;IFERROR(INDEX(Coverage!$I$2:$I$1611,MATCH(A20,Coverage!$A$2:$A$1611,0)),0),Towers!H20,0),0)</f>
        <v/>
      </c>
      <c r="I20" s="20">
        <f ref="I20:I20" t="array">IFERROR(IF(Pop_C!I20&lt;IFERROR(INDEX(Coverage!$I$2:$I$1611,MATCH(A20,Coverage!$A$2:$A$1611,0)),0),Towers!I20,0),0)</f>
        <v/>
      </c>
      <c r="J20" s="20">
        <f ref="J20:J20" t="array">IFERROR(IF(Pop_C!J20&lt;IFERROR(INDEX(Coverage!$I$2:$I$1611,MATCH(A20,Coverage!$A$2:$A$1611,0)),0),Towers!J20,0),0)</f>
        <v/>
      </c>
      <c r="K20" s="20">
        <f ref="K20:K20" t="array">IFERROR(IF(Pop_C!K20&lt;IFERROR(INDEX(Coverage!$I$2:$I$1611,MATCH(A20,Coverage!$A$2:$A$1611,0)),0),Towers!K20,0),0)</f>
        <v/>
      </c>
      <c r="L20" s="20">
        <f ref="L20:L20" t="array">IFERROR(IF(Pop_C!L20&lt;IFERROR(INDEX(Coverage!$I$2:$I$1611,MATCH(A20,Coverage!$A$2:$A$1611,0)),0),Towers!L20,0),0)</f>
        <v/>
      </c>
    </row>
    <row r="21">
      <c r="A21" s="20">
        <f>Towers!A21</f>
        <v/>
      </c>
      <c r="B21" s="20">
        <f>Towers!B21</f>
        <v/>
      </c>
      <c r="C21" s="20">
        <f>IFERROR(IF(Pop_C!C21&lt;IFERROR(INDEX(Coverage!$I$2:$I$1611,MATCH(A21,Coverage!$A$2:$A$1611,0)),0),Towers!C21,(IFERROR(INDEX(Coverage!$I$2:$I$1611,MATCH(A5,Coverage!$A$2:$A$1611,0)),0)/Pop_C!C21*Towers!C21)),0)</f>
        <v/>
      </c>
      <c r="D21" s="20">
        <f ref="D21:D21" t="array">IFERROR(IF(Pop_C!D21&lt;IFERROR(INDEX(Coverage!$I$2:$I$1611,MATCH(A21,Coverage!$A$2:$A$1611,0)),0),Towers!D21,0),0)</f>
        <v/>
      </c>
      <c r="E21" s="20">
        <f ref="E21:E21" t="array">IFERROR(IF(Pop_C!E21&lt;IFERROR(INDEX(Coverage!$I$2:$I$1611,MATCH(A21,Coverage!$A$2:$A$1611,0)),0),Towers!E21,0),0)</f>
        <v/>
      </c>
      <c r="F21" s="20">
        <f ref="F21:F21" t="array">IFERROR(IF(Pop_C!F21&lt;IFERROR(INDEX(Coverage!$I$2:$I$1611,MATCH(A21,Coverage!$A$2:$A$1611,0)),0),Towers!F21,0),0)</f>
        <v/>
      </c>
      <c r="G21" s="20">
        <f ref="G21:G21" t="array">IFERROR(IF(Pop_C!G21&lt;IFERROR(INDEX(Coverage!$I$2:$I$1611,MATCH(A21,Coverage!$A$2:$A$1611,0)),0),Towers!G21,0),0)</f>
        <v/>
      </c>
      <c r="H21" s="20">
        <f ref="H21:H21" t="array">IFERROR(IF(Pop_C!H21&lt;IFERROR(INDEX(Coverage!$I$2:$I$1611,MATCH(A21,Coverage!$A$2:$A$1611,0)),0),Towers!H21,0),0)</f>
        <v/>
      </c>
      <c r="I21" s="20">
        <f ref="I21:I21" t="array">IFERROR(IF(Pop_C!I21&lt;IFERROR(INDEX(Coverage!$I$2:$I$1611,MATCH(A21,Coverage!$A$2:$A$1611,0)),0),Towers!I21,0),0)</f>
        <v/>
      </c>
      <c r="J21" s="20">
        <f ref="J21:J21" t="array">IFERROR(IF(Pop_C!J21&lt;IFERROR(INDEX(Coverage!$I$2:$I$1611,MATCH(A21,Coverage!$A$2:$A$1611,0)),0),Towers!J21,0),0)</f>
        <v/>
      </c>
      <c r="K21" s="20">
        <f ref="K21:K21" t="array">IFERROR(IF(Pop_C!K21&lt;IFERROR(INDEX(Coverage!$I$2:$I$1611,MATCH(A21,Coverage!$A$2:$A$1611,0)),0),Towers!K21,0),0)</f>
        <v/>
      </c>
      <c r="L21" s="20">
        <f ref="L21:L21" t="array">IFERROR(IF(Pop_C!L21&lt;IFERROR(INDEX(Coverage!$I$2:$I$1611,MATCH(A21,Coverage!$A$2:$A$1611,0)),0),Towers!L21,0),0)</f>
        <v/>
      </c>
    </row>
    <row r="22">
      <c r="A22" s="20">
        <f>Towers!A22</f>
        <v/>
      </c>
      <c r="B22" s="20">
        <f>Towers!B22</f>
        <v/>
      </c>
      <c r="C22" s="20">
        <f>IFERROR(IF(Pop_C!C22&lt;IFERROR(INDEX(Coverage!$I$2:$I$1611,MATCH(A22,Coverage!$A$2:$A$1611,0)),0),Towers!C22,(IFERROR(INDEX(Coverage!$I$2:$I$1611,MATCH(A5,Coverage!$A$2:$A$1611,0)),0)/Pop_C!C22*Towers!C22)),0)</f>
        <v/>
      </c>
      <c r="D22" s="20">
        <f ref="D22:D22" t="array">IFERROR(IF(Pop_C!D22&lt;IFERROR(INDEX(Coverage!$I$2:$I$1611,MATCH(A22,Coverage!$A$2:$A$1611,0)),0),Towers!D22,0),0)</f>
        <v/>
      </c>
      <c r="E22" s="20">
        <f ref="E22:E22" t="array">IFERROR(IF(Pop_C!E22&lt;IFERROR(INDEX(Coverage!$I$2:$I$1611,MATCH(A22,Coverage!$A$2:$A$1611,0)),0),Towers!E22,0),0)</f>
        <v/>
      </c>
      <c r="F22" s="20">
        <f ref="F22:F22" t="array">IFERROR(IF(Pop_C!F22&lt;IFERROR(INDEX(Coverage!$I$2:$I$1611,MATCH(A22,Coverage!$A$2:$A$1611,0)),0),Towers!F22,0),0)</f>
        <v/>
      </c>
      <c r="G22" s="20">
        <f ref="G22:G22" t="array">IFERROR(IF(Pop_C!G22&lt;IFERROR(INDEX(Coverage!$I$2:$I$1611,MATCH(A22,Coverage!$A$2:$A$1611,0)),0),Towers!G22,0),0)</f>
        <v/>
      </c>
      <c r="H22" s="20">
        <f ref="H22:H22" t="array">IFERROR(IF(Pop_C!H22&lt;IFERROR(INDEX(Coverage!$I$2:$I$1611,MATCH(A22,Coverage!$A$2:$A$1611,0)),0),Towers!H22,0),0)</f>
        <v/>
      </c>
      <c r="I22" s="20">
        <f ref="I22:I22" t="array">IFERROR(IF(Pop_C!I22&lt;IFERROR(INDEX(Coverage!$I$2:$I$1611,MATCH(A22,Coverage!$A$2:$A$1611,0)),0),Towers!I22,0),0)</f>
        <v/>
      </c>
      <c r="J22" s="20">
        <f ref="J22:J22" t="array">IFERROR(IF(Pop_C!J22&lt;IFERROR(INDEX(Coverage!$I$2:$I$1611,MATCH(A22,Coverage!$A$2:$A$1611,0)),0),Towers!J22,0),0)</f>
        <v/>
      </c>
      <c r="K22" s="20">
        <f ref="K22:K22" t="array">IFERROR(IF(Pop_C!K22&lt;IFERROR(INDEX(Coverage!$I$2:$I$1611,MATCH(A22,Coverage!$A$2:$A$1611,0)),0),Towers!K22,0),0)</f>
        <v/>
      </c>
      <c r="L22" s="20">
        <f ref="L22:L22" t="array">IFERROR(IF(Pop_C!L22&lt;IFERROR(INDEX(Coverage!$I$2:$I$1611,MATCH(A22,Coverage!$A$2:$A$1611,0)),0),Towers!L22,0),0)</f>
        <v/>
      </c>
    </row>
    <row r="23">
      <c r="A23" s="20">
        <f>Towers!A23</f>
        <v/>
      </c>
      <c r="B23" s="20">
        <f>Towers!B23</f>
        <v/>
      </c>
      <c r="C23" s="20">
        <f>IFERROR(IF(Pop_C!C23&lt;IFERROR(INDEX(Coverage!$I$2:$I$1611,MATCH(A23,Coverage!$A$2:$A$1611,0)),0),Towers!C23,(IFERROR(INDEX(Coverage!$I$2:$I$1611,MATCH(A5,Coverage!$A$2:$A$1611,0)),0)/Pop_C!C23*Towers!C23)),0)</f>
        <v/>
      </c>
      <c r="D23" s="20">
        <f ref="D23:D23" t="array">IFERROR(IF(Pop_C!D23&lt;IFERROR(INDEX(Coverage!$I$2:$I$1611,MATCH(A23,Coverage!$A$2:$A$1611,0)),0),Towers!D23,0),0)</f>
        <v/>
      </c>
      <c r="E23" s="20">
        <f ref="E23:E23" t="array">IFERROR(IF(Pop_C!E23&lt;IFERROR(INDEX(Coverage!$I$2:$I$1611,MATCH(A23,Coverage!$A$2:$A$1611,0)),0),Towers!E23,0),0)</f>
        <v/>
      </c>
      <c r="F23" s="20">
        <f ref="F23:F23" t="array">IFERROR(IF(Pop_C!F23&lt;IFERROR(INDEX(Coverage!$I$2:$I$1611,MATCH(A23,Coverage!$A$2:$A$1611,0)),0),Towers!F23,0),0)</f>
        <v/>
      </c>
      <c r="G23" s="20">
        <f ref="G23:G23" t="array">IFERROR(IF(Pop_C!G23&lt;IFERROR(INDEX(Coverage!$I$2:$I$1611,MATCH(A23,Coverage!$A$2:$A$1611,0)),0),Towers!G23,0),0)</f>
        <v/>
      </c>
      <c r="H23" s="20">
        <f ref="H23:H23" t="array">IFERROR(IF(Pop_C!H23&lt;IFERROR(INDEX(Coverage!$I$2:$I$1611,MATCH(A23,Coverage!$A$2:$A$1611,0)),0),Towers!H23,0),0)</f>
        <v/>
      </c>
      <c r="I23" s="20">
        <f ref="I23:I23" t="array">IFERROR(IF(Pop_C!I23&lt;IFERROR(INDEX(Coverage!$I$2:$I$1611,MATCH(A23,Coverage!$A$2:$A$1611,0)),0),Towers!I23,0),0)</f>
        <v/>
      </c>
      <c r="J23" s="20">
        <f ref="J23:J23" t="array">IFERROR(IF(Pop_C!J23&lt;IFERROR(INDEX(Coverage!$I$2:$I$1611,MATCH(A23,Coverage!$A$2:$A$1611,0)),0),Towers!J23,0),0)</f>
        <v/>
      </c>
      <c r="K23" s="20">
        <f ref="K23:K23" t="array">IFERROR(IF(Pop_C!K23&lt;IFERROR(INDEX(Coverage!$I$2:$I$1611,MATCH(A23,Coverage!$A$2:$A$1611,0)),0),Towers!K23,0),0)</f>
        <v/>
      </c>
      <c r="L23" s="20">
        <f ref="L23:L23" t="array">IFERROR(IF(Pop_C!L23&lt;IFERROR(INDEX(Coverage!$I$2:$I$1611,MATCH(A23,Coverage!$A$2:$A$1611,0)),0),Towers!L23,0),0)</f>
        <v/>
      </c>
    </row>
    <row r="24">
      <c r="A24" s="20">
        <f>Towers!A24</f>
        <v/>
      </c>
      <c r="B24" s="20">
        <f>Towers!B24</f>
        <v/>
      </c>
      <c r="C24" s="20">
        <f>IFERROR(IF(Pop_C!C24&lt;IFERROR(INDEX(Coverage!$I$2:$I$1611,MATCH(A24,Coverage!$A$2:$A$1611,0)),0),Towers!C24,(IFERROR(INDEX(Coverage!$I$2:$I$1611,MATCH(A5,Coverage!$A$2:$A$1611,0)),0)/Pop_C!C24*Towers!C24)),0)</f>
        <v/>
      </c>
      <c r="D24" s="20">
        <f ref="D24:D24" t="array">IFERROR(IF(Pop_C!D24&lt;IFERROR(INDEX(Coverage!$I$2:$I$1611,MATCH(A24,Coverage!$A$2:$A$1611,0)),0),Towers!D24,0),0)</f>
        <v/>
      </c>
      <c r="E24" s="20">
        <f ref="E24:E24" t="array">IFERROR(IF(Pop_C!E24&lt;IFERROR(INDEX(Coverage!$I$2:$I$1611,MATCH(A24,Coverage!$A$2:$A$1611,0)),0),Towers!E24,0),0)</f>
        <v/>
      </c>
      <c r="F24" s="20">
        <f ref="F24:F24" t="array">IFERROR(IF(Pop_C!F24&lt;IFERROR(INDEX(Coverage!$I$2:$I$1611,MATCH(A24,Coverage!$A$2:$A$1611,0)),0),Towers!F24,0),0)</f>
        <v/>
      </c>
      <c r="G24" s="20">
        <f ref="G24:G24" t="array">IFERROR(IF(Pop_C!G24&lt;IFERROR(INDEX(Coverage!$I$2:$I$1611,MATCH(A24,Coverage!$A$2:$A$1611,0)),0),Towers!G24,0),0)</f>
        <v/>
      </c>
      <c r="H24" s="20">
        <f ref="H24:H24" t="array">IFERROR(IF(Pop_C!H24&lt;IFERROR(INDEX(Coverage!$I$2:$I$1611,MATCH(A24,Coverage!$A$2:$A$1611,0)),0),Towers!H24,0),0)</f>
        <v/>
      </c>
      <c r="I24" s="20">
        <f ref="I24:I24" t="array">IFERROR(IF(Pop_C!I24&lt;IFERROR(INDEX(Coverage!$I$2:$I$1611,MATCH(A24,Coverage!$A$2:$A$1611,0)),0),Towers!I24,0),0)</f>
        <v/>
      </c>
      <c r="J24" s="20">
        <f ref="J24:J24" t="array">IFERROR(IF(Pop_C!J24&lt;IFERROR(INDEX(Coverage!$I$2:$I$1611,MATCH(A24,Coverage!$A$2:$A$1611,0)),0),Towers!J24,0),0)</f>
        <v/>
      </c>
      <c r="K24" s="20">
        <f ref="K24:K24" t="array">IFERROR(IF(Pop_C!K24&lt;IFERROR(INDEX(Coverage!$I$2:$I$1611,MATCH(A24,Coverage!$A$2:$A$1611,0)),0),Towers!K24,0),0)</f>
        <v/>
      </c>
      <c r="L24" s="20">
        <f ref="L24:L24" t="array">IFERROR(IF(Pop_C!L24&lt;IFERROR(INDEX(Coverage!$I$2:$I$1611,MATCH(A24,Coverage!$A$2:$A$1611,0)),0),Towers!L24,0),0)</f>
        <v/>
      </c>
    </row>
    <row r="25">
      <c r="A25" s="20">
        <f>Towers!A25</f>
        <v/>
      </c>
      <c r="B25" s="20">
        <f>Towers!B25</f>
        <v/>
      </c>
      <c r="C25" s="20">
        <f>IFERROR(IF(Pop_C!C25&lt;IFERROR(INDEX(Coverage!$I$2:$I$1611,MATCH(A25,Coverage!$A$2:$A$1611,0)),0),Towers!C25,(IFERROR(INDEX(Coverage!$I$2:$I$1611,MATCH(A5,Coverage!$A$2:$A$1611,0)),0)/Pop_C!C25*Towers!C25)),0)</f>
        <v/>
      </c>
      <c r="D25" s="20">
        <f ref="D25:D25" t="array">IFERROR(IF(Pop_C!D25&lt;IFERROR(INDEX(Coverage!$I$2:$I$1611,MATCH(A25,Coverage!$A$2:$A$1611,0)),0),Towers!D25,0),0)</f>
        <v/>
      </c>
      <c r="E25" s="20">
        <f ref="E25:E25" t="array">IFERROR(IF(Pop_C!E25&lt;IFERROR(INDEX(Coverage!$I$2:$I$1611,MATCH(A25,Coverage!$A$2:$A$1611,0)),0),Towers!E25,0),0)</f>
        <v/>
      </c>
      <c r="F25" s="20">
        <f ref="F25:F25" t="array">IFERROR(IF(Pop_C!F25&lt;IFERROR(INDEX(Coverage!$I$2:$I$1611,MATCH(A25,Coverage!$A$2:$A$1611,0)),0),Towers!F25,0),0)</f>
        <v/>
      </c>
      <c r="G25" s="20">
        <f ref="G25:G25" t="array">IFERROR(IF(Pop_C!G25&lt;IFERROR(INDEX(Coverage!$I$2:$I$1611,MATCH(A25,Coverage!$A$2:$A$1611,0)),0),Towers!G25,0),0)</f>
        <v/>
      </c>
      <c r="H25" s="20">
        <f ref="H25:H25" t="array">IFERROR(IF(Pop_C!H25&lt;IFERROR(INDEX(Coverage!$I$2:$I$1611,MATCH(A25,Coverage!$A$2:$A$1611,0)),0),Towers!H25,0),0)</f>
        <v/>
      </c>
      <c r="I25" s="20">
        <f ref="I25:I25" t="array">IFERROR(IF(Pop_C!I25&lt;IFERROR(INDEX(Coverage!$I$2:$I$1611,MATCH(A25,Coverage!$A$2:$A$1611,0)),0),Towers!I25,0),0)</f>
        <v/>
      </c>
      <c r="J25" s="20">
        <f ref="J25:J25" t="array">IFERROR(IF(Pop_C!J25&lt;IFERROR(INDEX(Coverage!$I$2:$I$1611,MATCH(A25,Coverage!$A$2:$A$1611,0)),0),Towers!J25,0),0)</f>
        <v/>
      </c>
      <c r="K25" s="20">
        <f ref="K25:K25" t="array">IFERROR(IF(Pop_C!K25&lt;IFERROR(INDEX(Coverage!$I$2:$I$1611,MATCH(A25,Coverage!$A$2:$A$1611,0)),0),Towers!K25,0),0)</f>
        <v/>
      </c>
      <c r="L25" s="20">
        <f ref="L25:L25" t="array">IFERROR(IF(Pop_C!L25&lt;IFERROR(INDEX(Coverage!$I$2:$I$1611,MATCH(A25,Coverage!$A$2:$A$1611,0)),0),Towers!L25,0),0)</f>
        <v/>
      </c>
    </row>
    <row r="26">
      <c r="A26" s="20">
        <f>Towers!A26</f>
        <v/>
      </c>
      <c r="B26" s="20">
        <f>Towers!B26</f>
        <v/>
      </c>
      <c r="C26" s="20">
        <f>IFERROR(IF(Pop_C!C26&lt;IFERROR(INDEX(Coverage!$I$2:$I$1611,MATCH(A26,Coverage!$A$2:$A$1611,0)),0),Towers!C26,(IFERROR(INDEX(Coverage!$I$2:$I$1611,MATCH(A5,Coverage!$A$2:$A$1611,0)),0)/Pop_C!C26*Towers!C26)),0)</f>
        <v/>
      </c>
      <c r="D26" s="20">
        <f ref="D26:D26" t="array">IFERROR(IF(Pop_C!D26&lt;IFERROR(INDEX(Coverage!$I$2:$I$1611,MATCH(A26,Coverage!$A$2:$A$1611,0)),0),Towers!D26,0),0)</f>
        <v/>
      </c>
      <c r="E26" s="20">
        <f ref="E26:E26" t="array">IFERROR(IF(Pop_C!E26&lt;IFERROR(INDEX(Coverage!$I$2:$I$1611,MATCH(A26,Coverage!$A$2:$A$1611,0)),0),Towers!E26,0),0)</f>
        <v/>
      </c>
      <c r="F26" s="20">
        <f ref="F26:F26" t="array">IFERROR(IF(Pop_C!F26&lt;IFERROR(INDEX(Coverage!$I$2:$I$1611,MATCH(A26,Coverage!$A$2:$A$1611,0)),0),Towers!F26,0),0)</f>
        <v/>
      </c>
      <c r="G26" s="20">
        <f ref="G26:G26" t="array">IFERROR(IF(Pop_C!G26&lt;IFERROR(INDEX(Coverage!$I$2:$I$1611,MATCH(A26,Coverage!$A$2:$A$1611,0)),0),Towers!G26,0),0)</f>
        <v/>
      </c>
      <c r="H26" s="20">
        <f ref="H26:H26" t="array">IFERROR(IF(Pop_C!H26&lt;IFERROR(INDEX(Coverage!$I$2:$I$1611,MATCH(A26,Coverage!$A$2:$A$1611,0)),0),Towers!H26,0),0)</f>
        <v/>
      </c>
      <c r="I26" s="20">
        <f ref="I26:I26" t="array">IFERROR(IF(Pop_C!I26&lt;IFERROR(INDEX(Coverage!$I$2:$I$1611,MATCH(A26,Coverage!$A$2:$A$1611,0)),0),Towers!I26,0),0)</f>
        <v/>
      </c>
      <c r="J26" s="20">
        <f ref="J26:J26" t="array">IFERROR(IF(Pop_C!J26&lt;IFERROR(INDEX(Coverage!$I$2:$I$1611,MATCH(A26,Coverage!$A$2:$A$1611,0)),0),Towers!J26,0),0)</f>
        <v/>
      </c>
      <c r="K26" s="20">
        <f ref="K26:K26" t="array">IFERROR(IF(Pop_C!K26&lt;IFERROR(INDEX(Coverage!$I$2:$I$1611,MATCH(A26,Coverage!$A$2:$A$1611,0)),0),Towers!K26,0),0)</f>
        <v/>
      </c>
      <c r="L26" s="20">
        <f ref="L26:L26" t="array">IFERROR(IF(Pop_C!L26&lt;IFERROR(INDEX(Coverage!$I$2:$I$1611,MATCH(A26,Coverage!$A$2:$A$1611,0)),0),Towers!L26,0),0)</f>
        <v/>
      </c>
    </row>
    <row r="27">
      <c r="A27" s="20">
        <f>Towers!A27</f>
        <v/>
      </c>
      <c r="B27" s="20">
        <f>Towers!B27</f>
        <v/>
      </c>
      <c r="C27" s="20">
        <f>IFERROR(IF(Pop_C!C27&lt;IFERROR(INDEX(Coverage!$I$2:$I$1611,MATCH(A27,Coverage!$A$2:$A$1611,0)),0),Towers!C27,(IFERROR(INDEX(Coverage!$I$2:$I$1611,MATCH(A5,Coverage!$A$2:$A$1611,0)),0)/Pop_C!C27*Towers!C27)),0)</f>
        <v/>
      </c>
      <c r="D27" s="20">
        <f ref="D27:D27" t="array">IFERROR(IF(Pop_C!D27&lt;IFERROR(INDEX(Coverage!$I$2:$I$1611,MATCH(A27,Coverage!$A$2:$A$1611,0)),0),Towers!D27,0),0)</f>
        <v/>
      </c>
      <c r="E27" s="20">
        <f ref="E27:E27" t="array">IFERROR(IF(Pop_C!E27&lt;IFERROR(INDEX(Coverage!$I$2:$I$1611,MATCH(A27,Coverage!$A$2:$A$1611,0)),0),Towers!E27,0),0)</f>
        <v/>
      </c>
      <c r="F27" s="20">
        <f ref="F27:F27" t="array">IFERROR(IF(Pop_C!F27&lt;IFERROR(INDEX(Coverage!$I$2:$I$1611,MATCH(A27,Coverage!$A$2:$A$1611,0)),0),Towers!F27,0),0)</f>
        <v/>
      </c>
      <c r="G27" s="20">
        <f ref="G27:G27" t="array">IFERROR(IF(Pop_C!G27&lt;IFERROR(INDEX(Coverage!$I$2:$I$1611,MATCH(A27,Coverage!$A$2:$A$1611,0)),0),Towers!G27,0),0)</f>
        <v/>
      </c>
      <c r="H27" s="20">
        <f ref="H27:H27" t="array">IFERROR(IF(Pop_C!H27&lt;IFERROR(INDEX(Coverage!$I$2:$I$1611,MATCH(A27,Coverage!$A$2:$A$1611,0)),0),Towers!H27,0),0)</f>
        <v/>
      </c>
      <c r="I27" s="20">
        <f ref="I27:I27" t="array">IFERROR(IF(Pop_C!I27&lt;IFERROR(INDEX(Coverage!$I$2:$I$1611,MATCH(A27,Coverage!$A$2:$A$1611,0)),0),Towers!I27,0),0)</f>
        <v/>
      </c>
      <c r="J27" s="20">
        <f ref="J27:J27" t="array">IFERROR(IF(Pop_C!J27&lt;IFERROR(INDEX(Coverage!$I$2:$I$1611,MATCH(A27,Coverage!$A$2:$A$1611,0)),0),Towers!J27,0),0)</f>
        <v/>
      </c>
      <c r="K27" s="20">
        <f ref="K27:K27" t="array">IFERROR(IF(Pop_C!K27&lt;IFERROR(INDEX(Coverage!$I$2:$I$1611,MATCH(A27,Coverage!$A$2:$A$1611,0)),0),Towers!K27,0),0)</f>
        <v/>
      </c>
      <c r="L27" s="20">
        <f ref="L27:L27" t="array">IFERROR(IF(Pop_C!L27&lt;IFERROR(INDEX(Coverage!$I$2:$I$1611,MATCH(A27,Coverage!$A$2:$A$1611,0)),0),Towers!L27,0),0)</f>
        <v/>
      </c>
    </row>
    <row r="28">
      <c r="A28" s="20">
        <f>Towers!A28</f>
        <v/>
      </c>
      <c r="B28" s="20">
        <f>Towers!B28</f>
        <v/>
      </c>
      <c r="C28" s="20">
        <f>IFERROR(IF(Pop_C!C28&lt;IFERROR(INDEX(Coverage!$I$2:$I$1611,MATCH(A28,Coverage!$A$2:$A$1611,0)),0),Towers!C28,(IFERROR(INDEX(Coverage!$I$2:$I$1611,MATCH(A5,Coverage!$A$2:$A$1611,0)),0)/Pop_C!C28*Towers!C28)),0)</f>
        <v/>
      </c>
      <c r="D28" s="20">
        <f ref="D28:D28" t="array">IFERROR(IF(Pop_C!D28&lt;IFERROR(INDEX(Coverage!$I$2:$I$1611,MATCH(A28,Coverage!$A$2:$A$1611,0)),0),Towers!D28,0),0)</f>
        <v/>
      </c>
      <c r="E28" s="20">
        <f ref="E28:E28" t="array">IFERROR(IF(Pop_C!E28&lt;IFERROR(INDEX(Coverage!$I$2:$I$1611,MATCH(A28,Coverage!$A$2:$A$1611,0)),0),Towers!E28,0),0)</f>
        <v/>
      </c>
      <c r="F28" s="20">
        <f ref="F28:F28" t="array">IFERROR(IF(Pop_C!F28&lt;IFERROR(INDEX(Coverage!$I$2:$I$1611,MATCH(A28,Coverage!$A$2:$A$1611,0)),0),Towers!F28,0),0)</f>
        <v/>
      </c>
      <c r="G28" s="20">
        <f ref="G28:G28" t="array">IFERROR(IF(Pop_C!G28&lt;IFERROR(INDEX(Coverage!$I$2:$I$1611,MATCH(A28,Coverage!$A$2:$A$1611,0)),0),Towers!G28,0),0)</f>
        <v/>
      </c>
      <c r="H28" s="20">
        <f ref="H28:H28" t="array">IFERROR(IF(Pop_C!H28&lt;IFERROR(INDEX(Coverage!$I$2:$I$1611,MATCH(A28,Coverage!$A$2:$A$1611,0)),0),Towers!H28,0),0)</f>
        <v/>
      </c>
      <c r="I28" s="20">
        <f ref="I28:I28" t="array">IFERROR(IF(Pop_C!I28&lt;IFERROR(INDEX(Coverage!$I$2:$I$1611,MATCH(A28,Coverage!$A$2:$A$1611,0)),0),Towers!I28,0),0)</f>
        <v/>
      </c>
      <c r="J28" s="20">
        <f ref="J28:J28" t="array">IFERROR(IF(Pop_C!J28&lt;IFERROR(INDEX(Coverage!$I$2:$I$1611,MATCH(A28,Coverage!$A$2:$A$1611,0)),0),Towers!J28,0),0)</f>
        <v/>
      </c>
      <c r="K28" s="20">
        <f ref="K28:K28" t="array">IFERROR(IF(Pop_C!K28&lt;IFERROR(INDEX(Coverage!$I$2:$I$1611,MATCH(A28,Coverage!$A$2:$A$1611,0)),0),Towers!K28,0),0)</f>
        <v/>
      </c>
      <c r="L28" s="20">
        <f ref="L28:L28" t="array">IFERROR(IF(Pop_C!L28&lt;IFERROR(INDEX(Coverage!$I$2:$I$1611,MATCH(A28,Coverage!$A$2:$A$1611,0)),0),Towers!L28,0),0)</f>
        <v/>
      </c>
    </row>
    <row r="29">
      <c r="A29" s="20">
        <f>Towers!A29</f>
        <v/>
      </c>
      <c r="B29" s="20">
        <f>Towers!B29</f>
        <v/>
      </c>
      <c r="C29" s="20">
        <f>IFERROR(IF(Pop_C!C29&lt;IFERROR(INDEX(Coverage!$I$2:$I$1611,MATCH(A29,Coverage!$A$2:$A$1611,0)),0),Towers!C29,(IFERROR(INDEX(Coverage!$I$2:$I$1611,MATCH(A5,Coverage!$A$2:$A$1611,0)),0)/Pop_C!C29*Towers!C29)),0)</f>
        <v/>
      </c>
      <c r="D29" s="20">
        <f ref="D29:D29" t="array">IFERROR(IF(Pop_C!D29&lt;IFERROR(INDEX(Coverage!$I$2:$I$1611,MATCH(A29,Coverage!$A$2:$A$1611,0)),0),Towers!D29,0),0)</f>
        <v/>
      </c>
      <c r="E29" s="20">
        <f ref="E29:E29" t="array">IFERROR(IF(Pop_C!E29&lt;IFERROR(INDEX(Coverage!$I$2:$I$1611,MATCH(A29,Coverage!$A$2:$A$1611,0)),0),Towers!E29,0),0)</f>
        <v/>
      </c>
      <c r="F29" s="20">
        <f ref="F29:F29" t="array">IFERROR(IF(Pop_C!F29&lt;IFERROR(INDEX(Coverage!$I$2:$I$1611,MATCH(A29,Coverage!$A$2:$A$1611,0)),0),Towers!F29,0),0)</f>
        <v/>
      </c>
      <c r="G29" s="20">
        <f ref="G29:G29" t="array">IFERROR(IF(Pop_C!G29&lt;IFERROR(INDEX(Coverage!$I$2:$I$1611,MATCH(A29,Coverage!$A$2:$A$1611,0)),0),Towers!G29,0),0)</f>
        <v/>
      </c>
      <c r="H29" s="20">
        <f ref="H29:H29" t="array">IFERROR(IF(Pop_C!H29&lt;IFERROR(INDEX(Coverage!$I$2:$I$1611,MATCH(A29,Coverage!$A$2:$A$1611,0)),0),Towers!H29,0),0)</f>
        <v/>
      </c>
      <c r="I29" s="20">
        <f ref="I29:I29" t="array">IFERROR(IF(Pop_C!I29&lt;IFERROR(INDEX(Coverage!$I$2:$I$1611,MATCH(A29,Coverage!$A$2:$A$1611,0)),0),Towers!I29,0),0)</f>
        <v/>
      </c>
      <c r="J29" s="20">
        <f ref="J29:J29" t="array">IFERROR(IF(Pop_C!J29&lt;IFERROR(INDEX(Coverage!$I$2:$I$1611,MATCH(A29,Coverage!$A$2:$A$1611,0)),0),Towers!J29,0),0)</f>
        <v/>
      </c>
      <c r="K29" s="20">
        <f ref="K29:K29" t="array">IFERROR(IF(Pop_C!K29&lt;IFERROR(INDEX(Coverage!$I$2:$I$1611,MATCH(A29,Coverage!$A$2:$A$1611,0)),0),Towers!K29,0),0)</f>
        <v/>
      </c>
      <c r="L29" s="20">
        <f ref="L29:L29" t="array">IFERROR(IF(Pop_C!L29&lt;IFERROR(INDEX(Coverage!$I$2:$I$1611,MATCH(A29,Coverage!$A$2:$A$1611,0)),0),Towers!L29,0),0)</f>
        <v/>
      </c>
    </row>
    <row r="30">
      <c r="A30" s="20">
        <f>Towers!A30</f>
        <v/>
      </c>
      <c r="B30" s="20">
        <f>Towers!B30</f>
        <v/>
      </c>
      <c r="C30" s="20">
        <f>IFERROR(IF(Pop_C!C30&lt;IFERROR(INDEX(Coverage!$I$2:$I$1611,MATCH(A30,Coverage!$A$2:$A$1611,0)),0),Towers!C30,(IFERROR(INDEX(Coverage!$I$2:$I$1611,MATCH(A5,Coverage!$A$2:$A$1611,0)),0)/Pop_C!C30*Towers!C30)),0)</f>
        <v/>
      </c>
      <c r="D30" s="20">
        <f ref="D30:D30" t="array">IFERROR(IF(Pop_C!D30&lt;IFERROR(INDEX(Coverage!$I$2:$I$1611,MATCH(A30,Coverage!$A$2:$A$1611,0)),0),Towers!D30,0),0)</f>
        <v/>
      </c>
      <c r="E30" s="20">
        <f ref="E30:E30" t="array">IFERROR(IF(Pop_C!E30&lt;IFERROR(INDEX(Coverage!$I$2:$I$1611,MATCH(A30,Coverage!$A$2:$A$1611,0)),0),Towers!E30,0),0)</f>
        <v/>
      </c>
      <c r="F30" s="20">
        <f ref="F30:F30" t="array">IFERROR(IF(Pop_C!F30&lt;IFERROR(INDEX(Coverage!$I$2:$I$1611,MATCH(A30,Coverage!$A$2:$A$1611,0)),0),Towers!F30,0),0)</f>
        <v/>
      </c>
      <c r="G30" s="20">
        <f ref="G30:G30" t="array">IFERROR(IF(Pop_C!G30&lt;IFERROR(INDEX(Coverage!$I$2:$I$1611,MATCH(A30,Coverage!$A$2:$A$1611,0)),0),Towers!G30,0),0)</f>
        <v/>
      </c>
      <c r="H30" s="20">
        <f ref="H30:H30" t="array">IFERROR(IF(Pop_C!H30&lt;IFERROR(INDEX(Coverage!$I$2:$I$1611,MATCH(A30,Coverage!$A$2:$A$1611,0)),0),Towers!H30,0),0)</f>
        <v/>
      </c>
      <c r="I30" s="20">
        <f ref="I30:I30" t="array">IFERROR(IF(Pop_C!I30&lt;IFERROR(INDEX(Coverage!$I$2:$I$1611,MATCH(A30,Coverage!$A$2:$A$1611,0)),0),Towers!I30,0),0)</f>
        <v/>
      </c>
      <c r="J30" s="20">
        <f ref="J30:J30" t="array">IFERROR(IF(Pop_C!J30&lt;IFERROR(INDEX(Coverage!$I$2:$I$1611,MATCH(A30,Coverage!$A$2:$A$1611,0)),0),Towers!J30,0),0)</f>
        <v/>
      </c>
      <c r="K30" s="20">
        <f ref="K30:K30" t="array">IFERROR(IF(Pop_C!K30&lt;IFERROR(INDEX(Coverage!$I$2:$I$1611,MATCH(A30,Coverage!$A$2:$A$1611,0)),0),Towers!K30,0),0)</f>
        <v/>
      </c>
      <c r="L30" s="20">
        <f ref="L30:L30" t="array">IFERROR(IF(Pop_C!L30&lt;IFERROR(INDEX(Coverage!$I$2:$I$1611,MATCH(A30,Coverage!$A$2:$A$1611,0)),0),Towers!L30,0),0)</f>
        <v/>
      </c>
    </row>
    <row r="31">
      <c r="A31" s="20">
        <f>Towers!A31</f>
        <v/>
      </c>
      <c r="B31" s="20">
        <f>Towers!B31</f>
        <v/>
      </c>
      <c r="C31" s="20">
        <f>IFERROR(IF(Pop_C!C31&lt;IFERROR(INDEX(Coverage!$I$2:$I$1611,MATCH(A31,Coverage!$A$2:$A$1611,0)),0),Towers!C31,(IFERROR(INDEX(Coverage!$I$2:$I$1611,MATCH(A5,Coverage!$A$2:$A$1611,0)),0)/Pop_C!C31*Towers!C31)),0)</f>
        <v/>
      </c>
      <c r="D31" s="20">
        <f ref="D31:D31" t="array">IFERROR(IF(Pop_C!D31&lt;IFERROR(INDEX(Coverage!$I$2:$I$1611,MATCH(A31,Coverage!$A$2:$A$1611,0)),0),Towers!D31,0),0)</f>
        <v/>
      </c>
      <c r="E31" s="20">
        <f ref="E31:E31" t="array">IFERROR(IF(Pop_C!E31&lt;IFERROR(INDEX(Coverage!$I$2:$I$1611,MATCH(A31,Coverage!$A$2:$A$1611,0)),0),Towers!E31,0),0)</f>
        <v/>
      </c>
      <c r="F31" s="20">
        <f ref="F31:F31" t="array">IFERROR(IF(Pop_C!F31&lt;IFERROR(INDEX(Coverage!$I$2:$I$1611,MATCH(A31,Coverage!$A$2:$A$1611,0)),0),Towers!F31,0),0)</f>
        <v/>
      </c>
      <c r="G31" s="20">
        <f ref="G31:G31" t="array">IFERROR(IF(Pop_C!G31&lt;IFERROR(INDEX(Coverage!$I$2:$I$1611,MATCH(A31,Coverage!$A$2:$A$1611,0)),0),Towers!G31,0),0)</f>
        <v/>
      </c>
      <c r="H31" s="20">
        <f ref="H31:H31" t="array">IFERROR(IF(Pop_C!H31&lt;IFERROR(INDEX(Coverage!$I$2:$I$1611,MATCH(A31,Coverage!$A$2:$A$1611,0)),0),Towers!H31,0),0)</f>
        <v/>
      </c>
      <c r="I31" s="20">
        <f ref="I31:I31" t="array">IFERROR(IF(Pop_C!I31&lt;IFERROR(INDEX(Coverage!$I$2:$I$1611,MATCH(A31,Coverage!$A$2:$A$1611,0)),0),Towers!I31,0),0)</f>
        <v/>
      </c>
      <c r="J31" s="20">
        <f ref="J31:J31" t="array">IFERROR(IF(Pop_C!J31&lt;IFERROR(INDEX(Coverage!$I$2:$I$1611,MATCH(A31,Coverage!$A$2:$A$1611,0)),0),Towers!J31,0),0)</f>
        <v/>
      </c>
      <c r="K31" s="20">
        <f ref="K31:K31" t="array">IFERROR(IF(Pop_C!K31&lt;IFERROR(INDEX(Coverage!$I$2:$I$1611,MATCH(A31,Coverage!$A$2:$A$1611,0)),0),Towers!K31,0),0)</f>
        <v/>
      </c>
      <c r="L31" s="20">
        <f ref="L31:L31" t="array">IFERROR(IF(Pop_C!L31&lt;IFERROR(INDEX(Coverage!$I$2:$I$1611,MATCH(A31,Coverage!$A$2:$A$1611,0)),0),Towers!L31,0),0)</f>
        <v/>
      </c>
    </row>
    <row r="32">
      <c r="A32" s="20">
        <f>Towers!A32</f>
        <v/>
      </c>
      <c r="B32" s="20">
        <f>Towers!B32</f>
        <v/>
      </c>
      <c r="C32" s="20">
        <f>IFERROR(IF(Pop_C!C32&lt;IFERROR(INDEX(Coverage!$I$2:$I$1611,MATCH(A32,Coverage!$A$2:$A$1611,0)),0),Towers!C32,(IFERROR(INDEX(Coverage!$I$2:$I$1611,MATCH(A5,Coverage!$A$2:$A$1611,0)),0)/Pop_C!C32*Towers!C32)),0)</f>
        <v/>
      </c>
      <c r="D32" s="20">
        <f ref="D32:D32" t="array">IFERROR(IF(Pop_C!D32&lt;IFERROR(INDEX(Coverage!$I$2:$I$1611,MATCH(A32,Coverage!$A$2:$A$1611,0)),0),Towers!D32,0),0)</f>
        <v/>
      </c>
      <c r="E32" s="20">
        <f ref="E32:E32" t="array">IFERROR(IF(Pop_C!E32&lt;IFERROR(INDEX(Coverage!$I$2:$I$1611,MATCH(A32,Coverage!$A$2:$A$1611,0)),0),Towers!E32,0),0)</f>
        <v/>
      </c>
      <c r="F32" s="20">
        <f ref="F32:F32" t="array">IFERROR(IF(Pop_C!F32&lt;IFERROR(INDEX(Coverage!$I$2:$I$1611,MATCH(A32,Coverage!$A$2:$A$1611,0)),0),Towers!F32,0),0)</f>
        <v/>
      </c>
      <c r="G32" s="20">
        <f ref="G32:G32" t="array">IFERROR(IF(Pop_C!G32&lt;IFERROR(INDEX(Coverage!$I$2:$I$1611,MATCH(A32,Coverage!$A$2:$A$1611,0)),0),Towers!G32,0),0)</f>
        <v/>
      </c>
      <c r="H32" s="20">
        <f ref="H32:H32" t="array">IFERROR(IF(Pop_C!H32&lt;IFERROR(INDEX(Coverage!$I$2:$I$1611,MATCH(A32,Coverage!$A$2:$A$1611,0)),0),Towers!H32,0),0)</f>
        <v/>
      </c>
      <c r="I32" s="20">
        <f ref="I32:I32" t="array">IFERROR(IF(Pop_C!I32&lt;IFERROR(INDEX(Coverage!$I$2:$I$1611,MATCH(A32,Coverage!$A$2:$A$1611,0)),0),Towers!I32,0),0)</f>
        <v/>
      </c>
      <c r="J32" s="20">
        <f ref="J32:J32" t="array">IFERROR(IF(Pop_C!J32&lt;IFERROR(INDEX(Coverage!$I$2:$I$1611,MATCH(A32,Coverage!$A$2:$A$1611,0)),0),Towers!J32,0),0)</f>
        <v/>
      </c>
      <c r="K32" s="20">
        <f ref="K32:K32" t="array">IFERROR(IF(Pop_C!K32&lt;IFERROR(INDEX(Coverage!$I$2:$I$1611,MATCH(A32,Coverage!$A$2:$A$1611,0)),0),Towers!K32,0),0)</f>
        <v/>
      </c>
      <c r="L32" s="20">
        <f ref="L32:L32" t="array">IFERROR(IF(Pop_C!L32&lt;IFERROR(INDEX(Coverage!$I$2:$I$1611,MATCH(A32,Coverage!$A$2:$A$1611,0)),0),Towers!L32,0),0)</f>
        <v/>
      </c>
    </row>
    <row r="33">
      <c r="A33" s="20">
        <f>Towers!A33</f>
        <v/>
      </c>
      <c r="B33" s="20">
        <f>Towers!B33</f>
        <v/>
      </c>
      <c r="C33" s="20">
        <f>IFERROR(IF(Pop_C!C33&lt;IFERROR(INDEX(Coverage!$I$2:$I$1611,MATCH(A33,Coverage!$A$2:$A$1611,0)),0),Towers!C33,(IFERROR(INDEX(Coverage!$I$2:$I$1611,MATCH(A5,Coverage!$A$2:$A$1611,0)),0)/Pop_C!C33*Towers!C33)),0)</f>
        <v/>
      </c>
      <c r="D33" s="20">
        <f ref="D33:D33" t="array">IFERROR(IF(Pop_C!D33&lt;IFERROR(INDEX(Coverage!$I$2:$I$1611,MATCH(A33,Coverage!$A$2:$A$1611,0)),0),Towers!D33,0),0)</f>
        <v/>
      </c>
      <c r="E33" s="20">
        <f ref="E33:E33" t="array">IFERROR(IF(Pop_C!E33&lt;IFERROR(INDEX(Coverage!$I$2:$I$1611,MATCH(A33,Coverage!$A$2:$A$1611,0)),0),Towers!E33,0),0)</f>
        <v/>
      </c>
      <c r="F33" s="20">
        <f ref="F33:F33" t="array">IFERROR(IF(Pop_C!F33&lt;IFERROR(INDEX(Coverage!$I$2:$I$1611,MATCH(A33,Coverage!$A$2:$A$1611,0)),0),Towers!F33,0),0)</f>
        <v/>
      </c>
      <c r="G33" s="20">
        <f ref="G33:G33" t="array">IFERROR(IF(Pop_C!G33&lt;IFERROR(INDEX(Coverage!$I$2:$I$1611,MATCH(A33,Coverage!$A$2:$A$1611,0)),0),Towers!G33,0),0)</f>
        <v/>
      </c>
      <c r="H33" s="20">
        <f ref="H33:H33" t="array">IFERROR(IF(Pop_C!H33&lt;IFERROR(INDEX(Coverage!$I$2:$I$1611,MATCH(A33,Coverage!$A$2:$A$1611,0)),0),Towers!H33,0),0)</f>
        <v/>
      </c>
      <c r="I33" s="20">
        <f ref="I33:I33" t="array">IFERROR(IF(Pop_C!I33&lt;IFERROR(INDEX(Coverage!$I$2:$I$1611,MATCH(A33,Coverage!$A$2:$A$1611,0)),0),Towers!I33,0),0)</f>
        <v/>
      </c>
      <c r="J33" s="20">
        <f ref="J33:J33" t="array">IFERROR(IF(Pop_C!J33&lt;IFERROR(INDEX(Coverage!$I$2:$I$1611,MATCH(A33,Coverage!$A$2:$A$1611,0)),0),Towers!J33,0),0)</f>
        <v/>
      </c>
      <c r="K33" s="20">
        <f ref="K33:K33" t="array">IFERROR(IF(Pop_C!K33&lt;IFERROR(INDEX(Coverage!$I$2:$I$1611,MATCH(A33,Coverage!$A$2:$A$1611,0)),0),Towers!K33,0),0)</f>
        <v/>
      </c>
      <c r="L33" s="20">
        <f ref="L33:L33" t="array">IFERROR(IF(Pop_C!L33&lt;IFERROR(INDEX(Coverage!$I$2:$I$1611,MATCH(A33,Coverage!$A$2:$A$1611,0)),0),Towers!L33,0),0)</f>
        <v/>
      </c>
    </row>
    <row r="34">
      <c r="A34" s="20">
        <f>Towers!A34</f>
        <v/>
      </c>
      <c r="B34" s="20">
        <f>Towers!B34</f>
        <v/>
      </c>
      <c r="C34" s="20">
        <f>IFERROR(IF(Pop_C!C34&lt;IFERROR(INDEX(Coverage!$I$2:$I$1611,MATCH(A34,Coverage!$A$2:$A$1611,0)),0),Towers!C34,(IFERROR(INDEX(Coverage!$I$2:$I$1611,MATCH(A5,Coverage!$A$2:$A$1611,0)),0)/Pop_C!C34*Towers!C34)),0)</f>
        <v/>
      </c>
      <c r="D34" s="20">
        <f ref="D34:D34" t="array">IFERROR(IF(Pop_C!D34&lt;IFERROR(INDEX(Coverage!$I$2:$I$1611,MATCH(A34,Coverage!$A$2:$A$1611,0)),0),Towers!D34,0),0)</f>
        <v/>
      </c>
      <c r="E34" s="20">
        <f ref="E34:E34" t="array">IFERROR(IF(Pop_C!E34&lt;IFERROR(INDEX(Coverage!$I$2:$I$1611,MATCH(A34,Coverage!$A$2:$A$1611,0)),0),Towers!E34,0),0)</f>
        <v/>
      </c>
      <c r="F34" s="20">
        <f ref="F34:F34" t="array">IFERROR(IF(Pop_C!F34&lt;IFERROR(INDEX(Coverage!$I$2:$I$1611,MATCH(A34,Coverage!$A$2:$A$1611,0)),0),Towers!F34,0),0)</f>
        <v/>
      </c>
      <c r="G34" s="20">
        <f ref="G34:G34" t="array">IFERROR(IF(Pop_C!G34&lt;IFERROR(INDEX(Coverage!$I$2:$I$1611,MATCH(A34,Coverage!$A$2:$A$1611,0)),0),Towers!G34,0),0)</f>
        <v/>
      </c>
      <c r="H34" s="20">
        <f ref="H34:H34" t="array">IFERROR(IF(Pop_C!H34&lt;IFERROR(INDEX(Coverage!$I$2:$I$1611,MATCH(A34,Coverage!$A$2:$A$1611,0)),0),Towers!H34,0),0)</f>
        <v/>
      </c>
      <c r="I34" s="20">
        <f ref="I34:I34" t="array">IFERROR(IF(Pop_C!I34&lt;IFERROR(INDEX(Coverage!$I$2:$I$1611,MATCH(A34,Coverage!$A$2:$A$1611,0)),0),Towers!I34,0),0)</f>
        <v/>
      </c>
      <c r="J34" s="20">
        <f ref="J34:J34" t="array">IFERROR(IF(Pop_C!J34&lt;IFERROR(INDEX(Coverage!$I$2:$I$1611,MATCH(A34,Coverage!$A$2:$A$1611,0)),0),Towers!J34,0),0)</f>
        <v/>
      </c>
      <c r="K34" s="20">
        <f ref="K34:K34" t="array">IFERROR(IF(Pop_C!K34&lt;IFERROR(INDEX(Coverage!$I$2:$I$1611,MATCH(A34,Coverage!$A$2:$A$1611,0)),0),Towers!K34,0),0)</f>
        <v/>
      </c>
      <c r="L34" s="20">
        <f ref="L34:L34" t="array">IFERROR(IF(Pop_C!L34&lt;IFERROR(INDEX(Coverage!$I$2:$I$1611,MATCH(A34,Coverage!$A$2:$A$1611,0)),0),Towers!L34,0),0)</f>
        <v/>
      </c>
    </row>
    <row r="35">
      <c r="A35" s="20">
        <f>Towers!A35</f>
        <v/>
      </c>
      <c r="B35" s="20">
        <f>Towers!B35</f>
        <v/>
      </c>
      <c r="C35" s="20">
        <f>IFERROR(IF(Pop_C!C35&lt;IFERROR(INDEX(Coverage!$I$2:$I$1611,MATCH(A35,Coverage!$A$2:$A$1611,0)),0),Towers!C35,(IFERROR(INDEX(Coverage!$I$2:$I$1611,MATCH(A5,Coverage!$A$2:$A$1611,0)),0)/Pop_C!C35*Towers!C35)),0)</f>
        <v/>
      </c>
      <c r="D35" s="20">
        <f ref="D35:D35" t="array">IFERROR(IF(Pop_C!D35&lt;IFERROR(INDEX(Coverage!$I$2:$I$1611,MATCH(A35,Coverage!$A$2:$A$1611,0)),0),Towers!D35,0),0)</f>
        <v/>
      </c>
      <c r="E35" s="20">
        <f ref="E35:E35" t="array">IFERROR(IF(Pop_C!E35&lt;IFERROR(INDEX(Coverage!$I$2:$I$1611,MATCH(A35,Coverage!$A$2:$A$1611,0)),0),Towers!E35,0),0)</f>
        <v/>
      </c>
      <c r="F35" s="20">
        <f ref="F35:F35" t="array">IFERROR(IF(Pop_C!F35&lt;IFERROR(INDEX(Coverage!$I$2:$I$1611,MATCH(A35,Coverage!$A$2:$A$1611,0)),0),Towers!F35,0),0)</f>
        <v/>
      </c>
      <c r="G35" s="20">
        <f ref="G35:G35" t="array">IFERROR(IF(Pop_C!G35&lt;IFERROR(INDEX(Coverage!$I$2:$I$1611,MATCH(A35,Coverage!$A$2:$A$1611,0)),0),Towers!G35,0),0)</f>
        <v/>
      </c>
      <c r="H35" s="20">
        <f ref="H35:H35" t="array">IFERROR(IF(Pop_C!H35&lt;IFERROR(INDEX(Coverage!$I$2:$I$1611,MATCH(A35,Coverage!$A$2:$A$1611,0)),0),Towers!H35,0),0)</f>
        <v/>
      </c>
      <c r="I35" s="20">
        <f ref="I35:I35" t="array">IFERROR(IF(Pop_C!I35&lt;IFERROR(INDEX(Coverage!$I$2:$I$1611,MATCH(A35,Coverage!$A$2:$A$1611,0)),0),Towers!I35,0),0)</f>
        <v/>
      </c>
      <c r="J35" s="20">
        <f ref="J35:J35" t="array">IFERROR(IF(Pop_C!J35&lt;IFERROR(INDEX(Coverage!$I$2:$I$1611,MATCH(A35,Coverage!$A$2:$A$1611,0)),0),Towers!J35,0),0)</f>
        <v/>
      </c>
      <c r="K35" s="20">
        <f ref="K35:K35" t="array">IFERROR(IF(Pop_C!K35&lt;IFERROR(INDEX(Coverage!$I$2:$I$1611,MATCH(A35,Coverage!$A$2:$A$1611,0)),0),Towers!K35,0),0)</f>
        <v/>
      </c>
      <c r="L35" s="20">
        <f ref="L35:L35" t="array">IFERROR(IF(Pop_C!L35&lt;IFERROR(INDEX(Coverage!$I$2:$I$1611,MATCH(A35,Coverage!$A$2:$A$1611,0)),0),Towers!L35,0),0)</f>
        <v/>
      </c>
    </row>
    <row r="36">
      <c r="A36" s="20">
        <f>Towers!A36</f>
        <v/>
      </c>
      <c r="B36" s="20">
        <f>Towers!B36</f>
        <v/>
      </c>
      <c r="C36" s="20">
        <f>IFERROR(IF(Pop_C!C36&lt;IFERROR(INDEX(Coverage!$I$2:$I$1611,MATCH(A36,Coverage!$A$2:$A$1611,0)),0),Towers!C36,(IFERROR(INDEX(Coverage!$I$2:$I$1611,MATCH(A5,Coverage!$A$2:$A$1611,0)),0)/Pop_C!C36*Towers!C36)),0)</f>
        <v/>
      </c>
      <c r="D36" s="20">
        <f ref="D36:D36" t="array">IFERROR(IF(Pop_C!D36&lt;IFERROR(INDEX(Coverage!$I$2:$I$1611,MATCH(A36,Coverage!$A$2:$A$1611,0)),0),Towers!D36,0),0)</f>
        <v/>
      </c>
      <c r="E36" s="20">
        <f ref="E36:E36" t="array">IFERROR(IF(Pop_C!E36&lt;IFERROR(INDEX(Coverage!$I$2:$I$1611,MATCH(A36,Coverage!$A$2:$A$1611,0)),0),Towers!E36,0),0)</f>
        <v/>
      </c>
      <c r="F36" s="20">
        <f ref="F36:F36" t="array">IFERROR(IF(Pop_C!F36&lt;IFERROR(INDEX(Coverage!$I$2:$I$1611,MATCH(A36,Coverage!$A$2:$A$1611,0)),0),Towers!F36,0),0)</f>
        <v/>
      </c>
      <c r="G36" s="20">
        <f ref="G36:G36" t="array">IFERROR(IF(Pop_C!G36&lt;IFERROR(INDEX(Coverage!$I$2:$I$1611,MATCH(A36,Coverage!$A$2:$A$1611,0)),0),Towers!G36,0),0)</f>
        <v/>
      </c>
      <c r="H36" s="20">
        <f ref="H36:H36" t="array">IFERROR(IF(Pop_C!H36&lt;IFERROR(INDEX(Coverage!$I$2:$I$1611,MATCH(A36,Coverage!$A$2:$A$1611,0)),0),Towers!H36,0),0)</f>
        <v/>
      </c>
      <c r="I36" s="20">
        <f ref="I36:I36" t="array">IFERROR(IF(Pop_C!I36&lt;IFERROR(INDEX(Coverage!$I$2:$I$1611,MATCH(A36,Coverage!$A$2:$A$1611,0)),0),Towers!I36,0),0)</f>
        <v/>
      </c>
      <c r="J36" s="20">
        <f ref="J36:J36" t="array">IFERROR(IF(Pop_C!J36&lt;IFERROR(INDEX(Coverage!$I$2:$I$1611,MATCH(A36,Coverage!$A$2:$A$1611,0)),0),Towers!J36,0),0)</f>
        <v/>
      </c>
      <c r="K36" s="20">
        <f ref="K36:K36" t="array">IFERROR(IF(Pop_C!K36&lt;IFERROR(INDEX(Coverage!$I$2:$I$1611,MATCH(A36,Coverage!$A$2:$A$1611,0)),0),Towers!K36,0),0)</f>
        <v/>
      </c>
      <c r="L36" s="20">
        <f ref="L36:L36" t="array">IFERROR(IF(Pop_C!L36&lt;IFERROR(INDEX(Coverage!$I$2:$I$1611,MATCH(A36,Coverage!$A$2:$A$1611,0)),0),Towers!L36,0),0)</f>
        <v/>
      </c>
    </row>
    <row r="37">
      <c r="A37" s="20">
        <f>Towers!A37</f>
        <v/>
      </c>
      <c r="B37" s="20">
        <f>Towers!B37</f>
        <v/>
      </c>
      <c r="C37" s="20">
        <f>IFERROR(IF(Pop_C!C37&lt;IFERROR(INDEX(Coverage!$I$2:$I$1611,MATCH(A37,Coverage!$A$2:$A$1611,0)),0),Towers!C37,(IFERROR(INDEX(Coverage!$I$2:$I$1611,MATCH(A5,Coverage!$A$2:$A$1611,0)),0)/Pop_C!C37*Towers!C37)),0)</f>
        <v/>
      </c>
      <c r="D37" s="20">
        <f ref="D37:D37" t="array">IFERROR(IF(Pop_C!D37&lt;IFERROR(INDEX(Coverage!$I$2:$I$1611,MATCH(A37,Coverage!$A$2:$A$1611,0)),0),Towers!D37,0),0)</f>
        <v/>
      </c>
      <c r="E37" s="20">
        <f ref="E37:E37" t="array">IFERROR(IF(Pop_C!E37&lt;IFERROR(INDEX(Coverage!$I$2:$I$1611,MATCH(A37,Coverage!$A$2:$A$1611,0)),0),Towers!E37,0),0)</f>
        <v/>
      </c>
      <c r="F37" s="20">
        <f ref="F37:F37" t="array">IFERROR(IF(Pop_C!F37&lt;IFERROR(INDEX(Coverage!$I$2:$I$1611,MATCH(A37,Coverage!$A$2:$A$1611,0)),0),Towers!F37,0),0)</f>
        <v/>
      </c>
      <c r="G37" s="20">
        <f ref="G37:G37" t="array">IFERROR(IF(Pop_C!G37&lt;IFERROR(INDEX(Coverage!$I$2:$I$1611,MATCH(A37,Coverage!$A$2:$A$1611,0)),0),Towers!G37,0),0)</f>
        <v/>
      </c>
      <c r="H37" s="20">
        <f ref="H37:H37" t="array">IFERROR(IF(Pop_C!H37&lt;IFERROR(INDEX(Coverage!$I$2:$I$1611,MATCH(A37,Coverage!$A$2:$A$1611,0)),0),Towers!H37,0),0)</f>
        <v/>
      </c>
      <c r="I37" s="20">
        <f ref="I37:I37" t="array">IFERROR(IF(Pop_C!I37&lt;IFERROR(INDEX(Coverage!$I$2:$I$1611,MATCH(A37,Coverage!$A$2:$A$1611,0)),0),Towers!I37,0),0)</f>
        <v/>
      </c>
      <c r="J37" s="20">
        <f ref="J37:J37" t="array">IFERROR(IF(Pop_C!J37&lt;IFERROR(INDEX(Coverage!$I$2:$I$1611,MATCH(A37,Coverage!$A$2:$A$1611,0)),0),Towers!J37,0),0)</f>
        <v/>
      </c>
      <c r="K37" s="20">
        <f ref="K37:K37" t="array">IFERROR(IF(Pop_C!K37&lt;IFERROR(INDEX(Coverage!$I$2:$I$1611,MATCH(A37,Coverage!$A$2:$A$1611,0)),0),Towers!K37,0),0)</f>
        <v/>
      </c>
      <c r="L37" s="20">
        <f ref="L37:L37" t="array">IFERROR(IF(Pop_C!L37&lt;IFERROR(INDEX(Coverage!$I$2:$I$1611,MATCH(A37,Coverage!$A$2:$A$1611,0)),0),Towers!L37,0),0)</f>
        <v/>
      </c>
    </row>
    <row r="38">
      <c r="A38" s="20">
        <f>Towers!A38</f>
        <v/>
      </c>
      <c r="B38" s="20">
        <f>Towers!B38</f>
        <v/>
      </c>
      <c r="C38" s="20">
        <f>IFERROR(IF(Pop_C!C38&lt;IFERROR(INDEX(Coverage!$I$2:$I$1611,MATCH(A38,Coverage!$A$2:$A$1611,0)),0),Towers!C38,(IFERROR(INDEX(Coverage!$I$2:$I$1611,MATCH(A5,Coverage!$A$2:$A$1611,0)),0)/Pop_C!C38*Towers!C38)),0)</f>
        <v/>
      </c>
      <c r="D38" s="20">
        <f ref="D38:D38" t="array">IFERROR(IF(Pop_C!D38&lt;IFERROR(INDEX(Coverage!$I$2:$I$1611,MATCH(A38,Coverage!$A$2:$A$1611,0)),0),Towers!D38,0),0)</f>
        <v/>
      </c>
      <c r="E38" s="20">
        <f ref="E38:E38" t="array">IFERROR(IF(Pop_C!E38&lt;IFERROR(INDEX(Coverage!$I$2:$I$1611,MATCH(A38,Coverage!$A$2:$A$1611,0)),0),Towers!E38,0),0)</f>
        <v/>
      </c>
      <c r="F38" s="20">
        <f ref="F38:F38" t="array">IFERROR(IF(Pop_C!F38&lt;IFERROR(INDEX(Coverage!$I$2:$I$1611,MATCH(A38,Coverage!$A$2:$A$1611,0)),0),Towers!F38,0),0)</f>
        <v/>
      </c>
      <c r="G38" s="20">
        <f ref="G38:G38" t="array">IFERROR(IF(Pop_C!G38&lt;IFERROR(INDEX(Coverage!$I$2:$I$1611,MATCH(A38,Coverage!$A$2:$A$1611,0)),0),Towers!G38,0),0)</f>
        <v/>
      </c>
      <c r="H38" s="20">
        <f ref="H38:H38" t="array">IFERROR(IF(Pop_C!H38&lt;IFERROR(INDEX(Coverage!$I$2:$I$1611,MATCH(A38,Coverage!$A$2:$A$1611,0)),0),Towers!H38,0),0)</f>
        <v/>
      </c>
      <c r="I38" s="20">
        <f ref="I38:I38" t="array">IFERROR(IF(Pop_C!I38&lt;IFERROR(INDEX(Coverage!$I$2:$I$1611,MATCH(A38,Coverage!$A$2:$A$1611,0)),0),Towers!I38,0),0)</f>
        <v/>
      </c>
      <c r="J38" s="20">
        <f ref="J38:J38" t="array">IFERROR(IF(Pop_C!J38&lt;IFERROR(INDEX(Coverage!$I$2:$I$1611,MATCH(A38,Coverage!$A$2:$A$1611,0)),0),Towers!J38,0),0)</f>
        <v/>
      </c>
      <c r="K38" s="20">
        <f ref="K38:K38" t="array">IFERROR(IF(Pop_C!K38&lt;IFERROR(INDEX(Coverage!$I$2:$I$1611,MATCH(A38,Coverage!$A$2:$A$1611,0)),0),Towers!K38,0),0)</f>
        <v/>
      </c>
      <c r="L38" s="20">
        <f ref="L38:L38" t="array">IFERROR(IF(Pop_C!L38&lt;IFERROR(INDEX(Coverage!$I$2:$I$1611,MATCH(A38,Coverage!$A$2:$A$1611,0)),0),Towers!L38,0),0)</f>
        <v/>
      </c>
    </row>
    <row r="39">
      <c r="A39" s="20">
        <f>Towers!A39</f>
        <v/>
      </c>
      <c r="B39" s="20">
        <f>Towers!B39</f>
        <v/>
      </c>
      <c r="C39" s="20">
        <f>IFERROR(IF(Pop_C!C39&lt;IFERROR(INDEX(Coverage!$I$2:$I$1611,MATCH(A39,Coverage!$A$2:$A$1611,0)),0),Towers!C39,(IFERROR(INDEX(Coverage!$I$2:$I$1611,MATCH(A5,Coverage!$A$2:$A$1611,0)),0)/Pop_C!C39*Towers!C39)),0)</f>
        <v/>
      </c>
      <c r="D39" s="20">
        <f ref="D39:D39" t="array">IFERROR(IF(Pop_C!D39&lt;IFERROR(INDEX(Coverage!$I$2:$I$1611,MATCH(A39,Coverage!$A$2:$A$1611,0)),0),Towers!D39,0),0)</f>
        <v/>
      </c>
      <c r="E39" s="20">
        <f ref="E39:E39" t="array">IFERROR(IF(Pop_C!E39&lt;IFERROR(INDEX(Coverage!$I$2:$I$1611,MATCH(A39,Coverage!$A$2:$A$1611,0)),0),Towers!E39,0),0)</f>
        <v/>
      </c>
      <c r="F39" s="20">
        <f ref="F39:F39" t="array">IFERROR(IF(Pop_C!F39&lt;IFERROR(INDEX(Coverage!$I$2:$I$1611,MATCH(A39,Coverage!$A$2:$A$1611,0)),0),Towers!F39,0),0)</f>
        <v/>
      </c>
      <c r="G39" s="20">
        <f ref="G39:G39" t="array">IFERROR(IF(Pop_C!G39&lt;IFERROR(INDEX(Coverage!$I$2:$I$1611,MATCH(A39,Coverage!$A$2:$A$1611,0)),0),Towers!G39,0),0)</f>
        <v/>
      </c>
      <c r="H39" s="20">
        <f ref="H39:H39" t="array">IFERROR(IF(Pop_C!H39&lt;IFERROR(INDEX(Coverage!$I$2:$I$1611,MATCH(A39,Coverage!$A$2:$A$1611,0)),0),Towers!H39,0),0)</f>
        <v/>
      </c>
      <c r="I39" s="20">
        <f ref="I39:I39" t="array">IFERROR(IF(Pop_C!I39&lt;IFERROR(INDEX(Coverage!$I$2:$I$1611,MATCH(A39,Coverage!$A$2:$A$1611,0)),0),Towers!I39,0),0)</f>
        <v/>
      </c>
      <c r="J39" s="20">
        <f ref="J39:J39" t="array">IFERROR(IF(Pop_C!J39&lt;IFERROR(INDEX(Coverage!$I$2:$I$1611,MATCH(A39,Coverage!$A$2:$A$1611,0)),0),Towers!J39,0),0)</f>
        <v/>
      </c>
      <c r="K39" s="20">
        <f ref="K39:K39" t="array">IFERROR(IF(Pop_C!K39&lt;IFERROR(INDEX(Coverage!$I$2:$I$1611,MATCH(A39,Coverage!$A$2:$A$1611,0)),0),Towers!K39,0),0)</f>
        <v/>
      </c>
      <c r="L39" s="20">
        <f ref="L39:L39" t="array">IFERROR(IF(Pop_C!L39&lt;IFERROR(INDEX(Coverage!$I$2:$I$1611,MATCH(A39,Coverage!$A$2:$A$1611,0)),0),Towers!L39,0),0)</f>
        <v/>
      </c>
    </row>
    <row r="40">
      <c r="A40" s="20">
        <f>Towers!A40</f>
        <v/>
      </c>
      <c r="B40" s="20">
        <f>Towers!B40</f>
        <v/>
      </c>
      <c r="C40" s="20">
        <f>IFERROR(IF(Pop_C!C40&lt;IFERROR(INDEX(Coverage!$I$2:$I$1611,MATCH(A40,Coverage!$A$2:$A$1611,0)),0),Towers!C40,(IFERROR(INDEX(Coverage!$I$2:$I$1611,MATCH(A5,Coverage!$A$2:$A$1611,0)),0)/Pop_C!C40*Towers!C40)),0)</f>
        <v/>
      </c>
      <c r="D40" s="20">
        <f ref="D40:D40" t="array">IFERROR(IF(Pop_C!D40&lt;IFERROR(INDEX(Coverage!$I$2:$I$1611,MATCH(A40,Coverage!$A$2:$A$1611,0)),0),Towers!D40,0),0)</f>
        <v/>
      </c>
      <c r="E40" s="20">
        <f ref="E40:E40" t="array">IFERROR(IF(Pop_C!E40&lt;IFERROR(INDEX(Coverage!$I$2:$I$1611,MATCH(A40,Coverage!$A$2:$A$1611,0)),0),Towers!E40,0),0)</f>
        <v/>
      </c>
      <c r="F40" s="20">
        <f ref="F40:F40" t="array">IFERROR(IF(Pop_C!F40&lt;IFERROR(INDEX(Coverage!$I$2:$I$1611,MATCH(A40,Coverage!$A$2:$A$1611,0)),0),Towers!F40,0),0)</f>
        <v/>
      </c>
      <c r="G40" s="20">
        <f ref="G40:G40" t="array">IFERROR(IF(Pop_C!G40&lt;IFERROR(INDEX(Coverage!$I$2:$I$1611,MATCH(A40,Coverage!$A$2:$A$1611,0)),0),Towers!G40,0),0)</f>
        <v/>
      </c>
      <c r="H40" s="20">
        <f ref="H40:H40" t="array">IFERROR(IF(Pop_C!H40&lt;IFERROR(INDEX(Coverage!$I$2:$I$1611,MATCH(A40,Coverage!$A$2:$A$1611,0)),0),Towers!H40,0),0)</f>
        <v/>
      </c>
      <c r="I40" s="20">
        <f ref="I40:I40" t="array">IFERROR(IF(Pop_C!I40&lt;IFERROR(INDEX(Coverage!$I$2:$I$1611,MATCH(A40,Coverage!$A$2:$A$1611,0)),0),Towers!I40,0),0)</f>
        <v/>
      </c>
      <c r="J40" s="20">
        <f ref="J40:J40" t="array">IFERROR(IF(Pop_C!J40&lt;IFERROR(INDEX(Coverage!$I$2:$I$1611,MATCH(A40,Coverage!$A$2:$A$1611,0)),0),Towers!J40,0),0)</f>
        <v/>
      </c>
      <c r="K40" s="20">
        <f ref="K40:K40" t="array">IFERROR(IF(Pop_C!K40&lt;IFERROR(INDEX(Coverage!$I$2:$I$1611,MATCH(A40,Coverage!$A$2:$A$1611,0)),0),Towers!K40,0),0)</f>
        <v/>
      </c>
      <c r="L40" s="20">
        <f ref="L40:L40" t="array">IFERROR(IF(Pop_C!L40&lt;IFERROR(INDEX(Coverage!$I$2:$I$1611,MATCH(A40,Coverage!$A$2:$A$1611,0)),0),Towers!L40,0),0)</f>
        <v/>
      </c>
    </row>
    <row r="41">
      <c r="A41" s="20">
        <f>Towers!A41</f>
        <v/>
      </c>
      <c r="B41" s="20">
        <f>Towers!B41</f>
        <v/>
      </c>
      <c r="C41" s="20">
        <f>IFERROR(IF(Pop_C!C41&lt;IFERROR(INDEX(Coverage!$I$2:$I$1611,MATCH(A41,Coverage!$A$2:$A$1611,0)),0),Towers!C41,(IFERROR(INDEX(Coverage!$I$2:$I$1611,MATCH(A5,Coverage!$A$2:$A$1611,0)),0)/Pop_C!C41*Towers!C41)),0)</f>
        <v/>
      </c>
      <c r="D41" s="20">
        <f ref="D41:D41" t="array">IFERROR(IF(Pop_C!D41&lt;IFERROR(INDEX(Coverage!$I$2:$I$1611,MATCH(A41,Coverage!$A$2:$A$1611,0)),0),Towers!D41,0),0)</f>
        <v/>
      </c>
      <c r="E41" s="20">
        <f ref="E41:E41" t="array">IFERROR(IF(Pop_C!E41&lt;IFERROR(INDEX(Coverage!$I$2:$I$1611,MATCH(A41,Coverage!$A$2:$A$1611,0)),0),Towers!E41,0),0)</f>
        <v/>
      </c>
      <c r="F41" s="20">
        <f ref="F41:F41" t="array">IFERROR(IF(Pop_C!F41&lt;IFERROR(INDEX(Coverage!$I$2:$I$1611,MATCH(A41,Coverage!$A$2:$A$1611,0)),0),Towers!F41,0),0)</f>
        <v/>
      </c>
      <c r="G41" s="20">
        <f ref="G41:G41" t="array">IFERROR(IF(Pop_C!G41&lt;IFERROR(INDEX(Coverage!$I$2:$I$1611,MATCH(A41,Coverage!$A$2:$A$1611,0)),0),Towers!G41,0),0)</f>
        <v/>
      </c>
      <c r="H41" s="20">
        <f ref="H41:H41" t="array">IFERROR(IF(Pop_C!H41&lt;IFERROR(INDEX(Coverage!$I$2:$I$1611,MATCH(A41,Coverage!$A$2:$A$1611,0)),0),Towers!H41,0),0)</f>
        <v/>
      </c>
      <c r="I41" s="20">
        <f ref="I41:I41" t="array">IFERROR(IF(Pop_C!I41&lt;IFERROR(INDEX(Coverage!$I$2:$I$1611,MATCH(A41,Coverage!$A$2:$A$1611,0)),0),Towers!I41,0),0)</f>
        <v/>
      </c>
      <c r="J41" s="20">
        <f ref="J41:J41" t="array">IFERROR(IF(Pop_C!J41&lt;IFERROR(INDEX(Coverage!$I$2:$I$1611,MATCH(A41,Coverage!$A$2:$A$1611,0)),0),Towers!J41,0),0)</f>
        <v/>
      </c>
      <c r="K41" s="20">
        <f ref="K41:K41" t="array">IFERROR(IF(Pop_C!K41&lt;IFERROR(INDEX(Coverage!$I$2:$I$1611,MATCH(A41,Coverage!$A$2:$A$1611,0)),0),Towers!K41,0),0)</f>
        <v/>
      </c>
      <c r="L41" s="20">
        <f ref="L41:L41" t="array">IFERROR(IF(Pop_C!L41&lt;IFERROR(INDEX(Coverage!$I$2:$I$1611,MATCH(A41,Coverage!$A$2:$A$1611,0)),0),Towers!L41,0),0)</f>
        <v/>
      </c>
    </row>
    <row r="42">
      <c r="A42" s="20">
        <f>Towers!A42</f>
        <v/>
      </c>
      <c r="B42" s="20">
        <f>Towers!B42</f>
        <v/>
      </c>
      <c r="C42" s="20">
        <f>IFERROR(IF(Pop_C!C42&lt;IFERROR(INDEX(Coverage!$I$2:$I$1611,MATCH(A42,Coverage!$A$2:$A$1611,0)),0),Towers!C42,(IFERROR(INDEX(Coverage!$I$2:$I$1611,MATCH(A5,Coverage!$A$2:$A$1611,0)),0)/Pop_C!C42*Towers!C42)),0)</f>
        <v/>
      </c>
      <c r="D42" s="20">
        <f ref="D42:D42" t="array">IFERROR(IF(Pop_C!D42&lt;IFERROR(INDEX(Coverage!$I$2:$I$1611,MATCH(A42,Coverage!$A$2:$A$1611,0)),0),Towers!D42,0),0)</f>
        <v/>
      </c>
      <c r="E42" s="20">
        <f ref="E42:E42" t="array">IFERROR(IF(Pop_C!E42&lt;IFERROR(INDEX(Coverage!$I$2:$I$1611,MATCH(A42,Coverage!$A$2:$A$1611,0)),0),Towers!E42,0),0)</f>
        <v/>
      </c>
      <c r="F42" s="20">
        <f ref="F42:F42" t="array">IFERROR(IF(Pop_C!F42&lt;IFERROR(INDEX(Coverage!$I$2:$I$1611,MATCH(A42,Coverage!$A$2:$A$1611,0)),0),Towers!F42,0),0)</f>
        <v/>
      </c>
      <c r="G42" s="20">
        <f ref="G42:G42" t="array">IFERROR(IF(Pop_C!G42&lt;IFERROR(INDEX(Coverage!$I$2:$I$1611,MATCH(A42,Coverage!$A$2:$A$1611,0)),0),Towers!G42,0),0)</f>
        <v/>
      </c>
      <c r="H42" s="20">
        <f ref="H42:H42" t="array">IFERROR(IF(Pop_C!H42&lt;IFERROR(INDEX(Coverage!$I$2:$I$1611,MATCH(A42,Coverage!$A$2:$A$1611,0)),0),Towers!H42,0),0)</f>
        <v/>
      </c>
      <c r="I42" s="20">
        <f ref="I42:I42" t="array">IFERROR(IF(Pop_C!I42&lt;IFERROR(INDEX(Coverage!$I$2:$I$1611,MATCH(A42,Coverage!$A$2:$A$1611,0)),0),Towers!I42,0),0)</f>
        <v/>
      </c>
      <c r="J42" s="20">
        <f ref="J42:J42" t="array">IFERROR(IF(Pop_C!J42&lt;IFERROR(INDEX(Coverage!$I$2:$I$1611,MATCH(A42,Coverage!$A$2:$A$1611,0)),0),Towers!J42,0),0)</f>
        <v/>
      </c>
      <c r="K42" s="20">
        <f ref="K42:K42" t="array">IFERROR(IF(Pop_C!K42&lt;IFERROR(INDEX(Coverage!$I$2:$I$1611,MATCH(A42,Coverage!$A$2:$A$1611,0)),0),Towers!K42,0),0)</f>
        <v/>
      </c>
      <c r="L42" s="20">
        <f ref="L42:L42" t="array">IFERROR(IF(Pop_C!L42&lt;IFERROR(INDEX(Coverage!$I$2:$I$1611,MATCH(A42,Coverage!$A$2:$A$1611,0)),0),Towers!L42,0),0)</f>
        <v/>
      </c>
    </row>
    <row r="43">
      <c r="A43" s="20">
        <f>Towers!A43</f>
        <v/>
      </c>
      <c r="B43" s="20">
        <f>Towers!B43</f>
        <v/>
      </c>
      <c r="C43" s="20">
        <f>IFERROR(IF(Pop_C!C43&lt;IFERROR(INDEX(Coverage!$I$2:$I$1611,MATCH(A43,Coverage!$A$2:$A$1611,0)),0),Towers!C43,(IFERROR(INDEX(Coverage!$I$2:$I$1611,MATCH(A5,Coverage!$A$2:$A$1611,0)),0)/Pop_C!C43*Towers!C43)),0)</f>
        <v/>
      </c>
      <c r="D43" s="20">
        <f ref="D43:D43" t="array">IFERROR(IF(Pop_C!D43&lt;IFERROR(INDEX(Coverage!$I$2:$I$1611,MATCH(A43,Coverage!$A$2:$A$1611,0)),0),Towers!D43,0),0)</f>
        <v/>
      </c>
      <c r="E43" s="20">
        <f ref="E43:E43" t="array">IFERROR(IF(Pop_C!E43&lt;IFERROR(INDEX(Coverage!$I$2:$I$1611,MATCH(A43,Coverage!$A$2:$A$1611,0)),0),Towers!E43,0),0)</f>
        <v/>
      </c>
      <c r="F43" s="20">
        <f ref="F43:F43" t="array">IFERROR(IF(Pop_C!F43&lt;IFERROR(INDEX(Coverage!$I$2:$I$1611,MATCH(A43,Coverage!$A$2:$A$1611,0)),0),Towers!F43,0),0)</f>
        <v/>
      </c>
      <c r="G43" s="20">
        <f ref="G43:G43" t="array">IFERROR(IF(Pop_C!G43&lt;IFERROR(INDEX(Coverage!$I$2:$I$1611,MATCH(A43,Coverage!$A$2:$A$1611,0)),0),Towers!G43,0),0)</f>
        <v/>
      </c>
      <c r="H43" s="20">
        <f ref="H43:H43" t="array">IFERROR(IF(Pop_C!H43&lt;IFERROR(INDEX(Coverage!$I$2:$I$1611,MATCH(A43,Coverage!$A$2:$A$1611,0)),0),Towers!H43,0),0)</f>
        <v/>
      </c>
      <c r="I43" s="20">
        <f ref="I43:I43" t="array">IFERROR(IF(Pop_C!I43&lt;IFERROR(INDEX(Coverage!$I$2:$I$1611,MATCH(A43,Coverage!$A$2:$A$1611,0)),0),Towers!I43,0),0)</f>
        <v/>
      </c>
      <c r="J43" s="20">
        <f ref="J43:J43" t="array">IFERROR(IF(Pop_C!J43&lt;IFERROR(INDEX(Coverage!$I$2:$I$1611,MATCH(A43,Coverage!$A$2:$A$1611,0)),0),Towers!J43,0),0)</f>
        <v/>
      </c>
      <c r="K43" s="20">
        <f ref="K43:K43" t="array">IFERROR(IF(Pop_C!K43&lt;IFERROR(INDEX(Coverage!$I$2:$I$1611,MATCH(A43,Coverage!$A$2:$A$1611,0)),0),Towers!K43,0),0)</f>
        <v/>
      </c>
      <c r="L43" s="20">
        <f ref="L43:L43" t="array">IFERROR(IF(Pop_C!L43&lt;IFERROR(INDEX(Coverage!$I$2:$I$1611,MATCH(A43,Coverage!$A$2:$A$1611,0)),0),Towers!L43,0),0)</f>
        <v/>
      </c>
    </row>
    <row r="44">
      <c r="A44" s="20">
        <f>Towers!A44</f>
        <v/>
      </c>
      <c r="B44" s="20">
        <f>Towers!B44</f>
        <v/>
      </c>
      <c r="C44" s="20">
        <f>IFERROR(IF(Pop_C!C44&lt;IFERROR(INDEX(Coverage!$I$2:$I$1611,MATCH(A44,Coverage!$A$2:$A$1611,0)),0),Towers!C44,(IFERROR(INDEX(Coverage!$I$2:$I$1611,MATCH(A5,Coverage!$A$2:$A$1611,0)),0)/Pop_C!C44*Towers!C44)),0)</f>
        <v/>
      </c>
      <c r="D44" s="20">
        <f ref="D44:D44" t="array">IFERROR(IF(Pop_C!D44&lt;IFERROR(INDEX(Coverage!$I$2:$I$1611,MATCH(A44,Coverage!$A$2:$A$1611,0)),0),Towers!D44,0),0)</f>
        <v/>
      </c>
      <c r="E44" s="20">
        <f ref="E44:E44" t="array">IFERROR(IF(Pop_C!E44&lt;IFERROR(INDEX(Coverage!$I$2:$I$1611,MATCH(A44,Coverage!$A$2:$A$1611,0)),0),Towers!E44,0),0)</f>
        <v/>
      </c>
      <c r="F44" s="20">
        <f ref="F44:F44" t="array">IFERROR(IF(Pop_C!F44&lt;IFERROR(INDEX(Coverage!$I$2:$I$1611,MATCH(A44,Coverage!$A$2:$A$1611,0)),0),Towers!F44,0),0)</f>
        <v/>
      </c>
      <c r="G44" s="20">
        <f ref="G44:G44" t="array">IFERROR(IF(Pop_C!G44&lt;IFERROR(INDEX(Coverage!$I$2:$I$1611,MATCH(A44,Coverage!$A$2:$A$1611,0)),0),Towers!G44,0),0)</f>
        <v/>
      </c>
      <c r="H44" s="20">
        <f ref="H44:H44" t="array">IFERROR(IF(Pop_C!H44&lt;IFERROR(INDEX(Coverage!$I$2:$I$1611,MATCH(A44,Coverage!$A$2:$A$1611,0)),0),Towers!H44,0),0)</f>
        <v/>
      </c>
      <c r="I44" s="20">
        <f ref="I44:I44" t="array">IFERROR(IF(Pop_C!I44&lt;IFERROR(INDEX(Coverage!$I$2:$I$1611,MATCH(A44,Coverage!$A$2:$A$1611,0)),0),Towers!I44,0),0)</f>
        <v/>
      </c>
      <c r="J44" s="20">
        <f ref="J44:J44" t="array">IFERROR(IF(Pop_C!J44&lt;IFERROR(INDEX(Coverage!$I$2:$I$1611,MATCH(A44,Coverage!$A$2:$A$1611,0)),0),Towers!J44,0),0)</f>
        <v/>
      </c>
      <c r="K44" s="20">
        <f ref="K44:K44" t="array">IFERROR(IF(Pop_C!K44&lt;IFERROR(INDEX(Coverage!$I$2:$I$1611,MATCH(A44,Coverage!$A$2:$A$1611,0)),0),Towers!K44,0),0)</f>
        <v/>
      </c>
      <c r="L44" s="20">
        <f ref="L44:L44" t="array">IFERROR(IF(Pop_C!L44&lt;IFERROR(INDEX(Coverage!$I$2:$I$1611,MATCH(A44,Coverage!$A$2:$A$1611,0)),0),Towers!L44,0),0)</f>
        <v/>
      </c>
    </row>
    <row r="45">
      <c r="A45" s="20">
        <f>Towers!A45</f>
        <v/>
      </c>
      <c r="B45" s="20">
        <f>Towers!B45</f>
        <v/>
      </c>
      <c r="C45" s="20">
        <f>IFERROR(IF(Pop_C!C45&lt;IFERROR(INDEX(Coverage!$I$2:$I$1611,MATCH(A45,Coverage!$A$2:$A$1611,0)),0),Towers!C45,(IFERROR(INDEX(Coverage!$I$2:$I$1611,MATCH(A5,Coverage!$A$2:$A$1611,0)),0)/Pop_C!C45*Towers!C45)),0)</f>
        <v/>
      </c>
      <c r="D45" s="20">
        <f ref="D45:D45" t="array">IFERROR(IF(Pop_C!D45&lt;IFERROR(INDEX(Coverage!$I$2:$I$1611,MATCH(A45,Coverage!$A$2:$A$1611,0)),0),Towers!D45,0),0)</f>
        <v/>
      </c>
      <c r="E45" s="20">
        <f ref="E45:E45" t="array">IFERROR(IF(Pop_C!E45&lt;IFERROR(INDEX(Coverage!$I$2:$I$1611,MATCH(A45,Coverage!$A$2:$A$1611,0)),0),Towers!E45,0),0)</f>
        <v/>
      </c>
      <c r="F45" s="20">
        <f ref="F45:F45" t="array">IFERROR(IF(Pop_C!F45&lt;IFERROR(INDEX(Coverage!$I$2:$I$1611,MATCH(A45,Coverage!$A$2:$A$1611,0)),0),Towers!F45,0),0)</f>
        <v/>
      </c>
      <c r="G45" s="20">
        <f ref="G45:G45" t="array">IFERROR(IF(Pop_C!G45&lt;IFERROR(INDEX(Coverage!$I$2:$I$1611,MATCH(A45,Coverage!$A$2:$A$1611,0)),0),Towers!G45,0),0)</f>
        <v/>
      </c>
      <c r="H45" s="20">
        <f ref="H45:H45" t="array">IFERROR(IF(Pop_C!H45&lt;IFERROR(INDEX(Coverage!$I$2:$I$1611,MATCH(A45,Coverage!$A$2:$A$1611,0)),0),Towers!H45,0),0)</f>
        <v/>
      </c>
      <c r="I45" s="20">
        <f ref="I45:I45" t="array">IFERROR(IF(Pop_C!I45&lt;IFERROR(INDEX(Coverage!$I$2:$I$1611,MATCH(A45,Coverage!$A$2:$A$1611,0)),0),Towers!I45,0),0)</f>
        <v/>
      </c>
      <c r="J45" s="20">
        <f ref="J45:J45" t="array">IFERROR(IF(Pop_C!J45&lt;IFERROR(INDEX(Coverage!$I$2:$I$1611,MATCH(A45,Coverage!$A$2:$A$1611,0)),0),Towers!J45,0),0)</f>
        <v/>
      </c>
      <c r="K45" s="20">
        <f ref="K45:K45" t="array">IFERROR(IF(Pop_C!K45&lt;IFERROR(INDEX(Coverage!$I$2:$I$1611,MATCH(A45,Coverage!$A$2:$A$1611,0)),0),Towers!K45,0),0)</f>
        <v/>
      </c>
      <c r="L45" s="20">
        <f ref="L45:L45" t="array">IFERROR(IF(Pop_C!L45&lt;IFERROR(INDEX(Coverage!$I$2:$I$1611,MATCH(A45,Coverage!$A$2:$A$1611,0)),0),Towers!L45,0),0)</f>
        <v/>
      </c>
    </row>
    <row r="46">
      <c r="A46" s="20">
        <f>Towers!A46</f>
        <v/>
      </c>
      <c r="B46" s="20">
        <f>Towers!B46</f>
        <v/>
      </c>
      <c r="C46" s="20">
        <f>IFERROR(IF(Pop_C!C46&lt;IFERROR(INDEX(Coverage!$I$2:$I$1611,MATCH(A46,Coverage!$A$2:$A$1611,0)),0),Towers!C46,(IFERROR(INDEX(Coverage!$I$2:$I$1611,MATCH(A5,Coverage!$A$2:$A$1611,0)),0)/Pop_C!C46*Towers!C46)),0)</f>
        <v/>
      </c>
      <c r="D46" s="20">
        <f ref="D46:D46" t="array">IFERROR(IF(Pop_C!D46&lt;IFERROR(INDEX(Coverage!$I$2:$I$1611,MATCH(A46,Coverage!$A$2:$A$1611,0)),0),Towers!D46,0),0)</f>
        <v/>
      </c>
      <c r="E46" s="20">
        <f ref="E46:E46" t="array">IFERROR(IF(Pop_C!E46&lt;IFERROR(INDEX(Coverage!$I$2:$I$1611,MATCH(A46,Coverage!$A$2:$A$1611,0)),0),Towers!E46,0),0)</f>
        <v/>
      </c>
      <c r="F46" s="20">
        <f ref="F46:F46" t="array">IFERROR(IF(Pop_C!F46&lt;IFERROR(INDEX(Coverage!$I$2:$I$1611,MATCH(A46,Coverage!$A$2:$A$1611,0)),0),Towers!F46,0),0)</f>
        <v/>
      </c>
      <c r="G46" s="20">
        <f ref="G46:G46" t="array">IFERROR(IF(Pop_C!G46&lt;IFERROR(INDEX(Coverage!$I$2:$I$1611,MATCH(A46,Coverage!$A$2:$A$1611,0)),0),Towers!G46,0),0)</f>
        <v/>
      </c>
      <c r="H46" s="20">
        <f ref="H46:H46" t="array">IFERROR(IF(Pop_C!H46&lt;IFERROR(INDEX(Coverage!$I$2:$I$1611,MATCH(A46,Coverage!$A$2:$A$1611,0)),0),Towers!H46,0),0)</f>
        <v/>
      </c>
      <c r="I46" s="20">
        <f ref="I46:I46" t="array">IFERROR(IF(Pop_C!I46&lt;IFERROR(INDEX(Coverage!$I$2:$I$1611,MATCH(A46,Coverage!$A$2:$A$1611,0)),0),Towers!I46,0),0)</f>
        <v/>
      </c>
      <c r="J46" s="20">
        <f ref="J46:J46" t="array">IFERROR(IF(Pop_C!J46&lt;IFERROR(INDEX(Coverage!$I$2:$I$1611,MATCH(A46,Coverage!$A$2:$A$1611,0)),0),Towers!J46,0),0)</f>
        <v/>
      </c>
      <c r="K46" s="20">
        <f ref="K46:K46" t="array">IFERROR(IF(Pop_C!K46&lt;IFERROR(INDEX(Coverage!$I$2:$I$1611,MATCH(A46,Coverage!$A$2:$A$1611,0)),0),Towers!K46,0),0)</f>
        <v/>
      </c>
      <c r="L46" s="20">
        <f ref="L46:L46" t="array">IFERROR(IF(Pop_C!L46&lt;IFERROR(INDEX(Coverage!$I$2:$I$1611,MATCH(A46,Coverage!$A$2:$A$1611,0)),0),Towers!L46,0),0)</f>
        <v/>
      </c>
    </row>
    <row r="47">
      <c r="A47" s="20">
        <f>Towers!A47</f>
        <v/>
      </c>
      <c r="B47" s="20">
        <f>Towers!B47</f>
        <v/>
      </c>
      <c r="C47" s="20">
        <f>IFERROR(IF(Pop_C!C47&lt;IFERROR(INDEX(Coverage!$I$2:$I$1611,MATCH(A47,Coverage!$A$2:$A$1611,0)),0),Towers!C47,(IFERROR(INDEX(Coverage!$I$2:$I$1611,MATCH(A5,Coverage!$A$2:$A$1611,0)),0)/Pop_C!C47*Towers!C47)),0)</f>
        <v/>
      </c>
      <c r="D47" s="20">
        <f ref="D47:D47" t="array">IFERROR(IF(Pop_C!D47&lt;IFERROR(INDEX(Coverage!$I$2:$I$1611,MATCH(A47,Coverage!$A$2:$A$1611,0)),0),Towers!D47,0),0)</f>
        <v/>
      </c>
      <c r="E47" s="20">
        <f ref="E47:E47" t="array">IFERROR(IF(Pop_C!E47&lt;IFERROR(INDEX(Coverage!$I$2:$I$1611,MATCH(A47,Coverage!$A$2:$A$1611,0)),0),Towers!E47,0),0)</f>
        <v/>
      </c>
      <c r="F47" s="20">
        <f ref="F47:F47" t="array">IFERROR(IF(Pop_C!F47&lt;IFERROR(INDEX(Coverage!$I$2:$I$1611,MATCH(A47,Coverage!$A$2:$A$1611,0)),0),Towers!F47,0),0)</f>
        <v/>
      </c>
      <c r="G47" s="20">
        <f ref="G47:G47" t="array">IFERROR(IF(Pop_C!G47&lt;IFERROR(INDEX(Coverage!$I$2:$I$1611,MATCH(A47,Coverage!$A$2:$A$1611,0)),0),Towers!G47,0),0)</f>
        <v/>
      </c>
      <c r="H47" s="20">
        <f ref="H47:H47" t="array">IFERROR(IF(Pop_C!H47&lt;IFERROR(INDEX(Coverage!$I$2:$I$1611,MATCH(A47,Coverage!$A$2:$A$1611,0)),0),Towers!H47,0),0)</f>
        <v/>
      </c>
      <c r="I47" s="20">
        <f ref="I47:I47" t="array">IFERROR(IF(Pop_C!I47&lt;IFERROR(INDEX(Coverage!$I$2:$I$1611,MATCH(A47,Coverage!$A$2:$A$1611,0)),0),Towers!I47,0),0)</f>
        <v/>
      </c>
      <c r="J47" s="20">
        <f ref="J47:J47" t="array">IFERROR(IF(Pop_C!J47&lt;IFERROR(INDEX(Coverage!$I$2:$I$1611,MATCH(A47,Coverage!$A$2:$A$1611,0)),0),Towers!J47,0),0)</f>
        <v/>
      </c>
      <c r="K47" s="20">
        <f ref="K47:K47" t="array">IFERROR(IF(Pop_C!K47&lt;IFERROR(INDEX(Coverage!$I$2:$I$1611,MATCH(A47,Coverage!$A$2:$A$1611,0)),0),Towers!K47,0),0)</f>
        <v/>
      </c>
      <c r="L47" s="20">
        <f ref="L47:L47" t="array">IFERROR(IF(Pop_C!L47&lt;IFERROR(INDEX(Coverage!$I$2:$I$1611,MATCH(A47,Coverage!$A$2:$A$1611,0)),0),Towers!L47,0),0)</f>
        <v/>
      </c>
    </row>
    <row r="48">
      <c r="A48" s="20">
        <f>Towers!A48</f>
        <v/>
      </c>
      <c r="B48" s="20">
        <f>Towers!B48</f>
        <v/>
      </c>
      <c r="C48" s="20">
        <f>IFERROR(IF(Pop_C!C48&lt;IFERROR(INDEX(Coverage!$I$2:$I$1611,MATCH(A48,Coverage!$A$2:$A$1611,0)),0),Towers!C48,(IFERROR(INDEX(Coverage!$I$2:$I$1611,MATCH(A5,Coverage!$A$2:$A$1611,0)),0)/Pop_C!C48*Towers!C48)),0)</f>
        <v/>
      </c>
      <c r="D48" s="20">
        <f ref="D48:D48" t="array">IFERROR(IF(Pop_C!D48&lt;IFERROR(INDEX(Coverage!$I$2:$I$1611,MATCH(A48,Coverage!$A$2:$A$1611,0)),0),Towers!D48,0),0)</f>
        <v/>
      </c>
      <c r="E48" s="20">
        <f ref="E48:E48" t="array">IFERROR(IF(Pop_C!E48&lt;IFERROR(INDEX(Coverage!$I$2:$I$1611,MATCH(A48,Coverage!$A$2:$A$1611,0)),0),Towers!E48,0),0)</f>
        <v/>
      </c>
      <c r="F48" s="20">
        <f ref="F48:F48" t="array">IFERROR(IF(Pop_C!F48&lt;IFERROR(INDEX(Coverage!$I$2:$I$1611,MATCH(A48,Coverage!$A$2:$A$1611,0)),0),Towers!F48,0),0)</f>
        <v/>
      </c>
      <c r="G48" s="20">
        <f ref="G48:G48" t="array">IFERROR(IF(Pop_C!G48&lt;IFERROR(INDEX(Coverage!$I$2:$I$1611,MATCH(A48,Coverage!$A$2:$A$1611,0)),0),Towers!G48,0),0)</f>
        <v/>
      </c>
      <c r="H48" s="20">
        <f ref="H48:H48" t="array">IFERROR(IF(Pop_C!H48&lt;IFERROR(INDEX(Coverage!$I$2:$I$1611,MATCH(A48,Coverage!$A$2:$A$1611,0)),0),Towers!H48,0),0)</f>
        <v/>
      </c>
      <c r="I48" s="20">
        <f ref="I48:I48" t="array">IFERROR(IF(Pop_C!I48&lt;IFERROR(INDEX(Coverage!$I$2:$I$1611,MATCH(A48,Coverage!$A$2:$A$1611,0)),0),Towers!I48,0),0)</f>
        <v/>
      </c>
      <c r="J48" s="20">
        <f ref="J48:J48" t="array">IFERROR(IF(Pop_C!J48&lt;IFERROR(INDEX(Coverage!$I$2:$I$1611,MATCH(A48,Coverage!$A$2:$A$1611,0)),0),Towers!J48,0),0)</f>
        <v/>
      </c>
      <c r="K48" s="20">
        <f ref="K48:K48" t="array">IFERROR(IF(Pop_C!K48&lt;IFERROR(INDEX(Coverage!$I$2:$I$1611,MATCH(A48,Coverage!$A$2:$A$1611,0)),0),Towers!K48,0),0)</f>
        <v/>
      </c>
      <c r="L48" s="20">
        <f ref="L48:L48" t="array">IFERROR(IF(Pop_C!L48&lt;IFERROR(INDEX(Coverage!$I$2:$I$1611,MATCH(A48,Coverage!$A$2:$A$1611,0)),0),Towers!L48,0),0)</f>
        <v/>
      </c>
    </row>
    <row r="49">
      <c r="A49" s="20">
        <f>Towers!A49</f>
        <v/>
      </c>
      <c r="B49" s="20">
        <f>Towers!B49</f>
        <v/>
      </c>
      <c r="C49" s="20">
        <f>IFERROR(IF(Pop_C!C49&lt;IFERROR(INDEX(Coverage!$I$2:$I$1611,MATCH(A49,Coverage!$A$2:$A$1611,0)),0),Towers!C49,(IFERROR(INDEX(Coverage!$I$2:$I$1611,MATCH(A5,Coverage!$A$2:$A$1611,0)),0)/Pop_C!C49*Towers!C49)),0)</f>
        <v/>
      </c>
      <c r="D49" s="20">
        <f ref="D49:D49" t="array">IFERROR(IF(Pop_C!D49&lt;IFERROR(INDEX(Coverage!$I$2:$I$1611,MATCH(A49,Coverage!$A$2:$A$1611,0)),0),Towers!D49,0),0)</f>
        <v/>
      </c>
      <c r="E49" s="20">
        <f ref="E49:E49" t="array">IFERROR(IF(Pop_C!E49&lt;IFERROR(INDEX(Coverage!$I$2:$I$1611,MATCH(A49,Coverage!$A$2:$A$1611,0)),0),Towers!E49,0),0)</f>
        <v/>
      </c>
      <c r="F49" s="20">
        <f ref="F49:F49" t="array">IFERROR(IF(Pop_C!F49&lt;IFERROR(INDEX(Coverage!$I$2:$I$1611,MATCH(A49,Coverage!$A$2:$A$1611,0)),0),Towers!F49,0),0)</f>
        <v/>
      </c>
      <c r="G49" s="20">
        <f ref="G49:G49" t="array">IFERROR(IF(Pop_C!G49&lt;IFERROR(INDEX(Coverage!$I$2:$I$1611,MATCH(A49,Coverage!$A$2:$A$1611,0)),0),Towers!G49,0),0)</f>
        <v/>
      </c>
      <c r="H49" s="20">
        <f ref="H49:H49" t="array">IFERROR(IF(Pop_C!H49&lt;IFERROR(INDEX(Coverage!$I$2:$I$1611,MATCH(A49,Coverage!$A$2:$A$1611,0)),0),Towers!H49,0),0)</f>
        <v/>
      </c>
      <c r="I49" s="20">
        <f ref="I49:I49" t="array">IFERROR(IF(Pop_C!I49&lt;IFERROR(INDEX(Coverage!$I$2:$I$1611,MATCH(A49,Coverage!$A$2:$A$1611,0)),0),Towers!I49,0),0)</f>
        <v/>
      </c>
      <c r="J49" s="20">
        <f ref="J49:J49" t="array">IFERROR(IF(Pop_C!J49&lt;IFERROR(INDEX(Coverage!$I$2:$I$1611,MATCH(A49,Coverage!$A$2:$A$1611,0)),0),Towers!J49,0),0)</f>
        <v/>
      </c>
      <c r="K49" s="20">
        <f ref="K49:K49" t="array">IFERROR(IF(Pop_C!K49&lt;IFERROR(INDEX(Coverage!$I$2:$I$1611,MATCH(A49,Coverage!$A$2:$A$1611,0)),0),Towers!K49,0),0)</f>
        <v/>
      </c>
      <c r="L49" s="20">
        <f ref="L49:L49" t="array">IFERROR(IF(Pop_C!L49&lt;IFERROR(INDEX(Coverage!$I$2:$I$1611,MATCH(A49,Coverage!$A$2:$A$1611,0)),0),Towers!L49,0),0)</f>
        <v/>
      </c>
    </row>
    <row r="50">
      <c r="A50" s="20">
        <f>Towers!A50</f>
        <v/>
      </c>
      <c r="B50" s="20">
        <f>Towers!B50</f>
        <v/>
      </c>
      <c r="C50" s="20">
        <f>IFERROR(IF(Pop_C!C50&lt;IFERROR(INDEX(Coverage!$I$2:$I$1611,MATCH(A50,Coverage!$A$2:$A$1611,0)),0),Towers!C50,(IFERROR(INDEX(Coverage!$I$2:$I$1611,MATCH(A5,Coverage!$A$2:$A$1611,0)),0)/Pop_C!C50*Towers!C50)),0)</f>
        <v/>
      </c>
      <c r="D50" s="20">
        <f ref="D50:D50" t="array">IFERROR(IF(Pop_C!D50&lt;IFERROR(INDEX(Coverage!$I$2:$I$1611,MATCH(A50,Coverage!$A$2:$A$1611,0)),0),Towers!D50,0),0)</f>
        <v/>
      </c>
      <c r="E50" s="20">
        <f ref="E50:E50" t="array">IFERROR(IF(Pop_C!E50&lt;IFERROR(INDEX(Coverage!$I$2:$I$1611,MATCH(A50,Coverage!$A$2:$A$1611,0)),0),Towers!E50,0),0)</f>
        <v/>
      </c>
      <c r="F50" s="20">
        <f ref="F50:F50" t="array">IFERROR(IF(Pop_C!F50&lt;IFERROR(INDEX(Coverage!$I$2:$I$1611,MATCH(A50,Coverage!$A$2:$A$1611,0)),0),Towers!F50,0),0)</f>
        <v/>
      </c>
      <c r="G50" s="20">
        <f ref="G50:G50" t="array">IFERROR(IF(Pop_C!G50&lt;IFERROR(INDEX(Coverage!$I$2:$I$1611,MATCH(A50,Coverage!$A$2:$A$1611,0)),0),Towers!G50,0),0)</f>
        <v/>
      </c>
      <c r="H50" s="20">
        <f ref="H50:H50" t="array">IFERROR(IF(Pop_C!H50&lt;IFERROR(INDEX(Coverage!$I$2:$I$1611,MATCH(A50,Coverage!$A$2:$A$1611,0)),0),Towers!H50,0),0)</f>
        <v/>
      </c>
      <c r="I50" s="20">
        <f ref="I50:I50" t="array">IFERROR(IF(Pop_C!I50&lt;IFERROR(INDEX(Coverage!$I$2:$I$1611,MATCH(A50,Coverage!$A$2:$A$1611,0)),0),Towers!I50,0),0)</f>
        <v/>
      </c>
      <c r="J50" s="20">
        <f ref="J50:J50" t="array">IFERROR(IF(Pop_C!J50&lt;IFERROR(INDEX(Coverage!$I$2:$I$1611,MATCH(A50,Coverage!$A$2:$A$1611,0)),0),Towers!J50,0),0)</f>
        <v/>
      </c>
      <c r="K50" s="20">
        <f ref="K50:K50" t="array">IFERROR(IF(Pop_C!K50&lt;IFERROR(INDEX(Coverage!$I$2:$I$1611,MATCH(A50,Coverage!$A$2:$A$1611,0)),0),Towers!K50,0),0)</f>
        <v/>
      </c>
      <c r="L50" s="20">
        <f ref="L50:L50" t="array">IFERROR(IF(Pop_C!L50&lt;IFERROR(INDEX(Coverage!$I$2:$I$1611,MATCH(A50,Coverage!$A$2:$A$1611,0)),0),Towers!L50,0),0)</f>
        <v/>
      </c>
    </row>
    <row r="51">
      <c r="A51" s="20">
        <f>Towers!A51</f>
        <v/>
      </c>
      <c r="B51" s="20">
        <f>Towers!B51</f>
        <v/>
      </c>
      <c r="C51" s="20">
        <f>IFERROR(IF(Pop_C!C51&lt;IFERROR(INDEX(Coverage!$I$2:$I$1611,MATCH(A51,Coverage!$A$2:$A$1611,0)),0),Towers!C51,(IFERROR(INDEX(Coverage!$I$2:$I$1611,MATCH(A5,Coverage!$A$2:$A$1611,0)),0)/Pop_C!C51*Towers!C51)),0)</f>
        <v/>
      </c>
      <c r="D51" s="20">
        <f ref="D51:D51" t="array">IFERROR(IF(Pop_C!D51&lt;IFERROR(INDEX(Coverage!$I$2:$I$1611,MATCH(A51,Coverage!$A$2:$A$1611,0)),0),Towers!D51,0),0)</f>
        <v/>
      </c>
      <c r="E51" s="20">
        <f ref="E51:E51" t="array">IFERROR(IF(Pop_C!E51&lt;IFERROR(INDEX(Coverage!$I$2:$I$1611,MATCH(A51,Coverage!$A$2:$A$1611,0)),0),Towers!E51,0),0)</f>
        <v/>
      </c>
      <c r="F51" s="20">
        <f ref="F51:F51" t="array">IFERROR(IF(Pop_C!F51&lt;IFERROR(INDEX(Coverage!$I$2:$I$1611,MATCH(A51,Coverage!$A$2:$A$1611,0)),0),Towers!F51,0),0)</f>
        <v/>
      </c>
      <c r="G51" s="20">
        <f ref="G51:G51" t="array">IFERROR(IF(Pop_C!G51&lt;IFERROR(INDEX(Coverage!$I$2:$I$1611,MATCH(A51,Coverage!$A$2:$A$1611,0)),0),Towers!G51,0),0)</f>
        <v/>
      </c>
      <c r="H51" s="20">
        <f ref="H51:H51" t="array">IFERROR(IF(Pop_C!H51&lt;IFERROR(INDEX(Coverage!$I$2:$I$1611,MATCH(A51,Coverage!$A$2:$A$1611,0)),0),Towers!H51,0),0)</f>
        <v/>
      </c>
      <c r="I51" s="20">
        <f ref="I51:I51" t="array">IFERROR(IF(Pop_C!I51&lt;IFERROR(INDEX(Coverage!$I$2:$I$1611,MATCH(A51,Coverage!$A$2:$A$1611,0)),0),Towers!I51,0),0)</f>
        <v/>
      </c>
      <c r="J51" s="20">
        <f ref="J51:J51" t="array">IFERROR(IF(Pop_C!J51&lt;IFERROR(INDEX(Coverage!$I$2:$I$1611,MATCH(A51,Coverage!$A$2:$A$1611,0)),0),Towers!J51,0),0)</f>
        <v/>
      </c>
      <c r="K51" s="20">
        <f ref="K51:K51" t="array">IFERROR(IF(Pop_C!K51&lt;IFERROR(INDEX(Coverage!$I$2:$I$1611,MATCH(A51,Coverage!$A$2:$A$1611,0)),0),Towers!K51,0),0)</f>
        <v/>
      </c>
      <c r="L51" s="20">
        <f ref="L51:L51" t="array">IFERROR(IF(Pop_C!L51&lt;IFERROR(INDEX(Coverage!$I$2:$I$1611,MATCH(A51,Coverage!$A$2:$A$1611,0)),0),Towers!L51,0),0)</f>
        <v/>
      </c>
    </row>
    <row r="52">
      <c r="A52" s="20">
        <f>Towers!A52</f>
        <v/>
      </c>
      <c r="B52" s="20">
        <f>Towers!B52</f>
        <v/>
      </c>
      <c r="C52" s="20">
        <f>IFERROR(IF(Pop_C!C52&lt;IFERROR(INDEX(Coverage!$I$2:$I$1611,MATCH(A52,Coverage!$A$2:$A$1611,0)),0),Towers!C52,(IFERROR(INDEX(Coverage!$I$2:$I$1611,MATCH(A5,Coverage!$A$2:$A$1611,0)),0)/Pop_C!C52*Towers!C52)),0)</f>
        <v/>
      </c>
      <c r="D52" s="20">
        <f ref="D52:D52" t="array">IFERROR(IF(Pop_C!D52&lt;IFERROR(INDEX(Coverage!$I$2:$I$1611,MATCH(A52,Coverage!$A$2:$A$1611,0)),0),Towers!D52,0),0)</f>
        <v/>
      </c>
      <c r="E52" s="20">
        <f ref="E52:E52" t="array">IFERROR(IF(Pop_C!E52&lt;IFERROR(INDEX(Coverage!$I$2:$I$1611,MATCH(A52,Coverage!$A$2:$A$1611,0)),0),Towers!E52,0),0)</f>
        <v/>
      </c>
      <c r="F52" s="20">
        <f ref="F52:F52" t="array">IFERROR(IF(Pop_C!F52&lt;IFERROR(INDEX(Coverage!$I$2:$I$1611,MATCH(A52,Coverage!$A$2:$A$1611,0)),0),Towers!F52,0),0)</f>
        <v/>
      </c>
      <c r="G52" s="20">
        <f ref="G52:G52" t="array">IFERROR(IF(Pop_C!G52&lt;IFERROR(INDEX(Coverage!$I$2:$I$1611,MATCH(A52,Coverage!$A$2:$A$1611,0)),0),Towers!G52,0),0)</f>
        <v/>
      </c>
      <c r="H52" s="20">
        <f ref="H52:H52" t="array">IFERROR(IF(Pop_C!H52&lt;IFERROR(INDEX(Coverage!$I$2:$I$1611,MATCH(A52,Coverage!$A$2:$A$1611,0)),0),Towers!H52,0),0)</f>
        <v/>
      </c>
      <c r="I52" s="20">
        <f ref="I52:I52" t="array">IFERROR(IF(Pop_C!I52&lt;IFERROR(INDEX(Coverage!$I$2:$I$1611,MATCH(A52,Coverage!$A$2:$A$1611,0)),0),Towers!I52,0),0)</f>
        <v/>
      </c>
      <c r="J52" s="20">
        <f ref="J52:J52" t="array">IFERROR(IF(Pop_C!J52&lt;IFERROR(INDEX(Coverage!$I$2:$I$1611,MATCH(A52,Coverage!$A$2:$A$1611,0)),0),Towers!J52,0),0)</f>
        <v/>
      </c>
      <c r="K52" s="20">
        <f ref="K52:K52" t="array">IFERROR(IF(Pop_C!K52&lt;IFERROR(INDEX(Coverage!$I$2:$I$1611,MATCH(A52,Coverage!$A$2:$A$1611,0)),0),Towers!K52,0),0)</f>
        <v/>
      </c>
      <c r="L52" s="20">
        <f ref="L52:L52" t="array">IFERROR(IF(Pop_C!L52&lt;IFERROR(INDEX(Coverage!$I$2:$I$1611,MATCH(A52,Coverage!$A$2:$A$1611,0)),0),Towers!L52,0),0)</f>
        <v/>
      </c>
    </row>
    <row r="53">
      <c r="A53" s="20">
        <f>Towers!A53</f>
        <v/>
      </c>
      <c r="B53" s="20">
        <f>Towers!B53</f>
        <v/>
      </c>
      <c r="C53" s="20">
        <f>IFERROR(IF(Pop_C!C53&lt;IFERROR(INDEX(Coverage!$I$2:$I$1611,MATCH(A53,Coverage!$A$2:$A$1611,0)),0),Towers!C53,(IFERROR(INDEX(Coverage!$I$2:$I$1611,MATCH(A5,Coverage!$A$2:$A$1611,0)),0)/Pop_C!C53*Towers!C53)),0)</f>
        <v/>
      </c>
      <c r="D53" s="20">
        <f ref="D53:D53" t="array">IFERROR(IF(Pop_C!D53&lt;IFERROR(INDEX(Coverage!$I$2:$I$1611,MATCH(A53,Coverage!$A$2:$A$1611,0)),0),Towers!D53,0),0)</f>
        <v/>
      </c>
      <c r="E53" s="20">
        <f ref="E53:E53" t="array">IFERROR(IF(Pop_C!E53&lt;IFERROR(INDEX(Coverage!$I$2:$I$1611,MATCH(A53,Coverage!$A$2:$A$1611,0)),0),Towers!E53,0),0)</f>
        <v/>
      </c>
      <c r="F53" s="20">
        <f ref="F53:F53" t="array">IFERROR(IF(Pop_C!F53&lt;IFERROR(INDEX(Coverage!$I$2:$I$1611,MATCH(A53,Coverage!$A$2:$A$1611,0)),0),Towers!F53,0),0)</f>
        <v/>
      </c>
      <c r="G53" s="20">
        <f ref="G53:G53" t="array">IFERROR(IF(Pop_C!G53&lt;IFERROR(INDEX(Coverage!$I$2:$I$1611,MATCH(A53,Coverage!$A$2:$A$1611,0)),0),Towers!G53,0),0)</f>
        <v/>
      </c>
      <c r="H53" s="20">
        <f ref="H53:H53" t="array">IFERROR(IF(Pop_C!H53&lt;IFERROR(INDEX(Coverage!$I$2:$I$1611,MATCH(A53,Coverage!$A$2:$A$1611,0)),0),Towers!H53,0),0)</f>
        <v/>
      </c>
      <c r="I53" s="20">
        <f ref="I53:I53" t="array">IFERROR(IF(Pop_C!I53&lt;IFERROR(INDEX(Coverage!$I$2:$I$1611,MATCH(A53,Coverage!$A$2:$A$1611,0)),0),Towers!I53,0),0)</f>
        <v/>
      </c>
      <c r="J53" s="20">
        <f ref="J53:J53" t="array">IFERROR(IF(Pop_C!J53&lt;IFERROR(INDEX(Coverage!$I$2:$I$1611,MATCH(A53,Coverage!$A$2:$A$1611,0)),0),Towers!J53,0),0)</f>
        <v/>
      </c>
      <c r="K53" s="20">
        <f ref="K53:K53" t="array">IFERROR(IF(Pop_C!K53&lt;IFERROR(INDEX(Coverage!$I$2:$I$1611,MATCH(A53,Coverage!$A$2:$A$1611,0)),0),Towers!K53,0),0)</f>
        <v/>
      </c>
      <c r="L53" s="20">
        <f ref="L53:L53" t="array">IFERROR(IF(Pop_C!L53&lt;IFERROR(INDEX(Coverage!$I$2:$I$1611,MATCH(A53,Coverage!$A$2:$A$1611,0)),0),Towers!L53,0),0)</f>
        <v/>
      </c>
    </row>
    <row r="54">
      <c r="A54" s="20">
        <f>Towers!A54</f>
        <v/>
      </c>
      <c r="B54" s="20">
        <f>Towers!B54</f>
        <v/>
      </c>
      <c r="C54" s="20">
        <f>IFERROR(IF(Pop_C!C54&lt;IFERROR(INDEX(Coverage!$I$2:$I$1611,MATCH(A54,Coverage!$A$2:$A$1611,0)),0),Towers!C54,(IFERROR(INDEX(Coverage!$I$2:$I$1611,MATCH(A5,Coverage!$A$2:$A$1611,0)),0)/Pop_C!C54*Towers!C54)),0)</f>
        <v/>
      </c>
      <c r="D54" s="20">
        <f ref="D54:D54" t="array">IFERROR(IF(Pop_C!D54&lt;IFERROR(INDEX(Coverage!$I$2:$I$1611,MATCH(A54,Coverage!$A$2:$A$1611,0)),0),Towers!D54,0),0)</f>
        <v/>
      </c>
      <c r="E54" s="20">
        <f ref="E54:E54" t="array">IFERROR(IF(Pop_C!E54&lt;IFERROR(INDEX(Coverage!$I$2:$I$1611,MATCH(A54,Coverage!$A$2:$A$1611,0)),0),Towers!E54,0),0)</f>
        <v/>
      </c>
      <c r="F54" s="20">
        <f ref="F54:F54" t="array">IFERROR(IF(Pop_C!F54&lt;IFERROR(INDEX(Coverage!$I$2:$I$1611,MATCH(A54,Coverage!$A$2:$A$1611,0)),0),Towers!F54,0),0)</f>
        <v/>
      </c>
      <c r="G54" s="20">
        <f ref="G54:G54" t="array">IFERROR(IF(Pop_C!G54&lt;IFERROR(INDEX(Coverage!$I$2:$I$1611,MATCH(A54,Coverage!$A$2:$A$1611,0)),0),Towers!G54,0),0)</f>
        <v/>
      </c>
      <c r="H54" s="20">
        <f ref="H54:H54" t="array">IFERROR(IF(Pop_C!H54&lt;IFERROR(INDEX(Coverage!$I$2:$I$1611,MATCH(A54,Coverage!$A$2:$A$1611,0)),0),Towers!H54,0),0)</f>
        <v/>
      </c>
      <c r="I54" s="20">
        <f ref="I54:I54" t="array">IFERROR(IF(Pop_C!I54&lt;IFERROR(INDEX(Coverage!$I$2:$I$1611,MATCH(A54,Coverage!$A$2:$A$1611,0)),0),Towers!I54,0),0)</f>
        <v/>
      </c>
      <c r="J54" s="20">
        <f ref="J54:J54" t="array">IFERROR(IF(Pop_C!J54&lt;IFERROR(INDEX(Coverage!$I$2:$I$1611,MATCH(A54,Coverage!$A$2:$A$1611,0)),0),Towers!J54,0),0)</f>
        <v/>
      </c>
      <c r="K54" s="20">
        <f ref="K54:K54" t="array">IFERROR(IF(Pop_C!K54&lt;IFERROR(INDEX(Coverage!$I$2:$I$1611,MATCH(A54,Coverage!$A$2:$A$1611,0)),0),Towers!K54,0),0)</f>
        <v/>
      </c>
      <c r="L54" s="20">
        <f ref="L54:L54" t="array">IFERROR(IF(Pop_C!L54&lt;IFERROR(INDEX(Coverage!$I$2:$I$1611,MATCH(A54,Coverage!$A$2:$A$1611,0)),0),Towers!L54,0),0)</f>
        <v/>
      </c>
    </row>
    <row r="55">
      <c r="A55" s="20">
        <f>Towers!A55</f>
        <v/>
      </c>
      <c r="B55" s="20">
        <f>Towers!B55</f>
        <v/>
      </c>
      <c r="C55" s="20">
        <f>IFERROR(IF(Pop_C!C55&lt;IFERROR(INDEX(Coverage!$I$2:$I$1611,MATCH(A55,Coverage!$A$2:$A$1611,0)),0),Towers!C55,(IFERROR(INDEX(Coverage!$I$2:$I$1611,MATCH(A5,Coverage!$A$2:$A$1611,0)),0)/Pop_C!C55*Towers!C55)),0)</f>
        <v/>
      </c>
      <c r="D55" s="20">
        <f ref="D55:D55" t="array">IFERROR(IF(Pop_C!D55&lt;IFERROR(INDEX(Coverage!$I$2:$I$1611,MATCH(A55,Coverage!$A$2:$A$1611,0)),0),Towers!D55,0),0)</f>
        <v/>
      </c>
      <c r="E55" s="20">
        <f ref="E55:E55" t="array">IFERROR(IF(Pop_C!E55&lt;IFERROR(INDEX(Coverage!$I$2:$I$1611,MATCH(A55,Coverage!$A$2:$A$1611,0)),0),Towers!E55,0),0)</f>
        <v/>
      </c>
      <c r="F55" s="20">
        <f ref="F55:F55" t="array">IFERROR(IF(Pop_C!F55&lt;IFERROR(INDEX(Coverage!$I$2:$I$1611,MATCH(A55,Coverage!$A$2:$A$1611,0)),0),Towers!F55,0),0)</f>
        <v/>
      </c>
      <c r="G55" s="20">
        <f ref="G55:G55" t="array">IFERROR(IF(Pop_C!G55&lt;IFERROR(INDEX(Coverage!$I$2:$I$1611,MATCH(A55,Coverage!$A$2:$A$1611,0)),0),Towers!G55,0),0)</f>
        <v/>
      </c>
      <c r="H55" s="20">
        <f ref="H55:H55" t="array">IFERROR(IF(Pop_C!H55&lt;IFERROR(INDEX(Coverage!$I$2:$I$1611,MATCH(A55,Coverage!$A$2:$A$1611,0)),0),Towers!H55,0),0)</f>
        <v/>
      </c>
      <c r="I55" s="20">
        <f ref="I55:I55" t="array">IFERROR(IF(Pop_C!I55&lt;IFERROR(INDEX(Coverage!$I$2:$I$1611,MATCH(A55,Coverage!$A$2:$A$1611,0)),0),Towers!I55,0),0)</f>
        <v/>
      </c>
      <c r="J55" s="20">
        <f ref="J55:J55" t="array">IFERROR(IF(Pop_C!J55&lt;IFERROR(INDEX(Coverage!$I$2:$I$1611,MATCH(A55,Coverage!$A$2:$A$1611,0)),0),Towers!J55,0),0)</f>
        <v/>
      </c>
      <c r="K55" s="20">
        <f ref="K55:K55" t="array">IFERROR(IF(Pop_C!K55&lt;IFERROR(INDEX(Coverage!$I$2:$I$1611,MATCH(A55,Coverage!$A$2:$A$1611,0)),0),Towers!K55,0),0)</f>
        <v/>
      </c>
      <c r="L55" s="20">
        <f ref="L55:L55" t="array">IFERROR(IF(Pop_C!L55&lt;IFERROR(INDEX(Coverage!$I$2:$I$1611,MATCH(A55,Coverage!$A$2:$A$1611,0)),0),Towers!L55,0),0)</f>
        <v/>
      </c>
    </row>
    <row r="56">
      <c r="A56" s="20">
        <f>Towers!A56</f>
        <v/>
      </c>
      <c r="B56" s="20">
        <f>Towers!B56</f>
        <v/>
      </c>
      <c r="C56" s="20">
        <f>IFERROR(IF(Pop_C!C56&lt;IFERROR(INDEX(Coverage!$I$2:$I$1611,MATCH(A56,Coverage!$A$2:$A$1611,0)),0),Towers!C56,(IFERROR(INDEX(Coverage!$I$2:$I$1611,MATCH(A5,Coverage!$A$2:$A$1611,0)),0)/Pop_C!C56*Towers!C56)),0)</f>
        <v/>
      </c>
      <c r="D56" s="20">
        <f ref="D56:D56" t="array">IFERROR(IF(Pop_C!D56&lt;IFERROR(INDEX(Coverage!$I$2:$I$1611,MATCH(A56,Coverage!$A$2:$A$1611,0)),0),Towers!D56,0),0)</f>
        <v/>
      </c>
      <c r="E56" s="20">
        <f ref="E56:E56" t="array">IFERROR(IF(Pop_C!E56&lt;IFERROR(INDEX(Coverage!$I$2:$I$1611,MATCH(A56,Coverage!$A$2:$A$1611,0)),0),Towers!E56,0),0)</f>
        <v/>
      </c>
      <c r="F56" s="20">
        <f ref="F56:F56" t="array">IFERROR(IF(Pop_C!F56&lt;IFERROR(INDEX(Coverage!$I$2:$I$1611,MATCH(A56,Coverage!$A$2:$A$1611,0)),0),Towers!F56,0),0)</f>
        <v/>
      </c>
      <c r="G56" s="20">
        <f ref="G56:G56" t="array">IFERROR(IF(Pop_C!G56&lt;IFERROR(INDEX(Coverage!$I$2:$I$1611,MATCH(A56,Coverage!$A$2:$A$1611,0)),0),Towers!G56,0),0)</f>
        <v/>
      </c>
      <c r="H56" s="20">
        <f ref="H56:H56" t="array">IFERROR(IF(Pop_C!H56&lt;IFERROR(INDEX(Coverage!$I$2:$I$1611,MATCH(A56,Coverage!$A$2:$A$1611,0)),0),Towers!H56,0),0)</f>
        <v/>
      </c>
      <c r="I56" s="20">
        <f ref="I56:I56" t="array">IFERROR(IF(Pop_C!I56&lt;IFERROR(INDEX(Coverage!$I$2:$I$1611,MATCH(A56,Coverage!$A$2:$A$1611,0)),0),Towers!I56,0),0)</f>
        <v/>
      </c>
      <c r="J56" s="20">
        <f ref="J56:J56" t="array">IFERROR(IF(Pop_C!J56&lt;IFERROR(INDEX(Coverage!$I$2:$I$1611,MATCH(A56,Coverage!$A$2:$A$1611,0)),0),Towers!J56,0),0)</f>
        <v/>
      </c>
      <c r="K56" s="20">
        <f ref="K56:K56" t="array">IFERROR(IF(Pop_C!K56&lt;IFERROR(INDEX(Coverage!$I$2:$I$1611,MATCH(A56,Coverage!$A$2:$A$1611,0)),0),Towers!K56,0),0)</f>
        <v/>
      </c>
      <c r="L56" s="20">
        <f ref="L56:L56" t="array">IFERROR(IF(Pop_C!L56&lt;IFERROR(INDEX(Coverage!$I$2:$I$1611,MATCH(A56,Coverage!$A$2:$A$1611,0)),0),Towers!L56,0),0)</f>
        <v/>
      </c>
    </row>
    <row r="57">
      <c r="A57" s="20">
        <f>Towers!A57</f>
        <v/>
      </c>
      <c r="B57" s="20">
        <f>Towers!B57</f>
        <v/>
      </c>
      <c r="C57" s="20">
        <f>IFERROR(IF(Pop_C!C57&lt;IFERROR(INDEX(Coverage!$I$2:$I$1611,MATCH(A57,Coverage!$A$2:$A$1611,0)),0),Towers!C57,(IFERROR(INDEX(Coverage!$I$2:$I$1611,MATCH(A5,Coverage!$A$2:$A$1611,0)),0)/Pop_C!C57*Towers!C57)),0)</f>
        <v/>
      </c>
      <c r="D57" s="20">
        <f ref="D57:D57" t="array">IFERROR(IF(Pop_C!D57&lt;IFERROR(INDEX(Coverage!$I$2:$I$1611,MATCH(A57,Coverage!$A$2:$A$1611,0)),0),Towers!D57,0),0)</f>
        <v/>
      </c>
      <c r="E57" s="20">
        <f ref="E57:E57" t="array">IFERROR(IF(Pop_C!E57&lt;IFERROR(INDEX(Coverage!$I$2:$I$1611,MATCH(A57,Coverage!$A$2:$A$1611,0)),0),Towers!E57,0),0)</f>
        <v/>
      </c>
      <c r="F57" s="20">
        <f ref="F57:F57" t="array">IFERROR(IF(Pop_C!F57&lt;IFERROR(INDEX(Coverage!$I$2:$I$1611,MATCH(A57,Coverage!$A$2:$A$1611,0)),0),Towers!F57,0),0)</f>
        <v/>
      </c>
      <c r="G57" s="20">
        <f ref="G57:G57" t="array">IFERROR(IF(Pop_C!G57&lt;IFERROR(INDEX(Coverage!$I$2:$I$1611,MATCH(A57,Coverage!$A$2:$A$1611,0)),0),Towers!G57,0),0)</f>
        <v/>
      </c>
      <c r="H57" s="20">
        <f ref="H57:H57" t="array">IFERROR(IF(Pop_C!H57&lt;IFERROR(INDEX(Coverage!$I$2:$I$1611,MATCH(A57,Coverage!$A$2:$A$1611,0)),0),Towers!H57,0),0)</f>
        <v/>
      </c>
      <c r="I57" s="20">
        <f ref="I57:I57" t="array">IFERROR(IF(Pop_C!I57&lt;IFERROR(INDEX(Coverage!$I$2:$I$1611,MATCH(A57,Coverage!$A$2:$A$1611,0)),0),Towers!I57,0),0)</f>
        <v/>
      </c>
      <c r="J57" s="20">
        <f ref="J57:J57" t="array">IFERROR(IF(Pop_C!J57&lt;IFERROR(INDEX(Coverage!$I$2:$I$1611,MATCH(A57,Coverage!$A$2:$A$1611,0)),0),Towers!J57,0),0)</f>
        <v/>
      </c>
      <c r="K57" s="20">
        <f ref="K57:K57" t="array">IFERROR(IF(Pop_C!K57&lt;IFERROR(INDEX(Coverage!$I$2:$I$1611,MATCH(A57,Coverage!$A$2:$A$1611,0)),0),Towers!K57,0),0)</f>
        <v/>
      </c>
      <c r="L57" s="20">
        <f ref="L57:L57" t="array">IFERROR(IF(Pop_C!L57&lt;IFERROR(INDEX(Coverage!$I$2:$I$1611,MATCH(A57,Coverage!$A$2:$A$1611,0)),0),Towers!L57,0),0)</f>
        <v/>
      </c>
    </row>
    <row r="58">
      <c r="A58" s="20">
        <f>Towers!A58</f>
        <v/>
      </c>
      <c r="B58" s="20">
        <f>Towers!B58</f>
        <v/>
      </c>
      <c r="C58" s="20">
        <f>IFERROR(IF(Pop_C!C58&lt;IFERROR(INDEX(Coverage!$I$2:$I$1611,MATCH(A58,Coverage!$A$2:$A$1611,0)),0),Towers!C58,(IFERROR(INDEX(Coverage!$I$2:$I$1611,MATCH(A5,Coverage!$A$2:$A$1611,0)),0)/Pop_C!C58*Towers!C58)),0)</f>
        <v/>
      </c>
      <c r="D58" s="20">
        <f ref="D58:D58" t="array">IFERROR(IF(Pop_C!D58&lt;IFERROR(INDEX(Coverage!$I$2:$I$1611,MATCH(A58,Coverage!$A$2:$A$1611,0)),0),Towers!D58,0),0)</f>
        <v/>
      </c>
      <c r="E58" s="20">
        <f ref="E58:E58" t="array">IFERROR(IF(Pop_C!E58&lt;IFERROR(INDEX(Coverage!$I$2:$I$1611,MATCH(A58,Coverage!$A$2:$A$1611,0)),0),Towers!E58,0),0)</f>
        <v/>
      </c>
      <c r="F58" s="20">
        <f ref="F58:F58" t="array">IFERROR(IF(Pop_C!F58&lt;IFERROR(INDEX(Coverage!$I$2:$I$1611,MATCH(A58,Coverage!$A$2:$A$1611,0)),0),Towers!F58,0),0)</f>
        <v/>
      </c>
      <c r="G58" s="20">
        <f ref="G58:G58" t="array">IFERROR(IF(Pop_C!G58&lt;IFERROR(INDEX(Coverage!$I$2:$I$1611,MATCH(A58,Coverage!$A$2:$A$1611,0)),0),Towers!G58,0),0)</f>
        <v/>
      </c>
      <c r="H58" s="20">
        <f ref="H58:H58" t="array">IFERROR(IF(Pop_C!H58&lt;IFERROR(INDEX(Coverage!$I$2:$I$1611,MATCH(A58,Coverage!$A$2:$A$1611,0)),0),Towers!H58,0),0)</f>
        <v/>
      </c>
      <c r="I58" s="20">
        <f ref="I58:I58" t="array">IFERROR(IF(Pop_C!I58&lt;IFERROR(INDEX(Coverage!$I$2:$I$1611,MATCH(A58,Coverage!$A$2:$A$1611,0)),0),Towers!I58,0),0)</f>
        <v/>
      </c>
      <c r="J58" s="20">
        <f ref="J58:J58" t="array">IFERROR(IF(Pop_C!J58&lt;IFERROR(INDEX(Coverage!$I$2:$I$1611,MATCH(A58,Coverage!$A$2:$A$1611,0)),0),Towers!J58,0),0)</f>
        <v/>
      </c>
      <c r="K58" s="20">
        <f ref="K58:K58" t="array">IFERROR(IF(Pop_C!K58&lt;IFERROR(INDEX(Coverage!$I$2:$I$1611,MATCH(A58,Coverage!$A$2:$A$1611,0)),0),Towers!K58,0),0)</f>
        <v/>
      </c>
      <c r="L58" s="20">
        <f ref="L58:L58" t="array">IFERROR(IF(Pop_C!L58&lt;IFERROR(INDEX(Coverage!$I$2:$I$1611,MATCH(A58,Coverage!$A$2:$A$1611,0)),0),Towers!L58,0),0)</f>
        <v/>
      </c>
    </row>
    <row r="59">
      <c r="A59" s="20">
        <f>Towers!A59</f>
        <v/>
      </c>
      <c r="B59" s="20">
        <f>Towers!B59</f>
        <v/>
      </c>
      <c r="C59" s="20">
        <f>IFERROR(IF(Pop_C!C59&lt;IFERROR(INDEX(Coverage!$I$2:$I$1611,MATCH(A59,Coverage!$A$2:$A$1611,0)),0),Towers!C59,(IFERROR(INDEX(Coverage!$I$2:$I$1611,MATCH(A5,Coverage!$A$2:$A$1611,0)),0)/Pop_C!C59*Towers!C59)),0)</f>
        <v/>
      </c>
      <c r="D59" s="20">
        <f ref="D59:D59" t="array">IFERROR(IF(Pop_C!D59&lt;IFERROR(INDEX(Coverage!$I$2:$I$1611,MATCH(A59,Coverage!$A$2:$A$1611,0)),0),Towers!D59,0),0)</f>
        <v/>
      </c>
      <c r="E59" s="20">
        <f ref="E59:E59" t="array">IFERROR(IF(Pop_C!E59&lt;IFERROR(INDEX(Coverage!$I$2:$I$1611,MATCH(A59,Coverage!$A$2:$A$1611,0)),0),Towers!E59,0),0)</f>
        <v/>
      </c>
      <c r="F59" s="20">
        <f ref="F59:F59" t="array">IFERROR(IF(Pop_C!F59&lt;IFERROR(INDEX(Coverage!$I$2:$I$1611,MATCH(A59,Coverage!$A$2:$A$1611,0)),0),Towers!F59,0),0)</f>
        <v/>
      </c>
      <c r="G59" s="20">
        <f ref="G59:G59" t="array">IFERROR(IF(Pop_C!G59&lt;IFERROR(INDEX(Coverage!$I$2:$I$1611,MATCH(A59,Coverage!$A$2:$A$1611,0)),0),Towers!G59,0),0)</f>
        <v/>
      </c>
      <c r="H59" s="20">
        <f ref="H59:H59" t="array">IFERROR(IF(Pop_C!H59&lt;IFERROR(INDEX(Coverage!$I$2:$I$1611,MATCH(A59,Coverage!$A$2:$A$1611,0)),0),Towers!H59,0),0)</f>
        <v/>
      </c>
      <c r="I59" s="20">
        <f ref="I59:I59" t="array">IFERROR(IF(Pop_C!I59&lt;IFERROR(INDEX(Coverage!$I$2:$I$1611,MATCH(A59,Coverage!$A$2:$A$1611,0)),0),Towers!I59,0),0)</f>
        <v/>
      </c>
      <c r="J59" s="20">
        <f ref="J59:J59" t="array">IFERROR(IF(Pop_C!J59&lt;IFERROR(INDEX(Coverage!$I$2:$I$1611,MATCH(A59,Coverage!$A$2:$A$1611,0)),0),Towers!J59,0),0)</f>
        <v/>
      </c>
      <c r="K59" s="20">
        <f ref="K59:K59" t="array">IFERROR(IF(Pop_C!K59&lt;IFERROR(INDEX(Coverage!$I$2:$I$1611,MATCH(A59,Coverage!$A$2:$A$1611,0)),0),Towers!K59,0),0)</f>
        <v/>
      </c>
      <c r="L59" s="20">
        <f ref="L59:L59" t="array">IFERROR(IF(Pop_C!L59&lt;IFERROR(INDEX(Coverage!$I$2:$I$1611,MATCH(A59,Coverage!$A$2:$A$1611,0)),0),Towers!L59,0),0)</f>
        <v/>
      </c>
    </row>
    <row r="60">
      <c r="A60" s="20">
        <f>Towers!A60</f>
        <v/>
      </c>
      <c r="B60" s="20">
        <f>Towers!B60</f>
        <v/>
      </c>
      <c r="C60" s="20">
        <f>IFERROR(IF(Pop_C!C60&lt;IFERROR(INDEX(Coverage!$I$2:$I$1611,MATCH(A60,Coverage!$A$2:$A$1611,0)),0),Towers!C60,(IFERROR(INDEX(Coverage!$I$2:$I$1611,MATCH(A5,Coverage!$A$2:$A$1611,0)),0)/Pop_C!C60*Towers!C60)),0)</f>
        <v/>
      </c>
      <c r="D60" s="20">
        <f ref="D60:D60" t="array">IFERROR(IF(Pop_C!D60&lt;IFERROR(INDEX(Coverage!$I$2:$I$1611,MATCH(A60,Coverage!$A$2:$A$1611,0)),0),Towers!D60,0),0)</f>
        <v/>
      </c>
      <c r="E60" s="20">
        <f ref="E60:E60" t="array">IFERROR(IF(Pop_C!E60&lt;IFERROR(INDEX(Coverage!$I$2:$I$1611,MATCH(A60,Coverage!$A$2:$A$1611,0)),0),Towers!E60,0),0)</f>
        <v/>
      </c>
      <c r="F60" s="20">
        <f ref="F60:F60" t="array">IFERROR(IF(Pop_C!F60&lt;IFERROR(INDEX(Coverage!$I$2:$I$1611,MATCH(A60,Coverage!$A$2:$A$1611,0)),0),Towers!F60,0),0)</f>
        <v/>
      </c>
      <c r="G60" s="20">
        <f ref="G60:G60" t="array">IFERROR(IF(Pop_C!G60&lt;IFERROR(INDEX(Coverage!$I$2:$I$1611,MATCH(A60,Coverage!$A$2:$A$1611,0)),0),Towers!G60,0),0)</f>
        <v/>
      </c>
      <c r="H60" s="20">
        <f ref="H60:H60" t="array">IFERROR(IF(Pop_C!H60&lt;IFERROR(INDEX(Coverage!$I$2:$I$1611,MATCH(A60,Coverage!$A$2:$A$1611,0)),0),Towers!H60,0),0)</f>
        <v/>
      </c>
      <c r="I60" s="20">
        <f ref="I60:I60" t="array">IFERROR(IF(Pop_C!I60&lt;IFERROR(INDEX(Coverage!$I$2:$I$1611,MATCH(A60,Coverage!$A$2:$A$1611,0)),0),Towers!I60,0),0)</f>
        <v/>
      </c>
      <c r="J60" s="20">
        <f ref="J60:J60" t="array">IFERROR(IF(Pop_C!J60&lt;IFERROR(INDEX(Coverage!$I$2:$I$1611,MATCH(A60,Coverage!$A$2:$A$1611,0)),0),Towers!J60,0),0)</f>
        <v/>
      </c>
      <c r="K60" s="20">
        <f ref="K60:K60" t="array">IFERROR(IF(Pop_C!K60&lt;IFERROR(INDEX(Coverage!$I$2:$I$1611,MATCH(A60,Coverage!$A$2:$A$1611,0)),0),Towers!K60,0),0)</f>
        <v/>
      </c>
      <c r="L60" s="20">
        <f ref="L60:L60" t="array">IFERROR(IF(Pop_C!L60&lt;IFERROR(INDEX(Coverage!$I$2:$I$1611,MATCH(A60,Coverage!$A$2:$A$1611,0)),0),Towers!L60,0),0)</f>
        <v/>
      </c>
    </row>
    <row r="61">
      <c r="A61" s="20">
        <f>Towers!A61</f>
        <v/>
      </c>
      <c r="B61" s="20">
        <f>Towers!B61</f>
        <v/>
      </c>
      <c r="C61" s="20">
        <f>IFERROR(IF(Pop_C!C61&lt;IFERROR(INDEX(Coverage!$I$2:$I$1611,MATCH(A61,Coverage!$A$2:$A$1611,0)),0),Towers!C61,(IFERROR(INDEX(Coverage!$I$2:$I$1611,MATCH(A5,Coverage!$A$2:$A$1611,0)),0)/Pop_C!C61*Towers!C61)),0)</f>
        <v/>
      </c>
      <c r="D61" s="20">
        <f ref="D61:D61" t="array">IFERROR(IF(Pop_C!D61&lt;IFERROR(INDEX(Coverage!$I$2:$I$1611,MATCH(A61,Coverage!$A$2:$A$1611,0)),0),Towers!D61,0),0)</f>
        <v/>
      </c>
      <c r="E61" s="20">
        <f ref="E61:E61" t="array">IFERROR(IF(Pop_C!E61&lt;IFERROR(INDEX(Coverage!$I$2:$I$1611,MATCH(A61,Coverage!$A$2:$A$1611,0)),0),Towers!E61,0),0)</f>
        <v/>
      </c>
      <c r="F61" s="20">
        <f ref="F61:F61" t="array">IFERROR(IF(Pop_C!F61&lt;IFERROR(INDEX(Coverage!$I$2:$I$1611,MATCH(A61,Coverage!$A$2:$A$1611,0)),0),Towers!F61,0),0)</f>
        <v/>
      </c>
      <c r="G61" s="20">
        <f ref="G61:G61" t="array">IFERROR(IF(Pop_C!G61&lt;IFERROR(INDEX(Coverage!$I$2:$I$1611,MATCH(A61,Coverage!$A$2:$A$1611,0)),0),Towers!G61,0),0)</f>
        <v/>
      </c>
      <c r="H61" s="20">
        <f ref="H61:H61" t="array">IFERROR(IF(Pop_C!H61&lt;IFERROR(INDEX(Coverage!$I$2:$I$1611,MATCH(A61,Coverage!$A$2:$A$1611,0)),0),Towers!H61,0),0)</f>
        <v/>
      </c>
      <c r="I61" s="20">
        <f ref="I61:I61" t="array">IFERROR(IF(Pop_C!I61&lt;IFERROR(INDEX(Coverage!$I$2:$I$1611,MATCH(A61,Coverage!$A$2:$A$1611,0)),0),Towers!I61,0),0)</f>
        <v/>
      </c>
      <c r="J61" s="20">
        <f ref="J61:J61" t="array">IFERROR(IF(Pop_C!J61&lt;IFERROR(INDEX(Coverage!$I$2:$I$1611,MATCH(A61,Coverage!$A$2:$A$1611,0)),0),Towers!J61,0),0)</f>
        <v/>
      </c>
      <c r="K61" s="20">
        <f ref="K61:K61" t="array">IFERROR(IF(Pop_C!K61&lt;IFERROR(INDEX(Coverage!$I$2:$I$1611,MATCH(A61,Coverage!$A$2:$A$1611,0)),0),Towers!K61,0),0)</f>
        <v/>
      </c>
      <c r="L61" s="20">
        <f ref="L61:L61" t="array">IFERROR(IF(Pop_C!L61&lt;IFERROR(INDEX(Coverage!$I$2:$I$1611,MATCH(A61,Coverage!$A$2:$A$1611,0)),0),Towers!L61,0),0)</f>
        <v/>
      </c>
    </row>
    <row r="62">
      <c r="A62" s="20">
        <f>Towers!A62</f>
        <v/>
      </c>
      <c r="B62" s="20">
        <f>Towers!B62</f>
        <v/>
      </c>
      <c r="C62" s="20">
        <f>IFERROR(IF(Pop_C!C62&lt;IFERROR(INDEX(Coverage!$I$2:$I$1611,MATCH(A62,Coverage!$A$2:$A$1611,0)),0),Towers!C62,(IFERROR(INDEX(Coverage!$I$2:$I$1611,MATCH(A5,Coverage!$A$2:$A$1611,0)),0)/Pop_C!C62*Towers!C62)),0)</f>
        <v/>
      </c>
      <c r="D62" s="20">
        <f ref="D62:D62" t="array">IFERROR(IF(Pop_C!D62&lt;IFERROR(INDEX(Coverage!$I$2:$I$1611,MATCH(A62,Coverage!$A$2:$A$1611,0)),0),Towers!D62,0),0)</f>
        <v/>
      </c>
      <c r="E62" s="20">
        <f ref="E62:E62" t="array">IFERROR(IF(Pop_C!E62&lt;IFERROR(INDEX(Coverage!$I$2:$I$1611,MATCH(A62,Coverage!$A$2:$A$1611,0)),0),Towers!E62,0),0)</f>
        <v/>
      </c>
      <c r="F62" s="20">
        <f ref="F62:F62" t="array">IFERROR(IF(Pop_C!F62&lt;IFERROR(INDEX(Coverage!$I$2:$I$1611,MATCH(A62,Coverage!$A$2:$A$1611,0)),0),Towers!F62,0),0)</f>
        <v/>
      </c>
      <c r="G62" s="20">
        <f ref="G62:G62" t="array">IFERROR(IF(Pop_C!G62&lt;IFERROR(INDEX(Coverage!$I$2:$I$1611,MATCH(A62,Coverage!$A$2:$A$1611,0)),0),Towers!G62,0),0)</f>
        <v/>
      </c>
      <c r="H62" s="20">
        <f ref="H62:H62" t="array">IFERROR(IF(Pop_C!H62&lt;IFERROR(INDEX(Coverage!$I$2:$I$1611,MATCH(A62,Coverage!$A$2:$A$1611,0)),0),Towers!H62,0),0)</f>
        <v/>
      </c>
      <c r="I62" s="20">
        <f ref="I62:I62" t="array">IFERROR(IF(Pop_C!I62&lt;IFERROR(INDEX(Coverage!$I$2:$I$1611,MATCH(A62,Coverage!$A$2:$A$1611,0)),0),Towers!I62,0),0)</f>
        <v/>
      </c>
      <c r="J62" s="20">
        <f ref="J62:J62" t="array">IFERROR(IF(Pop_C!J62&lt;IFERROR(INDEX(Coverage!$I$2:$I$1611,MATCH(A62,Coverage!$A$2:$A$1611,0)),0),Towers!J62,0),0)</f>
        <v/>
      </c>
      <c r="K62" s="20">
        <f ref="K62:K62" t="array">IFERROR(IF(Pop_C!K62&lt;IFERROR(INDEX(Coverage!$I$2:$I$1611,MATCH(A62,Coverage!$A$2:$A$1611,0)),0),Towers!K62,0),0)</f>
        <v/>
      </c>
      <c r="L62" s="20">
        <f ref="L62:L62" t="array">IFERROR(IF(Pop_C!L62&lt;IFERROR(INDEX(Coverage!$I$2:$I$1611,MATCH(A62,Coverage!$A$2:$A$1611,0)),0),Towers!L62,0),0)</f>
        <v/>
      </c>
    </row>
    <row r="63">
      <c r="A63" s="20">
        <f>Towers!A63</f>
        <v/>
      </c>
      <c r="B63" s="20">
        <f>Towers!B63</f>
        <v/>
      </c>
      <c r="C63" s="20">
        <f>IFERROR(IF(Pop_C!C63&lt;IFERROR(INDEX(Coverage!$I$2:$I$1611,MATCH(A63,Coverage!$A$2:$A$1611,0)),0),Towers!C63,(IFERROR(INDEX(Coverage!$I$2:$I$1611,MATCH(A5,Coverage!$A$2:$A$1611,0)),0)/Pop_C!C63*Towers!C63)),0)</f>
        <v/>
      </c>
      <c r="D63" s="20">
        <f ref="D63:D63" t="array">IFERROR(IF(Pop_C!D63&lt;IFERROR(INDEX(Coverage!$I$2:$I$1611,MATCH(A63,Coverage!$A$2:$A$1611,0)),0),Towers!D63,0),0)</f>
        <v/>
      </c>
      <c r="E63" s="20">
        <f ref="E63:E63" t="array">IFERROR(IF(Pop_C!E63&lt;IFERROR(INDEX(Coverage!$I$2:$I$1611,MATCH(A63,Coverage!$A$2:$A$1611,0)),0),Towers!E63,0),0)</f>
        <v/>
      </c>
      <c r="F63" s="20">
        <f ref="F63:F63" t="array">IFERROR(IF(Pop_C!F63&lt;IFERROR(INDEX(Coverage!$I$2:$I$1611,MATCH(A63,Coverage!$A$2:$A$1611,0)),0),Towers!F63,0),0)</f>
        <v/>
      </c>
      <c r="G63" s="20">
        <f ref="G63:G63" t="array">IFERROR(IF(Pop_C!G63&lt;IFERROR(INDEX(Coverage!$I$2:$I$1611,MATCH(A63,Coverage!$A$2:$A$1611,0)),0),Towers!G63,0),0)</f>
        <v/>
      </c>
      <c r="H63" s="20">
        <f ref="H63:H63" t="array">IFERROR(IF(Pop_C!H63&lt;IFERROR(INDEX(Coverage!$I$2:$I$1611,MATCH(A63,Coverage!$A$2:$A$1611,0)),0),Towers!H63,0),0)</f>
        <v/>
      </c>
      <c r="I63" s="20">
        <f ref="I63:I63" t="array">IFERROR(IF(Pop_C!I63&lt;IFERROR(INDEX(Coverage!$I$2:$I$1611,MATCH(A63,Coverage!$A$2:$A$1611,0)),0),Towers!I63,0),0)</f>
        <v/>
      </c>
      <c r="J63" s="20">
        <f ref="J63:J63" t="array">IFERROR(IF(Pop_C!J63&lt;IFERROR(INDEX(Coverage!$I$2:$I$1611,MATCH(A63,Coverage!$A$2:$A$1611,0)),0),Towers!J63,0),0)</f>
        <v/>
      </c>
      <c r="K63" s="20">
        <f ref="K63:K63" t="array">IFERROR(IF(Pop_C!K63&lt;IFERROR(INDEX(Coverage!$I$2:$I$1611,MATCH(A63,Coverage!$A$2:$A$1611,0)),0),Towers!K63,0),0)</f>
        <v/>
      </c>
      <c r="L63" s="20">
        <f ref="L63:L63" t="array">IFERROR(IF(Pop_C!L63&lt;IFERROR(INDEX(Coverage!$I$2:$I$1611,MATCH(A63,Coverage!$A$2:$A$1611,0)),0),Towers!L63,0),0)</f>
        <v/>
      </c>
    </row>
    <row r="64">
      <c r="A64" s="20">
        <f>Towers!A64</f>
        <v/>
      </c>
      <c r="B64" s="20">
        <f>Towers!B64</f>
        <v/>
      </c>
      <c r="C64" s="20">
        <f>IFERROR(IF(Pop_C!C64&lt;IFERROR(INDEX(Coverage!$I$2:$I$1611,MATCH(A64,Coverage!$A$2:$A$1611,0)),0),Towers!C64,(IFERROR(INDEX(Coverage!$I$2:$I$1611,MATCH(A5,Coverage!$A$2:$A$1611,0)),0)/Pop_C!C64*Towers!C64)),0)</f>
        <v/>
      </c>
      <c r="D64" s="20">
        <f ref="D64:D64" t="array">IFERROR(IF(Pop_C!D64&lt;IFERROR(INDEX(Coverage!$I$2:$I$1611,MATCH(A64,Coverage!$A$2:$A$1611,0)),0),Towers!D64,0),0)</f>
        <v/>
      </c>
      <c r="E64" s="20">
        <f ref="E64:E64" t="array">IFERROR(IF(Pop_C!E64&lt;IFERROR(INDEX(Coverage!$I$2:$I$1611,MATCH(A64,Coverage!$A$2:$A$1611,0)),0),Towers!E64,0),0)</f>
        <v/>
      </c>
      <c r="F64" s="20">
        <f ref="F64:F64" t="array">IFERROR(IF(Pop_C!F64&lt;IFERROR(INDEX(Coverage!$I$2:$I$1611,MATCH(A64,Coverage!$A$2:$A$1611,0)),0),Towers!F64,0),0)</f>
        <v/>
      </c>
      <c r="G64" s="20">
        <f ref="G64:G64" t="array">IFERROR(IF(Pop_C!G64&lt;IFERROR(INDEX(Coverage!$I$2:$I$1611,MATCH(A64,Coverage!$A$2:$A$1611,0)),0),Towers!G64,0),0)</f>
        <v/>
      </c>
      <c r="H64" s="20">
        <f ref="H64:H64" t="array">IFERROR(IF(Pop_C!H64&lt;IFERROR(INDEX(Coverage!$I$2:$I$1611,MATCH(A64,Coverage!$A$2:$A$1611,0)),0),Towers!H64,0),0)</f>
        <v/>
      </c>
      <c r="I64" s="20">
        <f ref="I64:I64" t="array">IFERROR(IF(Pop_C!I64&lt;IFERROR(INDEX(Coverage!$I$2:$I$1611,MATCH(A64,Coverage!$A$2:$A$1611,0)),0),Towers!I64,0),0)</f>
        <v/>
      </c>
      <c r="J64" s="20">
        <f ref="J64:J64" t="array">IFERROR(IF(Pop_C!J64&lt;IFERROR(INDEX(Coverage!$I$2:$I$1611,MATCH(A64,Coverage!$A$2:$A$1611,0)),0),Towers!J64,0),0)</f>
        <v/>
      </c>
      <c r="K64" s="20">
        <f ref="K64:K64" t="array">IFERROR(IF(Pop_C!K64&lt;IFERROR(INDEX(Coverage!$I$2:$I$1611,MATCH(A64,Coverage!$A$2:$A$1611,0)),0),Towers!K64,0),0)</f>
        <v/>
      </c>
      <c r="L64" s="20">
        <f ref="L64:L64" t="array">IFERROR(IF(Pop_C!L64&lt;IFERROR(INDEX(Coverage!$I$2:$I$1611,MATCH(A64,Coverage!$A$2:$A$1611,0)),0),Towers!L64,0),0)</f>
        <v/>
      </c>
    </row>
    <row r="65">
      <c r="A65" s="20">
        <f>Towers!A65</f>
        <v/>
      </c>
      <c r="B65" s="20">
        <f>Towers!B65</f>
        <v/>
      </c>
      <c r="C65" s="20">
        <f>IFERROR(IF(Pop_C!C65&lt;IFERROR(INDEX(Coverage!$I$2:$I$1611,MATCH(A65,Coverage!$A$2:$A$1611,0)),0),Towers!C65,(IFERROR(INDEX(Coverage!$I$2:$I$1611,MATCH(A5,Coverage!$A$2:$A$1611,0)),0)/Pop_C!C65*Towers!C65)),0)</f>
        <v/>
      </c>
      <c r="D65" s="20">
        <f ref="D65:D65" t="array">IFERROR(IF(Pop_C!D65&lt;IFERROR(INDEX(Coverage!$I$2:$I$1611,MATCH(A65,Coverage!$A$2:$A$1611,0)),0),Towers!D65,0),0)</f>
        <v/>
      </c>
      <c r="E65" s="20">
        <f ref="E65:E65" t="array">IFERROR(IF(Pop_C!E65&lt;IFERROR(INDEX(Coverage!$I$2:$I$1611,MATCH(A65,Coverage!$A$2:$A$1611,0)),0),Towers!E65,0),0)</f>
        <v/>
      </c>
      <c r="F65" s="20">
        <f ref="F65:F65" t="array">IFERROR(IF(Pop_C!F65&lt;IFERROR(INDEX(Coverage!$I$2:$I$1611,MATCH(A65,Coverage!$A$2:$A$1611,0)),0),Towers!F65,0),0)</f>
        <v/>
      </c>
      <c r="G65" s="20">
        <f ref="G65:G65" t="array">IFERROR(IF(Pop_C!G65&lt;IFERROR(INDEX(Coverage!$I$2:$I$1611,MATCH(A65,Coverage!$A$2:$A$1611,0)),0),Towers!G65,0),0)</f>
        <v/>
      </c>
      <c r="H65" s="20">
        <f ref="H65:H65" t="array">IFERROR(IF(Pop_C!H65&lt;IFERROR(INDEX(Coverage!$I$2:$I$1611,MATCH(A65,Coverage!$A$2:$A$1611,0)),0),Towers!H65,0),0)</f>
        <v/>
      </c>
      <c r="I65" s="20">
        <f ref="I65:I65" t="array">IFERROR(IF(Pop_C!I65&lt;IFERROR(INDEX(Coverage!$I$2:$I$1611,MATCH(A65,Coverage!$A$2:$A$1611,0)),0),Towers!I65,0),0)</f>
        <v/>
      </c>
      <c r="J65" s="20">
        <f ref="J65:J65" t="array">IFERROR(IF(Pop_C!J65&lt;IFERROR(INDEX(Coverage!$I$2:$I$1611,MATCH(A65,Coverage!$A$2:$A$1611,0)),0),Towers!J65,0),0)</f>
        <v/>
      </c>
      <c r="K65" s="20">
        <f ref="K65:K65" t="array">IFERROR(IF(Pop_C!K65&lt;IFERROR(INDEX(Coverage!$I$2:$I$1611,MATCH(A65,Coverage!$A$2:$A$1611,0)),0),Towers!K65,0),0)</f>
        <v/>
      </c>
      <c r="L65" s="20">
        <f ref="L65:L65" t="array">IFERROR(IF(Pop_C!L65&lt;IFERROR(INDEX(Coverage!$I$2:$I$1611,MATCH(A65,Coverage!$A$2:$A$1611,0)),0),Towers!L65,0),0)</f>
        <v/>
      </c>
    </row>
    <row r="66">
      <c r="A66" s="20">
        <f>Towers!A66</f>
        <v/>
      </c>
      <c r="B66" s="20">
        <f>Towers!B66</f>
        <v/>
      </c>
      <c r="C66" s="20">
        <f>IFERROR(IF(Pop_C!C66&lt;IFERROR(INDEX(Coverage!$I$2:$I$1611,MATCH(A66,Coverage!$A$2:$A$1611,0)),0),Towers!C66,(IFERROR(INDEX(Coverage!$I$2:$I$1611,MATCH(A5,Coverage!$A$2:$A$1611,0)),0)/Pop_C!C66*Towers!C66)),0)</f>
        <v/>
      </c>
      <c r="D66" s="20">
        <f ref="D66:D66" t="array">IFERROR(IF(Pop_C!D66&lt;IFERROR(INDEX(Coverage!$I$2:$I$1611,MATCH(A66,Coverage!$A$2:$A$1611,0)),0),Towers!D66,0),0)</f>
        <v/>
      </c>
      <c r="E66" s="20">
        <f ref="E66:E66" t="array">IFERROR(IF(Pop_C!E66&lt;IFERROR(INDEX(Coverage!$I$2:$I$1611,MATCH(A66,Coverage!$A$2:$A$1611,0)),0),Towers!E66,0),0)</f>
        <v/>
      </c>
      <c r="F66" s="20">
        <f ref="F66:F66" t="array">IFERROR(IF(Pop_C!F66&lt;IFERROR(INDEX(Coverage!$I$2:$I$1611,MATCH(A66,Coverage!$A$2:$A$1611,0)),0),Towers!F66,0),0)</f>
        <v/>
      </c>
      <c r="G66" s="20">
        <f ref="G66:G66" t="array">IFERROR(IF(Pop_C!G66&lt;IFERROR(INDEX(Coverage!$I$2:$I$1611,MATCH(A66,Coverage!$A$2:$A$1611,0)),0),Towers!G66,0),0)</f>
        <v/>
      </c>
      <c r="H66" s="20">
        <f ref="H66:H66" t="array">IFERROR(IF(Pop_C!H66&lt;IFERROR(INDEX(Coverage!$I$2:$I$1611,MATCH(A66,Coverage!$A$2:$A$1611,0)),0),Towers!H66,0),0)</f>
        <v/>
      </c>
      <c r="I66" s="20">
        <f ref="I66:I66" t="array">IFERROR(IF(Pop_C!I66&lt;IFERROR(INDEX(Coverage!$I$2:$I$1611,MATCH(A66,Coverage!$A$2:$A$1611,0)),0),Towers!I66,0),0)</f>
        <v/>
      </c>
      <c r="J66" s="20">
        <f ref="J66:J66" t="array">IFERROR(IF(Pop_C!J66&lt;IFERROR(INDEX(Coverage!$I$2:$I$1611,MATCH(A66,Coverage!$A$2:$A$1611,0)),0),Towers!J66,0),0)</f>
        <v/>
      </c>
      <c r="K66" s="20">
        <f ref="K66:K66" t="array">IFERROR(IF(Pop_C!K66&lt;IFERROR(INDEX(Coverage!$I$2:$I$1611,MATCH(A66,Coverage!$A$2:$A$1611,0)),0),Towers!K66,0),0)</f>
        <v/>
      </c>
      <c r="L66" s="20">
        <f ref="L66:L66" t="array">IFERROR(IF(Pop_C!L66&lt;IFERROR(INDEX(Coverage!$I$2:$I$1611,MATCH(A66,Coverage!$A$2:$A$1611,0)),0),Towers!L66,0),0)</f>
        <v/>
      </c>
    </row>
    <row r="67">
      <c r="A67" s="20">
        <f>Towers!A67</f>
        <v/>
      </c>
      <c r="B67" s="20">
        <f>Towers!B67</f>
        <v/>
      </c>
      <c r="C67" s="20">
        <f>IFERROR(IF(Pop_C!C67&lt;IFERROR(INDEX(Coverage!$I$2:$I$1611,MATCH(A67,Coverage!$A$2:$A$1611,0)),0),Towers!C67,(IFERROR(INDEX(Coverage!$I$2:$I$1611,MATCH(A5,Coverage!$A$2:$A$1611,0)),0)/Pop_C!C67*Towers!C67)),0)</f>
        <v/>
      </c>
      <c r="D67" s="20">
        <f ref="D67:D67" t="array">IFERROR(IF(Pop_C!D67&lt;IFERROR(INDEX(Coverage!$I$2:$I$1611,MATCH(A67,Coverage!$A$2:$A$1611,0)),0),Towers!D67,0),0)</f>
        <v/>
      </c>
      <c r="E67" s="20">
        <f ref="E67:E67" t="array">IFERROR(IF(Pop_C!E67&lt;IFERROR(INDEX(Coverage!$I$2:$I$1611,MATCH(A67,Coverage!$A$2:$A$1611,0)),0),Towers!E67,0),0)</f>
        <v/>
      </c>
      <c r="F67" s="20">
        <f ref="F67:F67" t="array">IFERROR(IF(Pop_C!F67&lt;IFERROR(INDEX(Coverage!$I$2:$I$1611,MATCH(A67,Coverage!$A$2:$A$1611,0)),0),Towers!F67,0),0)</f>
        <v/>
      </c>
      <c r="G67" s="20">
        <f ref="G67:G67" t="array">IFERROR(IF(Pop_C!G67&lt;IFERROR(INDEX(Coverage!$I$2:$I$1611,MATCH(A67,Coverage!$A$2:$A$1611,0)),0),Towers!G67,0),0)</f>
        <v/>
      </c>
      <c r="H67" s="20">
        <f ref="H67:H67" t="array">IFERROR(IF(Pop_C!H67&lt;IFERROR(INDEX(Coverage!$I$2:$I$1611,MATCH(A67,Coverage!$A$2:$A$1611,0)),0),Towers!H67,0),0)</f>
        <v/>
      </c>
      <c r="I67" s="20">
        <f ref="I67:I67" t="array">IFERROR(IF(Pop_C!I67&lt;IFERROR(INDEX(Coverage!$I$2:$I$1611,MATCH(A67,Coverage!$A$2:$A$1611,0)),0),Towers!I67,0),0)</f>
        <v/>
      </c>
      <c r="J67" s="20">
        <f ref="J67:J67" t="array">IFERROR(IF(Pop_C!J67&lt;IFERROR(INDEX(Coverage!$I$2:$I$1611,MATCH(A67,Coverage!$A$2:$A$1611,0)),0),Towers!J67,0),0)</f>
        <v/>
      </c>
      <c r="K67" s="20">
        <f ref="K67:K67" t="array">IFERROR(IF(Pop_C!K67&lt;IFERROR(INDEX(Coverage!$I$2:$I$1611,MATCH(A67,Coverage!$A$2:$A$1611,0)),0),Towers!K67,0),0)</f>
        <v/>
      </c>
      <c r="L67" s="20">
        <f ref="L67:L67" t="array">IFERROR(IF(Pop_C!L67&lt;IFERROR(INDEX(Coverage!$I$2:$I$1611,MATCH(A67,Coverage!$A$2:$A$1611,0)),0),Towers!L67,0),0)</f>
        <v/>
      </c>
    </row>
    <row r="68">
      <c r="A68" s="20">
        <f>Towers!A68</f>
        <v/>
      </c>
      <c r="B68" s="20">
        <f>Towers!B68</f>
        <v/>
      </c>
      <c r="C68" s="20">
        <f>IFERROR(IF(Pop_C!C68&lt;IFERROR(INDEX(Coverage!$I$2:$I$1611,MATCH(A68,Coverage!$A$2:$A$1611,0)),0),Towers!C68,(IFERROR(INDEX(Coverage!$I$2:$I$1611,MATCH(A5,Coverage!$A$2:$A$1611,0)),0)/Pop_C!C68*Towers!C68)),0)</f>
        <v/>
      </c>
      <c r="D68" s="20">
        <f ref="D68:D68" t="array">IFERROR(IF(Pop_C!D68&lt;IFERROR(INDEX(Coverage!$I$2:$I$1611,MATCH(A68,Coverage!$A$2:$A$1611,0)),0),Towers!D68,0),0)</f>
        <v/>
      </c>
      <c r="E68" s="20">
        <f ref="E68:E68" t="array">IFERROR(IF(Pop_C!E68&lt;IFERROR(INDEX(Coverage!$I$2:$I$1611,MATCH(A68,Coverage!$A$2:$A$1611,0)),0),Towers!E68,0),0)</f>
        <v/>
      </c>
      <c r="F68" s="20">
        <f ref="F68:F68" t="array">IFERROR(IF(Pop_C!F68&lt;IFERROR(INDEX(Coverage!$I$2:$I$1611,MATCH(A68,Coverage!$A$2:$A$1611,0)),0),Towers!F68,0),0)</f>
        <v/>
      </c>
      <c r="G68" s="20">
        <f ref="G68:G68" t="array">IFERROR(IF(Pop_C!G68&lt;IFERROR(INDEX(Coverage!$I$2:$I$1611,MATCH(A68,Coverage!$A$2:$A$1611,0)),0),Towers!G68,0),0)</f>
        <v/>
      </c>
      <c r="H68" s="20">
        <f ref="H68:H68" t="array">IFERROR(IF(Pop_C!H68&lt;IFERROR(INDEX(Coverage!$I$2:$I$1611,MATCH(A68,Coverage!$A$2:$A$1611,0)),0),Towers!H68,0),0)</f>
        <v/>
      </c>
      <c r="I68" s="20">
        <f ref="I68:I68" t="array">IFERROR(IF(Pop_C!I68&lt;IFERROR(INDEX(Coverage!$I$2:$I$1611,MATCH(A68,Coverage!$A$2:$A$1611,0)),0),Towers!I68,0),0)</f>
        <v/>
      </c>
      <c r="J68" s="20">
        <f ref="J68:J68" t="array">IFERROR(IF(Pop_C!J68&lt;IFERROR(INDEX(Coverage!$I$2:$I$1611,MATCH(A68,Coverage!$A$2:$A$1611,0)),0),Towers!J68,0),0)</f>
        <v/>
      </c>
      <c r="K68" s="20">
        <f ref="K68:K68" t="array">IFERROR(IF(Pop_C!K68&lt;IFERROR(INDEX(Coverage!$I$2:$I$1611,MATCH(A68,Coverage!$A$2:$A$1611,0)),0),Towers!K68,0),0)</f>
        <v/>
      </c>
      <c r="L68" s="20">
        <f ref="L68:L68" t="array">IFERROR(IF(Pop_C!L68&lt;IFERROR(INDEX(Coverage!$I$2:$I$1611,MATCH(A68,Coverage!$A$2:$A$1611,0)),0),Towers!L68,0),0)</f>
        <v/>
      </c>
    </row>
    <row r="69">
      <c r="A69" s="20">
        <f>Towers!A69</f>
        <v/>
      </c>
      <c r="B69" s="20">
        <f>Towers!B69</f>
        <v/>
      </c>
      <c r="C69" s="20">
        <f>IFERROR(IF(Pop_C!C69&lt;IFERROR(INDEX(Coverage!$I$2:$I$1611,MATCH(A69,Coverage!$A$2:$A$1611,0)),0),Towers!C69,(IFERROR(INDEX(Coverage!$I$2:$I$1611,MATCH(A5,Coverage!$A$2:$A$1611,0)),0)/Pop_C!C69*Towers!C69)),0)</f>
        <v/>
      </c>
      <c r="D69" s="20">
        <f ref="D69:D69" t="array">IFERROR(IF(Pop_C!D69&lt;IFERROR(INDEX(Coverage!$I$2:$I$1611,MATCH(A69,Coverage!$A$2:$A$1611,0)),0),Towers!D69,0),0)</f>
        <v/>
      </c>
      <c r="E69" s="20">
        <f ref="E69:E69" t="array">IFERROR(IF(Pop_C!E69&lt;IFERROR(INDEX(Coverage!$I$2:$I$1611,MATCH(A69,Coverage!$A$2:$A$1611,0)),0),Towers!E69,0),0)</f>
        <v/>
      </c>
      <c r="F69" s="20">
        <f ref="F69:F69" t="array">IFERROR(IF(Pop_C!F69&lt;IFERROR(INDEX(Coverage!$I$2:$I$1611,MATCH(A69,Coverage!$A$2:$A$1611,0)),0),Towers!F69,0),0)</f>
        <v/>
      </c>
      <c r="G69" s="20">
        <f ref="G69:G69" t="array">IFERROR(IF(Pop_C!G69&lt;IFERROR(INDEX(Coverage!$I$2:$I$1611,MATCH(A69,Coverage!$A$2:$A$1611,0)),0),Towers!G69,0),0)</f>
        <v/>
      </c>
      <c r="H69" s="20">
        <f ref="H69:H69" t="array">IFERROR(IF(Pop_C!H69&lt;IFERROR(INDEX(Coverage!$I$2:$I$1611,MATCH(A69,Coverage!$A$2:$A$1611,0)),0),Towers!H69,0),0)</f>
        <v/>
      </c>
      <c r="I69" s="20">
        <f ref="I69:I69" t="array">IFERROR(IF(Pop_C!I69&lt;IFERROR(INDEX(Coverage!$I$2:$I$1611,MATCH(A69,Coverage!$A$2:$A$1611,0)),0),Towers!I69,0),0)</f>
        <v/>
      </c>
      <c r="J69" s="20">
        <f ref="J69:J69" t="array">IFERROR(IF(Pop_C!J69&lt;IFERROR(INDEX(Coverage!$I$2:$I$1611,MATCH(A69,Coverage!$A$2:$A$1611,0)),0),Towers!J69,0),0)</f>
        <v/>
      </c>
      <c r="K69" s="20">
        <f ref="K69:K69" t="array">IFERROR(IF(Pop_C!K69&lt;IFERROR(INDEX(Coverage!$I$2:$I$1611,MATCH(A69,Coverage!$A$2:$A$1611,0)),0),Towers!K69,0),0)</f>
        <v/>
      </c>
      <c r="L69" s="20">
        <f ref="L69:L69" t="array">IFERROR(IF(Pop_C!L69&lt;IFERROR(INDEX(Coverage!$I$2:$I$1611,MATCH(A69,Coverage!$A$2:$A$1611,0)),0),Towers!L69,0),0)</f>
        <v/>
      </c>
    </row>
    <row r="70">
      <c r="A70" s="20">
        <f>Towers!A70</f>
        <v/>
      </c>
      <c r="B70" s="20">
        <f>Towers!B70</f>
        <v/>
      </c>
      <c r="C70" s="20">
        <f>IFERROR(IF(Pop_C!C70&lt;IFERROR(INDEX(Coverage!$I$2:$I$1611,MATCH(A70,Coverage!$A$2:$A$1611,0)),0),Towers!C70,(IFERROR(INDEX(Coverage!$I$2:$I$1611,MATCH(A5,Coverage!$A$2:$A$1611,0)),0)/Pop_C!C70*Towers!C70)),0)</f>
        <v/>
      </c>
      <c r="D70" s="20">
        <f ref="D70:D70" t="array">IFERROR(IF(Pop_C!D70&lt;IFERROR(INDEX(Coverage!$I$2:$I$1611,MATCH(A70,Coverage!$A$2:$A$1611,0)),0),Towers!D70,0),0)</f>
        <v/>
      </c>
      <c r="E70" s="20">
        <f ref="E70:E70" t="array">IFERROR(IF(Pop_C!E70&lt;IFERROR(INDEX(Coverage!$I$2:$I$1611,MATCH(A70,Coverage!$A$2:$A$1611,0)),0),Towers!E70,0),0)</f>
        <v/>
      </c>
      <c r="F70" s="20">
        <f ref="F70:F70" t="array">IFERROR(IF(Pop_C!F70&lt;IFERROR(INDEX(Coverage!$I$2:$I$1611,MATCH(A70,Coverage!$A$2:$A$1611,0)),0),Towers!F70,0),0)</f>
        <v/>
      </c>
      <c r="G70" s="20">
        <f ref="G70:G70" t="array">IFERROR(IF(Pop_C!G70&lt;IFERROR(INDEX(Coverage!$I$2:$I$1611,MATCH(A70,Coverage!$A$2:$A$1611,0)),0),Towers!G70,0),0)</f>
        <v/>
      </c>
      <c r="H70" s="20">
        <f ref="H70:H70" t="array">IFERROR(IF(Pop_C!H70&lt;IFERROR(INDEX(Coverage!$I$2:$I$1611,MATCH(A70,Coverage!$A$2:$A$1611,0)),0),Towers!H70,0),0)</f>
        <v/>
      </c>
      <c r="I70" s="20">
        <f ref="I70:I70" t="array">IFERROR(IF(Pop_C!I70&lt;IFERROR(INDEX(Coverage!$I$2:$I$1611,MATCH(A70,Coverage!$A$2:$A$1611,0)),0),Towers!I70,0),0)</f>
        <v/>
      </c>
      <c r="J70" s="20">
        <f ref="J70:J70" t="array">IFERROR(IF(Pop_C!J70&lt;IFERROR(INDEX(Coverage!$I$2:$I$1611,MATCH(A70,Coverage!$A$2:$A$1611,0)),0),Towers!J70,0),0)</f>
        <v/>
      </c>
      <c r="K70" s="20">
        <f ref="K70:K70" t="array">IFERROR(IF(Pop_C!K70&lt;IFERROR(INDEX(Coverage!$I$2:$I$1611,MATCH(A70,Coverage!$A$2:$A$1611,0)),0),Towers!K70,0),0)</f>
        <v/>
      </c>
      <c r="L70" s="20">
        <f ref="L70:L70" t="array">IFERROR(IF(Pop_C!L70&lt;IFERROR(INDEX(Coverage!$I$2:$I$1611,MATCH(A70,Coverage!$A$2:$A$1611,0)),0),Towers!L70,0),0)</f>
        <v/>
      </c>
    </row>
    <row r="71">
      <c r="A71" s="20">
        <f>Towers!A71</f>
        <v/>
      </c>
      <c r="B71" s="20">
        <f>Towers!B71</f>
        <v/>
      </c>
      <c r="C71" s="20">
        <f>IFERROR(IF(Pop_C!C71&lt;IFERROR(INDEX(Coverage!$I$2:$I$1611,MATCH(A71,Coverage!$A$2:$A$1611,0)),0),Towers!C71,(IFERROR(INDEX(Coverage!$I$2:$I$1611,MATCH(A5,Coverage!$A$2:$A$1611,0)),0)/Pop_C!C71*Towers!C71)),0)</f>
        <v/>
      </c>
      <c r="D71" s="20">
        <f ref="D71:D71" t="array">IFERROR(IF(Pop_C!D71&lt;IFERROR(INDEX(Coverage!$I$2:$I$1611,MATCH(A71,Coverage!$A$2:$A$1611,0)),0),Towers!D71,0),0)</f>
        <v/>
      </c>
      <c r="E71" s="20">
        <f ref="E71:E71" t="array">IFERROR(IF(Pop_C!E71&lt;IFERROR(INDEX(Coverage!$I$2:$I$1611,MATCH(A71,Coverage!$A$2:$A$1611,0)),0),Towers!E71,0),0)</f>
        <v/>
      </c>
      <c r="F71" s="20">
        <f ref="F71:F71" t="array">IFERROR(IF(Pop_C!F71&lt;IFERROR(INDEX(Coverage!$I$2:$I$1611,MATCH(A71,Coverage!$A$2:$A$1611,0)),0),Towers!F71,0),0)</f>
        <v/>
      </c>
      <c r="G71" s="20">
        <f ref="G71:G71" t="array">IFERROR(IF(Pop_C!G71&lt;IFERROR(INDEX(Coverage!$I$2:$I$1611,MATCH(A71,Coverage!$A$2:$A$1611,0)),0),Towers!G71,0),0)</f>
        <v/>
      </c>
      <c r="H71" s="20">
        <f ref="H71:H71" t="array">IFERROR(IF(Pop_C!H71&lt;IFERROR(INDEX(Coverage!$I$2:$I$1611,MATCH(A71,Coverage!$A$2:$A$1611,0)),0),Towers!H71,0),0)</f>
        <v/>
      </c>
      <c r="I71" s="20">
        <f ref="I71:I71" t="array">IFERROR(IF(Pop_C!I71&lt;IFERROR(INDEX(Coverage!$I$2:$I$1611,MATCH(A71,Coverage!$A$2:$A$1611,0)),0),Towers!I71,0),0)</f>
        <v/>
      </c>
      <c r="J71" s="20">
        <f ref="J71:J71" t="array">IFERROR(IF(Pop_C!J71&lt;IFERROR(INDEX(Coverage!$I$2:$I$1611,MATCH(A71,Coverage!$A$2:$A$1611,0)),0),Towers!J71,0),0)</f>
        <v/>
      </c>
      <c r="K71" s="20">
        <f ref="K71:K71" t="array">IFERROR(IF(Pop_C!K71&lt;IFERROR(INDEX(Coverage!$I$2:$I$1611,MATCH(A71,Coverage!$A$2:$A$1611,0)),0),Towers!K71,0),0)</f>
        <v/>
      </c>
      <c r="L71" s="20">
        <f ref="L71:L71" t="array">IFERROR(IF(Pop_C!L71&lt;IFERROR(INDEX(Coverage!$I$2:$I$1611,MATCH(A71,Coverage!$A$2:$A$1611,0)),0),Towers!L71,0),0)</f>
        <v/>
      </c>
    </row>
    <row r="72">
      <c r="A72" s="20">
        <f>Towers!A72</f>
        <v/>
      </c>
      <c r="B72" s="20">
        <f>Towers!B72</f>
        <v/>
      </c>
      <c r="C72" s="20">
        <f>IFERROR(IF(Pop_C!C72&lt;IFERROR(INDEX(Coverage!$I$2:$I$1611,MATCH(A72,Coverage!$A$2:$A$1611,0)),0),Towers!C72,(IFERROR(INDEX(Coverage!$I$2:$I$1611,MATCH(A5,Coverage!$A$2:$A$1611,0)),0)/Pop_C!C72*Towers!C72)),0)</f>
        <v/>
      </c>
      <c r="D72" s="20">
        <f ref="D72:D72" t="array">IFERROR(IF(Pop_C!D72&lt;IFERROR(INDEX(Coverage!$I$2:$I$1611,MATCH(A72,Coverage!$A$2:$A$1611,0)),0),Towers!D72,0),0)</f>
        <v/>
      </c>
      <c r="E72" s="20">
        <f ref="E72:E72" t="array">IFERROR(IF(Pop_C!E72&lt;IFERROR(INDEX(Coverage!$I$2:$I$1611,MATCH(A72,Coverage!$A$2:$A$1611,0)),0),Towers!E72,0),0)</f>
        <v/>
      </c>
      <c r="F72" s="20">
        <f ref="F72:F72" t="array">IFERROR(IF(Pop_C!F72&lt;IFERROR(INDEX(Coverage!$I$2:$I$1611,MATCH(A72,Coverage!$A$2:$A$1611,0)),0),Towers!F72,0),0)</f>
        <v/>
      </c>
      <c r="G72" s="20">
        <f ref="G72:G72" t="array">IFERROR(IF(Pop_C!G72&lt;IFERROR(INDEX(Coverage!$I$2:$I$1611,MATCH(A72,Coverage!$A$2:$A$1611,0)),0),Towers!G72,0),0)</f>
        <v/>
      </c>
      <c r="H72" s="20">
        <f ref="H72:H72" t="array">IFERROR(IF(Pop_C!H72&lt;IFERROR(INDEX(Coverage!$I$2:$I$1611,MATCH(A72,Coverage!$A$2:$A$1611,0)),0),Towers!H72,0),0)</f>
        <v/>
      </c>
      <c r="I72" s="20">
        <f ref="I72:I72" t="array">IFERROR(IF(Pop_C!I72&lt;IFERROR(INDEX(Coverage!$I$2:$I$1611,MATCH(A72,Coverage!$A$2:$A$1611,0)),0),Towers!I72,0),0)</f>
        <v/>
      </c>
      <c r="J72" s="20">
        <f ref="J72:J72" t="array">IFERROR(IF(Pop_C!J72&lt;IFERROR(INDEX(Coverage!$I$2:$I$1611,MATCH(A72,Coverage!$A$2:$A$1611,0)),0),Towers!J72,0),0)</f>
        <v/>
      </c>
      <c r="K72" s="20">
        <f ref="K72:K72" t="array">IFERROR(IF(Pop_C!K72&lt;IFERROR(INDEX(Coverage!$I$2:$I$1611,MATCH(A72,Coverage!$A$2:$A$1611,0)),0),Towers!K72,0),0)</f>
        <v/>
      </c>
      <c r="L72" s="20">
        <f ref="L72:L72" t="array">IFERROR(IF(Pop_C!L72&lt;IFERROR(INDEX(Coverage!$I$2:$I$1611,MATCH(A72,Coverage!$A$2:$A$1611,0)),0),Towers!L72,0),0)</f>
        <v/>
      </c>
    </row>
    <row r="73">
      <c r="A73" s="20">
        <f>Towers!A73</f>
        <v/>
      </c>
      <c r="B73" s="20">
        <f>Towers!B73</f>
        <v/>
      </c>
      <c r="C73" s="20">
        <f>IFERROR(IF(Pop_C!C73&lt;IFERROR(INDEX(Coverage!$I$2:$I$1611,MATCH(A73,Coverage!$A$2:$A$1611,0)),0),Towers!C73,(IFERROR(INDEX(Coverage!$I$2:$I$1611,MATCH(A5,Coverage!$A$2:$A$1611,0)),0)/Pop_C!C73*Towers!C73)),0)</f>
        <v/>
      </c>
      <c r="D73" s="20">
        <f ref="D73:D73" t="array">IFERROR(IF(Pop_C!D73&lt;IFERROR(INDEX(Coverage!$I$2:$I$1611,MATCH(A73,Coverage!$A$2:$A$1611,0)),0),Towers!D73,0),0)</f>
        <v/>
      </c>
      <c r="E73" s="20">
        <f ref="E73:E73" t="array">IFERROR(IF(Pop_C!E73&lt;IFERROR(INDEX(Coverage!$I$2:$I$1611,MATCH(A73,Coverage!$A$2:$A$1611,0)),0),Towers!E73,0),0)</f>
        <v/>
      </c>
      <c r="F73" s="20">
        <f ref="F73:F73" t="array">IFERROR(IF(Pop_C!F73&lt;IFERROR(INDEX(Coverage!$I$2:$I$1611,MATCH(A73,Coverage!$A$2:$A$1611,0)),0),Towers!F73,0),0)</f>
        <v/>
      </c>
      <c r="G73" s="20">
        <f ref="G73:G73" t="array">IFERROR(IF(Pop_C!G73&lt;IFERROR(INDEX(Coverage!$I$2:$I$1611,MATCH(A73,Coverage!$A$2:$A$1611,0)),0),Towers!G73,0),0)</f>
        <v/>
      </c>
      <c r="H73" s="20">
        <f ref="H73:H73" t="array">IFERROR(IF(Pop_C!H73&lt;IFERROR(INDEX(Coverage!$I$2:$I$1611,MATCH(A73,Coverage!$A$2:$A$1611,0)),0),Towers!H73,0),0)</f>
        <v/>
      </c>
      <c r="I73" s="20">
        <f ref="I73:I73" t="array">IFERROR(IF(Pop_C!I73&lt;IFERROR(INDEX(Coverage!$I$2:$I$1611,MATCH(A73,Coverage!$A$2:$A$1611,0)),0),Towers!I73,0),0)</f>
        <v/>
      </c>
      <c r="J73" s="20">
        <f ref="J73:J73" t="array">IFERROR(IF(Pop_C!J73&lt;IFERROR(INDEX(Coverage!$I$2:$I$1611,MATCH(A73,Coverage!$A$2:$A$1611,0)),0),Towers!J73,0),0)</f>
        <v/>
      </c>
      <c r="K73" s="20">
        <f ref="K73:K73" t="array">IFERROR(IF(Pop_C!K73&lt;IFERROR(INDEX(Coverage!$I$2:$I$1611,MATCH(A73,Coverage!$A$2:$A$1611,0)),0),Towers!K73,0),0)</f>
        <v/>
      </c>
      <c r="L73" s="20">
        <f ref="L73:L73" t="array">IFERROR(IF(Pop_C!L73&lt;IFERROR(INDEX(Coverage!$I$2:$I$1611,MATCH(A73,Coverage!$A$2:$A$1611,0)),0),Towers!L73,0),0)</f>
        <v/>
      </c>
    </row>
    <row r="74">
      <c r="A74" s="20">
        <f>Towers!A74</f>
        <v/>
      </c>
      <c r="B74" s="20">
        <f>Towers!B74</f>
        <v/>
      </c>
      <c r="C74" s="20">
        <f>IFERROR(IF(Pop_C!C74&lt;IFERROR(INDEX(Coverage!$I$2:$I$1611,MATCH(A74,Coverage!$A$2:$A$1611,0)),0),Towers!C74,(IFERROR(INDEX(Coverage!$I$2:$I$1611,MATCH(A5,Coverage!$A$2:$A$1611,0)),0)/Pop_C!C74*Towers!C74)),0)</f>
        <v/>
      </c>
      <c r="D74" s="20">
        <f ref="D74:D74" t="array">IFERROR(IF(Pop_C!D74&lt;IFERROR(INDEX(Coverage!$I$2:$I$1611,MATCH(A74,Coverage!$A$2:$A$1611,0)),0),Towers!D74,0),0)</f>
        <v/>
      </c>
      <c r="E74" s="20">
        <f ref="E74:E74" t="array">IFERROR(IF(Pop_C!E74&lt;IFERROR(INDEX(Coverage!$I$2:$I$1611,MATCH(A74,Coverage!$A$2:$A$1611,0)),0),Towers!E74,0),0)</f>
        <v/>
      </c>
      <c r="F74" s="20">
        <f ref="F74:F74" t="array">IFERROR(IF(Pop_C!F74&lt;IFERROR(INDEX(Coverage!$I$2:$I$1611,MATCH(A74,Coverage!$A$2:$A$1611,0)),0),Towers!F74,0),0)</f>
        <v/>
      </c>
      <c r="G74" s="20">
        <f ref="G74:G74" t="array">IFERROR(IF(Pop_C!G74&lt;IFERROR(INDEX(Coverage!$I$2:$I$1611,MATCH(A74,Coverage!$A$2:$A$1611,0)),0),Towers!G74,0),0)</f>
        <v/>
      </c>
      <c r="H74" s="20">
        <f ref="H74:H74" t="array">IFERROR(IF(Pop_C!H74&lt;IFERROR(INDEX(Coverage!$I$2:$I$1611,MATCH(A74,Coverage!$A$2:$A$1611,0)),0),Towers!H74,0),0)</f>
        <v/>
      </c>
      <c r="I74" s="20">
        <f ref="I74:I74" t="array">IFERROR(IF(Pop_C!I74&lt;IFERROR(INDEX(Coverage!$I$2:$I$1611,MATCH(A74,Coverage!$A$2:$A$1611,0)),0),Towers!I74,0),0)</f>
        <v/>
      </c>
      <c r="J74" s="20">
        <f ref="J74:J74" t="array">IFERROR(IF(Pop_C!J74&lt;IFERROR(INDEX(Coverage!$I$2:$I$1611,MATCH(A74,Coverage!$A$2:$A$1611,0)),0),Towers!J74,0),0)</f>
        <v/>
      </c>
      <c r="K74" s="20">
        <f ref="K74:K74" t="array">IFERROR(IF(Pop_C!K74&lt;IFERROR(INDEX(Coverage!$I$2:$I$1611,MATCH(A74,Coverage!$A$2:$A$1611,0)),0),Towers!K74,0),0)</f>
        <v/>
      </c>
      <c r="L74" s="20">
        <f ref="L74:L74" t="array">IFERROR(IF(Pop_C!L74&lt;IFERROR(INDEX(Coverage!$I$2:$I$1611,MATCH(A74,Coverage!$A$2:$A$1611,0)),0),Towers!L74,0),0)</f>
        <v/>
      </c>
    </row>
    <row r="75">
      <c r="A75" s="20">
        <f>Towers!A75</f>
        <v/>
      </c>
      <c r="B75" s="20">
        <f>Towers!B75</f>
        <v/>
      </c>
      <c r="C75" s="20">
        <f>IFERROR(IF(Pop_C!C75&lt;IFERROR(INDEX(Coverage!$I$2:$I$1611,MATCH(A75,Coverage!$A$2:$A$1611,0)),0),Towers!C75,(IFERROR(INDEX(Coverage!$I$2:$I$1611,MATCH(A5,Coverage!$A$2:$A$1611,0)),0)/Pop_C!C75*Towers!C75)),0)</f>
        <v/>
      </c>
      <c r="D75" s="20">
        <f ref="D75:D75" t="array">IFERROR(IF(Pop_C!D75&lt;IFERROR(INDEX(Coverage!$I$2:$I$1611,MATCH(A75,Coverage!$A$2:$A$1611,0)),0),Towers!D75,0),0)</f>
        <v/>
      </c>
      <c r="E75" s="20">
        <f ref="E75:E75" t="array">IFERROR(IF(Pop_C!E75&lt;IFERROR(INDEX(Coverage!$I$2:$I$1611,MATCH(A75,Coverage!$A$2:$A$1611,0)),0),Towers!E75,0),0)</f>
        <v/>
      </c>
      <c r="F75" s="20">
        <f ref="F75:F75" t="array">IFERROR(IF(Pop_C!F75&lt;IFERROR(INDEX(Coverage!$I$2:$I$1611,MATCH(A75,Coverage!$A$2:$A$1611,0)),0),Towers!F75,0),0)</f>
        <v/>
      </c>
      <c r="G75" s="20">
        <f ref="G75:G75" t="array">IFERROR(IF(Pop_C!G75&lt;IFERROR(INDEX(Coverage!$I$2:$I$1611,MATCH(A75,Coverage!$A$2:$A$1611,0)),0),Towers!G75,0),0)</f>
        <v/>
      </c>
      <c r="H75" s="20">
        <f ref="H75:H75" t="array">IFERROR(IF(Pop_C!H75&lt;IFERROR(INDEX(Coverage!$I$2:$I$1611,MATCH(A75,Coverage!$A$2:$A$1611,0)),0),Towers!H75,0),0)</f>
        <v/>
      </c>
      <c r="I75" s="20">
        <f ref="I75:I75" t="array">IFERROR(IF(Pop_C!I75&lt;IFERROR(INDEX(Coverage!$I$2:$I$1611,MATCH(A75,Coverage!$A$2:$A$1611,0)),0),Towers!I75,0),0)</f>
        <v/>
      </c>
      <c r="J75" s="20">
        <f ref="J75:J75" t="array">IFERROR(IF(Pop_C!J75&lt;IFERROR(INDEX(Coverage!$I$2:$I$1611,MATCH(A75,Coverage!$A$2:$A$1611,0)),0),Towers!J75,0),0)</f>
        <v/>
      </c>
      <c r="K75" s="20">
        <f ref="K75:K75" t="array">IFERROR(IF(Pop_C!K75&lt;IFERROR(INDEX(Coverage!$I$2:$I$1611,MATCH(A75,Coverage!$A$2:$A$1611,0)),0),Towers!K75,0),0)</f>
        <v/>
      </c>
      <c r="L75" s="20">
        <f ref="L75:L75" t="array">IFERROR(IF(Pop_C!L75&lt;IFERROR(INDEX(Coverage!$I$2:$I$1611,MATCH(A75,Coverage!$A$2:$A$1611,0)),0),Towers!L75,0),0)</f>
        <v/>
      </c>
    </row>
    <row r="76">
      <c r="A76" s="20">
        <f>Towers!A76</f>
        <v/>
      </c>
      <c r="B76" s="20">
        <f>Towers!B76</f>
        <v/>
      </c>
      <c r="C76" s="20">
        <f>IFERROR(IF(Pop_C!C76&lt;IFERROR(INDEX(Coverage!$I$2:$I$1611,MATCH(A76,Coverage!$A$2:$A$1611,0)),0),Towers!C76,(IFERROR(INDEX(Coverage!$I$2:$I$1611,MATCH(A5,Coverage!$A$2:$A$1611,0)),0)/Pop_C!C76*Towers!C76)),0)</f>
        <v/>
      </c>
      <c r="D76" s="20">
        <f ref="D76:D76" t="array">IFERROR(IF(Pop_C!D76&lt;IFERROR(INDEX(Coverage!$I$2:$I$1611,MATCH(A76,Coverage!$A$2:$A$1611,0)),0),Towers!D76,0),0)</f>
        <v/>
      </c>
      <c r="E76" s="20">
        <f ref="E76:E76" t="array">IFERROR(IF(Pop_C!E76&lt;IFERROR(INDEX(Coverage!$I$2:$I$1611,MATCH(A76,Coverage!$A$2:$A$1611,0)),0),Towers!E76,0),0)</f>
        <v/>
      </c>
      <c r="F76" s="20">
        <f ref="F76:F76" t="array">IFERROR(IF(Pop_C!F76&lt;IFERROR(INDEX(Coverage!$I$2:$I$1611,MATCH(A76,Coverage!$A$2:$A$1611,0)),0),Towers!F76,0),0)</f>
        <v/>
      </c>
      <c r="G76" s="20">
        <f ref="G76:G76" t="array">IFERROR(IF(Pop_C!G76&lt;IFERROR(INDEX(Coverage!$I$2:$I$1611,MATCH(A76,Coverage!$A$2:$A$1611,0)),0),Towers!G76,0),0)</f>
        <v/>
      </c>
      <c r="H76" s="20">
        <f ref="H76:H76" t="array">IFERROR(IF(Pop_C!H76&lt;IFERROR(INDEX(Coverage!$I$2:$I$1611,MATCH(A76,Coverage!$A$2:$A$1611,0)),0),Towers!H76,0),0)</f>
        <v/>
      </c>
      <c r="I76" s="20">
        <f ref="I76:I76" t="array">IFERROR(IF(Pop_C!I76&lt;IFERROR(INDEX(Coverage!$I$2:$I$1611,MATCH(A76,Coverage!$A$2:$A$1611,0)),0),Towers!I76,0),0)</f>
        <v/>
      </c>
      <c r="J76" s="20">
        <f ref="J76:J76" t="array">IFERROR(IF(Pop_C!J76&lt;IFERROR(INDEX(Coverage!$I$2:$I$1611,MATCH(A76,Coverage!$A$2:$A$1611,0)),0),Towers!J76,0),0)</f>
        <v/>
      </c>
      <c r="K76" s="20">
        <f ref="K76:K76" t="array">IFERROR(IF(Pop_C!K76&lt;IFERROR(INDEX(Coverage!$I$2:$I$1611,MATCH(A76,Coverage!$A$2:$A$1611,0)),0),Towers!K76,0),0)</f>
        <v/>
      </c>
      <c r="L76" s="20">
        <f ref="L76:L76" t="array">IFERROR(IF(Pop_C!L76&lt;IFERROR(INDEX(Coverage!$I$2:$I$1611,MATCH(A76,Coverage!$A$2:$A$1611,0)),0),Towers!L76,0),0)</f>
        <v/>
      </c>
    </row>
    <row r="77">
      <c r="A77" s="20">
        <f>Towers!A77</f>
        <v/>
      </c>
      <c r="B77" s="20">
        <f>Towers!B77</f>
        <v/>
      </c>
      <c r="C77" s="20">
        <f>IFERROR(IF(Pop_C!C77&lt;IFERROR(INDEX(Coverage!$I$2:$I$1611,MATCH(A77,Coverage!$A$2:$A$1611,0)),0),Towers!C77,(IFERROR(INDEX(Coverage!$I$2:$I$1611,MATCH(A5,Coverage!$A$2:$A$1611,0)),0)/Pop_C!C77*Towers!C77)),0)</f>
        <v/>
      </c>
      <c r="D77" s="20">
        <f ref="D77:D77" t="array">IFERROR(IF(Pop_C!D77&lt;IFERROR(INDEX(Coverage!$I$2:$I$1611,MATCH(A77,Coverage!$A$2:$A$1611,0)),0),Towers!D77,0),0)</f>
        <v/>
      </c>
      <c r="E77" s="20">
        <f ref="E77:E77" t="array">IFERROR(IF(Pop_C!E77&lt;IFERROR(INDEX(Coverage!$I$2:$I$1611,MATCH(A77,Coverage!$A$2:$A$1611,0)),0),Towers!E77,0),0)</f>
        <v/>
      </c>
      <c r="F77" s="20">
        <f ref="F77:F77" t="array">IFERROR(IF(Pop_C!F77&lt;IFERROR(INDEX(Coverage!$I$2:$I$1611,MATCH(A77,Coverage!$A$2:$A$1611,0)),0),Towers!F77,0),0)</f>
        <v/>
      </c>
      <c r="G77" s="20">
        <f ref="G77:G77" t="array">IFERROR(IF(Pop_C!G77&lt;IFERROR(INDEX(Coverage!$I$2:$I$1611,MATCH(A77,Coverage!$A$2:$A$1611,0)),0),Towers!G77,0),0)</f>
        <v/>
      </c>
      <c r="H77" s="20">
        <f ref="H77:H77" t="array">IFERROR(IF(Pop_C!H77&lt;IFERROR(INDEX(Coverage!$I$2:$I$1611,MATCH(A77,Coverage!$A$2:$A$1611,0)),0),Towers!H77,0),0)</f>
        <v/>
      </c>
      <c r="I77" s="20">
        <f ref="I77:I77" t="array">IFERROR(IF(Pop_C!I77&lt;IFERROR(INDEX(Coverage!$I$2:$I$1611,MATCH(A77,Coverage!$A$2:$A$1611,0)),0),Towers!I77,0),0)</f>
        <v/>
      </c>
      <c r="J77" s="20">
        <f ref="J77:J77" t="array">IFERROR(IF(Pop_C!J77&lt;IFERROR(INDEX(Coverage!$I$2:$I$1611,MATCH(A77,Coverage!$A$2:$A$1611,0)),0),Towers!J77,0),0)</f>
        <v/>
      </c>
      <c r="K77" s="20">
        <f ref="K77:K77" t="array">IFERROR(IF(Pop_C!K77&lt;IFERROR(INDEX(Coverage!$I$2:$I$1611,MATCH(A77,Coverage!$A$2:$A$1611,0)),0),Towers!K77,0),0)</f>
        <v/>
      </c>
      <c r="L77" s="20">
        <f ref="L77:L77" t="array">IFERROR(IF(Pop_C!L77&lt;IFERROR(INDEX(Coverage!$I$2:$I$1611,MATCH(A77,Coverage!$A$2:$A$1611,0)),0),Towers!L77,0),0)</f>
        <v/>
      </c>
    </row>
    <row r="78">
      <c r="A78" s="20">
        <f>Towers!A78</f>
        <v/>
      </c>
      <c r="B78" s="20">
        <f>Towers!B78</f>
        <v/>
      </c>
      <c r="C78" s="20">
        <f>IFERROR(IF(Pop_C!C78&lt;IFERROR(INDEX(Coverage!$I$2:$I$1611,MATCH(A78,Coverage!$A$2:$A$1611,0)),0),Towers!C78,(IFERROR(INDEX(Coverage!$I$2:$I$1611,MATCH(A5,Coverage!$A$2:$A$1611,0)),0)/Pop_C!C78*Towers!C78)),0)</f>
        <v/>
      </c>
      <c r="D78" s="20">
        <f ref="D78:D78" t="array">IFERROR(IF(Pop_C!D78&lt;IFERROR(INDEX(Coverage!$I$2:$I$1611,MATCH(A78,Coverage!$A$2:$A$1611,0)),0),Towers!D78,0),0)</f>
        <v/>
      </c>
      <c r="E78" s="20">
        <f ref="E78:E78" t="array">IFERROR(IF(Pop_C!E78&lt;IFERROR(INDEX(Coverage!$I$2:$I$1611,MATCH(A78,Coverage!$A$2:$A$1611,0)),0),Towers!E78,0),0)</f>
        <v/>
      </c>
      <c r="F78" s="20">
        <f ref="F78:F78" t="array">IFERROR(IF(Pop_C!F78&lt;IFERROR(INDEX(Coverage!$I$2:$I$1611,MATCH(A78,Coverage!$A$2:$A$1611,0)),0),Towers!F78,0),0)</f>
        <v/>
      </c>
      <c r="G78" s="20">
        <f ref="G78:G78" t="array">IFERROR(IF(Pop_C!G78&lt;IFERROR(INDEX(Coverage!$I$2:$I$1611,MATCH(A78,Coverage!$A$2:$A$1611,0)),0),Towers!G78,0),0)</f>
        <v/>
      </c>
      <c r="H78" s="20">
        <f ref="H78:H78" t="array">IFERROR(IF(Pop_C!H78&lt;IFERROR(INDEX(Coverage!$I$2:$I$1611,MATCH(A78,Coverage!$A$2:$A$1611,0)),0),Towers!H78,0),0)</f>
        <v/>
      </c>
      <c r="I78" s="20">
        <f ref="I78:I78" t="array">IFERROR(IF(Pop_C!I78&lt;IFERROR(INDEX(Coverage!$I$2:$I$1611,MATCH(A78,Coverage!$A$2:$A$1611,0)),0),Towers!I78,0),0)</f>
        <v/>
      </c>
      <c r="J78" s="20">
        <f ref="J78:J78" t="array">IFERROR(IF(Pop_C!J78&lt;IFERROR(INDEX(Coverage!$I$2:$I$1611,MATCH(A78,Coverage!$A$2:$A$1611,0)),0),Towers!J78,0),0)</f>
        <v/>
      </c>
      <c r="K78" s="20">
        <f ref="K78:K78" t="array">IFERROR(IF(Pop_C!K78&lt;IFERROR(INDEX(Coverage!$I$2:$I$1611,MATCH(A78,Coverage!$A$2:$A$1611,0)),0),Towers!K78,0),0)</f>
        <v/>
      </c>
      <c r="L78" s="20">
        <f ref="L78:L78" t="array">IFERROR(IF(Pop_C!L78&lt;IFERROR(INDEX(Coverage!$I$2:$I$1611,MATCH(A78,Coverage!$A$2:$A$1611,0)),0),Towers!L78,0),0)</f>
        <v/>
      </c>
    </row>
    <row r="79">
      <c r="A79" s="20">
        <f>Towers!A79</f>
        <v/>
      </c>
      <c r="B79" s="20">
        <f>Towers!B79</f>
        <v/>
      </c>
      <c r="C79" s="20">
        <f>IFERROR(IF(Pop_C!C79&lt;IFERROR(INDEX(Coverage!$I$2:$I$1611,MATCH(A79,Coverage!$A$2:$A$1611,0)),0),Towers!C79,(IFERROR(INDEX(Coverage!$I$2:$I$1611,MATCH(A5,Coverage!$A$2:$A$1611,0)),0)/Pop_C!C79*Towers!C79)),0)</f>
        <v/>
      </c>
      <c r="D79" s="20">
        <f ref="D79:D79" t="array">IFERROR(IF(Pop_C!D79&lt;IFERROR(INDEX(Coverage!$I$2:$I$1611,MATCH(A79,Coverage!$A$2:$A$1611,0)),0),Towers!D79,0),0)</f>
        <v/>
      </c>
      <c r="E79" s="20">
        <f ref="E79:E79" t="array">IFERROR(IF(Pop_C!E79&lt;IFERROR(INDEX(Coverage!$I$2:$I$1611,MATCH(A79,Coverage!$A$2:$A$1611,0)),0),Towers!E79,0),0)</f>
        <v/>
      </c>
      <c r="F79" s="20">
        <f ref="F79:F79" t="array">IFERROR(IF(Pop_C!F79&lt;IFERROR(INDEX(Coverage!$I$2:$I$1611,MATCH(A79,Coverage!$A$2:$A$1611,0)),0),Towers!F79,0),0)</f>
        <v/>
      </c>
      <c r="G79" s="20">
        <f ref="G79:G79" t="array">IFERROR(IF(Pop_C!G79&lt;IFERROR(INDEX(Coverage!$I$2:$I$1611,MATCH(A79,Coverage!$A$2:$A$1611,0)),0),Towers!G79,0),0)</f>
        <v/>
      </c>
      <c r="H79" s="20">
        <f ref="H79:H79" t="array">IFERROR(IF(Pop_C!H79&lt;IFERROR(INDEX(Coverage!$I$2:$I$1611,MATCH(A79,Coverage!$A$2:$A$1611,0)),0),Towers!H79,0),0)</f>
        <v/>
      </c>
      <c r="I79" s="20">
        <f ref="I79:I79" t="array">IFERROR(IF(Pop_C!I79&lt;IFERROR(INDEX(Coverage!$I$2:$I$1611,MATCH(A79,Coverage!$A$2:$A$1611,0)),0),Towers!I79,0),0)</f>
        <v/>
      </c>
      <c r="J79" s="20">
        <f ref="J79:J79" t="array">IFERROR(IF(Pop_C!J79&lt;IFERROR(INDEX(Coverage!$I$2:$I$1611,MATCH(A79,Coverage!$A$2:$A$1611,0)),0),Towers!J79,0),0)</f>
        <v/>
      </c>
      <c r="K79" s="20">
        <f ref="K79:K79" t="array">IFERROR(IF(Pop_C!K79&lt;IFERROR(INDEX(Coverage!$I$2:$I$1611,MATCH(A79,Coverage!$A$2:$A$1611,0)),0),Towers!K79,0),0)</f>
        <v/>
      </c>
      <c r="L79" s="20">
        <f ref="L79:L79" t="array">IFERROR(IF(Pop_C!L79&lt;IFERROR(INDEX(Coverage!$I$2:$I$1611,MATCH(A79,Coverage!$A$2:$A$1611,0)),0),Towers!L79,0),0)</f>
        <v/>
      </c>
    </row>
    <row r="80">
      <c r="A80" s="20">
        <f>Towers!A80</f>
        <v/>
      </c>
      <c r="B80" s="20">
        <f>Towers!B80</f>
        <v/>
      </c>
      <c r="C80" s="20">
        <f>IFERROR(IF(Pop_C!C80&lt;IFERROR(INDEX(Coverage!$I$2:$I$1611,MATCH(A80,Coverage!$A$2:$A$1611,0)),0),Towers!C80,(IFERROR(INDEX(Coverage!$I$2:$I$1611,MATCH(A5,Coverage!$A$2:$A$1611,0)),0)/Pop_C!C80*Towers!C80)),0)</f>
        <v/>
      </c>
      <c r="D80" s="20">
        <f ref="D80:D80" t="array">IFERROR(IF(Pop_C!D80&lt;IFERROR(INDEX(Coverage!$I$2:$I$1611,MATCH(A80,Coverage!$A$2:$A$1611,0)),0),Towers!D80,0),0)</f>
        <v/>
      </c>
      <c r="E80" s="20">
        <f ref="E80:E80" t="array">IFERROR(IF(Pop_C!E80&lt;IFERROR(INDEX(Coverage!$I$2:$I$1611,MATCH(A80,Coverage!$A$2:$A$1611,0)),0),Towers!E80,0),0)</f>
        <v/>
      </c>
      <c r="F80" s="20">
        <f ref="F80:F80" t="array">IFERROR(IF(Pop_C!F80&lt;IFERROR(INDEX(Coverage!$I$2:$I$1611,MATCH(A80,Coverage!$A$2:$A$1611,0)),0),Towers!F80,0),0)</f>
        <v/>
      </c>
      <c r="G80" s="20">
        <f ref="G80:G80" t="array">IFERROR(IF(Pop_C!G80&lt;IFERROR(INDEX(Coverage!$I$2:$I$1611,MATCH(A80,Coverage!$A$2:$A$1611,0)),0),Towers!G80,0),0)</f>
        <v/>
      </c>
      <c r="H80" s="20">
        <f ref="H80:H80" t="array">IFERROR(IF(Pop_C!H80&lt;IFERROR(INDEX(Coverage!$I$2:$I$1611,MATCH(A80,Coverage!$A$2:$A$1611,0)),0),Towers!H80,0),0)</f>
        <v/>
      </c>
      <c r="I80" s="20">
        <f ref="I80:I80" t="array">IFERROR(IF(Pop_C!I80&lt;IFERROR(INDEX(Coverage!$I$2:$I$1611,MATCH(A80,Coverage!$A$2:$A$1611,0)),0),Towers!I80,0),0)</f>
        <v/>
      </c>
      <c r="J80" s="20">
        <f ref="J80:J80" t="array">IFERROR(IF(Pop_C!J80&lt;IFERROR(INDEX(Coverage!$I$2:$I$1611,MATCH(A80,Coverage!$A$2:$A$1611,0)),0),Towers!J80,0),0)</f>
        <v/>
      </c>
      <c r="K80" s="20">
        <f ref="K80:K80" t="array">IFERROR(IF(Pop_C!K80&lt;IFERROR(INDEX(Coverage!$I$2:$I$1611,MATCH(A80,Coverage!$A$2:$A$1611,0)),0),Towers!K80,0),0)</f>
        <v/>
      </c>
      <c r="L80" s="20">
        <f ref="L80:L80" t="array">IFERROR(IF(Pop_C!L80&lt;IFERROR(INDEX(Coverage!$I$2:$I$1611,MATCH(A80,Coverage!$A$2:$A$1611,0)),0),Towers!L80,0),0)</f>
        <v/>
      </c>
    </row>
    <row r="81">
      <c r="A81" s="20">
        <f>Towers!A81</f>
        <v/>
      </c>
      <c r="B81" s="20">
        <f>Towers!B81</f>
        <v/>
      </c>
      <c r="C81" s="20">
        <f>IFERROR(IF(Pop_C!C81&lt;IFERROR(INDEX(Coverage!$I$2:$I$1611,MATCH(A81,Coverage!$A$2:$A$1611,0)),0),Towers!C81,(IFERROR(INDEX(Coverage!$I$2:$I$1611,MATCH(A5,Coverage!$A$2:$A$1611,0)),0)/Pop_C!C81*Towers!C81)),0)</f>
        <v/>
      </c>
      <c r="D81" s="20">
        <f ref="D81:D81" t="array">IFERROR(IF(Pop_C!D81&lt;IFERROR(INDEX(Coverage!$I$2:$I$1611,MATCH(A81,Coverage!$A$2:$A$1611,0)),0),Towers!D81,0),0)</f>
        <v/>
      </c>
      <c r="E81" s="20">
        <f ref="E81:E81" t="array">IFERROR(IF(Pop_C!E81&lt;IFERROR(INDEX(Coverage!$I$2:$I$1611,MATCH(A81,Coverage!$A$2:$A$1611,0)),0),Towers!E81,0),0)</f>
        <v/>
      </c>
      <c r="F81" s="20">
        <f ref="F81:F81" t="array">IFERROR(IF(Pop_C!F81&lt;IFERROR(INDEX(Coverage!$I$2:$I$1611,MATCH(A81,Coverage!$A$2:$A$1611,0)),0),Towers!F81,0),0)</f>
        <v/>
      </c>
      <c r="G81" s="20">
        <f ref="G81:G81" t="array">IFERROR(IF(Pop_C!G81&lt;IFERROR(INDEX(Coverage!$I$2:$I$1611,MATCH(A81,Coverage!$A$2:$A$1611,0)),0),Towers!G81,0),0)</f>
        <v/>
      </c>
      <c r="H81" s="20">
        <f ref="H81:H81" t="array">IFERROR(IF(Pop_C!H81&lt;IFERROR(INDEX(Coverage!$I$2:$I$1611,MATCH(A81,Coverage!$A$2:$A$1611,0)),0),Towers!H81,0),0)</f>
        <v/>
      </c>
      <c r="I81" s="20">
        <f ref="I81:I81" t="array">IFERROR(IF(Pop_C!I81&lt;IFERROR(INDEX(Coverage!$I$2:$I$1611,MATCH(A81,Coverage!$A$2:$A$1611,0)),0),Towers!I81,0),0)</f>
        <v/>
      </c>
      <c r="J81" s="20">
        <f ref="J81:J81" t="array">IFERROR(IF(Pop_C!J81&lt;IFERROR(INDEX(Coverage!$I$2:$I$1611,MATCH(A81,Coverage!$A$2:$A$1611,0)),0),Towers!J81,0),0)</f>
        <v/>
      </c>
      <c r="K81" s="20">
        <f ref="K81:K81" t="array">IFERROR(IF(Pop_C!K81&lt;IFERROR(INDEX(Coverage!$I$2:$I$1611,MATCH(A81,Coverage!$A$2:$A$1611,0)),0),Towers!K81,0),0)</f>
        <v/>
      </c>
      <c r="L81" s="20">
        <f ref="L81:L81" t="array">IFERROR(IF(Pop_C!L81&lt;IFERROR(INDEX(Coverage!$I$2:$I$1611,MATCH(A81,Coverage!$A$2:$A$1611,0)),0),Towers!L81,0),0)</f>
        <v/>
      </c>
    </row>
    <row r="82">
      <c r="A82" s="20">
        <f>Towers!A82</f>
        <v/>
      </c>
      <c r="B82" s="20">
        <f>Towers!B82</f>
        <v/>
      </c>
      <c r="C82" s="20">
        <f>IFERROR(IF(Pop_C!C82&lt;IFERROR(INDEX(Coverage!$I$2:$I$1611,MATCH(A82,Coverage!$A$2:$A$1611,0)),0),Towers!C82,(IFERROR(INDEX(Coverage!$I$2:$I$1611,MATCH(A5,Coverage!$A$2:$A$1611,0)),0)/Pop_C!C82*Towers!C82)),0)</f>
        <v/>
      </c>
      <c r="D82" s="20">
        <f ref="D82:D82" t="array">IFERROR(IF(Pop_C!D82&lt;IFERROR(INDEX(Coverage!$I$2:$I$1611,MATCH(A82,Coverage!$A$2:$A$1611,0)),0),Towers!D82,0),0)</f>
        <v/>
      </c>
      <c r="E82" s="20">
        <f ref="E82:E82" t="array">IFERROR(IF(Pop_C!E82&lt;IFERROR(INDEX(Coverage!$I$2:$I$1611,MATCH(A82,Coverage!$A$2:$A$1611,0)),0),Towers!E82,0),0)</f>
        <v/>
      </c>
      <c r="F82" s="20">
        <f ref="F82:F82" t="array">IFERROR(IF(Pop_C!F82&lt;IFERROR(INDEX(Coverage!$I$2:$I$1611,MATCH(A82,Coverage!$A$2:$A$1611,0)),0),Towers!F82,0),0)</f>
        <v/>
      </c>
      <c r="G82" s="20">
        <f ref="G82:G82" t="array">IFERROR(IF(Pop_C!G82&lt;IFERROR(INDEX(Coverage!$I$2:$I$1611,MATCH(A82,Coverage!$A$2:$A$1611,0)),0),Towers!G82,0),0)</f>
        <v/>
      </c>
      <c r="H82" s="20">
        <f ref="H82:H82" t="array">IFERROR(IF(Pop_C!H82&lt;IFERROR(INDEX(Coverage!$I$2:$I$1611,MATCH(A82,Coverage!$A$2:$A$1611,0)),0),Towers!H82,0),0)</f>
        <v/>
      </c>
      <c r="I82" s="20">
        <f ref="I82:I82" t="array">IFERROR(IF(Pop_C!I82&lt;IFERROR(INDEX(Coverage!$I$2:$I$1611,MATCH(A82,Coverage!$A$2:$A$1611,0)),0),Towers!I82,0),0)</f>
        <v/>
      </c>
      <c r="J82" s="20">
        <f ref="J82:J82" t="array">IFERROR(IF(Pop_C!J82&lt;IFERROR(INDEX(Coverage!$I$2:$I$1611,MATCH(A82,Coverage!$A$2:$A$1611,0)),0),Towers!J82,0),0)</f>
        <v/>
      </c>
      <c r="K82" s="20">
        <f ref="K82:K82" t="array">IFERROR(IF(Pop_C!K82&lt;IFERROR(INDEX(Coverage!$I$2:$I$1611,MATCH(A82,Coverage!$A$2:$A$1611,0)),0),Towers!K82,0),0)</f>
        <v/>
      </c>
      <c r="L82" s="20">
        <f ref="L82:L82" t="array">IFERROR(IF(Pop_C!L82&lt;IFERROR(INDEX(Coverage!$I$2:$I$1611,MATCH(A82,Coverage!$A$2:$A$1611,0)),0),Towers!L82,0),0)</f>
        <v/>
      </c>
    </row>
    <row r="83">
      <c r="A83" s="20">
        <f>Towers!A83</f>
        <v/>
      </c>
      <c r="B83" s="20">
        <f>Towers!B83</f>
        <v/>
      </c>
      <c r="C83" s="20">
        <f>IFERROR(IF(Pop_C!C83&lt;IFERROR(INDEX(Coverage!$I$2:$I$1611,MATCH(A83,Coverage!$A$2:$A$1611,0)),0),Towers!C83,(IFERROR(INDEX(Coverage!$I$2:$I$1611,MATCH(A5,Coverage!$A$2:$A$1611,0)),0)/Pop_C!C83*Towers!C83)),0)</f>
        <v/>
      </c>
      <c r="D83" s="20">
        <f ref="D83:D83" t="array">IFERROR(IF(Pop_C!D83&lt;IFERROR(INDEX(Coverage!$I$2:$I$1611,MATCH(A83,Coverage!$A$2:$A$1611,0)),0),Towers!D83,0),0)</f>
        <v/>
      </c>
      <c r="E83" s="20">
        <f ref="E83:E83" t="array">IFERROR(IF(Pop_C!E83&lt;IFERROR(INDEX(Coverage!$I$2:$I$1611,MATCH(A83,Coverage!$A$2:$A$1611,0)),0),Towers!E83,0),0)</f>
        <v/>
      </c>
      <c r="F83" s="20">
        <f ref="F83:F83" t="array">IFERROR(IF(Pop_C!F83&lt;IFERROR(INDEX(Coverage!$I$2:$I$1611,MATCH(A83,Coverage!$A$2:$A$1611,0)),0),Towers!F83,0),0)</f>
        <v/>
      </c>
      <c r="G83" s="20">
        <f ref="G83:G83" t="array">IFERROR(IF(Pop_C!G83&lt;IFERROR(INDEX(Coverage!$I$2:$I$1611,MATCH(A83,Coverage!$A$2:$A$1611,0)),0),Towers!G83,0),0)</f>
        <v/>
      </c>
      <c r="H83" s="20">
        <f ref="H83:H83" t="array">IFERROR(IF(Pop_C!H83&lt;IFERROR(INDEX(Coverage!$I$2:$I$1611,MATCH(A83,Coverage!$A$2:$A$1611,0)),0),Towers!H83,0),0)</f>
        <v/>
      </c>
      <c r="I83" s="20">
        <f ref="I83:I83" t="array">IFERROR(IF(Pop_C!I83&lt;IFERROR(INDEX(Coverage!$I$2:$I$1611,MATCH(A83,Coverage!$A$2:$A$1611,0)),0),Towers!I83,0),0)</f>
        <v/>
      </c>
      <c r="J83" s="20">
        <f ref="J83:J83" t="array">IFERROR(IF(Pop_C!J83&lt;IFERROR(INDEX(Coverage!$I$2:$I$1611,MATCH(A83,Coverage!$A$2:$A$1611,0)),0),Towers!J83,0),0)</f>
        <v/>
      </c>
      <c r="K83" s="20">
        <f ref="K83:K83" t="array">IFERROR(IF(Pop_C!K83&lt;IFERROR(INDEX(Coverage!$I$2:$I$1611,MATCH(A83,Coverage!$A$2:$A$1611,0)),0),Towers!K83,0),0)</f>
        <v/>
      </c>
      <c r="L83" s="20">
        <f ref="L83:L83" t="array">IFERROR(IF(Pop_C!L83&lt;IFERROR(INDEX(Coverage!$I$2:$I$1611,MATCH(A83,Coverage!$A$2:$A$1611,0)),0),Towers!L83,0),0)</f>
        <v/>
      </c>
    </row>
    <row r="84">
      <c r="A84" s="20">
        <f>Towers!A84</f>
        <v/>
      </c>
      <c r="B84" s="20">
        <f>Towers!B84</f>
        <v/>
      </c>
      <c r="C84" s="20">
        <f>IFERROR(IF(Pop_C!C84&lt;IFERROR(INDEX(Coverage!$I$2:$I$1611,MATCH(A84,Coverage!$A$2:$A$1611,0)),0),Towers!C84,(IFERROR(INDEX(Coverage!$I$2:$I$1611,MATCH(A5,Coverage!$A$2:$A$1611,0)),0)/Pop_C!C84*Towers!C84)),0)</f>
        <v/>
      </c>
      <c r="D84" s="20">
        <f ref="D84:D84" t="array">IFERROR(IF(Pop_C!D84&lt;IFERROR(INDEX(Coverage!$I$2:$I$1611,MATCH(A84,Coverage!$A$2:$A$1611,0)),0),Towers!D84,0),0)</f>
        <v/>
      </c>
      <c r="E84" s="20">
        <f ref="E84:E84" t="array">IFERROR(IF(Pop_C!E84&lt;IFERROR(INDEX(Coverage!$I$2:$I$1611,MATCH(A84,Coverage!$A$2:$A$1611,0)),0),Towers!E84,0),0)</f>
        <v/>
      </c>
      <c r="F84" s="20">
        <f ref="F84:F84" t="array">IFERROR(IF(Pop_C!F84&lt;IFERROR(INDEX(Coverage!$I$2:$I$1611,MATCH(A84,Coverage!$A$2:$A$1611,0)),0),Towers!F84,0),0)</f>
        <v/>
      </c>
      <c r="G84" s="20">
        <f ref="G84:G84" t="array">IFERROR(IF(Pop_C!G84&lt;IFERROR(INDEX(Coverage!$I$2:$I$1611,MATCH(A84,Coverage!$A$2:$A$1611,0)),0),Towers!G84,0),0)</f>
        <v/>
      </c>
      <c r="H84" s="20">
        <f ref="H84:H84" t="array">IFERROR(IF(Pop_C!H84&lt;IFERROR(INDEX(Coverage!$I$2:$I$1611,MATCH(A84,Coverage!$A$2:$A$1611,0)),0),Towers!H84,0),0)</f>
        <v/>
      </c>
      <c r="I84" s="20">
        <f ref="I84:I84" t="array">IFERROR(IF(Pop_C!I84&lt;IFERROR(INDEX(Coverage!$I$2:$I$1611,MATCH(A84,Coverage!$A$2:$A$1611,0)),0),Towers!I84,0),0)</f>
        <v/>
      </c>
      <c r="J84" s="20">
        <f ref="J84:J84" t="array">IFERROR(IF(Pop_C!J84&lt;IFERROR(INDEX(Coverage!$I$2:$I$1611,MATCH(A84,Coverage!$A$2:$A$1611,0)),0),Towers!J84,0),0)</f>
        <v/>
      </c>
      <c r="K84" s="20">
        <f ref="K84:K84" t="array">IFERROR(IF(Pop_C!K84&lt;IFERROR(INDEX(Coverage!$I$2:$I$1611,MATCH(A84,Coverage!$A$2:$A$1611,0)),0),Towers!K84,0),0)</f>
        <v/>
      </c>
      <c r="L84" s="20">
        <f ref="L84:L84" t="array">IFERROR(IF(Pop_C!L84&lt;IFERROR(INDEX(Coverage!$I$2:$I$1611,MATCH(A84,Coverage!$A$2:$A$1611,0)),0),Towers!L84,0),0)</f>
        <v/>
      </c>
    </row>
    <row r="85">
      <c r="A85" s="20">
        <f>Towers!A85</f>
        <v/>
      </c>
      <c r="B85" s="20">
        <f>Towers!B85</f>
        <v/>
      </c>
      <c r="C85" s="20">
        <f>IFERROR(IF(Pop_C!C85&lt;IFERROR(INDEX(Coverage!$I$2:$I$1611,MATCH(A85,Coverage!$A$2:$A$1611,0)),0),Towers!C85,(IFERROR(INDEX(Coverage!$I$2:$I$1611,MATCH(A5,Coverage!$A$2:$A$1611,0)),0)/Pop_C!C85*Towers!C85)),0)</f>
        <v/>
      </c>
      <c r="D85" s="20">
        <f ref="D85:D85" t="array">IFERROR(IF(Pop_C!D85&lt;IFERROR(INDEX(Coverage!$I$2:$I$1611,MATCH(A85,Coverage!$A$2:$A$1611,0)),0),Towers!D85,0),0)</f>
        <v/>
      </c>
      <c r="E85" s="20">
        <f ref="E85:E85" t="array">IFERROR(IF(Pop_C!E85&lt;IFERROR(INDEX(Coverage!$I$2:$I$1611,MATCH(A85,Coverage!$A$2:$A$1611,0)),0),Towers!E85,0),0)</f>
        <v/>
      </c>
      <c r="F85" s="20">
        <f ref="F85:F85" t="array">IFERROR(IF(Pop_C!F85&lt;IFERROR(INDEX(Coverage!$I$2:$I$1611,MATCH(A85,Coverage!$A$2:$A$1611,0)),0),Towers!F85,0),0)</f>
        <v/>
      </c>
      <c r="G85" s="20">
        <f ref="G85:G85" t="array">IFERROR(IF(Pop_C!G85&lt;IFERROR(INDEX(Coverage!$I$2:$I$1611,MATCH(A85,Coverage!$A$2:$A$1611,0)),0),Towers!G85,0),0)</f>
        <v/>
      </c>
      <c r="H85" s="20">
        <f ref="H85:H85" t="array">IFERROR(IF(Pop_C!H85&lt;IFERROR(INDEX(Coverage!$I$2:$I$1611,MATCH(A85,Coverage!$A$2:$A$1611,0)),0),Towers!H85,0),0)</f>
        <v/>
      </c>
      <c r="I85" s="20">
        <f ref="I85:I85" t="array">IFERROR(IF(Pop_C!I85&lt;IFERROR(INDEX(Coverage!$I$2:$I$1611,MATCH(A85,Coverage!$A$2:$A$1611,0)),0),Towers!I85,0),0)</f>
        <v/>
      </c>
      <c r="J85" s="20">
        <f ref="J85:J85" t="array">IFERROR(IF(Pop_C!J85&lt;IFERROR(INDEX(Coverage!$I$2:$I$1611,MATCH(A85,Coverage!$A$2:$A$1611,0)),0),Towers!J85,0),0)</f>
        <v/>
      </c>
      <c r="K85" s="20">
        <f ref="K85:K85" t="array">IFERROR(IF(Pop_C!K85&lt;IFERROR(INDEX(Coverage!$I$2:$I$1611,MATCH(A85,Coverage!$A$2:$A$1611,0)),0),Towers!K85,0),0)</f>
        <v/>
      </c>
      <c r="L85" s="20">
        <f ref="L85:L85" t="array">IFERROR(IF(Pop_C!L85&lt;IFERROR(INDEX(Coverage!$I$2:$I$1611,MATCH(A85,Coverage!$A$2:$A$1611,0)),0),Towers!L85,0),0)</f>
        <v/>
      </c>
    </row>
    <row r="86">
      <c r="A86" s="20">
        <f>Towers!A86</f>
        <v/>
      </c>
      <c r="B86" s="20">
        <f>Towers!B86</f>
        <v/>
      </c>
      <c r="C86" s="20">
        <f>IFERROR(IF(Pop_C!C86&lt;IFERROR(INDEX(Coverage!$I$2:$I$1611,MATCH(A86,Coverage!$A$2:$A$1611,0)),0),Towers!C86,(IFERROR(INDEX(Coverage!$I$2:$I$1611,MATCH(A5,Coverage!$A$2:$A$1611,0)),0)/Pop_C!C86*Towers!C86)),0)</f>
        <v/>
      </c>
      <c r="D86" s="20">
        <f ref="D86:D86" t="array">IFERROR(IF(Pop_C!D86&lt;IFERROR(INDEX(Coverage!$I$2:$I$1611,MATCH(A86,Coverage!$A$2:$A$1611,0)),0),Towers!D86,0),0)</f>
        <v/>
      </c>
      <c r="E86" s="20">
        <f ref="E86:E86" t="array">IFERROR(IF(Pop_C!E86&lt;IFERROR(INDEX(Coverage!$I$2:$I$1611,MATCH(A86,Coverage!$A$2:$A$1611,0)),0),Towers!E86,0),0)</f>
        <v/>
      </c>
      <c r="F86" s="20">
        <f ref="F86:F86" t="array">IFERROR(IF(Pop_C!F86&lt;IFERROR(INDEX(Coverage!$I$2:$I$1611,MATCH(A86,Coverage!$A$2:$A$1611,0)),0),Towers!F86,0),0)</f>
        <v/>
      </c>
      <c r="G86" s="20">
        <f ref="G86:G86" t="array">IFERROR(IF(Pop_C!G86&lt;IFERROR(INDEX(Coverage!$I$2:$I$1611,MATCH(A86,Coverage!$A$2:$A$1611,0)),0),Towers!G86,0),0)</f>
        <v/>
      </c>
      <c r="H86" s="20">
        <f ref="H86:H86" t="array">IFERROR(IF(Pop_C!H86&lt;IFERROR(INDEX(Coverage!$I$2:$I$1611,MATCH(A86,Coverage!$A$2:$A$1611,0)),0),Towers!H86,0),0)</f>
        <v/>
      </c>
      <c r="I86" s="20">
        <f ref="I86:I86" t="array">IFERROR(IF(Pop_C!I86&lt;IFERROR(INDEX(Coverage!$I$2:$I$1611,MATCH(A86,Coverage!$A$2:$A$1611,0)),0),Towers!I86,0),0)</f>
        <v/>
      </c>
      <c r="J86" s="20">
        <f ref="J86:J86" t="array">IFERROR(IF(Pop_C!J86&lt;IFERROR(INDEX(Coverage!$I$2:$I$1611,MATCH(A86,Coverage!$A$2:$A$1611,0)),0),Towers!J86,0),0)</f>
        <v/>
      </c>
      <c r="K86" s="20">
        <f ref="K86:K86" t="array">IFERROR(IF(Pop_C!K86&lt;IFERROR(INDEX(Coverage!$I$2:$I$1611,MATCH(A86,Coverage!$A$2:$A$1611,0)),0),Towers!K86,0),0)</f>
        <v/>
      </c>
      <c r="L86" s="20">
        <f ref="L86:L86" t="array">IFERROR(IF(Pop_C!L86&lt;IFERROR(INDEX(Coverage!$I$2:$I$1611,MATCH(A86,Coverage!$A$2:$A$1611,0)),0),Towers!L86,0),0)</f>
        <v/>
      </c>
    </row>
    <row r="87">
      <c r="A87" s="20">
        <f>Towers!A87</f>
        <v/>
      </c>
      <c r="B87" s="20">
        <f>Towers!B87</f>
        <v/>
      </c>
      <c r="C87" s="20">
        <f>IFERROR(IF(Pop_C!C87&lt;IFERROR(INDEX(Coverage!$I$2:$I$1611,MATCH(A87,Coverage!$A$2:$A$1611,0)),0),Towers!C87,(IFERROR(INDEX(Coverage!$I$2:$I$1611,MATCH(A5,Coverage!$A$2:$A$1611,0)),0)/Pop_C!C87*Towers!C87)),0)</f>
        <v/>
      </c>
      <c r="D87" s="20">
        <f ref="D87:D87" t="array">IFERROR(IF(Pop_C!D87&lt;IFERROR(INDEX(Coverage!$I$2:$I$1611,MATCH(A87,Coverage!$A$2:$A$1611,0)),0),Towers!D87,0),0)</f>
        <v/>
      </c>
      <c r="E87" s="20">
        <f ref="E87:E87" t="array">IFERROR(IF(Pop_C!E87&lt;IFERROR(INDEX(Coverage!$I$2:$I$1611,MATCH(A87,Coverage!$A$2:$A$1611,0)),0),Towers!E87,0),0)</f>
        <v/>
      </c>
      <c r="F87" s="20">
        <f ref="F87:F87" t="array">IFERROR(IF(Pop_C!F87&lt;IFERROR(INDEX(Coverage!$I$2:$I$1611,MATCH(A87,Coverage!$A$2:$A$1611,0)),0),Towers!F87,0),0)</f>
        <v/>
      </c>
      <c r="G87" s="20">
        <f ref="G87:G87" t="array">IFERROR(IF(Pop_C!G87&lt;IFERROR(INDEX(Coverage!$I$2:$I$1611,MATCH(A87,Coverage!$A$2:$A$1611,0)),0),Towers!G87,0),0)</f>
        <v/>
      </c>
      <c r="H87" s="20">
        <f ref="H87:H87" t="array">IFERROR(IF(Pop_C!H87&lt;IFERROR(INDEX(Coverage!$I$2:$I$1611,MATCH(A87,Coverage!$A$2:$A$1611,0)),0),Towers!H87,0),0)</f>
        <v/>
      </c>
      <c r="I87" s="20">
        <f ref="I87:I87" t="array">IFERROR(IF(Pop_C!I87&lt;IFERROR(INDEX(Coverage!$I$2:$I$1611,MATCH(A87,Coverage!$A$2:$A$1611,0)),0),Towers!I87,0),0)</f>
        <v/>
      </c>
      <c r="J87" s="20">
        <f ref="J87:J87" t="array">IFERROR(IF(Pop_C!J87&lt;IFERROR(INDEX(Coverage!$I$2:$I$1611,MATCH(A87,Coverage!$A$2:$A$1611,0)),0),Towers!J87,0),0)</f>
        <v/>
      </c>
      <c r="K87" s="20">
        <f ref="K87:K87" t="array">IFERROR(IF(Pop_C!K87&lt;IFERROR(INDEX(Coverage!$I$2:$I$1611,MATCH(A87,Coverage!$A$2:$A$1611,0)),0),Towers!K87,0),0)</f>
        <v/>
      </c>
      <c r="L87" s="20">
        <f ref="L87:L87" t="array">IFERROR(IF(Pop_C!L87&lt;IFERROR(INDEX(Coverage!$I$2:$I$1611,MATCH(A87,Coverage!$A$2:$A$1611,0)),0),Towers!L87,0),0)</f>
        <v/>
      </c>
    </row>
    <row r="88">
      <c r="A88" s="20">
        <f>Towers!A88</f>
        <v/>
      </c>
      <c r="B88" s="20">
        <f>Towers!B88</f>
        <v/>
      </c>
      <c r="C88" s="20">
        <f>IFERROR(IF(Pop_C!C88&lt;IFERROR(INDEX(Coverage!$I$2:$I$1611,MATCH(A88,Coverage!$A$2:$A$1611,0)),0),Towers!C88,(IFERROR(INDEX(Coverage!$I$2:$I$1611,MATCH(A5,Coverage!$A$2:$A$1611,0)),0)/Pop_C!C88*Towers!C88)),0)</f>
        <v/>
      </c>
      <c r="D88" s="20">
        <f ref="D88:D88" t="array">IFERROR(IF(Pop_C!D88&lt;IFERROR(INDEX(Coverage!$I$2:$I$1611,MATCH(A88,Coverage!$A$2:$A$1611,0)),0),Towers!D88,0),0)</f>
        <v/>
      </c>
      <c r="E88" s="20">
        <f ref="E88:E88" t="array">IFERROR(IF(Pop_C!E88&lt;IFERROR(INDEX(Coverage!$I$2:$I$1611,MATCH(A88,Coverage!$A$2:$A$1611,0)),0),Towers!E88,0),0)</f>
        <v/>
      </c>
      <c r="F88" s="20">
        <f ref="F88:F88" t="array">IFERROR(IF(Pop_C!F88&lt;IFERROR(INDEX(Coverage!$I$2:$I$1611,MATCH(A88,Coverage!$A$2:$A$1611,0)),0),Towers!F88,0),0)</f>
        <v/>
      </c>
      <c r="G88" s="20">
        <f ref="G88:G88" t="array">IFERROR(IF(Pop_C!G88&lt;IFERROR(INDEX(Coverage!$I$2:$I$1611,MATCH(A88,Coverage!$A$2:$A$1611,0)),0),Towers!G88,0),0)</f>
        <v/>
      </c>
      <c r="H88" s="20">
        <f ref="H88:H88" t="array">IFERROR(IF(Pop_C!H88&lt;IFERROR(INDEX(Coverage!$I$2:$I$1611,MATCH(A88,Coverage!$A$2:$A$1611,0)),0),Towers!H88,0),0)</f>
        <v/>
      </c>
      <c r="I88" s="20">
        <f ref="I88:I88" t="array">IFERROR(IF(Pop_C!I88&lt;IFERROR(INDEX(Coverage!$I$2:$I$1611,MATCH(A88,Coverage!$A$2:$A$1611,0)),0),Towers!I88,0),0)</f>
        <v/>
      </c>
      <c r="J88" s="20">
        <f ref="J88:J88" t="array">IFERROR(IF(Pop_C!J88&lt;IFERROR(INDEX(Coverage!$I$2:$I$1611,MATCH(A88,Coverage!$A$2:$A$1611,0)),0),Towers!J88,0),0)</f>
        <v/>
      </c>
      <c r="K88" s="20">
        <f ref="K88:K88" t="array">IFERROR(IF(Pop_C!K88&lt;IFERROR(INDEX(Coverage!$I$2:$I$1611,MATCH(A88,Coverage!$A$2:$A$1611,0)),0),Towers!K88,0),0)</f>
        <v/>
      </c>
      <c r="L88" s="20">
        <f ref="L88:L88" t="array">IFERROR(IF(Pop_C!L88&lt;IFERROR(INDEX(Coverage!$I$2:$I$1611,MATCH(A88,Coverage!$A$2:$A$1611,0)),0),Towers!L88,0),0)</f>
        <v/>
      </c>
    </row>
    <row r="89">
      <c r="A89" s="20">
        <f>Towers!A89</f>
        <v/>
      </c>
      <c r="B89" s="20">
        <f>Towers!B89</f>
        <v/>
      </c>
      <c r="C89" s="20">
        <f>IFERROR(IF(Pop_C!C89&lt;IFERROR(INDEX(Coverage!$I$2:$I$1611,MATCH(A89,Coverage!$A$2:$A$1611,0)),0),Towers!C89,(IFERROR(INDEX(Coverage!$I$2:$I$1611,MATCH(A5,Coverage!$A$2:$A$1611,0)),0)/Pop_C!C89*Towers!C89)),0)</f>
        <v/>
      </c>
      <c r="D89" s="20">
        <f ref="D89:D89" t="array">IFERROR(IF(Pop_C!D89&lt;IFERROR(INDEX(Coverage!$I$2:$I$1611,MATCH(A89,Coverage!$A$2:$A$1611,0)),0),Towers!D89,0),0)</f>
        <v/>
      </c>
      <c r="E89" s="20">
        <f ref="E89:E89" t="array">IFERROR(IF(Pop_C!E89&lt;IFERROR(INDEX(Coverage!$I$2:$I$1611,MATCH(A89,Coverage!$A$2:$A$1611,0)),0),Towers!E89,0),0)</f>
        <v/>
      </c>
      <c r="F89" s="20">
        <f ref="F89:F89" t="array">IFERROR(IF(Pop_C!F89&lt;IFERROR(INDEX(Coverage!$I$2:$I$1611,MATCH(A89,Coverage!$A$2:$A$1611,0)),0),Towers!F89,0),0)</f>
        <v/>
      </c>
      <c r="G89" s="20">
        <f ref="G89:G89" t="array">IFERROR(IF(Pop_C!G89&lt;IFERROR(INDEX(Coverage!$I$2:$I$1611,MATCH(A89,Coverage!$A$2:$A$1611,0)),0),Towers!G89,0),0)</f>
        <v/>
      </c>
      <c r="H89" s="20">
        <f ref="H89:H89" t="array">IFERROR(IF(Pop_C!H89&lt;IFERROR(INDEX(Coverage!$I$2:$I$1611,MATCH(A89,Coverage!$A$2:$A$1611,0)),0),Towers!H89,0),0)</f>
        <v/>
      </c>
      <c r="I89" s="20">
        <f ref="I89:I89" t="array">IFERROR(IF(Pop_C!I89&lt;IFERROR(INDEX(Coverage!$I$2:$I$1611,MATCH(A89,Coverage!$A$2:$A$1611,0)),0),Towers!I89,0),0)</f>
        <v/>
      </c>
      <c r="J89" s="20">
        <f ref="J89:J89" t="array">IFERROR(IF(Pop_C!J89&lt;IFERROR(INDEX(Coverage!$I$2:$I$1611,MATCH(A89,Coverage!$A$2:$A$1611,0)),0),Towers!J89,0),0)</f>
        <v/>
      </c>
      <c r="K89" s="20">
        <f ref="K89:K89" t="array">IFERROR(IF(Pop_C!K89&lt;IFERROR(INDEX(Coverage!$I$2:$I$1611,MATCH(A89,Coverage!$A$2:$A$1611,0)),0),Towers!K89,0),0)</f>
        <v/>
      </c>
      <c r="L89" s="20">
        <f ref="L89:L89" t="array">IFERROR(IF(Pop_C!L89&lt;IFERROR(INDEX(Coverage!$I$2:$I$1611,MATCH(A89,Coverage!$A$2:$A$1611,0)),0),Towers!L89,0),0)</f>
        <v/>
      </c>
    </row>
    <row r="90">
      <c r="A90" s="20">
        <f>Towers!A90</f>
        <v/>
      </c>
      <c r="B90" s="20">
        <f>Towers!B90</f>
        <v/>
      </c>
      <c r="C90" s="20">
        <f>IFERROR(IF(Pop_C!C90&lt;IFERROR(INDEX(Coverage!$I$2:$I$1611,MATCH(A90,Coverage!$A$2:$A$1611,0)),0),Towers!C90,(IFERROR(INDEX(Coverage!$I$2:$I$1611,MATCH(A5,Coverage!$A$2:$A$1611,0)),0)/Pop_C!C90*Towers!C90)),0)</f>
        <v/>
      </c>
      <c r="D90" s="20">
        <f ref="D90:D90" t="array">IFERROR(IF(Pop_C!D90&lt;IFERROR(INDEX(Coverage!$I$2:$I$1611,MATCH(A90,Coverage!$A$2:$A$1611,0)),0),Towers!D90,0),0)</f>
        <v/>
      </c>
      <c r="E90" s="20">
        <f ref="E90:E90" t="array">IFERROR(IF(Pop_C!E90&lt;IFERROR(INDEX(Coverage!$I$2:$I$1611,MATCH(A90,Coverage!$A$2:$A$1611,0)),0),Towers!E90,0),0)</f>
        <v/>
      </c>
      <c r="F90" s="20">
        <f ref="F90:F90" t="array">IFERROR(IF(Pop_C!F90&lt;IFERROR(INDEX(Coverage!$I$2:$I$1611,MATCH(A90,Coverage!$A$2:$A$1611,0)),0),Towers!F90,0),0)</f>
        <v/>
      </c>
      <c r="G90" s="20">
        <f ref="G90:G90" t="array">IFERROR(IF(Pop_C!G90&lt;IFERROR(INDEX(Coverage!$I$2:$I$1611,MATCH(A90,Coverage!$A$2:$A$1611,0)),0),Towers!G90,0),0)</f>
        <v/>
      </c>
      <c r="H90" s="20">
        <f ref="H90:H90" t="array">IFERROR(IF(Pop_C!H90&lt;IFERROR(INDEX(Coverage!$I$2:$I$1611,MATCH(A90,Coverage!$A$2:$A$1611,0)),0),Towers!H90,0),0)</f>
        <v/>
      </c>
      <c r="I90" s="20">
        <f ref="I90:I90" t="array">IFERROR(IF(Pop_C!I90&lt;IFERROR(INDEX(Coverage!$I$2:$I$1611,MATCH(A90,Coverage!$A$2:$A$1611,0)),0),Towers!I90,0),0)</f>
        <v/>
      </c>
      <c r="J90" s="20">
        <f ref="J90:J90" t="array">IFERROR(IF(Pop_C!J90&lt;IFERROR(INDEX(Coverage!$I$2:$I$1611,MATCH(A90,Coverage!$A$2:$A$1611,0)),0),Towers!J90,0),0)</f>
        <v/>
      </c>
      <c r="K90" s="20">
        <f ref="K90:K90" t="array">IFERROR(IF(Pop_C!K90&lt;IFERROR(INDEX(Coverage!$I$2:$I$1611,MATCH(A90,Coverage!$A$2:$A$1611,0)),0),Towers!K90,0),0)</f>
        <v/>
      </c>
      <c r="L90" s="20">
        <f ref="L90:L90" t="array">IFERROR(IF(Pop_C!L90&lt;IFERROR(INDEX(Coverage!$I$2:$I$1611,MATCH(A90,Coverage!$A$2:$A$1611,0)),0),Towers!L90,0),0)</f>
        <v/>
      </c>
    </row>
    <row r="91">
      <c r="A91" s="20">
        <f>Towers!A91</f>
        <v/>
      </c>
      <c r="B91" s="20">
        <f>Towers!B91</f>
        <v/>
      </c>
      <c r="C91" s="20">
        <f>IFERROR(IF(Pop_C!C91&lt;IFERROR(INDEX(Coverage!$I$2:$I$1611,MATCH(A91,Coverage!$A$2:$A$1611,0)),0),Towers!C91,(IFERROR(INDEX(Coverage!$I$2:$I$1611,MATCH(A5,Coverage!$A$2:$A$1611,0)),0)/Pop_C!C91*Towers!C91)),0)</f>
        <v/>
      </c>
      <c r="D91" s="20">
        <f ref="D91:D91" t="array">IFERROR(IF(Pop_C!D91&lt;IFERROR(INDEX(Coverage!$I$2:$I$1611,MATCH(A91,Coverage!$A$2:$A$1611,0)),0),Towers!D91,0),0)</f>
        <v/>
      </c>
      <c r="E91" s="20">
        <f ref="E91:E91" t="array">IFERROR(IF(Pop_C!E91&lt;IFERROR(INDEX(Coverage!$I$2:$I$1611,MATCH(A91,Coverage!$A$2:$A$1611,0)),0),Towers!E91,0),0)</f>
        <v/>
      </c>
      <c r="F91" s="20">
        <f ref="F91:F91" t="array">IFERROR(IF(Pop_C!F91&lt;IFERROR(INDEX(Coverage!$I$2:$I$1611,MATCH(A91,Coverage!$A$2:$A$1611,0)),0),Towers!F91,0),0)</f>
        <v/>
      </c>
      <c r="G91" s="20">
        <f ref="G91:G91" t="array">IFERROR(IF(Pop_C!G91&lt;IFERROR(INDEX(Coverage!$I$2:$I$1611,MATCH(A91,Coverage!$A$2:$A$1611,0)),0),Towers!G91,0),0)</f>
        <v/>
      </c>
      <c r="H91" s="20">
        <f ref="H91:H91" t="array">IFERROR(IF(Pop_C!H91&lt;IFERROR(INDEX(Coverage!$I$2:$I$1611,MATCH(A91,Coverage!$A$2:$A$1611,0)),0),Towers!H91,0),0)</f>
        <v/>
      </c>
      <c r="I91" s="20">
        <f ref="I91:I91" t="array">IFERROR(IF(Pop_C!I91&lt;IFERROR(INDEX(Coverage!$I$2:$I$1611,MATCH(A91,Coverage!$A$2:$A$1611,0)),0),Towers!I91,0),0)</f>
        <v/>
      </c>
      <c r="J91" s="20">
        <f ref="J91:J91" t="array">IFERROR(IF(Pop_C!J91&lt;IFERROR(INDEX(Coverage!$I$2:$I$1611,MATCH(A91,Coverage!$A$2:$A$1611,0)),0),Towers!J91,0),0)</f>
        <v/>
      </c>
      <c r="K91" s="20">
        <f ref="K91:K91" t="array">IFERROR(IF(Pop_C!K91&lt;IFERROR(INDEX(Coverage!$I$2:$I$1611,MATCH(A91,Coverage!$A$2:$A$1611,0)),0),Towers!K91,0),0)</f>
        <v/>
      </c>
      <c r="L91" s="20">
        <f ref="L91:L91" t="array">IFERROR(IF(Pop_C!L91&lt;IFERROR(INDEX(Coverage!$I$2:$I$1611,MATCH(A91,Coverage!$A$2:$A$1611,0)),0),Towers!L91,0),0)</f>
        <v/>
      </c>
    </row>
    <row r="92">
      <c r="A92" s="20">
        <f>Towers!A92</f>
        <v/>
      </c>
      <c r="B92" s="20">
        <f>Towers!B92</f>
        <v/>
      </c>
      <c r="C92" s="20">
        <f>IFERROR(IF(Pop_C!C92&lt;IFERROR(INDEX(Coverage!$I$2:$I$1611,MATCH(A92,Coverage!$A$2:$A$1611,0)),0),Towers!C92,(IFERROR(INDEX(Coverage!$I$2:$I$1611,MATCH(A5,Coverage!$A$2:$A$1611,0)),0)/Pop_C!C92*Towers!C92)),0)</f>
        <v/>
      </c>
      <c r="D92" s="20">
        <f ref="D92:D92" t="array">IFERROR(IF(Pop_C!D92&lt;IFERROR(INDEX(Coverage!$I$2:$I$1611,MATCH(A92,Coverage!$A$2:$A$1611,0)),0),Towers!D92,0),0)</f>
        <v/>
      </c>
      <c r="E92" s="20">
        <f ref="E92:E92" t="array">IFERROR(IF(Pop_C!E92&lt;IFERROR(INDEX(Coverage!$I$2:$I$1611,MATCH(A92,Coverage!$A$2:$A$1611,0)),0),Towers!E92,0),0)</f>
        <v/>
      </c>
      <c r="F92" s="20">
        <f ref="F92:F92" t="array">IFERROR(IF(Pop_C!F92&lt;IFERROR(INDEX(Coverage!$I$2:$I$1611,MATCH(A92,Coverage!$A$2:$A$1611,0)),0),Towers!F92,0),0)</f>
        <v/>
      </c>
      <c r="G92" s="20">
        <f ref="G92:G92" t="array">IFERROR(IF(Pop_C!G92&lt;IFERROR(INDEX(Coverage!$I$2:$I$1611,MATCH(A92,Coverage!$A$2:$A$1611,0)),0),Towers!G92,0),0)</f>
        <v/>
      </c>
      <c r="H92" s="20">
        <f ref="H92:H92" t="array">IFERROR(IF(Pop_C!H92&lt;IFERROR(INDEX(Coverage!$I$2:$I$1611,MATCH(A92,Coverage!$A$2:$A$1611,0)),0),Towers!H92,0),0)</f>
        <v/>
      </c>
      <c r="I92" s="20">
        <f ref="I92:I92" t="array">IFERROR(IF(Pop_C!I92&lt;IFERROR(INDEX(Coverage!$I$2:$I$1611,MATCH(A92,Coverage!$A$2:$A$1611,0)),0),Towers!I92,0),0)</f>
        <v/>
      </c>
      <c r="J92" s="20">
        <f ref="J92:J92" t="array">IFERROR(IF(Pop_C!J92&lt;IFERROR(INDEX(Coverage!$I$2:$I$1611,MATCH(A92,Coverage!$A$2:$A$1611,0)),0),Towers!J92,0),0)</f>
        <v/>
      </c>
      <c r="K92" s="20">
        <f ref="K92:K92" t="array">IFERROR(IF(Pop_C!K92&lt;IFERROR(INDEX(Coverage!$I$2:$I$1611,MATCH(A92,Coverage!$A$2:$A$1611,0)),0),Towers!K92,0),0)</f>
        <v/>
      </c>
      <c r="L92" s="20">
        <f ref="L92:L92" t="array">IFERROR(IF(Pop_C!L92&lt;IFERROR(INDEX(Coverage!$I$2:$I$1611,MATCH(A92,Coverage!$A$2:$A$1611,0)),0),Towers!L92,0),0)</f>
        <v/>
      </c>
    </row>
    <row r="93">
      <c r="A93" s="20">
        <f>Towers!A93</f>
        <v/>
      </c>
      <c r="B93" s="20">
        <f>Towers!B93</f>
        <v/>
      </c>
      <c r="C93" s="20">
        <f>IFERROR(IF(Pop_C!C93&lt;IFERROR(INDEX(Coverage!$I$2:$I$1611,MATCH(A93,Coverage!$A$2:$A$1611,0)),0),Towers!C93,(IFERROR(INDEX(Coverage!$I$2:$I$1611,MATCH(A5,Coverage!$A$2:$A$1611,0)),0)/Pop_C!C93*Towers!C93)),0)</f>
        <v/>
      </c>
      <c r="D93" s="20">
        <f ref="D93:D93" t="array">IFERROR(IF(Pop_C!D93&lt;IFERROR(INDEX(Coverage!$I$2:$I$1611,MATCH(A93,Coverage!$A$2:$A$1611,0)),0),Towers!D93,0),0)</f>
        <v/>
      </c>
      <c r="E93" s="20">
        <f ref="E93:E93" t="array">IFERROR(IF(Pop_C!E93&lt;IFERROR(INDEX(Coverage!$I$2:$I$1611,MATCH(A93,Coverage!$A$2:$A$1611,0)),0),Towers!E93,0),0)</f>
        <v/>
      </c>
      <c r="F93" s="20">
        <f ref="F93:F93" t="array">IFERROR(IF(Pop_C!F93&lt;IFERROR(INDEX(Coverage!$I$2:$I$1611,MATCH(A93,Coverage!$A$2:$A$1611,0)),0),Towers!F93,0),0)</f>
        <v/>
      </c>
      <c r="G93" s="20">
        <f ref="G93:G93" t="array">IFERROR(IF(Pop_C!G93&lt;IFERROR(INDEX(Coverage!$I$2:$I$1611,MATCH(A93,Coverage!$A$2:$A$1611,0)),0),Towers!G93,0),0)</f>
        <v/>
      </c>
      <c r="H93" s="20">
        <f ref="H93:H93" t="array">IFERROR(IF(Pop_C!H93&lt;IFERROR(INDEX(Coverage!$I$2:$I$1611,MATCH(A93,Coverage!$A$2:$A$1611,0)),0),Towers!H93,0),0)</f>
        <v/>
      </c>
      <c r="I93" s="20">
        <f ref="I93:I93" t="array">IFERROR(IF(Pop_C!I93&lt;IFERROR(INDEX(Coverage!$I$2:$I$1611,MATCH(A93,Coverage!$A$2:$A$1611,0)),0),Towers!I93,0),0)</f>
        <v/>
      </c>
      <c r="J93" s="20">
        <f ref="J93:J93" t="array">IFERROR(IF(Pop_C!J93&lt;IFERROR(INDEX(Coverage!$I$2:$I$1611,MATCH(A93,Coverage!$A$2:$A$1611,0)),0),Towers!J93,0),0)</f>
        <v/>
      </c>
      <c r="K93" s="20">
        <f ref="K93:K93" t="array">IFERROR(IF(Pop_C!K93&lt;IFERROR(INDEX(Coverage!$I$2:$I$1611,MATCH(A93,Coverage!$A$2:$A$1611,0)),0),Towers!K93,0),0)</f>
        <v/>
      </c>
      <c r="L93" s="20">
        <f ref="L93:L93" t="array">IFERROR(IF(Pop_C!L93&lt;IFERROR(INDEX(Coverage!$I$2:$I$1611,MATCH(A93,Coverage!$A$2:$A$1611,0)),0),Towers!L93,0),0)</f>
        <v/>
      </c>
    </row>
    <row r="94">
      <c r="A94" s="20">
        <f>Towers!A94</f>
        <v/>
      </c>
      <c r="B94" s="20">
        <f>Towers!B94</f>
        <v/>
      </c>
      <c r="C94" s="20">
        <f>IFERROR(IF(Pop_C!C94&lt;IFERROR(INDEX(Coverage!$I$2:$I$1611,MATCH(A94,Coverage!$A$2:$A$1611,0)),0),Towers!C94,(IFERROR(INDEX(Coverage!$I$2:$I$1611,MATCH(A5,Coverage!$A$2:$A$1611,0)),0)/Pop_C!C94*Towers!C94)),0)</f>
        <v/>
      </c>
      <c r="D94" s="20">
        <f ref="D94:D94" t="array">IFERROR(IF(Pop_C!D94&lt;IFERROR(INDEX(Coverage!$I$2:$I$1611,MATCH(A94,Coverage!$A$2:$A$1611,0)),0),Towers!D94,0),0)</f>
        <v/>
      </c>
      <c r="E94" s="20">
        <f ref="E94:E94" t="array">IFERROR(IF(Pop_C!E94&lt;IFERROR(INDEX(Coverage!$I$2:$I$1611,MATCH(A94,Coverage!$A$2:$A$1611,0)),0),Towers!E94,0),0)</f>
        <v/>
      </c>
      <c r="F94" s="20">
        <f ref="F94:F94" t="array">IFERROR(IF(Pop_C!F94&lt;IFERROR(INDEX(Coverage!$I$2:$I$1611,MATCH(A94,Coverage!$A$2:$A$1611,0)),0),Towers!F94,0),0)</f>
        <v/>
      </c>
      <c r="G94" s="20">
        <f ref="G94:G94" t="array">IFERROR(IF(Pop_C!G94&lt;IFERROR(INDEX(Coverage!$I$2:$I$1611,MATCH(A94,Coverage!$A$2:$A$1611,0)),0),Towers!G94,0),0)</f>
        <v/>
      </c>
      <c r="H94" s="20">
        <f ref="H94:H94" t="array">IFERROR(IF(Pop_C!H94&lt;IFERROR(INDEX(Coverage!$I$2:$I$1611,MATCH(A94,Coverage!$A$2:$A$1611,0)),0),Towers!H94,0),0)</f>
        <v/>
      </c>
      <c r="I94" s="20">
        <f ref="I94:I94" t="array">IFERROR(IF(Pop_C!I94&lt;IFERROR(INDEX(Coverage!$I$2:$I$1611,MATCH(A94,Coverage!$A$2:$A$1611,0)),0),Towers!I94,0),0)</f>
        <v/>
      </c>
      <c r="J94" s="20">
        <f ref="J94:J94" t="array">IFERROR(IF(Pop_C!J94&lt;IFERROR(INDEX(Coverage!$I$2:$I$1611,MATCH(A94,Coverage!$A$2:$A$1611,0)),0),Towers!J94,0),0)</f>
        <v/>
      </c>
      <c r="K94" s="20">
        <f ref="K94:K94" t="array">IFERROR(IF(Pop_C!K94&lt;IFERROR(INDEX(Coverage!$I$2:$I$1611,MATCH(A94,Coverage!$A$2:$A$1611,0)),0),Towers!K94,0),0)</f>
        <v/>
      </c>
      <c r="L94" s="20">
        <f ref="L94:L94" t="array">IFERROR(IF(Pop_C!L94&lt;IFERROR(INDEX(Coverage!$I$2:$I$1611,MATCH(A94,Coverage!$A$2:$A$1611,0)),0),Towers!L94,0),0)</f>
        <v/>
      </c>
    </row>
    <row r="95">
      <c r="A95" s="20">
        <f>Towers!A95</f>
        <v/>
      </c>
      <c r="B95" s="20">
        <f>Towers!B95</f>
        <v/>
      </c>
      <c r="C95" s="20">
        <f>IFERROR(IF(Pop_C!C95&lt;IFERROR(INDEX(Coverage!$I$2:$I$1611,MATCH(A95,Coverage!$A$2:$A$1611,0)),0),Towers!C95,(IFERROR(INDEX(Coverage!$I$2:$I$1611,MATCH(A5,Coverage!$A$2:$A$1611,0)),0)/Pop_C!C95*Towers!C95)),0)</f>
        <v/>
      </c>
      <c r="D95" s="20">
        <f ref="D95:D95" t="array">IFERROR(IF(Pop_C!D95&lt;IFERROR(INDEX(Coverage!$I$2:$I$1611,MATCH(A95,Coverage!$A$2:$A$1611,0)),0),Towers!D95,0),0)</f>
        <v/>
      </c>
      <c r="E95" s="20">
        <f ref="E95:E95" t="array">IFERROR(IF(Pop_C!E95&lt;IFERROR(INDEX(Coverage!$I$2:$I$1611,MATCH(A95,Coverage!$A$2:$A$1611,0)),0),Towers!E95,0),0)</f>
        <v/>
      </c>
      <c r="F95" s="20">
        <f ref="F95:F95" t="array">IFERROR(IF(Pop_C!F95&lt;IFERROR(INDEX(Coverage!$I$2:$I$1611,MATCH(A95,Coverage!$A$2:$A$1611,0)),0),Towers!F95,0),0)</f>
        <v/>
      </c>
      <c r="G95" s="20">
        <f ref="G95:G95" t="array">IFERROR(IF(Pop_C!G95&lt;IFERROR(INDEX(Coverage!$I$2:$I$1611,MATCH(A95,Coverage!$A$2:$A$1611,0)),0),Towers!G95,0),0)</f>
        <v/>
      </c>
      <c r="H95" s="20">
        <f ref="H95:H95" t="array">IFERROR(IF(Pop_C!H95&lt;IFERROR(INDEX(Coverage!$I$2:$I$1611,MATCH(A95,Coverage!$A$2:$A$1611,0)),0),Towers!H95,0),0)</f>
        <v/>
      </c>
      <c r="I95" s="20">
        <f ref="I95:I95" t="array">IFERROR(IF(Pop_C!I95&lt;IFERROR(INDEX(Coverage!$I$2:$I$1611,MATCH(A95,Coverage!$A$2:$A$1611,0)),0),Towers!I95,0),0)</f>
        <v/>
      </c>
      <c r="J95" s="20">
        <f ref="J95:J95" t="array">IFERROR(IF(Pop_C!J95&lt;IFERROR(INDEX(Coverage!$I$2:$I$1611,MATCH(A95,Coverage!$A$2:$A$1611,0)),0),Towers!J95,0),0)</f>
        <v/>
      </c>
      <c r="K95" s="20">
        <f ref="K95:K95" t="array">IFERROR(IF(Pop_C!K95&lt;IFERROR(INDEX(Coverage!$I$2:$I$1611,MATCH(A95,Coverage!$A$2:$A$1611,0)),0),Towers!K95,0),0)</f>
        <v/>
      </c>
      <c r="L95" s="20">
        <f ref="L95:L95" t="array">IFERROR(IF(Pop_C!L95&lt;IFERROR(INDEX(Coverage!$I$2:$I$1611,MATCH(A95,Coverage!$A$2:$A$1611,0)),0),Towers!L95,0),0)</f>
        <v/>
      </c>
    </row>
    <row r="96">
      <c r="A96" s="20">
        <f>Towers!A96</f>
        <v/>
      </c>
      <c r="B96" s="20">
        <f>Towers!B96</f>
        <v/>
      </c>
      <c r="C96" s="20">
        <f>IFERROR(IF(Pop_C!C96&lt;IFERROR(INDEX(Coverage!$I$2:$I$1611,MATCH(A96,Coverage!$A$2:$A$1611,0)),0),Towers!C96,(IFERROR(INDEX(Coverage!$I$2:$I$1611,MATCH(A5,Coverage!$A$2:$A$1611,0)),0)/Pop_C!C96*Towers!C96)),0)</f>
        <v/>
      </c>
      <c r="D96" s="20">
        <f ref="D96:D96" t="array">IFERROR(IF(Pop_C!D96&lt;IFERROR(INDEX(Coverage!$I$2:$I$1611,MATCH(A96,Coverage!$A$2:$A$1611,0)),0),Towers!D96,0),0)</f>
        <v/>
      </c>
      <c r="E96" s="20">
        <f ref="E96:E96" t="array">IFERROR(IF(Pop_C!E96&lt;IFERROR(INDEX(Coverage!$I$2:$I$1611,MATCH(A96,Coverage!$A$2:$A$1611,0)),0),Towers!E96,0),0)</f>
        <v/>
      </c>
      <c r="F96" s="20">
        <f ref="F96:F96" t="array">IFERROR(IF(Pop_C!F96&lt;IFERROR(INDEX(Coverage!$I$2:$I$1611,MATCH(A96,Coverage!$A$2:$A$1611,0)),0),Towers!F96,0),0)</f>
        <v/>
      </c>
      <c r="G96" s="20">
        <f ref="G96:G96" t="array">IFERROR(IF(Pop_C!G96&lt;IFERROR(INDEX(Coverage!$I$2:$I$1611,MATCH(A96,Coverage!$A$2:$A$1611,0)),0),Towers!G96,0),0)</f>
        <v/>
      </c>
      <c r="H96" s="20">
        <f ref="H96:H96" t="array">IFERROR(IF(Pop_C!H96&lt;IFERROR(INDEX(Coverage!$I$2:$I$1611,MATCH(A96,Coverage!$A$2:$A$1611,0)),0),Towers!H96,0),0)</f>
        <v/>
      </c>
      <c r="I96" s="20">
        <f ref="I96:I96" t="array">IFERROR(IF(Pop_C!I96&lt;IFERROR(INDEX(Coverage!$I$2:$I$1611,MATCH(A96,Coverage!$A$2:$A$1611,0)),0),Towers!I96,0),0)</f>
        <v/>
      </c>
      <c r="J96" s="20">
        <f ref="J96:J96" t="array">IFERROR(IF(Pop_C!J96&lt;IFERROR(INDEX(Coverage!$I$2:$I$1611,MATCH(A96,Coverage!$A$2:$A$1611,0)),0),Towers!J96,0),0)</f>
        <v/>
      </c>
      <c r="K96" s="20">
        <f ref="K96:K96" t="array">IFERROR(IF(Pop_C!K96&lt;IFERROR(INDEX(Coverage!$I$2:$I$1611,MATCH(A96,Coverage!$A$2:$A$1611,0)),0),Towers!K96,0),0)</f>
        <v/>
      </c>
      <c r="L96" s="20">
        <f ref="L96:L96" t="array">IFERROR(IF(Pop_C!L96&lt;IFERROR(INDEX(Coverage!$I$2:$I$1611,MATCH(A96,Coverage!$A$2:$A$1611,0)),0),Towers!L96,0),0)</f>
        <v/>
      </c>
    </row>
    <row r="97">
      <c r="A97" s="20">
        <f>Towers!A97</f>
        <v/>
      </c>
      <c r="B97" s="20">
        <f>Towers!B97</f>
        <v/>
      </c>
      <c r="C97" s="20">
        <f>IFERROR(IF(Pop_C!C97&lt;IFERROR(INDEX(Coverage!$I$2:$I$1611,MATCH(A97,Coverage!$A$2:$A$1611,0)),0),Towers!C97,(IFERROR(INDEX(Coverage!$I$2:$I$1611,MATCH(A5,Coverage!$A$2:$A$1611,0)),0)/Pop_C!C97*Towers!C97)),0)</f>
        <v/>
      </c>
      <c r="D97" s="20">
        <f ref="D97:D97" t="array">IFERROR(IF(Pop_C!D97&lt;IFERROR(INDEX(Coverage!$I$2:$I$1611,MATCH(A97,Coverage!$A$2:$A$1611,0)),0),Towers!D97,0),0)</f>
        <v/>
      </c>
      <c r="E97" s="20">
        <f ref="E97:E97" t="array">IFERROR(IF(Pop_C!E97&lt;IFERROR(INDEX(Coverage!$I$2:$I$1611,MATCH(A97,Coverage!$A$2:$A$1611,0)),0),Towers!E97,0),0)</f>
        <v/>
      </c>
      <c r="F97" s="20">
        <f ref="F97:F97" t="array">IFERROR(IF(Pop_C!F97&lt;IFERROR(INDEX(Coverage!$I$2:$I$1611,MATCH(A97,Coverage!$A$2:$A$1611,0)),0),Towers!F97,0),0)</f>
        <v/>
      </c>
      <c r="G97" s="20">
        <f ref="G97:G97" t="array">IFERROR(IF(Pop_C!G97&lt;IFERROR(INDEX(Coverage!$I$2:$I$1611,MATCH(A97,Coverage!$A$2:$A$1611,0)),0),Towers!G97,0),0)</f>
        <v/>
      </c>
      <c r="H97" s="20">
        <f ref="H97:H97" t="array">IFERROR(IF(Pop_C!H97&lt;IFERROR(INDEX(Coverage!$I$2:$I$1611,MATCH(A97,Coverage!$A$2:$A$1611,0)),0),Towers!H97,0),0)</f>
        <v/>
      </c>
      <c r="I97" s="20">
        <f ref="I97:I97" t="array">IFERROR(IF(Pop_C!I97&lt;IFERROR(INDEX(Coverage!$I$2:$I$1611,MATCH(A97,Coverage!$A$2:$A$1611,0)),0),Towers!I97,0),0)</f>
        <v/>
      </c>
      <c r="J97" s="20">
        <f ref="J97:J97" t="array">IFERROR(IF(Pop_C!J97&lt;IFERROR(INDEX(Coverage!$I$2:$I$1611,MATCH(A97,Coverage!$A$2:$A$1611,0)),0),Towers!J97,0),0)</f>
        <v/>
      </c>
      <c r="K97" s="20">
        <f ref="K97:K97" t="array">IFERROR(IF(Pop_C!K97&lt;IFERROR(INDEX(Coverage!$I$2:$I$1611,MATCH(A97,Coverage!$A$2:$A$1611,0)),0),Towers!K97,0),0)</f>
        <v/>
      </c>
      <c r="L97" s="20">
        <f ref="L97:L97" t="array">IFERROR(IF(Pop_C!L97&lt;IFERROR(INDEX(Coverage!$I$2:$I$1611,MATCH(A97,Coverage!$A$2:$A$1611,0)),0),Towers!L97,0),0)</f>
        <v/>
      </c>
    </row>
    <row r="98">
      <c r="A98" s="20">
        <f>Towers!A98</f>
        <v/>
      </c>
      <c r="B98" s="20">
        <f>Towers!B98</f>
        <v/>
      </c>
      <c r="C98" s="20">
        <f>IFERROR(IF(Pop_C!C98&lt;IFERROR(INDEX(Coverage!$I$2:$I$1611,MATCH(A98,Coverage!$A$2:$A$1611,0)),0),Towers!C98,(IFERROR(INDEX(Coverage!$I$2:$I$1611,MATCH(A5,Coverage!$A$2:$A$1611,0)),0)/Pop_C!C98*Towers!C98)),0)</f>
        <v/>
      </c>
      <c r="D98" s="20">
        <f ref="D98:D98" t="array">IFERROR(IF(Pop_C!D98&lt;IFERROR(INDEX(Coverage!$I$2:$I$1611,MATCH(A98,Coverage!$A$2:$A$1611,0)),0),Towers!D98,0),0)</f>
        <v/>
      </c>
      <c r="E98" s="20">
        <f ref="E98:E98" t="array">IFERROR(IF(Pop_C!E98&lt;IFERROR(INDEX(Coverage!$I$2:$I$1611,MATCH(A98,Coverage!$A$2:$A$1611,0)),0),Towers!E98,0),0)</f>
        <v/>
      </c>
      <c r="F98" s="20">
        <f ref="F98:F98" t="array">IFERROR(IF(Pop_C!F98&lt;IFERROR(INDEX(Coverage!$I$2:$I$1611,MATCH(A98,Coverage!$A$2:$A$1611,0)),0),Towers!F98,0),0)</f>
        <v/>
      </c>
      <c r="G98" s="20">
        <f ref="G98:G98" t="array">IFERROR(IF(Pop_C!G98&lt;IFERROR(INDEX(Coverage!$I$2:$I$1611,MATCH(A98,Coverage!$A$2:$A$1611,0)),0),Towers!G98,0),0)</f>
        <v/>
      </c>
      <c r="H98" s="20">
        <f ref="H98:H98" t="array">IFERROR(IF(Pop_C!H98&lt;IFERROR(INDEX(Coverage!$I$2:$I$1611,MATCH(A98,Coverage!$A$2:$A$1611,0)),0),Towers!H98,0),0)</f>
        <v/>
      </c>
      <c r="I98" s="20">
        <f ref="I98:I98" t="array">IFERROR(IF(Pop_C!I98&lt;IFERROR(INDEX(Coverage!$I$2:$I$1611,MATCH(A98,Coverage!$A$2:$A$1611,0)),0),Towers!I98,0),0)</f>
        <v/>
      </c>
      <c r="J98" s="20">
        <f ref="J98:J98" t="array">IFERROR(IF(Pop_C!J98&lt;IFERROR(INDEX(Coverage!$I$2:$I$1611,MATCH(A98,Coverage!$A$2:$A$1611,0)),0),Towers!J98,0),0)</f>
        <v/>
      </c>
      <c r="K98" s="20">
        <f ref="K98:K98" t="array">IFERROR(IF(Pop_C!K98&lt;IFERROR(INDEX(Coverage!$I$2:$I$1611,MATCH(A98,Coverage!$A$2:$A$1611,0)),0),Towers!K98,0),0)</f>
        <v/>
      </c>
      <c r="L98" s="20">
        <f ref="L98:L98" t="array">IFERROR(IF(Pop_C!L98&lt;IFERROR(INDEX(Coverage!$I$2:$I$1611,MATCH(A98,Coverage!$A$2:$A$1611,0)),0),Towers!L98,0),0)</f>
        <v/>
      </c>
    </row>
    <row r="99">
      <c r="A99" s="20">
        <f>Towers!A99</f>
        <v/>
      </c>
      <c r="B99" s="20">
        <f>Towers!B99</f>
        <v/>
      </c>
      <c r="C99" s="20">
        <f>IFERROR(IF(Pop_C!C99&lt;IFERROR(INDEX(Coverage!$I$2:$I$1611,MATCH(A99,Coverage!$A$2:$A$1611,0)),0),Towers!C99,(IFERROR(INDEX(Coverage!$I$2:$I$1611,MATCH(A5,Coverage!$A$2:$A$1611,0)),0)/Pop_C!C99*Towers!C99)),0)</f>
        <v/>
      </c>
      <c r="D99" s="20">
        <f ref="D99:D99" t="array">IFERROR(IF(Pop_C!D99&lt;IFERROR(INDEX(Coverage!$I$2:$I$1611,MATCH(A99,Coverage!$A$2:$A$1611,0)),0),Towers!D99,0),0)</f>
        <v/>
      </c>
      <c r="E99" s="20">
        <f ref="E99:E99" t="array">IFERROR(IF(Pop_C!E99&lt;IFERROR(INDEX(Coverage!$I$2:$I$1611,MATCH(A99,Coverage!$A$2:$A$1611,0)),0),Towers!E99,0),0)</f>
        <v/>
      </c>
      <c r="F99" s="20">
        <f ref="F99:F99" t="array">IFERROR(IF(Pop_C!F99&lt;IFERROR(INDEX(Coverage!$I$2:$I$1611,MATCH(A99,Coverage!$A$2:$A$1611,0)),0),Towers!F99,0),0)</f>
        <v/>
      </c>
      <c r="G99" s="20">
        <f ref="G99:G99" t="array">IFERROR(IF(Pop_C!G99&lt;IFERROR(INDEX(Coverage!$I$2:$I$1611,MATCH(A99,Coverage!$A$2:$A$1611,0)),0),Towers!G99,0),0)</f>
        <v/>
      </c>
      <c r="H99" s="20">
        <f ref="H99:H99" t="array">IFERROR(IF(Pop_C!H99&lt;IFERROR(INDEX(Coverage!$I$2:$I$1611,MATCH(A99,Coverage!$A$2:$A$1611,0)),0),Towers!H99,0),0)</f>
        <v/>
      </c>
      <c r="I99" s="20">
        <f ref="I99:I99" t="array">IFERROR(IF(Pop_C!I99&lt;IFERROR(INDEX(Coverage!$I$2:$I$1611,MATCH(A99,Coverage!$A$2:$A$1611,0)),0),Towers!I99,0),0)</f>
        <v/>
      </c>
      <c r="J99" s="20">
        <f ref="J99:J99" t="array">IFERROR(IF(Pop_C!J99&lt;IFERROR(INDEX(Coverage!$I$2:$I$1611,MATCH(A99,Coverage!$A$2:$A$1611,0)),0),Towers!J99,0),0)</f>
        <v/>
      </c>
      <c r="K99" s="20">
        <f ref="K99:K99" t="array">IFERROR(IF(Pop_C!K99&lt;IFERROR(INDEX(Coverage!$I$2:$I$1611,MATCH(A99,Coverage!$A$2:$A$1611,0)),0),Towers!K99,0),0)</f>
        <v/>
      </c>
      <c r="L99" s="20">
        <f ref="L99:L99" t="array">IFERROR(IF(Pop_C!L99&lt;IFERROR(INDEX(Coverage!$I$2:$I$1611,MATCH(A99,Coverage!$A$2:$A$1611,0)),0),Towers!L99,0),0)</f>
        <v/>
      </c>
    </row>
    <row r="100">
      <c r="A100" s="20">
        <f>Towers!A100</f>
        <v/>
      </c>
      <c r="B100" s="20">
        <f>Towers!B100</f>
        <v/>
      </c>
      <c r="C100" s="20">
        <f>IFERROR(IF(Pop_C!C100&lt;IFERROR(INDEX(Coverage!$I$2:$I$1611,MATCH(A100,Coverage!$A$2:$A$1611,0)),0),Towers!C100,(IFERROR(INDEX(Coverage!$I$2:$I$1611,MATCH(A5,Coverage!$A$2:$A$1611,0)),0)/Pop_C!C100*Towers!C100)),0)</f>
        <v/>
      </c>
      <c r="D100" s="20">
        <f ref="D100:D100" t="array">IFERROR(IF(Pop_C!D100&lt;IFERROR(INDEX(Coverage!$I$2:$I$1611,MATCH(A100,Coverage!$A$2:$A$1611,0)),0),Towers!D100,0),0)</f>
        <v/>
      </c>
      <c r="E100" s="20">
        <f ref="E100:E100" t="array">IFERROR(IF(Pop_C!E100&lt;IFERROR(INDEX(Coverage!$I$2:$I$1611,MATCH(A100,Coverage!$A$2:$A$1611,0)),0),Towers!E100,0),0)</f>
        <v/>
      </c>
      <c r="F100" s="20">
        <f ref="F100:F100" t="array">IFERROR(IF(Pop_C!F100&lt;IFERROR(INDEX(Coverage!$I$2:$I$1611,MATCH(A100,Coverage!$A$2:$A$1611,0)),0),Towers!F100,0),0)</f>
        <v/>
      </c>
      <c r="G100" s="20">
        <f ref="G100:G100" t="array">IFERROR(IF(Pop_C!G100&lt;IFERROR(INDEX(Coverage!$I$2:$I$1611,MATCH(A100,Coverage!$A$2:$A$1611,0)),0),Towers!G100,0),0)</f>
        <v/>
      </c>
      <c r="H100" s="20">
        <f ref="H100:H100" t="array">IFERROR(IF(Pop_C!H100&lt;IFERROR(INDEX(Coverage!$I$2:$I$1611,MATCH(A100,Coverage!$A$2:$A$1611,0)),0),Towers!H100,0),0)</f>
        <v/>
      </c>
      <c r="I100" s="20">
        <f ref="I100:I100" t="array">IFERROR(IF(Pop_C!I100&lt;IFERROR(INDEX(Coverage!$I$2:$I$1611,MATCH(A100,Coverage!$A$2:$A$1611,0)),0),Towers!I100,0),0)</f>
        <v/>
      </c>
      <c r="J100" s="20">
        <f ref="J100:J100" t="array">IFERROR(IF(Pop_C!J100&lt;IFERROR(INDEX(Coverage!$I$2:$I$1611,MATCH(A100,Coverage!$A$2:$A$1611,0)),0),Towers!J100,0),0)</f>
        <v/>
      </c>
      <c r="K100" s="20">
        <f ref="K100:K100" t="array">IFERROR(IF(Pop_C!K100&lt;IFERROR(INDEX(Coverage!$I$2:$I$1611,MATCH(A100,Coverage!$A$2:$A$1611,0)),0),Towers!K100,0),0)</f>
        <v/>
      </c>
      <c r="L100" s="20">
        <f ref="L100:L100" t="array">IFERROR(IF(Pop_C!L100&lt;IFERROR(INDEX(Coverage!$I$2:$I$1611,MATCH(A100,Coverage!$A$2:$A$1611,0)),0),Towers!L100,0),0)</f>
        <v/>
      </c>
    </row>
    <row r="101">
      <c r="A101" s="20">
        <f>Towers!A101</f>
        <v/>
      </c>
      <c r="B101" s="20">
        <f>Towers!B101</f>
        <v/>
      </c>
      <c r="C101" s="20">
        <f>IFERROR(IF(Pop_C!C101&lt;IFERROR(INDEX(Coverage!$I$2:$I$1611,MATCH(A101,Coverage!$A$2:$A$1611,0)),0),Towers!C101,(IFERROR(INDEX(Coverage!$I$2:$I$1611,MATCH(A5,Coverage!$A$2:$A$1611,0)),0)/Pop_C!C101*Towers!C101)),0)</f>
        <v/>
      </c>
      <c r="D101" s="20">
        <f ref="D101:D101" t="array">IFERROR(IF(Pop_C!D101&lt;IFERROR(INDEX(Coverage!$I$2:$I$1611,MATCH(A101,Coverage!$A$2:$A$1611,0)),0),Towers!D101,0),0)</f>
        <v/>
      </c>
      <c r="E101" s="20">
        <f ref="E101:E101" t="array">IFERROR(IF(Pop_C!E101&lt;IFERROR(INDEX(Coverage!$I$2:$I$1611,MATCH(A101,Coverage!$A$2:$A$1611,0)),0),Towers!E101,0),0)</f>
        <v/>
      </c>
      <c r="F101" s="20">
        <f ref="F101:F101" t="array">IFERROR(IF(Pop_C!F101&lt;IFERROR(INDEX(Coverage!$I$2:$I$1611,MATCH(A101,Coverage!$A$2:$A$1611,0)),0),Towers!F101,0),0)</f>
        <v/>
      </c>
      <c r="G101" s="20">
        <f ref="G101:G101" t="array">IFERROR(IF(Pop_C!G101&lt;IFERROR(INDEX(Coverage!$I$2:$I$1611,MATCH(A101,Coverage!$A$2:$A$1611,0)),0),Towers!G101,0),0)</f>
        <v/>
      </c>
      <c r="H101" s="20">
        <f ref="H101:H101" t="array">IFERROR(IF(Pop_C!H101&lt;IFERROR(INDEX(Coverage!$I$2:$I$1611,MATCH(A101,Coverage!$A$2:$A$1611,0)),0),Towers!H101,0),0)</f>
        <v/>
      </c>
      <c r="I101" s="20">
        <f ref="I101:I101" t="array">IFERROR(IF(Pop_C!I101&lt;IFERROR(INDEX(Coverage!$I$2:$I$1611,MATCH(A101,Coverage!$A$2:$A$1611,0)),0),Towers!I101,0),0)</f>
        <v/>
      </c>
      <c r="J101" s="20">
        <f ref="J101:J101" t="array">IFERROR(IF(Pop_C!J101&lt;IFERROR(INDEX(Coverage!$I$2:$I$1611,MATCH(A101,Coverage!$A$2:$A$1611,0)),0),Towers!J101,0),0)</f>
        <v/>
      </c>
      <c r="K101" s="20">
        <f ref="K101:K101" t="array">IFERROR(IF(Pop_C!K101&lt;IFERROR(INDEX(Coverage!$I$2:$I$1611,MATCH(A101,Coverage!$A$2:$A$1611,0)),0),Towers!K101,0),0)</f>
        <v/>
      </c>
      <c r="L101" s="20">
        <f ref="L101:L101" t="array">IFERROR(IF(Pop_C!L101&lt;IFERROR(INDEX(Coverage!$I$2:$I$1611,MATCH(A101,Coverage!$A$2:$A$1611,0)),0),Towers!L101,0),0)</f>
        <v/>
      </c>
    </row>
    <row r="102">
      <c r="A102" s="20">
        <f>Towers!A102</f>
        <v/>
      </c>
      <c r="B102" s="20">
        <f>Towers!B102</f>
        <v/>
      </c>
      <c r="C102" s="20">
        <f>IFERROR(IF(Pop_C!C102&lt;IFERROR(INDEX(Coverage!$I$2:$I$1611,MATCH(A102,Coverage!$A$2:$A$1611,0)),0),Towers!C102,(IFERROR(INDEX(Coverage!$I$2:$I$1611,MATCH(A5,Coverage!$A$2:$A$1611,0)),0)/Pop_C!C102*Towers!C102)),0)</f>
        <v/>
      </c>
      <c r="D102" s="20">
        <f ref="D102:D102" t="array">IFERROR(IF(Pop_C!D102&lt;IFERROR(INDEX(Coverage!$I$2:$I$1611,MATCH(A102,Coverage!$A$2:$A$1611,0)),0),Towers!D102,0),0)</f>
        <v/>
      </c>
      <c r="E102" s="20">
        <f ref="E102:E102" t="array">IFERROR(IF(Pop_C!E102&lt;IFERROR(INDEX(Coverage!$I$2:$I$1611,MATCH(A102,Coverage!$A$2:$A$1611,0)),0),Towers!E102,0),0)</f>
        <v/>
      </c>
      <c r="F102" s="20">
        <f ref="F102:F102" t="array">IFERROR(IF(Pop_C!F102&lt;IFERROR(INDEX(Coverage!$I$2:$I$1611,MATCH(A102,Coverage!$A$2:$A$1611,0)),0),Towers!F102,0),0)</f>
        <v/>
      </c>
      <c r="G102" s="20">
        <f ref="G102:G102" t="array">IFERROR(IF(Pop_C!G102&lt;IFERROR(INDEX(Coverage!$I$2:$I$1611,MATCH(A102,Coverage!$A$2:$A$1611,0)),0),Towers!G102,0),0)</f>
        <v/>
      </c>
      <c r="H102" s="20">
        <f ref="H102:H102" t="array">IFERROR(IF(Pop_C!H102&lt;IFERROR(INDEX(Coverage!$I$2:$I$1611,MATCH(A102,Coverage!$A$2:$A$1611,0)),0),Towers!H102,0),0)</f>
        <v/>
      </c>
      <c r="I102" s="20">
        <f ref="I102:I102" t="array">IFERROR(IF(Pop_C!I102&lt;IFERROR(INDEX(Coverage!$I$2:$I$1611,MATCH(A102,Coverage!$A$2:$A$1611,0)),0),Towers!I102,0),0)</f>
        <v/>
      </c>
      <c r="J102" s="20">
        <f ref="J102:J102" t="array">IFERROR(IF(Pop_C!J102&lt;IFERROR(INDEX(Coverage!$I$2:$I$1611,MATCH(A102,Coverage!$A$2:$A$1611,0)),0),Towers!J102,0),0)</f>
        <v/>
      </c>
      <c r="K102" s="20">
        <f ref="K102:K102" t="array">IFERROR(IF(Pop_C!K102&lt;IFERROR(INDEX(Coverage!$I$2:$I$1611,MATCH(A102,Coverage!$A$2:$A$1611,0)),0),Towers!K102,0),0)</f>
        <v/>
      </c>
      <c r="L102" s="20">
        <f ref="L102:L102" t="array">IFERROR(IF(Pop_C!L102&lt;IFERROR(INDEX(Coverage!$I$2:$I$1611,MATCH(A102,Coverage!$A$2:$A$1611,0)),0),Towers!L102,0),0)</f>
        <v/>
      </c>
    </row>
    <row r="103">
      <c r="A103" s="20">
        <f>Towers!A103</f>
        <v/>
      </c>
      <c r="B103" s="20">
        <f>Towers!B103</f>
        <v/>
      </c>
      <c r="C103" s="20">
        <f>IFERROR(IF(Pop_C!C103&lt;IFERROR(INDEX(Coverage!$I$2:$I$1611,MATCH(A103,Coverage!$A$2:$A$1611,0)),0),Towers!C103,(IFERROR(INDEX(Coverage!$I$2:$I$1611,MATCH(A5,Coverage!$A$2:$A$1611,0)),0)/Pop_C!C103*Towers!C103)),0)</f>
        <v/>
      </c>
      <c r="D103" s="20">
        <f ref="D103:D103" t="array">IFERROR(IF(Pop_C!D103&lt;IFERROR(INDEX(Coverage!$I$2:$I$1611,MATCH(A103,Coverage!$A$2:$A$1611,0)),0),Towers!D103,0),0)</f>
        <v/>
      </c>
      <c r="E103" s="20">
        <f ref="E103:E103" t="array">IFERROR(IF(Pop_C!E103&lt;IFERROR(INDEX(Coverage!$I$2:$I$1611,MATCH(A103,Coverage!$A$2:$A$1611,0)),0),Towers!E103,0),0)</f>
        <v/>
      </c>
      <c r="F103" s="20">
        <f ref="F103:F103" t="array">IFERROR(IF(Pop_C!F103&lt;IFERROR(INDEX(Coverage!$I$2:$I$1611,MATCH(A103,Coverage!$A$2:$A$1611,0)),0),Towers!F103,0),0)</f>
        <v/>
      </c>
      <c r="G103" s="20">
        <f ref="G103:G103" t="array">IFERROR(IF(Pop_C!G103&lt;IFERROR(INDEX(Coverage!$I$2:$I$1611,MATCH(A103,Coverage!$A$2:$A$1611,0)),0),Towers!G103,0),0)</f>
        <v/>
      </c>
      <c r="H103" s="20">
        <f ref="H103:H103" t="array">IFERROR(IF(Pop_C!H103&lt;IFERROR(INDEX(Coverage!$I$2:$I$1611,MATCH(A103,Coverage!$A$2:$A$1611,0)),0),Towers!H103,0),0)</f>
        <v/>
      </c>
      <c r="I103" s="20">
        <f ref="I103:I103" t="array">IFERROR(IF(Pop_C!I103&lt;IFERROR(INDEX(Coverage!$I$2:$I$1611,MATCH(A103,Coverage!$A$2:$A$1611,0)),0),Towers!I103,0),0)</f>
        <v/>
      </c>
      <c r="J103" s="20">
        <f ref="J103:J103" t="array">IFERROR(IF(Pop_C!J103&lt;IFERROR(INDEX(Coverage!$I$2:$I$1611,MATCH(A103,Coverage!$A$2:$A$1611,0)),0),Towers!J103,0),0)</f>
        <v/>
      </c>
      <c r="K103" s="20">
        <f ref="K103:K103" t="array">IFERROR(IF(Pop_C!K103&lt;IFERROR(INDEX(Coverage!$I$2:$I$1611,MATCH(A103,Coverage!$A$2:$A$1611,0)),0),Towers!K103,0),0)</f>
        <v/>
      </c>
      <c r="L103" s="20">
        <f ref="L103:L103" t="array">IFERROR(IF(Pop_C!L103&lt;IFERROR(INDEX(Coverage!$I$2:$I$1611,MATCH(A103,Coverage!$A$2:$A$1611,0)),0),Towers!L103,0),0)</f>
        <v/>
      </c>
    </row>
    <row r="104">
      <c r="A104" s="20">
        <f>Towers!A104</f>
        <v/>
      </c>
      <c r="B104" s="20">
        <f>Towers!B104</f>
        <v/>
      </c>
      <c r="C104" s="20">
        <f>IFERROR(IF(Pop_C!C104&lt;IFERROR(INDEX(Coverage!$I$2:$I$1611,MATCH(A104,Coverage!$A$2:$A$1611,0)),0),Towers!C104,(IFERROR(INDEX(Coverage!$I$2:$I$1611,MATCH(A5,Coverage!$A$2:$A$1611,0)),0)/Pop_C!C104*Towers!C104)),0)</f>
        <v/>
      </c>
      <c r="D104" s="20">
        <f ref="D104:D104" t="array">IFERROR(IF(Pop_C!D104&lt;IFERROR(INDEX(Coverage!$I$2:$I$1611,MATCH(A104,Coverage!$A$2:$A$1611,0)),0),Towers!D104,0),0)</f>
        <v/>
      </c>
      <c r="E104" s="20">
        <f ref="E104:E104" t="array">IFERROR(IF(Pop_C!E104&lt;IFERROR(INDEX(Coverage!$I$2:$I$1611,MATCH(A104,Coverage!$A$2:$A$1611,0)),0),Towers!E104,0),0)</f>
        <v/>
      </c>
      <c r="F104" s="20">
        <f ref="F104:F104" t="array">IFERROR(IF(Pop_C!F104&lt;IFERROR(INDEX(Coverage!$I$2:$I$1611,MATCH(A104,Coverage!$A$2:$A$1611,0)),0),Towers!F104,0),0)</f>
        <v/>
      </c>
      <c r="G104" s="20">
        <f ref="G104:G104" t="array">IFERROR(IF(Pop_C!G104&lt;IFERROR(INDEX(Coverage!$I$2:$I$1611,MATCH(A104,Coverage!$A$2:$A$1611,0)),0),Towers!G104,0),0)</f>
        <v/>
      </c>
      <c r="H104" s="20">
        <f ref="H104:H104" t="array">IFERROR(IF(Pop_C!H104&lt;IFERROR(INDEX(Coverage!$I$2:$I$1611,MATCH(A104,Coverage!$A$2:$A$1611,0)),0),Towers!H104,0),0)</f>
        <v/>
      </c>
      <c r="I104" s="20">
        <f ref="I104:I104" t="array">IFERROR(IF(Pop_C!I104&lt;IFERROR(INDEX(Coverage!$I$2:$I$1611,MATCH(A104,Coverage!$A$2:$A$1611,0)),0),Towers!I104,0),0)</f>
        <v/>
      </c>
      <c r="J104" s="20">
        <f ref="J104:J104" t="array">IFERROR(IF(Pop_C!J104&lt;IFERROR(INDEX(Coverage!$I$2:$I$1611,MATCH(A104,Coverage!$A$2:$A$1611,0)),0),Towers!J104,0),0)</f>
        <v/>
      </c>
      <c r="K104" s="20">
        <f ref="K104:K104" t="array">IFERROR(IF(Pop_C!K104&lt;IFERROR(INDEX(Coverage!$I$2:$I$1611,MATCH(A104,Coverage!$A$2:$A$1611,0)),0),Towers!K104,0),0)</f>
        <v/>
      </c>
      <c r="L104" s="20">
        <f ref="L104:L104" t="array">IFERROR(IF(Pop_C!L104&lt;IFERROR(INDEX(Coverage!$I$2:$I$1611,MATCH(A104,Coverage!$A$2:$A$1611,0)),0),Towers!L104,0),0)</f>
        <v/>
      </c>
    </row>
    <row r="105">
      <c r="A105" s="20">
        <f>Towers!A105</f>
        <v/>
      </c>
      <c r="B105" s="20">
        <f>Towers!B105</f>
        <v/>
      </c>
      <c r="C105" s="20">
        <f>IFERROR(IF(Pop_C!C105&lt;IFERROR(INDEX(Coverage!$I$2:$I$1611,MATCH(A105,Coverage!$A$2:$A$1611,0)),0),Towers!C105,(IFERROR(INDEX(Coverage!$I$2:$I$1611,MATCH(A5,Coverage!$A$2:$A$1611,0)),0)/Pop_C!C105*Towers!C105)),0)</f>
        <v/>
      </c>
      <c r="D105" s="20">
        <f ref="D105:D105" t="array">IFERROR(IF(Pop_C!D105&lt;IFERROR(INDEX(Coverage!$I$2:$I$1611,MATCH(A105,Coverage!$A$2:$A$1611,0)),0),Towers!D105,0),0)</f>
        <v/>
      </c>
      <c r="E105" s="20">
        <f ref="E105:E105" t="array">IFERROR(IF(Pop_C!E105&lt;IFERROR(INDEX(Coverage!$I$2:$I$1611,MATCH(A105,Coverage!$A$2:$A$1611,0)),0),Towers!E105,0),0)</f>
        <v/>
      </c>
      <c r="F105" s="20">
        <f ref="F105:F105" t="array">IFERROR(IF(Pop_C!F105&lt;IFERROR(INDEX(Coverage!$I$2:$I$1611,MATCH(A105,Coverage!$A$2:$A$1611,0)),0),Towers!F105,0),0)</f>
        <v/>
      </c>
      <c r="G105" s="20">
        <f ref="G105:G105" t="array">IFERROR(IF(Pop_C!G105&lt;IFERROR(INDEX(Coverage!$I$2:$I$1611,MATCH(A105,Coverage!$A$2:$A$1611,0)),0),Towers!G105,0),0)</f>
        <v/>
      </c>
      <c r="H105" s="20">
        <f ref="H105:H105" t="array">IFERROR(IF(Pop_C!H105&lt;IFERROR(INDEX(Coverage!$I$2:$I$1611,MATCH(A105,Coverage!$A$2:$A$1611,0)),0),Towers!H105,0),0)</f>
        <v/>
      </c>
      <c r="I105" s="20">
        <f ref="I105:I105" t="array">IFERROR(IF(Pop_C!I105&lt;IFERROR(INDEX(Coverage!$I$2:$I$1611,MATCH(A105,Coverage!$A$2:$A$1611,0)),0),Towers!I105,0),0)</f>
        <v/>
      </c>
      <c r="J105" s="20">
        <f ref="J105:J105" t="array">IFERROR(IF(Pop_C!J105&lt;IFERROR(INDEX(Coverage!$I$2:$I$1611,MATCH(A105,Coverage!$A$2:$A$1611,0)),0),Towers!J105,0),0)</f>
        <v/>
      </c>
      <c r="K105" s="20">
        <f ref="K105:K105" t="array">IFERROR(IF(Pop_C!K105&lt;IFERROR(INDEX(Coverage!$I$2:$I$1611,MATCH(A105,Coverage!$A$2:$A$1611,0)),0),Towers!K105,0),0)</f>
        <v/>
      </c>
      <c r="L105" s="20">
        <f ref="L105:L105" t="array">IFERROR(IF(Pop_C!L105&lt;IFERROR(INDEX(Coverage!$I$2:$I$1611,MATCH(A105,Coverage!$A$2:$A$1611,0)),0),Towers!L105,0),0)</f>
        <v/>
      </c>
    </row>
    <row r="106">
      <c r="A106" s="20">
        <f>Towers!A106</f>
        <v/>
      </c>
      <c r="B106" s="20">
        <f>Towers!B106</f>
        <v/>
      </c>
      <c r="C106" s="20">
        <f>IFERROR(IF(Pop_C!C106&lt;IFERROR(INDEX(Coverage!$I$2:$I$1611,MATCH(A106,Coverage!$A$2:$A$1611,0)),0),Towers!C106,(IFERROR(INDEX(Coverage!$I$2:$I$1611,MATCH(A5,Coverage!$A$2:$A$1611,0)),0)/Pop_C!C106*Towers!C106)),0)</f>
        <v/>
      </c>
      <c r="D106" s="20">
        <f ref="D106:D106" t="array">IFERROR(IF(Pop_C!D106&lt;IFERROR(INDEX(Coverage!$I$2:$I$1611,MATCH(A106,Coverage!$A$2:$A$1611,0)),0),Towers!D106,0),0)</f>
        <v/>
      </c>
      <c r="E106" s="20">
        <f ref="E106:E106" t="array">IFERROR(IF(Pop_C!E106&lt;IFERROR(INDEX(Coverage!$I$2:$I$1611,MATCH(A106,Coverage!$A$2:$A$1611,0)),0),Towers!E106,0),0)</f>
        <v/>
      </c>
      <c r="F106" s="20">
        <f ref="F106:F106" t="array">IFERROR(IF(Pop_C!F106&lt;IFERROR(INDEX(Coverage!$I$2:$I$1611,MATCH(A106,Coverage!$A$2:$A$1611,0)),0),Towers!F106,0),0)</f>
        <v/>
      </c>
      <c r="G106" s="20">
        <f ref="G106:G106" t="array">IFERROR(IF(Pop_C!G106&lt;IFERROR(INDEX(Coverage!$I$2:$I$1611,MATCH(A106,Coverage!$A$2:$A$1611,0)),0),Towers!G106,0),0)</f>
        <v/>
      </c>
      <c r="H106" s="20">
        <f ref="H106:H106" t="array">IFERROR(IF(Pop_C!H106&lt;IFERROR(INDEX(Coverage!$I$2:$I$1611,MATCH(A106,Coverage!$A$2:$A$1611,0)),0),Towers!H106,0),0)</f>
        <v/>
      </c>
      <c r="I106" s="20">
        <f ref="I106:I106" t="array">IFERROR(IF(Pop_C!I106&lt;IFERROR(INDEX(Coverage!$I$2:$I$1611,MATCH(A106,Coverage!$A$2:$A$1611,0)),0),Towers!I106,0),0)</f>
        <v/>
      </c>
      <c r="J106" s="20">
        <f ref="J106:J106" t="array">IFERROR(IF(Pop_C!J106&lt;IFERROR(INDEX(Coverage!$I$2:$I$1611,MATCH(A106,Coverage!$A$2:$A$1611,0)),0),Towers!J106,0),0)</f>
        <v/>
      </c>
      <c r="K106" s="20">
        <f ref="K106:K106" t="array">IFERROR(IF(Pop_C!K106&lt;IFERROR(INDEX(Coverage!$I$2:$I$1611,MATCH(A106,Coverage!$A$2:$A$1611,0)),0),Towers!K106,0),0)</f>
        <v/>
      </c>
      <c r="L106" s="20">
        <f ref="L106:L106" t="array">IFERROR(IF(Pop_C!L106&lt;IFERROR(INDEX(Coverage!$I$2:$I$1611,MATCH(A106,Coverage!$A$2:$A$1611,0)),0),Towers!L106,0),0)</f>
        <v/>
      </c>
    </row>
    <row r="107">
      <c r="A107" s="20">
        <f>Towers!A107</f>
        <v/>
      </c>
      <c r="B107" s="20">
        <f>Towers!B107</f>
        <v/>
      </c>
      <c r="C107" s="20">
        <f>IFERROR(IF(Pop_C!C107&lt;IFERROR(INDEX(Coverage!$I$2:$I$1611,MATCH(A107,Coverage!$A$2:$A$1611,0)),0),Towers!C107,(IFERROR(INDEX(Coverage!$I$2:$I$1611,MATCH(A5,Coverage!$A$2:$A$1611,0)),0)/Pop_C!C107*Towers!C107)),0)</f>
        <v/>
      </c>
      <c r="D107" s="20">
        <f ref="D107:D107" t="array">IFERROR(IF(Pop_C!D107&lt;IFERROR(INDEX(Coverage!$I$2:$I$1611,MATCH(A107,Coverage!$A$2:$A$1611,0)),0),Towers!D107,0),0)</f>
        <v/>
      </c>
      <c r="E107" s="20">
        <f ref="E107:E107" t="array">IFERROR(IF(Pop_C!E107&lt;IFERROR(INDEX(Coverage!$I$2:$I$1611,MATCH(A107,Coverage!$A$2:$A$1611,0)),0),Towers!E107,0),0)</f>
        <v/>
      </c>
      <c r="F107" s="20">
        <f ref="F107:F107" t="array">IFERROR(IF(Pop_C!F107&lt;IFERROR(INDEX(Coverage!$I$2:$I$1611,MATCH(A107,Coverage!$A$2:$A$1611,0)),0),Towers!F107,0),0)</f>
        <v/>
      </c>
      <c r="G107" s="20">
        <f ref="G107:G107" t="array">IFERROR(IF(Pop_C!G107&lt;IFERROR(INDEX(Coverage!$I$2:$I$1611,MATCH(A107,Coverage!$A$2:$A$1611,0)),0),Towers!G107,0),0)</f>
        <v/>
      </c>
      <c r="H107" s="20">
        <f ref="H107:H107" t="array">IFERROR(IF(Pop_C!H107&lt;IFERROR(INDEX(Coverage!$I$2:$I$1611,MATCH(A107,Coverage!$A$2:$A$1611,0)),0),Towers!H107,0),0)</f>
        <v/>
      </c>
      <c r="I107" s="20">
        <f ref="I107:I107" t="array">IFERROR(IF(Pop_C!I107&lt;IFERROR(INDEX(Coverage!$I$2:$I$1611,MATCH(A107,Coverage!$A$2:$A$1611,0)),0),Towers!I107,0),0)</f>
        <v/>
      </c>
      <c r="J107" s="20">
        <f ref="J107:J107" t="array">IFERROR(IF(Pop_C!J107&lt;IFERROR(INDEX(Coverage!$I$2:$I$1611,MATCH(A107,Coverage!$A$2:$A$1611,0)),0),Towers!J107,0),0)</f>
        <v/>
      </c>
      <c r="K107" s="20">
        <f ref="K107:K107" t="array">IFERROR(IF(Pop_C!K107&lt;IFERROR(INDEX(Coverage!$I$2:$I$1611,MATCH(A107,Coverage!$A$2:$A$1611,0)),0),Towers!K107,0),0)</f>
        <v/>
      </c>
      <c r="L107" s="20">
        <f ref="L107:L107" t="array">IFERROR(IF(Pop_C!L107&lt;IFERROR(INDEX(Coverage!$I$2:$I$1611,MATCH(A107,Coverage!$A$2:$A$1611,0)),0),Towers!L107,0),0)</f>
        <v/>
      </c>
    </row>
    <row r="108">
      <c r="A108" s="20">
        <f>Towers!A108</f>
        <v/>
      </c>
      <c r="B108" s="20">
        <f>Towers!B108</f>
        <v/>
      </c>
      <c r="C108" s="20">
        <f>IFERROR(IF(Pop_C!C108&lt;IFERROR(INDEX(Coverage!$I$2:$I$1611,MATCH(A108,Coverage!$A$2:$A$1611,0)),0),Towers!C108,(IFERROR(INDEX(Coverage!$I$2:$I$1611,MATCH(A5,Coverage!$A$2:$A$1611,0)),0)/Pop_C!C108*Towers!C108)),0)</f>
        <v/>
      </c>
      <c r="D108" s="20">
        <f ref="D108:D108" t="array">IFERROR(IF(Pop_C!D108&lt;IFERROR(INDEX(Coverage!$I$2:$I$1611,MATCH(A108,Coverage!$A$2:$A$1611,0)),0),Towers!D108,0),0)</f>
        <v/>
      </c>
      <c r="E108" s="20">
        <f ref="E108:E108" t="array">IFERROR(IF(Pop_C!E108&lt;IFERROR(INDEX(Coverage!$I$2:$I$1611,MATCH(A108,Coverage!$A$2:$A$1611,0)),0),Towers!E108,0),0)</f>
        <v/>
      </c>
      <c r="F108" s="20">
        <f ref="F108:F108" t="array">IFERROR(IF(Pop_C!F108&lt;IFERROR(INDEX(Coverage!$I$2:$I$1611,MATCH(A108,Coverage!$A$2:$A$1611,0)),0),Towers!F108,0),0)</f>
        <v/>
      </c>
      <c r="G108" s="20">
        <f ref="G108:G108" t="array">IFERROR(IF(Pop_C!G108&lt;IFERROR(INDEX(Coverage!$I$2:$I$1611,MATCH(A108,Coverage!$A$2:$A$1611,0)),0),Towers!G108,0),0)</f>
        <v/>
      </c>
      <c r="H108" s="20">
        <f ref="H108:H108" t="array">IFERROR(IF(Pop_C!H108&lt;IFERROR(INDEX(Coverage!$I$2:$I$1611,MATCH(A108,Coverage!$A$2:$A$1611,0)),0),Towers!H108,0),0)</f>
        <v/>
      </c>
      <c r="I108" s="20">
        <f ref="I108:I108" t="array">IFERROR(IF(Pop_C!I108&lt;IFERROR(INDEX(Coverage!$I$2:$I$1611,MATCH(A108,Coverage!$A$2:$A$1611,0)),0),Towers!I108,0),0)</f>
        <v/>
      </c>
      <c r="J108" s="20">
        <f ref="J108:J108" t="array">IFERROR(IF(Pop_C!J108&lt;IFERROR(INDEX(Coverage!$I$2:$I$1611,MATCH(A108,Coverage!$A$2:$A$1611,0)),0),Towers!J108,0),0)</f>
        <v/>
      </c>
      <c r="K108" s="20">
        <f ref="K108:K108" t="array">IFERROR(IF(Pop_C!K108&lt;IFERROR(INDEX(Coverage!$I$2:$I$1611,MATCH(A108,Coverage!$A$2:$A$1611,0)),0),Towers!K108,0),0)</f>
        <v/>
      </c>
      <c r="L108" s="20">
        <f ref="L108:L108" t="array">IFERROR(IF(Pop_C!L108&lt;IFERROR(INDEX(Coverage!$I$2:$I$1611,MATCH(A108,Coverage!$A$2:$A$1611,0)),0),Towers!L108,0),0)</f>
        <v/>
      </c>
    </row>
    <row r="109">
      <c r="A109" s="20">
        <f>Towers!A109</f>
        <v/>
      </c>
      <c r="B109" s="20">
        <f>Towers!B109</f>
        <v/>
      </c>
      <c r="C109" s="20">
        <f>IFERROR(IF(Pop_C!C109&lt;IFERROR(INDEX(Coverage!$I$2:$I$1611,MATCH(A109,Coverage!$A$2:$A$1611,0)),0),Towers!C109,(IFERROR(INDEX(Coverage!$I$2:$I$1611,MATCH(A5,Coverage!$A$2:$A$1611,0)),0)/Pop_C!C109*Towers!C109)),0)</f>
        <v/>
      </c>
      <c r="D109" s="20">
        <f ref="D109:D109" t="array">IFERROR(IF(Pop_C!D109&lt;IFERROR(INDEX(Coverage!$I$2:$I$1611,MATCH(A109,Coverage!$A$2:$A$1611,0)),0),Towers!D109,0),0)</f>
        <v/>
      </c>
      <c r="E109" s="20">
        <f ref="E109:E109" t="array">IFERROR(IF(Pop_C!E109&lt;IFERROR(INDEX(Coverage!$I$2:$I$1611,MATCH(A109,Coverage!$A$2:$A$1611,0)),0),Towers!E109,0),0)</f>
        <v/>
      </c>
      <c r="F109" s="20">
        <f ref="F109:F109" t="array">IFERROR(IF(Pop_C!F109&lt;IFERROR(INDEX(Coverage!$I$2:$I$1611,MATCH(A109,Coverage!$A$2:$A$1611,0)),0),Towers!F109,0),0)</f>
        <v/>
      </c>
      <c r="G109" s="20">
        <f ref="G109:G109" t="array">IFERROR(IF(Pop_C!G109&lt;IFERROR(INDEX(Coverage!$I$2:$I$1611,MATCH(A109,Coverage!$A$2:$A$1611,0)),0),Towers!G109,0),0)</f>
        <v/>
      </c>
      <c r="H109" s="20">
        <f ref="H109:H109" t="array">IFERROR(IF(Pop_C!H109&lt;IFERROR(INDEX(Coverage!$I$2:$I$1611,MATCH(A109,Coverage!$A$2:$A$1611,0)),0),Towers!H109,0),0)</f>
        <v/>
      </c>
      <c r="I109" s="20">
        <f ref="I109:I109" t="array">IFERROR(IF(Pop_C!I109&lt;IFERROR(INDEX(Coverage!$I$2:$I$1611,MATCH(A109,Coverage!$A$2:$A$1611,0)),0),Towers!I109,0),0)</f>
        <v/>
      </c>
      <c r="J109" s="20">
        <f ref="J109:J109" t="array">IFERROR(IF(Pop_C!J109&lt;IFERROR(INDEX(Coverage!$I$2:$I$1611,MATCH(A109,Coverage!$A$2:$A$1611,0)),0),Towers!J109,0),0)</f>
        <v/>
      </c>
      <c r="K109" s="20">
        <f ref="K109:K109" t="array">IFERROR(IF(Pop_C!K109&lt;IFERROR(INDEX(Coverage!$I$2:$I$1611,MATCH(A109,Coverage!$A$2:$A$1611,0)),0),Towers!K109,0),0)</f>
        <v/>
      </c>
      <c r="L109" s="20">
        <f ref="L109:L109" t="array">IFERROR(IF(Pop_C!L109&lt;IFERROR(INDEX(Coverage!$I$2:$I$1611,MATCH(A109,Coverage!$A$2:$A$1611,0)),0),Towers!L109,0),0)</f>
        <v/>
      </c>
    </row>
    <row r="110">
      <c r="A110" s="20">
        <f>Towers!A110</f>
        <v/>
      </c>
      <c r="B110" s="20">
        <f>Towers!B110</f>
        <v/>
      </c>
      <c r="C110" s="20">
        <f>IFERROR(IF(Pop_C!C110&lt;IFERROR(INDEX(Coverage!$I$2:$I$1611,MATCH(A110,Coverage!$A$2:$A$1611,0)),0),Towers!C110,(IFERROR(INDEX(Coverage!$I$2:$I$1611,MATCH(A5,Coverage!$A$2:$A$1611,0)),0)/Pop_C!C110*Towers!C110)),0)</f>
        <v/>
      </c>
      <c r="D110" s="20">
        <f ref="D110:D110" t="array">IFERROR(IF(Pop_C!D110&lt;IFERROR(INDEX(Coverage!$I$2:$I$1611,MATCH(A110,Coverage!$A$2:$A$1611,0)),0),Towers!D110,0),0)</f>
        <v/>
      </c>
      <c r="E110" s="20">
        <f ref="E110:E110" t="array">IFERROR(IF(Pop_C!E110&lt;IFERROR(INDEX(Coverage!$I$2:$I$1611,MATCH(A110,Coverage!$A$2:$A$1611,0)),0),Towers!E110,0),0)</f>
        <v/>
      </c>
      <c r="F110" s="20">
        <f ref="F110:F110" t="array">IFERROR(IF(Pop_C!F110&lt;IFERROR(INDEX(Coverage!$I$2:$I$1611,MATCH(A110,Coverage!$A$2:$A$1611,0)),0),Towers!F110,0),0)</f>
        <v/>
      </c>
      <c r="G110" s="20">
        <f ref="G110:G110" t="array">IFERROR(IF(Pop_C!G110&lt;IFERROR(INDEX(Coverage!$I$2:$I$1611,MATCH(A110,Coverage!$A$2:$A$1611,0)),0),Towers!G110,0),0)</f>
        <v/>
      </c>
      <c r="H110" s="20">
        <f ref="H110:H110" t="array">IFERROR(IF(Pop_C!H110&lt;IFERROR(INDEX(Coverage!$I$2:$I$1611,MATCH(A110,Coverage!$A$2:$A$1611,0)),0),Towers!H110,0),0)</f>
        <v/>
      </c>
      <c r="I110" s="20">
        <f ref="I110:I110" t="array">IFERROR(IF(Pop_C!I110&lt;IFERROR(INDEX(Coverage!$I$2:$I$1611,MATCH(A110,Coverage!$A$2:$A$1611,0)),0),Towers!I110,0),0)</f>
        <v/>
      </c>
      <c r="J110" s="20">
        <f ref="J110:J110" t="array">IFERROR(IF(Pop_C!J110&lt;IFERROR(INDEX(Coverage!$I$2:$I$1611,MATCH(A110,Coverage!$A$2:$A$1611,0)),0),Towers!J110,0),0)</f>
        <v/>
      </c>
      <c r="K110" s="20">
        <f ref="K110:K110" t="array">IFERROR(IF(Pop_C!K110&lt;IFERROR(INDEX(Coverage!$I$2:$I$1611,MATCH(A110,Coverage!$A$2:$A$1611,0)),0),Towers!K110,0),0)</f>
        <v/>
      </c>
      <c r="L110" s="20">
        <f ref="L110:L110" t="array">IFERROR(IF(Pop_C!L110&lt;IFERROR(INDEX(Coverage!$I$2:$I$1611,MATCH(A110,Coverage!$A$2:$A$1611,0)),0),Towers!L110,0),0)</f>
        <v/>
      </c>
    </row>
    <row r="111">
      <c r="A111" s="20">
        <f>Towers!A111</f>
        <v/>
      </c>
      <c r="B111" s="20">
        <f>Towers!B111</f>
        <v/>
      </c>
      <c r="C111" s="20">
        <f>IFERROR(IF(Pop_C!C111&lt;IFERROR(INDEX(Coverage!$I$2:$I$1611,MATCH(A111,Coverage!$A$2:$A$1611,0)),0),Towers!C111,(IFERROR(INDEX(Coverage!$I$2:$I$1611,MATCH(A5,Coverage!$A$2:$A$1611,0)),0)/Pop_C!C111*Towers!C111)),0)</f>
        <v/>
      </c>
      <c r="D111" s="20">
        <f ref="D111:D111" t="array">IFERROR(IF(Pop_C!D111&lt;IFERROR(INDEX(Coverage!$I$2:$I$1611,MATCH(A111,Coverage!$A$2:$A$1611,0)),0),Towers!D111,0),0)</f>
        <v/>
      </c>
      <c r="E111" s="20">
        <f ref="E111:E111" t="array">IFERROR(IF(Pop_C!E111&lt;IFERROR(INDEX(Coverage!$I$2:$I$1611,MATCH(A111,Coverage!$A$2:$A$1611,0)),0),Towers!E111,0),0)</f>
        <v/>
      </c>
      <c r="F111" s="20">
        <f ref="F111:F111" t="array">IFERROR(IF(Pop_C!F111&lt;IFERROR(INDEX(Coverage!$I$2:$I$1611,MATCH(A111,Coverage!$A$2:$A$1611,0)),0),Towers!F111,0),0)</f>
        <v/>
      </c>
      <c r="G111" s="20">
        <f ref="G111:G111" t="array">IFERROR(IF(Pop_C!G111&lt;IFERROR(INDEX(Coverage!$I$2:$I$1611,MATCH(A111,Coverage!$A$2:$A$1611,0)),0),Towers!G111,0),0)</f>
        <v/>
      </c>
      <c r="H111" s="20">
        <f ref="H111:H111" t="array">IFERROR(IF(Pop_C!H111&lt;IFERROR(INDEX(Coverage!$I$2:$I$1611,MATCH(A111,Coverage!$A$2:$A$1611,0)),0),Towers!H111,0),0)</f>
        <v/>
      </c>
      <c r="I111" s="20">
        <f ref="I111:I111" t="array">IFERROR(IF(Pop_C!I111&lt;IFERROR(INDEX(Coverage!$I$2:$I$1611,MATCH(A111,Coverage!$A$2:$A$1611,0)),0),Towers!I111,0),0)</f>
        <v/>
      </c>
      <c r="J111" s="20">
        <f ref="J111:J111" t="array">IFERROR(IF(Pop_C!J111&lt;IFERROR(INDEX(Coverage!$I$2:$I$1611,MATCH(A111,Coverage!$A$2:$A$1611,0)),0),Towers!J111,0),0)</f>
        <v/>
      </c>
      <c r="K111" s="20">
        <f ref="K111:K111" t="array">IFERROR(IF(Pop_C!K111&lt;IFERROR(INDEX(Coverage!$I$2:$I$1611,MATCH(A111,Coverage!$A$2:$A$1611,0)),0),Towers!K111,0),0)</f>
        <v/>
      </c>
      <c r="L111" s="20">
        <f ref="L111:L111" t="array">IFERROR(IF(Pop_C!L111&lt;IFERROR(INDEX(Coverage!$I$2:$I$1611,MATCH(A111,Coverage!$A$2:$A$1611,0)),0),Towers!L111,0),0)</f>
        <v/>
      </c>
    </row>
    <row r="112">
      <c r="A112" s="20">
        <f>Towers!A112</f>
        <v/>
      </c>
      <c r="B112" s="20">
        <f>Towers!B112</f>
        <v/>
      </c>
      <c r="C112" s="20">
        <f>IFERROR(IF(Pop_C!C112&lt;IFERROR(INDEX(Coverage!$I$2:$I$1611,MATCH(A112,Coverage!$A$2:$A$1611,0)),0),Towers!C112,(IFERROR(INDEX(Coverage!$I$2:$I$1611,MATCH(A5,Coverage!$A$2:$A$1611,0)),0)/Pop_C!C112*Towers!C112)),0)</f>
        <v/>
      </c>
      <c r="D112" s="20">
        <f ref="D112:D112" t="array">IFERROR(IF(Pop_C!D112&lt;IFERROR(INDEX(Coverage!$I$2:$I$1611,MATCH(A112,Coverage!$A$2:$A$1611,0)),0),Towers!D112,0),0)</f>
        <v/>
      </c>
      <c r="E112" s="20">
        <f ref="E112:E112" t="array">IFERROR(IF(Pop_C!E112&lt;IFERROR(INDEX(Coverage!$I$2:$I$1611,MATCH(A112,Coverage!$A$2:$A$1611,0)),0),Towers!E112,0),0)</f>
        <v/>
      </c>
      <c r="F112" s="20">
        <f ref="F112:F112" t="array">IFERROR(IF(Pop_C!F112&lt;IFERROR(INDEX(Coverage!$I$2:$I$1611,MATCH(A112,Coverage!$A$2:$A$1611,0)),0),Towers!F112,0),0)</f>
        <v/>
      </c>
      <c r="G112" s="20">
        <f ref="G112:G112" t="array">IFERROR(IF(Pop_C!G112&lt;IFERROR(INDEX(Coverage!$I$2:$I$1611,MATCH(A112,Coverage!$A$2:$A$1611,0)),0),Towers!G112,0),0)</f>
        <v/>
      </c>
      <c r="H112" s="20">
        <f ref="H112:H112" t="array">IFERROR(IF(Pop_C!H112&lt;IFERROR(INDEX(Coverage!$I$2:$I$1611,MATCH(A112,Coverage!$A$2:$A$1611,0)),0),Towers!H112,0),0)</f>
        <v/>
      </c>
      <c r="I112" s="20">
        <f ref="I112:I112" t="array">IFERROR(IF(Pop_C!I112&lt;IFERROR(INDEX(Coverage!$I$2:$I$1611,MATCH(A112,Coverage!$A$2:$A$1611,0)),0),Towers!I112,0),0)</f>
        <v/>
      </c>
      <c r="J112" s="20">
        <f ref="J112:J112" t="array">IFERROR(IF(Pop_C!J112&lt;IFERROR(INDEX(Coverage!$I$2:$I$1611,MATCH(A112,Coverage!$A$2:$A$1611,0)),0),Towers!J112,0),0)</f>
        <v/>
      </c>
      <c r="K112" s="20">
        <f ref="K112:K112" t="array">IFERROR(IF(Pop_C!K112&lt;IFERROR(INDEX(Coverage!$I$2:$I$1611,MATCH(A112,Coverage!$A$2:$A$1611,0)),0),Towers!K112,0),0)</f>
        <v/>
      </c>
      <c r="L112" s="20">
        <f ref="L112:L112" t="array">IFERROR(IF(Pop_C!L112&lt;IFERROR(INDEX(Coverage!$I$2:$I$1611,MATCH(A112,Coverage!$A$2:$A$1611,0)),0),Towers!L112,0),0)</f>
        <v/>
      </c>
    </row>
    <row r="113">
      <c r="A113" s="20">
        <f>Towers!A113</f>
        <v/>
      </c>
      <c r="B113" s="20">
        <f>Towers!B113</f>
        <v/>
      </c>
      <c r="C113" s="20">
        <f>IFERROR(IF(Pop_C!C113&lt;IFERROR(INDEX(Coverage!$I$2:$I$1611,MATCH(A113,Coverage!$A$2:$A$1611,0)),0),Towers!C113,(IFERROR(INDEX(Coverage!$I$2:$I$1611,MATCH(A5,Coverage!$A$2:$A$1611,0)),0)/Pop_C!C113*Towers!C113)),0)</f>
        <v/>
      </c>
      <c r="D113" s="20">
        <f ref="D113:D113" t="array">IFERROR(IF(Pop_C!D113&lt;IFERROR(INDEX(Coverage!$I$2:$I$1611,MATCH(A113,Coverage!$A$2:$A$1611,0)),0),Towers!D113,0),0)</f>
        <v/>
      </c>
      <c r="E113" s="20">
        <f ref="E113:E113" t="array">IFERROR(IF(Pop_C!E113&lt;IFERROR(INDEX(Coverage!$I$2:$I$1611,MATCH(A113,Coverage!$A$2:$A$1611,0)),0),Towers!E113,0),0)</f>
        <v/>
      </c>
      <c r="F113" s="20">
        <f ref="F113:F113" t="array">IFERROR(IF(Pop_C!F113&lt;IFERROR(INDEX(Coverage!$I$2:$I$1611,MATCH(A113,Coverage!$A$2:$A$1611,0)),0),Towers!F113,0),0)</f>
        <v/>
      </c>
      <c r="G113" s="20">
        <f ref="G113:G113" t="array">IFERROR(IF(Pop_C!G113&lt;IFERROR(INDEX(Coverage!$I$2:$I$1611,MATCH(A113,Coverage!$A$2:$A$1611,0)),0),Towers!G113,0),0)</f>
        <v/>
      </c>
      <c r="H113" s="20">
        <f ref="H113:H113" t="array">IFERROR(IF(Pop_C!H113&lt;IFERROR(INDEX(Coverage!$I$2:$I$1611,MATCH(A113,Coverage!$A$2:$A$1611,0)),0),Towers!H113,0),0)</f>
        <v/>
      </c>
      <c r="I113" s="20">
        <f ref="I113:I113" t="array">IFERROR(IF(Pop_C!I113&lt;IFERROR(INDEX(Coverage!$I$2:$I$1611,MATCH(A113,Coverage!$A$2:$A$1611,0)),0),Towers!I113,0),0)</f>
        <v/>
      </c>
      <c r="J113" s="20">
        <f ref="J113:J113" t="array">IFERROR(IF(Pop_C!J113&lt;IFERROR(INDEX(Coverage!$I$2:$I$1611,MATCH(A113,Coverage!$A$2:$A$1611,0)),0),Towers!J113,0),0)</f>
        <v/>
      </c>
      <c r="K113" s="20">
        <f ref="K113:K113" t="array">IFERROR(IF(Pop_C!K113&lt;IFERROR(INDEX(Coverage!$I$2:$I$1611,MATCH(A113,Coverage!$A$2:$A$1611,0)),0),Towers!K113,0),0)</f>
        <v/>
      </c>
      <c r="L113" s="20">
        <f ref="L113:L113" t="array">IFERROR(IF(Pop_C!L113&lt;IFERROR(INDEX(Coverage!$I$2:$I$1611,MATCH(A113,Coverage!$A$2:$A$1611,0)),0),Towers!L113,0),0)</f>
        <v/>
      </c>
    </row>
    <row r="114">
      <c r="A114" s="20">
        <f>Towers!A114</f>
        <v/>
      </c>
      <c r="B114" s="20">
        <f>Towers!B114</f>
        <v/>
      </c>
      <c r="C114" s="20">
        <f>IFERROR(IF(Pop_C!C114&lt;IFERROR(INDEX(Coverage!$I$2:$I$1611,MATCH(A114,Coverage!$A$2:$A$1611,0)),0),Towers!C114,(IFERROR(INDEX(Coverage!$I$2:$I$1611,MATCH(A5,Coverage!$A$2:$A$1611,0)),0)/Pop_C!C114*Towers!C114)),0)</f>
        <v/>
      </c>
      <c r="D114" s="20">
        <f ref="D114:D114" t="array">IFERROR(IF(Pop_C!D114&lt;IFERROR(INDEX(Coverage!$I$2:$I$1611,MATCH(A114,Coverage!$A$2:$A$1611,0)),0),Towers!D114,0),0)</f>
        <v/>
      </c>
      <c r="E114" s="20">
        <f ref="E114:E114" t="array">IFERROR(IF(Pop_C!E114&lt;IFERROR(INDEX(Coverage!$I$2:$I$1611,MATCH(A114,Coverage!$A$2:$A$1611,0)),0),Towers!E114,0),0)</f>
        <v/>
      </c>
      <c r="F114" s="20">
        <f ref="F114:F114" t="array">IFERROR(IF(Pop_C!F114&lt;IFERROR(INDEX(Coverage!$I$2:$I$1611,MATCH(A114,Coverage!$A$2:$A$1611,0)),0),Towers!F114,0),0)</f>
        <v/>
      </c>
      <c r="G114" s="20">
        <f ref="G114:G114" t="array">IFERROR(IF(Pop_C!G114&lt;IFERROR(INDEX(Coverage!$I$2:$I$1611,MATCH(A114,Coverage!$A$2:$A$1611,0)),0),Towers!G114,0),0)</f>
        <v/>
      </c>
      <c r="H114" s="20">
        <f ref="H114:H114" t="array">IFERROR(IF(Pop_C!H114&lt;IFERROR(INDEX(Coverage!$I$2:$I$1611,MATCH(A114,Coverage!$A$2:$A$1611,0)),0),Towers!H114,0),0)</f>
        <v/>
      </c>
      <c r="I114" s="20">
        <f ref="I114:I114" t="array">IFERROR(IF(Pop_C!I114&lt;IFERROR(INDEX(Coverage!$I$2:$I$1611,MATCH(A114,Coverage!$A$2:$A$1611,0)),0),Towers!I114,0),0)</f>
        <v/>
      </c>
      <c r="J114" s="20">
        <f ref="J114:J114" t="array">IFERROR(IF(Pop_C!J114&lt;IFERROR(INDEX(Coverage!$I$2:$I$1611,MATCH(A114,Coverage!$A$2:$A$1611,0)),0),Towers!J114,0),0)</f>
        <v/>
      </c>
      <c r="K114" s="20">
        <f ref="K114:K114" t="array">IFERROR(IF(Pop_C!K114&lt;IFERROR(INDEX(Coverage!$I$2:$I$1611,MATCH(A114,Coverage!$A$2:$A$1611,0)),0),Towers!K114,0),0)</f>
        <v/>
      </c>
      <c r="L114" s="20">
        <f ref="L114:L114" t="array">IFERROR(IF(Pop_C!L114&lt;IFERROR(INDEX(Coverage!$I$2:$I$1611,MATCH(A114,Coverage!$A$2:$A$1611,0)),0),Towers!L114,0),0)</f>
        <v/>
      </c>
    </row>
    <row r="115">
      <c r="A115" s="20">
        <f>Towers!A115</f>
        <v/>
      </c>
      <c r="B115" s="20">
        <f>Towers!B115</f>
        <v/>
      </c>
      <c r="C115" s="20">
        <f>IFERROR(IF(Pop_C!C115&lt;IFERROR(INDEX(Coverage!$I$2:$I$1611,MATCH(A115,Coverage!$A$2:$A$1611,0)),0),Towers!C115,(IFERROR(INDEX(Coverage!$I$2:$I$1611,MATCH(A5,Coverage!$A$2:$A$1611,0)),0)/Pop_C!C115*Towers!C115)),0)</f>
        <v/>
      </c>
      <c r="D115" s="20">
        <f ref="D115:D115" t="array">IFERROR(IF(Pop_C!D115&lt;IFERROR(INDEX(Coverage!$I$2:$I$1611,MATCH(A115,Coverage!$A$2:$A$1611,0)),0),Towers!D115,0),0)</f>
        <v/>
      </c>
      <c r="E115" s="20">
        <f ref="E115:E115" t="array">IFERROR(IF(Pop_C!E115&lt;IFERROR(INDEX(Coverage!$I$2:$I$1611,MATCH(A115,Coverage!$A$2:$A$1611,0)),0),Towers!E115,0),0)</f>
        <v/>
      </c>
      <c r="F115" s="20">
        <f ref="F115:F115" t="array">IFERROR(IF(Pop_C!F115&lt;IFERROR(INDEX(Coverage!$I$2:$I$1611,MATCH(A115,Coverage!$A$2:$A$1611,0)),0),Towers!F115,0),0)</f>
        <v/>
      </c>
      <c r="G115" s="20">
        <f ref="G115:G115" t="array">IFERROR(IF(Pop_C!G115&lt;IFERROR(INDEX(Coverage!$I$2:$I$1611,MATCH(A115,Coverage!$A$2:$A$1611,0)),0),Towers!G115,0),0)</f>
        <v/>
      </c>
      <c r="H115" s="20">
        <f ref="H115:H115" t="array">IFERROR(IF(Pop_C!H115&lt;IFERROR(INDEX(Coverage!$I$2:$I$1611,MATCH(A115,Coverage!$A$2:$A$1611,0)),0),Towers!H115,0),0)</f>
        <v/>
      </c>
      <c r="I115" s="20">
        <f ref="I115:I115" t="array">IFERROR(IF(Pop_C!I115&lt;IFERROR(INDEX(Coverage!$I$2:$I$1611,MATCH(A115,Coverage!$A$2:$A$1611,0)),0),Towers!I115,0),0)</f>
        <v/>
      </c>
      <c r="J115" s="20">
        <f ref="J115:J115" t="array">IFERROR(IF(Pop_C!J115&lt;IFERROR(INDEX(Coverage!$I$2:$I$1611,MATCH(A115,Coverage!$A$2:$A$1611,0)),0),Towers!J115,0),0)</f>
        <v/>
      </c>
      <c r="K115" s="20">
        <f ref="K115:K115" t="array">IFERROR(IF(Pop_C!K115&lt;IFERROR(INDEX(Coverage!$I$2:$I$1611,MATCH(A115,Coverage!$A$2:$A$1611,0)),0),Towers!K115,0),0)</f>
        <v/>
      </c>
      <c r="L115" s="20">
        <f ref="L115:L115" t="array">IFERROR(IF(Pop_C!L115&lt;IFERROR(INDEX(Coverage!$I$2:$I$1611,MATCH(A115,Coverage!$A$2:$A$1611,0)),0),Towers!L115,0),0)</f>
        <v/>
      </c>
    </row>
    <row r="116">
      <c r="A116" s="20">
        <f>Towers!A116</f>
        <v/>
      </c>
      <c r="B116" s="20">
        <f>Towers!B116</f>
        <v/>
      </c>
      <c r="C116" s="20">
        <f>IFERROR(IF(Pop_C!C116&lt;IFERROR(INDEX(Coverage!$I$2:$I$1611,MATCH(A116,Coverage!$A$2:$A$1611,0)),0),Towers!C116,(IFERROR(INDEX(Coverage!$I$2:$I$1611,MATCH(A5,Coverage!$A$2:$A$1611,0)),0)/Pop_C!C116*Towers!C116)),0)</f>
        <v/>
      </c>
      <c r="D116" s="20">
        <f ref="D116:D116" t="array">IFERROR(IF(Pop_C!D116&lt;IFERROR(INDEX(Coverage!$I$2:$I$1611,MATCH(A116,Coverage!$A$2:$A$1611,0)),0),Towers!D116,0),0)</f>
        <v/>
      </c>
      <c r="E116" s="20">
        <f ref="E116:E116" t="array">IFERROR(IF(Pop_C!E116&lt;IFERROR(INDEX(Coverage!$I$2:$I$1611,MATCH(A116,Coverage!$A$2:$A$1611,0)),0),Towers!E116,0),0)</f>
        <v/>
      </c>
      <c r="F116" s="20">
        <f ref="F116:F116" t="array">IFERROR(IF(Pop_C!F116&lt;IFERROR(INDEX(Coverage!$I$2:$I$1611,MATCH(A116,Coverage!$A$2:$A$1611,0)),0),Towers!F116,0),0)</f>
        <v/>
      </c>
      <c r="G116" s="20">
        <f ref="G116:G116" t="array">IFERROR(IF(Pop_C!G116&lt;IFERROR(INDEX(Coverage!$I$2:$I$1611,MATCH(A116,Coverage!$A$2:$A$1611,0)),0),Towers!G116,0),0)</f>
        <v/>
      </c>
      <c r="H116" s="20">
        <f ref="H116:H116" t="array">IFERROR(IF(Pop_C!H116&lt;IFERROR(INDEX(Coverage!$I$2:$I$1611,MATCH(A116,Coverage!$A$2:$A$1611,0)),0),Towers!H116,0),0)</f>
        <v/>
      </c>
      <c r="I116" s="20">
        <f ref="I116:I116" t="array">IFERROR(IF(Pop_C!I116&lt;IFERROR(INDEX(Coverage!$I$2:$I$1611,MATCH(A116,Coverage!$A$2:$A$1611,0)),0),Towers!I116,0),0)</f>
        <v/>
      </c>
      <c r="J116" s="20">
        <f ref="J116:J116" t="array">IFERROR(IF(Pop_C!J116&lt;IFERROR(INDEX(Coverage!$I$2:$I$1611,MATCH(A116,Coverage!$A$2:$A$1611,0)),0),Towers!J116,0),0)</f>
        <v/>
      </c>
      <c r="K116" s="20">
        <f ref="K116:K116" t="array">IFERROR(IF(Pop_C!K116&lt;IFERROR(INDEX(Coverage!$I$2:$I$1611,MATCH(A116,Coverage!$A$2:$A$1611,0)),0),Towers!K116,0),0)</f>
        <v/>
      </c>
      <c r="L116" s="20">
        <f ref="L116:L116" t="array">IFERROR(IF(Pop_C!L116&lt;IFERROR(INDEX(Coverage!$I$2:$I$1611,MATCH(A116,Coverage!$A$2:$A$1611,0)),0),Towers!L116,0),0)</f>
        <v/>
      </c>
    </row>
    <row r="117">
      <c r="A117" s="20">
        <f>Towers!A117</f>
        <v/>
      </c>
      <c r="B117" s="20">
        <f>Towers!B117</f>
        <v/>
      </c>
      <c r="C117" s="20">
        <f>IFERROR(IF(Pop_C!C117&lt;IFERROR(INDEX(Coverage!$I$2:$I$1611,MATCH(A117,Coverage!$A$2:$A$1611,0)),0),Towers!C117,(IFERROR(INDEX(Coverage!$I$2:$I$1611,MATCH(A5,Coverage!$A$2:$A$1611,0)),0)/Pop_C!C117*Towers!C117)),0)</f>
        <v/>
      </c>
      <c r="D117" s="20">
        <f ref="D117:D117" t="array">IFERROR(IF(Pop_C!D117&lt;IFERROR(INDEX(Coverage!$I$2:$I$1611,MATCH(A117,Coverage!$A$2:$A$1611,0)),0),Towers!D117,0),0)</f>
        <v/>
      </c>
      <c r="E117" s="20">
        <f ref="E117:E117" t="array">IFERROR(IF(Pop_C!E117&lt;IFERROR(INDEX(Coverage!$I$2:$I$1611,MATCH(A117,Coverage!$A$2:$A$1611,0)),0),Towers!E117,0),0)</f>
        <v/>
      </c>
      <c r="F117" s="20">
        <f ref="F117:F117" t="array">IFERROR(IF(Pop_C!F117&lt;IFERROR(INDEX(Coverage!$I$2:$I$1611,MATCH(A117,Coverage!$A$2:$A$1611,0)),0),Towers!F117,0),0)</f>
        <v/>
      </c>
      <c r="G117" s="20">
        <f ref="G117:G117" t="array">IFERROR(IF(Pop_C!G117&lt;IFERROR(INDEX(Coverage!$I$2:$I$1611,MATCH(A117,Coverage!$A$2:$A$1611,0)),0),Towers!G117,0),0)</f>
        <v/>
      </c>
      <c r="H117" s="20">
        <f ref="H117:H117" t="array">IFERROR(IF(Pop_C!H117&lt;IFERROR(INDEX(Coverage!$I$2:$I$1611,MATCH(A117,Coverage!$A$2:$A$1611,0)),0),Towers!H117,0),0)</f>
        <v/>
      </c>
      <c r="I117" s="20">
        <f ref="I117:I117" t="array">IFERROR(IF(Pop_C!I117&lt;IFERROR(INDEX(Coverage!$I$2:$I$1611,MATCH(A117,Coverage!$A$2:$A$1611,0)),0),Towers!I117,0),0)</f>
        <v/>
      </c>
      <c r="J117" s="20">
        <f ref="J117:J117" t="array">IFERROR(IF(Pop_C!J117&lt;IFERROR(INDEX(Coverage!$I$2:$I$1611,MATCH(A117,Coverage!$A$2:$A$1611,0)),0),Towers!J117,0),0)</f>
        <v/>
      </c>
      <c r="K117" s="20">
        <f ref="K117:K117" t="array">IFERROR(IF(Pop_C!K117&lt;IFERROR(INDEX(Coverage!$I$2:$I$1611,MATCH(A117,Coverage!$A$2:$A$1611,0)),0),Towers!K117,0),0)</f>
        <v/>
      </c>
      <c r="L117" s="20">
        <f ref="L117:L117" t="array">IFERROR(IF(Pop_C!L117&lt;IFERROR(INDEX(Coverage!$I$2:$I$1611,MATCH(A117,Coverage!$A$2:$A$1611,0)),0),Towers!L117,0),0)</f>
        <v/>
      </c>
    </row>
    <row r="118">
      <c r="A118" s="20">
        <f>Towers!A118</f>
        <v/>
      </c>
      <c r="B118" s="20">
        <f>Towers!B118</f>
        <v/>
      </c>
      <c r="C118" s="20">
        <f>IFERROR(IF(Pop_C!C118&lt;IFERROR(INDEX(Coverage!$I$2:$I$1611,MATCH(A118,Coverage!$A$2:$A$1611,0)),0),Towers!C118,(IFERROR(INDEX(Coverage!$I$2:$I$1611,MATCH(A5,Coverage!$A$2:$A$1611,0)),0)/Pop_C!C118*Towers!C118)),0)</f>
        <v/>
      </c>
      <c r="D118" s="20">
        <f ref="D118:D118" t="array">IFERROR(IF(Pop_C!D118&lt;IFERROR(INDEX(Coverage!$I$2:$I$1611,MATCH(A118,Coverage!$A$2:$A$1611,0)),0),Towers!D118,0),0)</f>
        <v/>
      </c>
      <c r="E118" s="20">
        <f ref="E118:E118" t="array">IFERROR(IF(Pop_C!E118&lt;IFERROR(INDEX(Coverage!$I$2:$I$1611,MATCH(A118,Coverage!$A$2:$A$1611,0)),0),Towers!E118,0),0)</f>
        <v/>
      </c>
      <c r="F118" s="20">
        <f ref="F118:F118" t="array">IFERROR(IF(Pop_C!F118&lt;IFERROR(INDEX(Coverage!$I$2:$I$1611,MATCH(A118,Coverage!$A$2:$A$1611,0)),0),Towers!F118,0),0)</f>
        <v/>
      </c>
      <c r="G118" s="20">
        <f ref="G118:G118" t="array">IFERROR(IF(Pop_C!G118&lt;IFERROR(INDEX(Coverage!$I$2:$I$1611,MATCH(A118,Coverage!$A$2:$A$1611,0)),0),Towers!G118,0),0)</f>
        <v/>
      </c>
      <c r="H118" s="20">
        <f ref="H118:H118" t="array">IFERROR(IF(Pop_C!H118&lt;IFERROR(INDEX(Coverage!$I$2:$I$1611,MATCH(A118,Coverage!$A$2:$A$1611,0)),0),Towers!H118,0),0)</f>
        <v/>
      </c>
      <c r="I118" s="20">
        <f ref="I118:I118" t="array">IFERROR(IF(Pop_C!I118&lt;IFERROR(INDEX(Coverage!$I$2:$I$1611,MATCH(A118,Coverage!$A$2:$A$1611,0)),0),Towers!I118,0),0)</f>
        <v/>
      </c>
      <c r="J118" s="20">
        <f ref="J118:J118" t="array">IFERROR(IF(Pop_C!J118&lt;IFERROR(INDEX(Coverage!$I$2:$I$1611,MATCH(A118,Coverage!$A$2:$A$1611,0)),0),Towers!J118,0),0)</f>
        <v/>
      </c>
      <c r="K118" s="20">
        <f ref="K118:K118" t="array">IFERROR(IF(Pop_C!K118&lt;IFERROR(INDEX(Coverage!$I$2:$I$1611,MATCH(A118,Coverage!$A$2:$A$1611,0)),0),Towers!K118,0),0)</f>
        <v/>
      </c>
      <c r="L118" s="20">
        <f ref="L118:L118" t="array">IFERROR(IF(Pop_C!L118&lt;IFERROR(INDEX(Coverage!$I$2:$I$1611,MATCH(A118,Coverage!$A$2:$A$1611,0)),0),Towers!L118,0),0)</f>
        <v/>
      </c>
    </row>
    <row r="119">
      <c r="A119" s="20">
        <f>Towers!A119</f>
        <v/>
      </c>
      <c r="B119" s="20">
        <f>Towers!B119</f>
        <v/>
      </c>
      <c r="C119" s="20">
        <f>IFERROR(IF(Pop_C!C119&lt;IFERROR(INDEX(Coverage!$I$2:$I$1611,MATCH(A119,Coverage!$A$2:$A$1611,0)),0),Towers!C119,(IFERROR(INDEX(Coverage!$I$2:$I$1611,MATCH(A5,Coverage!$A$2:$A$1611,0)),0)/Pop_C!C119*Towers!C119)),0)</f>
        <v/>
      </c>
      <c r="D119" s="20">
        <f ref="D119:D119" t="array">IFERROR(IF(Pop_C!D119&lt;IFERROR(INDEX(Coverage!$I$2:$I$1611,MATCH(A119,Coverage!$A$2:$A$1611,0)),0),Towers!D119,0),0)</f>
        <v/>
      </c>
      <c r="E119" s="20">
        <f ref="E119:E119" t="array">IFERROR(IF(Pop_C!E119&lt;IFERROR(INDEX(Coverage!$I$2:$I$1611,MATCH(A119,Coverage!$A$2:$A$1611,0)),0),Towers!E119,0),0)</f>
        <v/>
      </c>
      <c r="F119" s="20">
        <f ref="F119:F119" t="array">IFERROR(IF(Pop_C!F119&lt;IFERROR(INDEX(Coverage!$I$2:$I$1611,MATCH(A119,Coverage!$A$2:$A$1611,0)),0),Towers!F119,0),0)</f>
        <v/>
      </c>
      <c r="G119" s="20">
        <f ref="G119:G119" t="array">IFERROR(IF(Pop_C!G119&lt;IFERROR(INDEX(Coverage!$I$2:$I$1611,MATCH(A119,Coverage!$A$2:$A$1611,0)),0),Towers!G119,0),0)</f>
        <v/>
      </c>
      <c r="H119" s="20">
        <f ref="H119:H119" t="array">IFERROR(IF(Pop_C!H119&lt;IFERROR(INDEX(Coverage!$I$2:$I$1611,MATCH(A119,Coverage!$A$2:$A$1611,0)),0),Towers!H119,0),0)</f>
        <v/>
      </c>
      <c r="I119" s="20">
        <f ref="I119:I119" t="array">IFERROR(IF(Pop_C!I119&lt;IFERROR(INDEX(Coverage!$I$2:$I$1611,MATCH(A119,Coverage!$A$2:$A$1611,0)),0),Towers!I119,0),0)</f>
        <v/>
      </c>
      <c r="J119" s="20">
        <f ref="J119:J119" t="array">IFERROR(IF(Pop_C!J119&lt;IFERROR(INDEX(Coverage!$I$2:$I$1611,MATCH(A119,Coverage!$A$2:$A$1611,0)),0),Towers!J119,0),0)</f>
        <v/>
      </c>
      <c r="K119" s="20">
        <f ref="K119:K119" t="array">IFERROR(IF(Pop_C!K119&lt;IFERROR(INDEX(Coverage!$I$2:$I$1611,MATCH(A119,Coverage!$A$2:$A$1611,0)),0),Towers!K119,0),0)</f>
        <v/>
      </c>
      <c r="L119" s="20">
        <f ref="L119:L119" t="array">IFERROR(IF(Pop_C!L119&lt;IFERROR(INDEX(Coverage!$I$2:$I$1611,MATCH(A119,Coverage!$A$2:$A$1611,0)),0),Towers!L119,0),0)</f>
        <v/>
      </c>
    </row>
    <row r="120">
      <c r="A120" s="20">
        <f>Towers!A120</f>
        <v/>
      </c>
      <c r="B120" s="20">
        <f>Towers!B120</f>
        <v/>
      </c>
      <c r="C120" s="20">
        <f>IFERROR(IF(Pop_C!C120&lt;IFERROR(INDEX(Coverage!$I$2:$I$1611,MATCH(A120,Coverage!$A$2:$A$1611,0)),0),Towers!C120,(IFERROR(INDEX(Coverage!$I$2:$I$1611,MATCH(A5,Coverage!$A$2:$A$1611,0)),0)/Pop_C!C120*Towers!C120)),0)</f>
        <v/>
      </c>
      <c r="D120" s="20">
        <f ref="D120:D120" t="array">IFERROR(IF(Pop_C!D120&lt;IFERROR(INDEX(Coverage!$I$2:$I$1611,MATCH(A120,Coverage!$A$2:$A$1611,0)),0),Towers!D120,0),0)</f>
        <v/>
      </c>
      <c r="E120" s="20">
        <f ref="E120:E120" t="array">IFERROR(IF(Pop_C!E120&lt;IFERROR(INDEX(Coverage!$I$2:$I$1611,MATCH(A120,Coverage!$A$2:$A$1611,0)),0),Towers!E120,0),0)</f>
        <v/>
      </c>
      <c r="F120" s="20">
        <f ref="F120:F120" t="array">IFERROR(IF(Pop_C!F120&lt;IFERROR(INDEX(Coverage!$I$2:$I$1611,MATCH(A120,Coverage!$A$2:$A$1611,0)),0),Towers!F120,0),0)</f>
        <v/>
      </c>
      <c r="G120" s="20">
        <f ref="G120:G120" t="array">IFERROR(IF(Pop_C!G120&lt;IFERROR(INDEX(Coverage!$I$2:$I$1611,MATCH(A120,Coverage!$A$2:$A$1611,0)),0),Towers!G120,0),0)</f>
        <v/>
      </c>
      <c r="H120" s="20">
        <f ref="H120:H120" t="array">IFERROR(IF(Pop_C!H120&lt;IFERROR(INDEX(Coverage!$I$2:$I$1611,MATCH(A120,Coverage!$A$2:$A$1611,0)),0),Towers!H120,0),0)</f>
        <v/>
      </c>
      <c r="I120" s="20">
        <f ref="I120:I120" t="array">IFERROR(IF(Pop_C!I120&lt;IFERROR(INDEX(Coverage!$I$2:$I$1611,MATCH(A120,Coverage!$A$2:$A$1611,0)),0),Towers!I120,0),0)</f>
        <v/>
      </c>
      <c r="J120" s="20">
        <f ref="J120:J120" t="array">IFERROR(IF(Pop_C!J120&lt;IFERROR(INDEX(Coverage!$I$2:$I$1611,MATCH(A120,Coverage!$A$2:$A$1611,0)),0),Towers!J120,0),0)</f>
        <v/>
      </c>
      <c r="K120" s="20">
        <f ref="K120:K120" t="array">IFERROR(IF(Pop_C!K120&lt;IFERROR(INDEX(Coverage!$I$2:$I$1611,MATCH(A120,Coverage!$A$2:$A$1611,0)),0),Towers!K120,0),0)</f>
        <v/>
      </c>
      <c r="L120" s="20">
        <f ref="L120:L120" t="array">IFERROR(IF(Pop_C!L120&lt;IFERROR(INDEX(Coverage!$I$2:$I$1611,MATCH(A120,Coverage!$A$2:$A$1611,0)),0),Towers!L120,0),0)</f>
        <v/>
      </c>
    </row>
    <row r="121">
      <c r="A121" s="20">
        <f>Towers!A121</f>
        <v/>
      </c>
      <c r="B121" s="20">
        <f>Towers!B121</f>
        <v/>
      </c>
      <c r="C121" s="20">
        <f>IFERROR(IF(Pop_C!C121&lt;IFERROR(INDEX(Coverage!$I$2:$I$1611,MATCH(A121,Coverage!$A$2:$A$1611,0)),0),Towers!C121,(IFERROR(INDEX(Coverage!$I$2:$I$1611,MATCH(A5,Coverage!$A$2:$A$1611,0)),0)/Pop_C!C121*Towers!C121)),0)</f>
        <v/>
      </c>
      <c r="D121" s="20">
        <f ref="D121:D121" t="array">IFERROR(IF(Pop_C!D121&lt;IFERROR(INDEX(Coverage!$I$2:$I$1611,MATCH(A121,Coverage!$A$2:$A$1611,0)),0),Towers!D121,0),0)</f>
        <v/>
      </c>
      <c r="E121" s="20">
        <f ref="E121:E121" t="array">IFERROR(IF(Pop_C!E121&lt;IFERROR(INDEX(Coverage!$I$2:$I$1611,MATCH(A121,Coverage!$A$2:$A$1611,0)),0),Towers!E121,0),0)</f>
        <v/>
      </c>
      <c r="F121" s="20">
        <f ref="F121:F121" t="array">IFERROR(IF(Pop_C!F121&lt;IFERROR(INDEX(Coverage!$I$2:$I$1611,MATCH(A121,Coverage!$A$2:$A$1611,0)),0),Towers!F121,0),0)</f>
        <v/>
      </c>
      <c r="G121" s="20">
        <f ref="G121:G121" t="array">IFERROR(IF(Pop_C!G121&lt;IFERROR(INDEX(Coverage!$I$2:$I$1611,MATCH(A121,Coverage!$A$2:$A$1611,0)),0),Towers!G121,0),0)</f>
        <v/>
      </c>
      <c r="H121" s="20">
        <f ref="H121:H121" t="array">IFERROR(IF(Pop_C!H121&lt;IFERROR(INDEX(Coverage!$I$2:$I$1611,MATCH(A121,Coverage!$A$2:$A$1611,0)),0),Towers!H121,0),0)</f>
        <v/>
      </c>
      <c r="I121" s="20">
        <f ref="I121:I121" t="array">IFERROR(IF(Pop_C!I121&lt;IFERROR(INDEX(Coverage!$I$2:$I$1611,MATCH(A121,Coverage!$A$2:$A$1611,0)),0),Towers!I121,0),0)</f>
        <v/>
      </c>
      <c r="J121" s="20">
        <f ref="J121:J121" t="array">IFERROR(IF(Pop_C!J121&lt;IFERROR(INDEX(Coverage!$I$2:$I$1611,MATCH(A121,Coverage!$A$2:$A$1611,0)),0),Towers!J121,0),0)</f>
        <v/>
      </c>
      <c r="K121" s="20">
        <f ref="K121:K121" t="array">IFERROR(IF(Pop_C!K121&lt;IFERROR(INDEX(Coverage!$I$2:$I$1611,MATCH(A121,Coverage!$A$2:$A$1611,0)),0),Towers!K121,0),0)</f>
        <v/>
      </c>
      <c r="L121" s="20">
        <f ref="L121:L121" t="array">IFERROR(IF(Pop_C!L121&lt;IFERROR(INDEX(Coverage!$I$2:$I$1611,MATCH(A121,Coverage!$A$2:$A$1611,0)),0),Towers!L121,0),0)</f>
        <v/>
      </c>
    </row>
    <row r="122">
      <c r="A122" s="20">
        <f>Towers!A122</f>
        <v/>
      </c>
      <c r="B122" s="20">
        <f>Towers!B122</f>
        <v/>
      </c>
      <c r="C122" s="20">
        <f>IFERROR(IF(Pop_C!C122&lt;IFERROR(INDEX(Coverage!$I$2:$I$1611,MATCH(A122,Coverage!$A$2:$A$1611,0)),0),Towers!C122,(IFERROR(INDEX(Coverage!$I$2:$I$1611,MATCH(A5,Coverage!$A$2:$A$1611,0)),0)/Pop_C!C122*Towers!C122)),0)</f>
        <v/>
      </c>
      <c r="D122" s="20">
        <f ref="D122:D122" t="array">IFERROR(IF(Pop_C!D122&lt;IFERROR(INDEX(Coverage!$I$2:$I$1611,MATCH(A122,Coverage!$A$2:$A$1611,0)),0),Towers!D122,0),0)</f>
        <v/>
      </c>
      <c r="E122" s="20">
        <f ref="E122:E122" t="array">IFERROR(IF(Pop_C!E122&lt;IFERROR(INDEX(Coverage!$I$2:$I$1611,MATCH(A122,Coverage!$A$2:$A$1611,0)),0),Towers!E122,0),0)</f>
        <v/>
      </c>
      <c r="F122" s="20">
        <f ref="F122:F122" t="array">IFERROR(IF(Pop_C!F122&lt;IFERROR(INDEX(Coverage!$I$2:$I$1611,MATCH(A122,Coverage!$A$2:$A$1611,0)),0),Towers!F122,0),0)</f>
        <v/>
      </c>
      <c r="G122" s="20">
        <f ref="G122:G122" t="array">IFERROR(IF(Pop_C!G122&lt;IFERROR(INDEX(Coverage!$I$2:$I$1611,MATCH(A122,Coverage!$A$2:$A$1611,0)),0),Towers!G122,0),0)</f>
        <v/>
      </c>
      <c r="H122" s="20">
        <f ref="H122:H122" t="array">IFERROR(IF(Pop_C!H122&lt;IFERROR(INDEX(Coverage!$I$2:$I$1611,MATCH(A122,Coverage!$A$2:$A$1611,0)),0),Towers!H122,0),0)</f>
        <v/>
      </c>
      <c r="I122" s="20">
        <f ref="I122:I122" t="array">IFERROR(IF(Pop_C!I122&lt;IFERROR(INDEX(Coverage!$I$2:$I$1611,MATCH(A122,Coverage!$A$2:$A$1611,0)),0),Towers!I122,0),0)</f>
        <v/>
      </c>
      <c r="J122" s="20">
        <f ref="J122:J122" t="array">IFERROR(IF(Pop_C!J122&lt;IFERROR(INDEX(Coverage!$I$2:$I$1611,MATCH(A122,Coverage!$A$2:$A$1611,0)),0),Towers!J122,0),0)</f>
        <v/>
      </c>
      <c r="K122" s="20">
        <f ref="K122:K122" t="array">IFERROR(IF(Pop_C!K122&lt;IFERROR(INDEX(Coverage!$I$2:$I$1611,MATCH(A122,Coverage!$A$2:$A$1611,0)),0),Towers!K122,0),0)</f>
        <v/>
      </c>
      <c r="L122" s="20">
        <f ref="L122:L122" t="array">IFERROR(IF(Pop_C!L122&lt;IFERROR(INDEX(Coverage!$I$2:$I$1611,MATCH(A122,Coverage!$A$2:$A$1611,0)),0),Towers!L122,0),0)</f>
        <v/>
      </c>
    </row>
    <row r="123">
      <c r="A123" s="20">
        <f>Towers!A123</f>
        <v/>
      </c>
      <c r="B123" s="20">
        <f>Towers!B123</f>
        <v/>
      </c>
      <c r="C123" s="20">
        <f>IFERROR(IF(Pop_C!C123&lt;IFERROR(INDEX(Coverage!$I$2:$I$1611,MATCH(A123,Coverage!$A$2:$A$1611,0)),0),Towers!C123,(IFERROR(INDEX(Coverage!$I$2:$I$1611,MATCH(A5,Coverage!$A$2:$A$1611,0)),0)/Pop_C!C123*Towers!C123)),0)</f>
        <v/>
      </c>
      <c r="D123" s="20">
        <f ref="D123:D123" t="array">IFERROR(IF(Pop_C!D123&lt;IFERROR(INDEX(Coverage!$I$2:$I$1611,MATCH(A123,Coverage!$A$2:$A$1611,0)),0),Towers!D123,0),0)</f>
        <v/>
      </c>
      <c r="E123" s="20">
        <f ref="E123:E123" t="array">IFERROR(IF(Pop_C!E123&lt;IFERROR(INDEX(Coverage!$I$2:$I$1611,MATCH(A123,Coverage!$A$2:$A$1611,0)),0),Towers!E123,0),0)</f>
        <v/>
      </c>
      <c r="F123" s="20">
        <f ref="F123:F123" t="array">IFERROR(IF(Pop_C!F123&lt;IFERROR(INDEX(Coverage!$I$2:$I$1611,MATCH(A123,Coverage!$A$2:$A$1611,0)),0),Towers!F123,0),0)</f>
        <v/>
      </c>
      <c r="G123" s="20">
        <f ref="G123:G123" t="array">IFERROR(IF(Pop_C!G123&lt;IFERROR(INDEX(Coverage!$I$2:$I$1611,MATCH(A123,Coverage!$A$2:$A$1611,0)),0),Towers!G123,0),0)</f>
        <v/>
      </c>
      <c r="H123" s="20">
        <f ref="H123:H123" t="array">IFERROR(IF(Pop_C!H123&lt;IFERROR(INDEX(Coverage!$I$2:$I$1611,MATCH(A123,Coverage!$A$2:$A$1611,0)),0),Towers!H123,0),0)</f>
        <v/>
      </c>
      <c r="I123" s="20">
        <f ref="I123:I123" t="array">IFERROR(IF(Pop_C!I123&lt;IFERROR(INDEX(Coverage!$I$2:$I$1611,MATCH(A123,Coverage!$A$2:$A$1611,0)),0),Towers!I123,0),0)</f>
        <v/>
      </c>
      <c r="J123" s="20">
        <f ref="J123:J123" t="array">IFERROR(IF(Pop_C!J123&lt;IFERROR(INDEX(Coverage!$I$2:$I$1611,MATCH(A123,Coverage!$A$2:$A$1611,0)),0),Towers!J123,0),0)</f>
        <v/>
      </c>
      <c r="K123" s="20">
        <f ref="K123:K123" t="array">IFERROR(IF(Pop_C!K123&lt;IFERROR(INDEX(Coverage!$I$2:$I$1611,MATCH(A123,Coverage!$A$2:$A$1611,0)),0),Towers!K123,0),0)</f>
        <v/>
      </c>
      <c r="L123" s="20">
        <f ref="L123:L123" t="array">IFERROR(IF(Pop_C!L123&lt;IFERROR(INDEX(Coverage!$I$2:$I$1611,MATCH(A123,Coverage!$A$2:$A$1611,0)),0),Towers!L123,0),0)</f>
        <v/>
      </c>
    </row>
    <row r="124">
      <c r="A124" s="20">
        <f>Towers!A124</f>
        <v/>
      </c>
      <c r="B124" s="20">
        <f>Towers!B124</f>
        <v/>
      </c>
      <c r="C124" s="20">
        <f>IFERROR(IF(Pop_C!C124&lt;IFERROR(INDEX(Coverage!$I$2:$I$1611,MATCH(A124,Coverage!$A$2:$A$1611,0)),0),Towers!C124,(IFERROR(INDEX(Coverage!$I$2:$I$1611,MATCH(A5,Coverage!$A$2:$A$1611,0)),0)/Pop_C!C124*Towers!C124)),0)</f>
        <v/>
      </c>
      <c r="D124" s="20">
        <f ref="D124:D124" t="array">IFERROR(IF(Pop_C!D124&lt;IFERROR(INDEX(Coverage!$I$2:$I$1611,MATCH(A124,Coverage!$A$2:$A$1611,0)),0),Towers!D124,0),0)</f>
        <v/>
      </c>
      <c r="E124" s="20">
        <f ref="E124:E124" t="array">IFERROR(IF(Pop_C!E124&lt;IFERROR(INDEX(Coverage!$I$2:$I$1611,MATCH(A124,Coverage!$A$2:$A$1611,0)),0),Towers!E124,0),0)</f>
        <v/>
      </c>
      <c r="F124" s="20">
        <f ref="F124:F124" t="array">IFERROR(IF(Pop_C!F124&lt;IFERROR(INDEX(Coverage!$I$2:$I$1611,MATCH(A124,Coverage!$A$2:$A$1611,0)),0),Towers!F124,0),0)</f>
        <v/>
      </c>
      <c r="G124" s="20">
        <f ref="G124:G124" t="array">IFERROR(IF(Pop_C!G124&lt;IFERROR(INDEX(Coverage!$I$2:$I$1611,MATCH(A124,Coverage!$A$2:$A$1611,0)),0),Towers!G124,0),0)</f>
        <v/>
      </c>
      <c r="H124" s="20">
        <f ref="H124:H124" t="array">IFERROR(IF(Pop_C!H124&lt;IFERROR(INDEX(Coverage!$I$2:$I$1611,MATCH(A124,Coverage!$A$2:$A$1611,0)),0),Towers!H124,0),0)</f>
        <v/>
      </c>
      <c r="I124" s="20">
        <f ref="I124:I124" t="array">IFERROR(IF(Pop_C!I124&lt;IFERROR(INDEX(Coverage!$I$2:$I$1611,MATCH(A124,Coverage!$A$2:$A$1611,0)),0),Towers!I124,0),0)</f>
        <v/>
      </c>
      <c r="J124" s="20">
        <f ref="J124:J124" t="array">IFERROR(IF(Pop_C!J124&lt;IFERROR(INDEX(Coverage!$I$2:$I$1611,MATCH(A124,Coverage!$A$2:$A$1611,0)),0),Towers!J124,0),0)</f>
        <v/>
      </c>
      <c r="K124" s="20">
        <f ref="K124:K124" t="array">IFERROR(IF(Pop_C!K124&lt;IFERROR(INDEX(Coverage!$I$2:$I$1611,MATCH(A124,Coverage!$A$2:$A$1611,0)),0),Towers!K124,0),0)</f>
        <v/>
      </c>
      <c r="L124" s="20">
        <f ref="L124:L124" t="array">IFERROR(IF(Pop_C!L124&lt;IFERROR(INDEX(Coverage!$I$2:$I$1611,MATCH(A124,Coverage!$A$2:$A$1611,0)),0),Towers!L124,0),0)</f>
        <v/>
      </c>
    </row>
    <row r="125">
      <c r="A125" s="20">
        <f>Towers!A125</f>
        <v/>
      </c>
      <c r="B125" s="20">
        <f>Towers!B125</f>
        <v/>
      </c>
      <c r="C125" s="20">
        <f>IFERROR(IF(Pop_C!C125&lt;IFERROR(INDEX(Coverage!$I$2:$I$1611,MATCH(A125,Coverage!$A$2:$A$1611,0)),0),Towers!C125,(IFERROR(INDEX(Coverage!$I$2:$I$1611,MATCH(A5,Coverage!$A$2:$A$1611,0)),0)/Pop_C!C125*Towers!C125)),0)</f>
        <v/>
      </c>
      <c r="D125" s="20">
        <f ref="D125:D125" t="array">IFERROR(IF(Pop_C!D125&lt;IFERROR(INDEX(Coverage!$I$2:$I$1611,MATCH(A125,Coverage!$A$2:$A$1611,0)),0),Towers!D125,0),0)</f>
        <v/>
      </c>
      <c r="E125" s="20">
        <f ref="E125:E125" t="array">IFERROR(IF(Pop_C!E125&lt;IFERROR(INDEX(Coverage!$I$2:$I$1611,MATCH(A125,Coverage!$A$2:$A$1611,0)),0),Towers!E125,0),0)</f>
        <v/>
      </c>
      <c r="F125" s="20">
        <f ref="F125:F125" t="array">IFERROR(IF(Pop_C!F125&lt;IFERROR(INDEX(Coverage!$I$2:$I$1611,MATCH(A125,Coverage!$A$2:$A$1611,0)),0),Towers!F125,0),0)</f>
        <v/>
      </c>
      <c r="G125" s="20">
        <f ref="G125:G125" t="array">IFERROR(IF(Pop_C!G125&lt;IFERROR(INDEX(Coverage!$I$2:$I$1611,MATCH(A125,Coverage!$A$2:$A$1611,0)),0),Towers!G125,0),0)</f>
        <v/>
      </c>
      <c r="H125" s="20">
        <f ref="H125:H125" t="array">IFERROR(IF(Pop_C!H125&lt;IFERROR(INDEX(Coverage!$I$2:$I$1611,MATCH(A125,Coverage!$A$2:$A$1611,0)),0),Towers!H125,0),0)</f>
        <v/>
      </c>
      <c r="I125" s="20">
        <f ref="I125:I125" t="array">IFERROR(IF(Pop_C!I125&lt;IFERROR(INDEX(Coverage!$I$2:$I$1611,MATCH(A125,Coverage!$A$2:$A$1611,0)),0),Towers!I125,0),0)</f>
        <v/>
      </c>
      <c r="J125" s="20">
        <f ref="J125:J125" t="array">IFERROR(IF(Pop_C!J125&lt;IFERROR(INDEX(Coverage!$I$2:$I$1611,MATCH(A125,Coverage!$A$2:$A$1611,0)),0),Towers!J125,0),0)</f>
        <v/>
      </c>
      <c r="K125" s="20">
        <f ref="K125:K125" t="array">IFERROR(IF(Pop_C!K125&lt;IFERROR(INDEX(Coverage!$I$2:$I$1611,MATCH(A125,Coverage!$A$2:$A$1611,0)),0),Towers!K125,0),0)</f>
        <v/>
      </c>
      <c r="L125" s="20">
        <f ref="L125:L125" t="array">IFERROR(IF(Pop_C!L125&lt;IFERROR(INDEX(Coverage!$I$2:$I$1611,MATCH(A125,Coverage!$A$2:$A$1611,0)),0),Towers!L125,0),0)</f>
        <v/>
      </c>
    </row>
    <row r="126">
      <c r="A126" s="20">
        <f>Towers!A126</f>
        <v/>
      </c>
      <c r="B126" s="20">
        <f>Towers!B126</f>
        <v/>
      </c>
      <c r="C126" s="20">
        <f>IFERROR(IF(Pop_C!C126&lt;IFERROR(INDEX(Coverage!$I$2:$I$1611,MATCH(A126,Coverage!$A$2:$A$1611,0)),0),Towers!C126,(IFERROR(INDEX(Coverage!$I$2:$I$1611,MATCH(A5,Coverage!$A$2:$A$1611,0)),0)/Pop_C!C126*Towers!C126)),0)</f>
        <v/>
      </c>
      <c r="D126" s="20">
        <f ref="D126:D126" t="array">IFERROR(IF(Pop_C!D126&lt;IFERROR(INDEX(Coverage!$I$2:$I$1611,MATCH(A126,Coverage!$A$2:$A$1611,0)),0),Towers!D126,0),0)</f>
        <v/>
      </c>
      <c r="E126" s="20">
        <f ref="E126:E126" t="array">IFERROR(IF(Pop_C!E126&lt;IFERROR(INDEX(Coverage!$I$2:$I$1611,MATCH(A126,Coverage!$A$2:$A$1611,0)),0),Towers!E126,0),0)</f>
        <v/>
      </c>
      <c r="F126" s="20">
        <f ref="F126:F126" t="array">IFERROR(IF(Pop_C!F126&lt;IFERROR(INDEX(Coverage!$I$2:$I$1611,MATCH(A126,Coverage!$A$2:$A$1611,0)),0),Towers!F126,0),0)</f>
        <v/>
      </c>
      <c r="G126" s="20">
        <f ref="G126:G126" t="array">IFERROR(IF(Pop_C!G126&lt;IFERROR(INDEX(Coverage!$I$2:$I$1611,MATCH(A126,Coverage!$A$2:$A$1611,0)),0),Towers!G126,0),0)</f>
        <v/>
      </c>
      <c r="H126" s="20">
        <f ref="H126:H126" t="array">IFERROR(IF(Pop_C!H126&lt;IFERROR(INDEX(Coverage!$I$2:$I$1611,MATCH(A126,Coverage!$A$2:$A$1611,0)),0),Towers!H126,0),0)</f>
        <v/>
      </c>
      <c r="I126" s="20">
        <f ref="I126:I126" t="array">IFERROR(IF(Pop_C!I126&lt;IFERROR(INDEX(Coverage!$I$2:$I$1611,MATCH(A126,Coverage!$A$2:$A$1611,0)),0),Towers!I126,0),0)</f>
        <v/>
      </c>
      <c r="J126" s="20">
        <f ref="J126:J126" t="array">IFERROR(IF(Pop_C!J126&lt;IFERROR(INDEX(Coverage!$I$2:$I$1611,MATCH(A126,Coverage!$A$2:$A$1611,0)),0),Towers!J126,0),0)</f>
        <v/>
      </c>
      <c r="K126" s="20">
        <f ref="K126:K126" t="array">IFERROR(IF(Pop_C!K126&lt;IFERROR(INDEX(Coverage!$I$2:$I$1611,MATCH(A126,Coverage!$A$2:$A$1611,0)),0),Towers!K126,0),0)</f>
        <v/>
      </c>
      <c r="L126" s="20">
        <f ref="L126:L126" t="array">IFERROR(IF(Pop_C!L126&lt;IFERROR(INDEX(Coverage!$I$2:$I$1611,MATCH(A126,Coverage!$A$2:$A$1611,0)),0),Towers!L126,0),0)</f>
        <v/>
      </c>
    </row>
    <row r="127">
      <c r="A127" s="20">
        <f>Towers!A127</f>
        <v/>
      </c>
      <c r="B127" s="20">
        <f>Towers!B127</f>
        <v/>
      </c>
      <c r="C127" s="20">
        <f>IFERROR(IF(Pop_C!C127&lt;IFERROR(INDEX(Coverage!$I$2:$I$1611,MATCH(A127,Coverage!$A$2:$A$1611,0)),0),Towers!C127,(IFERROR(INDEX(Coverage!$I$2:$I$1611,MATCH(A5,Coverage!$A$2:$A$1611,0)),0)/Pop_C!C127*Towers!C127)),0)</f>
        <v/>
      </c>
      <c r="D127" s="20">
        <f ref="D127:D127" t="array">IFERROR(IF(Pop_C!D127&lt;IFERROR(INDEX(Coverage!$I$2:$I$1611,MATCH(A127,Coverage!$A$2:$A$1611,0)),0),Towers!D127,0),0)</f>
        <v/>
      </c>
      <c r="E127" s="20">
        <f ref="E127:E127" t="array">IFERROR(IF(Pop_C!E127&lt;IFERROR(INDEX(Coverage!$I$2:$I$1611,MATCH(A127,Coverage!$A$2:$A$1611,0)),0),Towers!E127,0),0)</f>
        <v/>
      </c>
      <c r="F127" s="20">
        <f ref="F127:F127" t="array">IFERROR(IF(Pop_C!F127&lt;IFERROR(INDEX(Coverage!$I$2:$I$1611,MATCH(A127,Coverage!$A$2:$A$1611,0)),0),Towers!F127,0),0)</f>
        <v/>
      </c>
      <c r="G127" s="20">
        <f ref="G127:G127" t="array">IFERROR(IF(Pop_C!G127&lt;IFERROR(INDEX(Coverage!$I$2:$I$1611,MATCH(A127,Coverage!$A$2:$A$1611,0)),0),Towers!G127,0),0)</f>
        <v/>
      </c>
      <c r="H127" s="20">
        <f ref="H127:H127" t="array">IFERROR(IF(Pop_C!H127&lt;IFERROR(INDEX(Coverage!$I$2:$I$1611,MATCH(A127,Coverage!$A$2:$A$1611,0)),0),Towers!H127,0),0)</f>
        <v/>
      </c>
      <c r="I127" s="20">
        <f ref="I127:I127" t="array">IFERROR(IF(Pop_C!I127&lt;IFERROR(INDEX(Coverage!$I$2:$I$1611,MATCH(A127,Coverage!$A$2:$A$1611,0)),0),Towers!I127,0),0)</f>
        <v/>
      </c>
      <c r="J127" s="20">
        <f ref="J127:J127" t="array">IFERROR(IF(Pop_C!J127&lt;IFERROR(INDEX(Coverage!$I$2:$I$1611,MATCH(A127,Coverage!$A$2:$A$1611,0)),0),Towers!J127,0),0)</f>
        <v/>
      </c>
      <c r="K127" s="20">
        <f ref="K127:K127" t="array">IFERROR(IF(Pop_C!K127&lt;IFERROR(INDEX(Coverage!$I$2:$I$1611,MATCH(A127,Coverage!$A$2:$A$1611,0)),0),Towers!K127,0),0)</f>
        <v/>
      </c>
      <c r="L127" s="20">
        <f ref="L127:L127" t="array">IFERROR(IF(Pop_C!L127&lt;IFERROR(INDEX(Coverage!$I$2:$I$1611,MATCH(A127,Coverage!$A$2:$A$1611,0)),0),Towers!L127,0),0)</f>
        <v/>
      </c>
    </row>
    <row r="128">
      <c r="A128" s="20">
        <f>Towers!A128</f>
        <v/>
      </c>
      <c r="B128" s="20">
        <f>Towers!B128</f>
        <v/>
      </c>
      <c r="C128" s="20">
        <f>IFERROR(IF(Pop_C!C128&lt;IFERROR(INDEX(Coverage!$I$2:$I$1611,MATCH(A128,Coverage!$A$2:$A$1611,0)),0),Towers!C128,(IFERROR(INDEX(Coverage!$I$2:$I$1611,MATCH(A5,Coverage!$A$2:$A$1611,0)),0)/Pop_C!C128*Towers!C128)),0)</f>
        <v/>
      </c>
      <c r="D128" s="20">
        <f ref="D128:D128" t="array">IFERROR(IF(Pop_C!D128&lt;IFERROR(INDEX(Coverage!$I$2:$I$1611,MATCH(A128,Coverage!$A$2:$A$1611,0)),0),Towers!D128,0),0)</f>
        <v/>
      </c>
      <c r="E128" s="20">
        <f ref="E128:E128" t="array">IFERROR(IF(Pop_C!E128&lt;IFERROR(INDEX(Coverage!$I$2:$I$1611,MATCH(A128,Coverage!$A$2:$A$1611,0)),0),Towers!E128,0),0)</f>
        <v/>
      </c>
      <c r="F128" s="20">
        <f ref="F128:F128" t="array">IFERROR(IF(Pop_C!F128&lt;IFERROR(INDEX(Coverage!$I$2:$I$1611,MATCH(A128,Coverage!$A$2:$A$1611,0)),0),Towers!F128,0),0)</f>
        <v/>
      </c>
      <c r="G128" s="20">
        <f ref="G128:G128" t="array">IFERROR(IF(Pop_C!G128&lt;IFERROR(INDEX(Coverage!$I$2:$I$1611,MATCH(A128,Coverage!$A$2:$A$1611,0)),0),Towers!G128,0),0)</f>
        <v/>
      </c>
      <c r="H128" s="20">
        <f ref="H128:H128" t="array">IFERROR(IF(Pop_C!H128&lt;IFERROR(INDEX(Coverage!$I$2:$I$1611,MATCH(A128,Coverage!$A$2:$A$1611,0)),0),Towers!H128,0),0)</f>
        <v/>
      </c>
      <c r="I128" s="20">
        <f ref="I128:I128" t="array">IFERROR(IF(Pop_C!I128&lt;IFERROR(INDEX(Coverage!$I$2:$I$1611,MATCH(A128,Coverage!$A$2:$A$1611,0)),0),Towers!I128,0),0)</f>
        <v/>
      </c>
      <c r="J128" s="20">
        <f ref="J128:J128" t="array">IFERROR(IF(Pop_C!J128&lt;IFERROR(INDEX(Coverage!$I$2:$I$1611,MATCH(A128,Coverage!$A$2:$A$1611,0)),0),Towers!J128,0),0)</f>
        <v/>
      </c>
      <c r="K128" s="20">
        <f ref="K128:K128" t="array">IFERROR(IF(Pop_C!K128&lt;IFERROR(INDEX(Coverage!$I$2:$I$1611,MATCH(A128,Coverage!$A$2:$A$1611,0)),0),Towers!K128,0),0)</f>
        <v/>
      </c>
      <c r="L128" s="20">
        <f ref="L128:L128" t="array">IFERROR(IF(Pop_C!L128&lt;IFERROR(INDEX(Coverage!$I$2:$I$1611,MATCH(A128,Coverage!$A$2:$A$1611,0)),0),Towers!L128,0),0)</f>
        <v/>
      </c>
    </row>
    <row r="129">
      <c r="A129" s="20">
        <f>Towers!A129</f>
        <v/>
      </c>
      <c r="B129" s="20">
        <f>Towers!B129</f>
        <v/>
      </c>
      <c r="C129" s="20">
        <f>IFERROR(IF(Pop_C!C129&lt;IFERROR(INDEX(Coverage!$I$2:$I$1611,MATCH(A129,Coverage!$A$2:$A$1611,0)),0),Towers!C129,(IFERROR(INDEX(Coverage!$I$2:$I$1611,MATCH(A5,Coverage!$A$2:$A$1611,0)),0)/Pop_C!C129*Towers!C129)),0)</f>
        <v/>
      </c>
      <c r="D129" s="20">
        <f ref="D129:D129" t="array">IFERROR(IF(Pop_C!D129&lt;IFERROR(INDEX(Coverage!$I$2:$I$1611,MATCH(A129,Coverage!$A$2:$A$1611,0)),0),Towers!D129,0),0)</f>
        <v/>
      </c>
      <c r="E129" s="20">
        <f ref="E129:E129" t="array">IFERROR(IF(Pop_C!E129&lt;IFERROR(INDEX(Coverage!$I$2:$I$1611,MATCH(A129,Coverage!$A$2:$A$1611,0)),0),Towers!E129,0),0)</f>
        <v/>
      </c>
      <c r="F129" s="20">
        <f ref="F129:F129" t="array">IFERROR(IF(Pop_C!F129&lt;IFERROR(INDEX(Coverage!$I$2:$I$1611,MATCH(A129,Coverage!$A$2:$A$1611,0)),0),Towers!F129,0),0)</f>
        <v/>
      </c>
      <c r="G129" s="20">
        <f ref="G129:G129" t="array">IFERROR(IF(Pop_C!G129&lt;IFERROR(INDEX(Coverage!$I$2:$I$1611,MATCH(A129,Coverage!$A$2:$A$1611,0)),0),Towers!G129,0),0)</f>
        <v/>
      </c>
      <c r="H129" s="20">
        <f ref="H129:H129" t="array">IFERROR(IF(Pop_C!H129&lt;IFERROR(INDEX(Coverage!$I$2:$I$1611,MATCH(A129,Coverage!$A$2:$A$1611,0)),0),Towers!H129,0),0)</f>
        <v/>
      </c>
      <c r="I129" s="20">
        <f ref="I129:I129" t="array">IFERROR(IF(Pop_C!I129&lt;IFERROR(INDEX(Coverage!$I$2:$I$1611,MATCH(A129,Coverage!$A$2:$A$1611,0)),0),Towers!I129,0),0)</f>
        <v/>
      </c>
      <c r="J129" s="20">
        <f ref="J129:J129" t="array">IFERROR(IF(Pop_C!J129&lt;IFERROR(INDEX(Coverage!$I$2:$I$1611,MATCH(A129,Coverage!$A$2:$A$1611,0)),0),Towers!J129,0),0)</f>
        <v/>
      </c>
      <c r="K129" s="20">
        <f ref="K129:K129" t="array">IFERROR(IF(Pop_C!K129&lt;IFERROR(INDEX(Coverage!$I$2:$I$1611,MATCH(A129,Coverage!$A$2:$A$1611,0)),0),Towers!K129,0),0)</f>
        <v/>
      </c>
      <c r="L129" s="20">
        <f ref="L129:L129" t="array">IFERROR(IF(Pop_C!L129&lt;IFERROR(INDEX(Coverage!$I$2:$I$1611,MATCH(A129,Coverage!$A$2:$A$1611,0)),0),Towers!L129,0),0)</f>
        <v/>
      </c>
    </row>
    <row r="130">
      <c r="A130" s="20">
        <f>Towers!A130</f>
        <v/>
      </c>
      <c r="B130" s="20">
        <f>Towers!B130</f>
        <v/>
      </c>
      <c r="C130" s="20">
        <f>IFERROR(IF(Pop_C!C130&lt;IFERROR(INDEX(Coverage!$I$2:$I$1611,MATCH(A130,Coverage!$A$2:$A$1611,0)),0),Towers!C130,(IFERROR(INDEX(Coverage!$I$2:$I$1611,MATCH(A5,Coverage!$A$2:$A$1611,0)),0)/Pop_C!C130*Towers!C130)),0)</f>
        <v/>
      </c>
      <c r="D130" s="20">
        <f ref="D130:D130" t="array">IFERROR(IF(Pop_C!D130&lt;IFERROR(INDEX(Coverage!$I$2:$I$1611,MATCH(A130,Coverage!$A$2:$A$1611,0)),0),Towers!D130,0),0)</f>
        <v/>
      </c>
      <c r="E130" s="20">
        <f ref="E130:E130" t="array">IFERROR(IF(Pop_C!E130&lt;IFERROR(INDEX(Coverage!$I$2:$I$1611,MATCH(A130,Coverage!$A$2:$A$1611,0)),0),Towers!E130,0),0)</f>
        <v/>
      </c>
      <c r="F130" s="20">
        <f ref="F130:F130" t="array">IFERROR(IF(Pop_C!F130&lt;IFERROR(INDEX(Coverage!$I$2:$I$1611,MATCH(A130,Coverage!$A$2:$A$1611,0)),0),Towers!F130,0),0)</f>
        <v/>
      </c>
      <c r="G130" s="20">
        <f ref="G130:G130" t="array">IFERROR(IF(Pop_C!G130&lt;IFERROR(INDEX(Coverage!$I$2:$I$1611,MATCH(A130,Coverage!$A$2:$A$1611,0)),0),Towers!G130,0),0)</f>
        <v/>
      </c>
      <c r="H130" s="20">
        <f ref="H130:H130" t="array">IFERROR(IF(Pop_C!H130&lt;IFERROR(INDEX(Coverage!$I$2:$I$1611,MATCH(A130,Coverage!$A$2:$A$1611,0)),0),Towers!H130,0),0)</f>
        <v/>
      </c>
      <c r="I130" s="20">
        <f ref="I130:I130" t="array">IFERROR(IF(Pop_C!I130&lt;IFERROR(INDEX(Coverage!$I$2:$I$1611,MATCH(A130,Coverage!$A$2:$A$1611,0)),0),Towers!I130,0),0)</f>
        <v/>
      </c>
      <c r="J130" s="20">
        <f ref="J130:J130" t="array">IFERROR(IF(Pop_C!J130&lt;IFERROR(INDEX(Coverage!$I$2:$I$1611,MATCH(A130,Coverage!$A$2:$A$1611,0)),0),Towers!J130,0),0)</f>
        <v/>
      </c>
      <c r="K130" s="20">
        <f ref="K130:K130" t="array">IFERROR(IF(Pop_C!K130&lt;IFERROR(INDEX(Coverage!$I$2:$I$1611,MATCH(A130,Coverage!$A$2:$A$1611,0)),0),Towers!K130,0),0)</f>
        <v/>
      </c>
      <c r="L130" s="20">
        <f ref="L130:L130" t="array">IFERROR(IF(Pop_C!L130&lt;IFERROR(INDEX(Coverage!$I$2:$I$1611,MATCH(A130,Coverage!$A$2:$A$1611,0)),0),Towers!L130,0),0)</f>
        <v/>
      </c>
    </row>
    <row r="131">
      <c r="A131" s="20">
        <f>Towers!A131</f>
        <v/>
      </c>
      <c r="B131" s="20">
        <f>Towers!B131</f>
        <v/>
      </c>
      <c r="C131" s="20">
        <f>IFERROR(IF(Pop_C!C131&lt;IFERROR(INDEX(Coverage!$I$2:$I$1611,MATCH(A131,Coverage!$A$2:$A$1611,0)),0),Towers!C131,(IFERROR(INDEX(Coverage!$I$2:$I$1611,MATCH(A5,Coverage!$A$2:$A$1611,0)),0)/Pop_C!C131*Towers!C131)),0)</f>
        <v/>
      </c>
      <c r="D131" s="20">
        <f ref="D131:D131" t="array">IFERROR(IF(Pop_C!D131&lt;IFERROR(INDEX(Coverage!$I$2:$I$1611,MATCH(A131,Coverage!$A$2:$A$1611,0)),0),Towers!D131,0),0)</f>
        <v/>
      </c>
      <c r="E131" s="20">
        <f ref="E131:E131" t="array">IFERROR(IF(Pop_C!E131&lt;IFERROR(INDEX(Coverage!$I$2:$I$1611,MATCH(A131,Coverage!$A$2:$A$1611,0)),0),Towers!E131,0),0)</f>
        <v/>
      </c>
      <c r="F131" s="20">
        <f ref="F131:F131" t="array">IFERROR(IF(Pop_C!F131&lt;IFERROR(INDEX(Coverage!$I$2:$I$1611,MATCH(A131,Coverage!$A$2:$A$1611,0)),0),Towers!F131,0),0)</f>
        <v/>
      </c>
      <c r="G131" s="20">
        <f ref="G131:G131" t="array">IFERROR(IF(Pop_C!G131&lt;IFERROR(INDEX(Coverage!$I$2:$I$1611,MATCH(A131,Coverage!$A$2:$A$1611,0)),0),Towers!G131,0),0)</f>
        <v/>
      </c>
      <c r="H131" s="20">
        <f ref="H131:H131" t="array">IFERROR(IF(Pop_C!H131&lt;IFERROR(INDEX(Coverage!$I$2:$I$1611,MATCH(A131,Coverage!$A$2:$A$1611,0)),0),Towers!H131,0),0)</f>
        <v/>
      </c>
      <c r="I131" s="20">
        <f ref="I131:I131" t="array">IFERROR(IF(Pop_C!I131&lt;IFERROR(INDEX(Coverage!$I$2:$I$1611,MATCH(A131,Coverage!$A$2:$A$1611,0)),0),Towers!I131,0),0)</f>
        <v/>
      </c>
      <c r="J131" s="20">
        <f ref="J131:J131" t="array">IFERROR(IF(Pop_C!J131&lt;IFERROR(INDEX(Coverage!$I$2:$I$1611,MATCH(A131,Coverage!$A$2:$A$1611,0)),0),Towers!J131,0),0)</f>
        <v/>
      </c>
      <c r="K131" s="20">
        <f ref="K131:K131" t="array">IFERROR(IF(Pop_C!K131&lt;IFERROR(INDEX(Coverage!$I$2:$I$1611,MATCH(A131,Coverage!$A$2:$A$1611,0)),0),Towers!K131,0),0)</f>
        <v/>
      </c>
      <c r="L131" s="20">
        <f ref="L131:L131" t="array">IFERROR(IF(Pop_C!L131&lt;IFERROR(INDEX(Coverage!$I$2:$I$1611,MATCH(A131,Coverage!$A$2:$A$1611,0)),0),Towers!L131,0),0)</f>
        <v/>
      </c>
    </row>
    <row r="132">
      <c r="A132" s="20">
        <f>Towers!A132</f>
        <v/>
      </c>
      <c r="B132" s="20">
        <f>Towers!B132</f>
        <v/>
      </c>
      <c r="C132" s="20">
        <f>IFERROR(IF(Pop_C!C132&lt;IFERROR(INDEX(Coverage!$I$2:$I$1611,MATCH(A132,Coverage!$A$2:$A$1611,0)),0),Towers!C132,(IFERROR(INDEX(Coverage!$I$2:$I$1611,MATCH(A5,Coverage!$A$2:$A$1611,0)),0)/Pop_C!C132*Towers!C132)),0)</f>
        <v/>
      </c>
      <c r="D132" s="20">
        <f ref="D132:D132" t="array">IFERROR(IF(Pop_C!D132&lt;IFERROR(INDEX(Coverage!$I$2:$I$1611,MATCH(A132,Coverage!$A$2:$A$1611,0)),0),Towers!D132,0),0)</f>
        <v/>
      </c>
      <c r="E132" s="20">
        <f ref="E132:E132" t="array">IFERROR(IF(Pop_C!E132&lt;IFERROR(INDEX(Coverage!$I$2:$I$1611,MATCH(A132,Coverage!$A$2:$A$1611,0)),0),Towers!E132,0),0)</f>
        <v/>
      </c>
      <c r="F132" s="20">
        <f ref="F132:F132" t="array">IFERROR(IF(Pop_C!F132&lt;IFERROR(INDEX(Coverage!$I$2:$I$1611,MATCH(A132,Coverage!$A$2:$A$1611,0)),0),Towers!F132,0),0)</f>
        <v/>
      </c>
      <c r="G132" s="20">
        <f ref="G132:G132" t="array">IFERROR(IF(Pop_C!G132&lt;IFERROR(INDEX(Coverage!$I$2:$I$1611,MATCH(A132,Coverage!$A$2:$A$1611,0)),0),Towers!G132,0),0)</f>
        <v/>
      </c>
      <c r="H132" s="20">
        <f ref="H132:H132" t="array">IFERROR(IF(Pop_C!H132&lt;IFERROR(INDEX(Coverage!$I$2:$I$1611,MATCH(A132,Coverage!$A$2:$A$1611,0)),0),Towers!H132,0),0)</f>
        <v/>
      </c>
      <c r="I132" s="20">
        <f ref="I132:I132" t="array">IFERROR(IF(Pop_C!I132&lt;IFERROR(INDEX(Coverage!$I$2:$I$1611,MATCH(A132,Coverage!$A$2:$A$1611,0)),0),Towers!I132,0),0)</f>
        <v/>
      </c>
      <c r="J132" s="20">
        <f ref="J132:J132" t="array">IFERROR(IF(Pop_C!J132&lt;IFERROR(INDEX(Coverage!$I$2:$I$1611,MATCH(A132,Coverage!$A$2:$A$1611,0)),0),Towers!J132,0),0)</f>
        <v/>
      </c>
      <c r="K132" s="20">
        <f ref="K132:K132" t="array">IFERROR(IF(Pop_C!K132&lt;IFERROR(INDEX(Coverage!$I$2:$I$1611,MATCH(A132,Coverage!$A$2:$A$1611,0)),0),Towers!K132,0),0)</f>
        <v/>
      </c>
      <c r="L132" s="20">
        <f ref="L132:L132" t="array">IFERROR(IF(Pop_C!L132&lt;IFERROR(INDEX(Coverage!$I$2:$I$1611,MATCH(A132,Coverage!$A$2:$A$1611,0)),0),Towers!L132,0),0)</f>
        <v/>
      </c>
    </row>
    <row r="133">
      <c r="A133" s="20">
        <f>Towers!A133</f>
        <v/>
      </c>
      <c r="B133" s="20">
        <f>Towers!B133</f>
        <v/>
      </c>
      <c r="C133" s="20">
        <f>IFERROR(IF(Pop_C!C133&lt;IFERROR(INDEX(Coverage!$I$2:$I$1611,MATCH(A133,Coverage!$A$2:$A$1611,0)),0),Towers!C133,(IFERROR(INDEX(Coverage!$I$2:$I$1611,MATCH(A5,Coverage!$A$2:$A$1611,0)),0)/Pop_C!C133*Towers!C133)),0)</f>
        <v/>
      </c>
      <c r="D133" s="20">
        <f ref="D133:D133" t="array">IFERROR(IF(Pop_C!D133&lt;IFERROR(INDEX(Coverage!$I$2:$I$1611,MATCH(A133,Coverage!$A$2:$A$1611,0)),0),Towers!D133,0),0)</f>
        <v/>
      </c>
      <c r="E133" s="20">
        <f ref="E133:E133" t="array">IFERROR(IF(Pop_C!E133&lt;IFERROR(INDEX(Coverage!$I$2:$I$1611,MATCH(A133,Coverage!$A$2:$A$1611,0)),0),Towers!E133,0),0)</f>
        <v/>
      </c>
      <c r="F133" s="20">
        <f ref="F133:F133" t="array">IFERROR(IF(Pop_C!F133&lt;IFERROR(INDEX(Coverage!$I$2:$I$1611,MATCH(A133,Coverage!$A$2:$A$1611,0)),0),Towers!F133,0),0)</f>
        <v/>
      </c>
      <c r="G133" s="20">
        <f ref="G133:G133" t="array">IFERROR(IF(Pop_C!G133&lt;IFERROR(INDEX(Coverage!$I$2:$I$1611,MATCH(A133,Coverage!$A$2:$A$1611,0)),0),Towers!G133,0),0)</f>
        <v/>
      </c>
      <c r="H133" s="20">
        <f ref="H133:H133" t="array">IFERROR(IF(Pop_C!H133&lt;IFERROR(INDEX(Coverage!$I$2:$I$1611,MATCH(A133,Coverage!$A$2:$A$1611,0)),0),Towers!H133,0),0)</f>
        <v/>
      </c>
      <c r="I133" s="20">
        <f ref="I133:I133" t="array">IFERROR(IF(Pop_C!I133&lt;IFERROR(INDEX(Coverage!$I$2:$I$1611,MATCH(A133,Coverage!$A$2:$A$1611,0)),0),Towers!I133,0),0)</f>
        <v/>
      </c>
      <c r="J133" s="20">
        <f ref="J133:J133" t="array">IFERROR(IF(Pop_C!J133&lt;IFERROR(INDEX(Coverage!$I$2:$I$1611,MATCH(A133,Coverage!$A$2:$A$1611,0)),0),Towers!J133,0),0)</f>
        <v/>
      </c>
      <c r="K133" s="20">
        <f ref="K133:K133" t="array">IFERROR(IF(Pop_C!K133&lt;IFERROR(INDEX(Coverage!$I$2:$I$1611,MATCH(A133,Coverage!$A$2:$A$1611,0)),0),Towers!K133,0),0)</f>
        <v/>
      </c>
      <c r="L133" s="20">
        <f ref="L133:L133" t="array">IFERROR(IF(Pop_C!L133&lt;IFERROR(INDEX(Coverage!$I$2:$I$1611,MATCH(A133,Coverage!$A$2:$A$1611,0)),0),Towers!L133,0),0)</f>
        <v/>
      </c>
    </row>
    <row r="134">
      <c r="A134" s="20">
        <f>Towers!A134</f>
        <v/>
      </c>
      <c r="B134" s="20">
        <f>Towers!B134</f>
        <v/>
      </c>
      <c r="C134" s="20">
        <f>IFERROR(IF(Pop_C!C134&lt;IFERROR(INDEX(Coverage!$I$2:$I$1611,MATCH(A134,Coverage!$A$2:$A$1611,0)),0),Towers!C134,(IFERROR(INDEX(Coverage!$I$2:$I$1611,MATCH(A5,Coverage!$A$2:$A$1611,0)),0)/Pop_C!C134*Towers!C134)),0)</f>
        <v/>
      </c>
      <c r="D134" s="20">
        <f ref="D134:D134" t="array">IFERROR(IF(Pop_C!D134&lt;IFERROR(INDEX(Coverage!$I$2:$I$1611,MATCH(A134,Coverage!$A$2:$A$1611,0)),0),Towers!D134,0),0)</f>
        <v/>
      </c>
      <c r="E134" s="20">
        <f ref="E134:E134" t="array">IFERROR(IF(Pop_C!E134&lt;IFERROR(INDEX(Coverage!$I$2:$I$1611,MATCH(A134,Coverage!$A$2:$A$1611,0)),0),Towers!E134,0),0)</f>
        <v/>
      </c>
      <c r="F134" s="20">
        <f ref="F134:F134" t="array">IFERROR(IF(Pop_C!F134&lt;IFERROR(INDEX(Coverage!$I$2:$I$1611,MATCH(A134,Coverage!$A$2:$A$1611,0)),0),Towers!F134,0),0)</f>
        <v/>
      </c>
      <c r="G134" s="20">
        <f ref="G134:G134" t="array">IFERROR(IF(Pop_C!G134&lt;IFERROR(INDEX(Coverage!$I$2:$I$1611,MATCH(A134,Coverage!$A$2:$A$1611,0)),0),Towers!G134,0),0)</f>
        <v/>
      </c>
      <c r="H134" s="20">
        <f ref="H134:H134" t="array">IFERROR(IF(Pop_C!H134&lt;IFERROR(INDEX(Coverage!$I$2:$I$1611,MATCH(A134,Coverage!$A$2:$A$1611,0)),0),Towers!H134,0),0)</f>
        <v/>
      </c>
      <c r="I134" s="20">
        <f ref="I134:I134" t="array">IFERROR(IF(Pop_C!I134&lt;IFERROR(INDEX(Coverage!$I$2:$I$1611,MATCH(A134,Coverage!$A$2:$A$1611,0)),0),Towers!I134,0),0)</f>
        <v/>
      </c>
      <c r="J134" s="20">
        <f ref="J134:J134" t="array">IFERROR(IF(Pop_C!J134&lt;IFERROR(INDEX(Coverage!$I$2:$I$1611,MATCH(A134,Coverage!$A$2:$A$1611,0)),0),Towers!J134,0),0)</f>
        <v/>
      </c>
      <c r="K134" s="20">
        <f ref="K134:K134" t="array">IFERROR(IF(Pop_C!K134&lt;IFERROR(INDEX(Coverage!$I$2:$I$1611,MATCH(A134,Coverage!$A$2:$A$1611,0)),0),Towers!K134,0),0)</f>
        <v/>
      </c>
      <c r="L134" s="20">
        <f ref="L134:L134" t="array">IFERROR(IF(Pop_C!L134&lt;IFERROR(INDEX(Coverage!$I$2:$I$1611,MATCH(A134,Coverage!$A$2:$A$1611,0)),0),Towers!L134,0),0)</f>
        <v/>
      </c>
    </row>
    <row r="135">
      <c r="A135" s="20">
        <f>Towers!A135</f>
        <v/>
      </c>
      <c r="B135" s="20">
        <f>Towers!B135</f>
        <v/>
      </c>
      <c r="C135" s="20">
        <f>IFERROR(IF(Pop_C!C135&lt;IFERROR(INDEX(Coverage!$I$2:$I$1611,MATCH(A135,Coverage!$A$2:$A$1611,0)),0),Towers!C135,(IFERROR(INDEX(Coverage!$I$2:$I$1611,MATCH(A5,Coverage!$A$2:$A$1611,0)),0)/Pop_C!C135*Towers!C135)),0)</f>
        <v/>
      </c>
      <c r="D135" s="20">
        <f ref="D135:D135" t="array">IFERROR(IF(Pop_C!D135&lt;IFERROR(INDEX(Coverage!$I$2:$I$1611,MATCH(A135,Coverage!$A$2:$A$1611,0)),0),Towers!D135,0),0)</f>
        <v/>
      </c>
      <c r="E135" s="20">
        <f ref="E135:E135" t="array">IFERROR(IF(Pop_C!E135&lt;IFERROR(INDEX(Coverage!$I$2:$I$1611,MATCH(A135,Coverage!$A$2:$A$1611,0)),0),Towers!E135,0),0)</f>
        <v/>
      </c>
      <c r="F135" s="20">
        <f ref="F135:F135" t="array">IFERROR(IF(Pop_C!F135&lt;IFERROR(INDEX(Coverage!$I$2:$I$1611,MATCH(A135,Coverage!$A$2:$A$1611,0)),0),Towers!F135,0),0)</f>
        <v/>
      </c>
      <c r="G135" s="20">
        <f ref="G135:G135" t="array">IFERROR(IF(Pop_C!G135&lt;IFERROR(INDEX(Coverage!$I$2:$I$1611,MATCH(A135,Coverage!$A$2:$A$1611,0)),0),Towers!G135,0),0)</f>
        <v/>
      </c>
      <c r="H135" s="20">
        <f ref="H135:H135" t="array">IFERROR(IF(Pop_C!H135&lt;IFERROR(INDEX(Coverage!$I$2:$I$1611,MATCH(A135,Coverage!$A$2:$A$1611,0)),0),Towers!H135,0),0)</f>
        <v/>
      </c>
      <c r="I135" s="20">
        <f ref="I135:I135" t="array">IFERROR(IF(Pop_C!I135&lt;IFERROR(INDEX(Coverage!$I$2:$I$1611,MATCH(A135,Coverage!$A$2:$A$1611,0)),0),Towers!I135,0),0)</f>
        <v/>
      </c>
      <c r="J135" s="20">
        <f ref="J135:J135" t="array">IFERROR(IF(Pop_C!J135&lt;IFERROR(INDEX(Coverage!$I$2:$I$1611,MATCH(A135,Coverage!$A$2:$A$1611,0)),0),Towers!J135,0),0)</f>
        <v/>
      </c>
      <c r="K135" s="20">
        <f ref="K135:K135" t="array">IFERROR(IF(Pop_C!K135&lt;IFERROR(INDEX(Coverage!$I$2:$I$1611,MATCH(A135,Coverage!$A$2:$A$1611,0)),0),Towers!K135,0),0)</f>
        <v/>
      </c>
      <c r="L135" s="20">
        <f ref="L135:L135" t="array">IFERROR(IF(Pop_C!L135&lt;IFERROR(INDEX(Coverage!$I$2:$I$1611,MATCH(A135,Coverage!$A$2:$A$1611,0)),0),Towers!L135,0),0)</f>
        <v/>
      </c>
    </row>
    <row r="136">
      <c r="A136" s="20">
        <f>Towers!A136</f>
        <v/>
      </c>
      <c r="B136" s="20">
        <f>Towers!B136</f>
        <v/>
      </c>
      <c r="C136" s="20">
        <f>IFERROR(IF(Pop_C!C136&lt;IFERROR(INDEX(Coverage!$I$2:$I$1611,MATCH(A136,Coverage!$A$2:$A$1611,0)),0),Towers!C136,(IFERROR(INDEX(Coverage!$I$2:$I$1611,MATCH(A5,Coverage!$A$2:$A$1611,0)),0)/Pop_C!C136*Towers!C136)),0)</f>
        <v/>
      </c>
      <c r="D136" s="20">
        <f ref="D136:D136" t="array">IFERROR(IF(Pop_C!D136&lt;IFERROR(INDEX(Coverage!$I$2:$I$1611,MATCH(A136,Coverage!$A$2:$A$1611,0)),0),Towers!D136,0),0)</f>
        <v/>
      </c>
      <c r="E136" s="20">
        <f ref="E136:E136" t="array">IFERROR(IF(Pop_C!E136&lt;IFERROR(INDEX(Coverage!$I$2:$I$1611,MATCH(A136,Coverage!$A$2:$A$1611,0)),0),Towers!E136,0),0)</f>
        <v/>
      </c>
      <c r="F136" s="20">
        <f ref="F136:F136" t="array">IFERROR(IF(Pop_C!F136&lt;IFERROR(INDEX(Coverage!$I$2:$I$1611,MATCH(A136,Coverage!$A$2:$A$1611,0)),0),Towers!F136,0),0)</f>
        <v/>
      </c>
      <c r="G136" s="20">
        <f ref="G136:G136" t="array">IFERROR(IF(Pop_C!G136&lt;IFERROR(INDEX(Coverage!$I$2:$I$1611,MATCH(A136,Coverage!$A$2:$A$1611,0)),0),Towers!G136,0),0)</f>
        <v/>
      </c>
      <c r="H136" s="20">
        <f ref="H136:H136" t="array">IFERROR(IF(Pop_C!H136&lt;IFERROR(INDEX(Coverage!$I$2:$I$1611,MATCH(A136,Coverage!$A$2:$A$1611,0)),0),Towers!H136,0),0)</f>
        <v/>
      </c>
      <c r="I136" s="20">
        <f ref="I136:I136" t="array">IFERROR(IF(Pop_C!I136&lt;IFERROR(INDEX(Coverage!$I$2:$I$1611,MATCH(A136,Coverage!$A$2:$A$1611,0)),0),Towers!I136,0),0)</f>
        <v/>
      </c>
      <c r="J136" s="20">
        <f ref="J136:J136" t="array">IFERROR(IF(Pop_C!J136&lt;IFERROR(INDEX(Coverage!$I$2:$I$1611,MATCH(A136,Coverage!$A$2:$A$1611,0)),0),Towers!J136,0),0)</f>
        <v/>
      </c>
      <c r="K136" s="20">
        <f ref="K136:K136" t="array">IFERROR(IF(Pop_C!K136&lt;IFERROR(INDEX(Coverage!$I$2:$I$1611,MATCH(A136,Coverage!$A$2:$A$1611,0)),0),Towers!K136,0),0)</f>
        <v/>
      </c>
      <c r="L136" s="20">
        <f ref="L136:L136" t="array">IFERROR(IF(Pop_C!L136&lt;IFERROR(INDEX(Coverage!$I$2:$I$1611,MATCH(A136,Coverage!$A$2:$A$1611,0)),0),Towers!L136,0),0)</f>
        <v/>
      </c>
    </row>
    <row r="137">
      <c r="A137" s="20">
        <f>Towers!A137</f>
        <v/>
      </c>
      <c r="B137" s="20">
        <f>Towers!B137</f>
        <v/>
      </c>
      <c r="C137" s="20">
        <f>IFERROR(IF(Pop_C!C137&lt;IFERROR(INDEX(Coverage!$I$2:$I$1611,MATCH(A137,Coverage!$A$2:$A$1611,0)),0),Towers!C137,(IFERROR(INDEX(Coverage!$I$2:$I$1611,MATCH(A5,Coverage!$A$2:$A$1611,0)),0)/Pop_C!C137*Towers!C137)),0)</f>
        <v/>
      </c>
      <c r="D137" s="20">
        <f ref="D137:D137" t="array">IFERROR(IF(Pop_C!D137&lt;IFERROR(INDEX(Coverage!$I$2:$I$1611,MATCH(A137,Coverage!$A$2:$A$1611,0)),0),Towers!D137,0),0)</f>
        <v/>
      </c>
      <c r="E137" s="20">
        <f ref="E137:E137" t="array">IFERROR(IF(Pop_C!E137&lt;IFERROR(INDEX(Coverage!$I$2:$I$1611,MATCH(A137,Coverage!$A$2:$A$1611,0)),0),Towers!E137,0),0)</f>
        <v/>
      </c>
      <c r="F137" s="20">
        <f ref="F137:F137" t="array">IFERROR(IF(Pop_C!F137&lt;IFERROR(INDEX(Coverage!$I$2:$I$1611,MATCH(A137,Coverage!$A$2:$A$1611,0)),0),Towers!F137,0),0)</f>
        <v/>
      </c>
      <c r="G137" s="20">
        <f ref="G137:G137" t="array">IFERROR(IF(Pop_C!G137&lt;IFERROR(INDEX(Coverage!$I$2:$I$1611,MATCH(A137,Coverage!$A$2:$A$1611,0)),0),Towers!G137,0),0)</f>
        <v/>
      </c>
      <c r="H137" s="20">
        <f ref="H137:H137" t="array">IFERROR(IF(Pop_C!H137&lt;IFERROR(INDEX(Coverage!$I$2:$I$1611,MATCH(A137,Coverage!$A$2:$A$1611,0)),0),Towers!H137,0),0)</f>
        <v/>
      </c>
      <c r="I137" s="20">
        <f ref="I137:I137" t="array">IFERROR(IF(Pop_C!I137&lt;IFERROR(INDEX(Coverage!$I$2:$I$1611,MATCH(A137,Coverage!$A$2:$A$1611,0)),0),Towers!I137,0),0)</f>
        <v/>
      </c>
      <c r="J137" s="20">
        <f ref="J137:J137" t="array">IFERROR(IF(Pop_C!J137&lt;IFERROR(INDEX(Coverage!$I$2:$I$1611,MATCH(A137,Coverage!$A$2:$A$1611,0)),0),Towers!J137,0),0)</f>
        <v/>
      </c>
      <c r="K137" s="20">
        <f ref="K137:K137" t="array">IFERROR(IF(Pop_C!K137&lt;IFERROR(INDEX(Coverage!$I$2:$I$1611,MATCH(A137,Coverage!$A$2:$A$1611,0)),0),Towers!K137,0),0)</f>
        <v/>
      </c>
      <c r="L137" s="20">
        <f ref="L137:L137" t="array">IFERROR(IF(Pop_C!L137&lt;IFERROR(INDEX(Coverage!$I$2:$I$1611,MATCH(A137,Coverage!$A$2:$A$1611,0)),0),Towers!L137,0),0)</f>
        <v/>
      </c>
    </row>
    <row r="138">
      <c r="A138" s="20">
        <f>Towers!A138</f>
        <v/>
      </c>
      <c r="B138" s="20">
        <f>Towers!B138</f>
        <v/>
      </c>
      <c r="C138" s="20">
        <f>IFERROR(IF(Pop_C!C138&lt;IFERROR(INDEX(Coverage!$I$2:$I$1611,MATCH(A138,Coverage!$A$2:$A$1611,0)),0),Towers!C138,(IFERROR(INDEX(Coverage!$I$2:$I$1611,MATCH(A5,Coverage!$A$2:$A$1611,0)),0)/Pop_C!C138*Towers!C138)),0)</f>
        <v/>
      </c>
      <c r="D138" s="20">
        <f ref="D138:D138" t="array">IFERROR(IF(Pop_C!D138&lt;IFERROR(INDEX(Coverage!$I$2:$I$1611,MATCH(A138,Coverage!$A$2:$A$1611,0)),0),Towers!D138,0),0)</f>
        <v/>
      </c>
      <c r="E138" s="20">
        <f ref="E138:E138" t="array">IFERROR(IF(Pop_C!E138&lt;IFERROR(INDEX(Coverage!$I$2:$I$1611,MATCH(A138,Coverage!$A$2:$A$1611,0)),0),Towers!E138,0),0)</f>
        <v/>
      </c>
      <c r="F138" s="20">
        <f ref="F138:F138" t="array">IFERROR(IF(Pop_C!F138&lt;IFERROR(INDEX(Coverage!$I$2:$I$1611,MATCH(A138,Coverage!$A$2:$A$1611,0)),0),Towers!F138,0),0)</f>
        <v/>
      </c>
      <c r="G138" s="20">
        <f ref="G138:G138" t="array">IFERROR(IF(Pop_C!G138&lt;IFERROR(INDEX(Coverage!$I$2:$I$1611,MATCH(A138,Coverage!$A$2:$A$1611,0)),0),Towers!G138,0),0)</f>
        <v/>
      </c>
      <c r="H138" s="20">
        <f ref="H138:H138" t="array">IFERROR(IF(Pop_C!H138&lt;IFERROR(INDEX(Coverage!$I$2:$I$1611,MATCH(A138,Coverage!$A$2:$A$1611,0)),0),Towers!H138,0),0)</f>
        <v/>
      </c>
      <c r="I138" s="20">
        <f ref="I138:I138" t="array">IFERROR(IF(Pop_C!I138&lt;IFERROR(INDEX(Coverage!$I$2:$I$1611,MATCH(A138,Coverage!$A$2:$A$1611,0)),0),Towers!I138,0),0)</f>
        <v/>
      </c>
      <c r="J138" s="20">
        <f ref="J138:J138" t="array">IFERROR(IF(Pop_C!J138&lt;IFERROR(INDEX(Coverage!$I$2:$I$1611,MATCH(A138,Coverage!$A$2:$A$1611,0)),0),Towers!J138,0),0)</f>
        <v/>
      </c>
      <c r="K138" s="20">
        <f ref="K138:K138" t="array">IFERROR(IF(Pop_C!K138&lt;IFERROR(INDEX(Coverage!$I$2:$I$1611,MATCH(A138,Coverage!$A$2:$A$1611,0)),0),Towers!K138,0),0)</f>
        <v/>
      </c>
      <c r="L138" s="20">
        <f ref="L138:L138" t="array">IFERROR(IF(Pop_C!L138&lt;IFERROR(INDEX(Coverage!$I$2:$I$1611,MATCH(A138,Coverage!$A$2:$A$1611,0)),0),Towers!L138,0),0)</f>
        <v/>
      </c>
    </row>
    <row r="139">
      <c r="A139" s="20">
        <f>Towers!A139</f>
        <v/>
      </c>
      <c r="B139" s="20">
        <f>Towers!B139</f>
        <v/>
      </c>
      <c r="C139" s="20">
        <f>IFERROR(IF(Pop_C!C139&lt;IFERROR(INDEX(Coverage!$I$2:$I$1611,MATCH(A139,Coverage!$A$2:$A$1611,0)),0),Towers!C139,(IFERROR(INDEX(Coverage!$I$2:$I$1611,MATCH(A5,Coverage!$A$2:$A$1611,0)),0)/Pop_C!C139*Towers!C139)),0)</f>
        <v/>
      </c>
      <c r="D139" s="20">
        <f ref="D139:D139" t="array">IFERROR(IF(Pop_C!D139&lt;IFERROR(INDEX(Coverage!$I$2:$I$1611,MATCH(A139,Coverage!$A$2:$A$1611,0)),0),Towers!D139,0),0)</f>
        <v/>
      </c>
      <c r="E139" s="20">
        <f ref="E139:E139" t="array">IFERROR(IF(Pop_C!E139&lt;IFERROR(INDEX(Coverage!$I$2:$I$1611,MATCH(A139,Coverage!$A$2:$A$1611,0)),0),Towers!E139,0),0)</f>
        <v/>
      </c>
      <c r="F139" s="20">
        <f ref="F139:F139" t="array">IFERROR(IF(Pop_C!F139&lt;IFERROR(INDEX(Coverage!$I$2:$I$1611,MATCH(A139,Coverage!$A$2:$A$1611,0)),0),Towers!F139,0),0)</f>
        <v/>
      </c>
      <c r="G139" s="20">
        <f ref="G139:G139" t="array">IFERROR(IF(Pop_C!G139&lt;IFERROR(INDEX(Coverage!$I$2:$I$1611,MATCH(A139,Coverage!$A$2:$A$1611,0)),0),Towers!G139,0),0)</f>
        <v/>
      </c>
      <c r="H139" s="20">
        <f ref="H139:H139" t="array">IFERROR(IF(Pop_C!H139&lt;IFERROR(INDEX(Coverage!$I$2:$I$1611,MATCH(A139,Coverage!$A$2:$A$1611,0)),0),Towers!H139,0),0)</f>
        <v/>
      </c>
      <c r="I139" s="20">
        <f ref="I139:I139" t="array">IFERROR(IF(Pop_C!I139&lt;IFERROR(INDEX(Coverage!$I$2:$I$1611,MATCH(A139,Coverage!$A$2:$A$1611,0)),0),Towers!I139,0),0)</f>
        <v/>
      </c>
      <c r="J139" s="20">
        <f ref="J139:J139" t="array">IFERROR(IF(Pop_C!J139&lt;IFERROR(INDEX(Coverage!$I$2:$I$1611,MATCH(A139,Coverage!$A$2:$A$1611,0)),0),Towers!J139,0),0)</f>
        <v/>
      </c>
      <c r="K139" s="20">
        <f ref="K139:K139" t="array">IFERROR(IF(Pop_C!K139&lt;IFERROR(INDEX(Coverage!$I$2:$I$1611,MATCH(A139,Coverage!$A$2:$A$1611,0)),0),Towers!K139,0),0)</f>
        <v/>
      </c>
      <c r="L139" s="20">
        <f ref="L139:L139" t="array">IFERROR(IF(Pop_C!L139&lt;IFERROR(INDEX(Coverage!$I$2:$I$1611,MATCH(A139,Coverage!$A$2:$A$1611,0)),0),Towers!L139,0),0)</f>
        <v/>
      </c>
    </row>
    <row r="140">
      <c r="A140" s="20">
        <f>Towers!A140</f>
        <v/>
      </c>
      <c r="B140" s="20">
        <f>Towers!B140</f>
        <v/>
      </c>
      <c r="C140" s="20">
        <f>IFERROR(IF(Pop_C!C140&lt;IFERROR(INDEX(Coverage!$I$2:$I$1611,MATCH(A140,Coverage!$A$2:$A$1611,0)),0),Towers!C140,(IFERROR(INDEX(Coverage!$I$2:$I$1611,MATCH(A5,Coverage!$A$2:$A$1611,0)),0)/Pop_C!C140*Towers!C140)),0)</f>
        <v/>
      </c>
      <c r="D140" s="20">
        <f ref="D140:D140" t="array">IFERROR(IF(Pop_C!D140&lt;IFERROR(INDEX(Coverage!$I$2:$I$1611,MATCH(A140,Coverage!$A$2:$A$1611,0)),0),Towers!D140,0),0)</f>
        <v/>
      </c>
      <c r="E140" s="20">
        <f ref="E140:E140" t="array">IFERROR(IF(Pop_C!E140&lt;IFERROR(INDEX(Coverage!$I$2:$I$1611,MATCH(A140,Coverage!$A$2:$A$1611,0)),0),Towers!E140,0),0)</f>
        <v/>
      </c>
      <c r="F140" s="20">
        <f ref="F140:F140" t="array">IFERROR(IF(Pop_C!F140&lt;IFERROR(INDEX(Coverage!$I$2:$I$1611,MATCH(A140,Coverage!$A$2:$A$1611,0)),0),Towers!F140,0),0)</f>
        <v/>
      </c>
      <c r="G140" s="20">
        <f ref="G140:G140" t="array">IFERROR(IF(Pop_C!G140&lt;IFERROR(INDEX(Coverage!$I$2:$I$1611,MATCH(A140,Coverage!$A$2:$A$1611,0)),0),Towers!G140,0),0)</f>
        <v/>
      </c>
      <c r="H140" s="20">
        <f ref="H140:H140" t="array">IFERROR(IF(Pop_C!H140&lt;IFERROR(INDEX(Coverage!$I$2:$I$1611,MATCH(A140,Coverage!$A$2:$A$1611,0)),0),Towers!H140,0),0)</f>
        <v/>
      </c>
      <c r="I140" s="20">
        <f ref="I140:I140" t="array">IFERROR(IF(Pop_C!I140&lt;IFERROR(INDEX(Coverage!$I$2:$I$1611,MATCH(A140,Coverage!$A$2:$A$1611,0)),0),Towers!I140,0),0)</f>
        <v/>
      </c>
      <c r="J140" s="20">
        <f ref="J140:J140" t="array">IFERROR(IF(Pop_C!J140&lt;IFERROR(INDEX(Coverage!$I$2:$I$1611,MATCH(A140,Coverage!$A$2:$A$1611,0)),0),Towers!J140,0),0)</f>
        <v/>
      </c>
      <c r="K140" s="20">
        <f ref="K140:K140" t="array">IFERROR(IF(Pop_C!K140&lt;IFERROR(INDEX(Coverage!$I$2:$I$1611,MATCH(A140,Coverage!$A$2:$A$1611,0)),0),Towers!K140,0),0)</f>
        <v/>
      </c>
      <c r="L140" s="20">
        <f ref="L140:L140" t="array">IFERROR(IF(Pop_C!L140&lt;IFERROR(INDEX(Coverage!$I$2:$I$1611,MATCH(A140,Coverage!$A$2:$A$1611,0)),0),Towers!L140,0),0)</f>
        <v/>
      </c>
    </row>
    <row r="141">
      <c r="A141" s="20">
        <f>Towers!A141</f>
        <v/>
      </c>
      <c r="B141" s="20">
        <f>Towers!B141</f>
        <v/>
      </c>
      <c r="C141" s="20">
        <f>IFERROR(IF(Pop_C!C141&lt;IFERROR(INDEX(Coverage!$I$2:$I$1611,MATCH(A141,Coverage!$A$2:$A$1611,0)),0),Towers!C141,(IFERROR(INDEX(Coverage!$I$2:$I$1611,MATCH(A5,Coverage!$A$2:$A$1611,0)),0)/Pop_C!C141*Towers!C141)),0)</f>
        <v/>
      </c>
      <c r="D141" s="20">
        <f ref="D141:D141" t="array">IFERROR(IF(Pop_C!D141&lt;IFERROR(INDEX(Coverage!$I$2:$I$1611,MATCH(A141,Coverage!$A$2:$A$1611,0)),0),Towers!D141,0),0)</f>
        <v/>
      </c>
      <c r="E141" s="20">
        <f ref="E141:E141" t="array">IFERROR(IF(Pop_C!E141&lt;IFERROR(INDEX(Coverage!$I$2:$I$1611,MATCH(A141,Coverage!$A$2:$A$1611,0)),0),Towers!E141,0),0)</f>
        <v/>
      </c>
      <c r="F141" s="20">
        <f ref="F141:F141" t="array">IFERROR(IF(Pop_C!F141&lt;IFERROR(INDEX(Coverage!$I$2:$I$1611,MATCH(A141,Coverage!$A$2:$A$1611,0)),0),Towers!F141,0),0)</f>
        <v/>
      </c>
      <c r="G141" s="20">
        <f ref="G141:G141" t="array">IFERROR(IF(Pop_C!G141&lt;IFERROR(INDEX(Coverage!$I$2:$I$1611,MATCH(A141,Coverage!$A$2:$A$1611,0)),0),Towers!G141,0),0)</f>
        <v/>
      </c>
      <c r="H141" s="20">
        <f ref="H141:H141" t="array">IFERROR(IF(Pop_C!H141&lt;IFERROR(INDEX(Coverage!$I$2:$I$1611,MATCH(A141,Coverage!$A$2:$A$1611,0)),0),Towers!H141,0),0)</f>
        <v/>
      </c>
      <c r="I141" s="20">
        <f ref="I141:I141" t="array">IFERROR(IF(Pop_C!I141&lt;IFERROR(INDEX(Coverage!$I$2:$I$1611,MATCH(A141,Coverage!$A$2:$A$1611,0)),0),Towers!I141,0),0)</f>
        <v/>
      </c>
      <c r="J141" s="20">
        <f ref="J141:J141" t="array">IFERROR(IF(Pop_C!J141&lt;IFERROR(INDEX(Coverage!$I$2:$I$1611,MATCH(A141,Coverage!$A$2:$A$1611,0)),0),Towers!J141,0),0)</f>
        <v/>
      </c>
      <c r="K141" s="20">
        <f ref="K141:K141" t="array">IFERROR(IF(Pop_C!K141&lt;IFERROR(INDEX(Coverage!$I$2:$I$1611,MATCH(A141,Coverage!$A$2:$A$1611,0)),0),Towers!K141,0),0)</f>
        <v/>
      </c>
      <c r="L141" s="20">
        <f ref="L141:L141" t="array">IFERROR(IF(Pop_C!L141&lt;IFERROR(INDEX(Coverage!$I$2:$I$1611,MATCH(A141,Coverage!$A$2:$A$1611,0)),0),Towers!L141,0),0)</f>
        <v/>
      </c>
    </row>
    <row r="142">
      <c r="A142" s="20">
        <f>Towers!A142</f>
        <v/>
      </c>
      <c r="B142" s="20">
        <f>Towers!B142</f>
        <v/>
      </c>
      <c r="C142" s="20">
        <f>IFERROR(IF(Pop_C!C142&lt;IFERROR(INDEX(Coverage!$I$2:$I$1611,MATCH(A142,Coverage!$A$2:$A$1611,0)),0),Towers!C142,(IFERROR(INDEX(Coverage!$I$2:$I$1611,MATCH(A5,Coverage!$A$2:$A$1611,0)),0)/Pop_C!C142*Towers!C142)),0)</f>
        <v/>
      </c>
      <c r="D142" s="20">
        <f ref="D142:D142" t="array">IFERROR(IF(Pop_C!D142&lt;IFERROR(INDEX(Coverage!$I$2:$I$1611,MATCH(A142,Coverage!$A$2:$A$1611,0)),0),Towers!D142,0),0)</f>
        <v/>
      </c>
      <c r="E142" s="20">
        <f ref="E142:E142" t="array">IFERROR(IF(Pop_C!E142&lt;IFERROR(INDEX(Coverage!$I$2:$I$1611,MATCH(A142,Coverage!$A$2:$A$1611,0)),0),Towers!E142,0),0)</f>
        <v/>
      </c>
      <c r="F142" s="20">
        <f ref="F142:F142" t="array">IFERROR(IF(Pop_C!F142&lt;IFERROR(INDEX(Coverage!$I$2:$I$1611,MATCH(A142,Coverage!$A$2:$A$1611,0)),0),Towers!F142,0),0)</f>
        <v/>
      </c>
      <c r="G142" s="20">
        <f ref="G142:G142" t="array">IFERROR(IF(Pop_C!G142&lt;IFERROR(INDEX(Coverage!$I$2:$I$1611,MATCH(A142,Coverage!$A$2:$A$1611,0)),0),Towers!G142,0),0)</f>
        <v/>
      </c>
      <c r="H142" s="20">
        <f ref="H142:H142" t="array">IFERROR(IF(Pop_C!H142&lt;IFERROR(INDEX(Coverage!$I$2:$I$1611,MATCH(A142,Coverage!$A$2:$A$1611,0)),0),Towers!H142,0),0)</f>
        <v/>
      </c>
      <c r="I142" s="20">
        <f ref="I142:I142" t="array">IFERROR(IF(Pop_C!I142&lt;IFERROR(INDEX(Coverage!$I$2:$I$1611,MATCH(A142,Coverage!$A$2:$A$1611,0)),0),Towers!I142,0),0)</f>
        <v/>
      </c>
      <c r="J142" s="20">
        <f ref="J142:J142" t="array">IFERROR(IF(Pop_C!J142&lt;IFERROR(INDEX(Coverage!$I$2:$I$1611,MATCH(A142,Coverage!$A$2:$A$1611,0)),0),Towers!J142,0),0)</f>
        <v/>
      </c>
      <c r="K142" s="20">
        <f ref="K142:K142" t="array">IFERROR(IF(Pop_C!K142&lt;IFERROR(INDEX(Coverage!$I$2:$I$1611,MATCH(A142,Coverage!$A$2:$A$1611,0)),0),Towers!K142,0),0)</f>
        <v/>
      </c>
      <c r="L142" s="20">
        <f ref="L142:L142" t="array">IFERROR(IF(Pop_C!L142&lt;IFERROR(INDEX(Coverage!$I$2:$I$1611,MATCH(A142,Coverage!$A$2:$A$1611,0)),0),Towers!L142,0),0)</f>
        <v/>
      </c>
    </row>
    <row r="143">
      <c r="A143" s="20">
        <f>Towers!A143</f>
        <v/>
      </c>
      <c r="B143" s="20">
        <f>Towers!B143</f>
        <v/>
      </c>
      <c r="C143" s="20">
        <f>IFERROR(IF(Pop_C!C143&lt;IFERROR(INDEX(Coverage!$I$2:$I$1611,MATCH(A143,Coverage!$A$2:$A$1611,0)),0),Towers!C143,(IFERROR(INDEX(Coverage!$I$2:$I$1611,MATCH(A5,Coverage!$A$2:$A$1611,0)),0)/Pop_C!C143*Towers!C143)),0)</f>
        <v/>
      </c>
      <c r="D143" s="20">
        <f ref="D143:D143" t="array">IFERROR(IF(Pop_C!D143&lt;IFERROR(INDEX(Coverage!$I$2:$I$1611,MATCH(A143,Coverage!$A$2:$A$1611,0)),0),Towers!D143,0),0)</f>
        <v/>
      </c>
      <c r="E143" s="20">
        <f ref="E143:E143" t="array">IFERROR(IF(Pop_C!E143&lt;IFERROR(INDEX(Coverage!$I$2:$I$1611,MATCH(A143,Coverage!$A$2:$A$1611,0)),0),Towers!E143,0),0)</f>
        <v/>
      </c>
      <c r="F143" s="20">
        <f ref="F143:F143" t="array">IFERROR(IF(Pop_C!F143&lt;IFERROR(INDEX(Coverage!$I$2:$I$1611,MATCH(A143,Coverage!$A$2:$A$1611,0)),0),Towers!F143,0),0)</f>
        <v/>
      </c>
      <c r="G143" s="20">
        <f ref="G143:G143" t="array">IFERROR(IF(Pop_C!G143&lt;IFERROR(INDEX(Coverage!$I$2:$I$1611,MATCH(A143,Coverage!$A$2:$A$1611,0)),0),Towers!G143,0),0)</f>
        <v/>
      </c>
      <c r="H143" s="20">
        <f ref="H143:H143" t="array">IFERROR(IF(Pop_C!H143&lt;IFERROR(INDEX(Coverage!$I$2:$I$1611,MATCH(A143,Coverage!$A$2:$A$1611,0)),0),Towers!H143,0),0)</f>
        <v/>
      </c>
      <c r="I143" s="20">
        <f ref="I143:I143" t="array">IFERROR(IF(Pop_C!I143&lt;IFERROR(INDEX(Coverage!$I$2:$I$1611,MATCH(A143,Coverage!$A$2:$A$1611,0)),0),Towers!I143,0),0)</f>
        <v/>
      </c>
      <c r="J143" s="20">
        <f ref="J143:J143" t="array">IFERROR(IF(Pop_C!J143&lt;IFERROR(INDEX(Coverage!$I$2:$I$1611,MATCH(A143,Coverage!$A$2:$A$1611,0)),0),Towers!J143,0),0)</f>
        <v/>
      </c>
      <c r="K143" s="20">
        <f ref="K143:K143" t="array">IFERROR(IF(Pop_C!K143&lt;IFERROR(INDEX(Coverage!$I$2:$I$1611,MATCH(A143,Coverage!$A$2:$A$1611,0)),0),Towers!K143,0),0)</f>
        <v/>
      </c>
      <c r="L143" s="20">
        <f ref="L143:L143" t="array">IFERROR(IF(Pop_C!L143&lt;IFERROR(INDEX(Coverage!$I$2:$I$1611,MATCH(A143,Coverage!$A$2:$A$1611,0)),0),Towers!L143,0),0)</f>
        <v/>
      </c>
    </row>
    <row r="144">
      <c r="A144" s="20">
        <f>Towers!A144</f>
        <v/>
      </c>
      <c r="B144" s="20">
        <f>Towers!B144</f>
        <v/>
      </c>
      <c r="C144" s="20">
        <f>IFERROR(IF(Pop_C!C144&lt;IFERROR(INDEX(Coverage!$I$2:$I$1611,MATCH(A144,Coverage!$A$2:$A$1611,0)),0),Towers!C144,(IFERROR(INDEX(Coverage!$I$2:$I$1611,MATCH(A5,Coverage!$A$2:$A$1611,0)),0)/Pop_C!C144*Towers!C144)),0)</f>
        <v/>
      </c>
      <c r="D144" s="20">
        <f ref="D144:D144" t="array">IFERROR(IF(Pop_C!D144&lt;IFERROR(INDEX(Coverage!$I$2:$I$1611,MATCH(A144,Coverage!$A$2:$A$1611,0)),0),Towers!D144,0),0)</f>
        <v/>
      </c>
      <c r="E144" s="20">
        <f ref="E144:E144" t="array">IFERROR(IF(Pop_C!E144&lt;IFERROR(INDEX(Coverage!$I$2:$I$1611,MATCH(A144,Coverage!$A$2:$A$1611,0)),0),Towers!E144,0),0)</f>
        <v/>
      </c>
      <c r="F144" s="20">
        <f ref="F144:F144" t="array">IFERROR(IF(Pop_C!F144&lt;IFERROR(INDEX(Coverage!$I$2:$I$1611,MATCH(A144,Coverage!$A$2:$A$1611,0)),0),Towers!F144,0),0)</f>
        <v/>
      </c>
      <c r="G144" s="20">
        <f ref="G144:G144" t="array">IFERROR(IF(Pop_C!G144&lt;IFERROR(INDEX(Coverage!$I$2:$I$1611,MATCH(A144,Coverage!$A$2:$A$1611,0)),0),Towers!G144,0),0)</f>
        <v/>
      </c>
      <c r="H144" s="20">
        <f ref="H144:H144" t="array">IFERROR(IF(Pop_C!H144&lt;IFERROR(INDEX(Coverage!$I$2:$I$1611,MATCH(A144,Coverage!$A$2:$A$1611,0)),0),Towers!H144,0),0)</f>
        <v/>
      </c>
      <c r="I144" s="20">
        <f ref="I144:I144" t="array">IFERROR(IF(Pop_C!I144&lt;IFERROR(INDEX(Coverage!$I$2:$I$1611,MATCH(A144,Coverage!$A$2:$A$1611,0)),0),Towers!I144,0),0)</f>
        <v/>
      </c>
      <c r="J144" s="20">
        <f ref="J144:J144" t="array">IFERROR(IF(Pop_C!J144&lt;IFERROR(INDEX(Coverage!$I$2:$I$1611,MATCH(A144,Coverage!$A$2:$A$1611,0)),0),Towers!J144,0),0)</f>
        <v/>
      </c>
      <c r="K144" s="20">
        <f ref="K144:K144" t="array">IFERROR(IF(Pop_C!K144&lt;IFERROR(INDEX(Coverage!$I$2:$I$1611,MATCH(A144,Coverage!$A$2:$A$1611,0)),0),Towers!K144,0),0)</f>
        <v/>
      </c>
      <c r="L144" s="20">
        <f ref="L144:L144" t="array">IFERROR(IF(Pop_C!L144&lt;IFERROR(INDEX(Coverage!$I$2:$I$1611,MATCH(A144,Coverage!$A$2:$A$1611,0)),0),Towers!L144,0),0)</f>
        <v/>
      </c>
    </row>
    <row r="145">
      <c r="A145" s="20">
        <f>Towers!A145</f>
        <v/>
      </c>
      <c r="B145" s="20">
        <f>Towers!B145</f>
        <v/>
      </c>
      <c r="C145" s="20">
        <f>IFERROR(IF(Pop_C!C145&lt;IFERROR(INDEX(Coverage!$I$2:$I$1611,MATCH(A145,Coverage!$A$2:$A$1611,0)),0),Towers!C145,(IFERROR(INDEX(Coverage!$I$2:$I$1611,MATCH(A5,Coverage!$A$2:$A$1611,0)),0)/Pop_C!C145*Towers!C145)),0)</f>
        <v/>
      </c>
      <c r="D145" s="20">
        <f ref="D145:D145" t="array">IFERROR(IF(Pop_C!D145&lt;IFERROR(INDEX(Coverage!$I$2:$I$1611,MATCH(A145,Coverage!$A$2:$A$1611,0)),0),Towers!D145,0),0)</f>
        <v/>
      </c>
      <c r="E145" s="20">
        <f ref="E145:E145" t="array">IFERROR(IF(Pop_C!E145&lt;IFERROR(INDEX(Coverage!$I$2:$I$1611,MATCH(A145,Coverage!$A$2:$A$1611,0)),0),Towers!E145,0),0)</f>
        <v/>
      </c>
      <c r="F145" s="20">
        <f ref="F145:F145" t="array">IFERROR(IF(Pop_C!F145&lt;IFERROR(INDEX(Coverage!$I$2:$I$1611,MATCH(A145,Coverage!$A$2:$A$1611,0)),0),Towers!F145,0),0)</f>
        <v/>
      </c>
      <c r="G145" s="20">
        <f ref="G145:G145" t="array">IFERROR(IF(Pop_C!G145&lt;IFERROR(INDEX(Coverage!$I$2:$I$1611,MATCH(A145,Coverage!$A$2:$A$1611,0)),0),Towers!G145,0),0)</f>
        <v/>
      </c>
      <c r="H145" s="20">
        <f ref="H145:H145" t="array">IFERROR(IF(Pop_C!H145&lt;IFERROR(INDEX(Coverage!$I$2:$I$1611,MATCH(A145,Coverage!$A$2:$A$1611,0)),0),Towers!H145,0),0)</f>
        <v/>
      </c>
      <c r="I145" s="20">
        <f ref="I145:I145" t="array">IFERROR(IF(Pop_C!I145&lt;IFERROR(INDEX(Coverage!$I$2:$I$1611,MATCH(A145,Coverage!$A$2:$A$1611,0)),0),Towers!I145,0),0)</f>
        <v/>
      </c>
      <c r="J145" s="20">
        <f ref="J145:J145" t="array">IFERROR(IF(Pop_C!J145&lt;IFERROR(INDEX(Coverage!$I$2:$I$1611,MATCH(A145,Coverage!$A$2:$A$1611,0)),0),Towers!J145,0),0)</f>
        <v/>
      </c>
      <c r="K145" s="20">
        <f ref="K145:K145" t="array">IFERROR(IF(Pop_C!K145&lt;IFERROR(INDEX(Coverage!$I$2:$I$1611,MATCH(A145,Coverage!$A$2:$A$1611,0)),0),Towers!K145,0),0)</f>
        <v/>
      </c>
      <c r="L145" s="20">
        <f ref="L145:L145" t="array">IFERROR(IF(Pop_C!L145&lt;IFERROR(INDEX(Coverage!$I$2:$I$1611,MATCH(A145,Coverage!$A$2:$A$1611,0)),0),Towers!L145,0),0)</f>
        <v/>
      </c>
    </row>
    <row r="146">
      <c r="A146" s="20">
        <f>Towers!A146</f>
        <v/>
      </c>
      <c r="B146" s="20">
        <f>Towers!B146</f>
        <v/>
      </c>
      <c r="C146" s="20">
        <f>IFERROR(IF(Pop_C!C146&lt;IFERROR(INDEX(Coverage!$I$2:$I$1611,MATCH(A146,Coverage!$A$2:$A$1611,0)),0),Towers!C146,(IFERROR(INDEX(Coverage!$I$2:$I$1611,MATCH(A5,Coverage!$A$2:$A$1611,0)),0)/Pop_C!C146*Towers!C146)),0)</f>
        <v/>
      </c>
      <c r="D146" s="20">
        <f ref="D146:D146" t="array">IFERROR(IF(Pop_C!D146&lt;IFERROR(INDEX(Coverage!$I$2:$I$1611,MATCH(A146,Coverage!$A$2:$A$1611,0)),0),Towers!D146,0),0)</f>
        <v/>
      </c>
      <c r="E146" s="20">
        <f ref="E146:E146" t="array">IFERROR(IF(Pop_C!E146&lt;IFERROR(INDEX(Coverage!$I$2:$I$1611,MATCH(A146,Coverage!$A$2:$A$1611,0)),0),Towers!E146,0),0)</f>
        <v/>
      </c>
      <c r="F146" s="20">
        <f ref="F146:F146" t="array">IFERROR(IF(Pop_C!F146&lt;IFERROR(INDEX(Coverage!$I$2:$I$1611,MATCH(A146,Coverage!$A$2:$A$1611,0)),0),Towers!F146,0),0)</f>
        <v/>
      </c>
      <c r="G146" s="20">
        <f ref="G146:G146" t="array">IFERROR(IF(Pop_C!G146&lt;IFERROR(INDEX(Coverage!$I$2:$I$1611,MATCH(A146,Coverage!$A$2:$A$1611,0)),0),Towers!G146,0),0)</f>
        <v/>
      </c>
      <c r="H146" s="20">
        <f ref="H146:H146" t="array">IFERROR(IF(Pop_C!H146&lt;IFERROR(INDEX(Coverage!$I$2:$I$1611,MATCH(A146,Coverage!$A$2:$A$1611,0)),0),Towers!H146,0),0)</f>
        <v/>
      </c>
      <c r="I146" s="20">
        <f ref="I146:I146" t="array">IFERROR(IF(Pop_C!I146&lt;IFERROR(INDEX(Coverage!$I$2:$I$1611,MATCH(A146,Coverage!$A$2:$A$1611,0)),0),Towers!I146,0),0)</f>
        <v/>
      </c>
      <c r="J146" s="20">
        <f ref="J146:J146" t="array">IFERROR(IF(Pop_C!J146&lt;IFERROR(INDEX(Coverage!$I$2:$I$1611,MATCH(A146,Coverage!$A$2:$A$1611,0)),0),Towers!J146,0),0)</f>
        <v/>
      </c>
      <c r="K146" s="20">
        <f ref="K146:K146" t="array">IFERROR(IF(Pop_C!K146&lt;IFERROR(INDEX(Coverage!$I$2:$I$1611,MATCH(A146,Coverage!$A$2:$A$1611,0)),0),Towers!K146,0),0)</f>
        <v/>
      </c>
      <c r="L146" s="20">
        <f ref="L146:L146" t="array">IFERROR(IF(Pop_C!L146&lt;IFERROR(INDEX(Coverage!$I$2:$I$1611,MATCH(A146,Coverage!$A$2:$A$1611,0)),0),Towers!L146,0),0)</f>
        <v/>
      </c>
    </row>
    <row r="147">
      <c r="A147" s="20">
        <f>Towers!A147</f>
        <v/>
      </c>
      <c r="B147" s="20">
        <f>Towers!B147</f>
        <v/>
      </c>
      <c r="C147" s="20">
        <f>IFERROR(IF(Pop_C!C147&lt;IFERROR(INDEX(Coverage!$I$2:$I$1611,MATCH(A147,Coverage!$A$2:$A$1611,0)),0),Towers!C147,(IFERROR(INDEX(Coverage!$I$2:$I$1611,MATCH(A5,Coverage!$A$2:$A$1611,0)),0)/Pop_C!C147*Towers!C147)),0)</f>
        <v/>
      </c>
      <c r="D147" s="20">
        <f ref="D147:D147" t="array">IFERROR(IF(Pop_C!D147&lt;IFERROR(INDEX(Coverage!$I$2:$I$1611,MATCH(A147,Coverage!$A$2:$A$1611,0)),0),Towers!D147,0),0)</f>
        <v/>
      </c>
      <c r="E147" s="20">
        <f ref="E147:E147" t="array">IFERROR(IF(Pop_C!E147&lt;IFERROR(INDEX(Coverage!$I$2:$I$1611,MATCH(A147,Coverage!$A$2:$A$1611,0)),0),Towers!E147,0),0)</f>
        <v/>
      </c>
      <c r="F147" s="20">
        <f ref="F147:F147" t="array">IFERROR(IF(Pop_C!F147&lt;IFERROR(INDEX(Coverage!$I$2:$I$1611,MATCH(A147,Coverage!$A$2:$A$1611,0)),0),Towers!F147,0),0)</f>
        <v/>
      </c>
      <c r="G147" s="20">
        <f ref="G147:G147" t="array">IFERROR(IF(Pop_C!G147&lt;IFERROR(INDEX(Coverage!$I$2:$I$1611,MATCH(A147,Coverage!$A$2:$A$1611,0)),0),Towers!G147,0),0)</f>
        <v/>
      </c>
      <c r="H147" s="20">
        <f ref="H147:H147" t="array">IFERROR(IF(Pop_C!H147&lt;IFERROR(INDEX(Coverage!$I$2:$I$1611,MATCH(A147,Coverage!$A$2:$A$1611,0)),0),Towers!H147,0),0)</f>
        <v/>
      </c>
      <c r="I147" s="20">
        <f ref="I147:I147" t="array">IFERROR(IF(Pop_C!I147&lt;IFERROR(INDEX(Coverage!$I$2:$I$1611,MATCH(A147,Coverage!$A$2:$A$1611,0)),0),Towers!I147,0),0)</f>
        <v/>
      </c>
      <c r="J147" s="20">
        <f ref="J147:J147" t="array">IFERROR(IF(Pop_C!J147&lt;IFERROR(INDEX(Coverage!$I$2:$I$1611,MATCH(A147,Coverage!$A$2:$A$1611,0)),0),Towers!J147,0),0)</f>
        <v/>
      </c>
      <c r="K147" s="20">
        <f ref="K147:K147" t="array">IFERROR(IF(Pop_C!K147&lt;IFERROR(INDEX(Coverage!$I$2:$I$1611,MATCH(A147,Coverage!$A$2:$A$1611,0)),0),Towers!K147,0),0)</f>
        <v/>
      </c>
      <c r="L147" s="20">
        <f ref="L147:L147" t="array">IFERROR(IF(Pop_C!L147&lt;IFERROR(INDEX(Coverage!$I$2:$I$1611,MATCH(A147,Coverage!$A$2:$A$1611,0)),0),Towers!L147,0),0)</f>
        <v/>
      </c>
    </row>
    <row r="148">
      <c r="A148" s="20">
        <f>Towers!A148</f>
        <v/>
      </c>
      <c r="B148" s="20">
        <f>Towers!B148</f>
        <v/>
      </c>
      <c r="C148" s="20">
        <f>IFERROR(IF(Pop_C!C148&lt;IFERROR(INDEX(Coverage!$I$2:$I$1611,MATCH(A148,Coverage!$A$2:$A$1611,0)),0),Towers!C148,(IFERROR(INDEX(Coverage!$I$2:$I$1611,MATCH(A5,Coverage!$A$2:$A$1611,0)),0)/Pop_C!C148*Towers!C148)),0)</f>
        <v/>
      </c>
      <c r="D148" s="20">
        <f ref="D148:D148" t="array">IFERROR(IF(Pop_C!D148&lt;IFERROR(INDEX(Coverage!$I$2:$I$1611,MATCH(A148,Coverage!$A$2:$A$1611,0)),0),Towers!D148,0),0)</f>
        <v/>
      </c>
      <c r="E148" s="20">
        <f ref="E148:E148" t="array">IFERROR(IF(Pop_C!E148&lt;IFERROR(INDEX(Coverage!$I$2:$I$1611,MATCH(A148,Coverage!$A$2:$A$1611,0)),0),Towers!E148,0),0)</f>
        <v/>
      </c>
      <c r="F148" s="20">
        <f ref="F148:F148" t="array">IFERROR(IF(Pop_C!F148&lt;IFERROR(INDEX(Coverage!$I$2:$I$1611,MATCH(A148,Coverage!$A$2:$A$1611,0)),0),Towers!F148,0),0)</f>
        <v/>
      </c>
      <c r="G148" s="20">
        <f ref="G148:G148" t="array">IFERROR(IF(Pop_C!G148&lt;IFERROR(INDEX(Coverage!$I$2:$I$1611,MATCH(A148,Coverage!$A$2:$A$1611,0)),0),Towers!G148,0),0)</f>
        <v/>
      </c>
      <c r="H148" s="20">
        <f ref="H148:H148" t="array">IFERROR(IF(Pop_C!H148&lt;IFERROR(INDEX(Coverage!$I$2:$I$1611,MATCH(A148,Coverage!$A$2:$A$1611,0)),0),Towers!H148,0),0)</f>
        <v/>
      </c>
      <c r="I148" s="20">
        <f ref="I148:I148" t="array">IFERROR(IF(Pop_C!I148&lt;IFERROR(INDEX(Coverage!$I$2:$I$1611,MATCH(A148,Coverage!$A$2:$A$1611,0)),0),Towers!I148,0),0)</f>
        <v/>
      </c>
      <c r="J148" s="20">
        <f ref="J148:J148" t="array">IFERROR(IF(Pop_C!J148&lt;IFERROR(INDEX(Coverage!$I$2:$I$1611,MATCH(A148,Coverage!$A$2:$A$1611,0)),0),Towers!J148,0),0)</f>
        <v/>
      </c>
      <c r="K148" s="20">
        <f ref="K148:K148" t="array">IFERROR(IF(Pop_C!K148&lt;IFERROR(INDEX(Coverage!$I$2:$I$1611,MATCH(A148,Coverage!$A$2:$A$1611,0)),0),Towers!K148,0),0)</f>
        <v/>
      </c>
      <c r="L148" s="20">
        <f ref="L148:L148" t="array">IFERROR(IF(Pop_C!L148&lt;IFERROR(INDEX(Coverage!$I$2:$I$1611,MATCH(A148,Coverage!$A$2:$A$1611,0)),0),Towers!L148,0),0)</f>
        <v/>
      </c>
    </row>
    <row r="149">
      <c r="A149" s="20">
        <f>Towers!A149</f>
        <v/>
      </c>
      <c r="B149" s="20">
        <f>Towers!B149</f>
        <v/>
      </c>
      <c r="C149" s="20">
        <f>IFERROR(IF(Pop_C!C149&lt;IFERROR(INDEX(Coverage!$I$2:$I$1611,MATCH(A149,Coverage!$A$2:$A$1611,0)),0),Towers!C149,(IFERROR(INDEX(Coverage!$I$2:$I$1611,MATCH(A5,Coverage!$A$2:$A$1611,0)),0)/Pop_C!C149*Towers!C149)),0)</f>
        <v/>
      </c>
      <c r="D149" s="20">
        <f ref="D149:D149" t="array">IFERROR(IF(Pop_C!D149&lt;IFERROR(INDEX(Coverage!$I$2:$I$1611,MATCH(A149,Coverage!$A$2:$A$1611,0)),0),Towers!D149,0),0)</f>
        <v/>
      </c>
      <c r="E149" s="20">
        <f ref="E149:E149" t="array">IFERROR(IF(Pop_C!E149&lt;IFERROR(INDEX(Coverage!$I$2:$I$1611,MATCH(A149,Coverage!$A$2:$A$1611,0)),0),Towers!E149,0),0)</f>
        <v/>
      </c>
      <c r="F149" s="20">
        <f ref="F149:F149" t="array">IFERROR(IF(Pop_C!F149&lt;IFERROR(INDEX(Coverage!$I$2:$I$1611,MATCH(A149,Coverage!$A$2:$A$1611,0)),0),Towers!F149,0),0)</f>
        <v/>
      </c>
      <c r="G149" s="20">
        <f ref="G149:G149" t="array">IFERROR(IF(Pop_C!G149&lt;IFERROR(INDEX(Coverage!$I$2:$I$1611,MATCH(A149,Coverage!$A$2:$A$1611,0)),0),Towers!G149,0),0)</f>
        <v/>
      </c>
      <c r="H149" s="20">
        <f ref="H149:H149" t="array">IFERROR(IF(Pop_C!H149&lt;IFERROR(INDEX(Coverage!$I$2:$I$1611,MATCH(A149,Coverage!$A$2:$A$1611,0)),0),Towers!H149,0),0)</f>
        <v/>
      </c>
      <c r="I149" s="20">
        <f ref="I149:I149" t="array">IFERROR(IF(Pop_C!I149&lt;IFERROR(INDEX(Coverage!$I$2:$I$1611,MATCH(A149,Coverage!$A$2:$A$1611,0)),0),Towers!I149,0),0)</f>
        <v/>
      </c>
      <c r="J149" s="20">
        <f ref="J149:J149" t="array">IFERROR(IF(Pop_C!J149&lt;IFERROR(INDEX(Coverage!$I$2:$I$1611,MATCH(A149,Coverage!$A$2:$A$1611,0)),0),Towers!J149,0),0)</f>
        <v/>
      </c>
      <c r="K149" s="20">
        <f ref="K149:K149" t="array">IFERROR(IF(Pop_C!K149&lt;IFERROR(INDEX(Coverage!$I$2:$I$1611,MATCH(A149,Coverage!$A$2:$A$1611,0)),0),Towers!K149,0),0)</f>
        <v/>
      </c>
      <c r="L149" s="20">
        <f ref="L149:L149" t="array">IFERROR(IF(Pop_C!L149&lt;IFERROR(INDEX(Coverage!$I$2:$I$1611,MATCH(A149,Coverage!$A$2:$A$1611,0)),0),Towers!L149,0),0)</f>
        <v/>
      </c>
    </row>
    <row r="150">
      <c r="A150" s="20">
        <f>Towers!A150</f>
        <v/>
      </c>
      <c r="B150" s="20">
        <f>Towers!B150</f>
        <v/>
      </c>
      <c r="C150" s="20">
        <f>IFERROR(IF(Pop_C!C150&lt;IFERROR(INDEX(Coverage!$I$2:$I$1611,MATCH(A150,Coverage!$A$2:$A$1611,0)),0),Towers!C150,(IFERROR(INDEX(Coverage!$I$2:$I$1611,MATCH(A5,Coverage!$A$2:$A$1611,0)),0)/Pop_C!C150*Towers!C150)),0)</f>
        <v/>
      </c>
      <c r="D150" s="20">
        <f ref="D150:D150" t="array">IFERROR(IF(Pop_C!D150&lt;IFERROR(INDEX(Coverage!$I$2:$I$1611,MATCH(A150,Coverage!$A$2:$A$1611,0)),0),Towers!D150,0),0)</f>
        <v/>
      </c>
      <c r="E150" s="20">
        <f ref="E150:E150" t="array">IFERROR(IF(Pop_C!E150&lt;IFERROR(INDEX(Coverage!$I$2:$I$1611,MATCH(A150,Coverage!$A$2:$A$1611,0)),0),Towers!E150,0),0)</f>
        <v/>
      </c>
      <c r="F150" s="20">
        <f ref="F150:F150" t="array">IFERROR(IF(Pop_C!F150&lt;IFERROR(INDEX(Coverage!$I$2:$I$1611,MATCH(A150,Coverage!$A$2:$A$1611,0)),0),Towers!F150,0),0)</f>
        <v/>
      </c>
      <c r="G150" s="20">
        <f ref="G150:G150" t="array">IFERROR(IF(Pop_C!G150&lt;IFERROR(INDEX(Coverage!$I$2:$I$1611,MATCH(A150,Coverage!$A$2:$A$1611,0)),0),Towers!G150,0),0)</f>
        <v/>
      </c>
      <c r="H150" s="20">
        <f ref="H150:H150" t="array">IFERROR(IF(Pop_C!H150&lt;IFERROR(INDEX(Coverage!$I$2:$I$1611,MATCH(A150,Coverage!$A$2:$A$1611,0)),0),Towers!H150,0),0)</f>
        <v/>
      </c>
      <c r="I150" s="20">
        <f ref="I150:I150" t="array">IFERROR(IF(Pop_C!I150&lt;IFERROR(INDEX(Coverage!$I$2:$I$1611,MATCH(A150,Coverage!$A$2:$A$1611,0)),0),Towers!I150,0),0)</f>
        <v/>
      </c>
      <c r="J150" s="20">
        <f ref="J150:J150" t="array">IFERROR(IF(Pop_C!J150&lt;IFERROR(INDEX(Coverage!$I$2:$I$1611,MATCH(A150,Coverage!$A$2:$A$1611,0)),0),Towers!J150,0),0)</f>
        <v/>
      </c>
      <c r="K150" s="20">
        <f ref="K150:K150" t="array">IFERROR(IF(Pop_C!K150&lt;IFERROR(INDEX(Coverage!$I$2:$I$1611,MATCH(A150,Coverage!$A$2:$A$1611,0)),0),Towers!K150,0),0)</f>
        <v/>
      </c>
      <c r="L150" s="20">
        <f ref="L150:L150" t="array">IFERROR(IF(Pop_C!L150&lt;IFERROR(INDEX(Coverage!$I$2:$I$1611,MATCH(A150,Coverage!$A$2:$A$1611,0)),0),Towers!L150,0),0)</f>
        <v/>
      </c>
    </row>
    <row r="151">
      <c r="A151" s="20">
        <f>Towers!A151</f>
        <v/>
      </c>
      <c r="B151" s="20">
        <f>Towers!B151</f>
        <v/>
      </c>
      <c r="C151" s="20">
        <f>IFERROR(IF(Pop_C!C151&lt;IFERROR(INDEX(Coverage!$I$2:$I$1611,MATCH(A151,Coverage!$A$2:$A$1611,0)),0),Towers!C151,(IFERROR(INDEX(Coverage!$I$2:$I$1611,MATCH(A5,Coverage!$A$2:$A$1611,0)),0)/Pop_C!C151*Towers!C151)),0)</f>
        <v/>
      </c>
      <c r="D151" s="20">
        <f ref="D151:D151" t="array">IFERROR(IF(Pop_C!D151&lt;IFERROR(INDEX(Coverage!$I$2:$I$1611,MATCH(A151,Coverage!$A$2:$A$1611,0)),0),Towers!D151,0),0)</f>
        <v/>
      </c>
      <c r="E151" s="20">
        <f ref="E151:E151" t="array">IFERROR(IF(Pop_C!E151&lt;IFERROR(INDEX(Coverage!$I$2:$I$1611,MATCH(A151,Coverage!$A$2:$A$1611,0)),0),Towers!E151,0),0)</f>
        <v/>
      </c>
      <c r="F151" s="20">
        <f ref="F151:F151" t="array">IFERROR(IF(Pop_C!F151&lt;IFERROR(INDEX(Coverage!$I$2:$I$1611,MATCH(A151,Coverage!$A$2:$A$1611,0)),0),Towers!F151,0),0)</f>
        <v/>
      </c>
      <c r="G151" s="20">
        <f ref="G151:G151" t="array">IFERROR(IF(Pop_C!G151&lt;IFERROR(INDEX(Coverage!$I$2:$I$1611,MATCH(A151,Coverage!$A$2:$A$1611,0)),0),Towers!G151,0),0)</f>
        <v/>
      </c>
      <c r="H151" s="20">
        <f ref="H151:H151" t="array">IFERROR(IF(Pop_C!H151&lt;IFERROR(INDEX(Coverage!$I$2:$I$1611,MATCH(A151,Coverage!$A$2:$A$1611,0)),0),Towers!H151,0),0)</f>
        <v/>
      </c>
      <c r="I151" s="20">
        <f ref="I151:I151" t="array">IFERROR(IF(Pop_C!I151&lt;IFERROR(INDEX(Coverage!$I$2:$I$1611,MATCH(A151,Coverage!$A$2:$A$1611,0)),0),Towers!I151,0),0)</f>
        <v/>
      </c>
      <c r="J151" s="20">
        <f ref="J151:J151" t="array">IFERROR(IF(Pop_C!J151&lt;IFERROR(INDEX(Coverage!$I$2:$I$1611,MATCH(A151,Coverage!$A$2:$A$1611,0)),0),Towers!J151,0),0)</f>
        <v/>
      </c>
      <c r="K151" s="20">
        <f ref="K151:K151" t="array">IFERROR(IF(Pop_C!K151&lt;IFERROR(INDEX(Coverage!$I$2:$I$1611,MATCH(A151,Coverage!$A$2:$A$1611,0)),0),Towers!K151,0),0)</f>
        <v/>
      </c>
      <c r="L151" s="20">
        <f ref="L151:L151" t="array">IFERROR(IF(Pop_C!L151&lt;IFERROR(INDEX(Coverage!$I$2:$I$1611,MATCH(A151,Coverage!$A$2:$A$1611,0)),0),Towers!L151,0),0)</f>
        <v/>
      </c>
    </row>
    <row r="152">
      <c r="A152" s="20">
        <f>Towers!A152</f>
        <v/>
      </c>
      <c r="B152" s="20">
        <f>Towers!B152</f>
        <v/>
      </c>
      <c r="C152" s="20">
        <f>IFERROR(IF(Pop_C!C152&lt;IFERROR(INDEX(Coverage!$I$2:$I$1611,MATCH(A152,Coverage!$A$2:$A$1611,0)),0),Towers!C152,(IFERROR(INDEX(Coverage!$I$2:$I$1611,MATCH(A5,Coverage!$A$2:$A$1611,0)),0)/Pop_C!C152*Towers!C152)),0)</f>
        <v/>
      </c>
      <c r="D152" s="20">
        <f ref="D152:D152" t="array">IFERROR(IF(Pop_C!D152&lt;IFERROR(INDEX(Coverage!$I$2:$I$1611,MATCH(A152,Coverage!$A$2:$A$1611,0)),0),Towers!D152,0),0)</f>
        <v/>
      </c>
      <c r="E152" s="20">
        <f ref="E152:E152" t="array">IFERROR(IF(Pop_C!E152&lt;IFERROR(INDEX(Coverage!$I$2:$I$1611,MATCH(A152,Coverage!$A$2:$A$1611,0)),0),Towers!E152,0),0)</f>
        <v/>
      </c>
      <c r="F152" s="20">
        <f ref="F152:F152" t="array">IFERROR(IF(Pop_C!F152&lt;IFERROR(INDEX(Coverage!$I$2:$I$1611,MATCH(A152,Coverage!$A$2:$A$1611,0)),0),Towers!F152,0),0)</f>
        <v/>
      </c>
      <c r="G152" s="20">
        <f ref="G152:G152" t="array">IFERROR(IF(Pop_C!G152&lt;IFERROR(INDEX(Coverage!$I$2:$I$1611,MATCH(A152,Coverage!$A$2:$A$1611,0)),0),Towers!G152,0),0)</f>
        <v/>
      </c>
      <c r="H152" s="20">
        <f ref="H152:H152" t="array">IFERROR(IF(Pop_C!H152&lt;IFERROR(INDEX(Coverage!$I$2:$I$1611,MATCH(A152,Coverage!$A$2:$A$1611,0)),0),Towers!H152,0),0)</f>
        <v/>
      </c>
      <c r="I152" s="20">
        <f ref="I152:I152" t="array">IFERROR(IF(Pop_C!I152&lt;IFERROR(INDEX(Coverage!$I$2:$I$1611,MATCH(A152,Coverage!$A$2:$A$1611,0)),0),Towers!I152,0),0)</f>
        <v/>
      </c>
      <c r="J152" s="20">
        <f ref="J152:J152" t="array">IFERROR(IF(Pop_C!J152&lt;IFERROR(INDEX(Coverage!$I$2:$I$1611,MATCH(A152,Coverage!$A$2:$A$1611,0)),0),Towers!J152,0),0)</f>
        <v/>
      </c>
      <c r="K152" s="20">
        <f ref="K152:K152" t="array">IFERROR(IF(Pop_C!K152&lt;IFERROR(INDEX(Coverage!$I$2:$I$1611,MATCH(A152,Coverage!$A$2:$A$1611,0)),0),Towers!K152,0),0)</f>
        <v/>
      </c>
      <c r="L152" s="20">
        <f ref="L152:L152" t="array">IFERROR(IF(Pop_C!L152&lt;IFERROR(INDEX(Coverage!$I$2:$I$1611,MATCH(A152,Coverage!$A$2:$A$1611,0)),0),Towers!L152,0),0)</f>
        <v/>
      </c>
    </row>
    <row r="153">
      <c r="A153" s="20">
        <f>Towers!A153</f>
        <v/>
      </c>
      <c r="B153" s="20">
        <f>Towers!B153</f>
        <v/>
      </c>
      <c r="C153" s="20">
        <f>IFERROR(IF(Pop_C!C153&lt;IFERROR(INDEX(Coverage!$I$2:$I$1611,MATCH(A153,Coverage!$A$2:$A$1611,0)),0),Towers!C153,(IFERROR(INDEX(Coverage!$I$2:$I$1611,MATCH(A5,Coverage!$A$2:$A$1611,0)),0)/Pop_C!C153*Towers!C153)),0)</f>
        <v/>
      </c>
      <c r="D153" s="20">
        <f ref="D153:D153" t="array">IFERROR(IF(Pop_C!D153&lt;IFERROR(INDEX(Coverage!$I$2:$I$1611,MATCH(A153,Coverage!$A$2:$A$1611,0)),0),Towers!D153,0),0)</f>
        <v/>
      </c>
      <c r="E153" s="20">
        <f ref="E153:E153" t="array">IFERROR(IF(Pop_C!E153&lt;IFERROR(INDEX(Coverage!$I$2:$I$1611,MATCH(A153,Coverage!$A$2:$A$1611,0)),0),Towers!E153,0),0)</f>
        <v/>
      </c>
      <c r="F153" s="20">
        <f ref="F153:F153" t="array">IFERROR(IF(Pop_C!F153&lt;IFERROR(INDEX(Coverage!$I$2:$I$1611,MATCH(A153,Coverage!$A$2:$A$1611,0)),0),Towers!F153,0),0)</f>
        <v/>
      </c>
      <c r="G153" s="20">
        <f ref="G153:G153" t="array">IFERROR(IF(Pop_C!G153&lt;IFERROR(INDEX(Coverage!$I$2:$I$1611,MATCH(A153,Coverage!$A$2:$A$1611,0)),0),Towers!G153,0),0)</f>
        <v/>
      </c>
      <c r="H153" s="20">
        <f ref="H153:H153" t="array">IFERROR(IF(Pop_C!H153&lt;IFERROR(INDEX(Coverage!$I$2:$I$1611,MATCH(A153,Coverage!$A$2:$A$1611,0)),0),Towers!H153,0),0)</f>
        <v/>
      </c>
      <c r="I153" s="20">
        <f ref="I153:I153" t="array">IFERROR(IF(Pop_C!I153&lt;IFERROR(INDEX(Coverage!$I$2:$I$1611,MATCH(A153,Coverage!$A$2:$A$1611,0)),0),Towers!I153,0),0)</f>
        <v/>
      </c>
      <c r="J153" s="20">
        <f ref="J153:J153" t="array">IFERROR(IF(Pop_C!J153&lt;IFERROR(INDEX(Coverage!$I$2:$I$1611,MATCH(A153,Coverage!$A$2:$A$1611,0)),0),Towers!J153,0),0)</f>
        <v/>
      </c>
      <c r="K153" s="20">
        <f ref="K153:K153" t="array">IFERROR(IF(Pop_C!K153&lt;IFERROR(INDEX(Coverage!$I$2:$I$1611,MATCH(A153,Coverage!$A$2:$A$1611,0)),0),Towers!K153,0),0)</f>
        <v/>
      </c>
      <c r="L153" s="20">
        <f ref="L153:L153" t="array">IFERROR(IF(Pop_C!L153&lt;IFERROR(INDEX(Coverage!$I$2:$I$1611,MATCH(A153,Coverage!$A$2:$A$1611,0)),0),Towers!L153,0),0)</f>
        <v/>
      </c>
    </row>
    <row r="154">
      <c r="A154" s="20">
        <f>Towers!A154</f>
        <v/>
      </c>
      <c r="B154" s="20">
        <f>Towers!B154</f>
        <v/>
      </c>
      <c r="C154" s="20">
        <f>IFERROR(IF(Pop_C!C154&lt;IFERROR(INDEX(Coverage!$I$2:$I$1611,MATCH(A154,Coverage!$A$2:$A$1611,0)),0),Towers!C154,(IFERROR(INDEX(Coverage!$I$2:$I$1611,MATCH(A5,Coverage!$A$2:$A$1611,0)),0)/Pop_C!C154*Towers!C154)),0)</f>
        <v/>
      </c>
      <c r="D154" s="20">
        <f ref="D154:D154" t="array">IFERROR(IF(Pop_C!D154&lt;IFERROR(INDEX(Coverage!$I$2:$I$1611,MATCH(A154,Coverage!$A$2:$A$1611,0)),0),Towers!D154,0),0)</f>
        <v/>
      </c>
      <c r="E154" s="20">
        <f ref="E154:E154" t="array">IFERROR(IF(Pop_C!E154&lt;IFERROR(INDEX(Coverage!$I$2:$I$1611,MATCH(A154,Coverage!$A$2:$A$1611,0)),0),Towers!E154,0),0)</f>
        <v/>
      </c>
      <c r="F154" s="20">
        <f ref="F154:F154" t="array">IFERROR(IF(Pop_C!F154&lt;IFERROR(INDEX(Coverage!$I$2:$I$1611,MATCH(A154,Coverage!$A$2:$A$1611,0)),0),Towers!F154,0),0)</f>
        <v/>
      </c>
      <c r="G154" s="20">
        <f ref="G154:G154" t="array">IFERROR(IF(Pop_C!G154&lt;IFERROR(INDEX(Coverage!$I$2:$I$1611,MATCH(A154,Coverage!$A$2:$A$1611,0)),0),Towers!G154,0),0)</f>
        <v/>
      </c>
      <c r="H154" s="20">
        <f ref="H154:H154" t="array">IFERROR(IF(Pop_C!H154&lt;IFERROR(INDEX(Coverage!$I$2:$I$1611,MATCH(A154,Coverage!$A$2:$A$1611,0)),0),Towers!H154,0),0)</f>
        <v/>
      </c>
      <c r="I154" s="20">
        <f ref="I154:I154" t="array">IFERROR(IF(Pop_C!I154&lt;IFERROR(INDEX(Coverage!$I$2:$I$1611,MATCH(A154,Coverage!$A$2:$A$1611,0)),0),Towers!I154,0),0)</f>
        <v/>
      </c>
      <c r="J154" s="20">
        <f ref="J154:J154" t="array">IFERROR(IF(Pop_C!J154&lt;IFERROR(INDEX(Coverage!$I$2:$I$1611,MATCH(A154,Coverage!$A$2:$A$1611,0)),0),Towers!J154,0),0)</f>
        <v/>
      </c>
      <c r="K154" s="20">
        <f ref="K154:K154" t="array">IFERROR(IF(Pop_C!K154&lt;IFERROR(INDEX(Coverage!$I$2:$I$1611,MATCH(A154,Coverage!$A$2:$A$1611,0)),0),Towers!K154,0),0)</f>
        <v/>
      </c>
      <c r="L154" s="20">
        <f ref="L154:L154" t="array">IFERROR(IF(Pop_C!L154&lt;IFERROR(INDEX(Coverage!$I$2:$I$1611,MATCH(A154,Coverage!$A$2:$A$1611,0)),0),Towers!L154,0),0)</f>
        <v/>
      </c>
    </row>
    <row r="155">
      <c r="A155" s="20">
        <f>Towers!A155</f>
        <v/>
      </c>
      <c r="B155" s="20">
        <f>Towers!B155</f>
        <v/>
      </c>
      <c r="C155" s="20">
        <f>IFERROR(IF(Pop_C!C155&lt;IFERROR(INDEX(Coverage!$I$2:$I$1611,MATCH(A155,Coverage!$A$2:$A$1611,0)),0),Towers!C155,(IFERROR(INDEX(Coverage!$I$2:$I$1611,MATCH(A5,Coverage!$A$2:$A$1611,0)),0)/Pop_C!C155*Towers!C155)),0)</f>
        <v/>
      </c>
      <c r="D155" s="20">
        <f ref="D155:D155" t="array">IFERROR(IF(Pop_C!D155&lt;IFERROR(INDEX(Coverage!$I$2:$I$1611,MATCH(A155,Coverage!$A$2:$A$1611,0)),0),Towers!D155,0),0)</f>
        <v/>
      </c>
      <c r="E155" s="20">
        <f ref="E155:E155" t="array">IFERROR(IF(Pop_C!E155&lt;IFERROR(INDEX(Coverage!$I$2:$I$1611,MATCH(A155,Coverage!$A$2:$A$1611,0)),0),Towers!E155,0),0)</f>
        <v/>
      </c>
      <c r="F155" s="20">
        <f ref="F155:F155" t="array">IFERROR(IF(Pop_C!F155&lt;IFERROR(INDEX(Coverage!$I$2:$I$1611,MATCH(A155,Coverage!$A$2:$A$1611,0)),0),Towers!F155,0),0)</f>
        <v/>
      </c>
      <c r="G155" s="20">
        <f ref="G155:G155" t="array">IFERROR(IF(Pop_C!G155&lt;IFERROR(INDEX(Coverage!$I$2:$I$1611,MATCH(A155,Coverage!$A$2:$A$1611,0)),0),Towers!G155,0),0)</f>
        <v/>
      </c>
      <c r="H155" s="20">
        <f ref="H155:H155" t="array">IFERROR(IF(Pop_C!H155&lt;IFERROR(INDEX(Coverage!$I$2:$I$1611,MATCH(A155,Coverage!$A$2:$A$1611,0)),0),Towers!H155,0),0)</f>
        <v/>
      </c>
      <c r="I155" s="20">
        <f ref="I155:I155" t="array">IFERROR(IF(Pop_C!I155&lt;IFERROR(INDEX(Coverage!$I$2:$I$1611,MATCH(A155,Coverage!$A$2:$A$1611,0)),0),Towers!I155,0),0)</f>
        <v/>
      </c>
      <c r="J155" s="20">
        <f ref="J155:J155" t="array">IFERROR(IF(Pop_C!J155&lt;IFERROR(INDEX(Coverage!$I$2:$I$1611,MATCH(A155,Coverage!$A$2:$A$1611,0)),0),Towers!J155,0),0)</f>
        <v/>
      </c>
      <c r="K155" s="20">
        <f ref="K155:K155" t="array">IFERROR(IF(Pop_C!K155&lt;IFERROR(INDEX(Coverage!$I$2:$I$1611,MATCH(A155,Coverage!$A$2:$A$1611,0)),0),Towers!K155,0),0)</f>
        <v/>
      </c>
      <c r="L155" s="20">
        <f ref="L155:L155" t="array">IFERROR(IF(Pop_C!L155&lt;IFERROR(INDEX(Coverage!$I$2:$I$1611,MATCH(A155,Coverage!$A$2:$A$1611,0)),0),Towers!L155,0),0)</f>
        <v/>
      </c>
    </row>
    <row r="156">
      <c r="A156" s="20">
        <f>Towers!A156</f>
        <v/>
      </c>
      <c r="B156" s="20">
        <f>Towers!B156</f>
        <v/>
      </c>
      <c r="C156" s="20">
        <f>IFERROR(IF(Pop_C!C156&lt;IFERROR(INDEX(Coverage!$I$2:$I$1611,MATCH(A156,Coverage!$A$2:$A$1611,0)),0),Towers!C156,(IFERROR(INDEX(Coverage!$I$2:$I$1611,MATCH(A5,Coverage!$A$2:$A$1611,0)),0)/Pop_C!C156*Towers!C156)),0)</f>
        <v/>
      </c>
      <c r="D156" s="20">
        <f ref="D156:D156" t="array">IFERROR(IF(Pop_C!D156&lt;IFERROR(INDEX(Coverage!$I$2:$I$1611,MATCH(A156,Coverage!$A$2:$A$1611,0)),0),Towers!D156,0),0)</f>
        <v/>
      </c>
      <c r="E156" s="20">
        <f ref="E156:E156" t="array">IFERROR(IF(Pop_C!E156&lt;IFERROR(INDEX(Coverage!$I$2:$I$1611,MATCH(A156,Coverage!$A$2:$A$1611,0)),0),Towers!E156,0),0)</f>
        <v/>
      </c>
      <c r="F156" s="20">
        <f ref="F156:F156" t="array">IFERROR(IF(Pop_C!F156&lt;IFERROR(INDEX(Coverage!$I$2:$I$1611,MATCH(A156,Coverage!$A$2:$A$1611,0)),0),Towers!F156,0),0)</f>
        <v/>
      </c>
      <c r="G156" s="20">
        <f ref="G156:G156" t="array">IFERROR(IF(Pop_C!G156&lt;IFERROR(INDEX(Coverage!$I$2:$I$1611,MATCH(A156,Coverage!$A$2:$A$1611,0)),0),Towers!G156,0),0)</f>
        <v/>
      </c>
      <c r="H156" s="20">
        <f ref="H156:H156" t="array">IFERROR(IF(Pop_C!H156&lt;IFERROR(INDEX(Coverage!$I$2:$I$1611,MATCH(A156,Coverage!$A$2:$A$1611,0)),0),Towers!H156,0),0)</f>
        <v/>
      </c>
      <c r="I156" s="20">
        <f ref="I156:I156" t="array">IFERROR(IF(Pop_C!I156&lt;IFERROR(INDEX(Coverage!$I$2:$I$1611,MATCH(A156,Coverage!$A$2:$A$1611,0)),0),Towers!I156,0),0)</f>
        <v/>
      </c>
      <c r="J156" s="20">
        <f ref="J156:J156" t="array">IFERROR(IF(Pop_C!J156&lt;IFERROR(INDEX(Coverage!$I$2:$I$1611,MATCH(A156,Coverage!$A$2:$A$1611,0)),0),Towers!J156,0),0)</f>
        <v/>
      </c>
      <c r="K156" s="20">
        <f ref="K156:K156" t="array">IFERROR(IF(Pop_C!K156&lt;IFERROR(INDEX(Coverage!$I$2:$I$1611,MATCH(A156,Coverage!$A$2:$A$1611,0)),0),Towers!K156,0),0)</f>
        <v/>
      </c>
      <c r="L156" s="20">
        <f ref="L156:L156" t="array">IFERROR(IF(Pop_C!L156&lt;IFERROR(INDEX(Coverage!$I$2:$I$1611,MATCH(A156,Coverage!$A$2:$A$1611,0)),0),Towers!L156,0),0)</f>
        <v/>
      </c>
    </row>
    <row r="157">
      <c r="A157" s="20">
        <f>Towers!A157</f>
        <v/>
      </c>
      <c r="B157" s="20">
        <f>Towers!B157</f>
        <v/>
      </c>
      <c r="C157" s="20">
        <f>IFERROR(IF(Pop_C!C157&lt;IFERROR(INDEX(Coverage!$I$2:$I$1611,MATCH(A157,Coverage!$A$2:$A$1611,0)),0),Towers!C157,(IFERROR(INDEX(Coverage!$I$2:$I$1611,MATCH(A5,Coverage!$A$2:$A$1611,0)),0)/Pop_C!C157*Towers!C157)),0)</f>
        <v/>
      </c>
      <c r="D157" s="20">
        <f ref="D157:D157" t="array">IFERROR(IF(Pop_C!D157&lt;IFERROR(INDEX(Coverage!$I$2:$I$1611,MATCH(A157,Coverage!$A$2:$A$1611,0)),0),Towers!D157,0),0)</f>
        <v/>
      </c>
      <c r="E157" s="20">
        <f ref="E157:E157" t="array">IFERROR(IF(Pop_C!E157&lt;IFERROR(INDEX(Coverage!$I$2:$I$1611,MATCH(A157,Coverage!$A$2:$A$1611,0)),0),Towers!E157,0),0)</f>
        <v/>
      </c>
      <c r="F157" s="20">
        <f ref="F157:F157" t="array">IFERROR(IF(Pop_C!F157&lt;IFERROR(INDEX(Coverage!$I$2:$I$1611,MATCH(A157,Coverage!$A$2:$A$1611,0)),0),Towers!F157,0),0)</f>
        <v/>
      </c>
      <c r="G157" s="20">
        <f ref="G157:G157" t="array">IFERROR(IF(Pop_C!G157&lt;IFERROR(INDEX(Coverage!$I$2:$I$1611,MATCH(A157,Coverage!$A$2:$A$1611,0)),0),Towers!G157,0),0)</f>
        <v/>
      </c>
      <c r="H157" s="20">
        <f ref="H157:H157" t="array">IFERROR(IF(Pop_C!H157&lt;IFERROR(INDEX(Coverage!$I$2:$I$1611,MATCH(A157,Coverage!$A$2:$A$1611,0)),0),Towers!H157,0),0)</f>
        <v/>
      </c>
      <c r="I157" s="20">
        <f ref="I157:I157" t="array">IFERROR(IF(Pop_C!I157&lt;IFERROR(INDEX(Coverage!$I$2:$I$1611,MATCH(A157,Coverage!$A$2:$A$1611,0)),0),Towers!I157,0),0)</f>
        <v/>
      </c>
      <c r="J157" s="20">
        <f ref="J157:J157" t="array">IFERROR(IF(Pop_C!J157&lt;IFERROR(INDEX(Coverage!$I$2:$I$1611,MATCH(A157,Coverage!$A$2:$A$1611,0)),0),Towers!J157,0),0)</f>
        <v/>
      </c>
      <c r="K157" s="20">
        <f ref="K157:K157" t="array">IFERROR(IF(Pop_C!K157&lt;IFERROR(INDEX(Coverage!$I$2:$I$1611,MATCH(A157,Coverage!$A$2:$A$1611,0)),0),Towers!K157,0),0)</f>
        <v/>
      </c>
      <c r="L157" s="20">
        <f ref="L157:L157" t="array">IFERROR(IF(Pop_C!L157&lt;IFERROR(INDEX(Coverage!$I$2:$I$1611,MATCH(A157,Coverage!$A$2:$A$1611,0)),0),Towers!L157,0),0)</f>
        <v/>
      </c>
    </row>
    <row r="158">
      <c r="A158" s="20">
        <f>Towers!A158</f>
        <v/>
      </c>
      <c r="B158" s="20">
        <f>Towers!B158</f>
        <v/>
      </c>
      <c r="C158" s="20">
        <f>IFERROR(IF(Pop_C!C158&lt;IFERROR(INDEX(Coverage!$I$2:$I$1611,MATCH(A158,Coverage!$A$2:$A$1611,0)),0),Towers!C158,(IFERROR(INDEX(Coverage!$I$2:$I$1611,MATCH(A5,Coverage!$A$2:$A$1611,0)),0)/Pop_C!C158*Towers!C158)),0)</f>
        <v/>
      </c>
      <c r="D158" s="20">
        <f ref="D158:D158" t="array">IFERROR(IF(Pop_C!D158&lt;IFERROR(INDEX(Coverage!$I$2:$I$1611,MATCH(A158,Coverage!$A$2:$A$1611,0)),0),Towers!D158,0),0)</f>
        <v/>
      </c>
      <c r="E158" s="20">
        <f ref="E158:E158" t="array">IFERROR(IF(Pop_C!E158&lt;IFERROR(INDEX(Coverage!$I$2:$I$1611,MATCH(A158,Coverage!$A$2:$A$1611,0)),0),Towers!E158,0),0)</f>
        <v/>
      </c>
      <c r="F158" s="20">
        <f ref="F158:F158" t="array">IFERROR(IF(Pop_C!F158&lt;IFERROR(INDEX(Coverage!$I$2:$I$1611,MATCH(A158,Coverage!$A$2:$A$1611,0)),0),Towers!F158,0),0)</f>
        <v/>
      </c>
      <c r="G158" s="20">
        <f ref="G158:G158" t="array">IFERROR(IF(Pop_C!G158&lt;IFERROR(INDEX(Coverage!$I$2:$I$1611,MATCH(A158,Coverage!$A$2:$A$1611,0)),0),Towers!G158,0),0)</f>
        <v/>
      </c>
      <c r="H158" s="20">
        <f ref="H158:H158" t="array">IFERROR(IF(Pop_C!H158&lt;IFERROR(INDEX(Coverage!$I$2:$I$1611,MATCH(A158,Coverage!$A$2:$A$1611,0)),0),Towers!H158,0),0)</f>
        <v/>
      </c>
      <c r="I158" s="20">
        <f ref="I158:I158" t="array">IFERROR(IF(Pop_C!I158&lt;IFERROR(INDEX(Coverage!$I$2:$I$1611,MATCH(A158,Coverage!$A$2:$A$1611,0)),0),Towers!I158,0),0)</f>
        <v/>
      </c>
      <c r="J158" s="20">
        <f ref="J158:J158" t="array">IFERROR(IF(Pop_C!J158&lt;IFERROR(INDEX(Coverage!$I$2:$I$1611,MATCH(A158,Coverage!$A$2:$A$1611,0)),0),Towers!J158,0),0)</f>
        <v/>
      </c>
      <c r="K158" s="20">
        <f ref="K158:K158" t="array">IFERROR(IF(Pop_C!K158&lt;IFERROR(INDEX(Coverage!$I$2:$I$1611,MATCH(A158,Coverage!$A$2:$A$1611,0)),0),Towers!K158,0),0)</f>
        <v/>
      </c>
      <c r="L158" s="20">
        <f ref="L158:L158" t="array">IFERROR(IF(Pop_C!L158&lt;IFERROR(INDEX(Coverage!$I$2:$I$1611,MATCH(A158,Coverage!$A$2:$A$1611,0)),0),Towers!L158,0),0)</f>
        <v/>
      </c>
    </row>
    <row r="159">
      <c r="A159" s="20">
        <f>Towers!A159</f>
        <v/>
      </c>
      <c r="B159" s="20">
        <f>Towers!B159</f>
        <v/>
      </c>
      <c r="C159" s="20">
        <f>IFERROR(IF(Pop_C!C159&lt;IFERROR(INDEX(Coverage!$I$2:$I$1611,MATCH(A159,Coverage!$A$2:$A$1611,0)),0),Towers!C159,(IFERROR(INDEX(Coverage!$I$2:$I$1611,MATCH(A5,Coverage!$A$2:$A$1611,0)),0)/Pop_C!C159*Towers!C159)),0)</f>
        <v/>
      </c>
      <c r="D159" s="20">
        <f ref="D159:D159" t="array">IFERROR(IF(Pop_C!D159&lt;IFERROR(INDEX(Coverage!$I$2:$I$1611,MATCH(A159,Coverage!$A$2:$A$1611,0)),0),Towers!D159,0),0)</f>
        <v/>
      </c>
      <c r="E159" s="20">
        <f ref="E159:E159" t="array">IFERROR(IF(Pop_C!E159&lt;IFERROR(INDEX(Coverage!$I$2:$I$1611,MATCH(A159,Coverage!$A$2:$A$1611,0)),0),Towers!E159,0),0)</f>
        <v/>
      </c>
      <c r="F159" s="20">
        <f ref="F159:F159" t="array">IFERROR(IF(Pop_C!F159&lt;IFERROR(INDEX(Coverage!$I$2:$I$1611,MATCH(A159,Coverage!$A$2:$A$1611,0)),0),Towers!F159,0),0)</f>
        <v/>
      </c>
      <c r="G159" s="20">
        <f ref="G159:G159" t="array">IFERROR(IF(Pop_C!G159&lt;IFERROR(INDEX(Coverage!$I$2:$I$1611,MATCH(A159,Coverage!$A$2:$A$1611,0)),0),Towers!G159,0),0)</f>
        <v/>
      </c>
      <c r="H159" s="20">
        <f ref="H159:H159" t="array">IFERROR(IF(Pop_C!H159&lt;IFERROR(INDEX(Coverage!$I$2:$I$1611,MATCH(A159,Coverage!$A$2:$A$1611,0)),0),Towers!H159,0),0)</f>
        <v/>
      </c>
      <c r="I159" s="20">
        <f ref="I159:I159" t="array">IFERROR(IF(Pop_C!I159&lt;IFERROR(INDEX(Coverage!$I$2:$I$1611,MATCH(A159,Coverage!$A$2:$A$1611,0)),0),Towers!I159,0),0)</f>
        <v/>
      </c>
      <c r="J159" s="20">
        <f ref="J159:J159" t="array">IFERROR(IF(Pop_C!J159&lt;IFERROR(INDEX(Coverage!$I$2:$I$1611,MATCH(A159,Coverage!$A$2:$A$1611,0)),0),Towers!J159,0),0)</f>
        <v/>
      </c>
      <c r="K159" s="20">
        <f ref="K159:K159" t="array">IFERROR(IF(Pop_C!K159&lt;IFERROR(INDEX(Coverage!$I$2:$I$1611,MATCH(A159,Coverage!$A$2:$A$1611,0)),0),Towers!K159,0),0)</f>
        <v/>
      </c>
      <c r="L159" s="20">
        <f ref="L159:L159" t="array">IFERROR(IF(Pop_C!L159&lt;IFERROR(INDEX(Coverage!$I$2:$I$1611,MATCH(A159,Coverage!$A$2:$A$1611,0)),0),Towers!L159,0),0)</f>
        <v/>
      </c>
    </row>
    <row r="160">
      <c r="A160" s="20">
        <f>Towers!A160</f>
        <v/>
      </c>
      <c r="B160" s="20">
        <f>Towers!B160</f>
        <v/>
      </c>
      <c r="C160" s="20">
        <f>IFERROR(IF(Pop_C!C160&lt;IFERROR(INDEX(Coverage!$I$2:$I$1611,MATCH(A160,Coverage!$A$2:$A$1611,0)),0),Towers!C160,(IFERROR(INDEX(Coverage!$I$2:$I$1611,MATCH(A5,Coverage!$A$2:$A$1611,0)),0)/Pop_C!C160*Towers!C160)),0)</f>
        <v/>
      </c>
      <c r="D160" s="20">
        <f ref="D160:D160" t="array">IFERROR(IF(Pop_C!D160&lt;IFERROR(INDEX(Coverage!$I$2:$I$1611,MATCH(A160,Coverage!$A$2:$A$1611,0)),0),Towers!D160,0),0)</f>
        <v/>
      </c>
      <c r="E160" s="20">
        <f ref="E160:E160" t="array">IFERROR(IF(Pop_C!E160&lt;IFERROR(INDEX(Coverage!$I$2:$I$1611,MATCH(A160,Coverage!$A$2:$A$1611,0)),0),Towers!E160,0),0)</f>
        <v/>
      </c>
      <c r="F160" s="20">
        <f ref="F160:F160" t="array">IFERROR(IF(Pop_C!F160&lt;IFERROR(INDEX(Coverage!$I$2:$I$1611,MATCH(A160,Coverage!$A$2:$A$1611,0)),0),Towers!F160,0),0)</f>
        <v/>
      </c>
      <c r="G160" s="20">
        <f ref="G160:G160" t="array">IFERROR(IF(Pop_C!G160&lt;IFERROR(INDEX(Coverage!$I$2:$I$1611,MATCH(A160,Coverage!$A$2:$A$1611,0)),0),Towers!G160,0),0)</f>
        <v/>
      </c>
      <c r="H160" s="20">
        <f ref="H160:H160" t="array">IFERROR(IF(Pop_C!H160&lt;IFERROR(INDEX(Coverage!$I$2:$I$1611,MATCH(A160,Coverage!$A$2:$A$1611,0)),0),Towers!H160,0),0)</f>
        <v/>
      </c>
      <c r="I160" s="20">
        <f ref="I160:I160" t="array">IFERROR(IF(Pop_C!I160&lt;IFERROR(INDEX(Coverage!$I$2:$I$1611,MATCH(A160,Coverage!$A$2:$A$1611,0)),0),Towers!I160,0),0)</f>
        <v/>
      </c>
      <c r="J160" s="20">
        <f ref="J160:J160" t="array">IFERROR(IF(Pop_C!J160&lt;IFERROR(INDEX(Coverage!$I$2:$I$1611,MATCH(A160,Coverage!$A$2:$A$1611,0)),0),Towers!J160,0),0)</f>
        <v/>
      </c>
      <c r="K160" s="20">
        <f ref="K160:K160" t="array">IFERROR(IF(Pop_C!K160&lt;IFERROR(INDEX(Coverage!$I$2:$I$1611,MATCH(A160,Coverage!$A$2:$A$1611,0)),0),Towers!K160,0),0)</f>
        <v/>
      </c>
      <c r="L160" s="20">
        <f ref="L160:L160" t="array">IFERROR(IF(Pop_C!L160&lt;IFERROR(INDEX(Coverage!$I$2:$I$1611,MATCH(A160,Coverage!$A$2:$A$1611,0)),0),Towers!L160,0),0)</f>
        <v/>
      </c>
    </row>
    <row r="161">
      <c r="A161" s="20">
        <f>Towers!A161</f>
        <v/>
      </c>
      <c r="B161" s="20">
        <f>Towers!B161</f>
        <v/>
      </c>
      <c r="C161" s="20">
        <f>IFERROR(IF(Pop_C!C161&lt;IFERROR(INDEX(Coverage!$I$2:$I$1611,MATCH(A161,Coverage!$A$2:$A$1611,0)),0),Towers!C161,(IFERROR(INDEX(Coverage!$I$2:$I$1611,MATCH(A5,Coverage!$A$2:$A$1611,0)),0)/Pop_C!C161*Towers!C161)),0)</f>
        <v/>
      </c>
      <c r="D161" s="20">
        <f ref="D161:D161" t="array">IFERROR(IF(Pop_C!D161&lt;IFERROR(INDEX(Coverage!$I$2:$I$1611,MATCH(A161,Coverage!$A$2:$A$1611,0)),0),Towers!D161,0),0)</f>
        <v/>
      </c>
      <c r="E161" s="20">
        <f ref="E161:E161" t="array">IFERROR(IF(Pop_C!E161&lt;IFERROR(INDEX(Coverage!$I$2:$I$1611,MATCH(A161,Coverage!$A$2:$A$1611,0)),0),Towers!E161,0),0)</f>
        <v/>
      </c>
      <c r="F161" s="20">
        <f ref="F161:F161" t="array">IFERROR(IF(Pop_C!F161&lt;IFERROR(INDEX(Coverage!$I$2:$I$1611,MATCH(A161,Coverage!$A$2:$A$1611,0)),0),Towers!F161,0),0)</f>
        <v/>
      </c>
      <c r="G161" s="20">
        <f ref="G161:G161" t="array">IFERROR(IF(Pop_C!G161&lt;IFERROR(INDEX(Coverage!$I$2:$I$1611,MATCH(A161,Coverage!$A$2:$A$1611,0)),0),Towers!G161,0),0)</f>
        <v/>
      </c>
      <c r="H161" s="20">
        <f ref="H161:H161" t="array">IFERROR(IF(Pop_C!H161&lt;IFERROR(INDEX(Coverage!$I$2:$I$1611,MATCH(A161,Coverage!$A$2:$A$1611,0)),0),Towers!H161,0),0)</f>
        <v/>
      </c>
      <c r="I161" s="20">
        <f ref="I161:I161" t="array">IFERROR(IF(Pop_C!I161&lt;IFERROR(INDEX(Coverage!$I$2:$I$1611,MATCH(A161,Coverage!$A$2:$A$1611,0)),0),Towers!I161,0),0)</f>
        <v/>
      </c>
      <c r="J161" s="20">
        <f ref="J161:J161" t="array">IFERROR(IF(Pop_C!J161&lt;IFERROR(INDEX(Coverage!$I$2:$I$1611,MATCH(A161,Coverage!$A$2:$A$1611,0)),0),Towers!J161,0),0)</f>
        <v/>
      </c>
      <c r="K161" s="20">
        <f ref="K161:K161" t="array">IFERROR(IF(Pop_C!K161&lt;IFERROR(INDEX(Coverage!$I$2:$I$1611,MATCH(A161,Coverage!$A$2:$A$1611,0)),0),Towers!K161,0),0)</f>
        <v/>
      </c>
      <c r="L161" s="20">
        <f ref="L161:L161" t="array">IFERROR(IF(Pop_C!L161&lt;IFERROR(INDEX(Coverage!$I$2:$I$1611,MATCH(A161,Coverage!$A$2:$A$1611,0)),0),Towers!L161,0),0)</f>
        <v/>
      </c>
    </row>
    <row r="162">
      <c r="A162" s="20">
        <f>Towers!A162</f>
        <v/>
      </c>
      <c r="B162" s="20">
        <f>Towers!B162</f>
        <v/>
      </c>
      <c r="C162" s="20">
        <f>IFERROR(IF(Pop_C!C162&lt;IFERROR(INDEX(Coverage!$I$2:$I$1611,MATCH(A162,Coverage!$A$2:$A$1611,0)),0),Towers!C162,(IFERROR(INDEX(Coverage!$I$2:$I$1611,MATCH(A5,Coverage!$A$2:$A$1611,0)),0)/Pop_C!C162*Towers!C162)),0)</f>
        <v/>
      </c>
      <c r="D162" s="20">
        <f ref="D162:D162" t="array">IFERROR(IF(Pop_C!D162&lt;IFERROR(INDEX(Coverage!$I$2:$I$1611,MATCH(A162,Coverage!$A$2:$A$1611,0)),0),Towers!D162,0),0)</f>
        <v/>
      </c>
      <c r="E162" s="20">
        <f ref="E162:E162" t="array">IFERROR(IF(Pop_C!E162&lt;IFERROR(INDEX(Coverage!$I$2:$I$1611,MATCH(A162,Coverage!$A$2:$A$1611,0)),0),Towers!E162,0),0)</f>
        <v/>
      </c>
      <c r="F162" s="20">
        <f ref="F162:F162" t="array">IFERROR(IF(Pop_C!F162&lt;IFERROR(INDEX(Coverage!$I$2:$I$1611,MATCH(A162,Coverage!$A$2:$A$1611,0)),0),Towers!F162,0),0)</f>
        <v/>
      </c>
      <c r="G162" s="20">
        <f ref="G162:G162" t="array">IFERROR(IF(Pop_C!G162&lt;IFERROR(INDEX(Coverage!$I$2:$I$1611,MATCH(A162,Coverage!$A$2:$A$1611,0)),0),Towers!G162,0),0)</f>
        <v/>
      </c>
      <c r="H162" s="20">
        <f ref="H162:H162" t="array">IFERROR(IF(Pop_C!H162&lt;IFERROR(INDEX(Coverage!$I$2:$I$1611,MATCH(A162,Coverage!$A$2:$A$1611,0)),0),Towers!H162,0),0)</f>
        <v/>
      </c>
      <c r="I162" s="20">
        <f ref="I162:I162" t="array">IFERROR(IF(Pop_C!I162&lt;IFERROR(INDEX(Coverage!$I$2:$I$1611,MATCH(A162,Coverage!$A$2:$A$1611,0)),0),Towers!I162,0),0)</f>
        <v/>
      </c>
      <c r="J162" s="20">
        <f ref="J162:J162" t="array">IFERROR(IF(Pop_C!J162&lt;IFERROR(INDEX(Coverage!$I$2:$I$1611,MATCH(A162,Coverage!$A$2:$A$1611,0)),0),Towers!J162,0),0)</f>
        <v/>
      </c>
      <c r="K162" s="20">
        <f ref="K162:K162" t="array">IFERROR(IF(Pop_C!K162&lt;IFERROR(INDEX(Coverage!$I$2:$I$1611,MATCH(A162,Coverage!$A$2:$A$1611,0)),0),Towers!K162,0),0)</f>
        <v/>
      </c>
      <c r="L162" s="20">
        <f ref="L162:L162" t="array">IFERROR(IF(Pop_C!L162&lt;IFERROR(INDEX(Coverage!$I$2:$I$1611,MATCH(A162,Coverage!$A$2:$A$1611,0)),0),Towers!L162,0),0)</f>
        <v/>
      </c>
    </row>
    <row r="163">
      <c r="A163" s="20">
        <f>Towers!A163</f>
        <v/>
      </c>
      <c r="B163" s="20">
        <f>Towers!B163</f>
        <v/>
      </c>
      <c r="C163" s="20">
        <f>IFERROR(IF(Pop_C!C163&lt;IFERROR(INDEX(Coverage!$I$2:$I$1611,MATCH(A163,Coverage!$A$2:$A$1611,0)),0),Towers!C163,(IFERROR(INDEX(Coverage!$I$2:$I$1611,MATCH(A5,Coverage!$A$2:$A$1611,0)),0)/Pop_C!C163*Towers!C163)),0)</f>
        <v/>
      </c>
      <c r="D163" s="20">
        <f ref="D163:D163" t="array">IFERROR(IF(Pop_C!D163&lt;IFERROR(INDEX(Coverage!$I$2:$I$1611,MATCH(A163,Coverage!$A$2:$A$1611,0)),0),Towers!D163,0),0)</f>
        <v/>
      </c>
      <c r="E163" s="20">
        <f ref="E163:E163" t="array">IFERROR(IF(Pop_C!E163&lt;IFERROR(INDEX(Coverage!$I$2:$I$1611,MATCH(A163,Coverage!$A$2:$A$1611,0)),0),Towers!E163,0),0)</f>
        <v/>
      </c>
      <c r="F163" s="20">
        <f ref="F163:F163" t="array">IFERROR(IF(Pop_C!F163&lt;IFERROR(INDEX(Coverage!$I$2:$I$1611,MATCH(A163,Coverage!$A$2:$A$1611,0)),0),Towers!F163,0),0)</f>
        <v/>
      </c>
      <c r="G163" s="20">
        <f ref="G163:G163" t="array">IFERROR(IF(Pop_C!G163&lt;IFERROR(INDEX(Coverage!$I$2:$I$1611,MATCH(A163,Coverage!$A$2:$A$1611,0)),0),Towers!G163,0),0)</f>
        <v/>
      </c>
      <c r="H163" s="20">
        <f ref="H163:H163" t="array">IFERROR(IF(Pop_C!H163&lt;IFERROR(INDEX(Coverage!$I$2:$I$1611,MATCH(A163,Coverage!$A$2:$A$1611,0)),0),Towers!H163,0),0)</f>
        <v/>
      </c>
      <c r="I163" s="20">
        <f ref="I163:I163" t="array">IFERROR(IF(Pop_C!I163&lt;IFERROR(INDEX(Coverage!$I$2:$I$1611,MATCH(A163,Coverage!$A$2:$A$1611,0)),0),Towers!I163,0),0)</f>
        <v/>
      </c>
      <c r="J163" s="20">
        <f ref="J163:J163" t="array">IFERROR(IF(Pop_C!J163&lt;IFERROR(INDEX(Coverage!$I$2:$I$1611,MATCH(A163,Coverage!$A$2:$A$1611,0)),0),Towers!J163,0),0)</f>
        <v/>
      </c>
      <c r="K163" s="20">
        <f ref="K163:K163" t="array">IFERROR(IF(Pop_C!K163&lt;IFERROR(INDEX(Coverage!$I$2:$I$1611,MATCH(A163,Coverage!$A$2:$A$1611,0)),0),Towers!K163,0),0)</f>
        <v/>
      </c>
      <c r="L163" s="20">
        <f ref="L163:L163" t="array">IFERROR(IF(Pop_C!L163&lt;IFERROR(INDEX(Coverage!$I$2:$I$1611,MATCH(A163,Coverage!$A$2:$A$1611,0)),0),Towers!L163,0),0)</f>
        <v/>
      </c>
    </row>
    <row r="164">
      <c r="A164" s="20">
        <f>Towers!A164</f>
        <v/>
      </c>
      <c r="B164" s="20">
        <f>Towers!B164</f>
        <v/>
      </c>
      <c r="C164" s="20">
        <f>IFERROR(IF(Pop_C!C164&lt;IFERROR(INDEX(Coverage!$I$2:$I$1611,MATCH(A164,Coverage!$A$2:$A$1611,0)),0),Towers!C164,(IFERROR(INDEX(Coverage!$I$2:$I$1611,MATCH(A5,Coverage!$A$2:$A$1611,0)),0)/Pop_C!C164*Towers!C164)),0)</f>
        <v/>
      </c>
      <c r="D164" s="20">
        <f ref="D164:D164" t="array">IFERROR(IF(Pop_C!D164&lt;IFERROR(INDEX(Coverage!$I$2:$I$1611,MATCH(A164,Coverage!$A$2:$A$1611,0)),0),Towers!D164,0),0)</f>
        <v/>
      </c>
      <c r="E164" s="20">
        <f ref="E164:E164" t="array">IFERROR(IF(Pop_C!E164&lt;IFERROR(INDEX(Coverage!$I$2:$I$1611,MATCH(A164,Coverage!$A$2:$A$1611,0)),0),Towers!E164,0),0)</f>
        <v/>
      </c>
      <c r="F164" s="20">
        <f ref="F164:F164" t="array">IFERROR(IF(Pop_C!F164&lt;IFERROR(INDEX(Coverage!$I$2:$I$1611,MATCH(A164,Coverage!$A$2:$A$1611,0)),0),Towers!F164,0),0)</f>
        <v/>
      </c>
      <c r="G164" s="20">
        <f ref="G164:G164" t="array">IFERROR(IF(Pop_C!G164&lt;IFERROR(INDEX(Coverage!$I$2:$I$1611,MATCH(A164,Coverage!$A$2:$A$1611,0)),0),Towers!G164,0),0)</f>
        <v/>
      </c>
      <c r="H164" s="20">
        <f ref="H164:H164" t="array">IFERROR(IF(Pop_C!H164&lt;IFERROR(INDEX(Coverage!$I$2:$I$1611,MATCH(A164,Coverage!$A$2:$A$1611,0)),0),Towers!H164,0),0)</f>
        <v/>
      </c>
      <c r="I164" s="20">
        <f ref="I164:I164" t="array">IFERROR(IF(Pop_C!I164&lt;IFERROR(INDEX(Coverage!$I$2:$I$1611,MATCH(A164,Coverage!$A$2:$A$1611,0)),0),Towers!I164,0),0)</f>
        <v/>
      </c>
      <c r="J164" s="20">
        <f ref="J164:J164" t="array">IFERROR(IF(Pop_C!J164&lt;IFERROR(INDEX(Coverage!$I$2:$I$1611,MATCH(A164,Coverage!$A$2:$A$1611,0)),0),Towers!J164,0),0)</f>
        <v/>
      </c>
      <c r="K164" s="20">
        <f ref="K164:K164" t="array">IFERROR(IF(Pop_C!K164&lt;IFERROR(INDEX(Coverage!$I$2:$I$1611,MATCH(A164,Coverage!$A$2:$A$1611,0)),0),Towers!K164,0),0)</f>
        <v/>
      </c>
      <c r="L164" s="20">
        <f ref="L164:L164" t="array">IFERROR(IF(Pop_C!L164&lt;IFERROR(INDEX(Coverage!$I$2:$I$1611,MATCH(A164,Coverage!$A$2:$A$1611,0)),0),Towers!L164,0),0)</f>
        <v/>
      </c>
    </row>
    <row r="165">
      <c r="A165" s="20">
        <f>Towers!A165</f>
        <v/>
      </c>
      <c r="B165" s="20">
        <f>Towers!B165</f>
        <v/>
      </c>
      <c r="C165" s="20">
        <f>IFERROR(IF(Pop_C!C165&lt;IFERROR(INDEX(Coverage!$I$2:$I$1611,MATCH(A165,Coverage!$A$2:$A$1611,0)),0),Towers!C165,(IFERROR(INDEX(Coverage!$I$2:$I$1611,MATCH(A5,Coverage!$A$2:$A$1611,0)),0)/Pop_C!C165*Towers!C165)),0)</f>
        <v/>
      </c>
      <c r="D165" s="20">
        <f ref="D165:D165" t="array">IFERROR(IF(Pop_C!D165&lt;IFERROR(INDEX(Coverage!$I$2:$I$1611,MATCH(A165,Coverage!$A$2:$A$1611,0)),0),Towers!D165,0),0)</f>
        <v/>
      </c>
      <c r="E165" s="20">
        <f ref="E165:E165" t="array">IFERROR(IF(Pop_C!E165&lt;IFERROR(INDEX(Coverage!$I$2:$I$1611,MATCH(A165,Coverage!$A$2:$A$1611,0)),0),Towers!E165,0),0)</f>
        <v/>
      </c>
      <c r="F165" s="20">
        <f ref="F165:F165" t="array">IFERROR(IF(Pop_C!F165&lt;IFERROR(INDEX(Coverage!$I$2:$I$1611,MATCH(A165,Coverage!$A$2:$A$1611,0)),0),Towers!F165,0),0)</f>
        <v/>
      </c>
      <c r="G165" s="20">
        <f ref="G165:G165" t="array">IFERROR(IF(Pop_C!G165&lt;IFERROR(INDEX(Coverage!$I$2:$I$1611,MATCH(A165,Coverage!$A$2:$A$1611,0)),0),Towers!G165,0),0)</f>
        <v/>
      </c>
      <c r="H165" s="20">
        <f ref="H165:H165" t="array">IFERROR(IF(Pop_C!H165&lt;IFERROR(INDEX(Coverage!$I$2:$I$1611,MATCH(A165,Coverage!$A$2:$A$1611,0)),0),Towers!H165,0),0)</f>
        <v/>
      </c>
      <c r="I165" s="20">
        <f ref="I165:I165" t="array">IFERROR(IF(Pop_C!I165&lt;IFERROR(INDEX(Coverage!$I$2:$I$1611,MATCH(A165,Coverage!$A$2:$A$1611,0)),0),Towers!I165,0),0)</f>
        <v/>
      </c>
      <c r="J165" s="20">
        <f ref="J165:J165" t="array">IFERROR(IF(Pop_C!J165&lt;IFERROR(INDEX(Coverage!$I$2:$I$1611,MATCH(A165,Coverage!$A$2:$A$1611,0)),0),Towers!J165,0),0)</f>
        <v/>
      </c>
      <c r="K165" s="20">
        <f ref="K165:K165" t="array">IFERROR(IF(Pop_C!K165&lt;IFERROR(INDEX(Coverage!$I$2:$I$1611,MATCH(A165,Coverage!$A$2:$A$1611,0)),0),Towers!K165,0),0)</f>
        <v/>
      </c>
      <c r="L165" s="20">
        <f ref="L165:L165" t="array">IFERROR(IF(Pop_C!L165&lt;IFERROR(INDEX(Coverage!$I$2:$I$1611,MATCH(A165,Coverage!$A$2:$A$1611,0)),0),Towers!L165,0),0)</f>
        <v/>
      </c>
    </row>
    <row r="166">
      <c r="A166" s="20">
        <f>Towers!A166</f>
        <v/>
      </c>
      <c r="B166" s="20">
        <f>Towers!B166</f>
        <v/>
      </c>
      <c r="C166" s="20">
        <f>IFERROR(IF(Pop_C!C166&lt;IFERROR(INDEX(Coverage!$I$2:$I$1611,MATCH(A166,Coverage!$A$2:$A$1611,0)),0),Towers!C166,(IFERROR(INDEX(Coverage!$I$2:$I$1611,MATCH(A5,Coverage!$A$2:$A$1611,0)),0)/Pop_C!C166*Towers!C166)),0)</f>
        <v/>
      </c>
      <c r="D166" s="20">
        <f ref="D166:D166" t="array">IFERROR(IF(Pop_C!D166&lt;IFERROR(INDEX(Coverage!$I$2:$I$1611,MATCH(A166,Coverage!$A$2:$A$1611,0)),0),Towers!D166,0),0)</f>
        <v/>
      </c>
      <c r="E166" s="20">
        <f ref="E166:E166" t="array">IFERROR(IF(Pop_C!E166&lt;IFERROR(INDEX(Coverage!$I$2:$I$1611,MATCH(A166,Coverage!$A$2:$A$1611,0)),0),Towers!E166,0),0)</f>
        <v/>
      </c>
      <c r="F166" s="20">
        <f ref="F166:F166" t="array">IFERROR(IF(Pop_C!F166&lt;IFERROR(INDEX(Coverage!$I$2:$I$1611,MATCH(A166,Coverage!$A$2:$A$1611,0)),0),Towers!F166,0),0)</f>
        <v/>
      </c>
      <c r="G166" s="20">
        <f ref="G166:G166" t="array">IFERROR(IF(Pop_C!G166&lt;IFERROR(INDEX(Coverage!$I$2:$I$1611,MATCH(A166,Coverage!$A$2:$A$1611,0)),0),Towers!G166,0),0)</f>
        <v/>
      </c>
      <c r="H166" s="20">
        <f ref="H166:H166" t="array">IFERROR(IF(Pop_C!H166&lt;IFERROR(INDEX(Coverage!$I$2:$I$1611,MATCH(A166,Coverage!$A$2:$A$1611,0)),0),Towers!H166,0),0)</f>
        <v/>
      </c>
      <c r="I166" s="20">
        <f ref="I166:I166" t="array">IFERROR(IF(Pop_C!I166&lt;IFERROR(INDEX(Coverage!$I$2:$I$1611,MATCH(A166,Coverage!$A$2:$A$1611,0)),0),Towers!I166,0),0)</f>
        <v/>
      </c>
      <c r="J166" s="20">
        <f ref="J166:J166" t="array">IFERROR(IF(Pop_C!J166&lt;IFERROR(INDEX(Coverage!$I$2:$I$1611,MATCH(A166,Coverage!$A$2:$A$1611,0)),0),Towers!J166,0),0)</f>
        <v/>
      </c>
      <c r="K166" s="20">
        <f ref="K166:K166" t="array">IFERROR(IF(Pop_C!K166&lt;IFERROR(INDEX(Coverage!$I$2:$I$1611,MATCH(A166,Coverage!$A$2:$A$1611,0)),0),Towers!K166,0),0)</f>
        <v/>
      </c>
      <c r="L166" s="20">
        <f ref="L166:L166" t="array">IFERROR(IF(Pop_C!L166&lt;IFERROR(INDEX(Coverage!$I$2:$I$1611,MATCH(A166,Coverage!$A$2:$A$1611,0)),0),Towers!L166,0),0)</f>
        <v/>
      </c>
    </row>
    <row r="167">
      <c r="A167" s="20">
        <f>Towers!A167</f>
        <v/>
      </c>
      <c r="B167" s="20">
        <f>Towers!B167</f>
        <v/>
      </c>
      <c r="C167" s="20">
        <f>IFERROR(IF(Pop_C!C167&lt;IFERROR(INDEX(Coverage!$I$2:$I$1611,MATCH(A167,Coverage!$A$2:$A$1611,0)),0),Towers!C167,(IFERROR(INDEX(Coverage!$I$2:$I$1611,MATCH(A5,Coverage!$A$2:$A$1611,0)),0)/Pop_C!C167*Towers!C167)),0)</f>
        <v/>
      </c>
      <c r="D167" s="20">
        <f ref="D167:D167" t="array">IFERROR(IF(Pop_C!D167&lt;IFERROR(INDEX(Coverage!$I$2:$I$1611,MATCH(A167,Coverage!$A$2:$A$1611,0)),0),Towers!D167,0),0)</f>
        <v/>
      </c>
      <c r="E167" s="20">
        <f ref="E167:E167" t="array">IFERROR(IF(Pop_C!E167&lt;IFERROR(INDEX(Coverage!$I$2:$I$1611,MATCH(A167,Coverage!$A$2:$A$1611,0)),0),Towers!E167,0),0)</f>
        <v/>
      </c>
      <c r="F167" s="20">
        <f ref="F167:F167" t="array">IFERROR(IF(Pop_C!F167&lt;IFERROR(INDEX(Coverage!$I$2:$I$1611,MATCH(A167,Coverage!$A$2:$A$1611,0)),0),Towers!F167,0),0)</f>
        <v/>
      </c>
      <c r="G167" s="20">
        <f ref="G167:G167" t="array">IFERROR(IF(Pop_C!G167&lt;IFERROR(INDEX(Coverage!$I$2:$I$1611,MATCH(A167,Coverage!$A$2:$A$1611,0)),0),Towers!G167,0),0)</f>
        <v/>
      </c>
      <c r="H167" s="20">
        <f ref="H167:H167" t="array">IFERROR(IF(Pop_C!H167&lt;IFERROR(INDEX(Coverage!$I$2:$I$1611,MATCH(A167,Coverage!$A$2:$A$1611,0)),0),Towers!H167,0),0)</f>
        <v/>
      </c>
      <c r="I167" s="20">
        <f ref="I167:I167" t="array">IFERROR(IF(Pop_C!I167&lt;IFERROR(INDEX(Coverage!$I$2:$I$1611,MATCH(A167,Coverage!$A$2:$A$1611,0)),0),Towers!I167,0),0)</f>
        <v/>
      </c>
      <c r="J167" s="20">
        <f ref="J167:J167" t="array">IFERROR(IF(Pop_C!J167&lt;IFERROR(INDEX(Coverage!$I$2:$I$1611,MATCH(A167,Coverage!$A$2:$A$1611,0)),0),Towers!J167,0),0)</f>
        <v/>
      </c>
      <c r="K167" s="20">
        <f ref="K167:K167" t="array">IFERROR(IF(Pop_C!K167&lt;IFERROR(INDEX(Coverage!$I$2:$I$1611,MATCH(A167,Coverage!$A$2:$A$1611,0)),0),Towers!K167,0),0)</f>
        <v/>
      </c>
      <c r="L167" s="20">
        <f ref="L167:L167" t="array">IFERROR(IF(Pop_C!L167&lt;IFERROR(INDEX(Coverage!$I$2:$I$1611,MATCH(A167,Coverage!$A$2:$A$1611,0)),0),Towers!L167,0),0)</f>
        <v/>
      </c>
    </row>
    <row r="168">
      <c r="A168" s="20">
        <f>Towers!A168</f>
        <v/>
      </c>
      <c r="B168" s="20">
        <f>Towers!B168</f>
        <v/>
      </c>
      <c r="C168" s="20">
        <f>IFERROR(IF(Pop_C!C168&lt;IFERROR(INDEX(Coverage!$I$2:$I$1611,MATCH(A168,Coverage!$A$2:$A$1611,0)),0),Towers!C168,(IFERROR(INDEX(Coverage!$I$2:$I$1611,MATCH(A5,Coverage!$A$2:$A$1611,0)),0)/Pop_C!C168*Towers!C168)),0)</f>
        <v/>
      </c>
      <c r="D168" s="20">
        <f ref="D168:D168" t="array">IFERROR(IF(Pop_C!D168&lt;IFERROR(INDEX(Coverage!$I$2:$I$1611,MATCH(A168,Coverage!$A$2:$A$1611,0)),0),Towers!D168,0),0)</f>
        <v/>
      </c>
      <c r="E168" s="20">
        <f ref="E168:E168" t="array">IFERROR(IF(Pop_C!E168&lt;IFERROR(INDEX(Coverage!$I$2:$I$1611,MATCH(A168,Coverage!$A$2:$A$1611,0)),0),Towers!E168,0),0)</f>
        <v/>
      </c>
      <c r="F168" s="20">
        <f ref="F168:F168" t="array">IFERROR(IF(Pop_C!F168&lt;IFERROR(INDEX(Coverage!$I$2:$I$1611,MATCH(A168,Coverage!$A$2:$A$1611,0)),0),Towers!F168,0),0)</f>
        <v/>
      </c>
      <c r="G168" s="20">
        <f ref="G168:G168" t="array">IFERROR(IF(Pop_C!G168&lt;IFERROR(INDEX(Coverage!$I$2:$I$1611,MATCH(A168,Coverage!$A$2:$A$1611,0)),0),Towers!G168,0),0)</f>
        <v/>
      </c>
      <c r="H168" s="20">
        <f ref="H168:H168" t="array">IFERROR(IF(Pop_C!H168&lt;IFERROR(INDEX(Coverage!$I$2:$I$1611,MATCH(A168,Coverage!$A$2:$A$1611,0)),0),Towers!H168,0),0)</f>
        <v/>
      </c>
      <c r="I168" s="20">
        <f ref="I168:I168" t="array">IFERROR(IF(Pop_C!I168&lt;IFERROR(INDEX(Coverage!$I$2:$I$1611,MATCH(A168,Coverage!$A$2:$A$1611,0)),0),Towers!I168,0),0)</f>
        <v/>
      </c>
      <c r="J168" s="20">
        <f ref="J168:J168" t="array">IFERROR(IF(Pop_C!J168&lt;IFERROR(INDEX(Coverage!$I$2:$I$1611,MATCH(A168,Coverage!$A$2:$A$1611,0)),0),Towers!J168,0),0)</f>
        <v/>
      </c>
      <c r="K168" s="20">
        <f ref="K168:K168" t="array">IFERROR(IF(Pop_C!K168&lt;IFERROR(INDEX(Coverage!$I$2:$I$1611,MATCH(A168,Coverage!$A$2:$A$1611,0)),0),Towers!K168,0),0)</f>
        <v/>
      </c>
      <c r="L168" s="20">
        <f ref="L168:L168" t="array">IFERROR(IF(Pop_C!L168&lt;IFERROR(INDEX(Coverage!$I$2:$I$1611,MATCH(A168,Coverage!$A$2:$A$1611,0)),0),Towers!L168,0),0)</f>
        <v/>
      </c>
    </row>
    <row r="169">
      <c r="A169" s="20">
        <f>Towers!A169</f>
        <v/>
      </c>
      <c r="B169" s="20">
        <f>Towers!B169</f>
        <v/>
      </c>
      <c r="C169" s="20">
        <f>IFERROR(IF(Pop_C!C169&lt;IFERROR(INDEX(Coverage!$I$2:$I$1611,MATCH(A169,Coverage!$A$2:$A$1611,0)),0),Towers!C169,(IFERROR(INDEX(Coverage!$I$2:$I$1611,MATCH(A5,Coverage!$A$2:$A$1611,0)),0)/Pop_C!C169*Towers!C169)),0)</f>
        <v/>
      </c>
      <c r="D169" s="20">
        <f ref="D169:D169" t="array">IFERROR(IF(Pop_C!D169&lt;IFERROR(INDEX(Coverage!$I$2:$I$1611,MATCH(A169,Coverage!$A$2:$A$1611,0)),0),Towers!D169,0),0)</f>
        <v/>
      </c>
      <c r="E169" s="20">
        <f ref="E169:E169" t="array">IFERROR(IF(Pop_C!E169&lt;IFERROR(INDEX(Coverage!$I$2:$I$1611,MATCH(A169,Coverage!$A$2:$A$1611,0)),0),Towers!E169,0),0)</f>
        <v/>
      </c>
      <c r="F169" s="20">
        <f ref="F169:F169" t="array">IFERROR(IF(Pop_C!F169&lt;IFERROR(INDEX(Coverage!$I$2:$I$1611,MATCH(A169,Coverage!$A$2:$A$1611,0)),0),Towers!F169,0),0)</f>
        <v/>
      </c>
      <c r="G169" s="20">
        <f ref="G169:G169" t="array">IFERROR(IF(Pop_C!G169&lt;IFERROR(INDEX(Coverage!$I$2:$I$1611,MATCH(A169,Coverage!$A$2:$A$1611,0)),0),Towers!G169,0),0)</f>
        <v/>
      </c>
      <c r="H169" s="20">
        <f ref="H169:H169" t="array">IFERROR(IF(Pop_C!H169&lt;IFERROR(INDEX(Coverage!$I$2:$I$1611,MATCH(A169,Coverage!$A$2:$A$1611,0)),0),Towers!H169,0),0)</f>
        <v/>
      </c>
      <c r="I169" s="20">
        <f ref="I169:I169" t="array">IFERROR(IF(Pop_C!I169&lt;IFERROR(INDEX(Coverage!$I$2:$I$1611,MATCH(A169,Coverage!$A$2:$A$1611,0)),0),Towers!I169,0),0)</f>
        <v/>
      </c>
      <c r="J169" s="20">
        <f ref="J169:J169" t="array">IFERROR(IF(Pop_C!J169&lt;IFERROR(INDEX(Coverage!$I$2:$I$1611,MATCH(A169,Coverage!$A$2:$A$1611,0)),0),Towers!J169,0),0)</f>
        <v/>
      </c>
      <c r="K169" s="20">
        <f ref="K169:K169" t="array">IFERROR(IF(Pop_C!K169&lt;IFERROR(INDEX(Coverage!$I$2:$I$1611,MATCH(A169,Coverage!$A$2:$A$1611,0)),0),Towers!K169,0),0)</f>
        <v/>
      </c>
      <c r="L169" s="20">
        <f ref="L169:L169" t="array">IFERROR(IF(Pop_C!L169&lt;IFERROR(INDEX(Coverage!$I$2:$I$1611,MATCH(A169,Coverage!$A$2:$A$1611,0)),0),Towers!L169,0),0)</f>
        <v/>
      </c>
    </row>
    <row r="170">
      <c r="A170" s="20">
        <f>Towers!A170</f>
        <v/>
      </c>
      <c r="B170" s="20">
        <f>Towers!B170</f>
        <v/>
      </c>
      <c r="C170" s="20">
        <f>IFERROR(IF(Pop_C!C170&lt;IFERROR(INDEX(Coverage!$I$2:$I$1611,MATCH(A170,Coverage!$A$2:$A$1611,0)),0),Towers!C170,(IFERROR(INDEX(Coverage!$I$2:$I$1611,MATCH(A5,Coverage!$A$2:$A$1611,0)),0)/Pop_C!C170*Towers!C170)),0)</f>
        <v/>
      </c>
      <c r="D170" s="20">
        <f ref="D170:D170" t="array">IFERROR(IF(Pop_C!D170&lt;IFERROR(INDEX(Coverage!$I$2:$I$1611,MATCH(A170,Coverage!$A$2:$A$1611,0)),0),Towers!D170,0),0)</f>
        <v/>
      </c>
      <c r="E170" s="20">
        <f ref="E170:E170" t="array">IFERROR(IF(Pop_C!E170&lt;IFERROR(INDEX(Coverage!$I$2:$I$1611,MATCH(A170,Coverage!$A$2:$A$1611,0)),0),Towers!E170,0),0)</f>
        <v/>
      </c>
      <c r="F170" s="20">
        <f ref="F170:F170" t="array">IFERROR(IF(Pop_C!F170&lt;IFERROR(INDEX(Coverage!$I$2:$I$1611,MATCH(A170,Coverage!$A$2:$A$1611,0)),0),Towers!F170,0),0)</f>
        <v/>
      </c>
      <c r="G170" s="20">
        <f ref="G170:G170" t="array">IFERROR(IF(Pop_C!G170&lt;IFERROR(INDEX(Coverage!$I$2:$I$1611,MATCH(A170,Coverage!$A$2:$A$1611,0)),0),Towers!G170,0),0)</f>
        <v/>
      </c>
      <c r="H170" s="20">
        <f ref="H170:H170" t="array">IFERROR(IF(Pop_C!H170&lt;IFERROR(INDEX(Coverage!$I$2:$I$1611,MATCH(A170,Coverage!$A$2:$A$1611,0)),0),Towers!H170,0),0)</f>
        <v/>
      </c>
      <c r="I170" s="20">
        <f ref="I170:I170" t="array">IFERROR(IF(Pop_C!I170&lt;IFERROR(INDEX(Coverage!$I$2:$I$1611,MATCH(A170,Coverage!$A$2:$A$1611,0)),0),Towers!I170,0),0)</f>
        <v/>
      </c>
      <c r="J170" s="20">
        <f ref="J170:J170" t="array">IFERROR(IF(Pop_C!J170&lt;IFERROR(INDEX(Coverage!$I$2:$I$1611,MATCH(A170,Coverage!$A$2:$A$1611,0)),0),Towers!J170,0),0)</f>
        <v/>
      </c>
      <c r="K170" s="20">
        <f ref="K170:K170" t="array">IFERROR(IF(Pop_C!K170&lt;IFERROR(INDEX(Coverage!$I$2:$I$1611,MATCH(A170,Coverage!$A$2:$A$1611,0)),0),Towers!K170,0),0)</f>
        <v/>
      </c>
      <c r="L170" s="20">
        <f ref="L170:L170" t="array">IFERROR(IF(Pop_C!L170&lt;IFERROR(INDEX(Coverage!$I$2:$I$1611,MATCH(A170,Coverage!$A$2:$A$1611,0)),0),Towers!L170,0),0)</f>
        <v/>
      </c>
    </row>
    <row r="171">
      <c r="A171" s="20">
        <f>Towers!A171</f>
        <v/>
      </c>
      <c r="B171" s="20">
        <f>Towers!B171</f>
        <v/>
      </c>
      <c r="C171" s="20">
        <f>IFERROR(IF(Pop_C!C171&lt;IFERROR(INDEX(Coverage!$I$2:$I$1611,MATCH(A171,Coverage!$A$2:$A$1611,0)),0),Towers!C171,(IFERROR(INDEX(Coverage!$I$2:$I$1611,MATCH(A5,Coverage!$A$2:$A$1611,0)),0)/Pop_C!C171*Towers!C171)),0)</f>
        <v/>
      </c>
      <c r="D171" s="20">
        <f ref="D171:D171" t="array">IFERROR(IF(Pop_C!D171&lt;IFERROR(INDEX(Coverage!$I$2:$I$1611,MATCH(A171,Coverage!$A$2:$A$1611,0)),0),Towers!D171,0),0)</f>
        <v/>
      </c>
      <c r="E171" s="20">
        <f ref="E171:E171" t="array">IFERROR(IF(Pop_C!E171&lt;IFERROR(INDEX(Coverage!$I$2:$I$1611,MATCH(A171,Coverage!$A$2:$A$1611,0)),0),Towers!E171,0),0)</f>
        <v/>
      </c>
      <c r="F171" s="20">
        <f ref="F171:F171" t="array">IFERROR(IF(Pop_C!F171&lt;IFERROR(INDEX(Coverage!$I$2:$I$1611,MATCH(A171,Coverage!$A$2:$A$1611,0)),0),Towers!F171,0),0)</f>
        <v/>
      </c>
      <c r="G171" s="20">
        <f ref="G171:G171" t="array">IFERROR(IF(Pop_C!G171&lt;IFERROR(INDEX(Coverage!$I$2:$I$1611,MATCH(A171,Coverage!$A$2:$A$1611,0)),0),Towers!G171,0),0)</f>
        <v/>
      </c>
      <c r="H171" s="20">
        <f ref="H171:H171" t="array">IFERROR(IF(Pop_C!H171&lt;IFERROR(INDEX(Coverage!$I$2:$I$1611,MATCH(A171,Coverage!$A$2:$A$1611,0)),0),Towers!H171,0),0)</f>
        <v/>
      </c>
      <c r="I171" s="20">
        <f ref="I171:I171" t="array">IFERROR(IF(Pop_C!I171&lt;IFERROR(INDEX(Coverage!$I$2:$I$1611,MATCH(A171,Coverage!$A$2:$A$1611,0)),0),Towers!I171,0),0)</f>
        <v/>
      </c>
      <c r="J171" s="20">
        <f ref="J171:J171" t="array">IFERROR(IF(Pop_C!J171&lt;IFERROR(INDEX(Coverage!$I$2:$I$1611,MATCH(A171,Coverage!$A$2:$A$1611,0)),0),Towers!J171,0),0)</f>
        <v/>
      </c>
      <c r="K171" s="20">
        <f ref="K171:K171" t="array">IFERROR(IF(Pop_C!K171&lt;IFERROR(INDEX(Coverage!$I$2:$I$1611,MATCH(A171,Coverage!$A$2:$A$1611,0)),0),Towers!K171,0),0)</f>
        <v/>
      </c>
      <c r="L171" s="20">
        <f ref="L171:L171" t="array">IFERROR(IF(Pop_C!L171&lt;IFERROR(INDEX(Coverage!$I$2:$I$1611,MATCH(A171,Coverage!$A$2:$A$1611,0)),0),Towers!L171,0),0)</f>
        <v/>
      </c>
    </row>
    <row r="172">
      <c r="A172" s="20">
        <f>Towers!A172</f>
        <v/>
      </c>
      <c r="B172" s="20">
        <f>Towers!B172</f>
        <v/>
      </c>
      <c r="C172" s="20">
        <f>IFERROR(IF(Pop_C!C172&lt;IFERROR(INDEX(Coverage!$I$2:$I$1611,MATCH(A172,Coverage!$A$2:$A$1611,0)),0),Towers!C172,(IFERROR(INDEX(Coverage!$I$2:$I$1611,MATCH(A5,Coverage!$A$2:$A$1611,0)),0)/Pop_C!C172*Towers!C172)),0)</f>
        <v/>
      </c>
      <c r="D172" s="20">
        <f ref="D172:D172" t="array">IFERROR(IF(Pop_C!D172&lt;IFERROR(INDEX(Coverage!$I$2:$I$1611,MATCH(A172,Coverage!$A$2:$A$1611,0)),0),Towers!D172,0),0)</f>
        <v/>
      </c>
      <c r="E172" s="20">
        <f ref="E172:E172" t="array">IFERROR(IF(Pop_C!E172&lt;IFERROR(INDEX(Coverage!$I$2:$I$1611,MATCH(A172,Coverage!$A$2:$A$1611,0)),0),Towers!E172,0),0)</f>
        <v/>
      </c>
      <c r="F172" s="20">
        <f ref="F172:F172" t="array">IFERROR(IF(Pop_C!F172&lt;IFERROR(INDEX(Coverage!$I$2:$I$1611,MATCH(A172,Coverage!$A$2:$A$1611,0)),0),Towers!F172,0),0)</f>
        <v/>
      </c>
      <c r="G172" s="20">
        <f ref="G172:G172" t="array">IFERROR(IF(Pop_C!G172&lt;IFERROR(INDEX(Coverage!$I$2:$I$1611,MATCH(A172,Coverage!$A$2:$A$1611,0)),0),Towers!G172,0),0)</f>
        <v/>
      </c>
      <c r="H172" s="20">
        <f ref="H172:H172" t="array">IFERROR(IF(Pop_C!H172&lt;IFERROR(INDEX(Coverage!$I$2:$I$1611,MATCH(A172,Coverage!$A$2:$A$1611,0)),0),Towers!H172,0),0)</f>
        <v/>
      </c>
      <c r="I172" s="20">
        <f ref="I172:I172" t="array">IFERROR(IF(Pop_C!I172&lt;IFERROR(INDEX(Coverage!$I$2:$I$1611,MATCH(A172,Coverage!$A$2:$A$1611,0)),0),Towers!I172,0),0)</f>
        <v/>
      </c>
      <c r="J172" s="20">
        <f ref="J172:J172" t="array">IFERROR(IF(Pop_C!J172&lt;IFERROR(INDEX(Coverage!$I$2:$I$1611,MATCH(A172,Coverage!$A$2:$A$1611,0)),0),Towers!J172,0),0)</f>
        <v/>
      </c>
      <c r="K172" s="20">
        <f ref="K172:K172" t="array">IFERROR(IF(Pop_C!K172&lt;IFERROR(INDEX(Coverage!$I$2:$I$1611,MATCH(A172,Coverage!$A$2:$A$1611,0)),0),Towers!K172,0),0)</f>
        <v/>
      </c>
      <c r="L172" s="20">
        <f ref="L172:L172" t="array">IFERROR(IF(Pop_C!L172&lt;IFERROR(INDEX(Coverage!$I$2:$I$1611,MATCH(A172,Coverage!$A$2:$A$1611,0)),0),Towers!L172,0),0)</f>
        <v/>
      </c>
    </row>
    <row r="173">
      <c r="A173" s="20">
        <f>Towers!A173</f>
        <v/>
      </c>
      <c r="B173" s="20">
        <f>Towers!B173</f>
        <v/>
      </c>
      <c r="C173" s="20">
        <f>IFERROR(IF(Pop_C!C173&lt;IFERROR(INDEX(Coverage!$I$2:$I$1611,MATCH(A173,Coverage!$A$2:$A$1611,0)),0),Towers!C173,(IFERROR(INDEX(Coverage!$I$2:$I$1611,MATCH(A5,Coverage!$A$2:$A$1611,0)),0)/Pop_C!C173*Towers!C173)),0)</f>
        <v/>
      </c>
      <c r="D173" s="20">
        <f ref="D173:D173" t="array">IFERROR(IF(Pop_C!D173&lt;IFERROR(INDEX(Coverage!$I$2:$I$1611,MATCH(A173,Coverage!$A$2:$A$1611,0)),0),Towers!D173,0),0)</f>
        <v/>
      </c>
      <c r="E173" s="20">
        <f ref="E173:E173" t="array">IFERROR(IF(Pop_C!E173&lt;IFERROR(INDEX(Coverage!$I$2:$I$1611,MATCH(A173,Coverage!$A$2:$A$1611,0)),0),Towers!E173,0),0)</f>
        <v/>
      </c>
      <c r="F173" s="20">
        <f ref="F173:F173" t="array">IFERROR(IF(Pop_C!F173&lt;IFERROR(INDEX(Coverage!$I$2:$I$1611,MATCH(A173,Coverage!$A$2:$A$1611,0)),0),Towers!F173,0),0)</f>
        <v/>
      </c>
      <c r="G173" s="20">
        <f ref="G173:G173" t="array">IFERROR(IF(Pop_C!G173&lt;IFERROR(INDEX(Coverage!$I$2:$I$1611,MATCH(A173,Coverage!$A$2:$A$1611,0)),0),Towers!G173,0),0)</f>
        <v/>
      </c>
      <c r="H173" s="20">
        <f ref="H173:H173" t="array">IFERROR(IF(Pop_C!H173&lt;IFERROR(INDEX(Coverage!$I$2:$I$1611,MATCH(A173,Coverage!$A$2:$A$1611,0)),0),Towers!H173,0),0)</f>
        <v/>
      </c>
      <c r="I173" s="20">
        <f ref="I173:I173" t="array">IFERROR(IF(Pop_C!I173&lt;IFERROR(INDEX(Coverage!$I$2:$I$1611,MATCH(A173,Coverage!$A$2:$A$1611,0)),0),Towers!I173,0),0)</f>
        <v/>
      </c>
      <c r="J173" s="20">
        <f ref="J173:J173" t="array">IFERROR(IF(Pop_C!J173&lt;IFERROR(INDEX(Coverage!$I$2:$I$1611,MATCH(A173,Coverage!$A$2:$A$1611,0)),0),Towers!J173,0),0)</f>
        <v/>
      </c>
      <c r="K173" s="20">
        <f ref="K173:K173" t="array">IFERROR(IF(Pop_C!K173&lt;IFERROR(INDEX(Coverage!$I$2:$I$1611,MATCH(A173,Coverage!$A$2:$A$1611,0)),0),Towers!K173,0),0)</f>
        <v/>
      </c>
      <c r="L173" s="20">
        <f ref="L173:L173" t="array">IFERROR(IF(Pop_C!L173&lt;IFERROR(INDEX(Coverage!$I$2:$I$1611,MATCH(A173,Coverage!$A$2:$A$1611,0)),0),Towers!L173,0),0)</f>
        <v/>
      </c>
    </row>
    <row r="174">
      <c r="A174" s="20">
        <f>Towers!A174</f>
        <v/>
      </c>
      <c r="B174" s="20">
        <f>Towers!B174</f>
        <v/>
      </c>
      <c r="C174" s="20">
        <f>IFERROR(IF(Pop_C!C174&lt;IFERROR(INDEX(Coverage!$I$2:$I$1611,MATCH(A174,Coverage!$A$2:$A$1611,0)),0),Towers!C174,(IFERROR(INDEX(Coverage!$I$2:$I$1611,MATCH(A5,Coverage!$A$2:$A$1611,0)),0)/Pop_C!C174*Towers!C174)),0)</f>
        <v/>
      </c>
      <c r="D174" s="20">
        <f ref="D174:D174" t="array">IFERROR(IF(Pop_C!D174&lt;IFERROR(INDEX(Coverage!$I$2:$I$1611,MATCH(A174,Coverage!$A$2:$A$1611,0)),0),Towers!D174,0),0)</f>
        <v/>
      </c>
      <c r="E174" s="20">
        <f ref="E174:E174" t="array">IFERROR(IF(Pop_C!E174&lt;IFERROR(INDEX(Coverage!$I$2:$I$1611,MATCH(A174,Coverage!$A$2:$A$1611,0)),0),Towers!E174,0),0)</f>
        <v/>
      </c>
      <c r="F174" s="20">
        <f ref="F174:F174" t="array">IFERROR(IF(Pop_C!F174&lt;IFERROR(INDEX(Coverage!$I$2:$I$1611,MATCH(A174,Coverage!$A$2:$A$1611,0)),0),Towers!F174,0),0)</f>
        <v/>
      </c>
      <c r="G174" s="20">
        <f ref="G174:G174" t="array">IFERROR(IF(Pop_C!G174&lt;IFERROR(INDEX(Coverage!$I$2:$I$1611,MATCH(A174,Coverage!$A$2:$A$1611,0)),0),Towers!G174,0),0)</f>
        <v/>
      </c>
      <c r="H174" s="20">
        <f ref="H174:H174" t="array">IFERROR(IF(Pop_C!H174&lt;IFERROR(INDEX(Coverage!$I$2:$I$1611,MATCH(A174,Coverage!$A$2:$A$1611,0)),0),Towers!H174,0),0)</f>
        <v/>
      </c>
      <c r="I174" s="20">
        <f ref="I174:I174" t="array">IFERROR(IF(Pop_C!I174&lt;IFERROR(INDEX(Coverage!$I$2:$I$1611,MATCH(A174,Coverage!$A$2:$A$1611,0)),0),Towers!I174,0),0)</f>
        <v/>
      </c>
      <c r="J174" s="20">
        <f ref="J174:J174" t="array">IFERROR(IF(Pop_C!J174&lt;IFERROR(INDEX(Coverage!$I$2:$I$1611,MATCH(A174,Coverage!$A$2:$A$1611,0)),0),Towers!J174,0),0)</f>
        <v/>
      </c>
      <c r="K174" s="20">
        <f ref="K174:K174" t="array">IFERROR(IF(Pop_C!K174&lt;IFERROR(INDEX(Coverage!$I$2:$I$1611,MATCH(A174,Coverage!$A$2:$A$1611,0)),0),Towers!K174,0),0)</f>
        <v/>
      </c>
      <c r="L174" s="20">
        <f ref="L174:L174" t="array">IFERROR(IF(Pop_C!L174&lt;IFERROR(INDEX(Coverage!$I$2:$I$1611,MATCH(A174,Coverage!$A$2:$A$1611,0)),0),Towers!L174,0),0)</f>
        <v/>
      </c>
    </row>
    <row r="175">
      <c r="A175" s="20">
        <f>Towers!A175</f>
        <v/>
      </c>
      <c r="B175" s="20">
        <f>Towers!B175</f>
        <v/>
      </c>
      <c r="C175" s="20">
        <f>IFERROR(IF(Pop_C!C175&lt;IFERROR(INDEX(Coverage!$I$2:$I$1611,MATCH(A175,Coverage!$A$2:$A$1611,0)),0),Towers!C175,(IFERROR(INDEX(Coverage!$I$2:$I$1611,MATCH(A5,Coverage!$A$2:$A$1611,0)),0)/Pop_C!C175*Towers!C175)),0)</f>
        <v/>
      </c>
      <c r="D175" s="20">
        <f ref="D175:D175" t="array">IFERROR(IF(Pop_C!D175&lt;IFERROR(INDEX(Coverage!$I$2:$I$1611,MATCH(A175,Coverage!$A$2:$A$1611,0)),0),Towers!D175,0),0)</f>
        <v/>
      </c>
      <c r="E175" s="20">
        <f ref="E175:E175" t="array">IFERROR(IF(Pop_C!E175&lt;IFERROR(INDEX(Coverage!$I$2:$I$1611,MATCH(A175,Coverage!$A$2:$A$1611,0)),0),Towers!E175,0),0)</f>
        <v/>
      </c>
      <c r="F175" s="20">
        <f ref="F175:F175" t="array">IFERROR(IF(Pop_C!F175&lt;IFERROR(INDEX(Coverage!$I$2:$I$1611,MATCH(A175,Coverage!$A$2:$A$1611,0)),0),Towers!F175,0),0)</f>
        <v/>
      </c>
      <c r="G175" s="20">
        <f ref="G175:G175" t="array">IFERROR(IF(Pop_C!G175&lt;IFERROR(INDEX(Coverage!$I$2:$I$1611,MATCH(A175,Coverage!$A$2:$A$1611,0)),0),Towers!G175,0),0)</f>
        <v/>
      </c>
      <c r="H175" s="20">
        <f ref="H175:H175" t="array">IFERROR(IF(Pop_C!H175&lt;IFERROR(INDEX(Coverage!$I$2:$I$1611,MATCH(A175,Coverage!$A$2:$A$1611,0)),0),Towers!H175,0),0)</f>
        <v/>
      </c>
      <c r="I175" s="20">
        <f ref="I175:I175" t="array">IFERROR(IF(Pop_C!I175&lt;IFERROR(INDEX(Coverage!$I$2:$I$1611,MATCH(A175,Coverage!$A$2:$A$1611,0)),0),Towers!I175,0),0)</f>
        <v/>
      </c>
      <c r="J175" s="20">
        <f ref="J175:J175" t="array">IFERROR(IF(Pop_C!J175&lt;IFERROR(INDEX(Coverage!$I$2:$I$1611,MATCH(A175,Coverage!$A$2:$A$1611,0)),0),Towers!J175,0),0)</f>
        <v/>
      </c>
      <c r="K175" s="20">
        <f ref="K175:K175" t="array">IFERROR(IF(Pop_C!K175&lt;IFERROR(INDEX(Coverage!$I$2:$I$1611,MATCH(A175,Coverage!$A$2:$A$1611,0)),0),Towers!K175,0),0)</f>
        <v/>
      </c>
      <c r="L175" s="20">
        <f ref="L175:L175" t="array">IFERROR(IF(Pop_C!L175&lt;IFERROR(INDEX(Coverage!$I$2:$I$1611,MATCH(A175,Coverage!$A$2:$A$1611,0)),0),Towers!L175,0),0)</f>
        <v/>
      </c>
    </row>
    <row r="176">
      <c r="A176" s="20">
        <f>Towers!A176</f>
        <v/>
      </c>
      <c r="B176" s="20">
        <f>Towers!B176</f>
        <v/>
      </c>
      <c r="C176" s="20">
        <f>IFERROR(IF(Pop_C!C176&lt;IFERROR(INDEX(Coverage!$I$2:$I$1611,MATCH(A176,Coverage!$A$2:$A$1611,0)),0),Towers!C176,(IFERROR(INDEX(Coverage!$I$2:$I$1611,MATCH(A5,Coverage!$A$2:$A$1611,0)),0)/Pop_C!C176*Towers!C176)),0)</f>
        <v/>
      </c>
      <c r="D176" s="20">
        <f ref="D176:D176" t="array">IFERROR(IF(Pop_C!D176&lt;IFERROR(INDEX(Coverage!$I$2:$I$1611,MATCH(A176,Coverage!$A$2:$A$1611,0)),0),Towers!D176,0),0)</f>
        <v/>
      </c>
      <c r="E176" s="20">
        <f ref="E176:E176" t="array">IFERROR(IF(Pop_C!E176&lt;IFERROR(INDEX(Coverage!$I$2:$I$1611,MATCH(A176,Coverage!$A$2:$A$1611,0)),0),Towers!E176,0),0)</f>
        <v/>
      </c>
      <c r="F176" s="20">
        <f ref="F176:F176" t="array">IFERROR(IF(Pop_C!F176&lt;IFERROR(INDEX(Coverage!$I$2:$I$1611,MATCH(A176,Coverage!$A$2:$A$1611,0)),0),Towers!F176,0),0)</f>
        <v/>
      </c>
      <c r="G176" s="20">
        <f ref="G176:G176" t="array">IFERROR(IF(Pop_C!G176&lt;IFERROR(INDEX(Coverage!$I$2:$I$1611,MATCH(A176,Coverage!$A$2:$A$1611,0)),0),Towers!G176,0),0)</f>
        <v/>
      </c>
      <c r="H176" s="20">
        <f ref="H176:H176" t="array">IFERROR(IF(Pop_C!H176&lt;IFERROR(INDEX(Coverage!$I$2:$I$1611,MATCH(A176,Coverage!$A$2:$A$1611,0)),0),Towers!H176,0),0)</f>
        <v/>
      </c>
      <c r="I176" s="20">
        <f ref="I176:I176" t="array">IFERROR(IF(Pop_C!I176&lt;IFERROR(INDEX(Coverage!$I$2:$I$1611,MATCH(A176,Coverage!$A$2:$A$1611,0)),0),Towers!I176,0),0)</f>
        <v/>
      </c>
      <c r="J176" s="20">
        <f ref="J176:J176" t="array">IFERROR(IF(Pop_C!J176&lt;IFERROR(INDEX(Coverage!$I$2:$I$1611,MATCH(A176,Coverage!$A$2:$A$1611,0)),0),Towers!J176,0),0)</f>
        <v/>
      </c>
      <c r="K176" s="20">
        <f ref="K176:K176" t="array">IFERROR(IF(Pop_C!K176&lt;IFERROR(INDEX(Coverage!$I$2:$I$1611,MATCH(A176,Coverage!$A$2:$A$1611,0)),0),Towers!K176,0),0)</f>
        <v/>
      </c>
      <c r="L176" s="20">
        <f ref="L176:L176" t="array">IFERROR(IF(Pop_C!L176&lt;IFERROR(INDEX(Coverage!$I$2:$I$1611,MATCH(A176,Coverage!$A$2:$A$1611,0)),0),Towers!L176,0),0)</f>
        <v/>
      </c>
    </row>
    <row r="177">
      <c r="A177" s="20">
        <f>Towers!A177</f>
        <v/>
      </c>
      <c r="B177" s="20">
        <f>Towers!B177</f>
        <v/>
      </c>
      <c r="C177" s="20">
        <f>IFERROR(IF(Pop_C!C177&lt;IFERROR(INDEX(Coverage!$I$2:$I$1611,MATCH(A177,Coverage!$A$2:$A$1611,0)),0),Towers!C177,(IFERROR(INDEX(Coverage!$I$2:$I$1611,MATCH(A5,Coverage!$A$2:$A$1611,0)),0)/Pop_C!C177*Towers!C177)),0)</f>
        <v/>
      </c>
      <c r="D177" s="20">
        <f ref="D177:D177" t="array">IFERROR(IF(Pop_C!D177&lt;IFERROR(INDEX(Coverage!$I$2:$I$1611,MATCH(A177,Coverage!$A$2:$A$1611,0)),0),Towers!D177,0),0)</f>
        <v/>
      </c>
      <c r="E177" s="20">
        <f ref="E177:E177" t="array">IFERROR(IF(Pop_C!E177&lt;IFERROR(INDEX(Coverage!$I$2:$I$1611,MATCH(A177,Coverage!$A$2:$A$1611,0)),0),Towers!E177,0),0)</f>
        <v/>
      </c>
      <c r="F177" s="20">
        <f ref="F177:F177" t="array">IFERROR(IF(Pop_C!F177&lt;IFERROR(INDEX(Coverage!$I$2:$I$1611,MATCH(A177,Coverage!$A$2:$A$1611,0)),0),Towers!F177,0),0)</f>
        <v/>
      </c>
      <c r="G177" s="20">
        <f ref="G177:G177" t="array">IFERROR(IF(Pop_C!G177&lt;IFERROR(INDEX(Coverage!$I$2:$I$1611,MATCH(A177,Coverage!$A$2:$A$1611,0)),0),Towers!G177,0),0)</f>
        <v/>
      </c>
      <c r="H177" s="20">
        <f ref="H177:H177" t="array">IFERROR(IF(Pop_C!H177&lt;IFERROR(INDEX(Coverage!$I$2:$I$1611,MATCH(A177,Coverage!$A$2:$A$1611,0)),0),Towers!H177,0),0)</f>
        <v/>
      </c>
      <c r="I177" s="20">
        <f ref="I177:I177" t="array">IFERROR(IF(Pop_C!I177&lt;IFERROR(INDEX(Coverage!$I$2:$I$1611,MATCH(A177,Coverage!$A$2:$A$1611,0)),0),Towers!I177,0),0)</f>
        <v/>
      </c>
      <c r="J177" s="20">
        <f ref="J177:J177" t="array">IFERROR(IF(Pop_C!J177&lt;IFERROR(INDEX(Coverage!$I$2:$I$1611,MATCH(A177,Coverage!$A$2:$A$1611,0)),0),Towers!J177,0),0)</f>
        <v/>
      </c>
      <c r="K177" s="20">
        <f ref="K177:K177" t="array">IFERROR(IF(Pop_C!K177&lt;IFERROR(INDEX(Coverage!$I$2:$I$1611,MATCH(A177,Coverage!$A$2:$A$1611,0)),0),Towers!K177,0),0)</f>
        <v/>
      </c>
      <c r="L177" s="20">
        <f ref="L177:L177" t="array">IFERROR(IF(Pop_C!L177&lt;IFERROR(INDEX(Coverage!$I$2:$I$1611,MATCH(A177,Coverage!$A$2:$A$1611,0)),0),Towers!L177,0),0)</f>
        <v/>
      </c>
    </row>
    <row r="178">
      <c r="A178" s="20">
        <f>Towers!A178</f>
        <v/>
      </c>
      <c r="B178" s="20">
        <f>Towers!B178</f>
        <v/>
      </c>
      <c r="C178" s="20">
        <f>IFERROR(IF(Pop_C!C178&lt;IFERROR(INDEX(Coverage!$I$2:$I$1611,MATCH(A178,Coverage!$A$2:$A$1611,0)),0),Towers!C178,(IFERROR(INDEX(Coverage!$I$2:$I$1611,MATCH(A5,Coverage!$A$2:$A$1611,0)),0)/Pop_C!C178*Towers!C178)),0)</f>
        <v/>
      </c>
      <c r="D178" s="20">
        <f ref="D178:D178" t="array">IFERROR(IF(Pop_C!D178&lt;IFERROR(INDEX(Coverage!$I$2:$I$1611,MATCH(A178,Coverage!$A$2:$A$1611,0)),0),Towers!D178,0),0)</f>
        <v/>
      </c>
      <c r="E178" s="20">
        <f ref="E178:E178" t="array">IFERROR(IF(Pop_C!E178&lt;IFERROR(INDEX(Coverage!$I$2:$I$1611,MATCH(A178,Coverage!$A$2:$A$1611,0)),0),Towers!E178,0),0)</f>
        <v/>
      </c>
      <c r="F178" s="20">
        <f ref="F178:F178" t="array">IFERROR(IF(Pop_C!F178&lt;IFERROR(INDEX(Coverage!$I$2:$I$1611,MATCH(A178,Coverage!$A$2:$A$1611,0)),0),Towers!F178,0),0)</f>
        <v/>
      </c>
      <c r="G178" s="20">
        <f ref="G178:G178" t="array">IFERROR(IF(Pop_C!G178&lt;IFERROR(INDEX(Coverage!$I$2:$I$1611,MATCH(A178,Coverage!$A$2:$A$1611,0)),0),Towers!G178,0),0)</f>
        <v/>
      </c>
      <c r="H178" s="20">
        <f ref="H178:H178" t="array">IFERROR(IF(Pop_C!H178&lt;IFERROR(INDEX(Coverage!$I$2:$I$1611,MATCH(A178,Coverage!$A$2:$A$1611,0)),0),Towers!H178,0),0)</f>
        <v/>
      </c>
      <c r="I178" s="20">
        <f ref="I178:I178" t="array">IFERROR(IF(Pop_C!I178&lt;IFERROR(INDEX(Coverage!$I$2:$I$1611,MATCH(A178,Coverage!$A$2:$A$1611,0)),0),Towers!I178,0),0)</f>
        <v/>
      </c>
      <c r="J178" s="20">
        <f ref="J178:J178" t="array">IFERROR(IF(Pop_C!J178&lt;IFERROR(INDEX(Coverage!$I$2:$I$1611,MATCH(A178,Coverage!$A$2:$A$1611,0)),0),Towers!J178,0),0)</f>
        <v/>
      </c>
      <c r="K178" s="20">
        <f ref="K178:K178" t="array">IFERROR(IF(Pop_C!K178&lt;IFERROR(INDEX(Coverage!$I$2:$I$1611,MATCH(A178,Coverage!$A$2:$A$1611,0)),0),Towers!K178,0),0)</f>
        <v/>
      </c>
      <c r="L178" s="20">
        <f ref="L178:L178" t="array">IFERROR(IF(Pop_C!L178&lt;IFERROR(INDEX(Coverage!$I$2:$I$1611,MATCH(A178,Coverage!$A$2:$A$1611,0)),0),Towers!L178,0),0)</f>
        <v/>
      </c>
    </row>
    <row r="179">
      <c r="A179" s="20">
        <f>Towers!A179</f>
        <v/>
      </c>
      <c r="B179" s="20">
        <f>Towers!B179</f>
        <v/>
      </c>
      <c r="C179" s="20">
        <f>IFERROR(IF(Pop_C!C179&lt;IFERROR(INDEX(Coverage!$I$2:$I$1611,MATCH(A179,Coverage!$A$2:$A$1611,0)),0),Towers!C179,(IFERROR(INDEX(Coverage!$I$2:$I$1611,MATCH(A5,Coverage!$A$2:$A$1611,0)),0)/Pop_C!C179*Towers!C179)),0)</f>
        <v/>
      </c>
      <c r="D179" s="20">
        <f ref="D179:D179" t="array">IFERROR(IF(Pop_C!D179&lt;IFERROR(INDEX(Coverage!$I$2:$I$1611,MATCH(A179,Coverage!$A$2:$A$1611,0)),0),Towers!D179,0),0)</f>
        <v/>
      </c>
      <c r="E179" s="20">
        <f ref="E179:E179" t="array">IFERROR(IF(Pop_C!E179&lt;IFERROR(INDEX(Coverage!$I$2:$I$1611,MATCH(A179,Coverage!$A$2:$A$1611,0)),0),Towers!E179,0),0)</f>
        <v/>
      </c>
      <c r="F179" s="20">
        <f ref="F179:F179" t="array">IFERROR(IF(Pop_C!F179&lt;IFERROR(INDEX(Coverage!$I$2:$I$1611,MATCH(A179,Coverage!$A$2:$A$1611,0)),0),Towers!F179,0),0)</f>
        <v/>
      </c>
      <c r="G179" s="20">
        <f ref="G179:G179" t="array">IFERROR(IF(Pop_C!G179&lt;IFERROR(INDEX(Coverage!$I$2:$I$1611,MATCH(A179,Coverage!$A$2:$A$1611,0)),0),Towers!G179,0),0)</f>
        <v/>
      </c>
      <c r="H179" s="20">
        <f ref="H179:H179" t="array">IFERROR(IF(Pop_C!H179&lt;IFERROR(INDEX(Coverage!$I$2:$I$1611,MATCH(A179,Coverage!$A$2:$A$1611,0)),0),Towers!H179,0),0)</f>
        <v/>
      </c>
      <c r="I179" s="20">
        <f ref="I179:I179" t="array">IFERROR(IF(Pop_C!I179&lt;IFERROR(INDEX(Coverage!$I$2:$I$1611,MATCH(A179,Coverage!$A$2:$A$1611,0)),0),Towers!I179,0),0)</f>
        <v/>
      </c>
      <c r="J179" s="20">
        <f ref="J179:J179" t="array">IFERROR(IF(Pop_C!J179&lt;IFERROR(INDEX(Coverage!$I$2:$I$1611,MATCH(A179,Coverage!$A$2:$A$1611,0)),0),Towers!J179,0),0)</f>
        <v/>
      </c>
      <c r="K179" s="20">
        <f ref="K179:K179" t="array">IFERROR(IF(Pop_C!K179&lt;IFERROR(INDEX(Coverage!$I$2:$I$1611,MATCH(A179,Coverage!$A$2:$A$1611,0)),0),Towers!K179,0),0)</f>
        <v/>
      </c>
      <c r="L179" s="20">
        <f ref="L179:L179" t="array">IFERROR(IF(Pop_C!L179&lt;IFERROR(INDEX(Coverage!$I$2:$I$1611,MATCH(A179,Coverage!$A$2:$A$1611,0)),0),Towers!L179,0),0)</f>
        <v/>
      </c>
    </row>
    <row r="180">
      <c r="A180" s="20">
        <f>Towers!A180</f>
        <v/>
      </c>
      <c r="B180" s="20">
        <f>Towers!B180</f>
        <v/>
      </c>
      <c r="C180" s="20">
        <f>IFERROR(IF(Pop_C!C180&lt;IFERROR(INDEX(Coverage!$I$2:$I$1611,MATCH(A180,Coverage!$A$2:$A$1611,0)),0),Towers!C180,(IFERROR(INDEX(Coverage!$I$2:$I$1611,MATCH(A5,Coverage!$A$2:$A$1611,0)),0)/Pop_C!C180*Towers!C180)),0)</f>
        <v/>
      </c>
      <c r="D180" s="20">
        <f ref="D180:D180" t="array">IFERROR(IF(Pop_C!D180&lt;IFERROR(INDEX(Coverage!$I$2:$I$1611,MATCH(A180,Coverage!$A$2:$A$1611,0)),0),Towers!D180,0),0)</f>
        <v/>
      </c>
      <c r="E180" s="20">
        <f ref="E180:E180" t="array">IFERROR(IF(Pop_C!E180&lt;IFERROR(INDEX(Coverage!$I$2:$I$1611,MATCH(A180,Coverage!$A$2:$A$1611,0)),0),Towers!E180,0),0)</f>
        <v/>
      </c>
      <c r="F180" s="20">
        <f ref="F180:F180" t="array">IFERROR(IF(Pop_C!F180&lt;IFERROR(INDEX(Coverage!$I$2:$I$1611,MATCH(A180,Coverage!$A$2:$A$1611,0)),0),Towers!F180,0),0)</f>
        <v/>
      </c>
      <c r="G180" s="20">
        <f ref="G180:G180" t="array">IFERROR(IF(Pop_C!G180&lt;IFERROR(INDEX(Coverage!$I$2:$I$1611,MATCH(A180,Coverage!$A$2:$A$1611,0)),0),Towers!G180,0),0)</f>
        <v/>
      </c>
      <c r="H180" s="20">
        <f ref="H180:H180" t="array">IFERROR(IF(Pop_C!H180&lt;IFERROR(INDEX(Coverage!$I$2:$I$1611,MATCH(A180,Coverage!$A$2:$A$1611,0)),0),Towers!H180,0),0)</f>
        <v/>
      </c>
      <c r="I180" s="20">
        <f ref="I180:I180" t="array">IFERROR(IF(Pop_C!I180&lt;IFERROR(INDEX(Coverage!$I$2:$I$1611,MATCH(A180,Coverage!$A$2:$A$1611,0)),0),Towers!I180,0),0)</f>
        <v/>
      </c>
      <c r="J180" s="20">
        <f ref="J180:J180" t="array">IFERROR(IF(Pop_C!J180&lt;IFERROR(INDEX(Coverage!$I$2:$I$1611,MATCH(A180,Coverage!$A$2:$A$1611,0)),0),Towers!J180,0),0)</f>
        <v/>
      </c>
      <c r="K180" s="20">
        <f ref="K180:K180" t="array">IFERROR(IF(Pop_C!K180&lt;IFERROR(INDEX(Coverage!$I$2:$I$1611,MATCH(A180,Coverage!$A$2:$A$1611,0)),0),Towers!K180,0),0)</f>
        <v/>
      </c>
      <c r="L180" s="20">
        <f ref="L180:L180" t="array">IFERROR(IF(Pop_C!L180&lt;IFERROR(INDEX(Coverage!$I$2:$I$1611,MATCH(A180,Coverage!$A$2:$A$1611,0)),0),Towers!L180,0),0)</f>
        <v/>
      </c>
    </row>
    <row r="181">
      <c r="A181" s="20">
        <f>Towers!A181</f>
        <v/>
      </c>
      <c r="B181" s="20">
        <f>Towers!B181</f>
        <v/>
      </c>
      <c r="C181" s="20">
        <f>IFERROR(IF(Pop_C!C181&lt;IFERROR(INDEX(Coverage!$I$2:$I$1611,MATCH(A181,Coverage!$A$2:$A$1611,0)),0),Towers!C181,(IFERROR(INDEX(Coverage!$I$2:$I$1611,MATCH(A5,Coverage!$A$2:$A$1611,0)),0)/Pop_C!C181*Towers!C181)),0)</f>
        <v/>
      </c>
      <c r="D181" s="20">
        <f ref="D181:D181" t="array">IFERROR(IF(Pop_C!D181&lt;IFERROR(INDEX(Coverage!$I$2:$I$1611,MATCH(A181,Coverage!$A$2:$A$1611,0)),0),Towers!D181,0),0)</f>
        <v/>
      </c>
      <c r="E181" s="20">
        <f ref="E181:E181" t="array">IFERROR(IF(Pop_C!E181&lt;IFERROR(INDEX(Coverage!$I$2:$I$1611,MATCH(A181,Coverage!$A$2:$A$1611,0)),0),Towers!E181,0),0)</f>
        <v/>
      </c>
      <c r="F181" s="20">
        <f ref="F181:F181" t="array">IFERROR(IF(Pop_C!F181&lt;IFERROR(INDEX(Coverage!$I$2:$I$1611,MATCH(A181,Coverage!$A$2:$A$1611,0)),0),Towers!F181,0),0)</f>
        <v/>
      </c>
      <c r="G181" s="20">
        <f ref="G181:G181" t="array">IFERROR(IF(Pop_C!G181&lt;IFERROR(INDEX(Coverage!$I$2:$I$1611,MATCH(A181,Coverage!$A$2:$A$1611,0)),0),Towers!G181,0),0)</f>
        <v/>
      </c>
      <c r="H181" s="20">
        <f ref="H181:H181" t="array">IFERROR(IF(Pop_C!H181&lt;IFERROR(INDEX(Coverage!$I$2:$I$1611,MATCH(A181,Coverage!$A$2:$A$1611,0)),0),Towers!H181,0),0)</f>
        <v/>
      </c>
      <c r="I181" s="20">
        <f ref="I181:I181" t="array">IFERROR(IF(Pop_C!I181&lt;IFERROR(INDEX(Coverage!$I$2:$I$1611,MATCH(A181,Coverage!$A$2:$A$1611,0)),0),Towers!I181,0),0)</f>
        <v/>
      </c>
      <c r="J181" s="20">
        <f ref="J181:J181" t="array">IFERROR(IF(Pop_C!J181&lt;IFERROR(INDEX(Coverage!$I$2:$I$1611,MATCH(A181,Coverage!$A$2:$A$1611,0)),0),Towers!J181,0),0)</f>
        <v/>
      </c>
      <c r="K181" s="20">
        <f ref="K181:K181" t="array">IFERROR(IF(Pop_C!K181&lt;IFERROR(INDEX(Coverage!$I$2:$I$1611,MATCH(A181,Coverage!$A$2:$A$1611,0)),0),Towers!K181,0),0)</f>
        <v/>
      </c>
      <c r="L181" s="20">
        <f ref="L181:L181" t="array">IFERROR(IF(Pop_C!L181&lt;IFERROR(INDEX(Coverage!$I$2:$I$1611,MATCH(A181,Coverage!$A$2:$A$1611,0)),0),Towers!L181,0),0)</f>
        <v/>
      </c>
    </row>
    <row r="182">
      <c r="A182" s="20">
        <f>Towers!A182</f>
        <v/>
      </c>
      <c r="B182" s="20">
        <f>Towers!B182</f>
        <v/>
      </c>
      <c r="C182" s="20">
        <f>IFERROR(IF(Pop_C!C182&lt;IFERROR(INDEX(Coverage!$I$2:$I$1611,MATCH(A182,Coverage!$A$2:$A$1611,0)),0),Towers!C182,(IFERROR(INDEX(Coverage!$I$2:$I$1611,MATCH(A5,Coverage!$A$2:$A$1611,0)),0)/Pop_C!C182*Towers!C182)),0)</f>
        <v/>
      </c>
      <c r="D182" s="20">
        <f ref="D182:D182" t="array">IFERROR(IF(Pop_C!D182&lt;IFERROR(INDEX(Coverage!$I$2:$I$1611,MATCH(A182,Coverage!$A$2:$A$1611,0)),0),Towers!D182,0),0)</f>
        <v/>
      </c>
      <c r="E182" s="20">
        <f ref="E182:E182" t="array">IFERROR(IF(Pop_C!E182&lt;IFERROR(INDEX(Coverage!$I$2:$I$1611,MATCH(A182,Coverage!$A$2:$A$1611,0)),0),Towers!E182,0),0)</f>
        <v/>
      </c>
      <c r="F182" s="20">
        <f ref="F182:F182" t="array">IFERROR(IF(Pop_C!F182&lt;IFERROR(INDEX(Coverage!$I$2:$I$1611,MATCH(A182,Coverage!$A$2:$A$1611,0)),0),Towers!F182,0),0)</f>
        <v/>
      </c>
      <c r="G182" s="20">
        <f ref="G182:G182" t="array">IFERROR(IF(Pop_C!G182&lt;IFERROR(INDEX(Coverage!$I$2:$I$1611,MATCH(A182,Coverage!$A$2:$A$1611,0)),0),Towers!G182,0),0)</f>
        <v/>
      </c>
      <c r="H182" s="20">
        <f ref="H182:H182" t="array">IFERROR(IF(Pop_C!H182&lt;IFERROR(INDEX(Coverage!$I$2:$I$1611,MATCH(A182,Coverage!$A$2:$A$1611,0)),0),Towers!H182,0),0)</f>
        <v/>
      </c>
      <c r="I182" s="20">
        <f ref="I182:I182" t="array">IFERROR(IF(Pop_C!I182&lt;IFERROR(INDEX(Coverage!$I$2:$I$1611,MATCH(A182,Coverage!$A$2:$A$1611,0)),0),Towers!I182,0),0)</f>
        <v/>
      </c>
      <c r="J182" s="20">
        <f ref="J182:J182" t="array">IFERROR(IF(Pop_C!J182&lt;IFERROR(INDEX(Coverage!$I$2:$I$1611,MATCH(A182,Coverage!$A$2:$A$1611,0)),0),Towers!J182,0),0)</f>
        <v/>
      </c>
      <c r="K182" s="20">
        <f ref="K182:K182" t="array">IFERROR(IF(Pop_C!K182&lt;IFERROR(INDEX(Coverage!$I$2:$I$1611,MATCH(A182,Coverage!$A$2:$A$1611,0)),0),Towers!K182,0),0)</f>
        <v/>
      </c>
      <c r="L182" s="20">
        <f ref="L182:L182" t="array">IFERROR(IF(Pop_C!L182&lt;IFERROR(INDEX(Coverage!$I$2:$I$1611,MATCH(A182,Coverage!$A$2:$A$1611,0)),0),Towers!L182,0),0)</f>
        <v/>
      </c>
    </row>
    <row r="183">
      <c r="A183" s="20">
        <f>Towers!A183</f>
        <v/>
      </c>
      <c r="B183" s="20">
        <f>Towers!B183</f>
        <v/>
      </c>
      <c r="C183" s="20">
        <f>IFERROR(IF(Pop_C!C183&lt;IFERROR(INDEX(Coverage!$I$2:$I$1611,MATCH(A183,Coverage!$A$2:$A$1611,0)),0),Towers!C183,(IFERROR(INDEX(Coverage!$I$2:$I$1611,MATCH(A5,Coverage!$A$2:$A$1611,0)),0)/Pop_C!C183*Towers!C183)),0)</f>
        <v/>
      </c>
      <c r="D183" s="20">
        <f ref="D183:D183" t="array">IFERROR(IF(Pop_C!D183&lt;IFERROR(INDEX(Coverage!$I$2:$I$1611,MATCH(A183,Coverage!$A$2:$A$1611,0)),0),Towers!D183,0),0)</f>
        <v/>
      </c>
      <c r="E183" s="20">
        <f ref="E183:E183" t="array">IFERROR(IF(Pop_C!E183&lt;IFERROR(INDEX(Coverage!$I$2:$I$1611,MATCH(A183,Coverage!$A$2:$A$1611,0)),0),Towers!E183,0),0)</f>
        <v/>
      </c>
      <c r="F183" s="20">
        <f ref="F183:F183" t="array">IFERROR(IF(Pop_C!F183&lt;IFERROR(INDEX(Coverage!$I$2:$I$1611,MATCH(A183,Coverage!$A$2:$A$1611,0)),0),Towers!F183,0),0)</f>
        <v/>
      </c>
      <c r="G183" s="20">
        <f ref="G183:G183" t="array">IFERROR(IF(Pop_C!G183&lt;IFERROR(INDEX(Coverage!$I$2:$I$1611,MATCH(A183,Coverage!$A$2:$A$1611,0)),0),Towers!G183,0),0)</f>
        <v/>
      </c>
      <c r="H183" s="20">
        <f ref="H183:H183" t="array">IFERROR(IF(Pop_C!H183&lt;IFERROR(INDEX(Coverage!$I$2:$I$1611,MATCH(A183,Coverage!$A$2:$A$1611,0)),0),Towers!H183,0),0)</f>
        <v/>
      </c>
      <c r="I183" s="20">
        <f ref="I183:I183" t="array">IFERROR(IF(Pop_C!I183&lt;IFERROR(INDEX(Coverage!$I$2:$I$1611,MATCH(A183,Coverage!$A$2:$A$1611,0)),0),Towers!I183,0),0)</f>
        <v/>
      </c>
      <c r="J183" s="20">
        <f ref="J183:J183" t="array">IFERROR(IF(Pop_C!J183&lt;IFERROR(INDEX(Coverage!$I$2:$I$1611,MATCH(A183,Coverage!$A$2:$A$1611,0)),0),Towers!J183,0),0)</f>
        <v/>
      </c>
      <c r="K183" s="20">
        <f ref="K183:K183" t="array">IFERROR(IF(Pop_C!K183&lt;IFERROR(INDEX(Coverage!$I$2:$I$1611,MATCH(A183,Coverage!$A$2:$A$1611,0)),0),Towers!K183,0),0)</f>
        <v/>
      </c>
      <c r="L183" s="20">
        <f ref="L183:L183" t="array">IFERROR(IF(Pop_C!L183&lt;IFERROR(INDEX(Coverage!$I$2:$I$1611,MATCH(A183,Coverage!$A$2:$A$1611,0)),0),Towers!L183,0),0)</f>
        <v/>
      </c>
    </row>
    <row r="184">
      <c r="A184" s="20">
        <f>Towers!A184</f>
        <v/>
      </c>
      <c r="B184" s="20">
        <f>Towers!B184</f>
        <v/>
      </c>
      <c r="C184" s="20">
        <f>IFERROR(IF(Pop_C!C184&lt;IFERROR(INDEX(Coverage!$I$2:$I$1611,MATCH(A184,Coverage!$A$2:$A$1611,0)),0),Towers!C184,(IFERROR(INDEX(Coverage!$I$2:$I$1611,MATCH(A5,Coverage!$A$2:$A$1611,0)),0)/Pop_C!C184*Towers!C184)),0)</f>
        <v/>
      </c>
      <c r="D184" s="20">
        <f ref="D184:D184" t="array">IFERROR(IF(Pop_C!D184&lt;IFERROR(INDEX(Coverage!$I$2:$I$1611,MATCH(A184,Coverage!$A$2:$A$1611,0)),0),Towers!D184,0),0)</f>
        <v/>
      </c>
      <c r="E184" s="20">
        <f ref="E184:E184" t="array">IFERROR(IF(Pop_C!E184&lt;IFERROR(INDEX(Coverage!$I$2:$I$1611,MATCH(A184,Coverage!$A$2:$A$1611,0)),0),Towers!E184,0),0)</f>
        <v/>
      </c>
      <c r="F184" s="20">
        <f ref="F184:F184" t="array">IFERROR(IF(Pop_C!F184&lt;IFERROR(INDEX(Coverage!$I$2:$I$1611,MATCH(A184,Coverage!$A$2:$A$1611,0)),0),Towers!F184,0),0)</f>
        <v/>
      </c>
      <c r="G184" s="20">
        <f ref="G184:G184" t="array">IFERROR(IF(Pop_C!G184&lt;IFERROR(INDEX(Coverage!$I$2:$I$1611,MATCH(A184,Coverage!$A$2:$A$1611,0)),0),Towers!G184,0),0)</f>
        <v/>
      </c>
      <c r="H184" s="20">
        <f ref="H184:H184" t="array">IFERROR(IF(Pop_C!H184&lt;IFERROR(INDEX(Coverage!$I$2:$I$1611,MATCH(A184,Coverage!$A$2:$A$1611,0)),0),Towers!H184,0),0)</f>
        <v/>
      </c>
      <c r="I184" s="20">
        <f ref="I184:I184" t="array">IFERROR(IF(Pop_C!I184&lt;IFERROR(INDEX(Coverage!$I$2:$I$1611,MATCH(A184,Coverage!$A$2:$A$1611,0)),0),Towers!I184,0),0)</f>
        <v/>
      </c>
      <c r="J184" s="20">
        <f ref="J184:J184" t="array">IFERROR(IF(Pop_C!J184&lt;IFERROR(INDEX(Coverage!$I$2:$I$1611,MATCH(A184,Coverage!$A$2:$A$1611,0)),0),Towers!J184,0),0)</f>
        <v/>
      </c>
      <c r="K184" s="20">
        <f ref="K184:K184" t="array">IFERROR(IF(Pop_C!K184&lt;IFERROR(INDEX(Coverage!$I$2:$I$1611,MATCH(A184,Coverage!$A$2:$A$1611,0)),0),Towers!K184,0),0)</f>
        <v/>
      </c>
      <c r="L184" s="20">
        <f ref="L184:L184" t="array">IFERROR(IF(Pop_C!L184&lt;IFERROR(INDEX(Coverage!$I$2:$I$1611,MATCH(A184,Coverage!$A$2:$A$1611,0)),0),Towers!L184,0),0)</f>
        <v/>
      </c>
    </row>
    <row r="185">
      <c r="A185" s="20">
        <f>Towers!A185</f>
        <v/>
      </c>
      <c r="B185" s="20">
        <f>Towers!B185</f>
        <v/>
      </c>
      <c r="C185" s="20">
        <f>IFERROR(IF(Pop_C!C185&lt;IFERROR(INDEX(Coverage!$I$2:$I$1611,MATCH(A185,Coverage!$A$2:$A$1611,0)),0),Towers!C185,(IFERROR(INDEX(Coverage!$I$2:$I$1611,MATCH(A5,Coverage!$A$2:$A$1611,0)),0)/Pop_C!C185*Towers!C185)),0)</f>
        <v/>
      </c>
      <c r="D185" s="20">
        <f ref="D185:D185" t="array">IFERROR(IF(Pop_C!D185&lt;IFERROR(INDEX(Coverage!$I$2:$I$1611,MATCH(A185,Coverage!$A$2:$A$1611,0)),0),Towers!D185,0),0)</f>
        <v/>
      </c>
      <c r="E185" s="20">
        <f ref="E185:E185" t="array">IFERROR(IF(Pop_C!E185&lt;IFERROR(INDEX(Coverage!$I$2:$I$1611,MATCH(A185,Coverage!$A$2:$A$1611,0)),0),Towers!E185,0),0)</f>
        <v/>
      </c>
      <c r="F185" s="20">
        <f ref="F185:F185" t="array">IFERROR(IF(Pop_C!F185&lt;IFERROR(INDEX(Coverage!$I$2:$I$1611,MATCH(A185,Coverage!$A$2:$A$1611,0)),0),Towers!F185,0),0)</f>
        <v/>
      </c>
      <c r="G185" s="20">
        <f ref="G185:G185" t="array">IFERROR(IF(Pop_C!G185&lt;IFERROR(INDEX(Coverage!$I$2:$I$1611,MATCH(A185,Coverage!$A$2:$A$1611,0)),0),Towers!G185,0),0)</f>
        <v/>
      </c>
      <c r="H185" s="20">
        <f ref="H185:H185" t="array">IFERROR(IF(Pop_C!H185&lt;IFERROR(INDEX(Coverage!$I$2:$I$1611,MATCH(A185,Coverage!$A$2:$A$1611,0)),0),Towers!H185,0),0)</f>
        <v/>
      </c>
      <c r="I185" s="20">
        <f ref="I185:I185" t="array">IFERROR(IF(Pop_C!I185&lt;IFERROR(INDEX(Coverage!$I$2:$I$1611,MATCH(A185,Coverage!$A$2:$A$1611,0)),0),Towers!I185,0),0)</f>
        <v/>
      </c>
      <c r="J185" s="20">
        <f ref="J185:J185" t="array">IFERROR(IF(Pop_C!J185&lt;IFERROR(INDEX(Coverage!$I$2:$I$1611,MATCH(A185,Coverage!$A$2:$A$1611,0)),0),Towers!J185,0),0)</f>
        <v/>
      </c>
      <c r="K185" s="20">
        <f ref="K185:K185" t="array">IFERROR(IF(Pop_C!K185&lt;IFERROR(INDEX(Coverage!$I$2:$I$1611,MATCH(A185,Coverage!$A$2:$A$1611,0)),0),Towers!K185,0),0)</f>
        <v/>
      </c>
      <c r="L185" s="20">
        <f ref="L185:L185" t="array">IFERROR(IF(Pop_C!L185&lt;IFERROR(INDEX(Coverage!$I$2:$I$1611,MATCH(A185,Coverage!$A$2:$A$1611,0)),0),Towers!L185,0),0)</f>
        <v/>
      </c>
    </row>
    <row r="186">
      <c r="A186" s="20">
        <f>Towers!A186</f>
        <v/>
      </c>
      <c r="B186" s="20">
        <f>Towers!B186</f>
        <v/>
      </c>
      <c r="C186" s="20">
        <f>IFERROR(IF(Pop_C!C186&lt;IFERROR(INDEX(Coverage!$I$2:$I$1611,MATCH(A186,Coverage!$A$2:$A$1611,0)),0),Towers!C186,(IFERROR(INDEX(Coverage!$I$2:$I$1611,MATCH(A5,Coverage!$A$2:$A$1611,0)),0)/Pop_C!C186*Towers!C186)),0)</f>
        <v/>
      </c>
      <c r="D186" s="20">
        <f ref="D186:D186" t="array">IFERROR(IF(Pop_C!D186&lt;IFERROR(INDEX(Coverage!$I$2:$I$1611,MATCH(A186,Coverage!$A$2:$A$1611,0)),0),Towers!D186,0),0)</f>
        <v/>
      </c>
      <c r="E186" s="20">
        <f ref="E186:E186" t="array">IFERROR(IF(Pop_C!E186&lt;IFERROR(INDEX(Coverage!$I$2:$I$1611,MATCH(A186,Coverage!$A$2:$A$1611,0)),0),Towers!E186,0),0)</f>
        <v/>
      </c>
      <c r="F186" s="20">
        <f ref="F186:F186" t="array">IFERROR(IF(Pop_C!F186&lt;IFERROR(INDEX(Coverage!$I$2:$I$1611,MATCH(A186,Coverage!$A$2:$A$1611,0)),0),Towers!F186,0),0)</f>
        <v/>
      </c>
      <c r="G186" s="20">
        <f ref="G186:G186" t="array">IFERROR(IF(Pop_C!G186&lt;IFERROR(INDEX(Coverage!$I$2:$I$1611,MATCH(A186,Coverage!$A$2:$A$1611,0)),0),Towers!G186,0),0)</f>
        <v/>
      </c>
      <c r="H186" s="20">
        <f ref="H186:H186" t="array">IFERROR(IF(Pop_C!H186&lt;IFERROR(INDEX(Coverage!$I$2:$I$1611,MATCH(A186,Coverage!$A$2:$A$1611,0)),0),Towers!H186,0),0)</f>
        <v/>
      </c>
      <c r="I186" s="20">
        <f ref="I186:I186" t="array">IFERROR(IF(Pop_C!I186&lt;IFERROR(INDEX(Coverage!$I$2:$I$1611,MATCH(A186,Coverage!$A$2:$A$1611,0)),0),Towers!I186,0),0)</f>
        <v/>
      </c>
      <c r="J186" s="20">
        <f ref="J186:J186" t="array">IFERROR(IF(Pop_C!J186&lt;IFERROR(INDEX(Coverage!$I$2:$I$1611,MATCH(A186,Coverage!$A$2:$A$1611,0)),0),Towers!J186,0),0)</f>
        <v/>
      </c>
      <c r="K186" s="20">
        <f ref="K186:K186" t="array">IFERROR(IF(Pop_C!K186&lt;IFERROR(INDEX(Coverage!$I$2:$I$1611,MATCH(A186,Coverage!$A$2:$A$1611,0)),0),Towers!K186,0),0)</f>
        <v/>
      </c>
      <c r="L186" s="20">
        <f ref="L186:L186" t="array">IFERROR(IF(Pop_C!L186&lt;IFERROR(INDEX(Coverage!$I$2:$I$1611,MATCH(A186,Coverage!$A$2:$A$1611,0)),0),Towers!L186,0),0)</f>
        <v/>
      </c>
    </row>
    <row r="187">
      <c r="A187" s="20">
        <f>Towers!A187</f>
        <v/>
      </c>
      <c r="B187" s="20">
        <f>Towers!B187</f>
        <v/>
      </c>
      <c r="C187" s="20">
        <f>IFERROR(IF(Pop_C!C187&lt;IFERROR(INDEX(Coverage!$I$2:$I$1611,MATCH(A187,Coverage!$A$2:$A$1611,0)),0),Towers!C187,(IFERROR(INDEX(Coverage!$I$2:$I$1611,MATCH(A5,Coverage!$A$2:$A$1611,0)),0)/Pop_C!C187*Towers!C187)),0)</f>
        <v/>
      </c>
      <c r="D187" s="20">
        <f ref="D187:D187" t="array">IFERROR(IF(Pop_C!D187&lt;IFERROR(INDEX(Coverage!$I$2:$I$1611,MATCH(A187,Coverage!$A$2:$A$1611,0)),0),Towers!D187,0),0)</f>
        <v/>
      </c>
      <c r="E187" s="20">
        <f ref="E187:E187" t="array">IFERROR(IF(Pop_C!E187&lt;IFERROR(INDEX(Coverage!$I$2:$I$1611,MATCH(A187,Coverage!$A$2:$A$1611,0)),0),Towers!E187,0),0)</f>
        <v/>
      </c>
      <c r="F187" s="20">
        <f ref="F187:F187" t="array">IFERROR(IF(Pop_C!F187&lt;IFERROR(INDEX(Coverage!$I$2:$I$1611,MATCH(A187,Coverage!$A$2:$A$1611,0)),0),Towers!F187,0),0)</f>
        <v/>
      </c>
      <c r="G187" s="20">
        <f ref="G187:G187" t="array">IFERROR(IF(Pop_C!G187&lt;IFERROR(INDEX(Coverage!$I$2:$I$1611,MATCH(A187,Coverage!$A$2:$A$1611,0)),0),Towers!G187,0),0)</f>
        <v/>
      </c>
      <c r="H187" s="20">
        <f ref="H187:H187" t="array">IFERROR(IF(Pop_C!H187&lt;IFERROR(INDEX(Coverage!$I$2:$I$1611,MATCH(A187,Coverage!$A$2:$A$1611,0)),0),Towers!H187,0),0)</f>
        <v/>
      </c>
      <c r="I187" s="20">
        <f ref="I187:I187" t="array">IFERROR(IF(Pop_C!I187&lt;IFERROR(INDEX(Coverage!$I$2:$I$1611,MATCH(A187,Coverage!$A$2:$A$1611,0)),0),Towers!I187,0),0)</f>
        <v/>
      </c>
      <c r="J187" s="20">
        <f ref="J187:J187" t="array">IFERROR(IF(Pop_C!J187&lt;IFERROR(INDEX(Coverage!$I$2:$I$1611,MATCH(A187,Coverage!$A$2:$A$1611,0)),0),Towers!J187,0),0)</f>
        <v/>
      </c>
      <c r="K187" s="20">
        <f ref="K187:K187" t="array">IFERROR(IF(Pop_C!K187&lt;IFERROR(INDEX(Coverage!$I$2:$I$1611,MATCH(A187,Coverage!$A$2:$A$1611,0)),0),Towers!K187,0),0)</f>
        <v/>
      </c>
      <c r="L187" s="20">
        <f ref="L187:L187" t="array">IFERROR(IF(Pop_C!L187&lt;IFERROR(INDEX(Coverage!$I$2:$I$1611,MATCH(A187,Coverage!$A$2:$A$1611,0)),0),Towers!L187,0),0)</f>
        <v/>
      </c>
    </row>
    <row r="188">
      <c r="A188" s="20">
        <f>Towers!A188</f>
        <v/>
      </c>
      <c r="B188" s="20">
        <f>Towers!B188</f>
        <v/>
      </c>
      <c r="C188" s="20">
        <f>IFERROR(IF(Pop_C!C188&lt;IFERROR(INDEX(Coverage!$I$2:$I$1611,MATCH(A188,Coverage!$A$2:$A$1611,0)),0),Towers!C188,(IFERROR(INDEX(Coverage!$I$2:$I$1611,MATCH(A5,Coverage!$A$2:$A$1611,0)),0)/Pop_C!C188*Towers!C188)),0)</f>
        <v/>
      </c>
      <c r="D188" s="20">
        <f ref="D188:D188" t="array">IFERROR(IF(Pop_C!D188&lt;IFERROR(INDEX(Coverage!$I$2:$I$1611,MATCH(A188,Coverage!$A$2:$A$1611,0)),0),Towers!D188,0),0)</f>
        <v/>
      </c>
      <c r="E188" s="20">
        <f ref="E188:E188" t="array">IFERROR(IF(Pop_C!E188&lt;IFERROR(INDEX(Coverage!$I$2:$I$1611,MATCH(A188,Coverage!$A$2:$A$1611,0)),0),Towers!E188,0),0)</f>
        <v/>
      </c>
      <c r="F188" s="20">
        <f ref="F188:F188" t="array">IFERROR(IF(Pop_C!F188&lt;IFERROR(INDEX(Coverage!$I$2:$I$1611,MATCH(A188,Coverage!$A$2:$A$1611,0)),0),Towers!F188,0),0)</f>
        <v/>
      </c>
      <c r="G188" s="20">
        <f ref="G188:G188" t="array">IFERROR(IF(Pop_C!G188&lt;IFERROR(INDEX(Coverage!$I$2:$I$1611,MATCH(A188,Coverage!$A$2:$A$1611,0)),0),Towers!G188,0),0)</f>
        <v/>
      </c>
      <c r="H188" s="20">
        <f ref="H188:H188" t="array">IFERROR(IF(Pop_C!H188&lt;IFERROR(INDEX(Coverage!$I$2:$I$1611,MATCH(A188,Coverage!$A$2:$A$1611,0)),0),Towers!H188,0),0)</f>
        <v/>
      </c>
      <c r="I188" s="20">
        <f ref="I188:I188" t="array">IFERROR(IF(Pop_C!I188&lt;IFERROR(INDEX(Coverage!$I$2:$I$1611,MATCH(A188,Coverage!$A$2:$A$1611,0)),0),Towers!I188,0),0)</f>
        <v/>
      </c>
      <c r="J188" s="20">
        <f ref="J188:J188" t="array">IFERROR(IF(Pop_C!J188&lt;IFERROR(INDEX(Coverage!$I$2:$I$1611,MATCH(A188,Coverage!$A$2:$A$1611,0)),0),Towers!J188,0),0)</f>
        <v/>
      </c>
      <c r="K188" s="20">
        <f ref="K188:K188" t="array">IFERROR(IF(Pop_C!K188&lt;IFERROR(INDEX(Coverage!$I$2:$I$1611,MATCH(A188,Coverage!$A$2:$A$1611,0)),0),Towers!K188,0),0)</f>
        <v/>
      </c>
      <c r="L188" s="20">
        <f ref="L188:L188" t="array">IFERROR(IF(Pop_C!L188&lt;IFERROR(INDEX(Coverage!$I$2:$I$1611,MATCH(A188,Coverage!$A$2:$A$1611,0)),0),Towers!L188,0),0)</f>
        <v/>
      </c>
    </row>
    <row r="189">
      <c r="A189" s="20">
        <f>Towers!A189</f>
        <v/>
      </c>
      <c r="B189" s="20">
        <f>Towers!B189</f>
        <v/>
      </c>
      <c r="C189" s="20">
        <f>IFERROR(IF(Pop_C!C189&lt;IFERROR(INDEX(Coverage!$I$2:$I$1611,MATCH(A189,Coverage!$A$2:$A$1611,0)),0),Towers!C189,(IFERROR(INDEX(Coverage!$I$2:$I$1611,MATCH(A5,Coverage!$A$2:$A$1611,0)),0)/Pop_C!C189*Towers!C189)),0)</f>
        <v/>
      </c>
      <c r="D189" s="20">
        <f ref="D189:D189" t="array">IFERROR(IF(Pop_C!D189&lt;IFERROR(INDEX(Coverage!$I$2:$I$1611,MATCH(A189,Coverage!$A$2:$A$1611,0)),0),Towers!D189,0),0)</f>
        <v/>
      </c>
      <c r="E189" s="20">
        <f ref="E189:E189" t="array">IFERROR(IF(Pop_C!E189&lt;IFERROR(INDEX(Coverage!$I$2:$I$1611,MATCH(A189,Coverage!$A$2:$A$1611,0)),0),Towers!E189,0),0)</f>
        <v/>
      </c>
      <c r="F189" s="20">
        <f ref="F189:F189" t="array">IFERROR(IF(Pop_C!F189&lt;IFERROR(INDEX(Coverage!$I$2:$I$1611,MATCH(A189,Coverage!$A$2:$A$1611,0)),0),Towers!F189,0),0)</f>
        <v/>
      </c>
      <c r="G189" s="20">
        <f ref="G189:G189" t="array">IFERROR(IF(Pop_C!G189&lt;IFERROR(INDEX(Coverage!$I$2:$I$1611,MATCH(A189,Coverage!$A$2:$A$1611,0)),0),Towers!G189,0),0)</f>
        <v/>
      </c>
      <c r="H189" s="20">
        <f ref="H189:H189" t="array">IFERROR(IF(Pop_C!H189&lt;IFERROR(INDEX(Coverage!$I$2:$I$1611,MATCH(A189,Coverage!$A$2:$A$1611,0)),0),Towers!H189,0),0)</f>
        <v/>
      </c>
      <c r="I189" s="20">
        <f ref="I189:I189" t="array">IFERROR(IF(Pop_C!I189&lt;IFERROR(INDEX(Coverage!$I$2:$I$1611,MATCH(A189,Coverage!$A$2:$A$1611,0)),0),Towers!I189,0),0)</f>
        <v/>
      </c>
      <c r="J189" s="20">
        <f ref="J189:J189" t="array">IFERROR(IF(Pop_C!J189&lt;IFERROR(INDEX(Coverage!$I$2:$I$1611,MATCH(A189,Coverage!$A$2:$A$1611,0)),0),Towers!J189,0),0)</f>
        <v/>
      </c>
      <c r="K189" s="20">
        <f ref="K189:K189" t="array">IFERROR(IF(Pop_C!K189&lt;IFERROR(INDEX(Coverage!$I$2:$I$1611,MATCH(A189,Coverage!$A$2:$A$1611,0)),0),Towers!K189,0),0)</f>
        <v/>
      </c>
      <c r="L189" s="20">
        <f ref="L189:L189" t="array">IFERROR(IF(Pop_C!L189&lt;IFERROR(INDEX(Coverage!$I$2:$I$1611,MATCH(A189,Coverage!$A$2:$A$1611,0)),0),Towers!L189,0),0)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20">
        <f>Towers!A1</f>
        <v/>
      </c>
      <c r="B1" s="20">
        <f>Towers!B1</f>
        <v/>
      </c>
      <c r="C1" s="20">
        <f>Towers!C1</f>
        <v/>
      </c>
      <c r="D1" s="20">
        <f>Towers!D1</f>
        <v/>
      </c>
      <c r="E1" s="20">
        <f>Towers!E1</f>
        <v/>
      </c>
      <c r="F1" s="20">
        <f>Towers!F1</f>
        <v/>
      </c>
      <c r="G1" s="20">
        <f>Towers!G1</f>
        <v/>
      </c>
      <c r="H1" s="20">
        <f>Towers!H1</f>
        <v/>
      </c>
      <c r="I1" s="20">
        <f>Towers!I1</f>
        <v/>
      </c>
      <c r="J1" s="20">
        <f>Towers!J1</f>
        <v/>
      </c>
      <c r="K1" s="20">
        <f>Towers!K1</f>
        <v/>
      </c>
      <c r="L1" s="20">
        <f>Towers!L1</f>
        <v/>
      </c>
    </row>
    <row r="2">
      <c r="A2" s="20">
        <f>Towers!A2</f>
        <v/>
      </c>
      <c r="B2" s="20">
        <f>Towers!B2</f>
        <v/>
      </c>
      <c r="C2" s="20">
        <f>IFERROR(Towers!C2/Area!C2,0)</f>
        <v/>
      </c>
      <c r="D2" s="20">
        <f>IFERROR(Towers!D2/Area!D2,0)</f>
        <v/>
      </c>
      <c r="E2" s="20">
        <f>IFERROR(Towers!E2/Area!E2,0)</f>
        <v/>
      </c>
      <c r="F2" s="20">
        <f>IFERROR(Towers!F2/Area!F2,0)</f>
        <v/>
      </c>
      <c r="G2" s="20">
        <f>IFERROR(Towers!G2/Area!G2,0)</f>
        <v/>
      </c>
      <c r="H2" s="20">
        <f>IFERROR(Towers!H2/Area!H2,0)</f>
        <v/>
      </c>
      <c r="I2" s="20">
        <f>IFERROR(Towers!I2/Area!I2,0)</f>
        <v/>
      </c>
      <c r="J2" s="20">
        <f>IFERROR(Towers!J2/Area!J2,0)</f>
        <v/>
      </c>
      <c r="K2" s="20">
        <f>IFERROR(Towers!K2/Area!K2,0)</f>
        <v/>
      </c>
      <c r="L2" s="20">
        <f>IFERROR(Towers!L2/Area!L2,0)</f>
        <v/>
      </c>
    </row>
    <row r="3">
      <c r="A3" s="20">
        <f>Towers!A3</f>
        <v/>
      </c>
      <c r="B3" s="20">
        <f>Towers!B3</f>
        <v/>
      </c>
      <c r="C3" s="20">
        <f>IFERROR(Towers!C3/Area!C3,0)</f>
        <v/>
      </c>
      <c r="D3" s="20">
        <f>IFERROR(Towers!D3/Area!D3,0)</f>
        <v/>
      </c>
      <c r="E3" s="20">
        <f>IFERROR(Towers!E3/Area!E3,0)</f>
        <v/>
      </c>
      <c r="F3" s="20">
        <f>IFERROR(Towers!F3/Area!F3,0)</f>
        <v/>
      </c>
      <c r="G3" s="20">
        <f>IFERROR(Towers!G3/Area!G3,0)</f>
        <v/>
      </c>
      <c r="H3" s="20">
        <f>IFERROR(Towers!H3/Area!H3,0)</f>
        <v/>
      </c>
      <c r="I3" s="20">
        <f>IFERROR(Towers!I3/Area!I3,0)</f>
        <v/>
      </c>
      <c r="J3" s="20">
        <f>IFERROR(Towers!J3/Area!J3,0)</f>
        <v/>
      </c>
      <c r="K3" s="20">
        <f>IFERROR(Towers!K3/Area!K3,0)</f>
        <v/>
      </c>
      <c r="L3" s="20">
        <f>IFERROR(Towers!L3/Area!L3,0)</f>
        <v/>
      </c>
    </row>
    <row r="4">
      <c r="A4" s="20">
        <f>Towers!A4</f>
        <v/>
      </c>
      <c r="B4" s="20">
        <f>Towers!B4</f>
        <v/>
      </c>
      <c r="C4" s="20">
        <f>IFERROR(Towers!C4/Area!C4,0)</f>
        <v/>
      </c>
      <c r="D4" s="20">
        <f>IFERROR(Towers!D4/Area!D4,0)</f>
        <v/>
      </c>
      <c r="E4" s="20">
        <f>IFERROR(Towers!E4/Area!E4,0)</f>
        <v/>
      </c>
      <c r="F4" s="20">
        <f>IFERROR(Towers!F4/Area!F4,0)</f>
        <v/>
      </c>
      <c r="G4" s="20">
        <f>IFERROR(Towers!G4/Area!G4,0)</f>
        <v/>
      </c>
      <c r="H4" s="20">
        <f>IFERROR(Towers!H4/Area!H4,0)</f>
        <v/>
      </c>
      <c r="I4" s="20">
        <f>IFERROR(Towers!I4/Area!I4,0)</f>
        <v/>
      </c>
      <c r="J4" s="20">
        <f>IFERROR(Towers!J4/Area!J4,0)</f>
        <v/>
      </c>
      <c r="K4" s="20">
        <f>IFERROR(Towers!K4/Area!K4,0)</f>
        <v/>
      </c>
      <c r="L4" s="20">
        <f>IFERROR(Towers!L4/Area!L4,0)</f>
        <v/>
      </c>
    </row>
    <row r="5">
      <c r="A5" s="20">
        <f>Towers!A5</f>
        <v/>
      </c>
      <c r="B5" s="20">
        <f>Towers!B5</f>
        <v/>
      </c>
      <c r="C5" s="20">
        <f>IFERROR(Towers!C5/Area!C5,0)</f>
        <v/>
      </c>
      <c r="D5" s="20">
        <f>IFERROR(Towers!D5/Area!D5,0)</f>
        <v/>
      </c>
      <c r="E5" s="20">
        <f>IFERROR(Towers!E5/Area!E5,0)</f>
        <v/>
      </c>
      <c r="F5" s="20">
        <f>IFERROR(Towers!F5/Area!F5,0)</f>
        <v/>
      </c>
      <c r="G5" s="20">
        <f>IFERROR(Towers!G5/Area!G5,0)</f>
        <v/>
      </c>
      <c r="H5" s="20">
        <f>IFERROR(Towers!H5/Area!H5,0)</f>
        <v/>
      </c>
      <c r="I5" s="20">
        <f>IFERROR(Towers!I5/Area!I5,0)</f>
        <v/>
      </c>
      <c r="J5" s="20">
        <f>IFERROR(Towers!J5/Area!J5,0)</f>
        <v/>
      </c>
      <c r="K5" s="20">
        <f>IFERROR(Towers!K5/Area!K5,0)</f>
        <v/>
      </c>
      <c r="L5" s="20">
        <f>IFERROR(Towers!L5/Area!L5,0)</f>
        <v/>
      </c>
    </row>
    <row r="6">
      <c r="A6" s="20">
        <f>Towers!A6</f>
        <v/>
      </c>
      <c r="B6" s="20">
        <f>Towers!B6</f>
        <v/>
      </c>
      <c r="C6" s="20">
        <f>IFERROR(Towers!C6/Area!C6,0)</f>
        <v/>
      </c>
      <c r="D6" s="20">
        <f>IFERROR(Towers!D6/Area!D6,0)</f>
        <v/>
      </c>
      <c r="E6" s="20">
        <f>IFERROR(Towers!E6/Area!E6,0)</f>
        <v/>
      </c>
      <c r="F6" s="20">
        <f>IFERROR(Towers!F6/Area!F6,0)</f>
        <v/>
      </c>
      <c r="G6" s="20">
        <f>IFERROR(Towers!G6/Area!G6,0)</f>
        <v/>
      </c>
      <c r="H6" s="20">
        <f>IFERROR(Towers!H6/Area!H6,0)</f>
        <v/>
      </c>
      <c r="I6" s="20">
        <f>IFERROR(Towers!I6/Area!I6,0)</f>
        <v/>
      </c>
      <c r="J6" s="20">
        <f>IFERROR(Towers!J6/Area!J6,0)</f>
        <v/>
      </c>
      <c r="K6" s="20">
        <f>IFERROR(Towers!K6/Area!K6,0)</f>
        <v/>
      </c>
      <c r="L6" s="20">
        <f>IFERROR(Towers!L6/Area!L6,0)</f>
        <v/>
      </c>
    </row>
    <row r="7">
      <c r="A7" s="20">
        <f>Towers!A7</f>
        <v/>
      </c>
      <c r="B7" s="20">
        <f>Towers!B7</f>
        <v/>
      </c>
      <c r="C7" s="20">
        <f>IFERROR(Towers!C7/Area!C7,0)</f>
        <v/>
      </c>
      <c r="D7" s="20">
        <f>IFERROR(Towers!D7/Area!D7,0)</f>
        <v/>
      </c>
      <c r="E7" s="20">
        <f>IFERROR(Towers!E7/Area!E7,0)</f>
        <v/>
      </c>
      <c r="F7" s="20">
        <f>IFERROR(Towers!F7/Area!F7,0)</f>
        <v/>
      </c>
      <c r="G7" s="20">
        <f>IFERROR(Towers!G7/Area!G7,0)</f>
        <v/>
      </c>
      <c r="H7" s="20">
        <f>IFERROR(Towers!H7/Area!H7,0)</f>
        <v/>
      </c>
      <c r="I7" s="20">
        <f>IFERROR(Towers!I7/Area!I7,0)</f>
        <v/>
      </c>
      <c r="J7" s="20">
        <f>IFERROR(Towers!J7/Area!J7,0)</f>
        <v/>
      </c>
      <c r="K7" s="20">
        <f>IFERROR(Towers!K7/Area!K7,0)</f>
        <v/>
      </c>
      <c r="L7" s="20">
        <f>IFERROR(Towers!L7/Area!L7,0)</f>
        <v/>
      </c>
    </row>
    <row r="8">
      <c r="A8" s="20">
        <f>Towers!A8</f>
        <v/>
      </c>
      <c r="B8" s="20">
        <f>Towers!B8</f>
        <v/>
      </c>
      <c r="C8" s="20">
        <f>IFERROR(Towers!C8/Area!C8,0)</f>
        <v/>
      </c>
      <c r="D8" s="20">
        <f>IFERROR(Towers!D8/Area!D8,0)</f>
        <v/>
      </c>
      <c r="E8" s="20">
        <f>IFERROR(Towers!E8/Area!E8,0)</f>
        <v/>
      </c>
      <c r="F8" s="20">
        <f>IFERROR(Towers!F8/Area!F8,0)</f>
        <v/>
      </c>
      <c r="G8" s="20">
        <f>IFERROR(Towers!G8/Area!G8,0)</f>
        <v/>
      </c>
      <c r="H8" s="20">
        <f>IFERROR(Towers!H8/Area!H8,0)</f>
        <v/>
      </c>
      <c r="I8" s="20">
        <f>IFERROR(Towers!I8/Area!I8,0)</f>
        <v/>
      </c>
      <c r="J8" s="20">
        <f>IFERROR(Towers!J8/Area!J8,0)</f>
        <v/>
      </c>
      <c r="K8" s="20">
        <f>IFERROR(Towers!K8/Area!K8,0)</f>
        <v/>
      </c>
      <c r="L8" s="20">
        <f>IFERROR(Towers!L8/Area!L8,0)</f>
        <v/>
      </c>
    </row>
    <row r="9">
      <c r="A9" s="20">
        <f>Towers!A9</f>
        <v/>
      </c>
      <c r="B9" s="20">
        <f>Towers!B9</f>
        <v/>
      </c>
      <c r="C9" s="20">
        <f>IFERROR(Towers!C9/Area!C9,0)</f>
        <v/>
      </c>
      <c r="D9" s="20">
        <f>IFERROR(Towers!D9/Area!D9,0)</f>
        <v/>
      </c>
      <c r="E9" s="20">
        <f>IFERROR(Towers!E9/Area!E9,0)</f>
        <v/>
      </c>
      <c r="F9" s="20">
        <f>IFERROR(Towers!F9/Area!F9,0)</f>
        <v/>
      </c>
      <c r="G9" s="20">
        <f>IFERROR(Towers!G9/Area!G9,0)</f>
        <v/>
      </c>
      <c r="H9" s="20">
        <f>IFERROR(Towers!H9/Area!H9,0)</f>
        <v/>
      </c>
      <c r="I9" s="20">
        <f>IFERROR(Towers!I9/Area!I9,0)</f>
        <v/>
      </c>
      <c r="J9" s="20">
        <f>IFERROR(Towers!J9/Area!J9,0)</f>
        <v/>
      </c>
      <c r="K9" s="20">
        <f>IFERROR(Towers!K9/Area!K9,0)</f>
        <v/>
      </c>
      <c r="L9" s="20">
        <f>IFERROR(Towers!L9/Area!L9,0)</f>
        <v/>
      </c>
    </row>
    <row r="10">
      <c r="A10" s="20">
        <f>Towers!A10</f>
        <v/>
      </c>
      <c r="B10" s="20">
        <f>Towers!B10</f>
        <v/>
      </c>
      <c r="C10" s="20">
        <f>IFERROR(Towers!C10/Area!C10,0)</f>
        <v/>
      </c>
      <c r="D10" s="20">
        <f>IFERROR(Towers!D10/Area!D10,0)</f>
        <v/>
      </c>
      <c r="E10" s="20">
        <f>IFERROR(Towers!E10/Area!E10,0)</f>
        <v/>
      </c>
      <c r="F10" s="20">
        <f>IFERROR(Towers!F10/Area!F10,0)</f>
        <v/>
      </c>
      <c r="G10" s="20">
        <f>IFERROR(Towers!G10/Area!G10,0)</f>
        <v/>
      </c>
      <c r="H10" s="20">
        <f>IFERROR(Towers!H10/Area!H10,0)</f>
        <v/>
      </c>
      <c r="I10" s="20">
        <f>IFERROR(Towers!I10/Area!I10,0)</f>
        <v/>
      </c>
      <c r="J10" s="20">
        <f>IFERROR(Towers!J10/Area!J10,0)</f>
        <v/>
      </c>
      <c r="K10" s="20">
        <f>IFERROR(Towers!K10/Area!K10,0)</f>
        <v/>
      </c>
      <c r="L10" s="20">
        <f>IFERROR(Towers!L10/Area!L10,0)</f>
        <v/>
      </c>
    </row>
    <row r="11">
      <c r="A11" s="20">
        <f>Towers!A11</f>
        <v/>
      </c>
      <c r="B11" s="20">
        <f>Towers!B11</f>
        <v/>
      </c>
      <c r="C11" s="20">
        <f>IFERROR(Towers!C11/Area!C11,0)</f>
        <v/>
      </c>
      <c r="D11" s="20">
        <f>IFERROR(Towers!D11/Area!D11,0)</f>
        <v/>
      </c>
      <c r="E11" s="20">
        <f>IFERROR(Towers!E11/Area!E11,0)</f>
        <v/>
      </c>
      <c r="F11" s="20">
        <f>IFERROR(Towers!F11/Area!F11,0)</f>
        <v/>
      </c>
      <c r="G11" s="20">
        <f>IFERROR(Towers!G11/Area!G11,0)</f>
        <v/>
      </c>
      <c r="H11" s="20">
        <f>IFERROR(Towers!H11/Area!H11,0)</f>
        <v/>
      </c>
      <c r="I11" s="20">
        <f>IFERROR(Towers!I11/Area!I11,0)</f>
        <v/>
      </c>
      <c r="J11" s="20">
        <f>IFERROR(Towers!J11/Area!J11,0)</f>
        <v/>
      </c>
      <c r="K11" s="20">
        <f>IFERROR(Towers!K11/Area!K11,0)</f>
        <v/>
      </c>
      <c r="L11" s="20">
        <f>IFERROR(Towers!L11/Area!L11,0)</f>
        <v/>
      </c>
    </row>
    <row r="12">
      <c r="A12" s="20">
        <f>Towers!A12</f>
        <v/>
      </c>
      <c r="B12" s="20">
        <f>Towers!B12</f>
        <v/>
      </c>
      <c r="C12" s="20">
        <f>IFERROR(Towers!C12/Area!C12,0)</f>
        <v/>
      </c>
      <c r="D12" s="20">
        <f>IFERROR(Towers!D12/Area!D12,0)</f>
        <v/>
      </c>
      <c r="E12" s="20">
        <f>IFERROR(Towers!E12/Area!E12,0)</f>
        <v/>
      </c>
      <c r="F12" s="20">
        <f>IFERROR(Towers!F12/Area!F12,0)</f>
        <v/>
      </c>
      <c r="G12" s="20">
        <f>IFERROR(Towers!G12/Area!G12,0)</f>
        <v/>
      </c>
      <c r="H12" s="20">
        <f>IFERROR(Towers!H12/Area!H12,0)</f>
        <v/>
      </c>
      <c r="I12" s="20">
        <f>IFERROR(Towers!I12/Area!I12,0)</f>
        <v/>
      </c>
      <c r="J12" s="20">
        <f>IFERROR(Towers!J12/Area!J12,0)</f>
        <v/>
      </c>
      <c r="K12" s="20">
        <f>IFERROR(Towers!K12/Area!K12,0)</f>
        <v/>
      </c>
      <c r="L12" s="20">
        <f>IFERROR(Towers!L12/Area!L12,0)</f>
        <v/>
      </c>
    </row>
    <row r="13">
      <c r="A13" s="20">
        <f>Towers!A13</f>
        <v/>
      </c>
      <c r="B13" s="20">
        <f>Towers!B13</f>
        <v/>
      </c>
      <c r="C13" s="20">
        <f>IFERROR(Towers!C13/Area!C13,0)</f>
        <v/>
      </c>
      <c r="D13" s="20">
        <f>IFERROR(Towers!D13/Area!D13,0)</f>
        <v/>
      </c>
      <c r="E13" s="20">
        <f>IFERROR(Towers!E13/Area!E13,0)</f>
        <v/>
      </c>
      <c r="F13" s="20">
        <f>IFERROR(Towers!F13/Area!F13,0)</f>
        <v/>
      </c>
      <c r="G13" s="20">
        <f>IFERROR(Towers!G13/Area!G13,0)</f>
        <v/>
      </c>
      <c r="H13" s="20">
        <f>IFERROR(Towers!H13/Area!H13,0)</f>
        <v/>
      </c>
      <c r="I13" s="20">
        <f>IFERROR(Towers!I13/Area!I13,0)</f>
        <v/>
      </c>
      <c r="J13" s="20">
        <f>IFERROR(Towers!J13/Area!J13,0)</f>
        <v/>
      </c>
      <c r="K13" s="20">
        <f>IFERROR(Towers!K13/Area!K13,0)</f>
        <v/>
      </c>
      <c r="L13" s="20">
        <f>IFERROR(Towers!L13/Area!L13,0)</f>
        <v/>
      </c>
    </row>
    <row r="14">
      <c r="A14" s="20">
        <f>Towers!A14</f>
        <v/>
      </c>
      <c r="B14" s="20">
        <f>Towers!B14</f>
        <v/>
      </c>
      <c r="C14" s="20">
        <f>IFERROR(Towers!C14/Area!C14,0)</f>
        <v/>
      </c>
      <c r="D14" s="20">
        <f>IFERROR(Towers!D14/Area!D14,0)</f>
        <v/>
      </c>
      <c r="E14" s="20">
        <f>IFERROR(Towers!E14/Area!E14,0)</f>
        <v/>
      </c>
      <c r="F14" s="20">
        <f>IFERROR(Towers!F14/Area!F14,0)</f>
        <v/>
      </c>
      <c r="G14" s="20">
        <f>IFERROR(Towers!G14/Area!G14,0)</f>
        <v/>
      </c>
      <c r="H14" s="20">
        <f>IFERROR(Towers!H14/Area!H14,0)</f>
        <v/>
      </c>
      <c r="I14" s="20">
        <f>IFERROR(Towers!I14/Area!I14,0)</f>
        <v/>
      </c>
      <c r="J14" s="20">
        <f>IFERROR(Towers!J14/Area!J14,0)</f>
        <v/>
      </c>
      <c r="K14" s="20">
        <f>IFERROR(Towers!K14/Area!K14,0)</f>
        <v/>
      </c>
      <c r="L14" s="20">
        <f>IFERROR(Towers!L14/Area!L14,0)</f>
        <v/>
      </c>
    </row>
    <row r="15">
      <c r="A15" s="20">
        <f>Towers!A15</f>
        <v/>
      </c>
      <c r="B15" s="20">
        <f>Towers!B15</f>
        <v/>
      </c>
      <c r="C15" s="20">
        <f>IFERROR(Towers!C15/Area!C15,0)</f>
        <v/>
      </c>
      <c r="D15" s="20">
        <f>IFERROR(Towers!D15/Area!D15,0)</f>
        <v/>
      </c>
      <c r="E15" s="20">
        <f>IFERROR(Towers!E15/Area!E15,0)</f>
        <v/>
      </c>
      <c r="F15" s="20">
        <f>IFERROR(Towers!F15/Area!F15,0)</f>
        <v/>
      </c>
      <c r="G15" s="20">
        <f>IFERROR(Towers!G15/Area!G15,0)</f>
        <v/>
      </c>
      <c r="H15" s="20">
        <f>IFERROR(Towers!H15/Area!H15,0)</f>
        <v/>
      </c>
      <c r="I15" s="20">
        <f>IFERROR(Towers!I15/Area!I15,0)</f>
        <v/>
      </c>
      <c r="J15" s="20">
        <f>IFERROR(Towers!J15/Area!J15,0)</f>
        <v/>
      </c>
      <c r="K15" s="20">
        <f>IFERROR(Towers!K15/Area!K15,0)</f>
        <v/>
      </c>
      <c r="L15" s="20">
        <f>IFERROR(Towers!L15/Area!L15,0)</f>
        <v/>
      </c>
    </row>
    <row r="16">
      <c r="A16" s="20">
        <f>Towers!A16</f>
        <v/>
      </c>
      <c r="B16" s="20">
        <f>Towers!B16</f>
        <v/>
      </c>
      <c r="C16" s="20">
        <f>IFERROR(Towers!C16/Area!C16,0)</f>
        <v/>
      </c>
      <c r="D16" s="20">
        <f>IFERROR(Towers!D16/Area!D16,0)</f>
        <v/>
      </c>
      <c r="E16" s="20">
        <f>IFERROR(Towers!E16/Area!E16,0)</f>
        <v/>
      </c>
      <c r="F16" s="20">
        <f>IFERROR(Towers!F16/Area!F16,0)</f>
        <v/>
      </c>
      <c r="G16" s="20">
        <f>IFERROR(Towers!G16/Area!G16,0)</f>
        <v/>
      </c>
      <c r="H16" s="20">
        <f>IFERROR(Towers!H16/Area!H16,0)</f>
        <v/>
      </c>
      <c r="I16" s="20">
        <f>IFERROR(Towers!I16/Area!I16,0)</f>
        <v/>
      </c>
      <c r="J16" s="20">
        <f>IFERROR(Towers!J16/Area!J16,0)</f>
        <v/>
      </c>
      <c r="K16" s="20">
        <f>IFERROR(Towers!K16/Area!K16,0)</f>
        <v/>
      </c>
      <c r="L16" s="20">
        <f>IFERROR(Towers!L16/Area!L16,0)</f>
        <v/>
      </c>
    </row>
    <row r="17">
      <c r="A17" s="20">
        <f>Towers!A17</f>
        <v/>
      </c>
      <c r="B17" s="20">
        <f>Towers!B17</f>
        <v/>
      </c>
      <c r="C17" s="20">
        <f>IFERROR(Towers!C17/Area!C17,0)</f>
        <v/>
      </c>
      <c r="D17" s="20">
        <f>IFERROR(Towers!D17/Area!D17,0)</f>
        <v/>
      </c>
      <c r="E17" s="20">
        <f>IFERROR(Towers!E17/Area!E17,0)</f>
        <v/>
      </c>
      <c r="F17" s="20">
        <f>IFERROR(Towers!F17/Area!F17,0)</f>
        <v/>
      </c>
      <c r="G17" s="20">
        <f>IFERROR(Towers!G17/Area!G17,0)</f>
        <v/>
      </c>
      <c r="H17" s="20">
        <f>IFERROR(Towers!H17/Area!H17,0)</f>
        <v/>
      </c>
      <c r="I17" s="20">
        <f>IFERROR(Towers!I17/Area!I17,0)</f>
        <v/>
      </c>
      <c r="J17" s="20">
        <f>IFERROR(Towers!J17/Area!J17,0)</f>
        <v/>
      </c>
      <c r="K17" s="20">
        <f>IFERROR(Towers!K17/Area!K17,0)</f>
        <v/>
      </c>
      <c r="L17" s="20">
        <f>IFERROR(Towers!L17/Area!L17,0)</f>
        <v/>
      </c>
    </row>
    <row r="18">
      <c r="A18" s="20">
        <f>Towers!A18</f>
        <v/>
      </c>
      <c r="B18" s="20">
        <f>Towers!B18</f>
        <v/>
      </c>
      <c r="C18" s="20">
        <f>IFERROR(Towers!C18/Area!C18,0)</f>
        <v/>
      </c>
      <c r="D18" s="20">
        <f>IFERROR(Towers!D18/Area!D18,0)</f>
        <v/>
      </c>
      <c r="E18" s="20">
        <f>IFERROR(Towers!E18/Area!E18,0)</f>
        <v/>
      </c>
      <c r="F18" s="20">
        <f>IFERROR(Towers!F18/Area!F18,0)</f>
        <v/>
      </c>
      <c r="G18" s="20">
        <f>IFERROR(Towers!G18/Area!G18,0)</f>
        <v/>
      </c>
      <c r="H18" s="20">
        <f>IFERROR(Towers!H18/Area!H18,0)</f>
        <v/>
      </c>
      <c r="I18" s="20">
        <f>IFERROR(Towers!I18/Area!I18,0)</f>
        <v/>
      </c>
      <c r="J18" s="20">
        <f>IFERROR(Towers!J18/Area!J18,0)</f>
        <v/>
      </c>
      <c r="K18" s="20">
        <f>IFERROR(Towers!K18/Area!K18,0)</f>
        <v/>
      </c>
      <c r="L18" s="20">
        <f>IFERROR(Towers!L18/Area!L18,0)</f>
        <v/>
      </c>
    </row>
    <row r="19">
      <c r="A19" s="20">
        <f>Towers!A19</f>
        <v/>
      </c>
      <c r="B19" s="20">
        <f>Towers!B19</f>
        <v/>
      </c>
      <c r="C19" s="20">
        <f>IFERROR(Towers!C19/Area!C19,0)</f>
        <v/>
      </c>
      <c r="D19" s="20">
        <f>IFERROR(Towers!D19/Area!D19,0)</f>
        <v/>
      </c>
      <c r="E19" s="20">
        <f>IFERROR(Towers!E19/Area!E19,0)</f>
        <v/>
      </c>
      <c r="F19" s="20">
        <f>IFERROR(Towers!F19/Area!F19,0)</f>
        <v/>
      </c>
      <c r="G19" s="20">
        <f>IFERROR(Towers!G19/Area!G19,0)</f>
        <v/>
      </c>
      <c r="H19" s="20">
        <f>IFERROR(Towers!H19/Area!H19,0)</f>
        <v/>
      </c>
      <c r="I19" s="20">
        <f>IFERROR(Towers!I19/Area!I19,0)</f>
        <v/>
      </c>
      <c r="J19" s="20">
        <f>IFERROR(Towers!J19/Area!J19,0)</f>
        <v/>
      </c>
      <c r="K19" s="20">
        <f>IFERROR(Towers!K19/Area!K19,0)</f>
        <v/>
      </c>
      <c r="L19" s="20">
        <f>IFERROR(Towers!L19/Area!L19,0)</f>
        <v/>
      </c>
    </row>
    <row r="20">
      <c r="A20" s="20">
        <f>Towers!A20</f>
        <v/>
      </c>
      <c r="B20" s="20">
        <f>Towers!B20</f>
        <v/>
      </c>
      <c r="C20" s="20">
        <f>IFERROR(Towers!C20/Area!C20,0)</f>
        <v/>
      </c>
      <c r="D20" s="20">
        <f>IFERROR(Towers!D20/Area!D20,0)</f>
        <v/>
      </c>
      <c r="E20" s="20">
        <f>IFERROR(Towers!E20/Area!E20,0)</f>
        <v/>
      </c>
      <c r="F20" s="20">
        <f>IFERROR(Towers!F20/Area!F20,0)</f>
        <v/>
      </c>
      <c r="G20" s="20">
        <f>IFERROR(Towers!G20/Area!G20,0)</f>
        <v/>
      </c>
      <c r="H20" s="20">
        <f>IFERROR(Towers!H20/Area!H20,0)</f>
        <v/>
      </c>
      <c r="I20" s="20">
        <f>IFERROR(Towers!I20/Area!I20,0)</f>
        <v/>
      </c>
      <c r="J20" s="20">
        <f>IFERROR(Towers!J20/Area!J20,0)</f>
        <v/>
      </c>
      <c r="K20" s="20">
        <f>IFERROR(Towers!K20/Area!K20,0)</f>
        <v/>
      </c>
      <c r="L20" s="20">
        <f>IFERROR(Towers!L20/Area!L20,0)</f>
        <v/>
      </c>
    </row>
    <row r="21">
      <c r="A21" s="20">
        <f>Towers!A21</f>
        <v/>
      </c>
      <c r="B21" s="20">
        <f>Towers!B21</f>
        <v/>
      </c>
      <c r="C21" s="20">
        <f>IFERROR(Towers!C21/Area!C21,0)</f>
        <v/>
      </c>
      <c r="D21" s="20">
        <f>IFERROR(Towers!D21/Area!D21,0)</f>
        <v/>
      </c>
      <c r="E21" s="20">
        <f>IFERROR(Towers!E21/Area!E21,0)</f>
        <v/>
      </c>
      <c r="F21" s="20">
        <f>IFERROR(Towers!F21/Area!F21,0)</f>
        <v/>
      </c>
      <c r="G21" s="20">
        <f>IFERROR(Towers!G21/Area!G21,0)</f>
        <v/>
      </c>
      <c r="H21" s="20">
        <f>IFERROR(Towers!H21/Area!H21,0)</f>
        <v/>
      </c>
      <c r="I21" s="20">
        <f>IFERROR(Towers!I21/Area!I21,0)</f>
        <v/>
      </c>
      <c r="J21" s="20">
        <f>IFERROR(Towers!J21/Area!J21,0)</f>
        <v/>
      </c>
      <c r="K21" s="20">
        <f>IFERROR(Towers!K21/Area!K21,0)</f>
        <v/>
      </c>
      <c r="L21" s="20">
        <f>IFERROR(Towers!L21/Area!L21,0)</f>
        <v/>
      </c>
    </row>
    <row r="22">
      <c r="A22" s="20">
        <f>Towers!A22</f>
        <v/>
      </c>
      <c r="B22" s="20">
        <f>Towers!B22</f>
        <v/>
      </c>
      <c r="C22" s="20">
        <f>IFERROR(Towers!C22/Area!C22,0)</f>
        <v/>
      </c>
      <c r="D22" s="20">
        <f>IFERROR(Towers!D22/Area!D22,0)</f>
        <v/>
      </c>
      <c r="E22" s="20">
        <f>IFERROR(Towers!E22/Area!E22,0)</f>
        <v/>
      </c>
      <c r="F22" s="20">
        <f>IFERROR(Towers!F22/Area!F22,0)</f>
        <v/>
      </c>
      <c r="G22" s="20">
        <f>IFERROR(Towers!G22/Area!G22,0)</f>
        <v/>
      </c>
      <c r="H22" s="20">
        <f>IFERROR(Towers!H22/Area!H22,0)</f>
        <v/>
      </c>
      <c r="I22" s="20">
        <f>IFERROR(Towers!I22/Area!I22,0)</f>
        <v/>
      </c>
      <c r="J22" s="20">
        <f>IFERROR(Towers!J22/Area!J22,0)</f>
        <v/>
      </c>
      <c r="K22" s="20">
        <f>IFERROR(Towers!K22/Area!K22,0)</f>
        <v/>
      </c>
      <c r="L22" s="20">
        <f>IFERROR(Towers!L22/Area!L22,0)</f>
        <v/>
      </c>
    </row>
    <row r="23">
      <c r="A23" s="20">
        <f>Towers!A23</f>
        <v/>
      </c>
      <c r="B23" s="20">
        <f>Towers!B23</f>
        <v/>
      </c>
      <c r="C23" s="20">
        <f>IFERROR(Towers!C23/Area!C23,0)</f>
        <v/>
      </c>
      <c r="D23" s="20">
        <f>IFERROR(Towers!D23/Area!D23,0)</f>
        <v/>
      </c>
      <c r="E23" s="20">
        <f>IFERROR(Towers!E23/Area!E23,0)</f>
        <v/>
      </c>
      <c r="F23" s="20">
        <f>IFERROR(Towers!F23/Area!F23,0)</f>
        <v/>
      </c>
      <c r="G23" s="20">
        <f>IFERROR(Towers!G23/Area!G23,0)</f>
        <v/>
      </c>
      <c r="H23" s="20">
        <f>IFERROR(Towers!H23/Area!H23,0)</f>
        <v/>
      </c>
      <c r="I23" s="20">
        <f>IFERROR(Towers!I23/Area!I23,0)</f>
        <v/>
      </c>
      <c r="J23" s="20">
        <f>IFERROR(Towers!J23/Area!J23,0)</f>
        <v/>
      </c>
      <c r="K23" s="20">
        <f>IFERROR(Towers!K23/Area!K23,0)</f>
        <v/>
      </c>
      <c r="L23" s="20">
        <f>IFERROR(Towers!L23/Area!L23,0)</f>
        <v/>
      </c>
    </row>
    <row r="24">
      <c r="A24" s="20">
        <f>Towers!A24</f>
        <v/>
      </c>
      <c r="B24" s="20">
        <f>Towers!B24</f>
        <v/>
      </c>
      <c r="C24" s="20">
        <f>IFERROR(Towers!C24/Area!C24,0)</f>
        <v/>
      </c>
      <c r="D24" s="20">
        <f>IFERROR(Towers!D24/Area!D24,0)</f>
        <v/>
      </c>
      <c r="E24" s="20">
        <f>IFERROR(Towers!E24/Area!E24,0)</f>
        <v/>
      </c>
      <c r="F24" s="20">
        <f>IFERROR(Towers!F24/Area!F24,0)</f>
        <v/>
      </c>
      <c r="G24" s="20">
        <f>IFERROR(Towers!G24/Area!G24,0)</f>
        <v/>
      </c>
      <c r="H24" s="20">
        <f>IFERROR(Towers!H24/Area!H24,0)</f>
        <v/>
      </c>
      <c r="I24" s="20">
        <f>IFERROR(Towers!I24/Area!I24,0)</f>
        <v/>
      </c>
      <c r="J24" s="20">
        <f>IFERROR(Towers!J24/Area!J24,0)</f>
        <v/>
      </c>
      <c r="K24" s="20">
        <f>IFERROR(Towers!K24/Area!K24,0)</f>
        <v/>
      </c>
      <c r="L24" s="20">
        <f>IFERROR(Towers!L24/Area!L24,0)</f>
        <v/>
      </c>
    </row>
    <row r="25">
      <c r="A25" s="20">
        <f>Towers!A25</f>
        <v/>
      </c>
      <c r="B25" s="20">
        <f>Towers!B25</f>
        <v/>
      </c>
      <c r="C25" s="20">
        <f>IFERROR(Towers!C25/Area!C25,0)</f>
        <v/>
      </c>
      <c r="D25" s="20">
        <f>IFERROR(Towers!D25/Area!D25,0)</f>
        <v/>
      </c>
      <c r="E25" s="20">
        <f>IFERROR(Towers!E25/Area!E25,0)</f>
        <v/>
      </c>
      <c r="F25" s="20">
        <f>IFERROR(Towers!F25/Area!F25,0)</f>
        <v/>
      </c>
      <c r="G25" s="20">
        <f>IFERROR(Towers!G25/Area!G25,0)</f>
        <v/>
      </c>
      <c r="H25" s="20">
        <f>IFERROR(Towers!H25/Area!H25,0)</f>
        <v/>
      </c>
      <c r="I25" s="20">
        <f>IFERROR(Towers!I25/Area!I25,0)</f>
        <v/>
      </c>
      <c r="J25" s="20">
        <f>IFERROR(Towers!J25/Area!J25,0)</f>
        <v/>
      </c>
      <c r="K25" s="20">
        <f>IFERROR(Towers!K25/Area!K25,0)</f>
        <v/>
      </c>
      <c r="L25" s="20">
        <f>IFERROR(Towers!L25/Area!L25,0)</f>
        <v/>
      </c>
    </row>
    <row r="26">
      <c r="A26" s="20">
        <f>Towers!A26</f>
        <v/>
      </c>
      <c r="B26" s="20">
        <f>Towers!B26</f>
        <v/>
      </c>
      <c r="C26" s="20">
        <f>IFERROR(Towers!C26/Area!C26,0)</f>
        <v/>
      </c>
      <c r="D26" s="20">
        <f>IFERROR(Towers!D26/Area!D26,0)</f>
        <v/>
      </c>
      <c r="E26" s="20">
        <f>IFERROR(Towers!E26/Area!E26,0)</f>
        <v/>
      </c>
      <c r="F26" s="20">
        <f>IFERROR(Towers!F26/Area!F26,0)</f>
        <v/>
      </c>
      <c r="G26" s="20">
        <f>IFERROR(Towers!G26/Area!G26,0)</f>
        <v/>
      </c>
      <c r="H26" s="20">
        <f>IFERROR(Towers!H26/Area!H26,0)</f>
        <v/>
      </c>
      <c r="I26" s="20">
        <f>IFERROR(Towers!I26/Area!I26,0)</f>
        <v/>
      </c>
      <c r="J26" s="20">
        <f>IFERROR(Towers!J26/Area!J26,0)</f>
        <v/>
      </c>
      <c r="K26" s="20">
        <f>IFERROR(Towers!K26/Area!K26,0)</f>
        <v/>
      </c>
      <c r="L26" s="20">
        <f>IFERROR(Towers!L26/Area!L26,0)</f>
        <v/>
      </c>
    </row>
    <row r="27">
      <c r="A27" s="20">
        <f>Towers!A27</f>
        <v/>
      </c>
      <c r="B27" s="20">
        <f>Towers!B27</f>
        <v/>
      </c>
      <c r="C27" s="20">
        <f>IFERROR(Towers!C27/Area!C27,0)</f>
        <v/>
      </c>
      <c r="D27" s="20">
        <f>IFERROR(Towers!D27/Area!D27,0)</f>
        <v/>
      </c>
      <c r="E27" s="20">
        <f>IFERROR(Towers!E27/Area!E27,0)</f>
        <v/>
      </c>
      <c r="F27" s="20">
        <f>IFERROR(Towers!F27/Area!F27,0)</f>
        <v/>
      </c>
      <c r="G27" s="20">
        <f>IFERROR(Towers!G27/Area!G27,0)</f>
        <v/>
      </c>
      <c r="H27" s="20">
        <f>IFERROR(Towers!H27/Area!H27,0)</f>
        <v/>
      </c>
      <c r="I27" s="20">
        <f>IFERROR(Towers!I27/Area!I27,0)</f>
        <v/>
      </c>
      <c r="J27" s="20">
        <f>IFERROR(Towers!J27/Area!J27,0)</f>
        <v/>
      </c>
      <c r="K27" s="20">
        <f>IFERROR(Towers!K27/Area!K27,0)</f>
        <v/>
      </c>
      <c r="L27" s="20">
        <f>IFERROR(Towers!L27/Area!L27,0)</f>
        <v/>
      </c>
    </row>
    <row r="28">
      <c r="A28" s="20">
        <f>Towers!A28</f>
        <v/>
      </c>
      <c r="B28" s="20">
        <f>Towers!B28</f>
        <v/>
      </c>
      <c r="C28" s="20">
        <f>IFERROR(Towers!C28/Area!C28,0)</f>
        <v/>
      </c>
      <c r="D28" s="20">
        <f>IFERROR(Towers!D28/Area!D28,0)</f>
        <v/>
      </c>
      <c r="E28" s="20">
        <f>IFERROR(Towers!E28/Area!E28,0)</f>
        <v/>
      </c>
      <c r="F28" s="20">
        <f>IFERROR(Towers!F28/Area!F28,0)</f>
        <v/>
      </c>
      <c r="G28" s="20">
        <f>IFERROR(Towers!G28/Area!G28,0)</f>
        <v/>
      </c>
      <c r="H28" s="20">
        <f>IFERROR(Towers!H28/Area!H28,0)</f>
        <v/>
      </c>
      <c r="I28" s="20">
        <f>IFERROR(Towers!I28/Area!I28,0)</f>
        <v/>
      </c>
      <c r="J28" s="20">
        <f>IFERROR(Towers!J28/Area!J28,0)</f>
        <v/>
      </c>
      <c r="K28" s="20">
        <f>IFERROR(Towers!K28/Area!K28,0)</f>
        <v/>
      </c>
      <c r="L28" s="20">
        <f>IFERROR(Towers!L28/Area!L28,0)</f>
        <v/>
      </c>
    </row>
    <row r="29">
      <c r="A29" s="20">
        <f>Towers!A29</f>
        <v/>
      </c>
      <c r="B29" s="20">
        <f>Towers!B29</f>
        <v/>
      </c>
      <c r="C29" s="20">
        <f>IFERROR(Towers!C29/Area!C29,0)</f>
        <v/>
      </c>
      <c r="D29" s="20">
        <f>IFERROR(Towers!D29/Area!D29,0)</f>
        <v/>
      </c>
      <c r="E29" s="20">
        <f>IFERROR(Towers!E29/Area!E29,0)</f>
        <v/>
      </c>
      <c r="F29" s="20">
        <f>IFERROR(Towers!F29/Area!F29,0)</f>
        <v/>
      </c>
      <c r="G29" s="20">
        <f>IFERROR(Towers!G29/Area!G29,0)</f>
        <v/>
      </c>
      <c r="H29" s="20">
        <f>IFERROR(Towers!H29/Area!H29,0)</f>
        <v/>
      </c>
      <c r="I29" s="20">
        <f>IFERROR(Towers!I29/Area!I29,0)</f>
        <v/>
      </c>
      <c r="J29" s="20">
        <f>IFERROR(Towers!J29/Area!J29,0)</f>
        <v/>
      </c>
      <c r="K29" s="20">
        <f>IFERROR(Towers!K29/Area!K29,0)</f>
        <v/>
      </c>
      <c r="L29" s="20">
        <f>IFERROR(Towers!L29/Area!L29,0)</f>
        <v/>
      </c>
    </row>
    <row r="30">
      <c r="A30" s="20">
        <f>Towers!A30</f>
        <v/>
      </c>
      <c r="B30" s="20">
        <f>Towers!B30</f>
        <v/>
      </c>
      <c r="C30" s="20">
        <f>IFERROR(Towers!C30/Area!C30,0)</f>
        <v/>
      </c>
      <c r="D30" s="20">
        <f>IFERROR(Towers!D30/Area!D30,0)</f>
        <v/>
      </c>
      <c r="E30" s="20">
        <f>IFERROR(Towers!E30/Area!E30,0)</f>
        <v/>
      </c>
      <c r="F30" s="20">
        <f>IFERROR(Towers!F30/Area!F30,0)</f>
        <v/>
      </c>
      <c r="G30" s="20">
        <f>IFERROR(Towers!G30/Area!G30,0)</f>
        <v/>
      </c>
      <c r="H30" s="20">
        <f>IFERROR(Towers!H30/Area!H30,0)</f>
        <v/>
      </c>
      <c r="I30" s="20">
        <f>IFERROR(Towers!I30/Area!I30,0)</f>
        <v/>
      </c>
      <c r="J30" s="20">
        <f>IFERROR(Towers!J30/Area!J30,0)</f>
        <v/>
      </c>
      <c r="K30" s="20">
        <f>IFERROR(Towers!K30/Area!K30,0)</f>
        <v/>
      </c>
      <c r="L30" s="20">
        <f>IFERROR(Towers!L30/Area!L30,0)</f>
        <v/>
      </c>
    </row>
    <row r="31">
      <c r="A31" s="20">
        <f>Towers!A31</f>
        <v/>
      </c>
      <c r="B31" s="20">
        <f>Towers!B31</f>
        <v/>
      </c>
      <c r="C31" s="20">
        <f>IFERROR(Towers!C31/Area!C31,0)</f>
        <v/>
      </c>
      <c r="D31" s="20">
        <f>IFERROR(Towers!D31/Area!D31,0)</f>
        <v/>
      </c>
      <c r="E31" s="20">
        <f>IFERROR(Towers!E31/Area!E31,0)</f>
        <v/>
      </c>
      <c r="F31" s="20">
        <f>IFERROR(Towers!F31/Area!F31,0)</f>
        <v/>
      </c>
      <c r="G31" s="20">
        <f>IFERROR(Towers!G31/Area!G31,0)</f>
        <v/>
      </c>
      <c r="H31" s="20">
        <f>IFERROR(Towers!H31/Area!H31,0)</f>
        <v/>
      </c>
      <c r="I31" s="20">
        <f>IFERROR(Towers!I31/Area!I31,0)</f>
        <v/>
      </c>
      <c r="J31" s="20">
        <f>IFERROR(Towers!J31/Area!J31,0)</f>
        <v/>
      </c>
      <c r="K31" s="20">
        <f>IFERROR(Towers!K31/Area!K31,0)</f>
        <v/>
      </c>
      <c r="L31" s="20">
        <f>IFERROR(Towers!L31/Area!L31,0)</f>
        <v/>
      </c>
    </row>
    <row r="32">
      <c r="A32" s="20">
        <f>Towers!A32</f>
        <v/>
      </c>
      <c r="B32" s="20">
        <f>Towers!B32</f>
        <v/>
      </c>
      <c r="C32" s="20">
        <f>IFERROR(Towers!C32/Area!C32,0)</f>
        <v/>
      </c>
      <c r="D32" s="20">
        <f>IFERROR(Towers!D32/Area!D32,0)</f>
        <v/>
      </c>
      <c r="E32" s="20">
        <f>IFERROR(Towers!E32/Area!E32,0)</f>
        <v/>
      </c>
      <c r="F32" s="20">
        <f>IFERROR(Towers!F32/Area!F32,0)</f>
        <v/>
      </c>
      <c r="G32" s="20">
        <f>IFERROR(Towers!G32/Area!G32,0)</f>
        <v/>
      </c>
      <c r="H32" s="20">
        <f>IFERROR(Towers!H32/Area!H32,0)</f>
        <v/>
      </c>
      <c r="I32" s="20">
        <f>IFERROR(Towers!I32/Area!I32,0)</f>
        <v/>
      </c>
      <c r="J32" s="20">
        <f>IFERROR(Towers!J32/Area!J32,0)</f>
        <v/>
      </c>
      <c r="K32" s="20">
        <f>IFERROR(Towers!K32/Area!K32,0)</f>
        <v/>
      </c>
      <c r="L32" s="20">
        <f>IFERROR(Towers!L32/Area!L32,0)</f>
        <v/>
      </c>
    </row>
    <row r="33">
      <c r="A33" s="20">
        <f>Towers!A33</f>
        <v/>
      </c>
      <c r="B33" s="20">
        <f>Towers!B33</f>
        <v/>
      </c>
      <c r="C33" s="20">
        <f>IFERROR(Towers!C33/Area!C33,0)</f>
        <v/>
      </c>
      <c r="D33" s="20">
        <f>IFERROR(Towers!D33/Area!D33,0)</f>
        <v/>
      </c>
      <c r="E33" s="20">
        <f>IFERROR(Towers!E33/Area!E33,0)</f>
        <v/>
      </c>
      <c r="F33" s="20">
        <f>IFERROR(Towers!F33/Area!F33,0)</f>
        <v/>
      </c>
      <c r="G33" s="20">
        <f>IFERROR(Towers!G33/Area!G33,0)</f>
        <v/>
      </c>
      <c r="H33" s="20">
        <f>IFERROR(Towers!H33/Area!H33,0)</f>
        <v/>
      </c>
      <c r="I33" s="20">
        <f>IFERROR(Towers!I33/Area!I33,0)</f>
        <v/>
      </c>
      <c r="J33" s="20">
        <f>IFERROR(Towers!J33/Area!J33,0)</f>
        <v/>
      </c>
      <c r="K33" s="20">
        <f>IFERROR(Towers!K33/Area!K33,0)</f>
        <v/>
      </c>
      <c r="L33" s="20">
        <f>IFERROR(Towers!L33/Area!L33,0)</f>
        <v/>
      </c>
    </row>
    <row r="34">
      <c r="A34" s="20">
        <f>Towers!A34</f>
        <v/>
      </c>
      <c r="B34" s="20">
        <f>Towers!B34</f>
        <v/>
      </c>
      <c r="C34" s="20">
        <f>IFERROR(Towers!C34/Area!C34,0)</f>
        <v/>
      </c>
      <c r="D34" s="20">
        <f>IFERROR(Towers!D34/Area!D34,0)</f>
        <v/>
      </c>
      <c r="E34" s="20">
        <f>IFERROR(Towers!E34/Area!E34,0)</f>
        <v/>
      </c>
      <c r="F34" s="20">
        <f>IFERROR(Towers!F34/Area!F34,0)</f>
        <v/>
      </c>
      <c r="G34" s="20">
        <f>IFERROR(Towers!G34/Area!G34,0)</f>
        <v/>
      </c>
      <c r="H34" s="20">
        <f>IFERROR(Towers!H34/Area!H34,0)</f>
        <v/>
      </c>
      <c r="I34" s="20">
        <f>IFERROR(Towers!I34/Area!I34,0)</f>
        <v/>
      </c>
      <c r="J34" s="20">
        <f>IFERROR(Towers!J34/Area!J34,0)</f>
        <v/>
      </c>
      <c r="K34" s="20">
        <f>IFERROR(Towers!K34/Area!K34,0)</f>
        <v/>
      </c>
      <c r="L34" s="20">
        <f>IFERROR(Towers!L34/Area!L34,0)</f>
        <v/>
      </c>
    </row>
    <row r="35">
      <c r="A35" s="20">
        <f>Towers!A35</f>
        <v/>
      </c>
      <c r="B35" s="20">
        <f>Towers!B35</f>
        <v/>
      </c>
      <c r="C35" s="20">
        <f>IFERROR(Towers!C35/Area!C35,0)</f>
        <v/>
      </c>
      <c r="D35" s="20">
        <f>IFERROR(Towers!D35/Area!D35,0)</f>
        <v/>
      </c>
      <c r="E35" s="20">
        <f>IFERROR(Towers!E35/Area!E35,0)</f>
        <v/>
      </c>
      <c r="F35" s="20">
        <f>IFERROR(Towers!F35/Area!F35,0)</f>
        <v/>
      </c>
      <c r="G35" s="20">
        <f>IFERROR(Towers!G35/Area!G35,0)</f>
        <v/>
      </c>
      <c r="H35" s="20">
        <f>IFERROR(Towers!H35/Area!H35,0)</f>
        <v/>
      </c>
      <c r="I35" s="20">
        <f>IFERROR(Towers!I35/Area!I35,0)</f>
        <v/>
      </c>
      <c r="J35" s="20">
        <f>IFERROR(Towers!J35/Area!J35,0)</f>
        <v/>
      </c>
      <c r="K35" s="20">
        <f>IFERROR(Towers!K35/Area!K35,0)</f>
        <v/>
      </c>
      <c r="L35" s="20">
        <f>IFERROR(Towers!L35/Area!L35,0)</f>
        <v/>
      </c>
    </row>
    <row r="36">
      <c r="A36" s="20">
        <f>Towers!A36</f>
        <v/>
      </c>
      <c r="B36" s="20">
        <f>Towers!B36</f>
        <v/>
      </c>
      <c r="C36" s="20">
        <f>IFERROR(Towers!C36/Area!C36,0)</f>
        <v/>
      </c>
      <c r="D36" s="20">
        <f>IFERROR(Towers!D36/Area!D36,0)</f>
        <v/>
      </c>
      <c r="E36" s="20">
        <f>IFERROR(Towers!E36/Area!E36,0)</f>
        <v/>
      </c>
      <c r="F36" s="20">
        <f>IFERROR(Towers!F36/Area!F36,0)</f>
        <v/>
      </c>
      <c r="G36" s="20">
        <f>IFERROR(Towers!G36/Area!G36,0)</f>
        <v/>
      </c>
      <c r="H36" s="20">
        <f>IFERROR(Towers!H36/Area!H36,0)</f>
        <v/>
      </c>
      <c r="I36" s="20">
        <f>IFERROR(Towers!I36/Area!I36,0)</f>
        <v/>
      </c>
      <c r="J36" s="20">
        <f>IFERROR(Towers!J36/Area!J36,0)</f>
        <v/>
      </c>
      <c r="K36" s="20">
        <f>IFERROR(Towers!K36/Area!K36,0)</f>
        <v/>
      </c>
      <c r="L36" s="20">
        <f>IFERROR(Towers!L36/Area!L36,0)</f>
        <v/>
      </c>
    </row>
    <row r="37">
      <c r="A37" s="20">
        <f>Towers!A37</f>
        <v/>
      </c>
      <c r="B37" s="20">
        <f>Towers!B37</f>
        <v/>
      </c>
      <c r="C37" s="20">
        <f>IFERROR(Towers!C37/Area!C37,0)</f>
        <v/>
      </c>
      <c r="D37" s="20">
        <f>IFERROR(Towers!D37/Area!D37,0)</f>
        <v/>
      </c>
      <c r="E37" s="20">
        <f>IFERROR(Towers!E37/Area!E37,0)</f>
        <v/>
      </c>
      <c r="F37" s="20">
        <f>IFERROR(Towers!F37/Area!F37,0)</f>
        <v/>
      </c>
      <c r="G37" s="20">
        <f>IFERROR(Towers!G37/Area!G37,0)</f>
        <v/>
      </c>
      <c r="H37" s="20">
        <f>IFERROR(Towers!H37/Area!H37,0)</f>
        <v/>
      </c>
      <c r="I37" s="20">
        <f>IFERROR(Towers!I37/Area!I37,0)</f>
        <v/>
      </c>
      <c r="J37" s="20">
        <f>IFERROR(Towers!J37/Area!J37,0)</f>
        <v/>
      </c>
      <c r="K37" s="20">
        <f>IFERROR(Towers!K37/Area!K37,0)</f>
        <v/>
      </c>
      <c r="L37" s="20">
        <f>IFERROR(Towers!L37/Area!L37,0)</f>
        <v/>
      </c>
    </row>
    <row r="38">
      <c r="A38" s="20">
        <f>Towers!A38</f>
        <v/>
      </c>
      <c r="B38" s="20">
        <f>Towers!B38</f>
        <v/>
      </c>
      <c r="C38" s="20">
        <f>IFERROR(Towers!C38/Area!C38,0)</f>
        <v/>
      </c>
      <c r="D38" s="20">
        <f>IFERROR(Towers!D38/Area!D38,0)</f>
        <v/>
      </c>
      <c r="E38" s="20">
        <f>IFERROR(Towers!E38/Area!E38,0)</f>
        <v/>
      </c>
      <c r="F38" s="20">
        <f>IFERROR(Towers!F38/Area!F38,0)</f>
        <v/>
      </c>
      <c r="G38" s="20">
        <f>IFERROR(Towers!G38/Area!G38,0)</f>
        <v/>
      </c>
      <c r="H38" s="20">
        <f>IFERROR(Towers!H38/Area!H38,0)</f>
        <v/>
      </c>
      <c r="I38" s="20">
        <f>IFERROR(Towers!I38/Area!I38,0)</f>
        <v/>
      </c>
      <c r="J38" s="20">
        <f>IFERROR(Towers!J38/Area!J38,0)</f>
        <v/>
      </c>
      <c r="K38" s="20">
        <f>IFERROR(Towers!K38/Area!K38,0)</f>
        <v/>
      </c>
      <c r="L38" s="20">
        <f>IFERROR(Towers!L38/Area!L38,0)</f>
        <v/>
      </c>
    </row>
    <row r="39">
      <c r="A39" s="20">
        <f>Towers!A39</f>
        <v/>
      </c>
      <c r="B39" s="20">
        <f>Towers!B39</f>
        <v/>
      </c>
      <c r="C39" s="20">
        <f>IFERROR(Towers!C39/Area!C39,0)</f>
        <v/>
      </c>
      <c r="D39" s="20">
        <f>IFERROR(Towers!D39/Area!D39,0)</f>
        <v/>
      </c>
      <c r="E39" s="20">
        <f>IFERROR(Towers!E39/Area!E39,0)</f>
        <v/>
      </c>
      <c r="F39" s="20">
        <f>IFERROR(Towers!F39/Area!F39,0)</f>
        <v/>
      </c>
      <c r="G39" s="20">
        <f>IFERROR(Towers!G39/Area!G39,0)</f>
        <v/>
      </c>
      <c r="H39" s="20">
        <f>IFERROR(Towers!H39/Area!H39,0)</f>
        <v/>
      </c>
      <c r="I39" s="20">
        <f>IFERROR(Towers!I39/Area!I39,0)</f>
        <v/>
      </c>
      <c r="J39" s="20">
        <f>IFERROR(Towers!J39/Area!J39,0)</f>
        <v/>
      </c>
      <c r="K39" s="20">
        <f>IFERROR(Towers!K39/Area!K39,0)</f>
        <v/>
      </c>
      <c r="L39" s="20">
        <f>IFERROR(Towers!L39/Area!L39,0)</f>
        <v/>
      </c>
    </row>
    <row r="40">
      <c r="A40" s="20">
        <f>Towers!A40</f>
        <v/>
      </c>
      <c r="B40" s="20">
        <f>Towers!B40</f>
        <v/>
      </c>
      <c r="C40" s="20">
        <f>IFERROR(Towers!C40/Area!C40,0)</f>
        <v/>
      </c>
      <c r="D40" s="20">
        <f>IFERROR(Towers!D40/Area!D40,0)</f>
        <v/>
      </c>
      <c r="E40" s="20">
        <f>IFERROR(Towers!E40/Area!E40,0)</f>
        <v/>
      </c>
      <c r="F40" s="20">
        <f>IFERROR(Towers!F40/Area!F40,0)</f>
        <v/>
      </c>
      <c r="G40" s="20">
        <f>IFERROR(Towers!G40/Area!G40,0)</f>
        <v/>
      </c>
      <c r="H40" s="20">
        <f>IFERROR(Towers!H40/Area!H40,0)</f>
        <v/>
      </c>
      <c r="I40" s="20">
        <f>IFERROR(Towers!I40/Area!I40,0)</f>
        <v/>
      </c>
      <c r="J40" s="20">
        <f>IFERROR(Towers!J40/Area!J40,0)</f>
        <v/>
      </c>
      <c r="K40" s="20">
        <f>IFERROR(Towers!K40/Area!K40,0)</f>
        <v/>
      </c>
      <c r="L40" s="20">
        <f>IFERROR(Towers!L40/Area!L40,0)</f>
        <v/>
      </c>
    </row>
    <row r="41">
      <c r="A41" s="20">
        <f>Towers!A41</f>
        <v/>
      </c>
      <c r="B41" s="20">
        <f>Towers!B41</f>
        <v/>
      </c>
      <c r="C41" s="20">
        <f>IFERROR(Towers!C41/Area!C41,0)</f>
        <v/>
      </c>
      <c r="D41" s="20">
        <f>IFERROR(Towers!D41/Area!D41,0)</f>
        <v/>
      </c>
      <c r="E41" s="20">
        <f>IFERROR(Towers!E41/Area!E41,0)</f>
        <v/>
      </c>
      <c r="F41" s="20">
        <f>IFERROR(Towers!F41/Area!F41,0)</f>
        <v/>
      </c>
      <c r="G41" s="20">
        <f>IFERROR(Towers!G41/Area!G41,0)</f>
        <v/>
      </c>
      <c r="H41" s="20">
        <f>IFERROR(Towers!H41/Area!H41,0)</f>
        <v/>
      </c>
      <c r="I41" s="20">
        <f>IFERROR(Towers!I41/Area!I41,0)</f>
        <v/>
      </c>
      <c r="J41" s="20">
        <f>IFERROR(Towers!J41/Area!J41,0)</f>
        <v/>
      </c>
      <c r="K41" s="20">
        <f>IFERROR(Towers!K41/Area!K41,0)</f>
        <v/>
      </c>
      <c r="L41" s="20">
        <f>IFERROR(Towers!L41/Area!L41,0)</f>
        <v/>
      </c>
    </row>
    <row r="42">
      <c r="A42" s="20">
        <f>Towers!A42</f>
        <v/>
      </c>
      <c r="B42" s="20">
        <f>Towers!B42</f>
        <v/>
      </c>
      <c r="C42" s="20">
        <f>IFERROR(Towers!C42/Area!C42,0)</f>
        <v/>
      </c>
      <c r="D42" s="20">
        <f>IFERROR(Towers!D42/Area!D42,0)</f>
        <v/>
      </c>
      <c r="E42" s="20">
        <f>IFERROR(Towers!E42/Area!E42,0)</f>
        <v/>
      </c>
      <c r="F42" s="20">
        <f>IFERROR(Towers!F42/Area!F42,0)</f>
        <v/>
      </c>
      <c r="G42" s="20">
        <f>IFERROR(Towers!G42/Area!G42,0)</f>
        <v/>
      </c>
      <c r="H42" s="20">
        <f>IFERROR(Towers!H42/Area!H42,0)</f>
        <v/>
      </c>
      <c r="I42" s="20">
        <f>IFERROR(Towers!I42/Area!I42,0)</f>
        <v/>
      </c>
      <c r="J42" s="20">
        <f>IFERROR(Towers!J42/Area!J42,0)</f>
        <v/>
      </c>
      <c r="K42" s="20">
        <f>IFERROR(Towers!K42/Area!K42,0)</f>
        <v/>
      </c>
      <c r="L42" s="20">
        <f>IFERROR(Towers!L42/Area!L42,0)</f>
        <v/>
      </c>
    </row>
    <row r="43">
      <c r="A43" s="20">
        <f>Towers!A43</f>
        <v/>
      </c>
      <c r="B43" s="20">
        <f>Towers!B43</f>
        <v/>
      </c>
      <c r="C43" s="20">
        <f>IFERROR(Towers!C43/Area!C43,0)</f>
        <v/>
      </c>
      <c r="D43" s="20">
        <f>IFERROR(Towers!D43/Area!D43,0)</f>
        <v/>
      </c>
      <c r="E43" s="20">
        <f>IFERROR(Towers!E43/Area!E43,0)</f>
        <v/>
      </c>
      <c r="F43" s="20">
        <f>IFERROR(Towers!F43/Area!F43,0)</f>
        <v/>
      </c>
      <c r="G43" s="20">
        <f>IFERROR(Towers!G43/Area!G43,0)</f>
        <v/>
      </c>
      <c r="H43" s="20">
        <f>IFERROR(Towers!H43/Area!H43,0)</f>
        <v/>
      </c>
      <c r="I43" s="20">
        <f>IFERROR(Towers!I43/Area!I43,0)</f>
        <v/>
      </c>
      <c r="J43" s="20">
        <f>IFERROR(Towers!J43/Area!J43,0)</f>
        <v/>
      </c>
      <c r="K43" s="20">
        <f>IFERROR(Towers!K43/Area!K43,0)</f>
        <v/>
      </c>
      <c r="L43" s="20">
        <f>IFERROR(Towers!L43/Area!L43,0)</f>
        <v/>
      </c>
    </row>
    <row r="44">
      <c r="A44" s="20">
        <f>Towers!A44</f>
        <v/>
      </c>
      <c r="B44" s="20">
        <f>Towers!B44</f>
        <v/>
      </c>
      <c r="C44" s="20">
        <f>IFERROR(Towers!C44/Area!C44,0)</f>
        <v/>
      </c>
      <c r="D44" s="20">
        <f>IFERROR(Towers!D44/Area!D44,0)</f>
        <v/>
      </c>
      <c r="E44" s="20">
        <f>IFERROR(Towers!E44/Area!E44,0)</f>
        <v/>
      </c>
      <c r="F44" s="20">
        <f>IFERROR(Towers!F44/Area!F44,0)</f>
        <v/>
      </c>
      <c r="G44" s="20">
        <f>IFERROR(Towers!G44/Area!G44,0)</f>
        <v/>
      </c>
      <c r="H44" s="20">
        <f>IFERROR(Towers!H44/Area!H44,0)</f>
        <v/>
      </c>
      <c r="I44" s="20">
        <f>IFERROR(Towers!I44/Area!I44,0)</f>
        <v/>
      </c>
      <c r="J44" s="20">
        <f>IFERROR(Towers!J44/Area!J44,0)</f>
        <v/>
      </c>
      <c r="K44" s="20">
        <f>IFERROR(Towers!K44/Area!K44,0)</f>
        <v/>
      </c>
      <c r="L44" s="20">
        <f>IFERROR(Towers!L44/Area!L44,0)</f>
        <v/>
      </c>
    </row>
    <row r="45">
      <c r="A45" s="20">
        <f>Towers!A45</f>
        <v/>
      </c>
      <c r="B45" s="20">
        <f>Towers!B45</f>
        <v/>
      </c>
      <c r="C45" s="20">
        <f>IFERROR(Towers!C45/Area!C45,0)</f>
        <v/>
      </c>
      <c r="D45" s="20">
        <f>IFERROR(Towers!D45/Area!D45,0)</f>
        <v/>
      </c>
      <c r="E45" s="20">
        <f>IFERROR(Towers!E45/Area!E45,0)</f>
        <v/>
      </c>
      <c r="F45" s="20">
        <f>IFERROR(Towers!F45/Area!F45,0)</f>
        <v/>
      </c>
      <c r="G45" s="20">
        <f>IFERROR(Towers!G45/Area!G45,0)</f>
        <v/>
      </c>
      <c r="H45" s="20">
        <f>IFERROR(Towers!H45/Area!H45,0)</f>
        <v/>
      </c>
      <c r="I45" s="20">
        <f>IFERROR(Towers!I45/Area!I45,0)</f>
        <v/>
      </c>
      <c r="J45" s="20">
        <f>IFERROR(Towers!J45/Area!J45,0)</f>
        <v/>
      </c>
      <c r="K45" s="20">
        <f>IFERROR(Towers!K45/Area!K45,0)</f>
        <v/>
      </c>
      <c r="L45" s="20">
        <f>IFERROR(Towers!L45/Area!L45,0)</f>
        <v/>
      </c>
    </row>
    <row r="46">
      <c r="A46" s="20">
        <f>Towers!A46</f>
        <v/>
      </c>
      <c r="B46" s="20">
        <f>Towers!B46</f>
        <v/>
      </c>
      <c r="C46" s="20">
        <f>IFERROR(Towers!C46/Area!C46,0)</f>
        <v/>
      </c>
      <c r="D46" s="20">
        <f>IFERROR(Towers!D46/Area!D46,0)</f>
        <v/>
      </c>
      <c r="E46" s="20">
        <f>IFERROR(Towers!E46/Area!E46,0)</f>
        <v/>
      </c>
      <c r="F46" s="20">
        <f>IFERROR(Towers!F46/Area!F46,0)</f>
        <v/>
      </c>
      <c r="G46" s="20">
        <f>IFERROR(Towers!G46/Area!G46,0)</f>
        <v/>
      </c>
      <c r="H46" s="20">
        <f>IFERROR(Towers!H46/Area!H46,0)</f>
        <v/>
      </c>
      <c r="I46" s="20">
        <f>IFERROR(Towers!I46/Area!I46,0)</f>
        <v/>
      </c>
      <c r="J46" s="20">
        <f>IFERROR(Towers!J46/Area!J46,0)</f>
        <v/>
      </c>
      <c r="K46" s="20">
        <f>IFERROR(Towers!K46/Area!K46,0)</f>
        <v/>
      </c>
      <c r="L46" s="20">
        <f>IFERROR(Towers!L46/Area!L46,0)</f>
        <v/>
      </c>
    </row>
    <row r="47">
      <c r="A47" s="20">
        <f>Towers!A47</f>
        <v/>
      </c>
      <c r="B47" s="20">
        <f>Towers!B47</f>
        <v/>
      </c>
      <c r="C47" s="20">
        <f>IFERROR(Towers!C47/Area!C47,0)</f>
        <v/>
      </c>
      <c r="D47" s="20">
        <f>IFERROR(Towers!D47/Area!D47,0)</f>
        <v/>
      </c>
      <c r="E47" s="20">
        <f>IFERROR(Towers!E47/Area!E47,0)</f>
        <v/>
      </c>
      <c r="F47" s="20">
        <f>IFERROR(Towers!F47/Area!F47,0)</f>
        <v/>
      </c>
      <c r="G47" s="20">
        <f>IFERROR(Towers!G47/Area!G47,0)</f>
        <v/>
      </c>
      <c r="H47" s="20">
        <f>IFERROR(Towers!H47/Area!H47,0)</f>
        <v/>
      </c>
      <c r="I47" s="20">
        <f>IFERROR(Towers!I47/Area!I47,0)</f>
        <v/>
      </c>
      <c r="J47" s="20">
        <f>IFERROR(Towers!J47/Area!J47,0)</f>
        <v/>
      </c>
      <c r="K47" s="20">
        <f>IFERROR(Towers!K47/Area!K47,0)</f>
        <v/>
      </c>
      <c r="L47" s="20">
        <f>IFERROR(Towers!L47/Area!L47,0)</f>
        <v/>
      </c>
    </row>
    <row r="48">
      <c r="A48" s="20">
        <f>Towers!A48</f>
        <v/>
      </c>
      <c r="B48" s="20">
        <f>Towers!B48</f>
        <v/>
      </c>
      <c r="C48" s="20">
        <f>IFERROR(Towers!C48/Area!C48,0)</f>
        <v/>
      </c>
      <c r="D48" s="20">
        <f>IFERROR(Towers!D48/Area!D48,0)</f>
        <v/>
      </c>
      <c r="E48" s="20">
        <f>IFERROR(Towers!E48/Area!E48,0)</f>
        <v/>
      </c>
      <c r="F48" s="20">
        <f>IFERROR(Towers!F48/Area!F48,0)</f>
        <v/>
      </c>
      <c r="G48" s="20">
        <f>IFERROR(Towers!G48/Area!G48,0)</f>
        <v/>
      </c>
      <c r="H48" s="20">
        <f>IFERROR(Towers!H48/Area!H48,0)</f>
        <v/>
      </c>
      <c r="I48" s="20">
        <f>IFERROR(Towers!I48/Area!I48,0)</f>
        <v/>
      </c>
      <c r="J48" s="20">
        <f>IFERROR(Towers!J48/Area!J48,0)</f>
        <v/>
      </c>
      <c r="K48" s="20">
        <f>IFERROR(Towers!K48/Area!K48,0)</f>
        <v/>
      </c>
      <c r="L48" s="20">
        <f>IFERROR(Towers!L48/Area!L48,0)</f>
        <v/>
      </c>
    </row>
    <row r="49">
      <c r="A49" s="20">
        <f>Towers!A49</f>
        <v/>
      </c>
      <c r="B49" s="20">
        <f>Towers!B49</f>
        <v/>
      </c>
      <c r="C49" s="20">
        <f>IFERROR(Towers!C49/Area!C49,0)</f>
        <v/>
      </c>
      <c r="D49" s="20">
        <f>IFERROR(Towers!D49/Area!D49,0)</f>
        <v/>
      </c>
      <c r="E49" s="20">
        <f>IFERROR(Towers!E49/Area!E49,0)</f>
        <v/>
      </c>
      <c r="F49" s="20">
        <f>IFERROR(Towers!F49/Area!F49,0)</f>
        <v/>
      </c>
      <c r="G49" s="20">
        <f>IFERROR(Towers!G49/Area!G49,0)</f>
        <v/>
      </c>
      <c r="H49" s="20">
        <f>IFERROR(Towers!H49/Area!H49,0)</f>
        <v/>
      </c>
      <c r="I49" s="20">
        <f>IFERROR(Towers!I49/Area!I49,0)</f>
        <v/>
      </c>
      <c r="J49" s="20">
        <f>IFERROR(Towers!J49/Area!J49,0)</f>
        <v/>
      </c>
      <c r="K49" s="20">
        <f>IFERROR(Towers!K49/Area!K49,0)</f>
        <v/>
      </c>
      <c r="L49" s="20">
        <f>IFERROR(Towers!L49/Area!L49,0)</f>
        <v/>
      </c>
    </row>
    <row r="50">
      <c r="A50" s="20">
        <f>Towers!A50</f>
        <v/>
      </c>
      <c r="B50" s="20">
        <f>Towers!B50</f>
        <v/>
      </c>
      <c r="C50" s="20">
        <f>IFERROR(Towers!C50/Area!C50,0)</f>
        <v/>
      </c>
      <c r="D50" s="20">
        <f>IFERROR(Towers!D50/Area!D50,0)</f>
        <v/>
      </c>
      <c r="E50" s="20">
        <f>IFERROR(Towers!E50/Area!E50,0)</f>
        <v/>
      </c>
      <c r="F50" s="20">
        <f>IFERROR(Towers!F50/Area!F50,0)</f>
        <v/>
      </c>
      <c r="G50" s="20">
        <f>IFERROR(Towers!G50/Area!G50,0)</f>
        <v/>
      </c>
      <c r="H50" s="20">
        <f>IFERROR(Towers!H50/Area!H50,0)</f>
        <v/>
      </c>
      <c r="I50" s="20">
        <f>IFERROR(Towers!I50/Area!I50,0)</f>
        <v/>
      </c>
      <c r="J50" s="20">
        <f>IFERROR(Towers!J50/Area!J50,0)</f>
        <v/>
      </c>
      <c r="K50" s="20">
        <f>IFERROR(Towers!K50/Area!K50,0)</f>
        <v/>
      </c>
      <c r="L50" s="20">
        <f>IFERROR(Towers!L50/Area!L50,0)</f>
        <v/>
      </c>
    </row>
    <row r="51">
      <c r="A51" s="20">
        <f>Towers!A51</f>
        <v/>
      </c>
      <c r="B51" s="20">
        <f>Towers!B51</f>
        <v/>
      </c>
      <c r="C51" s="20">
        <f>IFERROR(Towers!C51/Area!C51,0)</f>
        <v/>
      </c>
      <c r="D51" s="20">
        <f>IFERROR(Towers!D51/Area!D51,0)</f>
        <v/>
      </c>
      <c r="E51" s="20">
        <f>IFERROR(Towers!E51/Area!E51,0)</f>
        <v/>
      </c>
      <c r="F51" s="20">
        <f>IFERROR(Towers!F51/Area!F51,0)</f>
        <v/>
      </c>
      <c r="G51" s="20">
        <f>IFERROR(Towers!G51/Area!G51,0)</f>
        <v/>
      </c>
      <c r="H51" s="20">
        <f>IFERROR(Towers!H51/Area!H51,0)</f>
        <v/>
      </c>
      <c r="I51" s="20">
        <f>IFERROR(Towers!I51/Area!I51,0)</f>
        <v/>
      </c>
      <c r="J51" s="20">
        <f>IFERROR(Towers!J51/Area!J51,0)</f>
        <v/>
      </c>
      <c r="K51" s="20">
        <f>IFERROR(Towers!K51/Area!K51,0)</f>
        <v/>
      </c>
      <c r="L51" s="20">
        <f>IFERROR(Towers!L51/Area!L51,0)</f>
        <v/>
      </c>
    </row>
    <row r="52">
      <c r="A52" s="20">
        <f>Towers!A52</f>
        <v/>
      </c>
      <c r="B52" s="20">
        <f>Towers!B52</f>
        <v/>
      </c>
      <c r="C52" s="20">
        <f>IFERROR(Towers!C52/Area!C52,0)</f>
        <v/>
      </c>
      <c r="D52" s="20">
        <f>IFERROR(Towers!D52/Area!D52,0)</f>
        <v/>
      </c>
      <c r="E52" s="20">
        <f>IFERROR(Towers!E52/Area!E52,0)</f>
        <v/>
      </c>
      <c r="F52" s="20">
        <f>IFERROR(Towers!F52/Area!F52,0)</f>
        <v/>
      </c>
      <c r="G52" s="20">
        <f>IFERROR(Towers!G52/Area!G52,0)</f>
        <v/>
      </c>
      <c r="H52" s="20">
        <f>IFERROR(Towers!H52/Area!H52,0)</f>
        <v/>
      </c>
      <c r="I52" s="20">
        <f>IFERROR(Towers!I52/Area!I52,0)</f>
        <v/>
      </c>
      <c r="J52" s="20">
        <f>IFERROR(Towers!J52/Area!J52,0)</f>
        <v/>
      </c>
      <c r="K52" s="20">
        <f>IFERROR(Towers!K52/Area!K52,0)</f>
        <v/>
      </c>
      <c r="L52" s="20">
        <f>IFERROR(Towers!L52/Area!L52,0)</f>
        <v/>
      </c>
    </row>
    <row r="53">
      <c r="A53" s="20">
        <f>Towers!A53</f>
        <v/>
      </c>
      <c r="B53" s="20">
        <f>Towers!B53</f>
        <v/>
      </c>
      <c r="C53" s="20">
        <f>IFERROR(Towers!C53/Area!C53,0)</f>
        <v/>
      </c>
      <c r="D53" s="20">
        <f>IFERROR(Towers!D53/Area!D53,0)</f>
        <v/>
      </c>
      <c r="E53" s="20">
        <f>IFERROR(Towers!E53/Area!E53,0)</f>
        <v/>
      </c>
      <c r="F53" s="20">
        <f>IFERROR(Towers!F53/Area!F53,0)</f>
        <v/>
      </c>
      <c r="G53" s="20">
        <f>IFERROR(Towers!G53/Area!G53,0)</f>
        <v/>
      </c>
      <c r="H53" s="20">
        <f>IFERROR(Towers!H53/Area!H53,0)</f>
        <v/>
      </c>
      <c r="I53" s="20">
        <f>IFERROR(Towers!I53/Area!I53,0)</f>
        <v/>
      </c>
      <c r="J53" s="20">
        <f>IFERROR(Towers!J53/Area!J53,0)</f>
        <v/>
      </c>
      <c r="K53" s="20">
        <f>IFERROR(Towers!K53/Area!K53,0)</f>
        <v/>
      </c>
      <c r="L53" s="20">
        <f>IFERROR(Towers!L53/Area!L53,0)</f>
        <v/>
      </c>
    </row>
    <row r="54">
      <c r="A54" s="20">
        <f>Towers!A54</f>
        <v/>
      </c>
      <c r="B54" s="20">
        <f>Towers!B54</f>
        <v/>
      </c>
      <c r="C54" s="20">
        <f>IFERROR(Towers!C54/Area!C54,0)</f>
        <v/>
      </c>
      <c r="D54" s="20">
        <f>IFERROR(Towers!D54/Area!D54,0)</f>
        <v/>
      </c>
      <c r="E54" s="20">
        <f>IFERROR(Towers!E54/Area!E54,0)</f>
        <v/>
      </c>
      <c r="F54" s="20">
        <f>IFERROR(Towers!F54/Area!F54,0)</f>
        <v/>
      </c>
      <c r="G54" s="20">
        <f>IFERROR(Towers!G54/Area!G54,0)</f>
        <v/>
      </c>
      <c r="H54" s="20">
        <f>IFERROR(Towers!H54/Area!H54,0)</f>
        <v/>
      </c>
      <c r="I54" s="20">
        <f>IFERROR(Towers!I54/Area!I54,0)</f>
        <v/>
      </c>
      <c r="J54" s="20">
        <f>IFERROR(Towers!J54/Area!J54,0)</f>
        <v/>
      </c>
      <c r="K54" s="20">
        <f>IFERROR(Towers!K54/Area!K54,0)</f>
        <v/>
      </c>
      <c r="L54" s="20">
        <f>IFERROR(Towers!L54/Area!L54,0)</f>
        <v/>
      </c>
    </row>
    <row r="55">
      <c r="A55" s="20">
        <f>Towers!A55</f>
        <v/>
      </c>
      <c r="B55" s="20">
        <f>Towers!B55</f>
        <v/>
      </c>
      <c r="C55" s="20">
        <f>IFERROR(Towers!C55/Area!C55,0)</f>
        <v/>
      </c>
      <c r="D55" s="20">
        <f>IFERROR(Towers!D55/Area!D55,0)</f>
        <v/>
      </c>
      <c r="E55" s="20">
        <f>IFERROR(Towers!E55/Area!E55,0)</f>
        <v/>
      </c>
      <c r="F55" s="20">
        <f>IFERROR(Towers!F55/Area!F55,0)</f>
        <v/>
      </c>
      <c r="G55" s="20">
        <f>IFERROR(Towers!G55/Area!G55,0)</f>
        <v/>
      </c>
      <c r="H55" s="20">
        <f>IFERROR(Towers!H55/Area!H55,0)</f>
        <v/>
      </c>
      <c r="I55" s="20">
        <f>IFERROR(Towers!I55/Area!I55,0)</f>
        <v/>
      </c>
      <c r="J55" s="20">
        <f>IFERROR(Towers!J55/Area!J55,0)</f>
        <v/>
      </c>
      <c r="K55" s="20">
        <f>IFERROR(Towers!K55/Area!K55,0)</f>
        <v/>
      </c>
      <c r="L55" s="20">
        <f>IFERROR(Towers!L55/Area!L55,0)</f>
        <v/>
      </c>
    </row>
    <row r="56">
      <c r="A56" s="20">
        <f>Towers!A56</f>
        <v/>
      </c>
      <c r="B56" s="20">
        <f>Towers!B56</f>
        <v/>
      </c>
      <c r="C56" s="20">
        <f>IFERROR(Towers!C56/Area!C56,0)</f>
        <v/>
      </c>
      <c r="D56" s="20">
        <f>IFERROR(Towers!D56/Area!D56,0)</f>
        <v/>
      </c>
      <c r="E56" s="20">
        <f>IFERROR(Towers!E56/Area!E56,0)</f>
        <v/>
      </c>
      <c r="F56" s="20">
        <f>IFERROR(Towers!F56/Area!F56,0)</f>
        <v/>
      </c>
      <c r="G56" s="20">
        <f>IFERROR(Towers!G56/Area!G56,0)</f>
        <v/>
      </c>
      <c r="H56" s="20">
        <f>IFERROR(Towers!H56/Area!H56,0)</f>
        <v/>
      </c>
      <c r="I56" s="20">
        <f>IFERROR(Towers!I56/Area!I56,0)</f>
        <v/>
      </c>
      <c r="J56" s="20">
        <f>IFERROR(Towers!J56/Area!J56,0)</f>
        <v/>
      </c>
      <c r="K56" s="20">
        <f>IFERROR(Towers!K56/Area!K56,0)</f>
        <v/>
      </c>
      <c r="L56" s="20">
        <f>IFERROR(Towers!L56/Area!L56,0)</f>
        <v/>
      </c>
    </row>
    <row r="57">
      <c r="A57" s="20">
        <f>Towers!A57</f>
        <v/>
      </c>
      <c r="B57" s="20">
        <f>Towers!B57</f>
        <v/>
      </c>
      <c r="C57" s="20">
        <f>IFERROR(Towers!C57/Area!C57,0)</f>
        <v/>
      </c>
      <c r="D57" s="20">
        <f>IFERROR(Towers!D57/Area!D57,0)</f>
        <v/>
      </c>
      <c r="E57" s="20">
        <f>IFERROR(Towers!E57/Area!E57,0)</f>
        <v/>
      </c>
      <c r="F57" s="20">
        <f>IFERROR(Towers!F57/Area!F57,0)</f>
        <v/>
      </c>
      <c r="G57" s="20">
        <f>IFERROR(Towers!G57/Area!G57,0)</f>
        <v/>
      </c>
      <c r="H57" s="20">
        <f>IFERROR(Towers!H57/Area!H57,0)</f>
        <v/>
      </c>
      <c r="I57" s="20">
        <f>IFERROR(Towers!I57/Area!I57,0)</f>
        <v/>
      </c>
      <c r="J57" s="20">
        <f>IFERROR(Towers!J57/Area!J57,0)</f>
        <v/>
      </c>
      <c r="K57" s="20">
        <f>IFERROR(Towers!K57/Area!K57,0)</f>
        <v/>
      </c>
      <c r="L57" s="20">
        <f>IFERROR(Towers!L57/Area!L57,0)</f>
        <v/>
      </c>
    </row>
    <row r="58">
      <c r="A58" s="20">
        <f>Towers!A58</f>
        <v/>
      </c>
      <c r="B58" s="20">
        <f>Towers!B58</f>
        <v/>
      </c>
      <c r="C58" s="20">
        <f>IFERROR(Towers!C58/Area!C58,0)</f>
        <v/>
      </c>
      <c r="D58" s="20">
        <f>IFERROR(Towers!D58/Area!D58,0)</f>
        <v/>
      </c>
      <c r="E58" s="20">
        <f>IFERROR(Towers!E58/Area!E58,0)</f>
        <v/>
      </c>
      <c r="F58" s="20">
        <f>IFERROR(Towers!F58/Area!F58,0)</f>
        <v/>
      </c>
      <c r="G58" s="20">
        <f>IFERROR(Towers!G58/Area!G58,0)</f>
        <v/>
      </c>
      <c r="H58" s="20">
        <f>IFERROR(Towers!H58/Area!H58,0)</f>
        <v/>
      </c>
      <c r="I58" s="20">
        <f>IFERROR(Towers!I58/Area!I58,0)</f>
        <v/>
      </c>
      <c r="J58" s="20">
        <f>IFERROR(Towers!J58/Area!J58,0)</f>
        <v/>
      </c>
      <c r="K58" s="20">
        <f>IFERROR(Towers!K58/Area!K58,0)</f>
        <v/>
      </c>
      <c r="L58" s="20">
        <f>IFERROR(Towers!L58/Area!L58,0)</f>
        <v/>
      </c>
    </row>
    <row r="59">
      <c r="A59" s="20">
        <f>Towers!A59</f>
        <v/>
      </c>
      <c r="B59" s="20">
        <f>Towers!B59</f>
        <v/>
      </c>
      <c r="C59" s="20">
        <f>IFERROR(Towers!C59/Area!C59,0)</f>
        <v/>
      </c>
      <c r="D59" s="20">
        <f>IFERROR(Towers!D59/Area!D59,0)</f>
        <v/>
      </c>
      <c r="E59" s="20">
        <f>IFERROR(Towers!E59/Area!E59,0)</f>
        <v/>
      </c>
      <c r="F59" s="20">
        <f>IFERROR(Towers!F59/Area!F59,0)</f>
        <v/>
      </c>
      <c r="G59" s="20">
        <f>IFERROR(Towers!G59/Area!G59,0)</f>
        <v/>
      </c>
      <c r="H59" s="20">
        <f>IFERROR(Towers!H59/Area!H59,0)</f>
        <v/>
      </c>
      <c r="I59" s="20">
        <f>IFERROR(Towers!I59/Area!I59,0)</f>
        <v/>
      </c>
      <c r="J59" s="20">
        <f>IFERROR(Towers!J59/Area!J59,0)</f>
        <v/>
      </c>
      <c r="K59" s="20">
        <f>IFERROR(Towers!K59/Area!K59,0)</f>
        <v/>
      </c>
      <c r="L59" s="20">
        <f>IFERROR(Towers!L59/Area!L59,0)</f>
        <v/>
      </c>
    </row>
    <row r="60">
      <c r="A60" s="20">
        <f>Towers!A60</f>
        <v/>
      </c>
      <c r="B60" s="20">
        <f>Towers!B60</f>
        <v/>
      </c>
      <c r="C60" s="20">
        <f>IFERROR(Towers!C60/Area!C60,0)</f>
        <v/>
      </c>
      <c r="D60" s="20">
        <f>IFERROR(Towers!D60/Area!D60,0)</f>
        <v/>
      </c>
      <c r="E60" s="20">
        <f>IFERROR(Towers!E60/Area!E60,0)</f>
        <v/>
      </c>
      <c r="F60" s="20">
        <f>IFERROR(Towers!F60/Area!F60,0)</f>
        <v/>
      </c>
      <c r="G60" s="20">
        <f>IFERROR(Towers!G60/Area!G60,0)</f>
        <v/>
      </c>
      <c r="H60" s="20">
        <f>IFERROR(Towers!H60/Area!H60,0)</f>
        <v/>
      </c>
      <c r="I60" s="20">
        <f>IFERROR(Towers!I60/Area!I60,0)</f>
        <v/>
      </c>
      <c r="J60" s="20">
        <f>IFERROR(Towers!J60/Area!J60,0)</f>
        <v/>
      </c>
      <c r="K60" s="20">
        <f>IFERROR(Towers!K60/Area!K60,0)</f>
        <v/>
      </c>
      <c r="L60" s="20">
        <f>IFERROR(Towers!L60/Area!L60,0)</f>
        <v/>
      </c>
    </row>
    <row r="61">
      <c r="A61" s="20">
        <f>Towers!A61</f>
        <v/>
      </c>
      <c r="B61" s="20">
        <f>Towers!B61</f>
        <v/>
      </c>
      <c r="C61" s="20">
        <f>IFERROR(Towers!C61/Area!C61,0)</f>
        <v/>
      </c>
      <c r="D61" s="20">
        <f>IFERROR(Towers!D61/Area!D61,0)</f>
        <v/>
      </c>
      <c r="E61" s="20">
        <f>IFERROR(Towers!E61/Area!E61,0)</f>
        <v/>
      </c>
      <c r="F61" s="20">
        <f>IFERROR(Towers!F61/Area!F61,0)</f>
        <v/>
      </c>
      <c r="G61" s="20">
        <f>IFERROR(Towers!G61/Area!G61,0)</f>
        <v/>
      </c>
      <c r="H61" s="20">
        <f>IFERROR(Towers!H61/Area!H61,0)</f>
        <v/>
      </c>
      <c r="I61" s="20">
        <f>IFERROR(Towers!I61/Area!I61,0)</f>
        <v/>
      </c>
      <c r="J61" s="20">
        <f>IFERROR(Towers!J61/Area!J61,0)</f>
        <v/>
      </c>
      <c r="K61" s="20">
        <f>IFERROR(Towers!K61/Area!K61,0)</f>
        <v/>
      </c>
      <c r="L61" s="20">
        <f>IFERROR(Towers!L61/Area!L61,0)</f>
        <v/>
      </c>
    </row>
    <row r="62">
      <c r="A62" s="20">
        <f>Towers!A62</f>
        <v/>
      </c>
      <c r="B62" s="20">
        <f>Towers!B62</f>
        <v/>
      </c>
      <c r="C62" s="20">
        <f>IFERROR(Towers!C62/Area!C62,0)</f>
        <v/>
      </c>
      <c r="D62" s="20">
        <f>IFERROR(Towers!D62/Area!D62,0)</f>
        <v/>
      </c>
      <c r="E62" s="20">
        <f>IFERROR(Towers!E62/Area!E62,0)</f>
        <v/>
      </c>
      <c r="F62" s="20">
        <f>IFERROR(Towers!F62/Area!F62,0)</f>
        <v/>
      </c>
      <c r="G62" s="20">
        <f>IFERROR(Towers!G62/Area!G62,0)</f>
        <v/>
      </c>
      <c r="H62" s="20">
        <f>IFERROR(Towers!H62/Area!H62,0)</f>
        <v/>
      </c>
      <c r="I62" s="20">
        <f>IFERROR(Towers!I62/Area!I62,0)</f>
        <v/>
      </c>
      <c r="J62" s="20">
        <f>IFERROR(Towers!J62/Area!J62,0)</f>
        <v/>
      </c>
      <c r="K62" s="20">
        <f>IFERROR(Towers!K62/Area!K62,0)</f>
        <v/>
      </c>
      <c r="L62" s="20">
        <f>IFERROR(Towers!L62/Area!L62,0)</f>
        <v/>
      </c>
    </row>
    <row r="63">
      <c r="A63" s="20">
        <f>Towers!A63</f>
        <v/>
      </c>
      <c r="B63" s="20">
        <f>Towers!B63</f>
        <v/>
      </c>
      <c r="C63" s="20">
        <f>IFERROR(Towers!C63/Area!C63,0)</f>
        <v/>
      </c>
      <c r="D63" s="20">
        <f>IFERROR(Towers!D63/Area!D63,0)</f>
        <v/>
      </c>
      <c r="E63" s="20">
        <f>IFERROR(Towers!E63/Area!E63,0)</f>
        <v/>
      </c>
      <c r="F63" s="20">
        <f>IFERROR(Towers!F63/Area!F63,0)</f>
        <v/>
      </c>
      <c r="G63" s="20">
        <f>IFERROR(Towers!G63/Area!G63,0)</f>
        <v/>
      </c>
      <c r="H63" s="20">
        <f>IFERROR(Towers!H63/Area!H63,0)</f>
        <v/>
      </c>
      <c r="I63" s="20">
        <f>IFERROR(Towers!I63/Area!I63,0)</f>
        <v/>
      </c>
      <c r="J63" s="20">
        <f>IFERROR(Towers!J63/Area!J63,0)</f>
        <v/>
      </c>
      <c r="K63" s="20">
        <f>IFERROR(Towers!K63/Area!K63,0)</f>
        <v/>
      </c>
      <c r="L63" s="20">
        <f>IFERROR(Towers!L63/Area!L63,0)</f>
        <v/>
      </c>
    </row>
    <row r="64">
      <c r="A64" s="20">
        <f>Towers!A64</f>
        <v/>
      </c>
      <c r="B64" s="20">
        <f>Towers!B64</f>
        <v/>
      </c>
      <c r="C64" s="20">
        <f>IFERROR(Towers!C64/Area!C64,0)</f>
        <v/>
      </c>
      <c r="D64" s="20">
        <f>IFERROR(Towers!D64/Area!D64,0)</f>
        <v/>
      </c>
      <c r="E64" s="20">
        <f>IFERROR(Towers!E64/Area!E64,0)</f>
        <v/>
      </c>
      <c r="F64" s="20">
        <f>IFERROR(Towers!F64/Area!F64,0)</f>
        <v/>
      </c>
      <c r="G64" s="20">
        <f>IFERROR(Towers!G64/Area!G64,0)</f>
        <v/>
      </c>
      <c r="H64" s="20">
        <f>IFERROR(Towers!H64/Area!H64,0)</f>
        <v/>
      </c>
      <c r="I64" s="20">
        <f>IFERROR(Towers!I64/Area!I64,0)</f>
        <v/>
      </c>
      <c r="J64" s="20">
        <f>IFERROR(Towers!J64/Area!J64,0)</f>
        <v/>
      </c>
      <c r="K64" s="20">
        <f>IFERROR(Towers!K64/Area!K64,0)</f>
        <v/>
      </c>
      <c r="L64" s="20">
        <f>IFERROR(Towers!L64/Area!L64,0)</f>
        <v/>
      </c>
    </row>
    <row r="65">
      <c r="A65" s="20">
        <f>Towers!A65</f>
        <v/>
      </c>
      <c r="B65" s="20">
        <f>Towers!B65</f>
        <v/>
      </c>
      <c r="C65" s="20">
        <f>IFERROR(Towers!C65/Area!C65,0)</f>
        <v/>
      </c>
      <c r="D65" s="20">
        <f>IFERROR(Towers!D65/Area!D65,0)</f>
        <v/>
      </c>
      <c r="E65" s="20">
        <f>IFERROR(Towers!E65/Area!E65,0)</f>
        <v/>
      </c>
      <c r="F65" s="20">
        <f>IFERROR(Towers!F65/Area!F65,0)</f>
        <v/>
      </c>
      <c r="G65" s="20">
        <f>IFERROR(Towers!G65/Area!G65,0)</f>
        <v/>
      </c>
      <c r="H65" s="20">
        <f>IFERROR(Towers!H65/Area!H65,0)</f>
        <v/>
      </c>
      <c r="I65" s="20">
        <f>IFERROR(Towers!I65/Area!I65,0)</f>
        <v/>
      </c>
      <c r="J65" s="20">
        <f>IFERROR(Towers!J65/Area!J65,0)</f>
        <v/>
      </c>
      <c r="K65" s="20">
        <f>IFERROR(Towers!K65/Area!K65,0)</f>
        <v/>
      </c>
      <c r="L65" s="20">
        <f>IFERROR(Towers!L65/Area!L65,0)</f>
        <v/>
      </c>
    </row>
    <row r="66">
      <c r="A66" s="20">
        <f>Towers!A66</f>
        <v/>
      </c>
      <c r="B66" s="20">
        <f>Towers!B66</f>
        <v/>
      </c>
      <c r="C66" s="20">
        <f>IFERROR(Towers!C66/Area!C66,0)</f>
        <v/>
      </c>
      <c r="D66" s="20">
        <f>IFERROR(Towers!D66/Area!D66,0)</f>
        <v/>
      </c>
      <c r="E66" s="20">
        <f>IFERROR(Towers!E66/Area!E66,0)</f>
        <v/>
      </c>
      <c r="F66" s="20">
        <f>IFERROR(Towers!F66/Area!F66,0)</f>
        <v/>
      </c>
      <c r="G66" s="20">
        <f>IFERROR(Towers!G66/Area!G66,0)</f>
        <v/>
      </c>
      <c r="H66" s="20">
        <f>IFERROR(Towers!H66/Area!H66,0)</f>
        <v/>
      </c>
      <c r="I66" s="20">
        <f>IFERROR(Towers!I66/Area!I66,0)</f>
        <v/>
      </c>
      <c r="J66" s="20">
        <f>IFERROR(Towers!J66/Area!J66,0)</f>
        <v/>
      </c>
      <c r="K66" s="20">
        <f>IFERROR(Towers!K66/Area!K66,0)</f>
        <v/>
      </c>
      <c r="L66" s="20">
        <f>IFERROR(Towers!L66/Area!L66,0)</f>
        <v/>
      </c>
    </row>
    <row r="67">
      <c r="A67" s="20">
        <f>Towers!A67</f>
        <v/>
      </c>
      <c r="B67" s="20">
        <f>Towers!B67</f>
        <v/>
      </c>
      <c r="C67" s="20">
        <f>IFERROR(Towers!C67/Area!C67,0)</f>
        <v/>
      </c>
      <c r="D67" s="20">
        <f>IFERROR(Towers!D67/Area!D67,0)</f>
        <v/>
      </c>
      <c r="E67" s="20">
        <f>IFERROR(Towers!E67/Area!E67,0)</f>
        <v/>
      </c>
      <c r="F67" s="20">
        <f>IFERROR(Towers!F67/Area!F67,0)</f>
        <v/>
      </c>
      <c r="G67" s="20">
        <f>IFERROR(Towers!G67/Area!G67,0)</f>
        <v/>
      </c>
      <c r="H67" s="20">
        <f>IFERROR(Towers!H67/Area!H67,0)</f>
        <v/>
      </c>
      <c r="I67" s="20">
        <f>IFERROR(Towers!I67/Area!I67,0)</f>
        <v/>
      </c>
      <c r="J67" s="20">
        <f>IFERROR(Towers!J67/Area!J67,0)</f>
        <v/>
      </c>
      <c r="K67" s="20">
        <f>IFERROR(Towers!K67/Area!K67,0)</f>
        <v/>
      </c>
      <c r="L67" s="20">
        <f>IFERROR(Towers!L67/Area!L67,0)</f>
        <v/>
      </c>
    </row>
    <row r="68">
      <c r="A68" s="20">
        <f>Towers!A68</f>
        <v/>
      </c>
      <c r="B68" s="20">
        <f>Towers!B68</f>
        <v/>
      </c>
      <c r="C68" s="20">
        <f>IFERROR(Towers!C68/Area!C68,0)</f>
        <v/>
      </c>
      <c r="D68" s="20">
        <f>IFERROR(Towers!D68/Area!D68,0)</f>
        <v/>
      </c>
      <c r="E68" s="20">
        <f>IFERROR(Towers!E68/Area!E68,0)</f>
        <v/>
      </c>
      <c r="F68" s="20">
        <f>IFERROR(Towers!F68/Area!F68,0)</f>
        <v/>
      </c>
      <c r="G68" s="20">
        <f>IFERROR(Towers!G68/Area!G68,0)</f>
        <v/>
      </c>
      <c r="H68" s="20">
        <f>IFERROR(Towers!H68/Area!H68,0)</f>
        <v/>
      </c>
      <c r="I68" s="20">
        <f>IFERROR(Towers!I68/Area!I68,0)</f>
        <v/>
      </c>
      <c r="J68" s="20">
        <f>IFERROR(Towers!J68/Area!J68,0)</f>
        <v/>
      </c>
      <c r="K68" s="20">
        <f>IFERROR(Towers!K68/Area!K68,0)</f>
        <v/>
      </c>
      <c r="L68" s="20">
        <f>IFERROR(Towers!L68/Area!L68,0)</f>
        <v/>
      </c>
    </row>
    <row r="69">
      <c r="A69" s="20">
        <f>Towers!A69</f>
        <v/>
      </c>
      <c r="B69" s="20">
        <f>Towers!B69</f>
        <v/>
      </c>
      <c r="C69" s="20">
        <f>IFERROR(Towers!C69/Area!C69,0)</f>
        <v/>
      </c>
      <c r="D69" s="20">
        <f>IFERROR(Towers!D69/Area!D69,0)</f>
        <v/>
      </c>
      <c r="E69" s="20">
        <f>IFERROR(Towers!E69/Area!E69,0)</f>
        <v/>
      </c>
      <c r="F69" s="20">
        <f>IFERROR(Towers!F69/Area!F69,0)</f>
        <v/>
      </c>
      <c r="G69" s="20">
        <f>IFERROR(Towers!G69/Area!G69,0)</f>
        <v/>
      </c>
      <c r="H69" s="20">
        <f>IFERROR(Towers!H69/Area!H69,0)</f>
        <v/>
      </c>
      <c r="I69" s="20">
        <f>IFERROR(Towers!I69/Area!I69,0)</f>
        <v/>
      </c>
      <c r="J69" s="20">
        <f>IFERROR(Towers!J69/Area!J69,0)</f>
        <v/>
      </c>
      <c r="K69" s="20">
        <f>IFERROR(Towers!K69/Area!K69,0)</f>
        <v/>
      </c>
      <c r="L69" s="20">
        <f>IFERROR(Towers!L69/Area!L69,0)</f>
        <v/>
      </c>
    </row>
    <row r="70">
      <c r="A70" s="20">
        <f>Towers!A70</f>
        <v/>
      </c>
      <c r="B70" s="20">
        <f>Towers!B70</f>
        <v/>
      </c>
      <c r="C70" s="20">
        <f>IFERROR(Towers!C70/Area!C70,0)</f>
        <v/>
      </c>
      <c r="D70" s="20">
        <f>IFERROR(Towers!D70/Area!D70,0)</f>
        <v/>
      </c>
      <c r="E70" s="20">
        <f>IFERROR(Towers!E70/Area!E70,0)</f>
        <v/>
      </c>
      <c r="F70" s="20">
        <f>IFERROR(Towers!F70/Area!F70,0)</f>
        <v/>
      </c>
      <c r="G70" s="20">
        <f>IFERROR(Towers!G70/Area!G70,0)</f>
        <v/>
      </c>
      <c r="H70" s="20">
        <f>IFERROR(Towers!H70/Area!H70,0)</f>
        <v/>
      </c>
      <c r="I70" s="20">
        <f>IFERROR(Towers!I70/Area!I70,0)</f>
        <v/>
      </c>
      <c r="J70" s="20">
        <f>IFERROR(Towers!J70/Area!J70,0)</f>
        <v/>
      </c>
      <c r="K70" s="20">
        <f>IFERROR(Towers!K70/Area!K70,0)</f>
        <v/>
      </c>
      <c r="L70" s="20">
        <f>IFERROR(Towers!L70/Area!L70,0)</f>
        <v/>
      </c>
    </row>
    <row r="71">
      <c r="A71" s="20">
        <f>Towers!A71</f>
        <v/>
      </c>
      <c r="B71" s="20">
        <f>Towers!B71</f>
        <v/>
      </c>
      <c r="C71" s="20">
        <f>IFERROR(Towers!C71/Area!C71,0)</f>
        <v/>
      </c>
      <c r="D71" s="20">
        <f>IFERROR(Towers!D71/Area!D71,0)</f>
        <v/>
      </c>
      <c r="E71" s="20">
        <f>IFERROR(Towers!E71/Area!E71,0)</f>
        <v/>
      </c>
      <c r="F71" s="20">
        <f>IFERROR(Towers!F71/Area!F71,0)</f>
        <v/>
      </c>
      <c r="G71" s="20">
        <f>IFERROR(Towers!G71/Area!G71,0)</f>
        <v/>
      </c>
      <c r="H71" s="20">
        <f>IFERROR(Towers!H71/Area!H71,0)</f>
        <v/>
      </c>
      <c r="I71" s="20">
        <f>IFERROR(Towers!I71/Area!I71,0)</f>
        <v/>
      </c>
      <c r="J71" s="20">
        <f>IFERROR(Towers!J71/Area!J71,0)</f>
        <v/>
      </c>
      <c r="K71" s="20">
        <f>IFERROR(Towers!K71/Area!K71,0)</f>
        <v/>
      </c>
      <c r="L71" s="20">
        <f>IFERROR(Towers!L71/Area!L71,0)</f>
        <v/>
      </c>
    </row>
    <row r="72">
      <c r="A72" s="20">
        <f>Towers!A72</f>
        <v/>
      </c>
      <c r="B72" s="20">
        <f>Towers!B72</f>
        <v/>
      </c>
      <c r="C72" s="20">
        <f>IFERROR(Towers!C72/Area!C72,0)</f>
        <v/>
      </c>
      <c r="D72" s="20">
        <f>IFERROR(Towers!D72/Area!D72,0)</f>
        <v/>
      </c>
      <c r="E72" s="20">
        <f>IFERROR(Towers!E72/Area!E72,0)</f>
        <v/>
      </c>
      <c r="F72" s="20">
        <f>IFERROR(Towers!F72/Area!F72,0)</f>
        <v/>
      </c>
      <c r="G72" s="20">
        <f>IFERROR(Towers!G72/Area!G72,0)</f>
        <v/>
      </c>
      <c r="H72" s="20">
        <f>IFERROR(Towers!H72/Area!H72,0)</f>
        <v/>
      </c>
      <c r="I72" s="20">
        <f>IFERROR(Towers!I72/Area!I72,0)</f>
        <v/>
      </c>
      <c r="J72" s="20">
        <f>IFERROR(Towers!J72/Area!J72,0)</f>
        <v/>
      </c>
      <c r="K72" s="20">
        <f>IFERROR(Towers!K72/Area!K72,0)</f>
        <v/>
      </c>
      <c r="L72" s="20">
        <f>IFERROR(Towers!L72/Area!L72,0)</f>
        <v/>
      </c>
    </row>
    <row r="73">
      <c r="A73" s="20">
        <f>Towers!A73</f>
        <v/>
      </c>
      <c r="B73" s="20">
        <f>Towers!B73</f>
        <v/>
      </c>
      <c r="C73" s="20">
        <f>IFERROR(Towers!C73/Area!C73,0)</f>
        <v/>
      </c>
      <c r="D73" s="20">
        <f>IFERROR(Towers!D73/Area!D73,0)</f>
        <v/>
      </c>
      <c r="E73" s="20">
        <f>IFERROR(Towers!E73/Area!E73,0)</f>
        <v/>
      </c>
      <c r="F73" s="20">
        <f>IFERROR(Towers!F73/Area!F73,0)</f>
        <v/>
      </c>
      <c r="G73" s="20">
        <f>IFERROR(Towers!G73/Area!G73,0)</f>
        <v/>
      </c>
      <c r="H73" s="20">
        <f>IFERROR(Towers!H73/Area!H73,0)</f>
        <v/>
      </c>
      <c r="I73" s="20">
        <f>IFERROR(Towers!I73/Area!I73,0)</f>
        <v/>
      </c>
      <c r="J73" s="20">
        <f>IFERROR(Towers!J73/Area!J73,0)</f>
        <v/>
      </c>
      <c r="K73" s="20">
        <f>IFERROR(Towers!K73/Area!K73,0)</f>
        <v/>
      </c>
      <c r="L73" s="20">
        <f>IFERROR(Towers!L73/Area!L73,0)</f>
        <v/>
      </c>
    </row>
    <row r="74">
      <c r="A74" s="20">
        <f>Towers!A74</f>
        <v/>
      </c>
      <c r="B74" s="20">
        <f>Towers!B74</f>
        <v/>
      </c>
      <c r="C74" s="20">
        <f>IFERROR(Towers!C74/Area!C74,0)</f>
        <v/>
      </c>
      <c r="D74" s="20">
        <f>IFERROR(Towers!D74/Area!D74,0)</f>
        <v/>
      </c>
      <c r="E74" s="20">
        <f>IFERROR(Towers!E74/Area!E74,0)</f>
        <v/>
      </c>
      <c r="F74" s="20">
        <f>IFERROR(Towers!F74/Area!F74,0)</f>
        <v/>
      </c>
      <c r="G74" s="20">
        <f>IFERROR(Towers!G74/Area!G74,0)</f>
        <v/>
      </c>
      <c r="H74" s="20">
        <f>IFERROR(Towers!H74/Area!H74,0)</f>
        <v/>
      </c>
      <c r="I74" s="20">
        <f>IFERROR(Towers!I74/Area!I74,0)</f>
        <v/>
      </c>
      <c r="J74" s="20">
        <f>IFERROR(Towers!J74/Area!J74,0)</f>
        <v/>
      </c>
      <c r="K74" s="20">
        <f>IFERROR(Towers!K74/Area!K74,0)</f>
        <v/>
      </c>
      <c r="L74" s="20">
        <f>IFERROR(Towers!L74/Area!L74,0)</f>
        <v/>
      </c>
    </row>
    <row r="75">
      <c r="A75" s="20">
        <f>Towers!A75</f>
        <v/>
      </c>
      <c r="B75" s="20">
        <f>Towers!B75</f>
        <v/>
      </c>
      <c r="C75" s="20">
        <f>IFERROR(Towers!C75/Area!C75,0)</f>
        <v/>
      </c>
      <c r="D75" s="20">
        <f>IFERROR(Towers!D75/Area!D75,0)</f>
        <v/>
      </c>
      <c r="E75" s="20">
        <f>IFERROR(Towers!E75/Area!E75,0)</f>
        <v/>
      </c>
      <c r="F75" s="20">
        <f>IFERROR(Towers!F75/Area!F75,0)</f>
        <v/>
      </c>
      <c r="G75" s="20">
        <f>IFERROR(Towers!G75/Area!G75,0)</f>
        <v/>
      </c>
      <c r="H75" s="20">
        <f>IFERROR(Towers!H75/Area!H75,0)</f>
        <v/>
      </c>
      <c r="I75" s="20">
        <f>IFERROR(Towers!I75/Area!I75,0)</f>
        <v/>
      </c>
      <c r="J75" s="20">
        <f>IFERROR(Towers!J75/Area!J75,0)</f>
        <v/>
      </c>
      <c r="K75" s="20">
        <f>IFERROR(Towers!K75/Area!K75,0)</f>
        <v/>
      </c>
      <c r="L75" s="20">
        <f>IFERROR(Towers!L75/Area!L75,0)</f>
        <v/>
      </c>
    </row>
    <row r="76">
      <c r="A76" s="20">
        <f>Towers!A76</f>
        <v/>
      </c>
      <c r="B76" s="20">
        <f>Towers!B76</f>
        <v/>
      </c>
      <c r="C76" s="20">
        <f>IFERROR(Towers!C76/Area!C76,0)</f>
        <v/>
      </c>
      <c r="D76" s="20">
        <f>IFERROR(Towers!D76/Area!D76,0)</f>
        <v/>
      </c>
      <c r="E76" s="20">
        <f>IFERROR(Towers!E76/Area!E76,0)</f>
        <v/>
      </c>
      <c r="F76" s="20">
        <f>IFERROR(Towers!F76/Area!F76,0)</f>
        <v/>
      </c>
      <c r="G76" s="20">
        <f>IFERROR(Towers!G76/Area!G76,0)</f>
        <v/>
      </c>
      <c r="H76" s="20">
        <f>IFERROR(Towers!H76/Area!H76,0)</f>
        <v/>
      </c>
      <c r="I76" s="20">
        <f>IFERROR(Towers!I76/Area!I76,0)</f>
        <v/>
      </c>
      <c r="J76" s="20">
        <f>IFERROR(Towers!J76/Area!J76,0)</f>
        <v/>
      </c>
      <c r="K76" s="20">
        <f>IFERROR(Towers!K76/Area!K76,0)</f>
        <v/>
      </c>
      <c r="L76" s="20">
        <f>IFERROR(Towers!L76/Area!L76,0)</f>
        <v/>
      </c>
    </row>
    <row r="77">
      <c r="A77" s="20">
        <f>Towers!A77</f>
        <v/>
      </c>
      <c r="B77" s="20">
        <f>Towers!B77</f>
        <v/>
      </c>
      <c r="C77" s="20">
        <f>IFERROR(Towers!C77/Area!C77,0)</f>
        <v/>
      </c>
      <c r="D77" s="20">
        <f>IFERROR(Towers!D77/Area!D77,0)</f>
        <v/>
      </c>
      <c r="E77" s="20">
        <f>IFERROR(Towers!E77/Area!E77,0)</f>
        <v/>
      </c>
      <c r="F77" s="20">
        <f>IFERROR(Towers!F77/Area!F77,0)</f>
        <v/>
      </c>
      <c r="G77" s="20">
        <f>IFERROR(Towers!G77/Area!G77,0)</f>
        <v/>
      </c>
      <c r="H77" s="20">
        <f>IFERROR(Towers!H77/Area!H77,0)</f>
        <v/>
      </c>
      <c r="I77" s="20">
        <f>IFERROR(Towers!I77/Area!I77,0)</f>
        <v/>
      </c>
      <c r="J77" s="20">
        <f>IFERROR(Towers!J77/Area!J77,0)</f>
        <v/>
      </c>
      <c r="K77" s="20">
        <f>IFERROR(Towers!K77/Area!K77,0)</f>
        <v/>
      </c>
      <c r="L77" s="20">
        <f>IFERROR(Towers!L77/Area!L77,0)</f>
        <v/>
      </c>
    </row>
    <row r="78">
      <c r="A78" s="20">
        <f>Towers!A78</f>
        <v/>
      </c>
      <c r="B78" s="20">
        <f>Towers!B78</f>
        <v/>
      </c>
      <c r="C78" s="20">
        <f>IFERROR(Towers!C78/Area!C78,0)</f>
        <v/>
      </c>
      <c r="D78" s="20">
        <f>IFERROR(Towers!D78/Area!D78,0)</f>
        <v/>
      </c>
      <c r="E78" s="20">
        <f>IFERROR(Towers!E78/Area!E78,0)</f>
        <v/>
      </c>
      <c r="F78" s="20">
        <f>IFERROR(Towers!F78/Area!F78,0)</f>
        <v/>
      </c>
      <c r="G78" s="20">
        <f>IFERROR(Towers!G78/Area!G78,0)</f>
        <v/>
      </c>
      <c r="H78" s="20">
        <f>IFERROR(Towers!H78/Area!H78,0)</f>
        <v/>
      </c>
      <c r="I78" s="20">
        <f>IFERROR(Towers!I78/Area!I78,0)</f>
        <v/>
      </c>
      <c r="J78" s="20">
        <f>IFERROR(Towers!J78/Area!J78,0)</f>
        <v/>
      </c>
      <c r="K78" s="20">
        <f>IFERROR(Towers!K78/Area!K78,0)</f>
        <v/>
      </c>
      <c r="L78" s="20">
        <f>IFERROR(Towers!L78/Area!L78,0)</f>
        <v/>
      </c>
    </row>
    <row r="79">
      <c r="A79" s="20">
        <f>Towers!A79</f>
        <v/>
      </c>
      <c r="B79" s="20">
        <f>Towers!B79</f>
        <v/>
      </c>
      <c r="C79" s="20">
        <f>IFERROR(Towers!C79/Area!C79,0)</f>
        <v/>
      </c>
      <c r="D79" s="20">
        <f>IFERROR(Towers!D79/Area!D79,0)</f>
        <v/>
      </c>
      <c r="E79" s="20">
        <f>IFERROR(Towers!E79/Area!E79,0)</f>
        <v/>
      </c>
      <c r="F79" s="20">
        <f>IFERROR(Towers!F79/Area!F79,0)</f>
        <v/>
      </c>
      <c r="G79" s="20">
        <f>IFERROR(Towers!G79/Area!G79,0)</f>
        <v/>
      </c>
      <c r="H79" s="20">
        <f>IFERROR(Towers!H79/Area!H79,0)</f>
        <v/>
      </c>
      <c r="I79" s="20">
        <f>IFERROR(Towers!I79/Area!I79,0)</f>
        <v/>
      </c>
      <c r="J79" s="20">
        <f>IFERROR(Towers!J79/Area!J79,0)</f>
        <v/>
      </c>
      <c r="K79" s="20">
        <f>IFERROR(Towers!K79/Area!K79,0)</f>
        <v/>
      </c>
      <c r="L79" s="20">
        <f>IFERROR(Towers!L79/Area!L79,0)</f>
        <v/>
      </c>
    </row>
    <row r="80">
      <c r="A80" s="20">
        <f>Towers!A80</f>
        <v/>
      </c>
      <c r="B80" s="20">
        <f>Towers!B80</f>
        <v/>
      </c>
      <c r="C80" s="20">
        <f>IFERROR(Towers!C80/Area!C80,0)</f>
        <v/>
      </c>
      <c r="D80" s="20">
        <f>IFERROR(Towers!D80/Area!D80,0)</f>
        <v/>
      </c>
      <c r="E80" s="20">
        <f>IFERROR(Towers!E80/Area!E80,0)</f>
        <v/>
      </c>
      <c r="F80" s="20">
        <f>IFERROR(Towers!F80/Area!F80,0)</f>
        <v/>
      </c>
      <c r="G80" s="20">
        <f>IFERROR(Towers!G80/Area!G80,0)</f>
        <v/>
      </c>
      <c r="H80" s="20">
        <f>IFERROR(Towers!H80/Area!H80,0)</f>
        <v/>
      </c>
      <c r="I80" s="20">
        <f>IFERROR(Towers!I80/Area!I80,0)</f>
        <v/>
      </c>
      <c r="J80" s="20">
        <f>IFERROR(Towers!J80/Area!J80,0)</f>
        <v/>
      </c>
      <c r="K80" s="20">
        <f>IFERROR(Towers!K80/Area!K80,0)</f>
        <v/>
      </c>
      <c r="L80" s="20">
        <f>IFERROR(Towers!L80/Area!L80,0)</f>
        <v/>
      </c>
    </row>
    <row r="81">
      <c r="A81" s="20">
        <f>Towers!A81</f>
        <v/>
      </c>
      <c r="B81" s="20">
        <f>Towers!B81</f>
        <v/>
      </c>
      <c r="C81" s="20">
        <f>IFERROR(Towers!C81/Area!C81,0)</f>
        <v/>
      </c>
      <c r="D81" s="20">
        <f>IFERROR(Towers!D81/Area!D81,0)</f>
        <v/>
      </c>
      <c r="E81" s="20">
        <f>IFERROR(Towers!E81/Area!E81,0)</f>
        <v/>
      </c>
      <c r="F81" s="20">
        <f>IFERROR(Towers!F81/Area!F81,0)</f>
        <v/>
      </c>
      <c r="G81" s="20">
        <f>IFERROR(Towers!G81/Area!G81,0)</f>
        <v/>
      </c>
      <c r="H81" s="20">
        <f>IFERROR(Towers!H81/Area!H81,0)</f>
        <v/>
      </c>
      <c r="I81" s="20">
        <f>IFERROR(Towers!I81/Area!I81,0)</f>
        <v/>
      </c>
      <c r="J81" s="20">
        <f>IFERROR(Towers!J81/Area!J81,0)</f>
        <v/>
      </c>
      <c r="K81" s="20">
        <f>IFERROR(Towers!K81/Area!K81,0)</f>
        <v/>
      </c>
      <c r="L81" s="20">
        <f>IFERROR(Towers!L81/Area!L81,0)</f>
        <v/>
      </c>
    </row>
    <row r="82">
      <c r="A82" s="20">
        <f>Towers!A82</f>
        <v/>
      </c>
      <c r="B82" s="20">
        <f>Towers!B82</f>
        <v/>
      </c>
      <c r="C82" s="20">
        <f>IFERROR(Towers!C82/Area!C82,0)</f>
        <v/>
      </c>
      <c r="D82" s="20">
        <f>IFERROR(Towers!D82/Area!D82,0)</f>
        <v/>
      </c>
      <c r="E82" s="20">
        <f>IFERROR(Towers!E82/Area!E82,0)</f>
        <v/>
      </c>
      <c r="F82" s="20">
        <f>IFERROR(Towers!F82/Area!F82,0)</f>
        <v/>
      </c>
      <c r="G82" s="20">
        <f>IFERROR(Towers!G82/Area!G82,0)</f>
        <v/>
      </c>
      <c r="H82" s="20">
        <f>IFERROR(Towers!H82/Area!H82,0)</f>
        <v/>
      </c>
      <c r="I82" s="20">
        <f>IFERROR(Towers!I82/Area!I82,0)</f>
        <v/>
      </c>
      <c r="J82" s="20">
        <f>IFERROR(Towers!J82/Area!J82,0)</f>
        <v/>
      </c>
      <c r="K82" s="20">
        <f>IFERROR(Towers!K82/Area!K82,0)</f>
        <v/>
      </c>
      <c r="L82" s="20">
        <f>IFERROR(Towers!L82/Area!L82,0)</f>
        <v/>
      </c>
    </row>
    <row r="83">
      <c r="A83" s="20">
        <f>Towers!A83</f>
        <v/>
      </c>
      <c r="B83" s="20">
        <f>Towers!B83</f>
        <v/>
      </c>
      <c r="C83" s="20">
        <f>IFERROR(Towers!C83/Area!C83,0)</f>
        <v/>
      </c>
      <c r="D83" s="20">
        <f>IFERROR(Towers!D83/Area!D83,0)</f>
        <v/>
      </c>
      <c r="E83" s="20">
        <f>IFERROR(Towers!E83/Area!E83,0)</f>
        <v/>
      </c>
      <c r="F83" s="20">
        <f>IFERROR(Towers!F83/Area!F83,0)</f>
        <v/>
      </c>
      <c r="G83" s="20">
        <f>IFERROR(Towers!G83/Area!G83,0)</f>
        <v/>
      </c>
      <c r="H83" s="20">
        <f>IFERROR(Towers!H83/Area!H83,0)</f>
        <v/>
      </c>
      <c r="I83" s="20">
        <f>IFERROR(Towers!I83/Area!I83,0)</f>
        <v/>
      </c>
      <c r="J83" s="20">
        <f>IFERROR(Towers!J83/Area!J83,0)</f>
        <v/>
      </c>
      <c r="K83" s="20">
        <f>IFERROR(Towers!K83/Area!K83,0)</f>
        <v/>
      </c>
      <c r="L83" s="20">
        <f>IFERROR(Towers!L83/Area!L83,0)</f>
        <v/>
      </c>
    </row>
    <row r="84">
      <c r="A84" s="20">
        <f>Towers!A84</f>
        <v/>
      </c>
      <c r="B84" s="20">
        <f>Towers!B84</f>
        <v/>
      </c>
      <c r="C84" s="20">
        <f>IFERROR(Towers!C84/Area!C84,0)</f>
        <v/>
      </c>
      <c r="D84" s="20">
        <f>IFERROR(Towers!D84/Area!D84,0)</f>
        <v/>
      </c>
      <c r="E84" s="20">
        <f>IFERROR(Towers!E84/Area!E84,0)</f>
        <v/>
      </c>
      <c r="F84" s="20">
        <f>IFERROR(Towers!F84/Area!F84,0)</f>
        <v/>
      </c>
      <c r="G84" s="20">
        <f>IFERROR(Towers!G84/Area!G84,0)</f>
        <v/>
      </c>
      <c r="H84" s="20">
        <f>IFERROR(Towers!H84/Area!H84,0)</f>
        <v/>
      </c>
      <c r="I84" s="20">
        <f>IFERROR(Towers!I84/Area!I84,0)</f>
        <v/>
      </c>
      <c r="J84" s="20">
        <f>IFERROR(Towers!J84/Area!J84,0)</f>
        <v/>
      </c>
      <c r="K84" s="20">
        <f>IFERROR(Towers!K84/Area!K84,0)</f>
        <v/>
      </c>
      <c r="L84" s="20">
        <f>IFERROR(Towers!L84/Area!L84,0)</f>
        <v/>
      </c>
    </row>
    <row r="85">
      <c r="A85" s="20">
        <f>Towers!A85</f>
        <v/>
      </c>
      <c r="B85" s="20">
        <f>Towers!B85</f>
        <v/>
      </c>
      <c r="C85" s="20">
        <f>IFERROR(Towers!C85/Area!C85,0)</f>
        <v/>
      </c>
      <c r="D85" s="20">
        <f>IFERROR(Towers!D85/Area!D85,0)</f>
        <v/>
      </c>
      <c r="E85" s="20">
        <f>IFERROR(Towers!E85/Area!E85,0)</f>
        <v/>
      </c>
      <c r="F85" s="20">
        <f>IFERROR(Towers!F85/Area!F85,0)</f>
        <v/>
      </c>
      <c r="G85" s="20">
        <f>IFERROR(Towers!G85/Area!G85,0)</f>
        <v/>
      </c>
      <c r="H85" s="20">
        <f>IFERROR(Towers!H85/Area!H85,0)</f>
        <v/>
      </c>
      <c r="I85" s="20">
        <f>IFERROR(Towers!I85/Area!I85,0)</f>
        <v/>
      </c>
      <c r="J85" s="20">
        <f>IFERROR(Towers!J85/Area!J85,0)</f>
        <v/>
      </c>
      <c r="K85" s="20">
        <f>IFERROR(Towers!K85/Area!K85,0)</f>
        <v/>
      </c>
      <c r="L85" s="20">
        <f>IFERROR(Towers!L85/Area!L85,0)</f>
        <v/>
      </c>
    </row>
    <row r="86">
      <c r="A86" s="20">
        <f>Towers!A86</f>
        <v/>
      </c>
      <c r="B86" s="20">
        <f>Towers!B86</f>
        <v/>
      </c>
      <c r="C86" s="20">
        <f>IFERROR(Towers!C86/Area!C86,0)</f>
        <v/>
      </c>
      <c r="D86" s="20">
        <f>IFERROR(Towers!D86/Area!D86,0)</f>
        <v/>
      </c>
      <c r="E86" s="20">
        <f>IFERROR(Towers!E86/Area!E86,0)</f>
        <v/>
      </c>
      <c r="F86" s="20">
        <f>IFERROR(Towers!F86/Area!F86,0)</f>
        <v/>
      </c>
      <c r="G86" s="20">
        <f>IFERROR(Towers!G86/Area!G86,0)</f>
        <v/>
      </c>
      <c r="H86" s="20">
        <f>IFERROR(Towers!H86/Area!H86,0)</f>
        <v/>
      </c>
      <c r="I86" s="20">
        <f>IFERROR(Towers!I86/Area!I86,0)</f>
        <v/>
      </c>
      <c r="J86" s="20">
        <f>IFERROR(Towers!J86/Area!J86,0)</f>
        <v/>
      </c>
      <c r="K86" s="20">
        <f>IFERROR(Towers!K86/Area!K86,0)</f>
        <v/>
      </c>
      <c r="L86" s="20">
        <f>IFERROR(Towers!L86/Area!L86,0)</f>
        <v/>
      </c>
    </row>
    <row r="87">
      <c r="A87" s="20">
        <f>Towers!A87</f>
        <v/>
      </c>
      <c r="B87" s="20">
        <f>Towers!B87</f>
        <v/>
      </c>
      <c r="C87" s="20">
        <f>IFERROR(Towers!C87/Area!C87,0)</f>
        <v/>
      </c>
      <c r="D87" s="20">
        <f>IFERROR(Towers!D87/Area!D87,0)</f>
        <v/>
      </c>
      <c r="E87" s="20">
        <f>IFERROR(Towers!E87/Area!E87,0)</f>
        <v/>
      </c>
      <c r="F87" s="20">
        <f>IFERROR(Towers!F87/Area!F87,0)</f>
        <v/>
      </c>
      <c r="G87" s="20">
        <f>IFERROR(Towers!G87/Area!G87,0)</f>
        <v/>
      </c>
      <c r="H87" s="20">
        <f>IFERROR(Towers!H87/Area!H87,0)</f>
        <v/>
      </c>
      <c r="I87" s="20">
        <f>IFERROR(Towers!I87/Area!I87,0)</f>
        <v/>
      </c>
      <c r="J87" s="20">
        <f>IFERROR(Towers!J87/Area!J87,0)</f>
        <v/>
      </c>
      <c r="K87" s="20">
        <f>IFERROR(Towers!K87/Area!K87,0)</f>
        <v/>
      </c>
      <c r="L87" s="20">
        <f>IFERROR(Towers!L87/Area!L87,0)</f>
        <v/>
      </c>
    </row>
    <row r="88">
      <c r="A88" s="20">
        <f>Towers!A88</f>
        <v/>
      </c>
      <c r="B88" s="20">
        <f>Towers!B88</f>
        <v/>
      </c>
      <c r="C88" s="20">
        <f>IFERROR(Towers!C88/Area!C88,0)</f>
        <v/>
      </c>
      <c r="D88" s="20">
        <f>IFERROR(Towers!D88/Area!D88,0)</f>
        <v/>
      </c>
      <c r="E88" s="20">
        <f>IFERROR(Towers!E88/Area!E88,0)</f>
        <v/>
      </c>
      <c r="F88" s="20">
        <f>IFERROR(Towers!F88/Area!F88,0)</f>
        <v/>
      </c>
      <c r="G88" s="20">
        <f>IFERROR(Towers!G88/Area!G88,0)</f>
        <v/>
      </c>
      <c r="H88" s="20">
        <f>IFERROR(Towers!H88/Area!H88,0)</f>
        <v/>
      </c>
      <c r="I88" s="20">
        <f>IFERROR(Towers!I88/Area!I88,0)</f>
        <v/>
      </c>
      <c r="J88" s="20">
        <f>IFERROR(Towers!J88/Area!J88,0)</f>
        <v/>
      </c>
      <c r="K88" s="20">
        <f>IFERROR(Towers!K88/Area!K88,0)</f>
        <v/>
      </c>
      <c r="L88" s="20">
        <f>IFERROR(Towers!L88/Area!L88,0)</f>
        <v/>
      </c>
    </row>
    <row r="89">
      <c r="A89" s="20">
        <f>Towers!A89</f>
        <v/>
      </c>
      <c r="B89" s="20">
        <f>Towers!B89</f>
        <v/>
      </c>
      <c r="C89" s="20">
        <f>IFERROR(Towers!C89/Area!C89,0)</f>
        <v/>
      </c>
      <c r="D89" s="20">
        <f>IFERROR(Towers!D89/Area!D89,0)</f>
        <v/>
      </c>
      <c r="E89" s="20">
        <f>IFERROR(Towers!E89/Area!E89,0)</f>
        <v/>
      </c>
      <c r="F89" s="20">
        <f>IFERROR(Towers!F89/Area!F89,0)</f>
        <v/>
      </c>
      <c r="G89" s="20">
        <f>IFERROR(Towers!G89/Area!G89,0)</f>
        <v/>
      </c>
      <c r="H89" s="20">
        <f>IFERROR(Towers!H89/Area!H89,0)</f>
        <v/>
      </c>
      <c r="I89" s="20">
        <f>IFERROR(Towers!I89/Area!I89,0)</f>
        <v/>
      </c>
      <c r="J89" s="20">
        <f>IFERROR(Towers!J89/Area!J89,0)</f>
        <v/>
      </c>
      <c r="K89" s="20">
        <f>IFERROR(Towers!K89/Area!K89,0)</f>
        <v/>
      </c>
      <c r="L89" s="20">
        <f>IFERROR(Towers!L89/Area!L89,0)</f>
        <v/>
      </c>
    </row>
    <row r="90">
      <c r="A90" s="20">
        <f>Towers!A90</f>
        <v/>
      </c>
      <c r="B90" s="20">
        <f>Towers!B90</f>
        <v/>
      </c>
      <c r="C90" s="20">
        <f>IFERROR(Towers!C90/Area!C90,0)</f>
        <v/>
      </c>
      <c r="D90" s="20">
        <f>IFERROR(Towers!D90/Area!D90,0)</f>
        <v/>
      </c>
      <c r="E90" s="20">
        <f>IFERROR(Towers!E90/Area!E90,0)</f>
        <v/>
      </c>
      <c r="F90" s="20">
        <f>IFERROR(Towers!F90/Area!F90,0)</f>
        <v/>
      </c>
      <c r="G90" s="20">
        <f>IFERROR(Towers!G90/Area!G90,0)</f>
        <v/>
      </c>
      <c r="H90" s="20">
        <f>IFERROR(Towers!H90/Area!H90,0)</f>
        <v/>
      </c>
      <c r="I90" s="20">
        <f>IFERROR(Towers!I90/Area!I90,0)</f>
        <v/>
      </c>
      <c r="J90" s="20">
        <f>IFERROR(Towers!J90/Area!J90,0)</f>
        <v/>
      </c>
      <c r="K90" s="20">
        <f>IFERROR(Towers!K90/Area!K90,0)</f>
        <v/>
      </c>
      <c r="L90" s="20">
        <f>IFERROR(Towers!L90/Area!L90,0)</f>
        <v/>
      </c>
    </row>
    <row r="91">
      <c r="A91" s="20">
        <f>Towers!A91</f>
        <v/>
      </c>
      <c r="B91" s="20">
        <f>Towers!B91</f>
        <v/>
      </c>
      <c r="C91" s="20">
        <f>IFERROR(Towers!C91/Area!C91,0)</f>
        <v/>
      </c>
      <c r="D91" s="20">
        <f>IFERROR(Towers!D91/Area!D91,0)</f>
        <v/>
      </c>
      <c r="E91" s="20">
        <f>IFERROR(Towers!E91/Area!E91,0)</f>
        <v/>
      </c>
      <c r="F91" s="20">
        <f>IFERROR(Towers!F91/Area!F91,0)</f>
        <v/>
      </c>
      <c r="G91" s="20">
        <f>IFERROR(Towers!G91/Area!G91,0)</f>
        <v/>
      </c>
      <c r="H91" s="20">
        <f>IFERROR(Towers!H91/Area!H91,0)</f>
        <v/>
      </c>
      <c r="I91" s="20">
        <f>IFERROR(Towers!I91/Area!I91,0)</f>
        <v/>
      </c>
      <c r="J91" s="20">
        <f>IFERROR(Towers!J91/Area!J91,0)</f>
        <v/>
      </c>
      <c r="K91" s="20">
        <f>IFERROR(Towers!K91/Area!K91,0)</f>
        <v/>
      </c>
      <c r="L91" s="20">
        <f>IFERROR(Towers!L91/Area!L91,0)</f>
        <v/>
      </c>
    </row>
    <row r="92">
      <c r="A92" s="20">
        <f>Towers!A92</f>
        <v/>
      </c>
      <c r="B92" s="20">
        <f>Towers!B92</f>
        <v/>
      </c>
      <c r="C92" s="20">
        <f>IFERROR(Towers!C92/Area!C92,0)</f>
        <v/>
      </c>
      <c r="D92" s="20">
        <f>IFERROR(Towers!D92/Area!D92,0)</f>
        <v/>
      </c>
      <c r="E92" s="20">
        <f>IFERROR(Towers!E92/Area!E92,0)</f>
        <v/>
      </c>
      <c r="F92" s="20">
        <f>IFERROR(Towers!F92/Area!F92,0)</f>
        <v/>
      </c>
      <c r="G92" s="20">
        <f>IFERROR(Towers!G92/Area!G92,0)</f>
        <v/>
      </c>
      <c r="H92" s="20">
        <f>IFERROR(Towers!H92/Area!H92,0)</f>
        <v/>
      </c>
      <c r="I92" s="20">
        <f>IFERROR(Towers!I92/Area!I92,0)</f>
        <v/>
      </c>
      <c r="J92" s="20">
        <f>IFERROR(Towers!J92/Area!J92,0)</f>
        <v/>
      </c>
      <c r="K92" s="20">
        <f>IFERROR(Towers!K92/Area!K92,0)</f>
        <v/>
      </c>
      <c r="L92" s="20">
        <f>IFERROR(Towers!L92/Area!L92,0)</f>
        <v/>
      </c>
    </row>
    <row r="93">
      <c r="A93" s="20">
        <f>Towers!A93</f>
        <v/>
      </c>
      <c r="B93" s="20">
        <f>Towers!B93</f>
        <v/>
      </c>
      <c r="C93" s="20">
        <f>IFERROR(Towers!C93/Area!C93,0)</f>
        <v/>
      </c>
      <c r="D93" s="20">
        <f>IFERROR(Towers!D93/Area!D93,0)</f>
        <v/>
      </c>
      <c r="E93" s="20">
        <f>IFERROR(Towers!E93/Area!E93,0)</f>
        <v/>
      </c>
      <c r="F93" s="20">
        <f>IFERROR(Towers!F93/Area!F93,0)</f>
        <v/>
      </c>
      <c r="G93" s="20">
        <f>IFERROR(Towers!G93/Area!G93,0)</f>
        <v/>
      </c>
      <c r="H93" s="20">
        <f>IFERROR(Towers!H93/Area!H93,0)</f>
        <v/>
      </c>
      <c r="I93" s="20">
        <f>IFERROR(Towers!I93/Area!I93,0)</f>
        <v/>
      </c>
      <c r="J93" s="20">
        <f>IFERROR(Towers!J93/Area!J93,0)</f>
        <v/>
      </c>
      <c r="K93" s="20">
        <f>IFERROR(Towers!K93/Area!K93,0)</f>
        <v/>
      </c>
      <c r="L93" s="20">
        <f>IFERROR(Towers!L93/Area!L93,0)</f>
        <v/>
      </c>
    </row>
    <row r="94">
      <c r="A94" s="20">
        <f>Towers!A94</f>
        <v/>
      </c>
      <c r="B94" s="20">
        <f>Towers!B94</f>
        <v/>
      </c>
      <c r="C94" s="20">
        <f>IFERROR(Towers!C94/Area!C94,0)</f>
        <v/>
      </c>
      <c r="D94" s="20">
        <f>IFERROR(Towers!D94/Area!D94,0)</f>
        <v/>
      </c>
      <c r="E94" s="20">
        <f>IFERROR(Towers!E94/Area!E94,0)</f>
        <v/>
      </c>
      <c r="F94" s="20">
        <f>IFERROR(Towers!F94/Area!F94,0)</f>
        <v/>
      </c>
      <c r="G94" s="20">
        <f>IFERROR(Towers!G94/Area!G94,0)</f>
        <v/>
      </c>
      <c r="H94" s="20">
        <f>IFERROR(Towers!H94/Area!H94,0)</f>
        <v/>
      </c>
      <c r="I94" s="20">
        <f>IFERROR(Towers!I94/Area!I94,0)</f>
        <v/>
      </c>
      <c r="J94" s="20">
        <f>IFERROR(Towers!J94/Area!J94,0)</f>
        <v/>
      </c>
      <c r="K94" s="20">
        <f>IFERROR(Towers!K94/Area!K94,0)</f>
        <v/>
      </c>
      <c r="L94" s="20">
        <f>IFERROR(Towers!L94/Area!L94,0)</f>
        <v/>
      </c>
    </row>
    <row r="95">
      <c r="A95" s="20">
        <f>Towers!A95</f>
        <v/>
      </c>
      <c r="B95" s="20">
        <f>Towers!B95</f>
        <v/>
      </c>
      <c r="C95" s="20">
        <f>IFERROR(Towers!C95/Area!C95,0)</f>
        <v/>
      </c>
      <c r="D95" s="20">
        <f>IFERROR(Towers!D95/Area!D95,0)</f>
        <v/>
      </c>
      <c r="E95" s="20">
        <f>IFERROR(Towers!E95/Area!E95,0)</f>
        <v/>
      </c>
      <c r="F95" s="20">
        <f>IFERROR(Towers!F95/Area!F95,0)</f>
        <v/>
      </c>
      <c r="G95" s="20">
        <f>IFERROR(Towers!G95/Area!G95,0)</f>
        <v/>
      </c>
      <c r="H95" s="20">
        <f>IFERROR(Towers!H95/Area!H95,0)</f>
        <v/>
      </c>
      <c r="I95" s="20">
        <f>IFERROR(Towers!I95/Area!I95,0)</f>
        <v/>
      </c>
      <c r="J95" s="20">
        <f>IFERROR(Towers!J95/Area!J95,0)</f>
        <v/>
      </c>
      <c r="K95" s="20">
        <f>IFERROR(Towers!K95/Area!K95,0)</f>
        <v/>
      </c>
      <c r="L95" s="20">
        <f>IFERROR(Towers!L95/Area!L95,0)</f>
        <v/>
      </c>
    </row>
    <row r="96">
      <c r="A96" s="20">
        <f>Towers!A96</f>
        <v/>
      </c>
      <c r="B96" s="20">
        <f>Towers!B96</f>
        <v/>
      </c>
      <c r="C96" s="20">
        <f>IFERROR(Towers!C96/Area!C96,0)</f>
        <v/>
      </c>
      <c r="D96" s="20">
        <f>IFERROR(Towers!D96/Area!D96,0)</f>
        <v/>
      </c>
      <c r="E96" s="20">
        <f>IFERROR(Towers!E96/Area!E96,0)</f>
        <v/>
      </c>
      <c r="F96" s="20">
        <f>IFERROR(Towers!F96/Area!F96,0)</f>
        <v/>
      </c>
      <c r="G96" s="20">
        <f>IFERROR(Towers!G96/Area!G96,0)</f>
        <v/>
      </c>
      <c r="H96" s="20">
        <f>IFERROR(Towers!H96/Area!H96,0)</f>
        <v/>
      </c>
      <c r="I96" s="20">
        <f>IFERROR(Towers!I96/Area!I96,0)</f>
        <v/>
      </c>
      <c r="J96" s="20">
        <f>IFERROR(Towers!J96/Area!J96,0)</f>
        <v/>
      </c>
      <c r="K96" s="20">
        <f>IFERROR(Towers!K96/Area!K96,0)</f>
        <v/>
      </c>
      <c r="L96" s="20">
        <f>IFERROR(Towers!L96/Area!L96,0)</f>
        <v/>
      </c>
    </row>
    <row r="97">
      <c r="A97" s="20">
        <f>Towers!A97</f>
        <v/>
      </c>
      <c r="B97" s="20">
        <f>Towers!B97</f>
        <v/>
      </c>
      <c r="C97" s="20">
        <f>IFERROR(Towers!C97/Area!C97,0)</f>
        <v/>
      </c>
      <c r="D97" s="20">
        <f>IFERROR(Towers!D97/Area!D97,0)</f>
        <v/>
      </c>
      <c r="E97" s="20">
        <f>IFERROR(Towers!E97/Area!E97,0)</f>
        <v/>
      </c>
      <c r="F97" s="20">
        <f>IFERROR(Towers!F97/Area!F97,0)</f>
        <v/>
      </c>
      <c r="G97" s="20">
        <f>IFERROR(Towers!G97/Area!G97,0)</f>
        <v/>
      </c>
      <c r="H97" s="20">
        <f>IFERROR(Towers!H97/Area!H97,0)</f>
        <v/>
      </c>
      <c r="I97" s="20">
        <f>IFERROR(Towers!I97/Area!I97,0)</f>
        <v/>
      </c>
      <c r="J97" s="20">
        <f>IFERROR(Towers!J97/Area!J97,0)</f>
        <v/>
      </c>
      <c r="K97" s="20">
        <f>IFERROR(Towers!K97/Area!K97,0)</f>
        <v/>
      </c>
      <c r="L97" s="20">
        <f>IFERROR(Towers!L97/Area!L97,0)</f>
        <v/>
      </c>
    </row>
    <row r="98">
      <c r="A98" s="20">
        <f>Towers!A98</f>
        <v/>
      </c>
      <c r="B98" s="20">
        <f>Towers!B98</f>
        <v/>
      </c>
      <c r="C98" s="20">
        <f>IFERROR(Towers!C98/Area!C98,0)</f>
        <v/>
      </c>
      <c r="D98" s="20">
        <f>IFERROR(Towers!D98/Area!D98,0)</f>
        <v/>
      </c>
      <c r="E98" s="20">
        <f>IFERROR(Towers!E98/Area!E98,0)</f>
        <v/>
      </c>
      <c r="F98" s="20">
        <f>IFERROR(Towers!F98/Area!F98,0)</f>
        <v/>
      </c>
      <c r="G98" s="20">
        <f>IFERROR(Towers!G98/Area!G98,0)</f>
        <v/>
      </c>
      <c r="H98" s="20">
        <f>IFERROR(Towers!H98/Area!H98,0)</f>
        <v/>
      </c>
      <c r="I98" s="20">
        <f>IFERROR(Towers!I98/Area!I98,0)</f>
        <v/>
      </c>
      <c r="J98" s="20">
        <f>IFERROR(Towers!J98/Area!J98,0)</f>
        <v/>
      </c>
      <c r="K98" s="20">
        <f>IFERROR(Towers!K98/Area!K98,0)</f>
        <v/>
      </c>
      <c r="L98" s="20">
        <f>IFERROR(Towers!L98/Area!L98,0)</f>
        <v/>
      </c>
    </row>
    <row r="99">
      <c r="A99" s="20">
        <f>Towers!A99</f>
        <v/>
      </c>
      <c r="B99" s="20">
        <f>Towers!B99</f>
        <v/>
      </c>
      <c r="C99" s="20">
        <f>IFERROR(Towers!C99/Area!C99,0)</f>
        <v/>
      </c>
      <c r="D99" s="20">
        <f>IFERROR(Towers!D99/Area!D99,0)</f>
        <v/>
      </c>
      <c r="E99" s="20">
        <f>IFERROR(Towers!E99/Area!E99,0)</f>
        <v/>
      </c>
      <c r="F99" s="20">
        <f>IFERROR(Towers!F99/Area!F99,0)</f>
        <v/>
      </c>
      <c r="G99" s="20">
        <f>IFERROR(Towers!G99/Area!G99,0)</f>
        <v/>
      </c>
      <c r="H99" s="20">
        <f>IFERROR(Towers!H99/Area!H99,0)</f>
        <v/>
      </c>
      <c r="I99" s="20">
        <f>IFERROR(Towers!I99/Area!I99,0)</f>
        <v/>
      </c>
      <c r="J99" s="20">
        <f>IFERROR(Towers!J99/Area!J99,0)</f>
        <v/>
      </c>
      <c r="K99" s="20">
        <f>IFERROR(Towers!K99/Area!K99,0)</f>
        <v/>
      </c>
      <c r="L99" s="20">
        <f>IFERROR(Towers!L99/Area!L99,0)</f>
        <v/>
      </c>
    </row>
    <row r="100">
      <c r="A100" s="20">
        <f>Towers!A100</f>
        <v/>
      </c>
      <c r="B100" s="20">
        <f>Towers!B100</f>
        <v/>
      </c>
      <c r="C100" s="20">
        <f>IFERROR(Towers!C100/Area!C100,0)</f>
        <v/>
      </c>
      <c r="D100" s="20">
        <f>IFERROR(Towers!D100/Area!D100,0)</f>
        <v/>
      </c>
      <c r="E100" s="20">
        <f>IFERROR(Towers!E100/Area!E100,0)</f>
        <v/>
      </c>
      <c r="F100" s="20">
        <f>IFERROR(Towers!F100/Area!F100,0)</f>
        <v/>
      </c>
      <c r="G100" s="20">
        <f>IFERROR(Towers!G100/Area!G100,0)</f>
        <v/>
      </c>
      <c r="H100" s="20">
        <f>IFERROR(Towers!H100/Area!H100,0)</f>
        <v/>
      </c>
      <c r="I100" s="20">
        <f>IFERROR(Towers!I100/Area!I100,0)</f>
        <v/>
      </c>
      <c r="J100" s="20">
        <f>IFERROR(Towers!J100/Area!J100,0)</f>
        <v/>
      </c>
      <c r="K100" s="20">
        <f>IFERROR(Towers!K100/Area!K100,0)</f>
        <v/>
      </c>
      <c r="L100" s="20">
        <f>IFERROR(Towers!L100/Area!L100,0)</f>
        <v/>
      </c>
    </row>
    <row r="101">
      <c r="A101" s="20">
        <f>Towers!A101</f>
        <v/>
      </c>
      <c r="B101" s="20">
        <f>Towers!B101</f>
        <v/>
      </c>
      <c r="C101" s="20">
        <f>IFERROR(Towers!C101/Area!C101,0)</f>
        <v/>
      </c>
      <c r="D101" s="20">
        <f>IFERROR(Towers!D101/Area!D101,0)</f>
        <v/>
      </c>
      <c r="E101" s="20">
        <f>IFERROR(Towers!E101/Area!E101,0)</f>
        <v/>
      </c>
      <c r="F101" s="20">
        <f>IFERROR(Towers!F101/Area!F101,0)</f>
        <v/>
      </c>
      <c r="G101" s="20">
        <f>IFERROR(Towers!G101/Area!G101,0)</f>
        <v/>
      </c>
      <c r="H101" s="20">
        <f>IFERROR(Towers!H101/Area!H101,0)</f>
        <v/>
      </c>
      <c r="I101" s="20">
        <f>IFERROR(Towers!I101/Area!I101,0)</f>
        <v/>
      </c>
      <c r="J101" s="20">
        <f>IFERROR(Towers!J101/Area!J101,0)</f>
        <v/>
      </c>
      <c r="K101" s="20">
        <f>IFERROR(Towers!K101/Area!K101,0)</f>
        <v/>
      </c>
      <c r="L101" s="20">
        <f>IFERROR(Towers!L101/Area!L101,0)</f>
        <v/>
      </c>
    </row>
    <row r="102">
      <c r="A102" s="20">
        <f>Towers!A102</f>
        <v/>
      </c>
      <c r="B102" s="20">
        <f>Towers!B102</f>
        <v/>
      </c>
      <c r="C102" s="20">
        <f>IFERROR(Towers!C102/Area!C102,0)</f>
        <v/>
      </c>
      <c r="D102" s="20">
        <f>IFERROR(Towers!D102/Area!D102,0)</f>
        <v/>
      </c>
      <c r="E102" s="20">
        <f>IFERROR(Towers!E102/Area!E102,0)</f>
        <v/>
      </c>
      <c r="F102" s="20">
        <f>IFERROR(Towers!F102/Area!F102,0)</f>
        <v/>
      </c>
      <c r="G102" s="20">
        <f>IFERROR(Towers!G102/Area!G102,0)</f>
        <v/>
      </c>
      <c r="H102" s="20">
        <f>IFERROR(Towers!H102/Area!H102,0)</f>
        <v/>
      </c>
      <c r="I102" s="20">
        <f>IFERROR(Towers!I102/Area!I102,0)</f>
        <v/>
      </c>
      <c r="J102" s="20">
        <f>IFERROR(Towers!J102/Area!J102,0)</f>
        <v/>
      </c>
      <c r="K102" s="20">
        <f>IFERROR(Towers!K102/Area!K102,0)</f>
        <v/>
      </c>
      <c r="L102" s="20">
        <f>IFERROR(Towers!L102/Area!L102,0)</f>
        <v/>
      </c>
    </row>
    <row r="103">
      <c r="A103" s="20">
        <f>Towers!A103</f>
        <v/>
      </c>
      <c r="B103" s="20">
        <f>Towers!B103</f>
        <v/>
      </c>
      <c r="C103" s="20">
        <f>IFERROR(Towers!C103/Area!C103,0)</f>
        <v/>
      </c>
      <c r="D103" s="20">
        <f>IFERROR(Towers!D103/Area!D103,0)</f>
        <v/>
      </c>
      <c r="E103" s="20">
        <f>IFERROR(Towers!E103/Area!E103,0)</f>
        <v/>
      </c>
      <c r="F103" s="20">
        <f>IFERROR(Towers!F103/Area!F103,0)</f>
        <v/>
      </c>
      <c r="G103" s="20">
        <f>IFERROR(Towers!G103/Area!G103,0)</f>
        <v/>
      </c>
      <c r="H103" s="20">
        <f>IFERROR(Towers!H103/Area!H103,0)</f>
        <v/>
      </c>
      <c r="I103" s="20">
        <f>IFERROR(Towers!I103/Area!I103,0)</f>
        <v/>
      </c>
      <c r="J103" s="20">
        <f>IFERROR(Towers!J103/Area!J103,0)</f>
        <v/>
      </c>
      <c r="K103" s="20">
        <f>IFERROR(Towers!K103/Area!K103,0)</f>
        <v/>
      </c>
      <c r="L103" s="20">
        <f>IFERROR(Towers!L103/Area!L103,0)</f>
        <v/>
      </c>
    </row>
    <row r="104">
      <c r="A104" s="20">
        <f>Towers!A104</f>
        <v/>
      </c>
      <c r="B104" s="20">
        <f>Towers!B104</f>
        <v/>
      </c>
      <c r="C104" s="20">
        <f>IFERROR(Towers!C104/Area!C104,0)</f>
        <v/>
      </c>
      <c r="D104" s="20">
        <f>IFERROR(Towers!D104/Area!D104,0)</f>
        <v/>
      </c>
      <c r="E104" s="20">
        <f>IFERROR(Towers!E104/Area!E104,0)</f>
        <v/>
      </c>
      <c r="F104" s="20">
        <f>IFERROR(Towers!F104/Area!F104,0)</f>
        <v/>
      </c>
      <c r="G104" s="20">
        <f>IFERROR(Towers!G104/Area!G104,0)</f>
        <v/>
      </c>
      <c r="H104" s="20">
        <f>IFERROR(Towers!H104/Area!H104,0)</f>
        <v/>
      </c>
      <c r="I104" s="20">
        <f>IFERROR(Towers!I104/Area!I104,0)</f>
        <v/>
      </c>
      <c r="J104" s="20">
        <f>IFERROR(Towers!J104/Area!J104,0)</f>
        <v/>
      </c>
      <c r="K104" s="20">
        <f>IFERROR(Towers!K104/Area!K104,0)</f>
        <v/>
      </c>
      <c r="L104" s="20">
        <f>IFERROR(Towers!L104/Area!L104,0)</f>
        <v/>
      </c>
    </row>
    <row r="105">
      <c r="A105" s="20">
        <f>Towers!A105</f>
        <v/>
      </c>
      <c r="B105" s="20">
        <f>Towers!B105</f>
        <v/>
      </c>
      <c r="C105" s="20">
        <f>IFERROR(Towers!C105/Area!C105,0)</f>
        <v/>
      </c>
      <c r="D105" s="20">
        <f>IFERROR(Towers!D105/Area!D105,0)</f>
        <v/>
      </c>
      <c r="E105" s="20">
        <f>IFERROR(Towers!E105/Area!E105,0)</f>
        <v/>
      </c>
      <c r="F105" s="20">
        <f>IFERROR(Towers!F105/Area!F105,0)</f>
        <v/>
      </c>
      <c r="G105" s="20">
        <f>IFERROR(Towers!G105/Area!G105,0)</f>
        <v/>
      </c>
      <c r="H105" s="20">
        <f>IFERROR(Towers!H105/Area!H105,0)</f>
        <v/>
      </c>
      <c r="I105" s="20">
        <f>IFERROR(Towers!I105/Area!I105,0)</f>
        <v/>
      </c>
      <c r="J105" s="20">
        <f>IFERROR(Towers!J105/Area!J105,0)</f>
        <v/>
      </c>
      <c r="K105" s="20">
        <f>IFERROR(Towers!K105/Area!K105,0)</f>
        <v/>
      </c>
      <c r="L105" s="20">
        <f>IFERROR(Towers!L105/Area!L105,0)</f>
        <v/>
      </c>
    </row>
    <row r="106">
      <c r="A106" s="20">
        <f>Towers!A106</f>
        <v/>
      </c>
      <c r="B106" s="20">
        <f>Towers!B106</f>
        <v/>
      </c>
      <c r="C106" s="20">
        <f>IFERROR(Towers!C106/Area!C106,0)</f>
        <v/>
      </c>
      <c r="D106" s="20">
        <f>IFERROR(Towers!D106/Area!D106,0)</f>
        <v/>
      </c>
      <c r="E106" s="20">
        <f>IFERROR(Towers!E106/Area!E106,0)</f>
        <v/>
      </c>
      <c r="F106" s="20">
        <f>IFERROR(Towers!F106/Area!F106,0)</f>
        <v/>
      </c>
      <c r="G106" s="20">
        <f>IFERROR(Towers!G106/Area!G106,0)</f>
        <v/>
      </c>
      <c r="H106" s="20">
        <f>IFERROR(Towers!H106/Area!H106,0)</f>
        <v/>
      </c>
      <c r="I106" s="20">
        <f>IFERROR(Towers!I106/Area!I106,0)</f>
        <v/>
      </c>
      <c r="J106" s="20">
        <f>IFERROR(Towers!J106/Area!J106,0)</f>
        <v/>
      </c>
      <c r="K106" s="20">
        <f>IFERROR(Towers!K106/Area!K106,0)</f>
        <v/>
      </c>
      <c r="L106" s="20">
        <f>IFERROR(Towers!L106/Area!L106,0)</f>
        <v/>
      </c>
    </row>
    <row r="107">
      <c r="A107" s="20">
        <f>Towers!A107</f>
        <v/>
      </c>
      <c r="B107" s="20">
        <f>Towers!B107</f>
        <v/>
      </c>
      <c r="C107" s="20">
        <f>IFERROR(Towers!C107/Area!C107,0)</f>
        <v/>
      </c>
      <c r="D107" s="20">
        <f>IFERROR(Towers!D107/Area!D107,0)</f>
        <v/>
      </c>
      <c r="E107" s="20">
        <f>IFERROR(Towers!E107/Area!E107,0)</f>
        <v/>
      </c>
      <c r="F107" s="20">
        <f>IFERROR(Towers!F107/Area!F107,0)</f>
        <v/>
      </c>
      <c r="G107" s="20">
        <f>IFERROR(Towers!G107/Area!G107,0)</f>
        <v/>
      </c>
      <c r="H107" s="20">
        <f>IFERROR(Towers!H107/Area!H107,0)</f>
        <v/>
      </c>
      <c r="I107" s="20">
        <f>IFERROR(Towers!I107/Area!I107,0)</f>
        <v/>
      </c>
      <c r="J107" s="20">
        <f>IFERROR(Towers!J107/Area!J107,0)</f>
        <v/>
      </c>
      <c r="K107" s="20">
        <f>IFERROR(Towers!K107/Area!K107,0)</f>
        <v/>
      </c>
      <c r="L107" s="20">
        <f>IFERROR(Towers!L107/Area!L107,0)</f>
        <v/>
      </c>
    </row>
    <row r="108">
      <c r="A108" s="20">
        <f>Towers!A108</f>
        <v/>
      </c>
      <c r="B108" s="20">
        <f>Towers!B108</f>
        <v/>
      </c>
      <c r="C108" s="20">
        <f>IFERROR(Towers!C108/Area!C108,0)</f>
        <v/>
      </c>
      <c r="D108" s="20">
        <f>IFERROR(Towers!D108/Area!D108,0)</f>
        <v/>
      </c>
      <c r="E108" s="20">
        <f>IFERROR(Towers!E108/Area!E108,0)</f>
        <v/>
      </c>
      <c r="F108" s="20">
        <f>IFERROR(Towers!F108/Area!F108,0)</f>
        <v/>
      </c>
      <c r="G108" s="20">
        <f>IFERROR(Towers!G108/Area!G108,0)</f>
        <v/>
      </c>
      <c r="H108" s="20">
        <f>IFERROR(Towers!H108/Area!H108,0)</f>
        <v/>
      </c>
      <c r="I108" s="20">
        <f>IFERROR(Towers!I108/Area!I108,0)</f>
        <v/>
      </c>
      <c r="J108" s="20">
        <f>IFERROR(Towers!J108/Area!J108,0)</f>
        <v/>
      </c>
      <c r="K108" s="20">
        <f>IFERROR(Towers!K108/Area!K108,0)</f>
        <v/>
      </c>
      <c r="L108" s="20">
        <f>IFERROR(Towers!L108/Area!L108,0)</f>
        <v/>
      </c>
    </row>
    <row r="109">
      <c r="A109" s="20">
        <f>Towers!A109</f>
        <v/>
      </c>
      <c r="B109" s="20">
        <f>Towers!B109</f>
        <v/>
      </c>
      <c r="C109" s="20">
        <f>IFERROR(Towers!C109/Area!C109,0)</f>
        <v/>
      </c>
      <c r="D109" s="20">
        <f>IFERROR(Towers!D109/Area!D109,0)</f>
        <v/>
      </c>
      <c r="E109" s="20">
        <f>IFERROR(Towers!E109/Area!E109,0)</f>
        <v/>
      </c>
      <c r="F109" s="20">
        <f>IFERROR(Towers!F109/Area!F109,0)</f>
        <v/>
      </c>
      <c r="G109" s="20">
        <f>IFERROR(Towers!G109/Area!G109,0)</f>
        <v/>
      </c>
      <c r="H109" s="20">
        <f>IFERROR(Towers!H109/Area!H109,0)</f>
        <v/>
      </c>
      <c r="I109" s="20">
        <f>IFERROR(Towers!I109/Area!I109,0)</f>
        <v/>
      </c>
      <c r="J109" s="20">
        <f>IFERROR(Towers!J109/Area!J109,0)</f>
        <v/>
      </c>
      <c r="K109" s="20">
        <f>IFERROR(Towers!K109/Area!K109,0)</f>
        <v/>
      </c>
      <c r="L109" s="20">
        <f>IFERROR(Towers!L109/Area!L109,0)</f>
        <v/>
      </c>
    </row>
    <row r="110">
      <c r="A110" s="20">
        <f>Towers!A110</f>
        <v/>
      </c>
      <c r="B110" s="20">
        <f>Towers!B110</f>
        <v/>
      </c>
      <c r="C110" s="20">
        <f>IFERROR(Towers!C110/Area!C110,0)</f>
        <v/>
      </c>
      <c r="D110" s="20">
        <f>IFERROR(Towers!D110/Area!D110,0)</f>
        <v/>
      </c>
      <c r="E110" s="20">
        <f>IFERROR(Towers!E110/Area!E110,0)</f>
        <v/>
      </c>
      <c r="F110" s="20">
        <f>IFERROR(Towers!F110/Area!F110,0)</f>
        <v/>
      </c>
      <c r="G110" s="20">
        <f>IFERROR(Towers!G110/Area!G110,0)</f>
        <v/>
      </c>
      <c r="H110" s="20">
        <f>IFERROR(Towers!H110/Area!H110,0)</f>
        <v/>
      </c>
      <c r="I110" s="20">
        <f>IFERROR(Towers!I110/Area!I110,0)</f>
        <v/>
      </c>
      <c r="J110" s="20">
        <f>IFERROR(Towers!J110/Area!J110,0)</f>
        <v/>
      </c>
      <c r="K110" s="20">
        <f>IFERROR(Towers!K110/Area!K110,0)</f>
        <v/>
      </c>
      <c r="L110" s="20">
        <f>IFERROR(Towers!L110/Area!L110,0)</f>
        <v/>
      </c>
    </row>
    <row r="111">
      <c r="A111" s="20">
        <f>Towers!A111</f>
        <v/>
      </c>
      <c r="B111" s="20">
        <f>Towers!B111</f>
        <v/>
      </c>
      <c r="C111" s="20">
        <f>IFERROR(Towers!C111/Area!C111,0)</f>
        <v/>
      </c>
      <c r="D111" s="20">
        <f>IFERROR(Towers!D111/Area!D111,0)</f>
        <v/>
      </c>
      <c r="E111" s="20">
        <f>IFERROR(Towers!E111/Area!E111,0)</f>
        <v/>
      </c>
      <c r="F111" s="20">
        <f>IFERROR(Towers!F111/Area!F111,0)</f>
        <v/>
      </c>
      <c r="G111" s="20">
        <f>IFERROR(Towers!G111/Area!G111,0)</f>
        <v/>
      </c>
      <c r="H111" s="20">
        <f>IFERROR(Towers!H111/Area!H111,0)</f>
        <v/>
      </c>
      <c r="I111" s="20">
        <f>IFERROR(Towers!I111/Area!I111,0)</f>
        <v/>
      </c>
      <c r="J111" s="20">
        <f>IFERROR(Towers!J111/Area!J111,0)</f>
        <v/>
      </c>
      <c r="K111" s="20">
        <f>IFERROR(Towers!K111/Area!K111,0)</f>
        <v/>
      </c>
      <c r="L111" s="20">
        <f>IFERROR(Towers!L111/Area!L111,0)</f>
        <v/>
      </c>
    </row>
    <row r="112">
      <c r="A112" s="20">
        <f>Towers!A112</f>
        <v/>
      </c>
      <c r="B112" s="20">
        <f>Towers!B112</f>
        <v/>
      </c>
      <c r="C112" s="20">
        <f>IFERROR(Towers!C112/Area!C112,0)</f>
        <v/>
      </c>
      <c r="D112" s="20">
        <f>IFERROR(Towers!D112/Area!D112,0)</f>
        <v/>
      </c>
      <c r="E112" s="20">
        <f>IFERROR(Towers!E112/Area!E112,0)</f>
        <v/>
      </c>
      <c r="F112" s="20">
        <f>IFERROR(Towers!F112/Area!F112,0)</f>
        <v/>
      </c>
      <c r="G112" s="20">
        <f>IFERROR(Towers!G112/Area!G112,0)</f>
        <v/>
      </c>
      <c r="H112" s="20">
        <f>IFERROR(Towers!H112/Area!H112,0)</f>
        <v/>
      </c>
      <c r="I112" s="20">
        <f>IFERROR(Towers!I112/Area!I112,0)</f>
        <v/>
      </c>
      <c r="J112" s="20">
        <f>IFERROR(Towers!J112/Area!J112,0)</f>
        <v/>
      </c>
      <c r="K112" s="20">
        <f>IFERROR(Towers!K112/Area!K112,0)</f>
        <v/>
      </c>
      <c r="L112" s="20">
        <f>IFERROR(Towers!L112/Area!L112,0)</f>
        <v/>
      </c>
    </row>
    <row r="113">
      <c r="A113" s="20">
        <f>Towers!A113</f>
        <v/>
      </c>
      <c r="B113" s="20">
        <f>Towers!B113</f>
        <v/>
      </c>
      <c r="C113" s="20">
        <f>IFERROR(Towers!C113/Area!C113,0)</f>
        <v/>
      </c>
      <c r="D113" s="20">
        <f>IFERROR(Towers!D113/Area!D113,0)</f>
        <v/>
      </c>
      <c r="E113" s="20">
        <f>IFERROR(Towers!E113/Area!E113,0)</f>
        <v/>
      </c>
      <c r="F113" s="20">
        <f>IFERROR(Towers!F113/Area!F113,0)</f>
        <v/>
      </c>
      <c r="G113" s="20">
        <f>IFERROR(Towers!G113/Area!G113,0)</f>
        <v/>
      </c>
      <c r="H113" s="20">
        <f>IFERROR(Towers!H113/Area!H113,0)</f>
        <v/>
      </c>
      <c r="I113" s="20">
        <f>IFERROR(Towers!I113/Area!I113,0)</f>
        <v/>
      </c>
      <c r="J113" s="20">
        <f>IFERROR(Towers!J113/Area!J113,0)</f>
        <v/>
      </c>
      <c r="K113" s="20">
        <f>IFERROR(Towers!K113/Area!K113,0)</f>
        <v/>
      </c>
      <c r="L113" s="20">
        <f>IFERROR(Towers!L113/Area!L113,0)</f>
        <v/>
      </c>
    </row>
    <row r="114">
      <c r="A114" s="20">
        <f>Towers!A114</f>
        <v/>
      </c>
      <c r="B114" s="20">
        <f>Towers!B114</f>
        <v/>
      </c>
      <c r="C114" s="20">
        <f>IFERROR(Towers!C114/Area!C114,0)</f>
        <v/>
      </c>
      <c r="D114" s="20">
        <f>IFERROR(Towers!D114/Area!D114,0)</f>
        <v/>
      </c>
      <c r="E114" s="20">
        <f>IFERROR(Towers!E114/Area!E114,0)</f>
        <v/>
      </c>
      <c r="F114" s="20">
        <f>IFERROR(Towers!F114/Area!F114,0)</f>
        <v/>
      </c>
      <c r="G114" s="20">
        <f>IFERROR(Towers!G114/Area!G114,0)</f>
        <v/>
      </c>
      <c r="H114" s="20">
        <f>IFERROR(Towers!H114/Area!H114,0)</f>
        <v/>
      </c>
      <c r="I114" s="20">
        <f>IFERROR(Towers!I114/Area!I114,0)</f>
        <v/>
      </c>
      <c r="J114" s="20">
        <f>IFERROR(Towers!J114/Area!J114,0)</f>
        <v/>
      </c>
      <c r="K114" s="20">
        <f>IFERROR(Towers!K114/Area!K114,0)</f>
        <v/>
      </c>
      <c r="L114" s="20">
        <f>IFERROR(Towers!L114/Area!L114,0)</f>
        <v/>
      </c>
    </row>
    <row r="115">
      <c r="A115" s="20">
        <f>Towers!A115</f>
        <v/>
      </c>
      <c r="B115" s="20">
        <f>Towers!B115</f>
        <v/>
      </c>
      <c r="C115" s="20">
        <f>IFERROR(Towers!C115/Area!C115,0)</f>
        <v/>
      </c>
      <c r="D115" s="20">
        <f>IFERROR(Towers!D115/Area!D115,0)</f>
        <v/>
      </c>
      <c r="E115" s="20">
        <f>IFERROR(Towers!E115/Area!E115,0)</f>
        <v/>
      </c>
      <c r="F115" s="20">
        <f>IFERROR(Towers!F115/Area!F115,0)</f>
        <v/>
      </c>
      <c r="G115" s="20">
        <f>IFERROR(Towers!G115/Area!G115,0)</f>
        <v/>
      </c>
      <c r="H115" s="20">
        <f>IFERROR(Towers!H115/Area!H115,0)</f>
        <v/>
      </c>
      <c r="I115" s="20">
        <f>IFERROR(Towers!I115/Area!I115,0)</f>
        <v/>
      </c>
      <c r="J115" s="20">
        <f>IFERROR(Towers!J115/Area!J115,0)</f>
        <v/>
      </c>
      <c r="K115" s="20">
        <f>IFERROR(Towers!K115/Area!K115,0)</f>
        <v/>
      </c>
      <c r="L115" s="20">
        <f>IFERROR(Towers!L115/Area!L115,0)</f>
        <v/>
      </c>
    </row>
    <row r="116">
      <c r="A116" s="20">
        <f>Towers!A116</f>
        <v/>
      </c>
      <c r="B116" s="20">
        <f>Towers!B116</f>
        <v/>
      </c>
      <c r="C116" s="20">
        <f>IFERROR(Towers!C116/Area!C116,0)</f>
        <v/>
      </c>
      <c r="D116" s="20">
        <f>IFERROR(Towers!D116/Area!D116,0)</f>
        <v/>
      </c>
      <c r="E116" s="20">
        <f>IFERROR(Towers!E116/Area!E116,0)</f>
        <v/>
      </c>
      <c r="F116" s="20">
        <f>IFERROR(Towers!F116/Area!F116,0)</f>
        <v/>
      </c>
      <c r="G116" s="20">
        <f>IFERROR(Towers!G116/Area!G116,0)</f>
        <v/>
      </c>
      <c r="H116" s="20">
        <f>IFERROR(Towers!H116/Area!H116,0)</f>
        <v/>
      </c>
      <c r="I116" s="20">
        <f>IFERROR(Towers!I116/Area!I116,0)</f>
        <v/>
      </c>
      <c r="J116" s="20">
        <f>IFERROR(Towers!J116/Area!J116,0)</f>
        <v/>
      </c>
      <c r="K116" s="20">
        <f>IFERROR(Towers!K116/Area!K116,0)</f>
        <v/>
      </c>
      <c r="L116" s="20">
        <f>IFERROR(Towers!L116/Area!L116,0)</f>
        <v/>
      </c>
    </row>
    <row r="117">
      <c r="A117" s="20">
        <f>Towers!A117</f>
        <v/>
      </c>
      <c r="B117" s="20">
        <f>Towers!B117</f>
        <v/>
      </c>
      <c r="C117" s="20">
        <f>IFERROR(Towers!C117/Area!C117,0)</f>
        <v/>
      </c>
      <c r="D117" s="20">
        <f>IFERROR(Towers!D117/Area!D117,0)</f>
        <v/>
      </c>
      <c r="E117" s="20">
        <f>IFERROR(Towers!E117/Area!E117,0)</f>
        <v/>
      </c>
      <c r="F117" s="20">
        <f>IFERROR(Towers!F117/Area!F117,0)</f>
        <v/>
      </c>
      <c r="G117" s="20">
        <f>IFERROR(Towers!G117/Area!G117,0)</f>
        <v/>
      </c>
      <c r="H117" s="20">
        <f>IFERROR(Towers!H117/Area!H117,0)</f>
        <v/>
      </c>
      <c r="I117" s="20">
        <f>IFERROR(Towers!I117/Area!I117,0)</f>
        <v/>
      </c>
      <c r="J117" s="20">
        <f>IFERROR(Towers!J117/Area!J117,0)</f>
        <v/>
      </c>
      <c r="K117" s="20">
        <f>IFERROR(Towers!K117/Area!K117,0)</f>
        <v/>
      </c>
      <c r="L117" s="20">
        <f>IFERROR(Towers!L117/Area!L117,0)</f>
        <v/>
      </c>
    </row>
    <row r="118">
      <c r="A118" s="20">
        <f>Towers!A118</f>
        <v/>
      </c>
      <c r="B118" s="20">
        <f>Towers!B118</f>
        <v/>
      </c>
      <c r="C118" s="20">
        <f>IFERROR(Towers!C118/Area!C118,0)</f>
        <v/>
      </c>
      <c r="D118" s="20">
        <f>IFERROR(Towers!D118/Area!D118,0)</f>
        <v/>
      </c>
      <c r="E118" s="20">
        <f>IFERROR(Towers!E118/Area!E118,0)</f>
        <v/>
      </c>
      <c r="F118" s="20">
        <f>IFERROR(Towers!F118/Area!F118,0)</f>
        <v/>
      </c>
      <c r="G118" s="20">
        <f>IFERROR(Towers!G118/Area!G118,0)</f>
        <v/>
      </c>
      <c r="H118" s="20">
        <f>IFERROR(Towers!H118/Area!H118,0)</f>
        <v/>
      </c>
      <c r="I118" s="20">
        <f>IFERROR(Towers!I118/Area!I118,0)</f>
        <v/>
      </c>
      <c r="J118" s="20">
        <f>IFERROR(Towers!J118/Area!J118,0)</f>
        <v/>
      </c>
      <c r="K118" s="20">
        <f>IFERROR(Towers!K118/Area!K118,0)</f>
        <v/>
      </c>
      <c r="L118" s="20">
        <f>IFERROR(Towers!L118/Area!L118,0)</f>
        <v/>
      </c>
    </row>
    <row r="119">
      <c r="A119" s="20">
        <f>Towers!A119</f>
        <v/>
      </c>
      <c r="B119" s="20">
        <f>Towers!B119</f>
        <v/>
      </c>
      <c r="C119" s="20">
        <f>IFERROR(Towers!C119/Area!C119,0)</f>
        <v/>
      </c>
      <c r="D119" s="20">
        <f>IFERROR(Towers!D119/Area!D119,0)</f>
        <v/>
      </c>
      <c r="E119" s="20">
        <f>IFERROR(Towers!E119/Area!E119,0)</f>
        <v/>
      </c>
      <c r="F119" s="20">
        <f>IFERROR(Towers!F119/Area!F119,0)</f>
        <v/>
      </c>
      <c r="G119" s="20">
        <f>IFERROR(Towers!G119/Area!G119,0)</f>
        <v/>
      </c>
      <c r="H119" s="20">
        <f>IFERROR(Towers!H119/Area!H119,0)</f>
        <v/>
      </c>
      <c r="I119" s="20">
        <f>IFERROR(Towers!I119/Area!I119,0)</f>
        <v/>
      </c>
      <c r="J119" s="20">
        <f>IFERROR(Towers!J119/Area!J119,0)</f>
        <v/>
      </c>
      <c r="K119" s="20">
        <f>IFERROR(Towers!K119/Area!K119,0)</f>
        <v/>
      </c>
      <c r="L119" s="20">
        <f>IFERROR(Towers!L119/Area!L119,0)</f>
        <v/>
      </c>
    </row>
    <row r="120">
      <c r="A120" s="20">
        <f>Towers!A120</f>
        <v/>
      </c>
      <c r="B120" s="20">
        <f>Towers!B120</f>
        <v/>
      </c>
      <c r="C120" s="20">
        <f>IFERROR(Towers!C120/Area!C120,0)</f>
        <v/>
      </c>
      <c r="D120" s="20">
        <f>IFERROR(Towers!D120/Area!D120,0)</f>
        <v/>
      </c>
      <c r="E120" s="20">
        <f>IFERROR(Towers!E120/Area!E120,0)</f>
        <v/>
      </c>
      <c r="F120" s="20">
        <f>IFERROR(Towers!F120/Area!F120,0)</f>
        <v/>
      </c>
      <c r="G120" s="20">
        <f>IFERROR(Towers!G120/Area!G120,0)</f>
        <v/>
      </c>
      <c r="H120" s="20">
        <f>IFERROR(Towers!H120/Area!H120,0)</f>
        <v/>
      </c>
      <c r="I120" s="20">
        <f>IFERROR(Towers!I120/Area!I120,0)</f>
        <v/>
      </c>
      <c r="J120" s="20">
        <f>IFERROR(Towers!J120/Area!J120,0)</f>
        <v/>
      </c>
      <c r="K120" s="20">
        <f>IFERROR(Towers!K120/Area!K120,0)</f>
        <v/>
      </c>
      <c r="L120" s="20">
        <f>IFERROR(Towers!L120/Area!L120,0)</f>
        <v/>
      </c>
    </row>
    <row r="121">
      <c r="A121" s="20">
        <f>Towers!A121</f>
        <v/>
      </c>
      <c r="B121" s="20">
        <f>Towers!B121</f>
        <v/>
      </c>
      <c r="C121" s="20">
        <f>IFERROR(Towers!C121/Area!C121,0)</f>
        <v/>
      </c>
      <c r="D121" s="20">
        <f>IFERROR(Towers!D121/Area!D121,0)</f>
        <v/>
      </c>
      <c r="E121" s="20">
        <f>IFERROR(Towers!E121/Area!E121,0)</f>
        <v/>
      </c>
      <c r="F121" s="20">
        <f>IFERROR(Towers!F121/Area!F121,0)</f>
        <v/>
      </c>
      <c r="G121" s="20">
        <f>IFERROR(Towers!G121/Area!G121,0)</f>
        <v/>
      </c>
      <c r="H121" s="20">
        <f>IFERROR(Towers!H121/Area!H121,0)</f>
        <v/>
      </c>
      <c r="I121" s="20">
        <f>IFERROR(Towers!I121/Area!I121,0)</f>
        <v/>
      </c>
      <c r="J121" s="20">
        <f>IFERROR(Towers!J121/Area!J121,0)</f>
        <v/>
      </c>
      <c r="K121" s="20">
        <f>IFERROR(Towers!K121/Area!K121,0)</f>
        <v/>
      </c>
      <c r="L121" s="20">
        <f>IFERROR(Towers!L121/Area!L121,0)</f>
        <v/>
      </c>
    </row>
    <row r="122">
      <c r="A122" s="20">
        <f>Towers!A122</f>
        <v/>
      </c>
      <c r="B122" s="20">
        <f>Towers!B122</f>
        <v/>
      </c>
      <c r="C122" s="20">
        <f>IFERROR(Towers!C122/Area!C122,0)</f>
        <v/>
      </c>
      <c r="D122" s="20">
        <f>IFERROR(Towers!D122/Area!D122,0)</f>
        <v/>
      </c>
      <c r="E122" s="20">
        <f>IFERROR(Towers!E122/Area!E122,0)</f>
        <v/>
      </c>
      <c r="F122" s="20">
        <f>IFERROR(Towers!F122/Area!F122,0)</f>
        <v/>
      </c>
      <c r="G122" s="20">
        <f>IFERROR(Towers!G122/Area!G122,0)</f>
        <v/>
      </c>
      <c r="H122" s="20">
        <f>IFERROR(Towers!H122/Area!H122,0)</f>
        <v/>
      </c>
      <c r="I122" s="20">
        <f>IFERROR(Towers!I122/Area!I122,0)</f>
        <v/>
      </c>
      <c r="J122" s="20">
        <f>IFERROR(Towers!J122/Area!J122,0)</f>
        <v/>
      </c>
      <c r="K122" s="20">
        <f>IFERROR(Towers!K122/Area!K122,0)</f>
        <v/>
      </c>
      <c r="L122" s="20">
        <f>IFERROR(Towers!L122/Area!L122,0)</f>
        <v/>
      </c>
    </row>
    <row r="123">
      <c r="A123" s="20">
        <f>Towers!A123</f>
        <v/>
      </c>
      <c r="B123" s="20">
        <f>Towers!B123</f>
        <v/>
      </c>
      <c r="C123" s="20">
        <f>IFERROR(Towers!C123/Area!C123,0)</f>
        <v/>
      </c>
      <c r="D123" s="20">
        <f>IFERROR(Towers!D123/Area!D123,0)</f>
        <v/>
      </c>
      <c r="E123" s="20">
        <f>IFERROR(Towers!E123/Area!E123,0)</f>
        <v/>
      </c>
      <c r="F123" s="20">
        <f>IFERROR(Towers!F123/Area!F123,0)</f>
        <v/>
      </c>
      <c r="G123" s="20">
        <f>IFERROR(Towers!G123/Area!G123,0)</f>
        <v/>
      </c>
      <c r="H123" s="20">
        <f>IFERROR(Towers!H123/Area!H123,0)</f>
        <v/>
      </c>
      <c r="I123" s="20">
        <f>IFERROR(Towers!I123/Area!I123,0)</f>
        <v/>
      </c>
      <c r="J123" s="20">
        <f>IFERROR(Towers!J123/Area!J123,0)</f>
        <v/>
      </c>
      <c r="K123" s="20">
        <f>IFERROR(Towers!K123/Area!K123,0)</f>
        <v/>
      </c>
      <c r="L123" s="20">
        <f>IFERROR(Towers!L123/Area!L123,0)</f>
        <v/>
      </c>
    </row>
    <row r="124">
      <c r="A124" s="20">
        <f>Towers!A124</f>
        <v/>
      </c>
      <c r="B124" s="20">
        <f>Towers!B124</f>
        <v/>
      </c>
      <c r="C124" s="20">
        <f>IFERROR(Towers!C124/Area!C124,0)</f>
        <v/>
      </c>
      <c r="D124" s="20">
        <f>IFERROR(Towers!D124/Area!D124,0)</f>
        <v/>
      </c>
      <c r="E124" s="20">
        <f>IFERROR(Towers!E124/Area!E124,0)</f>
        <v/>
      </c>
      <c r="F124" s="20">
        <f>IFERROR(Towers!F124/Area!F124,0)</f>
        <v/>
      </c>
      <c r="G124" s="20">
        <f>IFERROR(Towers!G124/Area!G124,0)</f>
        <v/>
      </c>
      <c r="H124" s="20">
        <f>IFERROR(Towers!H124/Area!H124,0)</f>
        <v/>
      </c>
      <c r="I124" s="20">
        <f>IFERROR(Towers!I124/Area!I124,0)</f>
        <v/>
      </c>
      <c r="J124" s="20">
        <f>IFERROR(Towers!J124/Area!J124,0)</f>
        <v/>
      </c>
      <c r="K124" s="20">
        <f>IFERROR(Towers!K124/Area!K124,0)</f>
        <v/>
      </c>
      <c r="L124" s="20">
        <f>IFERROR(Towers!L124/Area!L124,0)</f>
        <v/>
      </c>
    </row>
    <row r="125">
      <c r="A125" s="20">
        <f>Towers!A125</f>
        <v/>
      </c>
      <c r="B125" s="20">
        <f>Towers!B125</f>
        <v/>
      </c>
      <c r="C125" s="20">
        <f>IFERROR(Towers!C125/Area!C125,0)</f>
        <v/>
      </c>
      <c r="D125" s="20">
        <f>IFERROR(Towers!D125/Area!D125,0)</f>
        <v/>
      </c>
      <c r="E125" s="20">
        <f>IFERROR(Towers!E125/Area!E125,0)</f>
        <v/>
      </c>
      <c r="F125" s="20">
        <f>IFERROR(Towers!F125/Area!F125,0)</f>
        <v/>
      </c>
      <c r="G125" s="20">
        <f>IFERROR(Towers!G125/Area!G125,0)</f>
        <v/>
      </c>
      <c r="H125" s="20">
        <f>IFERROR(Towers!H125/Area!H125,0)</f>
        <v/>
      </c>
      <c r="I125" s="20">
        <f>IFERROR(Towers!I125/Area!I125,0)</f>
        <v/>
      </c>
      <c r="J125" s="20">
        <f>IFERROR(Towers!J125/Area!J125,0)</f>
        <v/>
      </c>
      <c r="K125" s="20">
        <f>IFERROR(Towers!K125/Area!K125,0)</f>
        <v/>
      </c>
      <c r="L125" s="20">
        <f>IFERROR(Towers!L125/Area!L125,0)</f>
        <v/>
      </c>
    </row>
    <row r="126">
      <c r="A126" s="20">
        <f>Towers!A126</f>
        <v/>
      </c>
      <c r="B126" s="20">
        <f>Towers!B126</f>
        <v/>
      </c>
      <c r="C126" s="20">
        <f>IFERROR(Towers!C126/Area!C126,0)</f>
        <v/>
      </c>
      <c r="D126" s="20">
        <f>IFERROR(Towers!D126/Area!D126,0)</f>
        <v/>
      </c>
      <c r="E126" s="20">
        <f>IFERROR(Towers!E126/Area!E126,0)</f>
        <v/>
      </c>
      <c r="F126" s="20">
        <f>IFERROR(Towers!F126/Area!F126,0)</f>
        <v/>
      </c>
      <c r="G126" s="20">
        <f>IFERROR(Towers!G126/Area!G126,0)</f>
        <v/>
      </c>
      <c r="H126" s="20">
        <f>IFERROR(Towers!H126/Area!H126,0)</f>
        <v/>
      </c>
      <c r="I126" s="20">
        <f>IFERROR(Towers!I126/Area!I126,0)</f>
        <v/>
      </c>
      <c r="J126" s="20">
        <f>IFERROR(Towers!J126/Area!J126,0)</f>
        <v/>
      </c>
      <c r="K126" s="20">
        <f>IFERROR(Towers!K126/Area!K126,0)</f>
        <v/>
      </c>
      <c r="L126" s="20">
        <f>IFERROR(Towers!L126/Area!L126,0)</f>
        <v/>
      </c>
    </row>
    <row r="127">
      <c r="A127" s="20">
        <f>Towers!A127</f>
        <v/>
      </c>
      <c r="B127" s="20">
        <f>Towers!B127</f>
        <v/>
      </c>
      <c r="C127" s="20">
        <f>IFERROR(Towers!C127/Area!C127,0)</f>
        <v/>
      </c>
      <c r="D127" s="20">
        <f>IFERROR(Towers!D127/Area!D127,0)</f>
        <v/>
      </c>
      <c r="E127" s="20">
        <f>IFERROR(Towers!E127/Area!E127,0)</f>
        <v/>
      </c>
      <c r="F127" s="20">
        <f>IFERROR(Towers!F127/Area!F127,0)</f>
        <v/>
      </c>
      <c r="G127" s="20">
        <f>IFERROR(Towers!G127/Area!G127,0)</f>
        <v/>
      </c>
      <c r="H127" s="20">
        <f>IFERROR(Towers!H127/Area!H127,0)</f>
        <v/>
      </c>
      <c r="I127" s="20">
        <f>IFERROR(Towers!I127/Area!I127,0)</f>
        <v/>
      </c>
      <c r="J127" s="20">
        <f>IFERROR(Towers!J127/Area!J127,0)</f>
        <v/>
      </c>
      <c r="K127" s="20">
        <f>IFERROR(Towers!K127/Area!K127,0)</f>
        <v/>
      </c>
      <c r="L127" s="20">
        <f>IFERROR(Towers!L127/Area!L127,0)</f>
        <v/>
      </c>
    </row>
    <row r="128">
      <c r="A128" s="20">
        <f>Towers!A128</f>
        <v/>
      </c>
      <c r="B128" s="20">
        <f>Towers!B128</f>
        <v/>
      </c>
      <c r="C128" s="20">
        <f>IFERROR(Towers!C128/Area!C128,0)</f>
        <v/>
      </c>
      <c r="D128" s="20">
        <f>IFERROR(Towers!D128/Area!D128,0)</f>
        <v/>
      </c>
      <c r="E128" s="20">
        <f>IFERROR(Towers!E128/Area!E128,0)</f>
        <v/>
      </c>
      <c r="F128" s="20">
        <f>IFERROR(Towers!F128/Area!F128,0)</f>
        <v/>
      </c>
      <c r="G128" s="20">
        <f>IFERROR(Towers!G128/Area!G128,0)</f>
        <v/>
      </c>
      <c r="H128" s="20">
        <f>IFERROR(Towers!H128/Area!H128,0)</f>
        <v/>
      </c>
      <c r="I128" s="20">
        <f>IFERROR(Towers!I128/Area!I128,0)</f>
        <v/>
      </c>
      <c r="J128" s="20">
        <f>IFERROR(Towers!J128/Area!J128,0)</f>
        <v/>
      </c>
      <c r="K128" s="20">
        <f>IFERROR(Towers!K128/Area!K128,0)</f>
        <v/>
      </c>
      <c r="L128" s="20">
        <f>IFERROR(Towers!L128/Area!L128,0)</f>
        <v/>
      </c>
    </row>
    <row r="129">
      <c r="A129" s="20">
        <f>Towers!A129</f>
        <v/>
      </c>
      <c r="B129" s="20">
        <f>Towers!B129</f>
        <v/>
      </c>
      <c r="C129" s="20">
        <f>IFERROR(Towers!C129/Area!C129,0)</f>
        <v/>
      </c>
      <c r="D129" s="20">
        <f>IFERROR(Towers!D129/Area!D129,0)</f>
        <v/>
      </c>
      <c r="E129" s="20">
        <f>IFERROR(Towers!E129/Area!E129,0)</f>
        <v/>
      </c>
      <c r="F129" s="20">
        <f>IFERROR(Towers!F129/Area!F129,0)</f>
        <v/>
      </c>
      <c r="G129" s="20">
        <f>IFERROR(Towers!G129/Area!G129,0)</f>
        <v/>
      </c>
      <c r="H129" s="20">
        <f>IFERROR(Towers!H129/Area!H129,0)</f>
        <v/>
      </c>
      <c r="I129" s="20">
        <f>IFERROR(Towers!I129/Area!I129,0)</f>
        <v/>
      </c>
      <c r="J129" s="20">
        <f>IFERROR(Towers!J129/Area!J129,0)</f>
        <v/>
      </c>
      <c r="K129" s="20">
        <f>IFERROR(Towers!K129/Area!K129,0)</f>
        <v/>
      </c>
      <c r="L129" s="20">
        <f>IFERROR(Towers!L129/Area!L129,0)</f>
        <v/>
      </c>
    </row>
    <row r="130">
      <c r="A130" s="20">
        <f>Towers!A130</f>
        <v/>
      </c>
      <c r="B130" s="20">
        <f>Towers!B130</f>
        <v/>
      </c>
      <c r="C130" s="20">
        <f>IFERROR(Towers!C130/Area!C130,0)</f>
        <v/>
      </c>
      <c r="D130" s="20">
        <f>IFERROR(Towers!D130/Area!D130,0)</f>
        <v/>
      </c>
      <c r="E130" s="20">
        <f>IFERROR(Towers!E130/Area!E130,0)</f>
        <v/>
      </c>
      <c r="F130" s="20">
        <f>IFERROR(Towers!F130/Area!F130,0)</f>
        <v/>
      </c>
      <c r="G130" s="20">
        <f>IFERROR(Towers!G130/Area!G130,0)</f>
        <v/>
      </c>
      <c r="H130" s="20">
        <f>IFERROR(Towers!H130/Area!H130,0)</f>
        <v/>
      </c>
      <c r="I130" s="20">
        <f>IFERROR(Towers!I130/Area!I130,0)</f>
        <v/>
      </c>
      <c r="J130" s="20">
        <f>IFERROR(Towers!J130/Area!J130,0)</f>
        <v/>
      </c>
      <c r="K130" s="20">
        <f>IFERROR(Towers!K130/Area!K130,0)</f>
        <v/>
      </c>
      <c r="L130" s="20">
        <f>IFERROR(Towers!L130/Area!L130,0)</f>
        <v/>
      </c>
    </row>
    <row r="131">
      <c r="A131" s="20">
        <f>Towers!A131</f>
        <v/>
      </c>
      <c r="B131" s="20">
        <f>Towers!B131</f>
        <v/>
      </c>
      <c r="C131" s="20">
        <f>IFERROR(Towers!C131/Area!C131,0)</f>
        <v/>
      </c>
      <c r="D131" s="20">
        <f>IFERROR(Towers!D131/Area!D131,0)</f>
        <v/>
      </c>
      <c r="E131" s="20">
        <f>IFERROR(Towers!E131/Area!E131,0)</f>
        <v/>
      </c>
      <c r="F131" s="20">
        <f>IFERROR(Towers!F131/Area!F131,0)</f>
        <v/>
      </c>
      <c r="G131" s="20">
        <f>IFERROR(Towers!G131/Area!G131,0)</f>
        <v/>
      </c>
      <c r="H131" s="20">
        <f>IFERROR(Towers!H131/Area!H131,0)</f>
        <v/>
      </c>
      <c r="I131" s="20">
        <f>IFERROR(Towers!I131/Area!I131,0)</f>
        <v/>
      </c>
      <c r="J131" s="20">
        <f>IFERROR(Towers!J131/Area!J131,0)</f>
        <v/>
      </c>
      <c r="K131" s="20">
        <f>IFERROR(Towers!K131/Area!K131,0)</f>
        <v/>
      </c>
      <c r="L131" s="20">
        <f>IFERROR(Towers!L131/Area!L131,0)</f>
        <v/>
      </c>
    </row>
    <row r="132">
      <c r="A132" s="20">
        <f>Towers!A132</f>
        <v/>
      </c>
      <c r="B132" s="20">
        <f>Towers!B132</f>
        <v/>
      </c>
      <c r="C132" s="20">
        <f>IFERROR(Towers!C132/Area!C132,0)</f>
        <v/>
      </c>
      <c r="D132" s="20">
        <f>IFERROR(Towers!D132/Area!D132,0)</f>
        <v/>
      </c>
      <c r="E132" s="20">
        <f>IFERROR(Towers!E132/Area!E132,0)</f>
        <v/>
      </c>
      <c r="F132" s="20">
        <f>IFERROR(Towers!F132/Area!F132,0)</f>
        <v/>
      </c>
      <c r="G132" s="20">
        <f>IFERROR(Towers!G132/Area!G132,0)</f>
        <v/>
      </c>
      <c r="H132" s="20">
        <f>IFERROR(Towers!H132/Area!H132,0)</f>
        <v/>
      </c>
      <c r="I132" s="20">
        <f>IFERROR(Towers!I132/Area!I132,0)</f>
        <v/>
      </c>
      <c r="J132" s="20">
        <f>IFERROR(Towers!J132/Area!J132,0)</f>
        <v/>
      </c>
      <c r="K132" s="20">
        <f>IFERROR(Towers!K132/Area!K132,0)</f>
        <v/>
      </c>
      <c r="L132" s="20">
        <f>IFERROR(Towers!L132/Area!L132,0)</f>
        <v/>
      </c>
    </row>
    <row r="133">
      <c r="A133" s="20">
        <f>Towers!A133</f>
        <v/>
      </c>
      <c r="B133" s="20">
        <f>Towers!B133</f>
        <v/>
      </c>
      <c r="C133" s="20">
        <f>IFERROR(Towers!C133/Area!C133,0)</f>
        <v/>
      </c>
      <c r="D133" s="20">
        <f>IFERROR(Towers!D133/Area!D133,0)</f>
        <v/>
      </c>
      <c r="E133" s="20">
        <f>IFERROR(Towers!E133/Area!E133,0)</f>
        <v/>
      </c>
      <c r="F133" s="20">
        <f>IFERROR(Towers!F133/Area!F133,0)</f>
        <v/>
      </c>
      <c r="G133" s="20">
        <f>IFERROR(Towers!G133/Area!G133,0)</f>
        <v/>
      </c>
      <c r="H133" s="20">
        <f>IFERROR(Towers!H133/Area!H133,0)</f>
        <v/>
      </c>
      <c r="I133" s="20">
        <f>IFERROR(Towers!I133/Area!I133,0)</f>
        <v/>
      </c>
      <c r="J133" s="20">
        <f>IFERROR(Towers!J133/Area!J133,0)</f>
        <v/>
      </c>
      <c r="K133" s="20">
        <f>IFERROR(Towers!K133/Area!K133,0)</f>
        <v/>
      </c>
      <c r="L133" s="20">
        <f>IFERROR(Towers!L133/Area!L133,0)</f>
        <v/>
      </c>
    </row>
    <row r="134">
      <c r="A134" s="20">
        <f>Towers!A134</f>
        <v/>
      </c>
      <c r="B134" s="20">
        <f>Towers!B134</f>
        <v/>
      </c>
      <c r="C134" s="20">
        <f>IFERROR(Towers!C134/Area!C134,0)</f>
        <v/>
      </c>
      <c r="D134" s="20">
        <f>IFERROR(Towers!D134/Area!D134,0)</f>
        <v/>
      </c>
      <c r="E134" s="20">
        <f>IFERROR(Towers!E134/Area!E134,0)</f>
        <v/>
      </c>
      <c r="F134" s="20">
        <f>IFERROR(Towers!F134/Area!F134,0)</f>
        <v/>
      </c>
      <c r="G134" s="20">
        <f>IFERROR(Towers!G134/Area!G134,0)</f>
        <v/>
      </c>
      <c r="H134" s="20">
        <f>IFERROR(Towers!H134/Area!H134,0)</f>
        <v/>
      </c>
      <c r="I134" s="20">
        <f>IFERROR(Towers!I134/Area!I134,0)</f>
        <v/>
      </c>
      <c r="J134" s="20">
        <f>IFERROR(Towers!J134/Area!J134,0)</f>
        <v/>
      </c>
      <c r="K134" s="20">
        <f>IFERROR(Towers!K134/Area!K134,0)</f>
        <v/>
      </c>
      <c r="L134" s="20">
        <f>IFERROR(Towers!L134/Area!L134,0)</f>
        <v/>
      </c>
    </row>
    <row r="135">
      <c r="A135" s="20">
        <f>Towers!A135</f>
        <v/>
      </c>
      <c r="B135" s="20">
        <f>Towers!B135</f>
        <v/>
      </c>
      <c r="C135" s="20">
        <f>IFERROR(Towers!C135/Area!C135,0)</f>
        <v/>
      </c>
      <c r="D135" s="20">
        <f>IFERROR(Towers!D135/Area!D135,0)</f>
        <v/>
      </c>
      <c r="E135" s="20">
        <f>IFERROR(Towers!E135/Area!E135,0)</f>
        <v/>
      </c>
      <c r="F135" s="20">
        <f>IFERROR(Towers!F135/Area!F135,0)</f>
        <v/>
      </c>
      <c r="G135" s="20">
        <f>IFERROR(Towers!G135/Area!G135,0)</f>
        <v/>
      </c>
      <c r="H135" s="20">
        <f>IFERROR(Towers!H135/Area!H135,0)</f>
        <v/>
      </c>
      <c r="I135" s="20">
        <f>IFERROR(Towers!I135/Area!I135,0)</f>
        <v/>
      </c>
      <c r="J135" s="20">
        <f>IFERROR(Towers!J135/Area!J135,0)</f>
        <v/>
      </c>
      <c r="K135" s="20">
        <f>IFERROR(Towers!K135/Area!K135,0)</f>
        <v/>
      </c>
      <c r="L135" s="20">
        <f>IFERROR(Towers!L135/Area!L135,0)</f>
        <v/>
      </c>
    </row>
    <row r="136">
      <c r="A136" s="20">
        <f>Towers!A136</f>
        <v/>
      </c>
      <c r="B136" s="20">
        <f>Towers!B136</f>
        <v/>
      </c>
      <c r="C136" s="20">
        <f>IFERROR(Towers!C136/Area!C136,0)</f>
        <v/>
      </c>
      <c r="D136" s="20">
        <f>IFERROR(Towers!D136/Area!D136,0)</f>
        <v/>
      </c>
      <c r="E136" s="20">
        <f>IFERROR(Towers!E136/Area!E136,0)</f>
        <v/>
      </c>
      <c r="F136" s="20">
        <f>IFERROR(Towers!F136/Area!F136,0)</f>
        <v/>
      </c>
      <c r="G136" s="20">
        <f>IFERROR(Towers!G136/Area!G136,0)</f>
        <v/>
      </c>
      <c r="H136" s="20">
        <f>IFERROR(Towers!H136/Area!H136,0)</f>
        <v/>
      </c>
      <c r="I136" s="20">
        <f>IFERROR(Towers!I136/Area!I136,0)</f>
        <v/>
      </c>
      <c r="J136" s="20">
        <f>IFERROR(Towers!J136/Area!J136,0)</f>
        <v/>
      </c>
      <c r="K136" s="20">
        <f>IFERROR(Towers!K136/Area!K136,0)</f>
        <v/>
      </c>
      <c r="L136" s="20">
        <f>IFERROR(Towers!L136/Area!L136,0)</f>
        <v/>
      </c>
    </row>
    <row r="137">
      <c r="A137" s="20">
        <f>Towers!A137</f>
        <v/>
      </c>
      <c r="B137" s="20">
        <f>Towers!B137</f>
        <v/>
      </c>
      <c r="C137" s="20">
        <f>IFERROR(Towers!C137/Area!C137,0)</f>
        <v/>
      </c>
      <c r="D137" s="20">
        <f>IFERROR(Towers!D137/Area!D137,0)</f>
        <v/>
      </c>
      <c r="E137" s="20">
        <f>IFERROR(Towers!E137/Area!E137,0)</f>
        <v/>
      </c>
      <c r="F137" s="20">
        <f>IFERROR(Towers!F137/Area!F137,0)</f>
        <v/>
      </c>
      <c r="G137" s="20">
        <f>IFERROR(Towers!G137/Area!G137,0)</f>
        <v/>
      </c>
      <c r="H137" s="20">
        <f>IFERROR(Towers!H137/Area!H137,0)</f>
        <v/>
      </c>
      <c r="I137" s="20">
        <f>IFERROR(Towers!I137/Area!I137,0)</f>
        <v/>
      </c>
      <c r="J137" s="20">
        <f>IFERROR(Towers!J137/Area!J137,0)</f>
        <v/>
      </c>
      <c r="K137" s="20">
        <f>IFERROR(Towers!K137/Area!K137,0)</f>
        <v/>
      </c>
      <c r="L137" s="20">
        <f>IFERROR(Towers!L137/Area!L137,0)</f>
        <v/>
      </c>
    </row>
    <row r="138">
      <c r="A138" s="20">
        <f>Towers!A138</f>
        <v/>
      </c>
      <c r="B138" s="20">
        <f>Towers!B138</f>
        <v/>
      </c>
      <c r="C138" s="20">
        <f>IFERROR(Towers!C138/Area!C138,0)</f>
        <v/>
      </c>
      <c r="D138" s="20">
        <f>IFERROR(Towers!D138/Area!D138,0)</f>
        <v/>
      </c>
      <c r="E138" s="20">
        <f>IFERROR(Towers!E138/Area!E138,0)</f>
        <v/>
      </c>
      <c r="F138" s="20">
        <f>IFERROR(Towers!F138/Area!F138,0)</f>
        <v/>
      </c>
      <c r="G138" s="20">
        <f>IFERROR(Towers!G138/Area!G138,0)</f>
        <v/>
      </c>
      <c r="H138" s="20">
        <f>IFERROR(Towers!H138/Area!H138,0)</f>
        <v/>
      </c>
      <c r="I138" s="20">
        <f>IFERROR(Towers!I138/Area!I138,0)</f>
        <v/>
      </c>
      <c r="J138" s="20">
        <f>IFERROR(Towers!J138/Area!J138,0)</f>
        <v/>
      </c>
      <c r="K138" s="20">
        <f>IFERROR(Towers!K138/Area!K138,0)</f>
        <v/>
      </c>
      <c r="L138" s="20">
        <f>IFERROR(Towers!L138/Area!L138,0)</f>
        <v/>
      </c>
    </row>
    <row r="139">
      <c r="A139" s="20">
        <f>Towers!A139</f>
        <v/>
      </c>
      <c r="B139" s="20">
        <f>Towers!B139</f>
        <v/>
      </c>
      <c r="C139" s="20">
        <f>IFERROR(Towers!C139/Area!C139,0)</f>
        <v/>
      </c>
      <c r="D139" s="20">
        <f>IFERROR(Towers!D139/Area!D139,0)</f>
        <v/>
      </c>
      <c r="E139" s="20">
        <f>IFERROR(Towers!E139/Area!E139,0)</f>
        <v/>
      </c>
      <c r="F139" s="20">
        <f>IFERROR(Towers!F139/Area!F139,0)</f>
        <v/>
      </c>
      <c r="G139" s="20">
        <f>IFERROR(Towers!G139/Area!G139,0)</f>
        <v/>
      </c>
      <c r="H139" s="20">
        <f>IFERROR(Towers!H139/Area!H139,0)</f>
        <v/>
      </c>
      <c r="I139" s="20">
        <f>IFERROR(Towers!I139/Area!I139,0)</f>
        <v/>
      </c>
      <c r="J139" s="20">
        <f>IFERROR(Towers!J139/Area!J139,0)</f>
        <v/>
      </c>
      <c r="K139" s="20">
        <f>IFERROR(Towers!K139/Area!K139,0)</f>
        <v/>
      </c>
      <c r="L139" s="20">
        <f>IFERROR(Towers!L139/Area!L139,0)</f>
        <v/>
      </c>
    </row>
    <row r="140">
      <c r="A140" s="20">
        <f>Towers!A140</f>
        <v/>
      </c>
      <c r="B140" s="20">
        <f>Towers!B140</f>
        <v/>
      </c>
      <c r="C140" s="20">
        <f>IFERROR(Towers!C140/Area!C140,0)</f>
        <v/>
      </c>
      <c r="D140" s="20">
        <f>IFERROR(Towers!D140/Area!D140,0)</f>
        <v/>
      </c>
      <c r="E140" s="20">
        <f>IFERROR(Towers!E140/Area!E140,0)</f>
        <v/>
      </c>
      <c r="F140" s="20">
        <f>IFERROR(Towers!F140/Area!F140,0)</f>
        <v/>
      </c>
      <c r="G140" s="20">
        <f>IFERROR(Towers!G140/Area!G140,0)</f>
        <v/>
      </c>
      <c r="H140" s="20">
        <f>IFERROR(Towers!H140/Area!H140,0)</f>
        <v/>
      </c>
      <c r="I140" s="20">
        <f>IFERROR(Towers!I140/Area!I140,0)</f>
        <v/>
      </c>
      <c r="J140" s="20">
        <f>IFERROR(Towers!J140/Area!J140,0)</f>
        <v/>
      </c>
      <c r="K140" s="20">
        <f>IFERROR(Towers!K140/Area!K140,0)</f>
        <v/>
      </c>
      <c r="L140" s="20">
        <f>IFERROR(Towers!L140/Area!L140,0)</f>
        <v/>
      </c>
    </row>
    <row r="141">
      <c r="A141" s="20">
        <f>Towers!A141</f>
        <v/>
      </c>
      <c r="B141" s="20">
        <f>Towers!B141</f>
        <v/>
      </c>
      <c r="C141" s="20">
        <f>IFERROR(Towers!C141/Area!C141,0)</f>
        <v/>
      </c>
      <c r="D141" s="20">
        <f>IFERROR(Towers!D141/Area!D141,0)</f>
        <v/>
      </c>
      <c r="E141" s="20">
        <f>IFERROR(Towers!E141/Area!E141,0)</f>
        <v/>
      </c>
      <c r="F141" s="20">
        <f>IFERROR(Towers!F141/Area!F141,0)</f>
        <v/>
      </c>
      <c r="G141" s="20">
        <f>IFERROR(Towers!G141/Area!G141,0)</f>
        <v/>
      </c>
      <c r="H141" s="20">
        <f>IFERROR(Towers!H141/Area!H141,0)</f>
        <v/>
      </c>
      <c r="I141" s="20">
        <f>IFERROR(Towers!I141/Area!I141,0)</f>
        <v/>
      </c>
      <c r="J141" s="20">
        <f>IFERROR(Towers!J141/Area!J141,0)</f>
        <v/>
      </c>
      <c r="K141" s="20">
        <f>IFERROR(Towers!K141/Area!K141,0)</f>
        <v/>
      </c>
      <c r="L141" s="20">
        <f>IFERROR(Towers!L141/Area!L141,0)</f>
        <v/>
      </c>
    </row>
    <row r="142">
      <c r="A142" s="20">
        <f>Towers!A142</f>
        <v/>
      </c>
      <c r="B142" s="20">
        <f>Towers!B142</f>
        <v/>
      </c>
      <c r="C142" s="20">
        <f>IFERROR(Towers!C142/Area!C142,0)</f>
        <v/>
      </c>
      <c r="D142" s="20">
        <f>IFERROR(Towers!D142/Area!D142,0)</f>
        <v/>
      </c>
      <c r="E142" s="20">
        <f>IFERROR(Towers!E142/Area!E142,0)</f>
        <v/>
      </c>
      <c r="F142" s="20">
        <f>IFERROR(Towers!F142/Area!F142,0)</f>
        <v/>
      </c>
      <c r="G142" s="20">
        <f>IFERROR(Towers!G142/Area!G142,0)</f>
        <v/>
      </c>
      <c r="H142" s="20">
        <f>IFERROR(Towers!H142/Area!H142,0)</f>
        <v/>
      </c>
      <c r="I142" s="20">
        <f>IFERROR(Towers!I142/Area!I142,0)</f>
        <v/>
      </c>
      <c r="J142" s="20">
        <f>IFERROR(Towers!J142/Area!J142,0)</f>
        <v/>
      </c>
      <c r="K142" s="20">
        <f>IFERROR(Towers!K142/Area!K142,0)</f>
        <v/>
      </c>
      <c r="L142" s="20">
        <f>IFERROR(Towers!L142/Area!L142,0)</f>
        <v/>
      </c>
    </row>
    <row r="143">
      <c r="A143" s="20">
        <f>Towers!A143</f>
        <v/>
      </c>
      <c r="B143" s="20">
        <f>Towers!B143</f>
        <v/>
      </c>
      <c r="C143" s="20">
        <f>IFERROR(Towers!C143/Area!C143,0)</f>
        <v/>
      </c>
      <c r="D143" s="20">
        <f>IFERROR(Towers!D143/Area!D143,0)</f>
        <v/>
      </c>
      <c r="E143" s="20">
        <f>IFERROR(Towers!E143/Area!E143,0)</f>
        <v/>
      </c>
      <c r="F143" s="20">
        <f>IFERROR(Towers!F143/Area!F143,0)</f>
        <v/>
      </c>
      <c r="G143" s="20">
        <f>IFERROR(Towers!G143/Area!G143,0)</f>
        <v/>
      </c>
      <c r="H143" s="20">
        <f>IFERROR(Towers!H143/Area!H143,0)</f>
        <v/>
      </c>
      <c r="I143" s="20">
        <f>IFERROR(Towers!I143/Area!I143,0)</f>
        <v/>
      </c>
      <c r="J143" s="20">
        <f>IFERROR(Towers!J143/Area!J143,0)</f>
        <v/>
      </c>
      <c r="K143" s="20">
        <f>IFERROR(Towers!K143/Area!K143,0)</f>
        <v/>
      </c>
      <c r="L143" s="20">
        <f>IFERROR(Towers!L143/Area!L143,0)</f>
        <v/>
      </c>
    </row>
    <row r="144">
      <c r="A144" s="20">
        <f>Towers!A144</f>
        <v/>
      </c>
      <c r="B144" s="20">
        <f>Towers!B144</f>
        <v/>
      </c>
      <c r="C144" s="20">
        <f>IFERROR(Towers!C144/Area!C144,0)</f>
        <v/>
      </c>
      <c r="D144" s="20">
        <f>IFERROR(Towers!D144/Area!D144,0)</f>
        <v/>
      </c>
      <c r="E144" s="20">
        <f>IFERROR(Towers!E144/Area!E144,0)</f>
        <v/>
      </c>
      <c r="F144" s="20">
        <f>IFERROR(Towers!F144/Area!F144,0)</f>
        <v/>
      </c>
      <c r="G144" s="20">
        <f>IFERROR(Towers!G144/Area!G144,0)</f>
        <v/>
      </c>
      <c r="H144" s="20">
        <f>IFERROR(Towers!H144/Area!H144,0)</f>
        <v/>
      </c>
      <c r="I144" s="20">
        <f>IFERROR(Towers!I144/Area!I144,0)</f>
        <v/>
      </c>
      <c r="J144" s="20">
        <f>IFERROR(Towers!J144/Area!J144,0)</f>
        <v/>
      </c>
      <c r="K144" s="20">
        <f>IFERROR(Towers!K144/Area!K144,0)</f>
        <v/>
      </c>
      <c r="L144" s="20">
        <f>IFERROR(Towers!L144/Area!L144,0)</f>
        <v/>
      </c>
    </row>
    <row r="145">
      <c r="A145" s="20">
        <f>Towers!A145</f>
        <v/>
      </c>
      <c r="B145" s="20">
        <f>Towers!B145</f>
        <v/>
      </c>
      <c r="C145" s="20">
        <f>IFERROR(Towers!C145/Area!C145,0)</f>
        <v/>
      </c>
      <c r="D145" s="20">
        <f>IFERROR(Towers!D145/Area!D145,0)</f>
        <v/>
      </c>
      <c r="E145" s="20">
        <f>IFERROR(Towers!E145/Area!E145,0)</f>
        <v/>
      </c>
      <c r="F145" s="20">
        <f>IFERROR(Towers!F145/Area!F145,0)</f>
        <v/>
      </c>
      <c r="G145" s="20">
        <f>IFERROR(Towers!G145/Area!G145,0)</f>
        <v/>
      </c>
      <c r="H145" s="20">
        <f>IFERROR(Towers!H145/Area!H145,0)</f>
        <v/>
      </c>
      <c r="I145" s="20">
        <f>IFERROR(Towers!I145/Area!I145,0)</f>
        <v/>
      </c>
      <c r="J145" s="20">
        <f>IFERROR(Towers!J145/Area!J145,0)</f>
        <v/>
      </c>
      <c r="K145" s="20">
        <f>IFERROR(Towers!K145/Area!K145,0)</f>
        <v/>
      </c>
      <c r="L145" s="20">
        <f>IFERROR(Towers!L145/Area!L145,0)</f>
        <v/>
      </c>
    </row>
    <row r="146">
      <c r="A146" s="20">
        <f>Towers!A146</f>
        <v/>
      </c>
      <c r="B146" s="20">
        <f>Towers!B146</f>
        <v/>
      </c>
      <c r="C146" s="20">
        <f>IFERROR(Towers!C146/Area!C146,0)</f>
        <v/>
      </c>
      <c r="D146" s="20">
        <f>IFERROR(Towers!D146/Area!D146,0)</f>
        <v/>
      </c>
      <c r="E146" s="20">
        <f>IFERROR(Towers!E146/Area!E146,0)</f>
        <v/>
      </c>
      <c r="F146" s="20">
        <f>IFERROR(Towers!F146/Area!F146,0)</f>
        <v/>
      </c>
      <c r="G146" s="20">
        <f>IFERROR(Towers!G146/Area!G146,0)</f>
        <v/>
      </c>
      <c r="H146" s="20">
        <f>IFERROR(Towers!H146/Area!H146,0)</f>
        <v/>
      </c>
      <c r="I146" s="20">
        <f>IFERROR(Towers!I146/Area!I146,0)</f>
        <v/>
      </c>
      <c r="J146" s="20">
        <f>IFERROR(Towers!J146/Area!J146,0)</f>
        <v/>
      </c>
      <c r="K146" s="20">
        <f>IFERROR(Towers!K146/Area!K146,0)</f>
        <v/>
      </c>
      <c r="L146" s="20">
        <f>IFERROR(Towers!L146/Area!L146,0)</f>
        <v/>
      </c>
    </row>
    <row r="147">
      <c r="A147" s="20">
        <f>Towers!A147</f>
        <v/>
      </c>
      <c r="B147" s="20">
        <f>Towers!B147</f>
        <v/>
      </c>
      <c r="C147" s="20">
        <f>IFERROR(Towers!C147/Area!C147,0)</f>
        <v/>
      </c>
      <c r="D147" s="20">
        <f>IFERROR(Towers!D147/Area!D147,0)</f>
        <v/>
      </c>
      <c r="E147" s="20">
        <f>IFERROR(Towers!E147/Area!E147,0)</f>
        <v/>
      </c>
      <c r="F147" s="20">
        <f>IFERROR(Towers!F147/Area!F147,0)</f>
        <v/>
      </c>
      <c r="G147" s="20">
        <f>IFERROR(Towers!G147/Area!G147,0)</f>
        <v/>
      </c>
      <c r="H147" s="20">
        <f>IFERROR(Towers!H147/Area!H147,0)</f>
        <v/>
      </c>
      <c r="I147" s="20">
        <f>IFERROR(Towers!I147/Area!I147,0)</f>
        <v/>
      </c>
      <c r="J147" s="20">
        <f>IFERROR(Towers!J147/Area!J147,0)</f>
        <v/>
      </c>
      <c r="K147" s="20">
        <f>IFERROR(Towers!K147/Area!K147,0)</f>
        <v/>
      </c>
      <c r="L147" s="20">
        <f>IFERROR(Towers!L147/Area!L147,0)</f>
        <v/>
      </c>
    </row>
    <row r="148">
      <c r="A148" s="20">
        <f>Towers!A148</f>
        <v/>
      </c>
      <c r="B148" s="20">
        <f>Towers!B148</f>
        <v/>
      </c>
      <c r="C148" s="20">
        <f>IFERROR(Towers!C148/Area!C148,0)</f>
        <v/>
      </c>
      <c r="D148" s="20">
        <f>IFERROR(Towers!D148/Area!D148,0)</f>
        <v/>
      </c>
      <c r="E148" s="20">
        <f>IFERROR(Towers!E148/Area!E148,0)</f>
        <v/>
      </c>
      <c r="F148" s="20">
        <f>IFERROR(Towers!F148/Area!F148,0)</f>
        <v/>
      </c>
      <c r="G148" s="20">
        <f>IFERROR(Towers!G148/Area!G148,0)</f>
        <v/>
      </c>
      <c r="H148" s="20">
        <f>IFERROR(Towers!H148/Area!H148,0)</f>
        <v/>
      </c>
      <c r="I148" s="20">
        <f>IFERROR(Towers!I148/Area!I148,0)</f>
        <v/>
      </c>
      <c r="J148" s="20">
        <f>IFERROR(Towers!J148/Area!J148,0)</f>
        <v/>
      </c>
      <c r="K148" s="20">
        <f>IFERROR(Towers!K148/Area!K148,0)</f>
        <v/>
      </c>
      <c r="L148" s="20">
        <f>IFERROR(Towers!L148/Area!L148,0)</f>
        <v/>
      </c>
    </row>
    <row r="149">
      <c r="A149" s="20">
        <f>Towers!A149</f>
        <v/>
      </c>
      <c r="B149" s="20">
        <f>Towers!B149</f>
        <v/>
      </c>
      <c r="C149" s="20">
        <f>IFERROR(Towers!C149/Area!C149,0)</f>
        <v/>
      </c>
      <c r="D149" s="20">
        <f>IFERROR(Towers!D149/Area!D149,0)</f>
        <v/>
      </c>
      <c r="E149" s="20">
        <f>IFERROR(Towers!E149/Area!E149,0)</f>
        <v/>
      </c>
      <c r="F149" s="20">
        <f>IFERROR(Towers!F149/Area!F149,0)</f>
        <v/>
      </c>
      <c r="G149" s="20">
        <f>IFERROR(Towers!G149/Area!G149,0)</f>
        <v/>
      </c>
      <c r="H149" s="20">
        <f>IFERROR(Towers!H149/Area!H149,0)</f>
        <v/>
      </c>
      <c r="I149" s="20">
        <f>IFERROR(Towers!I149/Area!I149,0)</f>
        <v/>
      </c>
      <c r="J149" s="20">
        <f>IFERROR(Towers!J149/Area!J149,0)</f>
        <v/>
      </c>
      <c r="K149" s="20">
        <f>IFERROR(Towers!K149/Area!K149,0)</f>
        <v/>
      </c>
      <c r="L149" s="20">
        <f>IFERROR(Towers!L149/Area!L149,0)</f>
        <v/>
      </c>
    </row>
    <row r="150">
      <c r="A150" s="20">
        <f>Towers!A150</f>
        <v/>
      </c>
      <c r="B150" s="20">
        <f>Towers!B150</f>
        <v/>
      </c>
      <c r="C150" s="20">
        <f>IFERROR(Towers!C150/Area!C150,0)</f>
        <v/>
      </c>
      <c r="D150" s="20">
        <f>IFERROR(Towers!D150/Area!D150,0)</f>
        <v/>
      </c>
      <c r="E150" s="20">
        <f>IFERROR(Towers!E150/Area!E150,0)</f>
        <v/>
      </c>
      <c r="F150" s="20">
        <f>IFERROR(Towers!F150/Area!F150,0)</f>
        <v/>
      </c>
      <c r="G150" s="20">
        <f>IFERROR(Towers!G150/Area!G150,0)</f>
        <v/>
      </c>
      <c r="H150" s="20">
        <f>IFERROR(Towers!H150/Area!H150,0)</f>
        <v/>
      </c>
      <c r="I150" s="20">
        <f>IFERROR(Towers!I150/Area!I150,0)</f>
        <v/>
      </c>
      <c r="J150" s="20">
        <f>IFERROR(Towers!J150/Area!J150,0)</f>
        <v/>
      </c>
      <c r="K150" s="20">
        <f>IFERROR(Towers!K150/Area!K150,0)</f>
        <v/>
      </c>
      <c r="L150" s="20">
        <f>IFERROR(Towers!L150/Area!L150,0)</f>
        <v/>
      </c>
    </row>
    <row r="151">
      <c r="A151" s="20">
        <f>Towers!A151</f>
        <v/>
      </c>
      <c r="B151" s="20">
        <f>Towers!B151</f>
        <v/>
      </c>
      <c r="C151" s="20">
        <f>IFERROR(Towers!C151/Area!C151,0)</f>
        <v/>
      </c>
      <c r="D151" s="20">
        <f>IFERROR(Towers!D151/Area!D151,0)</f>
        <v/>
      </c>
      <c r="E151" s="20">
        <f>IFERROR(Towers!E151/Area!E151,0)</f>
        <v/>
      </c>
      <c r="F151" s="20">
        <f>IFERROR(Towers!F151/Area!F151,0)</f>
        <v/>
      </c>
      <c r="G151" s="20">
        <f>IFERROR(Towers!G151/Area!G151,0)</f>
        <v/>
      </c>
      <c r="H151" s="20">
        <f>IFERROR(Towers!H151/Area!H151,0)</f>
        <v/>
      </c>
      <c r="I151" s="20">
        <f>IFERROR(Towers!I151/Area!I151,0)</f>
        <v/>
      </c>
      <c r="J151" s="20">
        <f>IFERROR(Towers!J151/Area!J151,0)</f>
        <v/>
      </c>
      <c r="K151" s="20">
        <f>IFERROR(Towers!K151/Area!K151,0)</f>
        <v/>
      </c>
      <c r="L151" s="20">
        <f>IFERROR(Towers!L151/Area!L151,0)</f>
        <v/>
      </c>
    </row>
    <row r="152">
      <c r="A152" s="20">
        <f>Towers!A152</f>
        <v/>
      </c>
      <c r="B152" s="20">
        <f>Towers!B152</f>
        <v/>
      </c>
      <c r="C152" s="20">
        <f>IFERROR(Towers!C152/Area!C152,0)</f>
        <v/>
      </c>
      <c r="D152" s="20">
        <f>IFERROR(Towers!D152/Area!D152,0)</f>
        <v/>
      </c>
      <c r="E152" s="20">
        <f>IFERROR(Towers!E152/Area!E152,0)</f>
        <v/>
      </c>
      <c r="F152" s="20">
        <f>IFERROR(Towers!F152/Area!F152,0)</f>
        <v/>
      </c>
      <c r="G152" s="20">
        <f>IFERROR(Towers!G152/Area!G152,0)</f>
        <v/>
      </c>
      <c r="H152" s="20">
        <f>IFERROR(Towers!H152/Area!H152,0)</f>
        <v/>
      </c>
      <c r="I152" s="20">
        <f>IFERROR(Towers!I152/Area!I152,0)</f>
        <v/>
      </c>
      <c r="J152" s="20">
        <f>IFERROR(Towers!J152/Area!J152,0)</f>
        <v/>
      </c>
      <c r="K152" s="20">
        <f>IFERROR(Towers!K152/Area!K152,0)</f>
        <v/>
      </c>
      <c r="L152" s="20">
        <f>IFERROR(Towers!L152/Area!L152,0)</f>
        <v/>
      </c>
    </row>
    <row r="153">
      <c r="A153" s="20">
        <f>Towers!A153</f>
        <v/>
      </c>
      <c r="B153" s="20">
        <f>Towers!B153</f>
        <v/>
      </c>
      <c r="C153" s="20">
        <f>IFERROR(Towers!C153/Area!C153,0)</f>
        <v/>
      </c>
      <c r="D153" s="20">
        <f>IFERROR(Towers!D153/Area!D153,0)</f>
        <v/>
      </c>
      <c r="E153" s="20">
        <f>IFERROR(Towers!E153/Area!E153,0)</f>
        <v/>
      </c>
      <c r="F153" s="20">
        <f>IFERROR(Towers!F153/Area!F153,0)</f>
        <v/>
      </c>
      <c r="G153" s="20">
        <f>IFERROR(Towers!G153/Area!G153,0)</f>
        <v/>
      </c>
      <c r="H153" s="20">
        <f>IFERROR(Towers!H153/Area!H153,0)</f>
        <v/>
      </c>
      <c r="I153" s="20">
        <f>IFERROR(Towers!I153/Area!I153,0)</f>
        <v/>
      </c>
      <c r="J153" s="20">
        <f>IFERROR(Towers!J153/Area!J153,0)</f>
        <v/>
      </c>
      <c r="K153" s="20">
        <f>IFERROR(Towers!K153/Area!K153,0)</f>
        <v/>
      </c>
      <c r="L153" s="20">
        <f>IFERROR(Towers!L153/Area!L153,0)</f>
        <v/>
      </c>
    </row>
    <row r="154">
      <c r="A154" s="20">
        <f>Towers!A154</f>
        <v/>
      </c>
      <c r="B154" s="20">
        <f>Towers!B154</f>
        <v/>
      </c>
      <c r="C154" s="20">
        <f>IFERROR(Towers!C154/Area!C154,0)</f>
        <v/>
      </c>
      <c r="D154" s="20">
        <f>IFERROR(Towers!D154/Area!D154,0)</f>
        <v/>
      </c>
      <c r="E154" s="20">
        <f>IFERROR(Towers!E154/Area!E154,0)</f>
        <v/>
      </c>
      <c r="F154" s="20">
        <f>IFERROR(Towers!F154/Area!F154,0)</f>
        <v/>
      </c>
      <c r="G154" s="20">
        <f>IFERROR(Towers!G154/Area!G154,0)</f>
        <v/>
      </c>
      <c r="H154" s="20">
        <f>IFERROR(Towers!H154/Area!H154,0)</f>
        <v/>
      </c>
      <c r="I154" s="20">
        <f>IFERROR(Towers!I154/Area!I154,0)</f>
        <v/>
      </c>
      <c r="J154" s="20">
        <f>IFERROR(Towers!J154/Area!J154,0)</f>
        <v/>
      </c>
      <c r="K154" s="20">
        <f>IFERROR(Towers!K154/Area!K154,0)</f>
        <v/>
      </c>
      <c r="L154" s="20">
        <f>IFERROR(Towers!L154/Area!L154,0)</f>
        <v/>
      </c>
    </row>
    <row r="155">
      <c r="A155" s="20">
        <f>Towers!A155</f>
        <v/>
      </c>
      <c r="B155" s="20">
        <f>Towers!B155</f>
        <v/>
      </c>
      <c r="C155" s="20">
        <f>IFERROR(Towers!C155/Area!C155,0)</f>
        <v/>
      </c>
      <c r="D155" s="20">
        <f>IFERROR(Towers!D155/Area!D155,0)</f>
        <v/>
      </c>
      <c r="E155" s="20">
        <f>IFERROR(Towers!E155/Area!E155,0)</f>
        <v/>
      </c>
      <c r="F155" s="20">
        <f>IFERROR(Towers!F155/Area!F155,0)</f>
        <v/>
      </c>
      <c r="G155" s="20">
        <f>IFERROR(Towers!G155/Area!G155,0)</f>
        <v/>
      </c>
      <c r="H155" s="20">
        <f>IFERROR(Towers!H155/Area!H155,0)</f>
        <v/>
      </c>
      <c r="I155" s="20">
        <f>IFERROR(Towers!I155/Area!I155,0)</f>
        <v/>
      </c>
      <c r="J155" s="20">
        <f>IFERROR(Towers!J155/Area!J155,0)</f>
        <v/>
      </c>
      <c r="K155" s="20">
        <f>IFERROR(Towers!K155/Area!K155,0)</f>
        <v/>
      </c>
      <c r="L155" s="20">
        <f>IFERROR(Towers!L155/Area!L155,0)</f>
        <v/>
      </c>
    </row>
    <row r="156">
      <c r="A156" s="20">
        <f>Towers!A156</f>
        <v/>
      </c>
      <c r="B156" s="20">
        <f>Towers!B156</f>
        <v/>
      </c>
      <c r="C156" s="20">
        <f>IFERROR(Towers!C156/Area!C156,0)</f>
        <v/>
      </c>
      <c r="D156" s="20">
        <f>IFERROR(Towers!D156/Area!D156,0)</f>
        <v/>
      </c>
      <c r="E156" s="20">
        <f>IFERROR(Towers!E156/Area!E156,0)</f>
        <v/>
      </c>
      <c r="F156" s="20">
        <f>IFERROR(Towers!F156/Area!F156,0)</f>
        <v/>
      </c>
      <c r="G156" s="20">
        <f>IFERROR(Towers!G156/Area!G156,0)</f>
        <v/>
      </c>
      <c r="H156" s="20">
        <f>IFERROR(Towers!H156/Area!H156,0)</f>
        <v/>
      </c>
      <c r="I156" s="20">
        <f>IFERROR(Towers!I156/Area!I156,0)</f>
        <v/>
      </c>
      <c r="J156" s="20">
        <f>IFERROR(Towers!J156/Area!J156,0)</f>
        <v/>
      </c>
      <c r="K156" s="20">
        <f>IFERROR(Towers!K156/Area!K156,0)</f>
        <v/>
      </c>
      <c r="L156" s="20">
        <f>IFERROR(Towers!L156/Area!L156,0)</f>
        <v/>
      </c>
    </row>
    <row r="157">
      <c r="A157" s="20">
        <f>Towers!A157</f>
        <v/>
      </c>
      <c r="B157" s="20">
        <f>Towers!B157</f>
        <v/>
      </c>
      <c r="C157" s="20">
        <f>IFERROR(Towers!C157/Area!C157,0)</f>
        <v/>
      </c>
      <c r="D157" s="20">
        <f>IFERROR(Towers!D157/Area!D157,0)</f>
        <v/>
      </c>
      <c r="E157" s="20">
        <f>IFERROR(Towers!E157/Area!E157,0)</f>
        <v/>
      </c>
      <c r="F157" s="20">
        <f>IFERROR(Towers!F157/Area!F157,0)</f>
        <v/>
      </c>
      <c r="G157" s="20">
        <f>IFERROR(Towers!G157/Area!G157,0)</f>
        <v/>
      </c>
      <c r="H157" s="20">
        <f>IFERROR(Towers!H157/Area!H157,0)</f>
        <v/>
      </c>
      <c r="I157" s="20">
        <f>IFERROR(Towers!I157/Area!I157,0)</f>
        <v/>
      </c>
      <c r="J157" s="20">
        <f>IFERROR(Towers!J157/Area!J157,0)</f>
        <v/>
      </c>
      <c r="K157" s="20">
        <f>IFERROR(Towers!K157/Area!K157,0)</f>
        <v/>
      </c>
      <c r="L157" s="20">
        <f>IFERROR(Towers!L157/Area!L157,0)</f>
        <v/>
      </c>
    </row>
    <row r="158">
      <c r="A158" s="20">
        <f>Towers!A158</f>
        <v/>
      </c>
      <c r="B158" s="20">
        <f>Towers!B158</f>
        <v/>
      </c>
      <c r="C158" s="20">
        <f>IFERROR(Towers!C158/Area!C158,0)</f>
        <v/>
      </c>
      <c r="D158" s="20">
        <f>IFERROR(Towers!D158/Area!D158,0)</f>
        <v/>
      </c>
      <c r="E158" s="20">
        <f>IFERROR(Towers!E158/Area!E158,0)</f>
        <v/>
      </c>
      <c r="F158" s="20">
        <f>IFERROR(Towers!F158/Area!F158,0)</f>
        <v/>
      </c>
      <c r="G158" s="20">
        <f>IFERROR(Towers!G158/Area!G158,0)</f>
        <v/>
      </c>
      <c r="H158" s="20">
        <f>IFERROR(Towers!H158/Area!H158,0)</f>
        <v/>
      </c>
      <c r="I158" s="20">
        <f>IFERROR(Towers!I158/Area!I158,0)</f>
        <v/>
      </c>
      <c r="J158" s="20">
        <f>IFERROR(Towers!J158/Area!J158,0)</f>
        <v/>
      </c>
      <c r="K158" s="20">
        <f>IFERROR(Towers!K158/Area!K158,0)</f>
        <v/>
      </c>
      <c r="L158" s="20">
        <f>IFERROR(Towers!L158/Area!L158,0)</f>
        <v/>
      </c>
    </row>
    <row r="159">
      <c r="A159" s="20">
        <f>Towers!A159</f>
        <v/>
      </c>
      <c r="B159" s="20">
        <f>Towers!B159</f>
        <v/>
      </c>
      <c r="C159" s="20">
        <f>IFERROR(Towers!C159/Area!C159,0)</f>
        <v/>
      </c>
      <c r="D159" s="20">
        <f>IFERROR(Towers!D159/Area!D159,0)</f>
        <v/>
      </c>
      <c r="E159" s="20">
        <f>IFERROR(Towers!E159/Area!E159,0)</f>
        <v/>
      </c>
      <c r="F159" s="20">
        <f>IFERROR(Towers!F159/Area!F159,0)</f>
        <v/>
      </c>
      <c r="G159" s="20">
        <f>IFERROR(Towers!G159/Area!G159,0)</f>
        <v/>
      </c>
      <c r="H159" s="20">
        <f>IFERROR(Towers!H159/Area!H159,0)</f>
        <v/>
      </c>
      <c r="I159" s="20">
        <f>IFERROR(Towers!I159/Area!I159,0)</f>
        <v/>
      </c>
      <c r="J159" s="20">
        <f>IFERROR(Towers!J159/Area!J159,0)</f>
        <v/>
      </c>
      <c r="K159" s="20">
        <f>IFERROR(Towers!K159/Area!K159,0)</f>
        <v/>
      </c>
      <c r="L159" s="20">
        <f>IFERROR(Towers!L159/Area!L159,0)</f>
        <v/>
      </c>
    </row>
    <row r="160">
      <c r="A160" s="20">
        <f>Towers!A160</f>
        <v/>
      </c>
      <c r="B160" s="20">
        <f>Towers!B160</f>
        <v/>
      </c>
      <c r="C160" s="20">
        <f>IFERROR(Towers!C160/Area!C160,0)</f>
        <v/>
      </c>
      <c r="D160" s="20">
        <f>IFERROR(Towers!D160/Area!D160,0)</f>
        <v/>
      </c>
      <c r="E160" s="20">
        <f>IFERROR(Towers!E160/Area!E160,0)</f>
        <v/>
      </c>
      <c r="F160" s="20">
        <f>IFERROR(Towers!F160/Area!F160,0)</f>
        <v/>
      </c>
      <c r="G160" s="20">
        <f>IFERROR(Towers!G160/Area!G160,0)</f>
        <v/>
      </c>
      <c r="H160" s="20">
        <f>IFERROR(Towers!H160/Area!H160,0)</f>
        <v/>
      </c>
      <c r="I160" s="20">
        <f>IFERROR(Towers!I160/Area!I160,0)</f>
        <v/>
      </c>
      <c r="J160" s="20">
        <f>IFERROR(Towers!J160/Area!J160,0)</f>
        <v/>
      </c>
      <c r="K160" s="20">
        <f>IFERROR(Towers!K160/Area!K160,0)</f>
        <v/>
      </c>
      <c r="L160" s="20">
        <f>IFERROR(Towers!L160/Area!L160,0)</f>
        <v/>
      </c>
    </row>
    <row r="161">
      <c r="A161" s="20">
        <f>Towers!A161</f>
        <v/>
      </c>
      <c r="B161" s="20">
        <f>Towers!B161</f>
        <v/>
      </c>
      <c r="C161" s="20">
        <f>IFERROR(Towers!C161/Area!C161,0)</f>
        <v/>
      </c>
      <c r="D161" s="20">
        <f>IFERROR(Towers!D161/Area!D161,0)</f>
        <v/>
      </c>
      <c r="E161" s="20">
        <f>IFERROR(Towers!E161/Area!E161,0)</f>
        <v/>
      </c>
      <c r="F161" s="20">
        <f>IFERROR(Towers!F161/Area!F161,0)</f>
        <v/>
      </c>
      <c r="G161" s="20">
        <f>IFERROR(Towers!G161/Area!G161,0)</f>
        <v/>
      </c>
      <c r="H161" s="20">
        <f>IFERROR(Towers!H161/Area!H161,0)</f>
        <v/>
      </c>
      <c r="I161" s="20">
        <f>IFERROR(Towers!I161/Area!I161,0)</f>
        <v/>
      </c>
      <c r="J161" s="20">
        <f>IFERROR(Towers!J161/Area!J161,0)</f>
        <v/>
      </c>
      <c r="K161" s="20">
        <f>IFERROR(Towers!K161/Area!K161,0)</f>
        <v/>
      </c>
      <c r="L161" s="20">
        <f>IFERROR(Towers!L161/Area!L161,0)</f>
        <v/>
      </c>
    </row>
    <row r="162">
      <c r="A162" s="20">
        <f>Towers!A162</f>
        <v/>
      </c>
      <c r="B162" s="20">
        <f>Towers!B162</f>
        <v/>
      </c>
      <c r="C162" s="20">
        <f>IFERROR(Towers!C162/Area!C162,0)</f>
        <v/>
      </c>
      <c r="D162" s="20">
        <f>IFERROR(Towers!D162/Area!D162,0)</f>
        <v/>
      </c>
      <c r="E162" s="20">
        <f>IFERROR(Towers!E162/Area!E162,0)</f>
        <v/>
      </c>
      <c r="F162" s="20">
        <f>IFERROR(Towers!F162/Area!F162,0)</f>
        <v/>
      </c>
      <c r="G162" s="20">
        <f>IFERROR(Towers!G162/Area!G162,0)</f>
        <v/>
      </c>
      <c r="H162" s="20">
        <f>IFERROR(Towers!H162/Area!H162,0)</f>
        <v/>
      </c>
      <c r="I162" s="20">
        <f>IFERROR(Towers!I162/Area!I162,0)</f>
        <v/>
      </c>
      <c r="J162" s="20">
        <f>IFERROR(Towers!J162/Area!J162,0)</f>
        <v/>
      </c>
      <c r="K162" s="20">
        <f>IFERROR(Towers!K162/Area!K162,0)</f>
        <v/>
      </c>
      <c r="L162" s="20">
        <f>IFERROR(Towers!L162/Area!L162,0)</f>
        <v/>
      </c>
    </row>
    <row r="163">
      <c r="A163" s="20">
        <f>Towers!A163</f>
        <v/>
      </c>
      <c r="B163" s="20">
        <f>Towers!B163</f>
        <v/>
      </c>
      <c r="C163" s="20">
        <f>IFERROR(Towers!C163/Area!C163,0)</f>
        <v/>
      </c>
      <c r="D163" s="20">
        <f>IFERROR(Towers!D163/Area!D163,0)</f>
        <v/>
      </c>
      <c r="E163" s="20">
        <f>IFERROR(Towers!E163/Area!E163,0)</f>
        <v/>
      </c>
      <c r="F163" s="20">
        <f>IFERROR(Towers!F163/Area!F163,0)</f>
        <v/>
      </c>
      <c r="G163" s="20">
        <f>IFERROR(Towers!G163/Area!G163,0)</f>
        <v/>
      </c>
      <c r="H163" s="20">
        <f>IFERROR(Towers!H163/Area!H163,0)</f>
        <v/>
      </c>
      <c r="I163" s="20">
        <f>IFERROR(Towers!I163/Area!I163,0)</f>
        <v/>
      </c>
      <c r="J163" s="20">
        <f>IFERROR(Towers!J163/Area!J163,0)</f>
        <v/>
      </c>
      <c r="K163" s="20">
        <f>IFERROR(Towers!K163/Area!K163,0)</f>
        <v/>
      </c>
      <c r="L163" s="20">
        <f>IFERROR(Towers!L163/Area!L163,0)</f>
        <v/>
      </c>
    </row>
    <row r="164">
      <c r="A164" s="20">
        <f>Towers!A164</f>
        <v/>
      </c>
      <c r="B164" s="20">
        <f>Towers!B164</f>
        <v/>
      </c>
      <c r="C164" s="20">
        <f>IFERROR(Towers!C164/Area!C164,0)</f>
        <v/>
      </c>
      <c r="D164" s="20">
        <f>IFERROR(Towers!D164/Area!D164,0)</f>
        <v/>
      </c>
      <c r="E164" s="20">
        <f>IFERROR(Towers!E164/Area!E164,0)</f>
        <v/>
      </c>
      <c r="F164" s="20">
        <f>IFERROR(Towers!F164/Area!F164,0)</f>
        <v/>
      </c>
      <c r="G164" s="20">
        <f>IFERROR(Towers!G164/Area!G164,0)</f>
        <v/>
      </c>
      <c r="H164" s="20">
        <f>IFERROR(Towers!H164/Area!H164,0)</f>
        <v/>
      </c>
      <c r="I164" s="20">
        <f>IFERROR(Towers!I164/Area!I164,0)</f>
        <v/>
      </c>
      <c r="J164" s="20">
        <f>IFERROR(Towers!J164/Area!J164,0)</f>
        <v/>
      </c>
      <c r="K164" s="20">
        <f>IFERROR(Towers!K164/Area!K164,0)</f>
        <v/>
      </c>
      <c r="L164" s="20">
        <f>IFERROR(Towers!L164/Area!L164,0)</f>
        <v/>
      </c>
    </row>
    <row r="165">
      <c r="A165" s="20">
        <f>Towers!A165</f>
        <v/>
      </c>
      <c r="B165" s="20">
        <f>Towers!B165</f>
        <v/>
      </c>
      <c r="C165" s="20">
        <f>IFERROR(Towers!C165/Area!C165,0)</f>
        <v/>
      </c>
      <c r="D165" s="20">
        <f>IFERROR(Towers!D165/Area!D165,0)</f>
        <v/>
      </c>
      <c r="E165" s="20">
        <f>IFERROR(Towers!E165/Area!E165,0)</f>
        <v/>
      </c>
      <c r="F165" s="20">
        <f>IFERROR(Towers!F165/Area!F165,0)</f>
        <v/>
      </c>
      <c r="G165" s="20">
        <f>IFERROR(Towers!G165/Area!G165,0)</f>
        <v/>
      </c>
      <c r="H165" s="20">
        <f>IFERROR(Towers!H165/Area!H165,0)</f>
        <v/>
      </c>
      <c r="I165" s="20">
        <f>IFERROR(Towers!I165/Area!I165,0)</f>
        <v/>
      </c>
      <c r="J165" s="20">
        <f>IFERROR(Towers!J165/Area!J165,0)</f>
        <v/>
      </c>
      <c r="K165" s="20">
        <f>IFERROR(Towers!K165/Area!K165,0)</f>
        <v/>
      </c>
      <c r="L165" s="20">
        <f>IFERROR(Towers!L165/Area!L165,0)</f>
        <v/>
      </c>
    </row>
    <row r="166">
      <c r="A166" s="20">
        <f>Towers!A166</f>
        <v/>
      </c>
      <c r="B166" s="20">
        <f>Towers!B166</f>
        <v/>
      </c>
      <c r="C166" s="20">
        <f>IFERROR(Towers!C166/Area!C166,0)</f>
        <v/>
      </c>
      <c r="D166" s="20">
        <f>IFERROR(Towers!D166/Area!D166,0)</f>
        <v/>
      </c>
      <c r="E166" s="20">
        <f>IFERROR(Towers!E166/Area!E166,0)</f>
        <v/>
      </c>
      <c r="F166" s="20">
        <f>IFERROR(Towers!F166/Area!F166,0)</f>
        <v/>
      </c>
      <c r="G166" s="20">
        <f>IFERROR(Towers!G166/Area!G166,0)</f>
        <v/>
      </c>
      <c r="H166" s="20">
        <f>IFERROR(Towers!H166/Area!H166,0)</f>
        <v/>
      </c>
      <c r="I166" s="20">
        <f>IFERROR(Towers!I166/Area!I166,0)</f>
        <v/>
      </c>
      <c r="J166" s="20">
        <f>IFERROR(Towers!J166/Area!J166,0)</f>
        <v/>
      </c>
      <c r="K166" s="20">
        <f>IFERROR(Towers!K166/Area!K166,0)</f>
        <v/>
      </c>
      <c r="L166" s="20">
        <f>IFERROR(Towers!L166/Area!L166,0)</f>
        <v/>
      </c>
    </row>
    <row r="167">
      <c r="A167" s="20">
        <f>Towers!A167</f>
        <v/>
      </c>
      <c r="B167" s="20">
        <f>Towers!B167</f>
        <v/>
      </c>
      <c r="C167" s="20">
        <f>IFERROR(Towers!C167/Area!C167,0)</f>
        <v/>
      </c>
      <c r="D167" s="20">
        <f>IFERROR(Towers!D167/Area!D167,0)</f>
        <v/>
      </c>
      <c r="E167" s="20">
        <f>IFERROR(Towers!E167/Area!E167,0)</f>
        <v/>
      </c>
      <c r="F167" s="20">
        <f>IFERROR(Towers!F167/Area!F167,0)</f>
        <v/>
      </c>
      <c r="G167" s="20">
        <f>IFERROR(Towers!G167/Area!G167,0)</f>
        <v/>
      </c>
      <c r="H167" s="20">
        <f>IFERROR(Towers!H167/Area!H167,0)</f>
        <v/>
      </c>
      <c r="I167" s="20">
        <f>IFERROR(Towers!I167/Area!I167,0)</f>
        <v/>
      </c>
      <c r="J167" s="20">
        <f>IFERROR(Towers!J167/Area!J167,0)</f>
        <v/>
      </c>
      <c r="K167" s="20">
        <f>IFERROR(Towers!K167/Area!K167,0)</f>
        <v/>
      </c>
      <c r="L167" s="20">
        <f>IFERROR(Towers!L167/Area!L167,0)</f>
        <v/>
      </c>
    </row>
    <row r="168">
      <c r="A168" s="20">
        <f>Towers!A168</f>
        <v/>
      </c>
      <c r="B168" s="20">
        <f>Towers!B168</f>
        <v/>
      </c>
      <c r="C168" s="20">
        <f>IFERROR(Towers!C168/Area!C168,0)</f>
        <v/>
      </c>
      <c r="D168" s="20">
        <f>IFERROR(Towers!D168/Area!D168,0)</f>
        <v/>
      </c>
      <c r="E168" s="20">
        <f>IFERROR(Towers!E168/Area!E168,0)</f>
        <v/>
      </c>
      <c r="F168" s="20">
        <f>IFERROR(Towers!F168/Area!F168,0)</f>
        <v/>
      </c>
      <c r="G168" s="20">
        <f>IFERROR(Towers!G168/Area!G168,0)</f>
        <v/>
      </c>
      <c r="H168" s="20">
        <f>IFERROR(Towers!H168/Area!H168,0)</f>
        <v/>
      </c>
      <c r="I168" s="20">
        <f>IFERROR(Towers!I168/Area!I168,0)</f>
        <v/>
      </c>
      <c r="J168" s="20">
        <f>IFERROR(Towers!J168/Area!J168,0)</f>
        <v/>
      </c>
      <c r="K168" s="20">
        <f>IFERROR(Towers!K168/Area!K168,0)</f>
        <v/>
      </c>
      <c r="L168" s="20">
        <f>IFERROR(Towers!L168/Area!L168,0)</f>
        <v/>
      </c>
    </row>
    <row r="169">
      <c r="A169" s="20">
        <f>Towers!A169</f>
        <v/>
      </c>
      <c r="B169" s="20">
        <f>Towers!B169</f>
        <v/>
      </c>
      <c r="C169" s="20">
        <f>IFERROR(Towers!C169/Area!C169,0)</f>
        <v/>
      </c>
      <c r="D169" s="20">
        <f>IFERROR(Towers!D169/Area!D169,0)</f>
        <v/>
      </c>
      <c r="E169" s="20">
        <f>IFERROR(Towers!E169/Area!E169,0)</f>
        <v/>
      </c>
      <c r="F169" s="20">
        <f>IFERROR(Towers!F169/Area!F169,0)</f>
        <v/>
      </c>
      <c r="G169" s="20">
        <f>IFERROR(Towers!G169/Area!G169,0)</f>
        <v/>
      </c>
      <c r="H169" s="20">
        <f>IFERROR(Towers!H169/Area!H169,0)</f>
        <v/>
      </c>
      <c r="I169" s="20">
        <f>IFERROR(Towers!I169/Area!I169,0)</f>
        <v/>
      </c>
      <c r="J169" s="20">
        <f>IFERROR(Towers!J169/Area!J169,0)</f>
        <v/>
      </c>
      <c r="K169" s="20">
        <f>IFERROR(Towers!K169/Area!K169,0)</f>
        <v/>
      </c>
      <c r="L169" s="20">
        <f>IFERROR(Towers!L169/Area!L169,0)</f>
        <v/>
      </c>
    </row>
    <row r="170">
      <c r="A170" s="20">
        <f>Towers!A170</f>
        <v/>
      </c>
      <c r="B170" s="20">
        <f>Towers!B170</f>
        <v/>
      </c>
      <c r="C170" s="20">
        <f>IFERROR(Towers!C170/Area!C170,0)</f>
        <v/>
      </c>
      <c r="D170" s="20">
        <f>IFERROR(Towers!D170/Area!D170,0)</f>
        <v/>
      </c>
      <c r="E170" s="20">
        <f>IFERROR(Towers!E170/Area!E170,0)</f>
        <v/>
      </c>
      <c r="F170" s="20">
        <f>IFERROR(Towers!F170/Area!F170,0)</f>
        <v/>
      </c>
      <c r="G170" s="20">
        <f>IFERROR(Towers!G170/Area!G170,0)</f>
        <v/>
      </c>
      <c r="H170" s="20">
        <f>IFERROR(Towers!H170/Area!H170,0)</f>
        <v/>
      </c>
      <c r="I170" s="20">
        <f>IFERROR(Towers!I170/Area!I170,0)</f>
        <v/>
      </c>
      <c r="J170" s="20">
        <f>IFERROR(Towers!J170/Area!J170,0)</f>
        <v/>
      </c>
      <c r="K170" s="20">
        <f>IFERROR(Towers!K170/Area!K170,0)</f>
        <v/>
      </c>
      <c r="L170" s="20">
        <f>IFERROR(Towers!L170/Area!L170,0)</f>
        <v/>
      </c>
    </row>
    <row r="171">
      <c r="A171" s="20">
        <f>Towers!A171</f>
        <v/>
      </c>
      <c r="B171" s="20">
        <f>Towers!B171</f>
        <v/>
      </c>
      <c r="C171" s="20">
        <f>IFERROR(Towers!C171/Area!C171,0)</f>
        <v/>
      </c>
      <c r="D171" s="20">
        <f>IFERROR(Towers!D171/Area!D171,0)</f>
        <v/>
      </c>
      <c r="E171" s="20">
        <f>IFERROR(Towers!E171/Area!E171,0)</f>
        <v/>
      </c>
      <c r="F171" s="20">
        <f>IFERROR(Towers!F171/Area!F171,0)</f>
        <v/>
      </c>
      <c r="G171" s="20">
        <f>IFERROR(Towers!G171/Area!G171,0)</f>
        <v/>
      </c>
      <c r="H171" s="20">
        <f>IFERROR(Towers!H171/Area!H171,0)</f>
        <v/>
      </c>
      <c r="I171" s="20">
        <f>IFERROR(Towers!I171/Area!I171,0)</f>
        <v/>
      </c>
      <c r="J171" s="20">
        <f>IFERROR(Towers!J171/Area!J171,0)</f>
        <v/>
      </c>
      <c r="K171" s="20">
        <f>IFERROR(Towers!K171/Area!K171,0)</f>
        <v/>
      </c>
      <c r="L171" s="20">
        <f>IFERROR(Towers!L171/Area!L171,0)</f>
        <v/>
      </c>
    </row>
    <row r="172">
      <c r="A172" s="20">
        <f>Towers!A172</f>
        <v/>
      </c>
      <c r="B172" s="20">
        <f>Towers!B172</f>
        <v/>
      </c>
      <c r="C172" s="20">
        <f>IFERROR(Towers!C172/Area!C172,0)</f>
        <v/>
      </c>
      <c r="D172" s="20">
        <f>IFERROR(Towers!D172/Area!D172,0)</f>
        <v/>
      </c>
      <c r="E172" s="20">
        <f>IFERROR(Towers!E172/Area!E172,0)</f>
        <v/>
      </c>
      <c r="F172" s="20">
        <f>IFERROR(Towers!F172/Area!F172,0)</f>
        <v/>
      </c>
      <c r="G172" s="20">
        <f>IFERROR(Towers!G172/Area!G172,0)</f>
        <v/>
      </c>
      <c r="H172" s="20">
        <f>IFERROR(Towers!H172/Area!H172,0)</f>
        <v/>
      </c>
      <c r="I172" s="20">
        <f>IFERROR(Towers!I172/Area!I172,0)</f>
        <v/>
      </c>
      <c r="J172" s="20">
        <f>IFERROR(Towers!J172/Area!J172,0)</f>
        <v/>
      </c>
      <c r="K172" s="20">
        <f>IFERROR(Towers!K172/Area!K172,0)</f>
        <v/>
      </c>
      <c r="L172" s="20">
        <f>IFERROR(Towers!L172/Area!L172,0)</f>
        <v/>
      </c>
    </row>
    <row r="173">
      <c r="A173" s="20">
        <f>Towers!A173</f>
        <v/>
      </c>
      <c r="B173" s="20">
        <f>Towers!B173</f>
        <v/>
      </c>
      <c r="C173" s="20">
        <f>IFERROR(Towers!C173/Area!C173,0)</f>
        <v/>
      </c>
      <c r="D173" s="20">
        <f>IFERROR(Towers!D173/Area!D173,0)</f>
        <v/>
      </c>
      <c r="E173" s="20">
        <f>IFERROR(Towers!E173/Area!E173,0)</f>
        <v/>
      </c>
      <c r="F173" s="20">
        <f>IFERROR(Towers!F173/Area!F173,0)</f>
        <v/>
      </c>
      <c r="G173" s="20">
        <f>IFERROR(Towers!G173/Area!G173,0)</f>
        <v/>
      </c>
      <c r="H173" s="20">
        <f>IFERROR(Towers!H173/Area!H173,0)</f>
        <v/>
      </c>
      <c r="I173" s="20">
        <f>IFERROR(Towers!I173/Area!I173,0)</f>
        <v/>
      </c>
      <c r="J173" s="20">
        <f>IFERROR(Towers!J173/Area!J173,0)</f>
        <v/>
      </c>
      <c r="K173" s="20">
        <f>IFERROR(Towers!K173/Area!K173,0)</f>
        <v/>
      </c>
      <c r="L173" s="20">
        <f>IFERROR(Towers!L173/Area!L173,0)</f>
        <v/>
      </c>
    </row>
    <row r="174">
      <c r="A174" s="20">
        <f>Towers!A174</f>
        <v/>
      </c>
      <c r="B174" s="20">
        <f>Towers!B174</f>
        <v/>
      </c>
      <c r="C174" s="20">
        <f>IFERROR(Towers!C174/Area!C174,0)</f>
        <v/>
      </c>
      <c r="D174" s="20">
        <f>IFERROR(Towers!D174/Area!D174,0)</f>
        <v/>
      </c>
      <c r="E174" s="20">
        <f>IFERROR(Towers!E174/Area!E174,0)</f>
        <v/>
      </c>
      <c r="F174" s="20">
        <f>IFERROR(Towers!F174/Area!F174,0)</f>
        <v/>
      </c>
      <c r="G174" s="20">
        <f>IFERROR(Towers!G174/Area!G174,0)</f>
        <v/>
      </c>
      <c r="H174" s="20">
        <f>IFERROR(Towers!H174/Area!H174,0)</f>
        <v/>
      </c>
      <c r="I174" s="20">
        <f>IFERROR(Towers!I174/Area!I174,0)</f>
        <v/>
      </c>
      <c r="J174" s="20">
        <f>IFERROR(Towers!J174/Area!J174,0)</f>
        <v/>
      </c>
      <c r="K174" s="20">
        <f>IFERROR(Towers!K174/Area!K174,0)</f>
        <v/>
      </c>
      <c r="L174" s="20">
        <f>IFERROR(Towers!L174/Area!L174,0)</f>
        <v/>
      </c>
    </row>
    <row r="175">
      <c r="A175" s="20">
        <f>Towers!A175</f>
        <v/>
      </c>
      <c r="B175" s="20">
        <f>Towers!B175</f>
        <v/>
      </c>
      <c r="C175" s="20">
        <f>IFERROR(Towers!C175/Area!C175,0)</f>
        <v/>
      </c>
      <c r="D175" s="20">
        <f>IFERROR(Towers!D175/Area!D175,0)</f>
        <v/>
      </c>
      <c r="E175" s="20">
        <f>IFERROR(Towers!E175/Area!E175,0)</f>
        <v/>
      </c>
      <c r="F175" s="20">
        <f>IFERROR(Towers!F175/Area!F175,0)</f>
        <v/>
      </c>
      <c r="G175" s="20">
        <f>IFERROR(Towers!G175/Area!G175,0)</f>
        <v/>
      </c>
      <c r="H175" s="20">
        <f>IFERROR(Towers!H175/Area!H175,0)</f>
        <v/>
      </c>
      <c r="I175" s="20">
        <f>IFERROR(Towers!I175/Area!I175,0)</f>
        <v/>
      </c>
      <c r="J175" s="20">
        <f>IFERROR(Towers!J175/Area!J175,0)</f>
        <v/>
      </c>
      <c r="K175" s="20">
        <f>IFERROR(Towers!K175/Area!K175,0)</f>
        <v/>
      </c>
      <c r="L175" s="20">
        <f>IFERROR(Towers!L175/Area!L175,0)</f>
        <v/>
      </c>
    </row>
    <row r="176">
      <c r="A176" s="20">
        <f>Towers!A176</f>
        <v/>
      </c>
      <c r="B176" s="20">
        <f>Towers!B176</f>
        <v/>
      </c>
      <c r="C176" s="20">
        <f>IFERROR(Towers!C176/Area!C176,0)</f>
        <v/>
      </c>
      <c r="D176" s="20">
        <f>IFERROR(Towers!D176/Area!D176,0)</f>
        <v/>
      </c>
      <c r="E176" s="20">
        <f>IFERROR(Towers!E176/Area!E176,0)</f>
        <v/>
      </c>
      <c r="F176" s="20">
        <f>IFERROR(Towers!F176/Area!F176,0)</f>
        <v/>
      </c>
      <c r="G176" s="20">
        <f>IFERROR(Towers!G176/Area!G176,0)</f>
        <v/>
      </c>
      <c r="H176" s="20">
        <f>IFERROR(Towers!H176/Area!H176,0)</f>
        <v/>
      </c>
      <c r="I176" s="20">
        <f>IFERROR(Towers!I176/Area!I176,0)</f>
        <v/>
      </c>
      <c r="J176" s="20">
        <f>IFERROR(Towers!J176/Area!J176,0)</f>
        <v/>
      </c>
      <c r="K176" s="20">
        <f>IFERROR(Towers!K176/Area!K176,0)</f>
        <v/>
      </c>
      <c r="L176" s="20">
        <f>IFERROR(Towers!L176/Area!L176,0)</f>
        <v/>
      </c>
    </row>
    <row r="177">
      <c r="A177" s="20">
        <f>Towers!A177</f>
        <v/>
      </c>
      <c r="B177" s="20">
        <f>Towers!B177</f>
        <v/>
      </c>
      <c r="C177" s="20">
        <f>IFERROR(Towers!C177/Area!C177,0)</f>
        <v/>
      </c>
      <c r="D177" s="20">
        <f>IFERROR(Towers!D177/Area!D177,0)</f>
        <v/>
      </c>
      <c r="E177" s="20">
        <f>IFERROR(Towers!E177/Area!E177,0)</f>
        <v/>
      </c>
      <c r="F177" s="20">
        <f>IFERROR(Towers!F177/Area!F177,0)</f>
        <v/>
      </c>
      <c r="G177" s="20">
        <f>IFERROR(Towers!G177/Area!G177,0)</f>
        <v/>
      </c>
      <c r="H177" s="20">
        <f>IFERROR(Towers!H177/Area!H177,0)</f>
        <v/>
      </c>
      <c r="I177" s="20">
        <f>IFERROR(Towers!I177/Area!I177,0)</f>
        <v/>
      </c>
      <c r="J177" s="20">
        <f>IFERROR(Towers!J177/Area!J177,0)</f>
        <v/>
      </c>
      <c r="K177" s="20">
        <f>IFERROR(Towers!K177/Area!K177,0)</f>
        <v/>
      </c>
      <c r="L177" s="20">
        <f>IFERROR(Towers!L177/Area!L177,0)</f>
        <v/>
      </c>
    </row>
    <row r="178">
      <c r="A178" s="20">
        <f>Towers!A178</f>
        <v/>
      </c>
      <c r="B178" s="20">
        <f>Towers!B178</f>
        <v/>
      </c>
      <c r="C178" s="20">
        <f>IFERROR(Towers!C178/Area!C178,0)</f>
        <v/>
      </c>
      <c r="D178" s="20">
        <f>IFERROR(Towers!D178/Area!D178,0)</f>
        <v/>
      </c>
      <c r="E178" s="20">
        <f>IFERROR(Towers!E178/Area!E178,0)</f>
        <v/>
      </c>
      <c r="F178" s="20">
        <f>IFERROR(Towers!F178/Area!F178,0)</f>
        <v/>
      </c>
      <c r="G178" s="20">
        <f>IFERROR(Towers!G178/Area!G178,0)</f>
        <v/>
      </c>
      <c r="H178" s="20">
        <f>IFERROR(Towers!H178/Area!H178,0)</f>
        <v/>
      </c>
      <c r="I178" s="20">
        <f>IFERROR(Towers!I178/Area!I178,0)</f>
        <v/>
      </c>
      <c r="J178" s="20">
        <f>IFERROR(Towers!J178/Area!J178,0)</f>
        <v/>
      </c>
      <c r="K178" s="20">
        <f>IFERROR(Towers!K178/Area!K178,0)</f>
        <v/>
      </c>
      <c r="L178" s="20">
        <f>IFERROR(Towers!L178/Area!L178,0)</f>
        <v/>
      </c>
    </row>
    <row r="179">
      <c r="A179" s="20">
        <f>Towers!A179</f>
        <v/>
      </c>
      <c r="B179" s="20">
        <f>Towers!B179</f>
        <v/>
      </c>
      <c r="C179" s="20">
        <f>IFERROR(Towers!C179/Area!C179,0)</f>
        <v/>
      </c>
      <c r="D179" s="20">
        <f>IFERROR(Towers!D179/Area!D179,0)</f>
        <v/>
      </c>
      <c r="E179" s="20">
        <f>IFERROR(Towers!E179/Area!E179,0)</f>
        <v/>
      </c>
      <c r="F179" s="20">
        <f>IFERROR(Towers!F179/Area!F179,0)</f>
        <v/>
      </c>
      <c r="G179" s="20">
        <f>IFERROR(Towers!G179/Area!G179,0)</f>
        <v/>
      </c>
      <c r="H179" s="20">
        <f>IFERROR(Towers!H179/Area!H179,0)</f>
        <v/>
      </c>
      <c r="I179" s="20">
        <f>IFERROR(Towers!I179/Area!I179,0)</f>
        <v/>
      </c>
      <c r="J179" s="20">
        <f>IFERROR(Towers!J179/Area!J179,0)</f>
        <v/>
      </c>
      <c r="K179" s="20">
        <f>IFERROR(Towers!K179/Area!K179,0)</f>
        <v/>
      </c>
      <c r="L179" s="20">
        <f>IFERROR(Towers!L179/Area!L179,0)</f>
        <v/>
      </c>
    </row>
    <row r="180">
      <c r="A180" s="20">
        <f>Towers!A180</f>
        <v/>
      </c>
      <c r="B180" s="20">
        <f>Towers!B180</f>
        <v/>
      </c>
      <c r="C180" s="20">
        <f>IFERROR(Towers!C180/Area!C180,0)</f>
        <v/>
      </c>
      <c r="D180" s="20">
        <f>IFERROR(Towers!D180/Area!D180,0)</f>
        <v/>
      </c>
      <c r="E180" s="20">
        <f>IFERROR(Towers!E180/Area!E180,0)</f>
        <v/>
      </c>
      <c r="F180" s="20">
        <f>IFERROR(Towers!F180/Area!F180,0)</f>
        <v/>
      </c>
      <c r="G180" s="20">
        <f>IFERROR(Towers!G180/Area!G180,0)</f>
        <v/>
      </c>
      <c r="H180" s="20">
        <f>IFERROR(Towers!H180/Area!H180,0)</f>
        <v/>
      </c>
      <c r="I180" s="20">
        <f>IFERROR(Towers!I180/Area!I180,0)</f>
        <v/>
      </c>
      <c r="J180" s="20">
        <f>IFERROR(Towers!J180/Area!J180,0)</f>
        <v/>
      </c>
      <c r="K180" s="20">
        <f>IFERROR(Towers!K180/Area!K180,0)</f>
        <v/>
      </c>
      <c r="L180" s="20">
        <f>IFERROR(Towers!L180/Area!L180,0)</f>
        <v/>
      </c>
    </row>
    <row r="181">
      <c r="A181" s="20">
        <f>Towers!A181</f>
        <v/>
      </c>
      <c r="B181" s="20">
        <f>Towers!B181</f>
        <v/>
      </c>
      <c r="C181" s="20">
        <f>IFERROR(Towers!C181/Area!C181,0)</f>
        <v/>
      </c>
      <c r="D181" s="20">
        <f>IFERROR(Towers!D181/Area!D181,0)</f>
        <v/>
      </c>
      <c r="E181" s="20">
        <f>IFERROR(Towers!E181/Area!E181,0)</f>
        <v/>
      </c>
      <c r="F181" s="20">
        <f>IFERROR(Towers!F181/Area!F181,0)</f>
        <v/>
      </c>
      <c r="G181" s="20">
        <f>IFERROR(Towers!G181/Area!G181,0)</f>
        <v/>
      </c>
      <c r="H181" s="20">
        <f>IFERROR(Towers!H181/Area!H181,0)</f>
        <v/>
      </c>
      <c r="I181" s="20">
        <f>IFERROR(Towers!I181/Area!I181,0)</f>
        <v/>
      </c>
      <c r="J181" s="20">
        <f>IFERROR(Towers!J181/Area!J181,0)</f>
        <v/>
      </c>
      <c r="K181" s="20">
        <f>IFERROR(Towers!K181/Area!K181,0)</f>
        <v/>
      </c>
      <c r="L181" s="20">
        <f>IFERROR(Towers!L181/Area!L181,0)</f>
        <v/>
      </c>
    </row>
    <row r="182">
      <c r="A182" s="20">
        <f>Towers!A182</f>
        <v/>
      </c>
      <c r="B182" s="20">
        <f>Towers!B182</f>
        <v/>
      </c>
      <c r="C182" s="20">
        <f>IFERROR(Towers!C182/Area!C182,0)</f>
        <v/>
      </c>
      <c r="D182" s="20">
        <f>IFERROR(Towers!D182/Area!D182,0)</f>
        <v/>
      </c>
      <c r="E182" s="20">
        <f>IFERROR(Towers!E182/Area!E182,0)</f>
        <v/>
      </c>
      <c r="F182" s="20">
        <f>IFERROR(Towers!F182/Area!F182,0)</f>
        <v/>
      </c>
      <c r="G182" s="20">
        <f>IFERROR(Towers!G182/Area!G182,0)</f>
        <v/>
      </c>
      <c r="H182" s="20">
        <f>IFERROR(Towers!H182/Area!H182,0)</f>
        <v/>
      </c>
      <c r="I182" s="20">
        <f>IFERROR(Towers!I182/Area!I182,0)</f>
        <v/>
      </c>
      <c r="J182" s="20">
        <f>IFERROR(Towers!J182/Area!J182,0)</f>
        <v/>
      </c>
      <c r="K182" s="20">
        <f>IFERROR(Towers!K182/Area!K182,0)</f>
        <v/>
      </c>
      <c r="L182" s="20">
        <f>IFERROR(Towers!L182/Area!L182,0)</f>
        <v/>
      </c>
    </row>
    <row r="183">
      <c r="A183" s="20">
        <f>Towers!A183</f>
        <v/>
      </c>
      <c r="B183" s="20">
        <f>Towers!B183</f>
        <v/>
      </c>
      <c r="C183" s="20">
        <f>IFERROR(Towers!C183/Area!C183,0)</f>
        <v/>
      </c>
      <c r="D183" s="20">
        <f>IFERROR(Towers!D183/Area!D183,0)</f>
        <v/>
      </c>
      <c r="E183" s="20">
        <f>IFERROR(Towers!E183/Area!E183,0)</f>
        <v/>
      </c>
      <c r="F183" s="20">
        <f>IFERROR(Towers!F183/Area!F183,0)</f>
        <v/>
      </c>
      <c r="G183" s="20">
        <f>IFERROR(Towers!G183/Area!G183,0)</f>
        <v/>
      </c>
      <c r="H183" s="20">
        <f>IFERROR(Towers!H183/Area!H183,0)</f>
        <v/>
      </c>
      <c r="I183" s="20">
        <f>IFERROR(Towers!I183/Area!I183,0)</f>
        <v/>
      </c>
      <c r="J183" s="20">
        <f>IFERROR(Towers!J183/Area!J183,0)</f>
        <v/>
      </c>
      <c r="K183" s="20">
        <f>IFERROR(Towers!K183/Area!K183,0)</f>
        <v/>
      </c>
      <c r="L183" s="20">
        <f>IFERROR(Towers!L183/Area!L183,0)</f>
        <v/>
      </c>
    </row>
    <row r="184">
      <c r="A184" s="20">
        <f>Towers!A184</f>
        <v/>
      </c>
      <c r="B184" s="20">
        <f>Towers!B184</f>
        <v/>
      </c>
      <c r="C184" s="20">
        <f>IFERROR(Towers!C184/Area!C184,0)</f>
        <v/>
      </c>
      <c r="D184" s="20">
        <f>IFERROR(Towers!D184/Area!D184,0)</f>
        <v/>
      </c>
      <c r="E184" s="20">
        <f>IFERROR(Towers!E184/Area!E184,0)</f>
        <v/>
      </c>
      <c r="F184" s="20">
        <f>IFERROR(Towers!F184/Area!F184,0)</f>
        <v/>
      </c>
      <c r="G184" s="20">
        <f>IFERROR(Towers!G184/Area!G184,0)</f>
        <v/>
      </c>
      <c r="H184" s="20">
        <f>IFERROR(Towers!H184/Area!H184,0)</f>
        <v/>
      </c>
      <c r="I184" s="20">
        <f>IFERROR(Towers!I184/Area!I184,0)</f>
        <v/>
      </c>
      <c r="J184" s="20">
        <f>IFERROR(Towers!J184/Area!J184,0)</f>
        <v/>
      </c>
      <c r="K184" s="20">
        <f>IFERROR(Towers!K184/Area!K184,0)</f>
        <v/>
      </c>
      <c r="L184" s="20">
        <f>IFERROR(Towers!L184/Area!L184,0)</f>
        <v/>
      </c>
    </row>
    <row r="185">
      <c r="A185" s="20">
        <f>Towers!A185</f>
        <v/>
      </c>
      <c r="B185" s="20">
        <f>Towers!B185</f>
        <v/>
      </c>
      <c r="C185" s="20">
        <f>IFERROR(Towers!C185/Area!C185,0)</f>
        <v/>
      </c>
      <c r="D185" s="20">
        <f>IFERROR(Towers!D185/Area!D185,0)</f>
        <v/>
      </c>
      <c r="E185" s="20">
        <f>IFERROR(Towers!E185/Area!E185,0)</f>
        <v/>
      </c>
      <c r="F185" s="20">
        <f>IFERROR(Towers!F185/Area!F185,0)</f>
        <v/>
      </c>
      <c r="G185" s="20">
        <f>IFERROR(Towers!G185/Area!G185,0)</f>
        <v/>
      </c>
      <c r="H185" s="20">
        <f>IFERROR(Towers!H185/Area!H185,0)</f>
        <v/>
      </c>
      <c r="I185" s="20">
        <f>IFERROR(Towers!I185/Area!I185,0)</f>
        <v/>
      </c>
      <c r="J185" s="20">
        <f>IFERROR(Towers!J185/Area!J185,0)</f>
        <v/>
      </c>
      <c r="K185" s="20">
        <f>IFERROR(Towers!K185/Area!K185,0)</f>
        <v/>
      </c>
      <c r="L185" s="20">
        <f>IFERROR(Towers!L185/Area!L185,0)</f>
        <v/>
      </c>
    </row>
    <row r="186">
      <c r="A186" s="20">
        <f>Towers!A186</f>
        <v/>
      </c>
      <c r="B186" s="20">
        <f>Towers!B186</f>
        <v/>
      </c>
      <c r="C186" s="20">
        <f>IFERROR(Towers!C186/Area!C186,0)</f>
        <v/>
      </c>
      <c r="D186" s="20">
        <f>IFERROR(Towers!D186/Area!D186,0)</f>
        <v/>
      </c>
      <c r="E186" s="20">
        <f>IFERROR(Towers!E186/Area!E186,0)</f>
        <v/>
      </c>
      <c r="F186" s="20">
        <f>IFERROR(Towers!F186/Area!F186,0)</f>
        <v/>
      </c>
      <c r="G186" s="20">
        <f>IFERROR(Towers!G186/Area!G186,0)</f>
        <v/>
      </c>
      <c r="H186" s="20">
        <f>IFERROR(Towers!H186/Area!H186,0)</f>
        <v/>
      </c>
      <c r="I186" s="20">
        <f>IFERROR(Towers!I186/Area!I186,0)</f>
        <v/>
      </c>
      <c r="J186" s="20">
        <f>IFERROR(Towers!J186/Area!J186,0)</f>
        <v/>
      </c>
      <c r="K186" s="20">
        <f>IFERROR(Towers!K186/Area!K186,0)</f>
        <v/>
      </c>
      <c r="L186" s="20">
        <f>IFERROR(Towers!L186/Area!L186,0)</f>
        <v/>
      </c>
    </row>
    <row r="187">
      <c r="A187" s="20">
        <f>Towers!A187</f>
        <v/>
      </c>
      <c r="B187" s="20">
        <f>Towers!B187</f>
        <v/>
      </c>
      <c r="C187" s="20">
        <f>IFERROR(Towers!C187/Area!C187,0)</f>
        <v/>
      </c>
      <c r="D187" s="20">
        <f>IFERROR(Towers!D187/Area!D187,0)</f>
        <v/>
      </c>
      <c r="E187" s="20">
        <f>IFERROR(Towers!E187/Area!E187,0)</f>
        <v/>
      </c>
      <c r="F187" s="20">
        <f>IFERROR(Towers!F187/Area!F187,0)</f>
        <v/>
      </c>
      <c r="G187" s="20">
        <f>IFERROR(Towers!G187/Area!G187,0)</f>
        <v/>
      </c>
      <c r="H187" s="20">
        <f>IFERROR(Towers!H187/Area!H187,0)</f>
        <v/>
      </c>
      <c r="I187" s="20">
        <f>IFERROR(Towers!I187/Area!I187,0)</f>
        <v/>
      </c>
      <c r="J187" s="20">
        <f>IFERROR(Towers!J187/Area!J187,0)</f>
        <v/>
      </c>
      <c r="K187" s="20">
        <f>IFERROR(Towers!K187/Area!K187,0)</f>
        <v/>
      </c>
      <c r="L187" s="20">
        <f>IFERROR(Towers!L187/Area!L187,0)</f>
        <v/>
      </c>
    </row>
    <row r="188">
      <c r="A188" s="20">
        <f>Towers!A188</f>
        <v/>
      </c>
      <c r="B188" s="20">
        <f>Towers!B188</f>
        <v/>
      </c>
      <c r="C188" s="20">
        <f>IFERROR(Towers!C188/Area!C188,0)</f>
        <v/>
      </c>
      <c r="D188" s="20">
        <f>IFERROR(Towers!D188/Area!D188,0)</f>
        <v/>
      </c>
      <c r="E188" s="20">
        <f>IFERROR(Towers!E188/Area!E188,0)</f>
        <v/>
      </c>
      <c r="F188" s="20">
        <f>IFERROR(Towers!F188/Area!F188,0)</f>
        <v/>
      </c>
      <c r="G188" s="20">
        <f>IFERROR(Towers!G188/Area!G188,0)</f>
        <v/>
      </c>
      <c r="H188" s="20">
        <f>IFERROR(Towers!H188/Area!H188,0)</f>
        <v/>
      </c>
      <c r="I188" s="20">
        <f>IFERROR(Towers!I188/Area!I188,0)</f>
        <v/>
      </c>
      <c r="J188" s="20">
        <f>IFERROR(Towers!J188/Area!J188,0)</f>
        <v/>
      </c>
      <c r="K188" s="20">
        <f>IFERROR(Towers!K188/Area!K188,0)</f>
        <v/>
      </c>
      <c r="L188" s="20">
        <f>IFERROR(Towers!L188/Area!L188,0)</f>
        <v/>
      </c>
    </row>
    <row r="189">
      <c r="A189" s="20">
        <f>Towers!A189</f>
        <v/>
      </c>
      <c r="B189" s="20">
        <f>Towers!B189</f>
        <v/>
      </c>
      <c r="C189" s="20">
        <f>IFERROR(Towers!C189/Area!C189,0)</f>
        <v/>
      </c>
      <c r="D189" s="20">
        <f>IFERROR(Towers!D189/Area!D189,0)</f>
        <v/>
      </c>
      <c r="E189" s="20">
        <f>IFERROR(Towers!E189/Area!E189,0)</f>
        <v/>
      </c>
      <c r="F189" s="20">
        <f>IFERROR(Towers!F189/Area!F189,0)</f>
        <v/>
      </c>
      <c r="G189" s="20">
        <f>IFERROR(Towers!G189/Area!G189,0)</f>
        <v/>
      </c>
      <c r="H189" s="20">
        <f>IFERROR(Towers!H189/Area!H189,0)</f>
        <v/>
      </c>
      <c r="I189" s="20">
        <f>IFERROR(Towers!I189/Area!I189,0)</f>
        <v/>
      </c>
      <c r="J189" s="20">
        <f>IFERROR(Towers!J189/Area!J189,0)</f>
        <v/>
      </c>
      <c r="K189" s="20">
        <f>IFERROR(Towers!K189/Area!K189,0)</f>
        <v/>
      </c>
      <c r="L189" s="20">
        <f>IFERROR(Towers!L189/Area!L189,0)</f>
        <v/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20">
        <f>Towers!A1</f>
        <v/>
      </c>
      <c r="B1" s="20">
        <f>Towers!B1</f>
        <v/>
      </c>
      <c r="C1" s="20">
        <f>Towers!C1</f>
        <v/>
      </c>
      <c r="D1" s="20">
        <f>Towers!D1</f>
        <v/>
      </c>
      <c r="E1" s="20">
        <f>Towers!E1</f>
        <v/>
      </c>
      <c r="F1" s="20">
        <f>Towers!F1</f>
        <v/>
      </c>
      <c r="G1" s="20">
        <f>Towers!G1</f>
        <v/>
      </c>
      <c r="H1" s="20">
        <f>Towers!H1</f>
        <v/>
      </c>
      <c r="I1" s="20">
        <f>Towers!I1</f>
        <v/>
      </c>
      <c r="J1" s="20">
        <f>Towers!J1</f>
        <v/>
      </c>
      <c r="K1" s="20">
        <f>Towers!K1</f>
        <v/>
      </c>
      <c r="L1" s="20">
        <f>Towers!L1</f>
        <v/>
      </c>
    </row>
    <row r="2">
      <c r="A2" s="20">
        <f>Towers!A2</f>
        <v/>
      </c>
      <c r="B2" s="20">
        <f>Towers!B2</f>
        <v/>
      </c>
      <c r="C2" s="20">
        <f>IFERROR(Towers!C2*(Settings!C16/100),0)</f>
        <v/>
      </c>
      <c r="D2" s="20">
        <f>IFERROR(Towers!D2*(Settings!C16/100),0)</f>
        <v/>
      </c>
      <c r="E2" s="20">
        <f>IFERROR(Towers!E2*(Settings!C16/100),0)</f>
        <v/>
      </c>
      <c r="F2" s="20">
        <f>IFERROR(Towers!F2*(Settings!C16/100),0)</f>
        <v/>
      </c>
      <c r="G2" s="20">
        <f>IFERROR(Towers!G2*(Settings!C16/100),0)</f>
        <v/>
      </c>
      <c r="H2" s="20">
        <f>IFERROR(Towers!H2*(Settings!C16/100),0)</f>
        <v/>
      </c>
      <c r="I2" s="20">
        <f>IFERROR(Towers!I2*(Settings!C16/100),0)</f>
        <v/>
      </c>
      <c r="J2" s="20">
        <f>IFERROR(Towers!J2*(Settings!C16/100),0)</f>
        <v/>
      </c>
      <c r="K2" s="20">
        <f>IFERROR(Towers!K2*(Settings!C16/100),0)</f>
        <v/>
      </c>
      <c r="L2" s="20">
        <f>IFERROR(Towers!L2*(Settings!C16/100),0)</f>
        <v/>
      </c>
    </row>
    <row r="3">
      <c r="A3" s="20">
        <f>Towers!A3</f>
        <v/>
      </c>
      <c r="B3" s="20">
        <f>Towers!B3</f>
        <v/>
      </c>
      <c r="C3" s="20">
        <f>IFERROR(Towers!C3*(Settings!C16/100),0)</f>
        <v/>
      </c>
      <c r="D3" s="20">
        <f>IFERROR(Towers!D3*(Settings!C16/100),0)</f>
        <v/>
      </c>
      <c r="E3" s="20">
        <f>IFERROR(Towers!E3*(Settings!C16/100),0)</f>
        <v/>
      </c>
      <c r="F3" s="20">
        <f>IFERROR(Towers!F3*(Settings!C16/100),0)</f>
        <v/>
      </c>
      <c r="G3" s="20">
        <f>IFERROR(Towers!G3*(Settings!C16/100),0)</f>
        <v/>
      </c>
      <c r="H3" s="20">
        <f>IFERROR(Towers!H3*(Settings!C16/100),0)</f>
        <v/>
      </c>
      <c r="I3" s="20">
        <f>IFERROR(Towers!I3*(Settings!C16/100),0)</f>
        <v/>
      </c>
      <c r="J3" s="20">
        <f>IFERROR(Towers!J3*(Settings!C16/100),0)</f>
        <v/>
      </c>
      <c r="K3" s="20">
        <f>IFERROR(Towers!K3*(Settings!C16/100),0)</f>
        <v/>
      </c>
      <c r="L3" s="20">
        <f>IFERROR(Towers!L3*(Settings!C16/100),0)</f>
        <v/>
      </c>
    </row>
    <row r="4">
      <c r="A4" s="20">
        <f>Towers!A4</f>
        <v/>
      </c>
      <c r="B4" s="20">
        <f>Towers!B4</f>
        <v/>
      </c>
      <c r="C4" s="20">
        <f>IFERROR(Towers!C4*(Settings!C16/100),0)</f>
        <v/>
      </c>
      <c r="D4" s="20">
        <f>IFERROR(Towers!D4*(Settings!C16/100),0)</f>
        <v/>
      </c>
      <c r="E4" s="20">
        <f>IFERROR(Towers!E4*(Settings!C16/100),0)</f>
        <v/>
      </c>
      <c r="F4" s="20">
        <f>IFERROR(Towers!F4*(Settings!C16/100),0)</f>
        <v/>
      </c>
      <c r="G4" s="20">
        <f>IFERROR(Towers!G4*(Settings!C16/100),0)</f>
        <v/>
      </c>
      <c r="H4" s="20">
        <f>IFERROR(Towers!H4*(Settings!C16/100),0)</f>
        <v/>
      </c>
      <c r="I4" s="20">
        <f>IFERROR(Towers!I4*(Settings!C16/100),0)</f>
        <v/>
      </c>
      <c r="J4" s="20">
        <f>IFERROR(Towers!J4*(Settings!C16/100),0)</f>
        <v/>
      </c>
      <c r="K4" s="20">
        <f>IFERROR(Towers!K4*(Settings!C16/100),0)</f>
        <v/>
      </c>
      <c r="L4" s="20">
        <f>IFERROR(Towers!L4*(Settings!C16/100),0)</f>
        <v/>
      </c>
    </row>
    <row r="5">
      <c r="A5" s="20">
        <f>Towers!A5</f>
        <v/>
      </c>
      <c r="B5" s="20">
        <f>Towers!B5</f>
        <v/>
      </c>
      <c r="C5" s="20">
        <f>IFERROR(Towers!C5*(Settings!C16/100),0)</f>
        <v/>
      </c>
      <c r="D5" s="20">
        <f>IFERROR(Towers!D5*(Settings!C16/100),0)</f>
        <v/>
      </c>
      <c r="E5" s="20">
        <f>IFERROR(Towers!E5*(Settings!C16/100),0)</f>
        <v/>
      </c>
      <c r="F5" s="20">
        <f>IFERROR(Towers!F5*(Settings!C16/100),0)</f>
        <v/>
      </c>
      <c r="G5" s="20">
        <f>IFERROR(Towers!G5*(Settings!C16/100),0)</f>
        <v/>
      </c>
      <c r="H5" s="20">
        <f>IFERROR(Towers!H5*(Settings!C16/100),0)</f>
        <v/>
      </c>
      <c r="I5" s="20">
        <f>IFERROR(Towers!I5*(Settings!C16/100),0)</f>
        <v/>
      </c>
      <c r="J5" s="20">
        <f>IFERROR(Towers!J5*(Settings!C16/100),0)</f>
        <v/>
      </c>
      <c r="K5" s="20">
        <f>IFERROR(Towers!K5*(Settings!C16/100),0)</f>
        <v/>
      </c>
      <c r="L5" s="20">
        <f>IFERROR(Towers!L5*(Settings!C16/100),0)</f>
        <v/>
      </c>
    </row>
    <row r="6">
      <c r="A6" s="20">
        <f>Towers!A6</f>
        <v/>
      </c>
      <c r="B6" s="20">
        <f>Towers!B6</f>
        <v/>
      </c>
      <c r="C6" s="20">
        <f>IFERROR(Towers!C6*(Settings!C16/100),0)</f>
        <v/>
      </c>
      <c r="D6" s="20">
        <f>IFERROR(Towers!D6*(Settings!C16/100),0)</f>
        <v/>
      </c>
      <c r="E6" s="20">
        <f>IFERROR(Towers!E6*(Settings!C16/100),0)</f>
        <v/>
      </c>
      <c r="F6" s="20">
        <f>IFERROR(Towers!F6*(Settings!C16/100),0)</f>
        <v/>
      </c>
      <c r="G6" s="20">
        <f>IFERROR(Towers!G6*(Settings!C16/100),0)</f>
        <v/>
      </c>
      <c r="H6" s="20">
        <f>IFERROR(Towers!H6*(Settings!C16/100),0)</f>
        <v/>
      </c>
      <c r="I6" s="20">
        <f>IFERROR(Towers!I6*(Settings!C16/100),0)</f>
        <v/>
      </c>
      <c r="J6" s="20">
        <f>IFERROR(Towers!J6*(Settings!C16/100),0)</f>
        <v/>
      </c>
      <c r="K6" s="20">
        <f>IFERROR(Towers!K6*(Settings!C16/100),0)</f>
        <v/>
      </c>
      <c r="L6" s="20">
        <f>IFERROR(Towers!L6*(Settings!C16/100),0)</f>
        <v/>
      </c>
    </row>
    <row r="7">
      <c r="A7" s="20">
        <f>Towers!A7</f>
        <v/>
      </c>
      <c r="B7" s="20">
        <f>Towers!B7</f>
        <v/>
      </c>
      <c r="C7" s="20">
        <f>IFERROR(Towers!C7*(Settings!C16/100),0)</f>
        <v/>
      </c>
      <c r="D7" s="20">
        <f>IFERROR(Towers!D7*(Settings!C16/100),0)</f>
        <v/>
      </c>
      <c r="E7" s="20">
        <f>IFERROR(Towers!E7*(Settings!C16/100),0)</f>
        <v/>
      </c>
      <c r="F7" s="20">
        <f>IFERROR(Towers!F7*(Settings!C16/100),0)</f>
        <v/>
      </c>
      <c r="G7" s="20">
        <f>IFERROR(Towers!G7*(Settings!C16/100),0)</f>
        <v/>
      </c>
      <c r="H7" s="20">
        <f>IFERROR(Towers!H7*(Settings!C16/100),0)</f>
        <v/>
      </c>
      <c r="I7" s="20">
        <f>IFERROR(Towers!I7*(Settings!C16/100),0)</f>
        <v/>
      </c>
      <c r="J7" s="20">
        <f>IFERROR(Towers!J7*(Settings!C16/100),0)</f>
        <v/>
      </c>
      <c r="K7" s="20">
        <f>IFERROR(Towers!K7*(Settings!C16/100),0)</f>
        <v/>
      </c>
      <c r="L7" s="20">
        <f>IFERROR(Towers!L7*(Settings!C16/100),0)</f>
        <v/>
      </c>
    </row>
    <row r="8">
      <c r="A8" s="20">
        <f>Towers!A8</f>
        <v/>
      </c>
      <c r="B8" s="20">
        <f>Towers!B8</f>
        <v/>
      </c>
      <c r="C8" s="20">
        <f>IFERROR(Towers!C8*(Settings!C16/100),0)</f>
        <v/>
      </c>
      <c r="D8" s="20">
        <f>IFERROR(Towers!D8*(Settings!C16/100),0)</f>
        <v/>
      </c>
      <c r="E8" s="20">
        <f>IFERROR(Towers!E8*(Settings!C16/100),0)</f>
        <v/>
      </c>
      <c r="F8" s="20">
        <f>IFERROR(Towers!F8*(Settings!C16/100),0)</f>
        <v/>
      </c>
      <c r="G8" s="20">
        <f>IFERROR(Towers!G8*(Settings!C16/100),0)</f>
        <v/>
      </c>
      <c r="H8" s="20">
        <f>IFERROR(Towers!H8*(Settings!C16/100),0)</f>
        <v/>
      </c>
      <c r="I8" s="20">
        <f>IFERROR(Towers!I8*(Settings!C16/100),0)</f>
        <v/>
      </c>
      <c r="J8" s="20">
        <f>IFERROR(Towers!J8*(Settings!C16/100),0)</f>
        <v/>
      </c>
      <c r="K8" s="20">
        <f>IFERROR(Towers!K8*(Settings!C16/100),0)</f>
        <v/>
      </c>
      <c r="L8" s="20">
        <f>IFERROR(Towers!L8*(Settings!C16/100),0)</f>
        <v/>
      </c>
    </row>
    <row r="9">
      <c r="A9" s="20">
        <f>Towers!A9</f>
        <v/>
      </c>
      <c r="B9" s="20">
        <f>Towers!B9</f>
        <v/>
      </c>
      <c r="C9" s="20">
        <f>IFERROR(Towers!C9*(Settings!C16/100),0)</f>
        <v/>
      </c>
      <c r="D9" s="20">
        <f>IFERROR(Towers!D9*(Settings!C16/100),0)</f>
        <v/>
      </c>
      <c r="E9" s="20">
        <f>IFERROR(Towers!E9*(Settings!C16/100),0)</f>
        <v/>
      </c>
      <c r="F9" s="20">
        <f>IFERROR(Towers!F9*(Settings!C16/100),0)</f>
        <v/>
      </c>
      <c r="G9" s="20">
        <f>IFERROR(Towers!G9*(Settings!C16/100),0)</f>
        <v/>
      </c>
      <c r="H9" s="20">
        <f>IFERROR(Towers!H9*(Settings!C16/100),0)</f>
        <v/>
      </c>
      <c r="I9" s="20">
        <f>IFERROR(Towers!I9*(Settings!C16/100),0)</f>
        <v/>
      </c>
      <c r="J9" s="20">
        <f>IFERROR(Towers!J9*(Settings!C16/100),0)</f>
        <v/>
      </c>
      <c r="K9" s="20">
        <f>IFERROR(Towers!K9*(Settings!C16/100),0)</f>
        <v/>
      </c>
      <c r="L9" s="20">
        <f>IFERROR(Towers!L9*(Settings!C16/100),0)</f>
        <v/>
      </c>
    </row>
    <row r="10">
      <c r="A10" s="20">
        <f>Towers!A10</f>
        <v/>
      </c>
      <c r="B10" s="20">
        <f>Towers!B10</f>
        <v/>
      </c>
      <c r="C10" s="20">
        <f>IFERROR(Towers!C10*(Settings!C16/100),0)</f>
        <v/>
      </c>
      <c r="D10" s="20">
        <f>IFERROR(Towers!D10*(Settings!C16/100),0)</f>
        <v/>
      </c>
      <c r="E10" s="20">
        <f>IFERROR(Towers!E10*(Settings!C16/100),0)</f>
        <v/>
      </c>
      <c r="F10" s="20">
        <f>IFERROR(Towers!F10*(Settings!C16/100),0)</f>
        <v/>
      </c>
      <c r="G10" s="20">
        <f>IFERROR(Towers!G10*(Settings!C16/100),0)</f>
        <v/>
      </c>
      <c r="H10" s="20">
        <f>IFERROR(Towers!H10*(Settings!C16/100),0)</f>
        <v/>
      </c>
      <c r="I10" s="20">
        <f>IFERROR(Towers!I10*(Settings!C16/100),0)</f>
        <v/>
      </c>
      <c r="J10" s="20">
        <f>IFERROR(Towers!J10*(Settings!C16/100),0)</f>
        <v/>
      </c>
      <c r="K10" s="20">
        <f>IFERROR(Towers!K10*(Settings!C16/100),0)</f>
        <v/>
      </c>
      <c r="L10" s="20">
        <f>IFERROR(Towers!L10*(Settings!C16/100),0)</f>
        <v/>
      </c>
    </row>
    <row r="11">
      <c r="A11" s="20">
        <f>Towers!A11</f>
        <v/>
      </c>
      <c r="B11" s="20">
        <f>Towers!B11</f>
        <v/>
      </c>
      <c r="C11" s="20">
        <f>IFERROR(Towers!C11*(Settings!C16/100),0)</f>
        <v/>
      </c>
      <c r="D11" s="20">
        <f>IFERROR(Towers!D11*(Settings!C16/100),0)</f>
        <v/>
      </c>
      <c r="E11" s="20">
        <f>IFERROR(Towers!E11*(Settings!C16/100),0)</f>
        <v/>
      </c>
      <c r="F11" s="20">
        <f>IFERROR(Towers!F11*(Settings!C16/100),0)</f>
        <v/>
      </c>
      <c r="G11" s="20">
        <f>IFERROR(Towers!G11*(Settings!C16/100),0)</f>
        <v/>
      </c>
      <c r="H11" s="20">
        <f>IFERROR(Towers!H11*(Settings!C16/100),0)</f>
        <v/>
      </c>
      <c r="I11" s="20">
        <f>IFERROR(Towers!I11*(Settings!C16/100),0)</f>
        <v/>
      </c>
      <c r="J11" s="20">
        <f>IFERROR(Towers!J11*(Settings!C16/100),0)</f>
        <v/>
      </c>
      <c r="K11" s="20">
        <f>IFERROR(Towers!K11*(Settings!C16/100),0)</f>
        <v/>
      </c>
      <c r="L11" s="20">
        <f>IFERROR(Towers!L11*(Settings!C16/100),0)</f>
        <v/>
      </c>
    </row>
    <row r="12">
      <c r="A12" s="20">
        <f>Towers!A12</f>
        <v/>
      </c>
      <c r="B12" s="20">
        <f>Towers!B12</f>
        <v/>
      </c>
      <c r="C12" s="20">
        <f>IFERROR(Towers!C12*(Settings!C16/100),0)</f>
        <v/>
      </c>
      <c r="D12" s="20">
        <f>IFERROR(Towers!D12*(Settings!C16/100),0)</f>
        <v/>
      </c>
      <c r="E12" s="20">
        <f>IFERROR(Towers!E12*(Settings!C16/100),0)</f>
        <v/>
      </c>
      <c r="F12" s="20">
        <f>IFERROR(Towers!F12*(Settings!C16/100),0)</f>
        <v/>
      </c>
      <c r="G12" s="20">
        <f>IFERROR(Towers!G12*(Settings!C16/100),0)</f>
        <v/>
      </c>
      <c r="H12" s="20">
        <f>IFERROR(Towers!H12*(Settings!C16/100),0)</f>
        <v/>
      </c>
      <c r="I12" s="20">
        <f>IFERROR(Towers!I12*(Settings!C16/100),0)</f>
        <v/>
      </c>
      <c r="J12" s="20">
        <f>IFERROR(Towers!J12*(Settings!C16/100),0)</f>
        <v/>
      </c>
      <c r="K12" s="20">
        <f>IFERROR(Towers!K12*(Settings!C16/100),0)</f>
        <v/>
      </c>
      <c r="L12" s="20">
        <f>IFERROR(Towers!L12*(Settings!C16/100),0)</f>
        <v/>
      </c>
    </row>
    <row r="13">
      <c r="A13" s="20">
        <f>Towers!A13</f>
        <v/>
      </c>
      <c r="B13" s="20">
        <f>Towers!B13</f>
        <v/>
      </c>
      <c r="C13" s="20">
        <f>IFERROR(Towers!C13*(Settings!C16/100),0)</f>
        <v/>
      </c>
      <c r="D13" s="20">
        <f>IFERROR(Towers!D13*(Settings!C16/100),0)</f>
        <v/>
      </c>
      <c r="E13" s="20">
        <f>IFERROR(Towers!E13*(Settings!C16/100),0)</f>
        <v/>
      </c>
      <c r="F13" s="20">
        <f>IFERROR(Towers!F13*(Settings!C16/100),0)</f>
        <v/>
      </c>
      <c r="G13" s="20">
        <f>IFERROR(Towers!G13*(Settings!C16/100),0)</f>
        <v/>
      </c>
      <c r="H13" s="20">
        <f>IFERROR(Towers!H13*(Settings!C16/100),0)</f>
        <v/>
      </c>
      <c r="I13" s="20">
        <f>IFERROR(Towers!I13*(Settings!C16/100),0)</f>
        <v/>
      </c>
      <c r="J13" s="20">
        <f>IFERROR(Towers!J13*(Settings!C16/100),0)</f>
        <v/>
      </c>
      <c r="K13" s="20">
        <f>IFERROR(Towers!K13*(Settings!C16/100),0)</f>
        <v/>
      </c>
      <c r="L13" s="20">
        <f>IFERROR(Towers!L13*(Settings!C16/100),0)</f>
        <v/>
      </c>
    </row>
    <row r="14">
      <c r="A14" s="20">
        <f>Towers!A14</f>
        <v/>
      </c>
      <c r="B14" s="20">
        <f>Towers!B14</f>
        <v/>
      </c>
      <c r="C14" s="20">
        <f>IFERROR(Towers!C14*(Settings!C16/100),0)</f>
        <v/>
      </c>
      <c r="D14" s="20">
        <f>IFERROR(Towers!D14*(Settings!C16/100),0)</f>
        <v/>
      </c>
      <c r="E14" s="20">
        <f>IFERROR(Towers!E14*(Settings!C16/100),0)</f>
        <v/>
      </c>
      <c r="F14" s="20">
        <f>IFERROR(Towers!F14*(Settings!C16/100),0)</f>
        <v/>
      </c>
      <c r="G14" s="20">
        <f>IFERROR(Towers!G14*(Settings!C16/100),0)</f>
        <v/>
      </c>
      <c r="H14" s="20">
        <f>IFERROR(Towers!H14*(Settings!C16/100),0)</f>
        <v/>
      </c>
      <c r="I14" s="20">
        <f>IFERROR(Towers!I14*(Settings!C16/100),0)</f>
        <v/>
      </c>
      <c r="J14" s="20">
        <f>IFERROR(Towers!J14*(Settings!C16/100),0)</f>
        <v/>
      </c>
      <c r="K14" s="20">
        <f>IFERROR(Towers!K14*(Settings!C16/100),0)</f>
        <v/>
      </c>
      <c r="L14" s="20">
        <f>IFERROR(Towers!L14*(Settings!C16/100),0)</f>
        <v/>
      </c>
    </row>
    <row r="15">
      <c r="A15" s="20">
        <f>Towers!A15</f>
        <v/>
      </c>
      <c r="B15" s="20">
        <f>Towers!B15</f>
        <v/>
      </c>
      <c r="C15" s="20">
        <f>IFERROR(Towers!C15*(Settings!C16/100),0)</f>
        <v/>
      </c>
      <c r="D15" s="20">
        <f>IFERROR(Towers!D15*(Settings!C16/100),0)</f>
        <v/>
      </c>
      <c r="E15" s="20">
        <f>IFERROR(Towers!E15*(Settings!C16/100),0)</f>
        <v/>
      </c>
      <c r="F15" s="20">
        <f>IFERROR(Towers!F15*(Settings!C16/100),0)</f>
        <v/>
      </c>
      <c r="G15" s="20">
        <f>IFERROR(Towers!G15*(Settings!C16/100),0)</f>
        <v/>
      </c>
      <c r="H15" s="20">
        <f>IFERROR(Towers!H15*(Settings!C16/100),0)</f>
        <v/>
      </c>
      <c r="I15" s="20">
        <f>IFERROR(Towers!I15*(Settings!C16/100),0)</f>
        <v/>
      </c>
      <c r="J15" s="20">
        <f>IFERROR(Towers!J15*(Settings!C16/100),0)</f>
        <v/>
      </c>
      <c r="K15" s="20">
        <f>IFERROR(Towers!K15*(Settings!C16/100),0)</f>
        <v/>
      </c>
      <c r="L15" s="20">
        <f>IFERROR(Towers!L15*(Settings!C16/100),0)</f>
        <v/>
      </c>
    </row>
    <row r="16">
      <c r="A16" s="20">
        <f>Towers!A16</f>
        <v/>
      </c>
      <c r="B16" s="20">
        <f>Towers!B16</f>
        <v/>
      </c>
      <c r="C16" s="20">
        <f>IFERROR(Towers!C16*(Settings!C16/100),0)</f>
        <v/>
      </c>
      <c r="D16" s="20">
        <f>IFERROR(Towers!D16*(Settings!C16/100),0)</f>
        <v/>
      </c>
      <c r="E16" s="20">
        <f>IFERROR(Towers!E16*(Settings!C16/100),0)</f>
        <v/>
      </c>
      <c r="F16" s="20">
        <f>IFERROR(Towers!F16*(Settings!C16/100),0)</f>
        <v/>
      </c>
      <c r="G16" s="20">
        <f>IFERROR(Towers!G16*(Settings!C16/100),0)</f>
        <v/>
      </c>
      <c r="H16" s="20">
        <f>IFERROR(Towers!H16*(Settings!C16/100),0)</f>
        <v/>
      </c>
      <c r="I16" s="20">
        <f>IFERROR(Towers!I16*(Settings!C16/100),0)</f>
        <v/>
      </c>
      <c r="J16" s="20">
        <f>IFERROR(Towers!J16*(Settings!C16/100),0)</f>
        <v/>
      </c>
      <c r="K16" s="20">
        <f>IFERROR(Towers!K16*(Settings!C16/100),0)</f>
        <v/>
      </c>
      <c r="L16" s="20">
        <f>IFERROR(Towers!L16*(Settings!C16/100),0)</f>
        <v/>
      </c>
    </row>
    <row r="17">
      <c r="A17" s="20">
        <f>Towers!A17</f>
        <v/>
      </c>
      <c r="B17" s="20">
        <f>Towers!B17</f>
        <v/>
      </c>
      <c r="C17" s="20">
        <f>IFERROR(Towers!C17*(Settings!C16/100),0)</f>
        <v/>
      </c>
      <c r="D17" s="20">
        <f>IFERROR(Towers!D17*(Settings!C16/100),0)</f>
        <v/>
      </c>
      <c r="E17" s="20">
        <f>IFERROR(Towers!E17*(Settings!C16/100),0)</f>
        <v/>
      </c>
      <c r="F17" s="20">
        <f>IFERROR(Towers!F17*(Settings!C16/100),0)</f>
        <v/>
      </c>
      <c r="G17" s="20">
        <f>IFERROR(Towers!G17*(Settings!C16/100),0)</f>
        <v/>
      </c>
      <c r="H17" s="20">
        <f>IFERROR(Towers!H17*(Settings!C16/100),0)</f>
        <v/>
      </c>
      <c r="I17" s="20">
        <f>IFERROR(Towers!I17*(Settings!C16/100),0)</f>
        <v/>
      </c>
      <c r="J17" s="20">
        <f>IFERROR(Towers!J17*(Settings!C16/100),0)</f>
        <v/>
      </c>
      <c r="K17" s="20">
        <f>IFERROR(Towers!K17*(Settings!C16/100),0)</f>
        <v/>
      </c>
      <c r="L17" s="20">
        <f>IFERROR(Towers!L17*(Settings!C16/100),0)</f>
        <v/>
      </c>
    </row>
    <row r="18">
      <c r="A18" s="20">
        <f>Towers!A18</f>
        <v/>
      </c>
      <c r="B18" s="20">
        <f>Towers!B18</f>
        <v/>
      </c>
      <c r="C18" s="20">
        <f>IFERROR(Towers!C18*(Settings!C16/100),0)</f>
        <v/>
      </c>
      <c r="D18" s="20">
        <f>IFERROR(Towers!D18*(Settings!C16/100),0)</f>
        <v/>
      </c>
      <c r="E18" s="20">
        <f>IFERROR(Towers!E18*(Settings!C16/100),0)</f>
        <v/>
      </c>
      <c r="F18" s="20">
        <f>IFERROR(Towers!F18*(Settings!C16/100),0)</f>
        <v/>
      </c>
      <c r="G18" s="20">
        <f>IFERROR(Towers!G18*(Settings!C16/100),0)</f>
        <v/>
      </c>
      <c r="H18" s="20">
        <f>IFERROR(Towers!H18*(Settings!C16/100),0)</f>
        <v/>
      </c>
      <c r="I18" s="20">
        <f>IFERROR(Towers!I18*(Settings!C16/100),0)</f>
        <v/>
      </c>
      <c r="J18" s="20">
        <f>IFERROR(Towers!J18*(Settings!C16/100),0)</f>
        <v/>
      </c>
      <c r="K18" s="20">
        <f>IFERROR(Towers!K18*(Settings!C16/100),0)</f>
        <v/>
      </c>
      <c r="L18" s="20">
        <f>IFERROR(Towers!L18*(Settings!C16/100),0)</f>
        <v/>
      </c>
    </row>
    <row r="19">
      <c r="A19" s="20">
        <f>Towers!A19</f>
        <v/>
      </c>
      <c r="B19" s="20">
        <f>Towers!B19</f>
        <v/>
      </c>
      <c r="C19" s="20">
        <f>IFERROR(Towers!C19*(Settings!C16/100),0)</f>
        <v/>
      </c>
      <c r="D19" s="20">
        <f>IFERROR(Towers!D19*(Settings!C16/100),0)</f>
        <v/>
      </c>
      <c r="E19" s="20">
        <f>IFERROR(Towers!E19*(Settings!C16/100),0)</f>
        <v/>
      </c>
      <c r="F19" s="20">
        <f>IFERROR(Towers!F19*(Settings!C16/100),0)</f>
        <v/>
      </c>
      <c r="G19" s="20">
        <f>IFERROR(Towers!G19*(Settings!C16/100),0)</f>
        <v/>
      </c>
      <c r="H19" s="20">
        <f>IFERROR(Towers!H19*(Settings!C16/100),0)</f>
        <v/>
      </c>
      <c r="I19" s="20">
        <f>IFERROR(Towers!I19*(Settings!C16/100),0)</f>
        <v/>
      </c>
      <c r="J19" s="20">
        <f>IFERROR(Towers!J19*(Settings!C16/100),0)</f>
        <v/>
      </c>
      <c r="K19" s="20">
        <f>IFERROR(Towers!K19*(Settings!C16/100),0)</f>
        <v/>
      </c>
      <c r="L19" s="20">
        <f>IFERROR(Towers!L19*(Settings!C16/100),0)</f>
        <v/>
      </c>
    </row>
    <row r="20">
      <c r="A20" s="20">
        <f>Towers!A20</f>
        <v/>
      </c>
      <c r="B20" s="20">
        <f>Towers!B20</f>
        <v/>
      </c>
      <c r="C20" s="20">
        <f>IFERROR(Towers!C20*(Settings!C16/100),0)</f>
        <v/>
      </c>
      <c r="D20" s="20">
        <f>IFERROR(Towers!D20*(Settings!C16/100),0)</f>
        <v/>
      </c>
      <c r="E20" s="20">
        <f>IFERROR(Towers!E20*(Settings!C16/100),0)</f>
        <v/>
      </c>
      <c r="F20" s="20">
        <f>IFERROR(Towers!F20*(Settings!C16/100),0)</f>
        <v/>
      </c>
      <c r="G20" s="20">
        <f>IFERROR(Towers!G20*(Settings!C16/100),0)</f>
        <v/>
      </c>
      <c r="H20" s="20">
        <f>IFERROR(Towers!H20*(Settings!C16/100),0)</f>
        <v/>
      </c>
      <c r="I20" s="20">
        <f>IFERROR(Towers!I20*(Settings!C16/100),0)</f>
        <v/>
      </c>
      <c r="J20" s="20">
        <f>IFERROR(Towers!J20*(Settings!C16/100),0)</f>
        <v/>
      </c>
      <c r="K20" s="20">
        <f>IFERROR(Towers!K20*(Settings!C16/100),0)</f>
        <v/>
      </c>
      <c r="L20" s="20">
        <f>IFERROR(Towers!L20*(Settings!C16/100),0)</f>
        <v/>
      </c>
    </row>
    <row r="21">
      <c r="A21" s="20">
        <f>Towers!A21</f>
        <v/>
      </c>
      <c r="B21" s="20">
        <f>Towers!B21</f>
        <v/>
      </c>
      <c r="C21" s="20">
        <f>IFERROR(Towers!C21*(Settings!C16/100),0)</f>
        <v/>
      </c>
      <c r="D21" s="20">
        <f>IFERROR(Towers!D21*(Settings!C16/100),0)</f>
        <v/>
      </c>
      <c r="E21" s="20">
        <f>IFERROR(Towers!E21*(Settings!C16/100),0)</f>
        <v/>
      </c>
      <c r="F21" s="20">
        <f>IFERROR(Towers!F21*(Settings!C16/100),0)</f>
        <v/>
      </c>
      <c r="G21" s="20">
        <f>IFERROR(Towers!G21*(Settings!C16/100),0)</f>
        <v/>
      </c>
      <c r="H21" s="20">
        <f>IFERROR(Towers!H21*(Settings!C16/100),0)</f>
        <v/>
      </c>
      <c r="I21" s="20">
        <f>IFERROR(Towers!I21*(Settings!C16/100),0)</f>
        <v/>
      </c>
      <c r="J21" s="20">
        <f>IFERROR(Towers!J21*(Settings!C16/100),0)</f>
        <v/>
      </c>
      <c r="K21" s="20">
        <f>IFERROR(Towers!K21*(Settings!C16/100),0)</f>
        <v/>
      </c>
      <c r="L21" s="20">
        <f>IFERROR(Towers!L21*(Settings!C16/100),0)</f>
        <v/>
      </c>
    </row>
    <row r="22">
      <c r="A22" s="20">
        <f>Towers!A22</f>
        <v/>
      </c>
      <c r="B22" s="20">
        <f>Towers!B22</f>
        <v/>
      </c>
      <c r="C22" s="20">
        <f>IFERROR(Towers!C22*(Settings!C16/100),0)</f>
        <v/>
      </c>
      <c r="D22" s="20">
        <f>IFERROR(Towers!D22*(Settings!C16/100),0)</f>
        <v/>
      </c>
      <c r="E22" s="20">
        <f>IFERROR(Towers!E22*(Settings!C16/100),0)</f>
        <v/>
      </c>
      <c r="F22" s="20">
        <f>IFERROR(Towers!F22*(Settings!C16/100),0)</f>
        <v/>
      </c>
      <c r="G22" s="20">
        <f>IFERROR(Towers!G22*(Settings!C16/100),0)</f>
        <v/>
      </c>
      <c r="H22" s="20">
        <f>IFERROR(Towers!H22*(Settings!C16/100),0)</f>
        <v/>
      </c>
      <c r="I22" s="20">
        <f>IFERROR(Towers!I22*(Settings!C16/100),0)</f>
        <v/>
      </c>
      <c r="J22" s="20">
        <f>IFERROR(Towers!J22*(Settings!C16/100),0)</f>
        <v/>
      </c>
      <c r="K22" s="20">
        <f>IFERROR(Towers!K22*(Settings!C16/100),0)</f>
        <v/>
      </c>
      <c r="L22" s="20">
        <f>IFERROR(Towers!L22*(Settings!C16/100),0)</f>
        <v/>
      </c>
    </row>
    <row r="23">
      <c r="A23" s="20">
        <f>Towers!A23</f>
        <v/>
      </c>
      <c r="B23" s="20">
        <f>Towers!B23</f>
        <v/>
      </c>
      <c r="C23" s="20">
        <f>IFERROR(Towers!C23*(Settings!C16/100),0)</f>
        <v/>
      </c>
      <c r="D23" s="20">
        <f>IFERROR(Towers!D23*(Settings!C16/100),0)</f>
        <v/>
      </c>
      <c r="E23" s="20">
        <f>IFERROR(Towers!E23*(Settings!C16/100),0)</f>
        <v/>
      </c>
      <c r="F23" s="20">
        <f>IFERROR(Towers!F23*(Settings!C16/100),0)</f>
        <v/>
      </c>
      <c r="G23" s="20">
        <f>IFERROR(Towers!G23*(Settings!C16/100),0)</f>
        <v/>
      </c>
      <c r="H23" s="20">
        <f>IFERROR(Towers!H23*(Settings!C16/100),0)</f>
        <v/>
      </c>
      <c r="I23" s="20">
        <f>IFERROR(Towers!I23*(Settings!C16/100),0)</f>
        <v/>
      </c>
      <c r="J23" s="20">
        <f>IFERROR(Towers!J23*(Settings!C16/100),0)</f>
        <v/>
      </c>
      <c r="K23" s="20">
        <f>IFERROR(Towers!K23*(Settings!C16/100),0)</f>
        <v/>
      </c>
      <c r="L23" s="20">
        <f>IFERROR(Towers!L23*(Settings!C16/100),0)</f>
        <v/>
      </c>
    </row>
    <row r="24">
      <c r="A24" s="20">
        <f>Towers!A24</f>
        <v/>
      </c>
      <c r="B24" s="20">
        <f>Towers!B24</f>
        <v/>
      </c>
      <c r="C24" s="20">
        <f>IFERROR(Towers!C24*(Settings!C16/100),0)</f>
        <v/>
      </c>
      <c r="D24" s="20">
        <f>IFERROR(Towers!D24*(Settings!C16/100),0)</f>
        <v/>
      </c>
      <c r="E24" s="20">
        <f>IFERROR(Towers!E24*(Settings!C16/100),0)</f>
        <v/>
      </c>
      <c r="F24" s="20">
        <f>IFERROR(Towers!F24*(Settings!C16/100),0)</f>
        <v/>
      </c>
      <c r="G24" s="20">
        <f>IFERROR(Towers!G24*(Settings!C16/100),0)</f>
        <v/>
      </c>
      <c r="H24" s="20">
        <f>IFERROR(Towers!H24*(Settings!C16/100),0)</f>
        <v/>
      </c>
      <c r="I24" s="20">
        <f>IFERROR(Towers!I24*(Settings!C16/100),0)</f>
        <v/>
      </c>
      <c r="J24" s="20">
        <f>IFERROR(Towers!J24*(Settings!C16/100),0)</f>
        <v/>
      </c>
      <c r="K24" s="20">
        <f>IFERROR(Towers!K24*(Settings!C16/100),0)</f>
        <v/>
      </c>
      <c r="L24" s="20">
        <f>IFERROR(Towers!L24*(Settings!C16/100),0)</f>
        <v/>
      </c>
    </row>
    <row r="25">
      <c r="A25" s="20">
        <f>Towers!A25</f>
        <v/>
      </c>
      <c r="B25" s="20">
        <f>Towers!B25</f>
        <v/>
      </c>
      <c r="C25" s="20">
        <f>IFERROR(Towers!C25*(Settings!C16/100),0)</f>
        <v/>
      </c>
      <c r="D25" s="20">
        <f>IFERROR(Towers!D25*(Settings!C16/100),0)</f>
        <v/>
      </c>
      <c r="E25" s="20">
        <f>IFERROR(Towers!E25*(Settings!C16/100),0)</f>
        <v/>
      </c>
      <c r="F25" s="20">
        <f>IFERROR(Towers!F25*(Settings!C16/100),0)</f>
        <v/>
      </c>
      <c r="G25" s="20">
        <f>IFERROR(Towers!G25*(Settings!C16/100),0)</f>
        <v/>
      </c>
      <c r="H25" s="20">
        <f>IFERROR(Towers!H25*(Settings!C16/100),0)</f>
        <v/>
      </c>
      <c r="I25" s="20">
        <f>IFERROR(Towers!I25*(Settings!C16/100),0)</f>
        <v/>
      </c>
      <c r="J25" s="20">
        <f>IFERROR(Towers!J25*(Settings!C16/100),0)</f>
        <v/>
      </c>
      <c r="K25" s="20">
        <f>IFERROR(Towers!K25*(Settings!C16/100),0)</f>
        <v/>
      </c>
      <c r="L25" s="20">
        <f>IFERROR(Towers!L25*(Settings!C16/100),0)</f>
        <v/>
      </c>
    </row>
    <row r="26">
      <c r="A26" s="20">
        <f>Towers!A26</f>
        <v/>
      </c>
      <c r="B26" s="20">
        <f>Towers!B26</f>
        <v/>
      </c>
      <c r="C26" s="20">
        <f>IFERROR(Towers!C26*(Settings!C16/100),0)</f>
        <v/>
      </c>
      <c r="D26" s="20">
        <f>IFERROR(Towers!D26*(Settings!C16/100),0)</f>
        <v/>
      </c>
      <c r="E26" s="20">
        <f>IFERROR(Towers!E26*(Settings!C16/100),0)</f>
        <v/>
      </c>
      <c r="F26" s="20">
        <f>IFERROR(Towers!F26*(Settings!C16/100),0)</f>
        <v/>
      </c>
      <c r="G26" s="20">
        <f>IFERROR(Towers!G26*(Settings!C16/100),0)</f>
        <v/>
      </c>
      <c r="H26" s="20">
        <f>IFERROR(Towers!H26*(Settings!C16/100),0)</f>
        <v/>
      </c>
      <c r="I26" s="20">
        <f>IFERROR(Towers!I26*(Settings!C16/100),0)</f>
        <v/>
      </c>
      <c r="J26" s="20">
        <f>IFERROR(Towers!J26*(Settings!C16/100),0)</f>
        <v/>
      </c>
      <c r="K26" s="20">
        <f>IFERROR(Towers!K26*(Settings!C16/100),0)</f>
        <v/>
      </c>
      <c r="L26" s="20">
        <f>IFERROR(Towers!L26*(Settings!C16/100),0)</f>
        <v/>
      </c>
    </row>
    <row r="27">
      <c r="A27" s="20">
        <f>Towers!A27</f>
        <v/>
      </c>
      <c r="B27" s="20">
        <f>Towers!B27</f>
        <v/>
      </c>
      <c r="C27" s="20">
        <f>IFERROR(Towers!C27*(Settings!C16/100),0)</f>
        <v/>
      </c>
      <c r="D27" s="20">
        <f>IFERROR(Towers!D27*(Settings!C16/100),0)</f>
        <v/>
      </c>
      <c r="E27" s="20">
        <f>IFERROR(Towers!E27*(Settings!C16/100),0)</f>
        <v/>
      </c>
      <c r="F27" s="20">
        <f>IFERROR(Towers!F27*(Settings!C16/100),0)</f>
        <v/>
      </c>
      <c r="G27" s="20">
        <f>IFERROR(Towers!G27*(Settings!C16/100),0)</f>
        <v/>
      </c>
      <c r="H27" s="20">
        <f>IFERROR(Towers!H27*(Settings!C16/100),0)</f>
        <v/>
      </c>
      <c r="I27" s="20">
        <f>IFERROR(Towers!I27*(Settings!C16/100),0)</f>
        <v/>
      </c>
      <c r="J27" s="20">
        <f>IFERROR(Towers!J27*(Settings!C16/100),0)</f>
        <v/>
      </c>
      <c r="K27" s="20">
        <f>IFERROR(Towers!K27*(Settings!C16/100),0)</f>
        <v/>
      </c>
      <c r="L27" s="20">
        <f>IFERROR(Towers!L27*(Settings!C16/100),0)</f>
        <v/>
      </c>
    </row>
    <row r="28">
      <c r="A28" s="20">
        <f>Towers!A28</f>
        <v/>
      </c>
      <c r="B28" s="20">
        <f>Towers!B28</f>
        <v/>
      </c>
      <c r="C28" s="20">
        <f>IFERROR(Towers!C28*(Settings!C16/100),0)</f>
        <v/>
      </c>
      <c r="D28" s="20">
        <f>IFERROR(Towers!D28*(Settings!C16/100),0)</f>
        <v/>
      </c>
      <c r="E28" s="20">
        <f>IFERROR(Towers!E28*(Settings!C16/100),0)</f>
        <v/>
      </c>
      <c r="F28" s="20">
        <f>IFERROR(Towers!F28*(Settings!C16/100),0)</f>
        <v/>
      </c>
      <c r="G28" s="20">
        <f>IFERROR(Towers!G28*(Settings!C16/100),0)</f>
        <v/>
      </c>
      <c r="H28" s="20">
        <f>IFERROR(Towers!H28*(Settings!C16/100),0)</f>
        <v/>
      </c>
      <c r="I28" s="20">
        <f>IFERROR(Towers!I28*(Settings!C16/100),0)</f>
        <v/>
      </c>
      <c r="J28" s="20">
        <f>IFERROR(Towers!J28*(Settings!C16/100),0)</f>
        <v/>
      </c>
      <c r="K28" s="20">
        <f>IFERROR(Towers!K28*(Settings!C16/100),0)</f>
        <v/>
      </c>
      <c r="L28" s="20">
        <f>IFERROR(Towers!L28*(Settings!C16/100),0)</f>
        <v/>
      </c>
    </row>
    <row r="29">
      <c r="A29" s="20">
        <f>Towers!A29</f>
        <v/>
      </c>
      <c r="B29" s="20">
        <f>Towers!B29</f>
        <v/>
      </c>
      <c r="C29" s="20">
        <f>IFERROR(Towers!C29*(Settings!C16/100),0)</f>
        <v/>
      </c>
      <c r="D29" s="20">
        <f>IFERROR(Towers!D29*(Settings!C16/100),0)</f>
        <v/>
      </c>
      <c r="E29" s="20">
        <f>IFERROR(Towers!E29*(Settings!C16/100),0)</f>
        <v/>
      </c>
      <c r="F29" s="20">
        <f>IFERROR(Towers!F29*(Settings!C16/100),0)</f>
        <v/>
      </c>
      <c r="G29" s="20">
        <f>IFERROR(Towers!G29*(Settings!C16/100),0)</f>
        <v/>
      </c>
      <c r="H29" s="20">
        <f>IFERROR(Towers!H29*(Settings!C16/100),0)</f>
        <v/>
      </c>
      <c r="I29" s="20">
        <f>IFERROR(Towers!I29*(Settings!C16/100),0)</f>
        <v/>
      </c>
      <c r="J29" s="20">
        <f>IFERROR(Towers!J29*(Settings!C16/100),0)</f>
        <v/>
      </c>
      <c r="K29" s="20">
        <f>IFERROR(Towers!K29*(Settings!C16/100),0)</f>
        <v/>
      </c>
      <c r="L29" s="20">
        <f>IFERROR(Towers!L29*(Settings!C16/100),0)</f>
        <v/>
      </c>
    </row>
    <row r="30">
      <c r="A30" s="20">
        <f>Towers!A30</f>
        <v/>
      </c>
      <c r="B30" s="20">
        <f>Towers!B30</f>
        <v/>
      </c>
      <c r="C30" s="20">
        <f>IFERROR(Towers!C30*(Settings!C16/100),0)</f>
        <v/>
      </c>
      <c r="D30" s="20">
        <f>IFERROR(Towers!D30*(Settings!C16/100),0)</f>
        <v/>
      </c>
      <c r="E30" s="20">
        <f>IFERROR(Towers!E30*(Settings!C16/100),0)</f>
        <v/>
      </c>
      <c r="F30" s="20">
        <f>IFERROR(Towers!F30*(Settings!C16/100),0)</f>
        <v/>
      </c>
      <c r="G30" s="20">
        <f>IFERROR(Towers!G30*(Settings!C16/100),0)</f>
        <v/>
      </c>
      <c r="H30" s="20">
        <f>IFERROR(Towers!H30*(Settings!C16/100),0)</f>
        <v/>
      </c>
      <c r="I30" s="20">
        <f>IFERROR(Towers!I30*(Settings!C16/100),0)</f>
        <v/>
      </c>
      <c r="J30" s="20">
        <f>IFERROR(Towers!J30*(Settings!C16/100),0)</f>
        <v/>
      </c>
      <c r="K30" s="20">
        <f>IFERROR(Towers!K30*(Settings!C16/100),0)</f>
        <v/>
      </c>
      <c r="L30" s="20">
        <f>IFERROR(Towers!L30*(Settings!C16/100),0)</f>
        <v/>
      </c>
    </row>
    <row r="31">
      <c r="A31" s="20">
        <f>Towers!A31</f>
        <v/>
      </c>
      <c r="B31" s="20">
        <f>Towers!B31</f>
        <v/>
      </c>
      <c r="C31" s="20">
        <f>IFERROR(Towers!C31*(Settings!C16/100),0)</f>
        <v/>
      </c>
      <c r="D31" s="20">
        <f>IFERROR(Towers!D31*(Settings!C16/100),0)</f>
        <v/>
      </c>
      <c r="E31" s="20">
        <f>IFERROR(Towers!E31*(Settings!C16/100),0)</f>
        <v/>
      </c>
      <c r="F31" s="20">
        <f>IFERROR(Towers!F31*(Settings!C16/100),0)</f>
        <v/>
      </c>
      <c r="G31" s="20">
        <f>IFERROR(Towers!G31*(Settings!C16/100),0)</f>
        <v/>
      </c>
      <c r="H31" s="20">
        <f>IFERROR(Towers!H31*(Settings!C16/100),0)</f>
        <v/>
      </c>
      <c r="I31" s="20">
        <f>IFERROR(Towers!I31*(Settings!C16/100),0)</f>
        <v/>
      </c>
      <c r="J31" s="20">
        <f>IFERROR(Towers!J31*(Settings!C16/100),0)</f>
        <v/>
      </c>
      <c r="K31" s="20">
        <f>IFERROR(Towers!K31*(Settings!C16/100),0)</f>
        <v/>
      </c>
      <c r="L31" s="20">
        <f>IFERROR(Towers!L31*(Settings!C16/100),0)</f>
        <v/>
      </c>
    </row>
    <row r="32">
      <c r="A32" s="20">
        <f>Towers!A32</f>
        <v/>
      </c>
      <c r="B32" s="20">
        <f>Towers!B32</f>
        <v/>
      </c>
      <c r="C32" s="20">
        <f>IFERROR(Towers!C32*(Settings!C16/100),0)</f>
        <v/>
      </c>
      <c r="D32" s="20">
        <f>IFERROR(Towers!D32*(Settings!C16/100),0)</f>
        <v/>
      </c>
      <c r="E32" s="20">
        <f>IFERROR(Towers!E32*(Settings!C16/100),0)</f>
        <v/>
      </c>
      <c r="F32" s="20">
        <f>IFERROR(Towers!F32*(Settings!C16/100),0)</f>
        <v/>
      </c>
      <c r="G32" s="20">
        <f>IFERROR(Towers!G32*(Settings!C16/100),0)</f>
        <v/>
      </c>
      <c r="H32" s="20">
        <f>IFERROR(Towers!H32*(Settings!C16/100),0)</f>
        <v/>
      </c>
      <c r="I32" s="20">
        <f>IFERROR(Towers!I32*(Settings!C16/100),0)</f>
        <v/>
      </c>
      <c r="J32" s="20">
        <f>IFERROR(Towers!J32*(Settings!C16/100),0)</f>
        <v/>
      </c>
      <c r="K32" s="20">
        <f>IFERROR(Towers!K32*(Settings!C16/100),0)</f>
        <v/>
      </c>
      <c r="L32" s="20">
        <f>IFERROR(Towers!L32*(Settings!C16/100),0)</f>
        <v/>
      </c>
    </row>
    <row r="33">
      <c r="A33" s="20">
        <f>Towers!A33</f>
        <v/>
      </c>
      <c r="B33" s="20">
        <f>Towers!B33</f>
        <v/>
      </c>
      <c r="C33" s="20">
        <f>IFERROR(Towers!C33*(Settings!C16/100),0)</f>
        <v/>
      </c>
      <c r="D33" s="20">
        <f>IFERROR(Towers!D33*(Settings!C16/100),0)</f>
        <v/>
      </c>
      <c r="E33" s="20">
        <f>IFERROR(Towers!E33*(Settings!C16/100),0)</f>
        <v/>
      </c>
      <c r="F33" s="20">
        <f>IFERROR(Towers!F33*(Settings!C16/100),0)</f>
        <v/>
      </c>
      <c r="G33" s="20">
        <f>IFERROR(Towers!G33*(Settings!C16/100),0)</f>
        <v/>
      </c>
      <c r="H33" s="20">
        <f>IFERROR(Towers!H33*(Settings!C16/100),0)</f>
        <v/>
      </c>
      <c r="I33" s="20">
        <f>IFERROR(Towers!I33*(Settings!C16/100),0)</f>
        <v/>
      </c>
      <c r="J33" s="20">
        <f>IFERROR(Towers!J33*(Settings!C16/100),0)</f>
        <v/>
      </c>
      <c r="K33" s="20">
        <f>IFERROR(Towers!K33*(Settings!C16/100),0)</f>
        <v/>
      </c>
      <c r="L33" s="20">
        <f>IFERROR(Towers!L33*(Settings!C16/100),0)</f>
        <v/>
      </c>
    </row>
    <row r="34">
      <c r="A34" s="20">
        <f>Towers!A34</f>
        <v/>
      </c>
      <c r="B34" s="20">
        <f>Towers!B34</f>
        <v/>
      </c>
      <c r="C34" s="20">
        <f>IFERROR(Towers!C34*(Settings!C16/100),0)</f>
        <v/>
      </c>
      <c r="D34" s="20">
        <f>IFERROR(Towers!D34*(Settings!C16/100),0)</f>
        <v/>
      </c>
      <c r="E34" s="20">
        <f>IFERROR(Towers!E34*(Settings!C16/100),0)</f>
        <v/>
      </c>
      <c r="F34" s="20">
        <f>IFERROR(Towers!F34*(Settings!C16/100),0)</f>
        <v/>
      </c>
      <c r="G34" s="20">
        <f>IFERROR(Towers!G34*(Settings!C16/100),0)</f>
        <v/>
      </c>
      <c r="H34" s="20">
        <f>IFERROR(Towers!H34*(Settings!C16/100),0)</f>
        <v/>
      </c>
      <c r="I34" s="20">
        <f>IFERROR(Towers!I34*(Settings!C16/100),0)</f>
        <v/>
      </c>
      <c r="J34" s="20">
        <f>IFERROR(Towers!J34*(Settings!C16/100),0)</f>
        <v/>
      </c>
      <c r="K34" s="20">
        <f>IFERROR(Towers!K34*(Settings!C16/100),0)</f>
        <v/>
      </c>
      <c r="L34" s="20">
        <f>IFERROR(Towers!L34*(Settings!C16/100),0)</f>
        <v/>
      </c>
    </row>
    <row r="35">
      <c r="A35" s="20">
        <f>Towers!A35</f>
        <v/>
      </c>
      <c r="B35" s="20">
        <f>Towers!B35</f>
        <v/>
      </c>
      <c r="C35" s="20">
        <f>IFERROR(Towers!C35*(Settings!C16/100),0)</f>
        <v/>
      </c>
      <c r="D35" s="20">
        <f>IFERROR(Towers!D35*(Settings!C16/100),0)</f>
        <v/>
      </c>
      <c r="E35" s="20">
        <f>IFERROR(Towers!E35*(Settings!C16/100),0)</f>
        <v/>
      </c>
      <c r="F35" s="20">
        <f>IFERROR(Towers!F35*(Settings!C16/100),0)</f>
        <v/>
      </c>
      <c r="G35" s="20">
        <f>IFERROR(Towers!G35*(Settings!C16/100),0)</f>
        <v/>
      </c>
      <c r="H35" s="20">
        <f>IFERROR(Towers!H35*(Settings!C16/100),0)</f>
        <v/>
      </c>
      <c r="I35" s="20">
        <f>IFERROR(Towers!I35*(Settings!C16/100),0)</f>
        <v/>
      </c>
      <c r="J35" s="20">
        <f>IFERROR(Towers!J35*(Settings!C16/100),0)</f>
        <v/>
      </c>
      <c r="K35" s="20">
        <f>IFERROR(Towers!K35*(Settings!C16/100),0)</f>
        <v/>
      </c>
      <c r="L35" s="20">
        <f>IFERROR(Towers!L35*(Settings!C16/100),0)</f>
        <v/>
      </c>
    </row>
    <row r="36">
      <c r="A36" s="20">
        <f>Towers!A36</f>
        <v/>
      </c>
      <c r="B36" s="20">
        <f>Towers!B36</f>
        <v/>
      </c>
      <c r="C36" s="20">
        <f>IFERROR(Towers!C36*(Settings!C16/100),0)</f>
        <v/>
      </c>
      <c r="D36" s="20">
        <f>IFERROR(Towers!D36*(Settings!C16/100),0)</f>
        <v/>
      </c>
      <c r="E36" s="20">
        <f>IFERROR(Towers!E36*(Settings!C16/100),0)</f>
        <v/>
      </c>
      <c r="F36" s="20">
        <f>IFERROR(Towers!F36*(Settings!C16/100),0)</f>
        <v/>
      </c>
      <c r="G36" s="20">
        <f>IFERROR(Towers!G36*(Settings!C16/100),0)</f>
        <v/>
      </c>
      <c r="H36" s="20">
        <f>IFERROR(Towers!H36*(Settings!C16/100),0)</f>
        <v/>
      </c>
      <c r="I36" s="20">
        <f>IFERROR(Towers!I36*(Settings!C16/100),0)</f>
        <v/>
      </c>
      <c r="J36" s="20">
        <f>IFERROR(Towers!J36*(Settings!C16/100),0)</f>
        <v/>
      </c>
      <c r="K36" s="20">
        <f>IFERROR(Towers!K36*(Settings!C16/100),0)</f>
        <v/>
      </c>
      <c r="L36" s="20">
        <f>IFERROR(Towers!L36*(Settings!C16/100),0)</f>
        <v/>
      </c>
    </row>
    <row r="37">
      <c r="A37" s="20">
        <f>Towers!A37</f>
        <v/>
      </c>
      <c r="B37" s="20">
        <f>Towers!B37</f>
        <v/>
      </c>
      <c r="C37" s="20">
        <f>IFERROR(Towers!C37*(Settings!C16/100),0)</f>
        <v/>
      </c>
      <c r="D37" s="20">
        <f>IFERROR(Towers!D37*(Settings!C16/100),0)</f>
        <v/>
      </c>
      <c r="E37" s="20">
        <f>IFERROR(Towers!E37*(Settings!C16/100),0)</f>
        <v/>
      </c>
      <c r="F37" s="20">
        <f>IFERROR(Towers!F37*(Settings!C16/100),0)</f>
        <v/>
      </c>
      <c r="G37" s="20">
        <f>IFERROR(Towers!G37*(Settings!C16/100),0)</f>
        <v/>
      </c>
      <c r="H37" s="20">
        <f>IFERROR(Towers!H37*(Settings!C16/100),0)</f>
        <v/>
      </c>
      <c r="I37" s="20">
        <f>IFERROR(Towers!I37*(Settings!C16/100),0)</f>
        <v/>
      </c>
      <c r="J37" s="20">
        <f>IFERROR(Towers!J37*(Settings!C16/100),0)</f>
        <v/>
      </c>
      <c r="K37" s="20">
        <f>IFERROR(Towers!K37*(Settings!C16/100),0)</f>
        <v/>
      </c>
      <c r="L37" s="20">
        <f>IFERROR(Towers!L37*(Settings!C16/100),0)</f>
        <v/>
      </c>
    </row>
    <row r="38">
      <c r="A38" s="20">
        <f>Towers!A38</f>
        <v/>
      </c>
      <c r="B38" s="20">
        <f>Towers!B38</f>
        <v/>
      </c>
      <c r="C38" s="20">
        <f>IFERROR(Towers!C38*(Settings!C16/100),0)</f>
        <v/>
      </c>
      <c r="D38" s="20">
        <f>IFERROR(Towers!D38*(Settings!C16/100),0)</f>
        <v/>
      </c>
      <c r="E38" s="20">
        <f>IFERROR(Towers!E38*(Settings!C16/100),0)</f>
        <v/>
      </c>
      <c r="F38" s="20">
        <f>IFERROR(Towers!F38*(Settings!C16/100),0)</f>
        <v/>
      </c>
      <c r="G38" s="20">
        <f>IFERROR(Towers!G38*(Settings!C16/100),0)</f>
        <v/>
      </c>
      <c r="H38" s="20">
        <f>IFERROR(Towers!H38*(Settings!C16/100),0)</f>
        <v/>
      </c>
      <c r="I38" s="20">
        <f>IFERROR(Towers!I38*(Settings!C16/100),0)</f>
        <v/>
      </c>
      <c r="J38" s="20">
        <f>IFERROR(Towers!J38*(Settings!C16/100),0)</f>
        <v/>
      </c>
      <c r="K38" s="20">
        <f>IFERROR(Towers!K38*(Settings!C16/100),0)</f>
        <v/>
      </c>
      <c r="L38" s="20">
        <f>IFERROR(Towers!L38*(Settings!C16/100),0)</f>
        <v/>
      </c>
    </row>
    <row r="39">
      <c r="A39" s="20">
        <f>Towers!A39</f>
        <v/>
      </c>
      <c r="B39" s="20">
        <f>Towers!B39</f>
        <v/>
      </c>
      <c r="C39" s="20">
        <f>IFERROR(Towers!C39*(Settings!C16/100),0)</f>
        <v/>
      </c>
      <c r="D39" s="20">
        <f>IFERROR(Towers!D39*(Settings!C16/100),0)</f>
        <v/>
      </c>
      <c r="E39" s="20">
        <f>IFERROR(Towers!E39*(Settings!C16/100),0)</f>
        <v/>
      </c>
      <c r="F39" s="20">
        <f>IFERROR(Towers!F39*(Settings!C16/100),0)</f>
        <v/>
      </c>
      <c r="G39" s="20">
        <f>IFERROR(Towers!G39*(Settings!C16/100),0)</f>
        <v/>
      </c>
      <c r="H39" s="20">
        <f>IFERROR(Towers!H39*(Settings!C16/100),0)</f>
        <v/>
      </c>
      <c r="I39" s="20">
        <f>IFERROR(Towers!I39*(Settings!C16/100),0)</f>
        <v/>
      </c>
      <c r="J39" s="20">
        <f>IFERROR(Towers!J39*(Settings!C16/100),0)</f>
        <v/>
      </c>
      <c r="K39" s="20">
        <f>IFERROR(Towers!K39*(Settings!C16/100),0)</f>
        <v/>
      </c>
      <c r="L39" s="20">
        <f>IFERROR(Towers!L39*(Settings!C16/100),0)</f>
        <v/>
      </c>
    </row>
    <row r="40">
      <c r="A40" s="20">
        <f>Towers!A40</f>
        <v/>
      </c>
      <c r="B40" s="20">
        <f>Towers!B40</f>
        <v/>
      </c>
      <c r="C40" s="20">
        <f>IFERROR(Towers!C40*(Settings!C16/100),0)</f>
        <v/>
      </c>
      <c r="D40" s="20">
        <f>IFERROR(Towers!D40*(Settings!C16/100),0)</f>
        <v/>
      </c>
      <c r="E40" s="20">
        <f>IFERROR(Towers!E40*(Settings!C16/100),0)</f>
        <v/>
      </c>
      <c r="F40" s="20">
        <f>IFERROR(Towers!F40*(Settings!C16/100),0)</f>
        <v/>
      </c>
      <c r="G40" s="20">
        <f>IFERROR(Towers!G40*(Settings!C16/100),0)</f>
        <v/>
      </c>
      <c r="H40" s="20">
        <f>IFERROR(Towers!H40*(Settings!C16/100),0)</f>
        <v/>
      </c>
      <c r="I40" s="20">
        <f>IFERROR(Towers!I40*(Settings!C16/100),0)</f>
        <v/>
      </c>
      <c r="J40" s="20">
        <f>IFERROR(Towers!J40*(Settings!C16/100),0)</f>
        <v/>
      </c>
      <c r="K40" s="20">
        <f>IFERROR(Towers!K40*(Settings!C16/100),0)</f>
        <v/>
      </c>
      <c r="L40" s="20">
        <f>IFERROR(Towers!L40*(Settings!C16/100),0)</f>
        <v/>
      </c>
    </row>
    <row r="41">
      <c r="A41" s="20">
        <f>Towers!A41</f>
        <v/>
      </c>
      <c r="B41" s="20">
        <f>Towers!B41</f>
        <v/>
      </c>
      <c r="C41" s="20">
        <f>IFERROR(Towers!C41*(Settings!C16/100),0)</f>
        <v/>
      </c>
      <c r="D41" s="20">
        <f>IFERROR(Towers!D41*(Settings!C16/100),0)</f>
        <v/>
      </c>
      <c r="E41" s="20">
        <f>IFERROR(Towers!E41*(Settings!C16/100),0)</f>
        <v/>
      </c>
      <c r="F41" s="20">
        <f>IFERROR(Towers!F41*(Settings!C16/100),0)</f>
        <v/>
      </c>
      <c r="G41" s="20">
        <f>IFERROR(Towers!G41*(Settings!C16/100),0)</f>
        <v/>
      </c>
      <c r="H41" s="20">
        <f>IFERROR(Towers!H41*(Settings!C16/100),0)</f>
        <v/>
      </c>
      <c r="I41" s="20">
        <f>IFERROR(Towers!I41*(Settings!C16/100),0)</f>
        <v/>
      </c>
      <c r="J41" s="20">
        <f>IFERROR(Towers!J41*(Settings!C16/100),0)</f>
        <v/>
      </c>
      <c r="K41" s="20">
        <f>IFERROR(Towers!K41*(Settings!C16/100),0)</f>
        <v/>
      </c>
      <c r="L41" s="20">
        <f>IFERROR(Towers!L41*(Settings!C16/100),0)</f>
        <v/>
      </c>
    </row>
    <row r="42">
      <c r="A42" s="20">
        <f>Towers!A42</f>
        <v/>
      </c>
      <c r="B42" s="20">
        <f>Towers!B42</f>
        <v/>
      </c>
      <c r="C42" s="20">
        <f>IFERROR(Towers!C42*(Settings!C16/100),0)</f>
        <v/>
      </c>
      <c r="D42" s="20">
        <f>IFERROR(Towers!D42*(Settings!C16/100),0)</f>
        <v/>
      </c>
      <c r="E42" s="20">
        <f>IFERROR(Towers!E42*(Settings!C16/100),0)</f>
        <v/>
      </c>
      <c r="F42" s="20">
        <f>IFERROR(Towers!F42*(Settings!C16/100),0)</f>
        <v/>
      </c>
      <c r="G42" s="20">
        <f>IFERROR(Towers!G42*(Settings!C16/100),0)</f>
        <v/>
      </c>
      <c r="H42" s="20">
        <f>IFERROR(Towers!H42*(Settings!C16/100),0)</f>
        <v/>
      </c>
      <c r="I42" s="20">
        <f>IFERROR(Towers!I42*(Settings!C16/100),0)</f>
        <v/>
      </c>
      <c r="J42" s="20">
        <f>IFERROR(Towers!J42*(Settings!C16/100),0)</f>
        <v/>
      </c>
      <c r="K42" s="20">
        <f>IFERROR(Towers!K42*(Settings!C16/100),0)</f>
        <v/>
      </c>
      <c r="L42" s="20">
        <f>IFERROR(Towers!L42*(Settings!C16/100),0)</f>
        <v/>
      </c>
    </row>
    <row r="43">
      <c r="A43" s="20">
        <f>Towers!A43</f>
        <v/>
      </c>
      <c r="B43" s="20">
        <f>Towers!B43</f>
        <v/>
      </c>
      <c r="C43" s="20">
        <f>IFERROR(Towers!C43*(Settings!C16/100),0)</f>
        <v/>
      </c>
      <c r="D43" s="20">
        <f>IFERROR(Towers!D43*(Settings!C16/100),0)</f>
        <v/>
      </c>
      <c r="E43" s="20">
        <f>IFERROR(Towers!E43*(Settings!C16/100),0)</f>
        <v/>
      </c>
      <c r="F43" s="20">
        <f>IFERROR(Towers!F43*(Settings!C16/100),0)</f>
        <v/>
      </c>
      <c r="G43" s="20">
        <f>IFERROR(Towers!G43*(Settings!C16/100),0)</f>
        <v/>
      </c>
      <c r="H43" s="20">
        <f>IFERROR(Towers!H43*(Settings!C16/100),0)</f>
        <v/>
      </c>
      <c r="I43" s="20">
        <f>IFERROR(Towers!I43*(Settings!C16/100),0)</f>
        <v/>
      </c>
      <c r="J43" s="20">
        <f>IFERROR(Towers!J43*(Settings!C16/100),0)</f>
        <v/>
      </c>
      <c r="K43" s="20">
        <f>IFERROR(Towers!K43*(Settings!C16/100),0)</f>
        <v/>
      </c>
      <c r="L43" s="20">
        <f>IFERROR(Towers!L43*(Settings!C16/100),0)</f>
        <v/>
      </c>
    </row>
    <row r="44">
      <c r="A44" s="20">
        <f>Towers!A44</f>
        <v/>
      </c>
      <c r="B44" s="20">
        <f>Towers!B44</f>
        <v/>
      </c>
      <c r="C44" s="20">
        <f>IFERROR(Towers!C44*(Settings!C16/100),0)</f>
        <v/>
      </c>
      <c r="D44" s="20">
        <f>IFERROR(Towers!D44*(Settings!C16/100),0)</f>
        <v/>
      </c>
      <c r="E44" s="20">
        <f>IFERROR(Towers!E44*(Settings!C16/100),0)</f>
        <v/>
      </c>
      <c r="F44" s="20">
        <f>IFERROR(Towers!F44*(Settings!C16/100),0)</f>
        <v/>
      </c>
      <c r="G44" s="20">
        <f>IFERROR(Towers!G44*(Settings!C16/100),0)</f>
        <v/>
      </c>
      <c r="H44" s="20">
        <f>IFERROR(Towers!H44*(Settings!C16/100),0)</f>
        <v/>
      </c>
      <c r="I44" s="20">
        <f>IFERROR(Towers!I44*(Settings!C16/100),0)</f>
        <v/>
      </c>
      <c r="J44" s="20">
        <f>IFERROR(Towers!J44*(Settings!C16/100),0)</f>
        <v/>
      </c>
      <c r="K44" s="20">
        <f>IFERROR(Towers!K44*(Settings!C16/100),0)</f>
        <v/>
      </c>
      <c r="L44" s="20">
        <f>IFERROR(Towers!L44*(Settings!C16/100),0)</f>
        <v/>
      </c>
    </row>
    <row r="45">
      <c r="A45" s="20">
        <f>Towers!A45</f>
        <v/>
      </c>
      <c r="B45" s="20">
        <f>Towers!B45</f>
        <v/>
      </c>
      <c r="C45" s="20">
        <f>IFERROR(Towers!C45*(Settings!C16/100),0)</f>
        <v/>
      </c>
      <c r="D45" s="20">
        <f>IFERROR(Towers!D45*(Settings!C16/100),0)</f>
        <v/>
      </c>
      <c r="E45" s="20">
        <f>IFERROR(Towers!E45*(Settings!C16/100),0)</f>
        <v/>
      </c>
      <c r="F45" s="20">
        <f>IFERROR(Towers!F45*(Settings!C16/100),0)</f>
        <v/>
      </c>
      <c r="G45" s="20">
        <f>IFERROR(Towers!G45*(Settings!C16/100),0)</f>
        <v/>
      </c>
      <c r="H45" s="20">
        <f>IFERROR(Towers!H45*(Settings!C16/100),0)</f>
        <v/>
      </c>
      <c r="I45" s="20">
        <f>IFERROR(Towers!I45*(Settings!C16/100),0)</f>
        <v/>
      </c>
      <c r="J45" s="20">
        <f>IFERROR(Towers!J45*(Settings!C16/100),0)</f>
        <v/>
      </c>
      <c r="K45" s="20">
        <f>IFERROR(Towers!K45*(Settings!C16/100),0)</f>
        <v/>
      </c>
      <c r="L45" s="20">
        <f>IFERROR(Towers!L45*(Settings!C16/100),0)</f>
        <v/>
      </c>
    </row>
    <row r="46">
      <c r="A46" s="20">
        <f>Towers!A46</f>
        <v/>
      </c>
      <c r="B46" s="20">
        <f>Towers!B46</f>
        <v/>
      </c>
      <c r="C46" s="20">
        <f>IFERROR(Towers!C46*(Settings!C16/100),0)</f>
        <v/>
      </c>
      <c r="D46" s="20">
        <f>IFERROR(Towers!D46*(Settings!C16/100),0)</f>
        <v/>
      </c>
      <c r="E46" s="20">
        <f>IFERROR(Towers!E46*(Settings!C16/100),0)</f>
        <v/>
      </c>
      <c r="F46" s="20">
        <f>IFERROR(Towers!F46*(Settings!C16/100),0)</f>
        <v/>
      </c>
      <c r="G46" s="20">
        <f>IFERROR(Towers!G46*(Settings!C16/100),0)</f>
        <v/>
      </c>
      <c r="H46" s="20">
        <f>IFERROR(Towers!H46*(Settings!C16/100),0)</f>
        <v/>
      </c>
      <c r="I46" s="20">
        <f>IFERROR(Towers!I46*(Settings!C16/100),0)</f>
        <v/>
      </c>
      <c r="J46" s="20">
        <f>IFERROR(Towers!J46*(Settings!C16/100),0)</f>
        <v/>
      </c>
      <c r="K46" s="20">
        <f>IFERROR(Towers!K46*(Settings!C16/100),0)</f>
        <v/>
      </c>
      <c r="L46" s="20">
        <f>IFERROR(Towers!L46*(Settings!C16/100),0)</f>
        <v/>
      </c>
    </row>
    <row r="47">
      <c r="A47" s="20">
        <f>Towers!A47</f>
        <v/>
      </c>
      <c r="B47" s="20">
        <f>Towers!B47</f>
        <v/>
      </c>
      <c r="C47" s="20">
        <f>IFERROR(Towers!C47*(Settings!C16/100),0)</f>
        <v/>
      </c>
      <c r="D47" s="20">
        <f>IFERROR(Towers!D47*(Settings!C16/100),0)</f>
        <v/>
      </c>
      <c r="E47" s="20">
        <f>IFERROR(Towers!E47*(Settings!C16/100),0)</f>
        <v/>
      </c>
      <c r="F47" s="20">
        <f>IFERROR(Towers!F47*(Settings!C16/100),0)</f>
        <v/>
      </c>
      <c r="G47" s="20">
        <f>IFERROR(Towers!G47*(Settings!C16/100),0)</f>
        <v/>
      </c>
      <c r="H47" s="20">
        <f>IFERROR(Towers!H47*(Settings!C16/100),0)</f>
        <v/>
      </c>
      <c r="I47" s="20">
        <f>IFERROR(Towers!I47*(Settings!C16/100),0)</f>
        <v/>
      </c>
      <c r="J47" s="20">
        <f>IFERROR(Towers!J47*(Settings!C16/100),0)</f>
        <v/>
      </c>
      <c r="K47" s="20">
        <f>IFERROR(Towers!K47*(Settings!C16/100),0)</f>
        <v/>
      </c>
      <c r="L47" s="20">
        <f>IFERROR(Towers!L47*(Settings!C16/100),0)</f>
        <v/>
      </c>
    </row>
    <row r="48">
      <c r="A48" s="20">
        <f>Towers!A48</f>
        <v/>
      </c>
      <c r="B48" s="20">
        <f>Towers!B48</f>
        <v/>
      </c>
      <c r="C48" s="20">
        <f>IFERROR(Towers!C48*(Settings!C16/100),0)</f>
        <v/>
      </c>
      <c r="D48" s="20">
        <f>IFERROR(Towers!D48*(Settings!C16/100),0)</f>
        <v/>
      </c>
      <c r="E48" s="20">
        <f>IFERROR(Towers!E48*(Settings!C16/100),0)</f>
        <v/>
      </c>
      <c r="F48" s="20">
        <f>IFERROR(Towers!F48*(Settings!C16/100),0)</f>
        <v/>
      </c>
      <c r="G48" s="20">
        <f>IFERROR(Towers!G48*(Settings!C16/100),0)</f>
        <v/>
      </c>
      <c r="H48" s="20">
        <f>IFERROR(Towers!H48*(Settings!C16/100),0)</f>
        <v/>
      </c>
      <c r="I48" s="20">
        <f>IFERROR(Towers!I48*(Settings!C16/100),0)</f>
        <v/>
      </c>
      <c r="J48" s="20">
        <f>IFERROR(Towers!J48*(Settings!C16/100),0)</f>
        <v/>
      </c>
      <c r="K48" s="20">
        <f>IFERROR(Towers!K48*(Settings!C16/100),0)</f>
        <v/>
      </c>
      <c r="L48" s="20">
        <f>IFERROR(Towers!L48*(Settings!C16/100),0)</f>
        <v/>
      </c>
    </row>
    <row r="49">
      <c r="A49" s="20">
        <f>Towers!A49</f>
        <v/>
      </c>
      <c r="B49" s="20">
        <f>Towers!B49</f>
        <v/>
      </c>
      <c r="C49" s="20">
        <f>IFERROR(Towers!C49*(Settings!C16/100),0)</f>
        <v/>
      </c>
      <c r="D49" s="20">
        <f>IFERROR(Towers!D49*(Settings!C16/100),0)</f>
        <v/>
      </c>
      <c r="E49" s="20">
        <f>IFERROR(Towers!E49*(Settings!C16/100),0)</f>
        <v/>
      </c>
      <c r="F49" s="20">
        <f>IFERROR(Towers!F49*(Settings!C16/100),0)</f>
        <v/>
      </c>
      <c r="G49" s="20">
        <f>IFERROR(Towers!G49*(Settings!C16/100),0)</f>
        <v/>
      </c>
      <c r="H49" s="20">
        <f>IFERROR(Towers!H49*(Settings!C16/100),0)</f>
        <v/>
      </c>
      <c r="I49" s="20">
        <f>IFERROR(Towers!I49*(Settings!C16/100),0)</f>
        <v/>
      </c>
      <c r="J49" s="20">
        <f>IFERROR(Towers!J49*(Settings!C16/100),0)</f>
        <v/>
      </c>
      <c r="K49" s="20">
        <f>IFERROR(Towers!K49*(Settings!C16/100),0)</f>
        <v/>
      </c>
      <c r="L49" s="20">
        <f>IFERROR(Towers!L49*(Settings!C16/100),0)</f>
        <v/>
      </c>
    </row>
    <row r="50">
      <c r="A50" s="20">
        <f>Towers!A50</f>
        <v/>
      </c>
      <c r="B50" s="20">
        <f>Towers!B50</f>
        <v/>
      </c>
      <c r="C50" s="20">
        <f>IFERROR(Towers!C50*(Settings!C16/100),0)</f>
        <v/>
      </c>
      <c r="D50" s="20">
        <f>IFERROR(Towers!D50*(Settings!C16/100),0)</f>
        <v/>
      </c>
      <c r="E50" s="20">
        <f>IFERROR(Towers!E50*(Settings!C16/100),0)</f>
        <v/>
      </c>
      <c r="F50" s="20">
        <f>IFERROR(Towers!F50*(Settings!C16/100),0)</f>
        <v/>
      </c>
      <c r="G50" s="20">
        <f>IFERROR(Towers!G50*(Settings!C16/100),0)</f>
        <v/>
      </c>
      <c r="H50" s="20">
        <f>IFERROR(Towers!H50*(Settings!C16/100),0)</f>
        <v/>
      </c>
      <c r="I50" s="20">
        <f>IFERROR(Towers!I50*(Settings!C16/100),0)</f>
        <v/>
      </c>
      <c r="J50" s="20">
        <f>IFERROR(Towers!J50*(Settings!C16/100),0)</f>
        <v/>
      </c>
      <c r="K50" s="20">
        <f>IFERROR(Towers!K50*(Settings!C16/100),0)</f>
        <v/>
      </c>
      <c r="L50" s="20">
        <f>IFERROR(Towers!L50*(Settings!C16/100),0)</f>
        <v/>
      </c>
    </row>
    <row r="51">
      <c r="A51" s="20">
        <f>Towers!A51</f>
        <v/>
      </c>
      <c r="B51" s="20">
        <f>Towers!B51</f>
        <v/>
      </c>
      <c r="C51" s="20">
        <f>IFERROR(Towers!C51*(Settings!C16/100),0)</f>
        <v/>
      </c>
      <c r="D51" s="20">
        <f>IFERROR(Towers!D51*(Settings!C16/100),0)</f>
        <v/>
      </c>
      <c r="E51" s="20">
        <f>IFERROR(Towers!E51*(Settings!C16/100),0)</f>
        <v/>
      </c>
      <c r="F51" s="20">
        <f>IFERROR(Towers!F51*(Settings!C16/100),0)</f>
        <v/>
      </c>
      <c r="G51" s="20">
        <f>IFERROR(Towers!G51*(Settings!C16/100),0)</f>
        <v/>
      </c>
      <c r="H51" s="20">
        <f>IFERROR(Towers!H51*(Settings!C16/100),0)</f>
        <v/>
      </c>
      <c r="I51" s="20">
        <f>IFERROR(Towers!I51*(Settings!C16/100),0)</f>
        <v/>
      </c>
      <c r="J51" s="20">
        <f>IFERROR(Towers!J51*(Settings!C16/100),0)</f>
        <v/>
      </c>
      <c r="K51" s="20">
        <f>IFERROR(Towers!K51*(Settings!C16/100),0)</f>
        <v/>
      </c>
      <c r="L51" s="20">
        <f>IFERROR(Towers!L51*(Settings!C16/100),0)</f>
        <v/>
      </c>
    </row>
    <row r="52">
      <c r="A52" s="20">
        <f>Towers!A52</f>
        <v/>
      </c>
      <c r="B52" s="20">
        <f>Towers!B52</f>
        <v/>
      </c>
      <c r="C52" s="20">
        <f>IFERROR(Towers!C52*(Settings!C16/100),0)</f>
        <v/>
      </c>
      <c r="D52" s="20">
        <f>IFERROR(Towers!D52*(Settings!C16/100),0)</f>
        <v/>
      </c>
      <c r="E52" s="20">
        <f>IFERROR(Towers!E52*(Settings!C16/100),0)</f>
        <v/>
      </c>
      <c r="F52" s="20">
        <f>IFERROR(Towers!F52*(Settings!C16/100),0)</f>
        <v/>
      </c>
      <c r="G52" s="20">
        <f>IFERROR(Towers!G52*(Settings!C16/100),0)</f>
        <v/>
      </c>
      <c r="H52" s="20">
        <f>IFERROR(Towers!H52*(Settings!C16/100),0)</f>
        <v/>
      </c>
      <c r="I52" s="20">
        <f>IFERROR(Towers!I52*(Settings!C16/100),0)</f>
        <v/>
      </c>
      <c r="J52" s="20">
        <f>IFERROR(Towers!J52*(Settings!C16/100),0)</f>
        <v/>
      </c>
      <c r="K52" s="20">
        <f>IFERROR(Towers!K52*(Settings!C16/100),0)</f>
        <v/>
      </c>
      <c r="L52" s="20">
        <f>IFERROR(Towers!L52*(Settings!C16/100),0)</f>
        <v/>
      </c>
    </row>
    <row r="53">
      <c r="A53" s="20">
        <f>Towers!A53</f>
        <v/>
      </c>
      <c r="B53" s="20">
        <f>Towers!B53</f>
        <v/>
      </c>
      <c r="C53" s="20">
        <f>IFERROR(Towers!C53*(Settings!C16/100),0)</f>
        <v/>
      </c>
      <c r="D53" s="20">
        <f>IFERROR(Towers!D53*(Settings!C16/100),0)</f>
        <v/>
      </c>
      <c r="E53" s="20">
        <f>IFERROR(Towers!E53*(Settings!C16/100),0)</f>
        <v/>
      </c>
      <c r="F53" s="20">
        <f>IFERROR(Towers!F53*(Settings!C16/100),0)</f>
        <v/>
      </c>
      <c r="G53" s="20">
        <f>IFERROR(Towers!G53*(Settings!C16/100),0)</f>
        <v/>
      </c>
      <c r="H53" s="20">
        <f>IFERROR(Towers!H53*(Settings!C16/100),0)</f>
        <v/>
      </c>
      <c r="I53" s="20">
        <f>IFERROR(Towers!I53*(Settings!C16/100),0)</f>
        <v/>
      </c>
      <c r="J53" s="20">
        <f>IFERROR(Towers!J53*(Settings!C16/100),0)</f>
        <v/>
      </c>
      <c r="K53" s="20">
        <f>IFERROR(Towers!K53*(Settings!C16/100),0)</f>
        <v/>
      </c>
      <c r="L53" s="20">
        <f>IFERROR(Towers!L53*(Settings!C16/100),0)</f>
        <v/>
      </c>
    </row>
    <row r="54">
      <c r="A54" s="20">
        <f>Towers!A54</f>
        <v/>
      </c>
      <c r="B54" s="20">
        <f>Towers!B54</f>
        <v/>
      </c>
      <c r="C54" s="20">
        <f>IFERROR(Towers!C54*(Settings!C16/100),0)</f>
        <v/>
      </c>
      <c r="D54" s="20">
        <f>IFERROR(Towers!D54*(Settings!C16/100),0)</f>
        <v/>
      </c>
      <c r="E54" s="20">
        <f>IFERROR(Towers!E54*(Settings!C16/100),0)</f>
        <v/>
      </c>
      <c r="F54" s="20">
        <f>IFERROR(Towers!F54*(Settings!C16/100),0)</f>
        <v/>
      </c>
      <c r="G54" s="20">
        <f>IFERROR(Towers!G54*(Settings!C16/100),0)</f>
        <v/>
      </c>
      <c r="H54" s="20">
        <f>IFERROR(Towers!H54*(Settings!C16/100),0)</f>
        <v/>
      </c>
      <c r="I54" s="20">
        <f>IFERROR(Towers!I54*(Settings!C16/100),0)</f>
        <v/>
      </c>
      <c r="J54" s="20">
        <f>IFERROR(Towers!J54*(Settings!C16/100),0)</f>
        <v/>
      </c>
      <c r="K54" s="20">
        <f>IFERROR(Towers!K54*(Settings!C16/100),0)</f>
        <v/>
      </c>
      <c r="L54" s="20">
        <f>IFERROR(Towers!L54*(Settings!C16/100),0)</f>
        <v/>
      </c>
    </row>
    <row r="55">
      <c r="A55" s="20">
        <f>Towers!A55</f>
        <v/>
      </c>
      <c r="B55" s="20">
        <f>Towers!B55</f>
        <v/>
      </c>
      <c r="C55" s="20">
        <f>IFERROR(Towers!C55*(Settings!C16/100),0)</f>
        <v/>
      </c>
      <c r="D55" s="20">
        <f>IFERROR(Towers!D55*(Settings!C16/100),0)</f>
        <v/>
      </c>
      <c r="E55" s="20">
        <f>IFERROR(Towers!E55*(Settings!C16/100),0)</f>
        <v/>
      </c>
      <c r="F55" s="20">
        <f>IFERROR(Towers!F55*(Settings!C16/100),0)</f>
        <v/>
      </c>
      <c r="G55" s="20">
        <f>IFERROR(Towers!G55*(Settings!C16/100),0)</f>
        <v/>
      </c>
      <c r="H55" s="20">
        <f>IFERROR(Towers!H55*(Settings!C16/100),0)</f>
        <v/>
      </c>
      <c r="I55" s="20">
        <f>IFERROR(Towers!I55*(Settings!C16/100),0)</f>
        <v/>
      </c>
      <c r="J55" s="20">
        <f>IFERROR(Towers!J55*(Settings!C16/100),0)</f>
        <v/>
      </c>
      <c r="K55" s="20">
        <f>IFERROR(Towers!K55*(Settings!C16/100),0)</f>
        <v/>
      </c>
      <c r="L55" s="20">
        <f>IFERROR(Towers!L55*(Settings!C16/100),0)</f>
        <v/>
      </c>
    </row>
    <row r="56">
      <c r="A56" s="20">
        <f>Towers!A56</f>
        <v/>
      </c>
      <c r="B56" s="20">
        <f>Towers!B56</f>
        <v/>
      </c>
      <c r="C56" s="20">
        <f>IFERROR(Towers!C56*(Settings!C16/100),0)</f>
        <v/>
      </c>
      <c r="D56" s="20">
        <f>IFERROR(Towers!D56*(Settings!C16/100),0)</f>
        <v/>
      </c>
      <c r="E56" s="20">
        <f>IFERROR(Towers!E56*(Settings!C16/100),0)</f>
        <v/>
      </c>
      <c r="F56" s="20">
        <f>IFERROR(Towers!F56*(Settings!C16/100),0)</f>
        <v/>
      </c>
      <c r="G56" s="20">
        <f>IFERROR(Towers!G56*(Settings!C16/100),0)</f>
        <v/>
      </c>
      <c r="H56" s="20">
        <f>IFERROR(Towers!H56*(Settings!C16/100),0)</f>
        <v/>
      </c>
      <c r="I56" s="20">
        <f>IFERROR(Towers!I56*(Settings!C16/100),0)</f>
        <v/>
      </c>
      <c r="J56" s="20">
        <f>IFERROR(Towers!J56*(Settings!C16/100),0)</f>
        <v/>
      </c>
      <c r="K56" s="20">
        <f>IFERROR(Towers!K56*(Settings!C16/100),0)</f>
        <v/>
      </c>
      <c r="L56" s="20">
        <f>IFERROR(Towers!L56*(Settings!C16/100),0)</f>
        <v/>
      </c>
    </row>
    <row r="57">
      <c r="A57" s="20">
        <f>Towers!A57</f>
        <v/>
      </c>
      <c r="B57" s="20">
        <f>Towers!B57</f>
        <v/>
      </c>
      <c r="C57" s="20">
        <f>IFERROR(Towers!C57*(Settings!C16/100),0)</f>
        <v/>
      </c>
      <c r="D57" s="20">
        <f>IFERROR(Towers!D57*(Settings!C16/100),0)</f>
        <v/>
      </c>
      <c r="E57" s="20">
        <f>IFERROR(Towers!E57*(Settings!C16/100),0)</f>
        <v/>
      </c>
      <c r="F57" s="20">
        <f>IFERROR(Towers!F57*(Settings!C16/100),0)</f>
        <v/>
      </c>
      <c r="G57" s="20">
        <f>IFERROR(Towers!G57*(Settings!C16/100),0)</f>
        <v/>
      </c>
      <c r="H57" s="20">
        <f>IFERROR(Towers!H57*(Settings!C16/100),0)</f>
        <v/>
      </c>
      <c r="I57" s="20">
        <f>IFERROR(Towers!I57*(Settings!C16/100),0)</f>
        <v/>
      </c>
      <c r="J57" s="20">
        <f>IFERROR(Towers!J57*(Settings!C16/100),0)</f>
        <v/>
      </c>
      <c r="K57" s="20">
        <f>IFERROR(Towers!K57*(Settings!C16/100),0)</f>
        <v/>
      </c>
      <c r="L57" s="20">
        <f>IFERROR(Towers!L57*(Settings!C16/100),0)</f>
        <v/>
      </c>
    </row>
    <row r="58">
      <c r="A58" s="20">
        <f>Towers!A58</f>
        <v/>
      </c>
      <c r="B58" s="20">
        <f>Towers!B58</f>
        <v/>
      </c>
      <c r="C58" s="20">
        <f>IFERROR(Towers!C58*(Settings!C16/100),0)</f>
        <v/>
      </c>
      <c r="D58" s="20">
        <f>IFERROR(Towers!D58*(Settings!C16/100),0)</f>
        <v/>
      </c>
      <c r="E58" s="20">
        <f>IFERROR(Towers!E58*(Settings!C16/100),0)</f>
        <v/>
      </c>
      <c r="F58" s="20">
        <f>IFERROR(Towers!F58*(Settings!C16/100),0)</f>
        <v/>
      </c>
      <c r="G58" s="20">
        <f>IFERROR(Towers!G58*(Settings!C16/100),0)</f>
        <v/>
      </c>
      <c r="H58" s="20">
        <f>IFERROR(Towers!H58*(Settings!C16/100),0)</f>
        <v/>
      </c>
      <c r="I58" s="20">
        <f>IFERROR(Towers!I58*(Settings!C16/100),0)</f>
        <v/>
      </c>
      <c r="J58" s="20">
        <f>IFERROR(Towers!J58*(Settings!C16/100),0)</f>
        <v/>
      </c>
      <c r="K58" s="20">
        <f>IFERROR(Towers!K58*(Settings!C16/100),0)</f>
        <v/>
      </c>
      <c r="L58" s="20">
        <f>IFERROR(Towers!L58*(Settings!C16/100),0)</f>
        <v/>
      </c>
    </row>
    <row r="59">
      <c r="A59" s="20">
        <f>Towers!A59</f>
        <v/>
      </c>
      <c r="B59" s="20">
        <f>Towers!B59</f>
        <v/>
      </c>
      <c r="C59" s="20">
        <f>IFERROR(Towers!C59*(Settings!C16/100),0)</f>
        <v/>
      </c>
      <c r="D59" s="20">
        <f>IFERROR(Towers!D59*(Settings!C16/100),0)</f>
        <v/>
      </c>
      <c r="E59" s="20">
        <f>IFERROR(Towers!E59*(Settings!C16/100),0)</f>
        <v/>
      </c>
      <c r="F59" s="20">
        <f>IFERROR(Towers!F59*(Settings!C16/100),0)</f>
        <v/>
      </c>
      <c r="G59" s="20">
        <f>IFERROR(Towers!G59*(Settings!C16/100),0)</f>
        <v/>
      </c>
      <c r="H59" s="20">
        <f>IFERROR(Towers!H59*(Settings!C16/100),0)</f>
        <v/>
      </c>
      <c r="I59" s="20">
        <f>IFERROR(Towers!I59*(Settings!C16/100),0)</f>
        <v/>
      </c>
      <c r="J59" s="20">
        <f>IFERROR(Towers!J59*(Settings!C16/100),0)</f>
        <v/>
      </c>
      <c r="K59" s="20">
        <f>IFERROR(Towers!K59*(Settings!C16/100),0)</f>
        <v/>
      </c>
      <c r="L59" s="20">
        <f>IFERROR(Towers!L59*(Settings!C16/100),0)</f>
        <v/>
      </c>
    </row>
    <row r="60">
      <c r="A60" s="20">
        <f>Towers!A60</f>
        <v/>
      </c>
      <c r="B60" s="20">
        <f>Towers!B60</f>
        <v/>
      </c>
      <c r="C60" s="20">
        <f>IFERROR(Towers!C60*(Settings!C16/100),0)</f>
        <v/>
      </c>
      <c r="D60" s="20">
        <f>IFERROR(Towers!D60*(Settings!C16/100),0)</f>
        <v/>
      </c>
      <c r="E60" s="20">
        <f>IFERROR(Towers!E60*(Settings!C16/100),0)</f>
        <v/>
      </c>
      <c r="F60" s="20">
        <f>IFERROR(Towers!F60*(Settings!C16/100),0)</f>
        <v/>
      </c>
      <c r="G60" s="20">
        <f>IFERROR(Towers!G60*(Settings!C16/100),0)</f>
        <v/>
      </c>
      <c r="H60" s="20">
        <f>IFERROR(Towers!H60*(Settings!C16/100),0)</f>
        <v/>
      </c>
      <c r="I60" s="20">
        <f>IFERROR(Towers!I60*(Settings!C16/100),0)</f>
        <v/>
      </c>
      <c r="J60" s="20">
        <f>IFERROR(Towers!J60*(Settings!C16/100),0)</f>
        <v/>
      </c>
      <c r="K60" s="20">
        <f>IFERROR(Towers!K60*(Settings!C16/100),0)</f>
        <v/>
      </c>
      <c r="L60" s="20">
        <f>IFERROR(Towers!L60*(Settings!C16/100),0)</f>
        <v/>
      </c>
    </row>
    <row r="61">
      <c r="A61" s="20">
        <f>Towers!A61</f>
        <v/>
      </c>
      <c r="B61" s="20">
        <f>Towers!B61</f>
        <v/>
      </c>
      <c r="C61" s="20">
        <f>IFERROR(Towers!C61*(Settings!C16/100),0)</f>
        <v/>
      </c>
      <c r="D61" s="20">
        <f>IFERROR(Towers!D61*(Settings!C16/100),0)</f>
        <v/>
      </c>
      <c r="E61" s="20">
        <f>IFERROR(Towers!E61*(Settings!C16/100),0)</f>
        <v/>
      </c>
      <c r="F61" s="20">
        <f>IFERROR(Towers!F61*(Settings!C16/100),0)</f>
        <v/>
      </c>
      <c r="G61" s="20">
        <f>IFERROR(Towers!G61*(Settings!C16/100),0)</f>
        <v/>
      </c>
      <c r="H61" s="20">
        <f>IFERROR(Towers!H61*(Settings!C16/100),0)</f>
        <v/>
      </c>
      <c r="I61" s="20">
        <f>IFERROR(Towers!I61*(Settings!C16/100),0)</f>
        <v/>
      </c>
      <c r="J61" s="20">
        <f>IFERROR(Towers!J61*(Settings!C16/100),0)</f>
        <v/>
      </c>
      <c r="K61" s="20">
        <f>IFERROR(Towers!K61*(Settings!C16/100),0)</f>
        <v/>
      </c>
      <c r="L61" s="20">
        <f>IFERROR(Towers!L61*(Settings!C16/100),0)</f>
        <v/>
      </c>
    </row>
    <row r="62">
      <c r="A62" s="20">
        <f>Towers!A62</f>
        <v/>
      </c>
      <c r="B62" s="20">
        <f>Towers!B62</f>
        <v/>
      </c>
      <c r="C62" s="20">
        <f>IFERROR(Towers!C62*(Settings!C16/100),0)</f>
        <v/>
      </c>
      <c r="D62" s="20">
        <f>IFERROR(Towers!D62*(Settings!C16/100),0)</f>
        <v/>
      </c>
      <c r="E62" s="20">
        <f>IFERROR(Towers!E62*(Settings!C16/100),0)</f>
        <v/>
      </c>
      <c r="F62" s="20">
        <f>IFERROR(Towers!F62*(Settings!C16/100),0)</f>
        <v/>
      </c>
      <c r="G62" s="20">
        <f>IFERROR(Towers!G62*(Settings!C16/100),0)</f>
        <v/>
      </c>
      <c r="H62" s="20">
        <f>IFERROR(Towers!H62*(Settings!C16/100),0)</f>
        <v/>
      </c>
      <c r="I62" s="20">
        <f>IFERROR(Towers!I62*(Settings!C16/100),0)</f>
        <v/>
      </c>
      <c r="J62" s="20">
        <f>IFERROR(Towers!J62*(Settings!C16/100),0)</f>
        <v/>
      </c>
      <c r="K62" s="20">
        <f>IFERROR(Towers!K62*(Settings!C16/100),0)</f>
        <v/>
      </c>
      <c r="L62" s="20">
        <f>IFERROR(Towers!L62*(Settings!C16/100),0)</f>
        <v/>
      </c>
    </row>
    <row r="63">
      <c r="A63" s="20">
        <f>Towers!A63</f>
        <v/>
      </c>
      <c r="B63" s="20">
        <f>Towers!B63</f>
        <v/>
      </c>
      <c r="C63" s="20">
        <f>IFERROR(Towers!C63*(Settings!C16/100),0)</f>
        <v/>
      </c>
      <c r="D63" s="20">
        <f>IFERROR(Towers!D63*(Settings!C16/100),0)</f>
        <v/>
      </c>
      <c r="E63" s="20">
        <f>IFERROR(Towers!E63*(Settings!C16/100),0)</f>
        <v/>
      </c>
      <c r="F63" s="20">
        <f>IFERROR(Towers!F63*(Settings!C16/100),0)</f>
        <v/>
      </c>
      <c r="G63" s="20">
        <f>IFERROR(Towers!G63*(Settings!C16/100),0)</f>
        <v/>
      </c>
      <c r="H63" s="20">
        <f>IFERROR(Towers!H63*(Settings!C16/100),0)</f>
        <v/>
      </c>
      <c r="I63" s="20">
        <f>IFERROR(Towers!I63*(Settings!C16/100),0)</f>
        <v/>
      </c>
      <c r="J63" s="20">
        <f>IFERROR(Towers!J63*(Settings!C16/100),0)</f>
        <v/>
      </c>
      <c r="K63" s="20">
        <f>IFERROR(Towers!K63*(Settings!C16/100),0)</f>
        <v/>
      </c>
      <c r="L63" s="20">
        <f>IFERROR(Towers!L63*(Settings!C16/100),0)</f>
        <v/>
      </c>
    </row>
    <row r="64">
      <c r="A64" s="20">
        <f>Towers!A64</f>
        <v/>
      </c>
      <c r="B64" s="20">
        <f>Towers!B64</f>
        <v/>
      </c>
      <c r="C64" s="20">
        <f>IFERROR(Towers!C64*(Settings!C16/100),0)</f>
        <v/>
      </c>
      <c r="D64" s="20">
        <f>IFERROR(Towers!D64*(Settings!C16/100),0)</f>
        <v/>
      </c>
      <c r="E64" s="20">
        <f>IFERROR(Towers!E64*(Settings!C16/100),0)</f>
        <v/>
      </c>
      <c r="F64" s="20">
        <f>IFERROR(Towers!F64*(Settings!C16/100),0)</f>
        <v/>
      </c>
      <c r="G64" s="20">
        <f>IFERROR(Towers!G64*(Settings!C16/100),0)</f>
        <v/>
      </c>
      <c r="H64" s="20">
        <f>IFERROR(Towers!H64*(Settings!C16/100),0)</f>
        <v/>
      </c>
      <c r="I64" s="20">
        <f>IFERROR(Towers!I64*(Settings!C16/100),0)</f>
        <v/>
      </c>
      <c r="J64" s="20">
        <f>IFERROR(Towers!J64*(Settings!C16/100),0)</f>
        <v/>
      </c>
      <c r="K64" s="20">
        <f>IFERROR(Towers!K64*(Settings!C16/100),0)</f>
        <v/>
      </c>
      <c r="L64" s="20">
        <f>IFERROR(Towers!L64*(Settings!C16/100),0)</f>
        <v/>
      </c>
    </row>
    <row r="65">
      <c r="A65" s="20">
        <f>Towers!A65</f>
        <v/>
      </c>
      <c r="B65" s="20">
        <f>Towers!B65</f>
        <v/>
      </c>
      <c r="C65" s="20">
        <f>IFERROR(Towers!C65*(Settings!C16/100),0)</f>
        <v/>
      </c>
      <c r="D65" s="20">
        <f>IFERROR(Towers!D65*(Settings!C16/100),0)</f>
        <v/>
      </c>
      <c r="E65" s="20">
        <f>IFERROR(Towers!E65*(Settings!C16/100),0)</f>
        <v/>
      </c>
      <c r="F65" s="20">
        <f>IFERROR(Towers!F65*(Settings!C16/100),0)</f>
        <v/>
      </c>
      <c r="G65" s="20">
        <f>IFERROR(Towers!G65*(Settings!C16/100),0)</f>
        <v/>
      </c>
      <c r="H65" s="20">
        <f>IFERROR(Towers!H65*(Settings!C16/100),0)</f>
        <v/>
      </c>
      <c r="I65" s="20">
        <f>IFERROR(Towers!I65*(Settings!C16/100),0)</f>
        <v/>
      </c>
      <c r="J65" s="20">
        <f>IFERROR(Towers!J65*(Settings!C16/100),0)</f>
        <v/>
      </c>
      <c r="K65" s="20">
        <f>IFERROR(Towers!K65*(Settings!C16/100),0)</f>
        <v/>
      </c>
      <c r="L65" s="20">
        <f>IFERROR(Towers!L65*(Settings!C16/100),0)</f>
        <v/>
      </c>
    </row>
    <row r="66">
      <c r="A66" s="20">
        <f>Towers!A66</f>
        <v/>
      </c>
      <c r="B66" s="20">
        <f>Towers!B66</f>
        <v/>
      </c>
      <c r="C66" s="20">
        <f>IFERROR(Towers!C66*(Settings!C16/100),0)</f>
        <v/>
      </c>
      <c r="D66" s="20">
        <f>IFERROR(Towers!D66*(Settings!C16/100),0)</f>
        <v/>
      </c>
      <c r="E66" s="20">
        <f>IFERROR(Towers!E66*(Settings!C16/100),0)</f>
        <v/>
      </c>
      <c r="F66" s="20">
        <f>IFERROR(Towers!F66*(Settings!C16/100),0)</f>
        <v/>
      </c>
      <c r="G66" s="20">
        <f>IFERROR(Towers!G66*(Settings!C16/100),0)</f>
        <v/>
      </c>
      <c r="H66" s="20">
        <f>IFERROR(Towers!H66*(Settings!C16/100),0)</f>
        <v/>
      </c>
      <c r="I66" s="20">
        <f>IFERROR(Towers!I66*(Settings!C16/100),0)</f>
        <v/>
      </c>
      <c r="J66" s="20">
        <f>IFERROR(Towers!J66*(Settings!C16/100),0)</f>
        <v/>
      </c>
      <c r="K66" s="20">
        <f>IFERROR(Towers!K66*(Settings!C16/100),0)</f>
        <v/>
      </c>
      <c r="L66" s="20">
        <f>IFERROR(Towers!L66*(Settings!C16/100),0)</f>
        <v/>
      </c>
    </row>
    <row r="67">
      <c r="A67" s="20">
        <f>Towers!A67</f>
        <v/>
      </c>
      <c r="B67" s="20">
        <f>Towers!B67</f>
        <v/>
      </c>
      <c r="C67" s="20">
        <f>IFERROR(Towers!C67*(Settings!C16/100),0)</f>
        <v/>
      </c>
      <c r="D67" s="20">
        <f>IFERROR(Towers!D67*(Settings!C16/100),0)</f>
        <v/>
      </c>
      <c r="E67" s="20">
        <f>IFERROR(Towers!E67*(Settings!C16/100),0)</f>
        <v/>
      </c>
      <c r="F67" s="20">
        <f>IFERROR(Towers!F67*(Settings!C16/100),0)</f>
        <v/>
      </c>
      <c r="G67" s="20">
        <f>IFERROR(Towers!G67*(Settings!C16/100),0)</f>
        <v/>
      </c>
      <c r="H67" s="20">
        <f>IFERROR(Towers!H67*(Settings!C16/100),0)</f>
        <v/>
      </c>
      <c r="I67" s="20">
        <f>IFERROR(Towers!I67*(Settings!C16/100),0)</f>
        <v/>
      </c>
      <c r="J67" s="20">
        <f>IFERROR(Towers!J67*(Settings!C16/100),0)</f>
        <v/>
      </c>
      <c r="K67" s="20">
        <f>IFERROR(Towers!K67*(Settings!C16/100),0)</f>
        <v/>
      </c>
      <c r="L67" s="20">
        <f>IFERROR(Towers!L67*(Settings!C16/100),0)</f>
        <v/>
      </c>
    </row>
    <row r="68">
      <c r="A68" s="20">
        <f>Towers!A68</f>
        <v/>
      </c>
      <c r="B68" s="20">
        <f>Towers!B68</f>
        <v/>
      </c>
      <c r="C68" s="20">
        <f>IFERROR(Towers!C68*(Settings!C16/100),0)</f>
        <v/>
      </c>
      <c r="D68" s="20">
        <f>IFERROR(Towers!D68*(Settings!C16/100),0)</f>
        <v/>
      </c>
      <c r="E68" s="20">
        <f>IFERROR(Towers!E68*(Settings!C16/100),0)</f>
        <v/>
      </c>
      <c r="F68" s="20">
        <f>IFERROR(Towers!F68*(Settings!C16/100),0)</f>
        <v/>
      </c>
      <c r="G68" s="20">
        <f>IFERROR(Towers!G68*(Settings!C16/100),0)</f>
        <v/>
      </c>
      <c r="H68" s="20">
        <f>IFERROR(Towers!H68*(Settings!C16/100),0)</f>
        <v/>
      </c>
      <c r="I68" s="20">
        <f>IFERROR(Towers!I68*(Settings!C16/100),0)</f>
        <v/>
      </c>
      <c r="J68" s="20">
        <f>IFERROR(Towers!J68*(Settings!C16/100),0)</f>
        <v/>
      </c>
      <c r="K68" s="20">
        <f>IFERROR(Towers!K68*(Settings!C16/100),0)</f>
        <v/>
      </c>
      <c r="L68" s="20">
        <f>IFERROR(Towers!L68*(Settings!C16/100),0)</f>
        <v/>
      </c>
    </row>
    <row r="69">
      <c r="A69" s="20">
        <f>Towers!A69</f>
        <v/>
      </c>
      <c r="B69" s="20">
        <f>Towers!B69</f>
        <v/>
      </c>
      <c r="C69" s="20">
        <f>IFERROR(Towers!C69*(Settings!C16/100),0)</f>
        <v/>
      </c>
      <c r="D69" s="20">
        <f>IFERROR(Towers!D69*(Settings!C16/100),0)</f>
        <v/>
      </c>
      <c r="E69" s="20">
        <f>IFERROR(Towers!E69*(Settings!C16/100),0)</f>
        <v/>
      </c>
      <c r="F69" s="20">
        <f>IFERROR(Towers!F69*(Settings!C16/100),0)</f>
        <v/>
      </c>
      <c r="G69" s="20">
        <f>IFERROR(Towers!G69*(Settings!C16/100),0)</f>
        <v/>
      </c>
      <c r="H69" s="20">
        <f>IFERROR(Towers!H69*(Settings!C16/100),0)</f>
        <v/>
      </c>
      <c r="I69" s="20">
        <f>IFERROR(Towers!I69*(Settings!C16/100),0)</f>
        <v/>
      </c>
      <c r="J69" s="20">
        <f>IFERROR(Towers!J69*(Settings!C16/100),0)</f>
        <v/>
      </c>
      <c r="K69" s="20">
        <f>IFERROR(Towers!K69*(Settings!C16/100),0)</f>
        <v/>
      </c>
      <c r="L69" s="20">
        <f>IFERROR(Towers!L69*(Settings!C16/100),0)</f>
        <v/>
      </c>
    </row>
    <row r="70">
      <c r="A70" s="20">
        <f>Towers!A70</f>
        <v/>
      </c>
      <c r="B70" s="20">
        <f>Towers!B70</f>
        <v/>
      </c>
      <c r="C70" s="20">
        <f>IFERROR(Towers!C70*(Settings!C16/100),0)</f>
        <v/>
      </c>
      <c r="D70" s="20">
        <f>IFERROR(Towers!D70*(Settings!C16/100),0)</f>
        <v/>
      </c>
      <c r="E70" s="20">
        <f>IFERROR(Towers!E70*(Settings!C16/100),0)</f>
        <v/>
      </c>
      <c r="F70" s="20">
        <f>IFERROR(Towers!F70*(Settings!C16/100),0)</f>
        <v/>
      </c>
      <c r="G70" s="20">
        <f>IFERROR(Towers!G70*(Settings!C16/100),0)</f>
        <v/>
      </c>
      <c r="H70" s="20">
        <f>IFERROR(Towers!H70*(Settings!C16/100),0)</f>
        <v/>
      </c>
      <c r="I70" s="20">
        <f>IFERROR(Towers!I70*(Settings!C16/100),0)</f>
        <v/>
      </c>
      <c r="J70" s="20">
        <f>IFERROR(Towers!J70*(Settings!C16/100),0)</f>
        <v/>
      </c>
      <c r="K70" s="20">
        <f>IFERROR(Towers!K70*(Settings!C16/100),0)</f>
        <v/>
      </c>
      <c r="L70" s="20">
        <f>IFERROR(Towers!L70*(Settings!C16/100),0)</f>
        <v/>
      </c>
    </row>
    <row r="71">
      <c r="A71" s="20">
        <f>Towers!A71</f>
        <v/>
      </c>
      <c r="B71" s="20">
        <f>Towers!B71</f>
        <v/>
      </c>
      <c r="C71" s="20">
        <f>IFERROR(Towers!C71*(Settings!C16/100),0)</f>
        <v/>
      </c>
      <c r="D71" s="20">
        <f>IFERROR(Towers!D71*(Settings!C16/100),0)</f>
        <v/>
      </c>
      <c r="E71" s="20">
        <f>IFERROR(Towers!E71*(Settings!C16/100),0)</f>
        <v/>
      </c>
      <c r="F71" s="20">
        <f>IFERROR(Towers!F71*(Settings!C16/100),0)</f>
        <v/>
      </c>
      <c r="G71" s="20">
        <f>IFERROR(Towers!G71*(Settings!C16/100),0)</f>
        <v/>
      </c>
      <c r="H71" s="20">
        <f>IFERROR(Towers!H71*(Settings!C16/100),0)</f>
        <v/>
      </c>
      <c r="I71" s="20">
        <f>IFERROR(Towers!I71*(Settings!C16/100),0)</f>
        <v/>
      </c>
      <c r="J71" s="20">
        <f>IFERROR(Towers!J71*(Settings!C16/100),0)</f>
        <v/>
      </c>
      <c r="K71" s="20">
        <f>IFERROR(Towers!K71*(Settings!C16/100),0)</f>
        <v/>
      </c>
      <c r="L71" s="20">
        <f>IFERROR(Towers!L71*(Settings!C16/100),0)</f>
        <v/>
      </c>
    </row>
    <row r="72">
      <c r="A72" s="20">
        <f>Towers!A72</f>
        <v/>
      </c>
      <c r="B72" s="20">
        <f>Towers!B72</f>
        <v/>
      </c>
      <c r="C72" s="20">
        <f>IFERROR(Towers!C72*(Settings!C16/100),0)</f>
        <v/>
      </c>
      <c r="D72" s="20">
        <f>IFERROR(Towers!D72*(Settings!C16/100),0)</f>
        <v/>
      </c>
      <c r="E72" s="20">
        <f>IFERROR(Towers!E72*(Settings!C16/100),0)</f>
        <v/>
      </c>
      <c r="F72" s="20">
        <f>IFERROR(Towers!F72*(Settings!C16/100),0)</f>
        <v/>
      </c>
      <c r="G72" s="20">
        <f>IFERROR(Towers!G72*(Settings!C16/100),0)</f>
        <v/>
      </c>
      <c r="H72" s="20">
        <f>IFERROR(Towers!H72*(Settings!C16/100),0)</f>
        <v/>
      </c>
      <c r="I72" s="20">
        <f>IFERROR(Towers!I72*(Settings!C16/100),0)</f>
        <v/>
      </c>
      <c r="J72" s="20">
        <f>IFERROR(Towers!J72*(Settings!C16/100),0)</f>
        <v/>
      </c>
      <c r="K72" s="20">
        <f>IFERROR(Towers!K72*(Settings!C16/100),0)</f>
        <v/>
      </c>
      <c r="L72" s="20">
        <f>IFERROR(Towers!L72*(Settings!C16/100),0)</f>
        <v/>
      </c>
    </row>
    <row r="73">
      <c r="A73" s="20">
        <f>Towers!A73</f>
        <v/>
      </c>
      <c r="B73" s="20">
        <f>Towers!B73</f>
        <v/>
      </c>
      <c r="C73" s="20">
        <f>IFERROR(Towers!C73*(Settings!C16/100),0)</f>
        <v/>
      </c>
      <c r="D73" s="20">
        <f>IFERROR(Towers!D73*(Settings!C16/100),0)</f>
        <v/>
      </c>
      <c r="E73" s="20">
        <f>IFERROR(Towers!E73*(Settings!C16/100),0)</f>
        <v/>
      </c>
      <c r="F73" s="20">
        <f>IFERROR(Towers!F73*(Settings!C16/100),0)</f>
        <v/>
      </c>
      <c r="G73" s="20">
        <f>IFERROR(Towers!G73*(Settings!C16/100),0)</f>
        <v/>
      </c>
      <c r="H73" s="20">
        <f>IFERROR(Towers!H73*(Settings!C16/100),0)</f>
        <v/>
      </c>
      <c r="I73" s="20">
        <f>IFERROR(Towers!I73*(Settings!C16/100),0)</f>
        <v/>
      </c>
      <c r="J73" s="20">
        <f>IFERROR(Towers!J73*(Settings!C16/100),0)</f>
        <v/>
      </c>
      <c r="K73" s="20">
        <f>IFERROR(Towers!K73*(Settings!C16/100),0)</f>
        <v/>
      </c>
      <c r="L73" s="20">
        <f>IFERROR(Towers!L73*(Settings!C16/100),0)</f>
        <v/>
      </c>
    </row>
    <row r="74">
      <c r="A74" s="20">
        <f>Towers!A74</f>
        <v/>
      </c>
      <c r="B74" s="20">
        <f>Towers!B74</f>
        <v/>
      </c>
      <c r="C74" s="20">
        <f>IFERROR(Towers!C74*(Settings!C16/100),0)</f>
        <v/>
      </c>
      <c r="D74" s="20">
        <f>IFERROR(Towers!D74*(Settings!C16/100),0)</f>
        <v/>
      </c>
      <c r="E74" s="20">
        <f>IFERROR(Towers!E74*(Settings!C16/100),0)</f>
        <v/>
      </c>
      <c r="F74" s="20">
        <f>IFERROR(Towers!F74*(Settings!C16/100),0)</f>
        <v/>
      </c>
      <c r="G74" s="20">
        <f>IFERROR(Towers!G74*(Settings!C16/100),0)</f>
        <v/>
      </c>
      <c r="H74" s="20">
        <f>IFERROR(Towers!H74*(Settings!C16/100),0)</f>
        <v/>
      </c>
      <c r="I74" s="20">
        <f>IFERROR(Towers!I74*(Settings!C16/100),0)</f>
        <v/>
      </c>
      <c r="J74" s="20">
        <f>IFERROR(Towers!J74*(Settings!C16/100),0)</f>
        <v/>
      </c>
      <c r="K74" s="20">
        <f>IFERROR(Towers!K74*(Settings!C16/100),0)</f>
        <v/>
      </c>
      <c r="L74" s="20">
        <f>IFERROR(Towers!L74*(Settings!C16/100),0)</f>
        <v/>
      </c>
    </row>
    <row r="75">
      <c r="A75" s="20">
        <f>Towers!A75</f>
        <v/>
      </c>
      <c r="B75" s="20">
        <f>Towers!B75</f>
        <v/>
      </c>
      <c r="C75" s="20">
        <f>IFERROR(Towers!C75*(Settings!C16/100),0)</f>
        <v/>
      </c>
      <c r="D75" s="20">
        <f>IFERROR(Towers!D75*(Settings!C16/100),0)</f>
        <v/>
      </c>
      <c r="E75" s="20">
        <f>IFERROR(Towers!E75*(Settings!C16/100),0)</f>
        <v/>
      </c>
      <c r="F75" s="20">
        <f>IFERROR(Towers!F75*(Settings!C16/100),0)</f>
        <v/>
      </c>
      <c r="G75" s="20">
        <f>IFERROR(Towers!G75*(Settings!C16/100),0)</f>
        <v/>
      </c>
      <c r="H75" s="20">
        <f>IFERROR(Towers!H75*(Settings!C16/100),0)</f>
        <v/>
      </c>
      <c r="I75" s="20">
        <f>IFERROR(Towers!I75*(Settings!C16/100),0)</f>
        <v/>
      </c>
      <c r="J75" s="20">
        <f>IFERROR(Towers!J75*(Settings!C16/100),0)</f>
        <v/>
      </c>
      <c r="K75" s="20">
        <f>IFERROR(Towers!K75*(Settings!C16/100),0)</f>
        <v/>
      </c>
      <c r="L75" s="20">
        <f>IFERROR(Towers!L75*(Settings!C16/100),0)</f>
        <v/>
      </c>
    </row>
    <row r="76">
      <c r="A76" s="20">
        <f>Towers!A76</f>
        <v/>
      </c>
      <c r="B76" s="20">
        <f>Towers!B76</f>
        <v/>
      </c>
      <c r="C76" s="20">
        <f>IFERROR(Towers!C76*(Settings!C16/100),0)</f>
        <v/>
      </c>
      <c r="D76" s="20">
        <f>IFERROR(Towers!D76*(Settings!C16/100),0)</f>
        <v/>
      </c>
      <c r="E76" s="20">
        <f>IFERROR(Towers!E76*(Settings!C16/100),0)</f>
        <v/>
      </c>
      <c r="F76" s="20">
        <f>IFERROR(Towers!F76*(Settings!C16/100),0)</f>
        <v/>
      </c>
      <c r="G76" s="20">
        <f>IFERROR(Towers!G76*(Settings!C16/100),0)</f>
        <v/>
      </c>
      <c r="H76" s="20">
        <f>IFERROR(Towers!H76*(Settings!C16/100),0)</f>
        <v/>
      </c>
      <c r="I76" s="20">
        <f>IFERROR(Towers!I76*(Settings!C16/100),0)</f>
        <v/>
      </c>
      <c r="J76" s="20">
        <f>IFERROR(Towers!J76*(Settings!C16/100),0)</f>
        <v/>
      </c>
      <c r="K76" s="20">
        <f>IFERROR(Towers!K76*(Settings!C16/100),0)</f>
        <v/>
      </c>
      <c r="L76" s="20">
        <f>IFERROR(Towers!L76*(Settings!C16/100),0)</f>
        <v/>
      </c>
    </row>
    <row r="77">
      <c r="A77" s="20">
        <f>Towers!A77</f>
        <v/>
      </c>
      <c r="B77" s="20">
        <f>Towers!B77</f>
        <v/>
      </c>
      <c r="C77" s="20">
        <f>IFERROR(Towers!C77*(Settings!C16/100),0)</f>
        <v/>
      </c>
      <c r="D77" s="20">
        <f>IFERROR(Towers!D77*(Settings!C16/100),0)</f>
        <v/>
      </c>
      <c r="E77" s="20">
        <f>IFERROR(Towers!E77*(Settings!C16/100),0)</f>
        <v/>
      </c>
      <c r="F77" s="20">
        <f>IFERROR(Towers!F77*(Settings!C16/100),0)</f>
        <v/>
      </c>
      <c r="G77" s="20">
        <f>IFERROR(Towers!G77*(Settings!C16/100),0)</f>
        <v/>
      </c>
      <c r="H77" s="20">
        <f>IFERROR(Towers!H77*(Settings!C16/100),0)</f>
        <v/>
      </c>
      <c r="I77" s="20">
        <f>IFERROR(Towers!I77*(Settings!C16/100),0)</f>
        <v/>
      </c>
      <c r="J77" s="20">
        <f>IFERROR(Towers!J77*(Settings!C16/100),0)</f>
        <v/>
      </c>
      <c r="K77" s="20">
        <f>IFERROR(Towers!K77*(Settings!C16/100),0)</f>
        <v/>
      </c>
      <c r="L77" s="20">
        <f>IFERROR(Towers!L77*(Settings!C16/100),0)</f>
        <v/>
      </c>
    </row>
    <row r="78">
      <c r="A78" s="20">
        <f>Towers!A78</f>
        <v/>
      </c>
      <c r="B78" s="20">
        <f>Towers!B78</f>
        <v/>
      </c>
      <c r="C78" s="20">
        <f>IFERROR(Towers!C78*(Settings!C16/100),0)</f>
        <v/>
      </c>
      <c r="D78" s="20">
        <f>IFERROR(Towers!D78*(Settings!C16/100),0)</f>
        <v/>
      </c>
      <c r="E78" s="20">
        <f>IFERROR(Towers!E78*(Settings!C16/100),0)</f>
        <v/>
      </c>
      <c r="F78" s="20">
        <f>IFERROR(Towers!F78*(Settings!C16/100),0)</f>
        <v/>
      </c>
      <c r="G78" s="20">
        <f>IFERROR(Towers!G78*(Settings!C16/100),0)</f>
        <v/>
      </c>
      <c r="H78" s="20">
        <f>IFERROR(Towers!H78*(Settings!C16/100),0)</f>
        <v/>
      </c>
      <c r="I78" s="20">
        <f>IFERROR(Towers!I78*(Settings!C16/100),0)</f>
        <v/>
      </c>
      <c r="J78" s="20">
        <f>IFERROR(Towers!J78*(Settings!C16/100),0)</f>
        <v/>
      </c>
      <c r="K78" s="20">
        <f>IFERROR(Towers!K78*(Settings!C16/100),0)</f>
        <v/>
      </c>
      <c r="L78" s="20">
        <f>IFERROR(Towers!L78*(Settings!C16/100),0)</f>
        <v/>
      </c>
    </row>
    <row r="79">
      <c r="A79" s="20">
        <f>Towers!A79</f>
        <v/>
      </c>
      <c r="B79" s="20">
        <f>Towers!B79</f>
        <v/>
      </c>
      <c r="C79" s="20">
        <f>IFERROR(Towers!C79*(Settings!C16/100),0)</f>
        <v/>
      </c>
      <c r="D79" s="20">
        <f>IFERROR(Towers!D79*(Settings!C16/100),0)</f>
        <v/>
      </c>
      <c r="E79" s="20">
        <f>IFERROR(Towers!E79*(Settings!C16/100),0)</f>
        <v/>
      </c>
      <c r="F79" s="20">
        <f>IFERROR(Towers!F79*(Settings!C16/100),0)</f>
        <v/>
      </c>
      <c r="G79" s="20">
        <f>IFERROR(Towers!G79*(Settings!C16/100),0)</f>
        <v/>
      </c>
      <c r="H79" s="20">
        <f>IFERROR(Towers!H79*(Settings!C16/100),0)</f>
        <v/>
      </c>
      <c r="I79" s="20">
        <f>IFERROR(Towers!I79*(Settings!C16/100),0)</f>
        <v/>
      </c>
      <c r="J79" s="20">
        <f>IFERROR(Towers!J79*(Settings!C16/100),0)</f>
        <v/>
      </c>
      <c r="K79" s="20">
        <f>IFERROR(Towers!K79*(Settings!C16/100),0)</f>
        <v/>
      </c>
      <c r="L79" s="20">
        <f>IFERROR(Towers!L79*(Settings!C16/100),0)</f>
        <v/>
      </c>
    </row>
    <row r="80">
      <c r="A80" s="20">
        <f>Towers!A80</f>
        <v/>
      </c>
      <c r="B80" s="20">
        <f>Towers!B80</f>
        <v/>
      </c>
      <c r="C80" s="20">
        <f>IFERROR(Towers!C80*(Settings!C16/100),0)</f>
        <v/>
      </c>
      <c r="D80" s="20">
        <f>IFERROR(Towers!D80*(Settings!C16/100),0)</f>
        <v/>
      </c>
      <c r="E80" s="20">
        <f>IFERROR(Towers!E80*(Settings!C16/100),0)</f>
        <v/>
      </c>
      <c r="F80" s="20">
        <f>IFERROR(Towers!F80*(Settings!C16/100),0)</f>
        <v/>
      </c>
      <c r="G80" s="20">
        <f>IFERROR(Towers!G80*(Settings!C16/100),0)</f>
        <v/>
      </c>
      <c r="H80" s="20">
        <f>IFERROR(Towers!H80*(Settings!C16/100),0)</f>
        <v/>
      </c>
      <c r="I80" s="20">
        <f>IFERROR(Towers!I80*(Settings!C16/100),0)</f>
        <v/>
      </c>
      <c r="J80" s="20">
        <f>IFERROR(Towers!J80*(Settings!C16/100),0)</f>
        <v/>
      </c>
      <c r="K80" s="20">
        <f>IFERROR(Towers!K80*(Settings!C16/100),0)</f>
        <v/>
      </c>
      <c r="L80" s="20">
        <f>IFERROR(Towers!L80*(Settings!C16/100),0)</f>
        <v/>
      </c>
    </row>
    <row r="81">
      <c r="A81" s="20">
        <f>Towers!A81</f>
        <v/>
      </c>
      <c r="B81" s="20">
        <f>Towers!B81</f>
        <v/>
      </c>
      <c r="C81" s="20">
        <f>IFERROR(Towers!C81*(Settings!C16/100),0)</f>
        <v/>
      </c>
      <c r="D81" s="20">
        <f>IFERROR(Towers!D81*(Settings!C16/100),0)</f>
        <v/>
      </c>
      <c r="E81" s="20">
        <f>IFERROR(Towers!E81*(Settings!C16/100),0)</f>
        <v/>
      </c>
      <c r="F81" s="20">
        <f>IFERROR(Towers!F81*(Settings!C16/100),0)</f>
        <v/>
      </c>
      <c r="G81" s="20">
        <f>IFERROR(Towers!G81*(Settings!C16/100),0)</f>
        <v/>
      </c>
      <c r="H81" s="20">
        <f>IFERROR(Towers!H81*(Settings!C16/100),0)</f>
        <v/>
      </c>
      <c r="I81" s="20">
        <f>IFERROR(Towers!I81*(Settings!C16/100),0)</f>
        <v/>
      </c>
      <c r="J81" s="20">
        <f>IFERROR(Towers!J81*(Settings!C16/100),0)</f>
        <v/>
      </c>
      <c r="K81" s="20">
        <f>IFERROR(Towers!K81*(Settings!C16/100),0)</f>
        <v/>
      </c>
      <c r="L81" s="20">
        <f>IFERROR(Towers!L81*(Settings!C16/100),0)</f>
        <v/>
      </c>
    </row>
    <row r="82">
      <c r="A82" s="20">
        <f>Towers!A82</f>
        <v/>
      </c>
      <c r="B82" s="20">
        <f>Towers!B82</f>
        <v/>
      </c>
      <c r="C82" s="20">
        <f>IFERROR(Towers!C82*(Settings!C16/100),0)</f>
        <v/>
      </c>
      <c r="D82" s="20">
        <f>IFERROR(Towers!D82*(Settings!C16/100),0)</f>
        <v/>
      </c>
      <c r="E82" s="20">
        <f>IFERROR(Towers!E82*(Settings!C16/100),0)</f>
        <v/>
      </c>
      <c r="F82" s="20">
        <f>IFERROR(Towers!F82*(Settings!C16/100),0)</f>
        <v/>
      </c>
      <c r="G82" s="20">
        <f>IFERROR(Towers!G82*(Settings!C16/100),0)</f>
        <v/>
      </c>
      <c r="H82" s="20">
        <f>IFERROR(Towers!H82*(Settings!C16/100),0)</f>
        <v/>
      </c>
      <c r="I82" s="20">
        <f>IFERROR(Towers!I82*(Settings!C16/100),0)</f>
        <v/>
      </c>
      <c r="J82" s="20">
        <f>IFERROR(Towers!J82*(Settings!C16/100),0)</f>
        <v/>
      </c>
      <c r="K82" s="20">
        <f>IFERROR(Towers!K82*(Settings!C16/100),0)</f>
        <v/>
      </c>
      <c r="L82" s="20">
        <f>IFERROR(Towers!L82*(Settings!C16/100),0)</f>
        <v/>
      </c>
    </row>
    <row r="83">
      <c r="A83" s="20">
        <f>Towers!A83</f>
        <v/>
      </c>
      <c r="B83" s="20">
        <f>Towers!B83</f>
        <v/>
      </c>
      <c r="C83" s="20">
        <f>IFERROR(Towers!C83*(Settings!C16/100),0)</f>
        <v/>
      </c>
      <c r="D83" s="20">
        <f>IFERROR(Towers!D83*(Settings!C16/100),0)</f>
        <v/>
      </c>
      <c r="E83" s="20">
        <f>IFERROR(Towers!E83*(Settings!C16/100),0)</f>
        <v/>
      </c>
      <c r="F83" s="20">
        <f>IFERROR(Towers!F83*(Settings!C16/100),0)</f>
        <v/>
      </c>
      <c r="G83" s="20">
        <f>IFERROR(Towers!G83*(Settings!C16/100),0)</f>
        <v/>
      </c>
      <c r="H83" s="20">
        <f>IFERROR(Towers!H83*(Settings!C16/100),0)</f>
        <v/>
      </c>
      <c r="I83" s="20">
        <f>IFERROR(Towers!I83*(Settings!C16/100),0)</f>
        <v/>
      </c>
      <c r="J83" s="20">
        <f>IFERROR(Towers!J83*(Settings!C16/100),0)</f>
        <v/>
      </c>
      <c r="K83" s="20">
        <f>IFERROR(Towers!K83*(Settings!C16/100),0)</f>
        <v/>
      </c>
      <c r="L83" s="20">
        <f>IFERROR(Towers!L83*(Settings!C16/100),0)</f>
        <v/>
      </c>
    </row>
    <row r="84">
      <c r="A84" s="20">
        <f>Towers!A84</f>
        <v/>
      </c>
      <c r="B84" s="20">
        <f>Towers!B84</f>
        <v/>
      </c>
      <c r="C84" s="20">
        <f>IFERROR(Towers!C84*(Settings!C16/100),0)</f>
        <v/>
      </c>
      <c r="D84" s="20">
        <f>IFERROR(Towers!D84*(Settings!C16/100),0)</f>
        <v/>
      </c>
      <c r="E84" s="20">
        <f>IFERROR(Towers!E84*(Settings!C16/100),0)</f>
        <v/>
      </c>
      <c r="F84" s="20">
        <f>IFERROR(Towers!F84*(Settings!C16/100),0)</f>
        <v/>
      </c>
      <c r="G84" s="20">
        <f>IFERROR(Towers!G84*(Settings!C16/100),0)</f>
        <v/>
      </c>
      <c r="H84" s="20">
        <f>IFERROR(Towers!H84*(Settings!C16/100),0)</f>
        <v/>
      </c>
      <c r="I84" s="20">
        <f>IFERROR(Towers!I84*(Settings!C16/100),0)</f>
        <v/>
      </c>
      <c r="J84" s="20">
        <f>IFERROR(Towers!J84*(Settings!C16/100),0)</f>
        <v/>
      </c>
      <c r="K84" s="20">
        <f>IFERROR(Towers!K84*(Settings!C16/100),0)</f>
        <v/>
      </c>
      <c r="L84" s="20">
        <f>IFERROR(Towers!L84*(Settings!C16/100),0)</f>
        <v/>
      </c>
    </row>
    <row r="85">
      <c r="A85" s="20">
        <f>Towers!A85</f>
        <v/>
      </c>
      <c r="B85" s="20">
        <f>Towers!B85</f>
        <v/>
      </c>
      <c r="C85" s="20">
        <f>IFERROR(Towers!C85*(Settings!C16/100),0)</f>
        <v/>
      </c>
      <c r="D85" s="20">
        <f>IFERROR(Towers!D85*(Settings!C16/100),0)</f>
        <v/>
      </c>
      <c r="E85" s="20">
        <f>IFERROR(Towers!E85*(Settings!C16/100),0)</f>
        <v/>
      </c>
      <c r="F85" s="20">
        <f>IFERROR(Towers!F85*(Settings!C16/100),0)</f>
        <v/>
      </c>
      <c r="G85" s="20">
        <f>IFERROR(Towers!G85*(Settings!C16/100),0)</f>
        <v/>
      </c>
      <c r="H85" s="20">
        <f>IFERROR(Towers!H85*(Settings!C16/100),0)</f>
        <v/>
      </c>
      <c r="I85" s="20">
        <f>IFERROR(Towers!I85*(Settings!C16/100),0)</f>
        <v/>
      </c>
      <c r="J85" s="20">
        <f>IFERROR(Towers!J85*(Settings!C16/100),0)</f>
        <v/>
      </c>
      <c r="K85" s="20">
        <f>IFERROR(Towers!K85*(Settings!C16/100),0)</f>
        <v/>
      </c>
      <c r="L85" s="20">
        <f>IFERROR(Towers!L85*(Settings!C16/100),0)</f>
        <v/>
      </c>
    </row>
    <row r="86">
      <c r="A86" s="20">
        <f>Towers!A86</f>
        <v/>
      </c>
      <c r="B86" s="20">
        <f>Towers!B86</f>
        <v/>
      </c>
      <c r="C86" s="20">
        <f>IFERROR(Towers!C86*(Settings!C16/100),0)</f>
        <v/>
      </c>
      <c r="D86" s="20">
        <f>IFERROR(Towers!D86*(Settings!C16/100),0)</f>
        <v/>
      </c>
      <c r="E86" s="20">
        <f>IFERROR(Towers!E86*(Settings!C16/100),0)</f>
        <v/>
      </c>
      <c r="F86" s="20">
        <f>IFERROR(Towers!F86*(Settings!C16/100),0)</f>
        <v/>
      </c>
      <c r="G86" s="20">
        <f>IFERROR(Towers!G86*(Settings!C16/100),0)</f>
        <v/>
      </c>
      <c r="H86" s="20">
        <f>IFERROR(Towers!H86*(Settings!C16/100),0)</f>
        <v/>
      </c>
      <c r="I86" s="20">
        <f>IFERROR(Towers!I86*(Settings!C16/100),0)</f>
        <v/>
      </c>
      <c r="J86" s="20">
        <f>IFERROR(Towers!J86*(Settings!C16/100),0)</f>
        <v/>
      </c>
      <c r="K86" s="20">
        <f>IFERROR(Towers!K86*(Settings!C16/100),0)</f>
        <v/>
      </c>
      <c r="L86" s="20">
        <f>IFERROR(Towers!L86*(Settings!C16/100),0)</f>
        <v/>
      </c>
    </row>
    <row r="87">
      <c r="A87" s="20">
        <f>Towers!A87</f>
        <v/>
      </c>
      <c r="B87" s="20">
        <f>Towers!B87</f>
        <v/>
      </c>
      <c r="C87" s="20">
        <f>IFERROR(Towers!C87*(Settings!C16/100),0)</f>
        <v/>
      </c>
      <c r="D87" s="20">
        <f>IFERROR(Towers!D87*(Settings!C16/100),0)</f>
        <v/>
      </c>
      <c r="E87" s="20">
        <f>IFERROR(Towers!E87*(Settings!C16/100),0)</f>
        <v/>
      </c>
      <c r="F87" s="20">
        <f>IFERROR(Towers!F87*(Settings!C16/100),0)</f>
        <v/>
      </c>
      <c r="G87" s="20">
        <f>IFERROR(Towers!G87*(Settings!C16/100),0)</f>
        <v/>
      </c>
      <c r="H87" s="20">
        <f>IFERROR(Towers!H87*(Settings!C16/100),0)</f>
        <v/>
      </c>
      <c r="I87" s="20">
        <f>IFERROR(Towers!I87*(Settings!C16/100),0)</f>
        <v/>
      </c>
      <c r="J87" s="20">
        <f>IFERROR(Towers!J87*(Settings!C16/100),0)</f>
        <v/>
      </c>
      <c r="K87" s="20">
        <f>IFERROR(Towers!K87*(Settings!C16/100),0)</f>
        <v/>
      </c>
      <c r="L87" s="20">
        <f>IFERROR(Towers!L87*(Settings!C16/100),0)</f>
        <v/>
      </c>
    </row>
    <row r="88">
      <c r="A88" s="20">
        <f>Towers!A88</f>
        <v/>
      </c>
      <c r="B88" s="20">
        <f>Towers!B88</f>
        <v/>
      </c>
      <c r="C88" s="20">
        <f>IFERROR(Towers!C88*(Settings!C16/100),0)</f>
        <v/>
      </c>
      <c r="D88" s="20">
        <f>IFERROR(Towers!D88*(Settings!C16/100),0)</f>
        <v/>
      </c>
      <c r="E88" s="20">
        <f>IFERROR(Towers!E88*(Settings!C16/100),0)</f>
        <v/>
      </c>
      <c r="F88" s="20">
        <f>IFERROR(Towers!F88*(Settings!C16/100),0)</f>
        <v/>
      </c>
      <c r="G88" s="20">
        <f>IFERROR(Towers!G88*(Settings!C16/100),0)</f>
        <v/>
      </c>
      <c r="H88" s="20">
        <f>IFERROR(Towers!H88*(Settings!C16/100),0)</f>
        <v/>
      </c>
      <c r="I88" s="20">
        <f>IFERROR(Towers!I88*(Settings!C16/100),0)</f>
        <v/>
      </c>
      <c r="J88" s="20">
        <f>IFERROR(Towers!J88*(Settings!C16/100),0)</f>
        <v/>
      </c>
      <c r="K88" s="20">
        <f>IFERROR(Towers!K88*(Settings!C16/100),0)</f>
        <v/>
      </c>
      <c r="L88" s="20">
        <f>IFERROR(Towers!L88*(Settings!C16/100),0)</f>
        <v/>
      </c>
    </row>
    <row r="89">
      <c r="A89" s="20">
        <f>Towers!A89</f>
        <v/>
      </c>
      <c r="B89" s="20">
        <f>Towers!B89</f>
        <v/>
      </c>
      <c r="C89" s="20">
        <f>IFERROR(Towers!C89*(Settings!C16/100),0)</f>
        <v/>
      </c>
      <c r="D89" s="20">
        <f>IFERROR(Towers!D89*(Settings!C16/100),0)</f>
        <v/>
      </c>
      <c r="E89" s="20">
        <f>IFERROR(Towers!E89*(Settings!C16/100),0)</f>
        <v/>
      </c>
      <c r="F89" s="20">
        <f>IFERROR(Towers!F89*(Settings!C16/100),0)</f>
        <v/>
      </c>
      <c r="G89" s="20">
        <f>IFERROR(Towers!G89*(Settings!C16/100),0)</f>
        <v/>
      </c>
      <c r="H89" s="20">
        <f>IFERROR(Towers!H89*(Settings!C16/100),0)</f>
        <v/>
      </c>
      <c r="I89" s="20">
        <f>IFERROR(Towers!I89*(Settings!C16/100),0)</f>
        <v/>
      </c>
      <c r="J89" s="20">
        <f>IFERROR(Towers!J89*(Settings!C16/100),0)</f>
        <v/>
      </c>
      <c r="K89" s="20">
        <f>IFERROR(Towers!K89*(Settings!C16/100),0)</f>
        <v/>
      </c>
      <c r="L89" s="20">
        <f>IFERROR(Towers!L89*(Settings!C16/100),0)</f>
        <v/>
      </c>
    </row>
    <row r="90">
      <c r="A90" s="20">
        <f>Towers!A90</f>
        <v/>
      </c>
      <c r="B90" s="20">
        <f>Towers!B90</f>
        <v/>
      </c>
      <c r="C90" s="20">
        <f>IFERROR(Towers!C90*(Settings!C16/100),0)</f>
        <v/>
      </c>
      <c r="D90" s="20">
        <f>IFERROR(Towers!D90*(Settings!C16/100),0)</f>
        <v/>
      </c>
      <c r="E90" s="20">
        <f>IFERROR(Towers!E90*(Settings!C16/100),0)</f>
        <v/>
      </c>
      <c r="F90" s="20">
        <f>IFERROR(Towers!F90*(Settings!C16/100),0)</f>
        <v/>
      </c>
      <c r="G90" s="20">
        <f>IFERROR(Towers!G90*(Settings!C16/100),0)</f>
        <v/>
      </c>
      <c r="H90" s="20">
        <f>IFERROR(Towers!H90*(Settings!C16/100),0)</f>
        <v/>
      </c>
      <c r="I90" s="20">
        <f>IFERROR(Towers!I90*(Settings!C16/100),0)</f>
        <v/>
      </c>
      <c r="J90" s="20">
        <f>IFERROR(Towers!J90*(Settings!C16/100),0)</f>
        <v/>
      </c>
      <c r="K90" s="20">
        <f>IFERROR(Towers!K90*(Settings!C16/100),0)</f>
        <v/>
      </c>
      <c r="L90" s="20">
        <f>IFERROR(Towers!L90*(Settings!C16/100),0)</f>
        <v/>
      </c>
    </row>
    <row r="91">
      <c r="A91" s="20">
        <f>Towers!A91</f>
        <v/>
      </c>
      <c r="B91" s="20">
        <f>Towers!B91</f>
        <v/>
      </c>
      <c r="C91" s="20">
        <f>IFERROR(Towers!C91*(Settings!C16/100),0)</f>
        <v/>
      </c>
      <c r="D91" s="20">
        <f>IFERROR(Towers!D91*(Settings!C16/100),0)</f>
        <v/>
      </c>
      <c r="E91" s="20">
        <f>IFERROR(Towers!E91*(Settings!C16/100),0)</f>
        <v/>
      </c>
      <c r="F91" s="20">
        <f>IFERROR(Towers!F91*(Settings!C16/100),0)</f>
        <v/>
      </c>
      <c r="G91" s="20">
        <f>IFERROR(Towers!G91*(Settings!C16/100),0)</f>
        <v/>
      </c>
      <c r="H91" s="20">
        <f>IFERROR(Towers!H91*(Settings!C16/100),0)</f>
        <v/>
      </c>
      <c r="I91" s="20">
        <f>IFERROR(Towers!I91*(Settings!C16/100),0)</f>
        <v/>
      </c>
      <c r="J91" s="20">
        <f>IFERROR(Towers!J91*(Settings!C16/100),0)</f>
        <v/>
      </c>
      <c r="K91" s="20">
        <f>IFERROR(Towers!K91*(Settings!C16/100),0)</f>
        <v/>
      </c>
      <c r="L91" s="20">
        <f>IFERROR(Towers!L91*(Settings!C16/100),0)</f>
        <v/>
      </c>
    </row>
    <row r="92">
      <c r="A92" s="20">
        <f>Towers!A92</f>
        <v/>
      </c>
      <c r="B92" s="20">
        <f>Towers!B92</f>
        <v/>
      </c>
      <c r="C92" s="20">
        <f>IFERROR(Towers!C92*(Settings!C16/100),0)</f>
        <v/>
      </c>
      <c r="D92" s="20">
        <f>IFERROR(Towers!D92*(Settings!C16/100),0)</f>
        <v/>
      </c>
      <c r="E92" s="20">
        <f>IFERROR(Towers!E92*(Settings!C16/100),0)</f>
        <v/>
      </c>
      <c r="F92" s="20">
        <f>IFERROR(Towers!F92*(Settings!C16/100),0)</f>
        <v/>
      </c>
      <c r="G92" s="20">
        <f>IFERROR(Towers!G92*(Settings!C16/100),0)</f>
        <v/>
      </c>
      <c r="H92" s="20">
        <f>IFERROR(Towers!H92*(Settings!C16/100),0)</f>
        <v/>
      </c>
      <c r="I92" s="20">
        <f>IFERROR(Towers!I92*(Settings!C16/100),0)</f>
        <v/>
      </c>
      <c r="J92" s="20">
        <f>IFERROR(Towers!J92*(Settings!C16/100),0)</f>
        <v/>
      </c>
      <c r="K92" s="20">
        <f>IFERROR(Towers!K92*(Settings!C16/100),0)</f>
        <v/>
      </c>
      <c r="L92" s="20">
        <f>IFERROR(Towers!L92*(Settings!C16/100),0)</f>
        <v/>
      </c>
    </row>
    <row r="93">
      <c r="A93" s="20">
        <f>Towers!A93</f>
        <v/>
      </c>
      <c r="B93" s="20">
        <f>Towers!B93</f>
        <v/>
      </c>
      <c r="C93" s="20">
        <f>IFERROR(Towers!C93*(Settings!C16/100),0)</f>
        <v/>
      </c>
      <c r="D93" s="20">
        <f>IFERROR(Towers!D93*(Settings!C16/100),0)</f>
        <v/>
      </c>
      <c r="E93" s="20">
        <f>IFERROR(Towers!E93*(Settings!C16/100),0)</f>
        <v/>
      </c>
      <c r="F93" s="20">
        <f>IFERROR(Towers!F93*(Settings!C16/100),0)</f>
        <v/>
      </c>
      <c r="G93" s="20">
        <f>IFERROR(Towers!G93*(Settings!C16/100),0)</f>
        <v/>
      </c>
      <c r="H93" s="20">
        <f>IFERROR(Towers!H93*(Settings!C16/100),0)</f>
        <v/>
      </c>
      <c r="I93" s="20">
        <f>IFERROR(Towers!I93*(Settings!C16/100),0)</f>
        <v/>
      </c>
      <c r="J93" s="20">
        <f>IFERROR(Towers!J93*(Settings!C16/100),0)</f>
        <v/>
      </c>
      <c r="K93" s="20">
        <f>IFERROR(Towers!K93*(Settings!C16/100),0)</f>
        <v/>
      </c>
      <c r="L93" s="20">
        <f>IFERROR(Towers!L93*(Settings!C16/100),0)</f>
        <v/>
      </c>
    </row>
    <row r="94">
      <c r="A94" s="20">
        <f>Towers!A94</f>
        <v/>
      </c>
      <c r="B94" s="20">
        <f>Towers!B94</f>
        <v/>
      </c>
      <c r="C94" s="20">
        <f>IFERROR(Towers!C94*(Settings!C16/100),0)</f>
        <v/>
      </c>
      <c r="D94" s="20">
        <f>IFERROR(Towers!D94*(Settings!C16/100),0)</f>
        <v/>
      </c>
      <c r="E94" s="20">
        <f>IFERROR(Towers!E94*(Settings!C16/100),0)</f>
        <v/>
      </c>
      <c r="F94" s="20">
        <f>IFERROR(Towers!F94*(Settings!C16/100),0)</f>
        <v/>
      </c>
      <c r="G94" s="20">
        <f>IFERROR(Towers!G94*(Settings!C16/100),0)</f>
        <v/>
      </c>
      <c r="H94" s="20">
        <f>IFERROR(Towers!H94*(Settings!C16/100),0)</f>
        <v/>
      </c>
      <c r="I94" s="20">
        <f>IFERROR(Towers!I94*(Settings!C16/100),0)</f>
        <v/>
      </c>
      <c r="J94" s="20">
        <f>IFERROR(Towers!J94*(Settings!C16/100),0)</f>
        <v/>
      </c>
      <c r="K94" s="20">
        <f>IFERROR(Towers!K94*(Settings!C16/100),0)</f>
        <v/>
      </c>
      <c r="L94" s="20">
        <f>IFERROR(Towers!L94*(Settings!C16/100),0)</f>
        <v/>
      </c>
    </row>
    <row r="95">
      <c r="A95" s="20">
        <f>Towers!A95</f>
        <v/>
      </c>
      <c r="B95" s="20">
        <f>Towers!B95</f>
        <v/>
      </c>
      <c r="C95" s="20">
        <f>IFERROR(Towers!C95*(Settings!C16/100),0)</f>
        <v/>
      </c>
      <c r="D95" s="20">
        <f>IFERROR(Towers!D95*(Settings!C16/100),0)</f>
        <v/>
      </c>
      <c r="E95" s="20">
        <f>IFERROR(Towers!E95*(Settings!C16/100),0)</f>
        <v/>
      </c>
      <c r="F95" s="20">
        <f>IFERROR(Towers!F95*(Settings!C16/100),0)</f>
        <v/>
      </c>
      <c r="G95" s="20">
        <f>IFERROR(Towers!G95*(Settings!C16/100),0)</f>
        <v/>
      </c>
      <c r="H95" s="20">
        <f>IFERROR(Towers!H95*(Settings!C16/100),0)</f>
        <v/>
      </c>
      <c r="I95" s="20">
        <f>IFERROR(Towers!I95*(Settings!C16/100),0)</f>
        <v/>
      </c>
      <c r="J95" s="20">
        <f>IFERROR(Towers!J95*(Settings!C16/100),0)</f>
        <v/>
      </c>
      <c r="K95" s="20">
        <f>IFERROR(Towers!K95*(Settings!C16/100),0)</f>
        <v/>
      </c>
      <c r="L95" s="20">
        <f>IFERROR(Towers!L95*(Settings!C16/100),0)</f>
        <v/>
      </c>
    </row>
    <row r="96">
      <c r="A96" s="20">
        <f>Towers!A96</f>
        <v/>
      </c>
      <c r="B96" s="20">
        <f>Towers!B96</f>
        <v/>
      </c>
      <c r="C96" s="20">
        <f>IFERROR(Towers!C96*(Settings!C16/100),0)</f>
        <v/>
      </c>
      <c r="D96" s="20">
        <f>IFERROR(Towers!D96*(Settings!C16/100),0)</f>
        <v/>
      </c>
      <c r="E96" s="20">
        <f>IFERROR(Towers!E96*(Settings!C16/100),0)</f>
        <v/>
      </c>
      <c r="F96" s="20">
        <f>IFERROR(Towers!F96*(Settings!C16/100),0)</f>
        <v/>
      </c>
      <c r="G96" s="20">
        <f>IFERROR(Towers!G96*(Settings!C16/100),0)</f>
        <v/>
      </c>
      <c r="H96" s="20">
        <f>IFERROR(Towers!H96*(Settings!C16/100),0)</f>
        <v/>
      </c>
      <c r="I96" s="20">
        <f>IFERROR(Towers!I96*(Settings!C16/100),0)</f>
        <v/>
      </c>
      <c r="J96" s="20">
        <f>IFERROR(Towers!J96*(Settings!C16/100),0)</f>
        <v/>
      </c>
      <c r="K96" s="20">
        <f>IFERROR(Towers!K96*(Settings!C16/100),0)</f>
        <v/>
      </c>
      <c r="L96" s="20">
        <f>IFERROR(Towers!L96*(Settings!C16/100),0)</f>
        <v/>
      </c>
    </row>
    <row r="97">
      <c r="A97" s="20">
        <f>Towers!A97</f>
        <v/>
      </c>
      <c r="B97" s="20">
        <f>Towers!B97</f>
        <v/>
      </c>
      <c r="C97" s="20">
        <f>IFERROR(Towers!C97*(Settings!C16/100),0)</f>
        <v/>
      </c>
      <c r="D97" s="20">
        <f>IFERROR(Towers!D97*(Settings!C16/100),0)</f>
        <v/>
      </c>
      <c r="E97" s="20">
        <f>IFERROR(Towers!E97*(Settings!C16/100),0)</f>
        <v/>
      </c>
      <c r="F97" s="20">
        <f>IFERROR(Towers!F97*(Settings!C16/100),0)</f>
        <v/>
      </c>
      <c r="G97" s="20">
        <f>IFERROR(Towers!G97*(Settings!C16/100),0)</f>
        <v/>
      </c>
      <c r="H97" s="20">
        <f>IFERROR(Towers!H97*(Settings!C16/100),0)</f>
        <v/>
      </c>
      <c r="I97" s="20">
        <f>IFERROR(Towers!I97*(Settings!C16/100),0)</f>
        <v/>
      </c>
      <c r="J97" s="20">
        <f>IFERROR(Towers!J97*(Settings!C16/100),0)</f>
        <v/>
      </c>
      <c r="K97" s="20">
        <f>IFERROR(Towers!K97*(Settings!C16/100),0)</f>
        <v/>
      </c>
      <c r="L97" s="20">
        <f>IFERROR(Towers!L97*(Settings!C16/100),0)</f>
        <v/>
      </c>
    </row>
    <row r="98">
      <c r="A98" s="20">
        <f>Towers!A98</f>
        <v/>
      </c>
      <c r="B98" s="20">
        <f>Towers!B98</f>
        <v/>
      </c>
      <c r="C98" s="20">
        <f>IFERROR(Towers!C98*(Settings!C16/100),0)</f>
        <v/>
      </c>
      <c r="D98" s="20">
        <f>IFERROR(Towers!D98*(Settings!C16/100),0)</f>
        <v/>
      </c>
      <c r="E98" s="20">
        <f>IFERROR(Towers!E98*(Settings!C16/100),0)</f>
        <v/>
      </c>
      <c r="F98" s="20">
        <f>IFERROR(Towers!F98*(Settings!C16/100),0)</f>
        <v/>
      </c>
      <c r="G98" s="20">
        <f>IFERROR(Towers!G98*(Settings!C16/100),0)</f>
        <v/>
      </c>
      <c r="H98" s="20">
        <f>IFERROR(Towers!H98*(Settings!C16/100),0)</f>
        <v/>
      </c>
      <c r="I98" s="20">
        <f>IFERROR(Towers!I98*(Settings!C16/100),0)</f>
        <v/>
      </c>
      <c r="J98" s="20">
        <f>IFERROR(Towers!J98*(Settings!C16/100),0)</f>
        <v/>
      </c>
      <c r="K98" s="20">
        <f>IFERROR(Towers!K98*(Settings!C16/100),0)</f>
        <v/>
      </c>
      <c r="L98" s="20">
        <f>IFERROR(Towers!L98*(Settings!C16/100),0)</f>
        <v/>
      </c>
    </row>
    <row r="99">
      <c r="A99" s="20">
        <f>Towers!A99</f>
        <v/>
      </c>
      <c r="B99" s="20">
        <f>Towers!B99</f>
        <v/>
      </c>
      <c r="C99" s="20">
        <f>IFERROR(Towers!C99*(Settings!C16/100),0)</f>
        <v/>
      </c>
      <c r="D99" s="20">
        <f>IFERROR(Towers!D99*(Settings!C16/100),0)</f>
        <v/>
      </c>
      <c r="E99" s="20">
        <f>IFERROR(Towers!E99*(Settings!C16/100),0)</f>
        <v/>
      </c>
      <c r="F99" s="20">
        <f>IFERROR(Towers!F99*(Settings!C16/100),0)</f>
        <v/>
      </c>
      <c r="G99" s="20">
        <f>IFERROR(Towers!G99*(Settings!C16/100),0)</f>
        <v/>
      </c>
      <c r="H99" s="20">
        <f>IFERROR(Towers!H99*(Settings!C16/100),0)</f>
        <v/>
      </c>
      <c r="I99" s="20">
        <f>IFERROR(Towers!I99*(Settings!C16/100),0)</f>
        <v/>
      </c>
      <c r="J99" s="20">
        <f>IFERROR(Towers!J99*(Settings!C16/100),0)</f>
        <v/>
      </c>
      <c r="K99" s="20">
        <f>IFERROR(Towers!K99*(Settings!C16/100),0)</f>
        <v/>
      </c>
      <c r="L99" s="20">
        <f>IFERROR(Towers!L99*(Settings!C16/100),0)</f>
        <v/>
      </c>
    </row>
    <row r="100">
      <c r="A100" s="20">
        <f>Towers!A100</f>
        <v/>
      </c>
      <c r="B100" s="20">
        <f>Towers!B100</f>
        <v/>
      </c>
      <c r="C100" s="20">
        <f>IFERROR(Towers!C100*(Settings!C16/100),0)</f>
        <v/>
      </c>
      <c r="D100" s="20">
        <f>IFERROR(Towers!D100*(Settings!C16/100),0)</f>
        <v/>
      </c>
      <c r="E100" s="20">
        <f>IFERROR(Towers!E100*(Settings!C16/100),0)</f>
        <v/>
      </c>
      <c r="F100" s="20">
        <f>IFERROR(Towers!F100*(Settings!C16/100),0)</f>
        <v/>
      </c>
      <c r="G100" s="20">
        <f>IFERROR(Towers!G100*(Settings!C16/100),0)</f>
        <v/>
      </c>
      <c r="H100" s="20">
        <f>IFERROR(Towers!H100*(Settings!C16/100),0)</f>
        <v/>
      </c>
      <c r="I100" s="20">
        <f>IFERROR(Towers!I100*(Settings!C16/100),0)</f>
        <v/>
      </c>
      <c r="J100" s="20">
        <f>IFERROR(Towers!J100*(Settings!C16/100),0)</f>
        <v/>
      </c>
      <c r="K100" s="20">
        <f>IFERROR(Towers!K100*(Settings!C16/100),0)</f>
        <v/>
      </c>
      <c r="L100" s="20">
        <f>IFERROR(Towers!L100*(Settings!C16/100),0)</f>
        <v/>
      </c>
    </row>
    <row r="101">
      <c r="A101" s="20">
        <f>Towers!A101</f>
        <v/>
      </c>
      <c r="B101" s="20">
        <f>Towers!B101</f>
        <v/>
      </c>
      <c r="C101" s="20">
        <f>IFERROR(Towers!C101*(Settings!C16/100),0)</f>
        <v/>
      </c>
      <c r="D101" s="20">
        <f>IFERROR(Towers!D101*(Settings!C16/100),0)</f>
        <v/>
      </c>
      <c r="E101" s="20">
        <f>IFERROR(Towers!E101*(Settings!C16/100),0)</f>
        <v/>
      </c>
      <c r="F101" s="20">
        <f>IFERROR(Towers!F101*(Settings!C16/100),0)</f>
        <v/>
      </c>
      <c r="G101" s="20">
        <f>IFERROR(Towers!G101*(Settings!C16/100),0)</f>
        <v/>
      </c>
      <c r="H101" s="20">
        <f>IFERROR(Towers!H101*(Settings!C16/100),0)</f>
        <v/>
      </c>
      <c r="I101" s="20">
        <f>IFERROR(Towers!I101*(Settings!C16/100),0)</f>
        <v/>
      </c>
      <c r="J101" s="20">
        <f>IFERROR(Towers!J101*(Settings!C16/100),0)</f>
        <v/>
      </c>
      <c r="K101" s="20">
        <f>IFERROR(Towers!K101*(Settings!C16/100),0)</f>
        <v/>
      </c>
      <c r="L101" s="20">
        <f>IFERROR(Towers!L101*(Settings!C16/100),0)</f>
        <v/>
      </c>
    </row>
    <row r="102">
      <c r="A102" s="20">
        <f>Towers!A102</f>
        <v/>
      </c>
      <c r="B102" s="20">
        <f>Towers!B102</f>
        <v/>
      </c>
      <c r="C102" s="20">
        <f>IFERROR(Towers!C102*(Settings!C16/100),0)</f>
        <v/>
      </c>
      <c r="D102" s="20">
        <f>IFERROR(Towers!D102*(Settings!C16/100),0)</f>
        <v/>
      </c>
      <c r="E102" s="20">
        <f>IFERROR(Towers!E102*(Settings!C16/100),0)</f>
        <v/>
      </c>
      <c r="F102" s="20">
        <f>IFERROR(Towers!F102*(Settings!C16/100),0)</f>
        <v/>
      </c>
      <c r="G102" s="20">
        <f>IFERROR(Towers!G102*(Settings!C16/100),0)</f>
        <v/>
      </c>
      <c r="H102" s="20">
        <f>IFERROR(Towers!H102*(Settings!C16/100),0)</f>
        <v/>
      </c>
      <c r="I102" s="20">
        <f>IFERROR(Towers!I102*(Settings!C16/100),0)</f>
        <v/>
      </c>
      <c r="J102" s="20">
        <f>IFERROR(Towers!J102*(Settings!C16/100),0)</f>
        <v/>
      </c>
      <c r="K102" s="20">
        <f>IFERROR(Towers!K102*(Settings!C16/100),0)</f>
        <v/>
      </c>
      <c r="L102" s="20">
        <f>IFERROR(Towers!L102*(Settings!C16/100),0)</f>
        <v/>
      </c>
    </row>
    <row r="103">
      <c r="A103" s="20">
        <f>Towers!A103</f>
        <v/>
      </c>
      <c r="B103" s="20">
        <f>Towers!B103</f>
        <v/>
      </c>
      <c r="C103" s="20">
        <f>IFERROR(Towers!C103*(Settings!C16/100),0)</f>
        <v/>
      </c>
      <c r="D103" s="20">
        <f>IFERROR(Towers!D103*(Settings!C16/100),0)</f>
        <v/>
      </c>
      <c r="E103" s="20">
        <f>IFERROR(Towers!E103*(Settings!C16/100),0)</f>
        <v/>
      </c>
      <c r="F103" s="20">
        <f>IFERROR(Towers!F103*(Settings!C16/100),0)</f>
        <v/>
      </c>
      <c r="G103" s="20">
        <f>IFERROR(Towers!G103*(Settings!C16/100),0)</f>
        <v/>
      </c>
      <c r="H103" s="20">
        <f>IFERROR(Towers!H103*(Settings!C16/100),0)</f>
        <v/>
      </c>
      <c r="I103" s="20">
        <f>IFERROR(Towers!I103*(Settings!C16/100),0)</f>
        <v/>
      </c>
      <c r="J103" s="20">
        <f>IFERROR(Towers!J103*(Settings!C16/100),0)</f>
        <v/>
      </c>
      <c r="K103" s="20">
        <f>IFERROR(Towers!K103*(Settings!C16/100),0)</f>
        <v/>
      </c>
      <c r="L103" s="20">
        <f>IFERROR(Towers!L103*(Settings!C16/100),0)</f>
        <v/>
      </c>
    </row>
    <row r="104">
      <c r="A104" s="20">
        <f>Towers!A104</f>
        <v/>
      </c>
      <c r="B104" s="20">
        <f>Towers!B104</f>
        <v/>
      </c>
      <c r="C104" s="20">
        <f>IFERROR(Towers!C104*(Settings!C16/100),0)</f>
        <v/>
      </c>
      <c r="D104" s="20">
        <f>IFERROR(Towers!D104*(Settings!C16/100),0)</f>
        <v/>
      </c>
      <c r="E104" s="20">
        <f>IFERROR(Towers!E104*(Settings!C16/100),0)</f>
        <v/>
      </c>
      <c r="F104" s="20">
        <f>IFERROR(Towers!F104*(Settings!C16/100),0)</f>
        <v/>
      </c>
      <c r="G104" s="20">
        <f>IFERROR(Towers!G104*(Settings!C16/100),0)</f>
        <v/>
      </c>
      <c r="H104" s="20">
        <f>IFERROR(Towers!H104*(Settings!C16/100),0)</f>
        <v/>
      </c>
      <c r="I104" s="20">
        <f>IFERROR(Towers!I104*(Settings!C16/100),0)</f>
        <v/>
      </c>
      <c r="J104" s="20">
        <f>IFERROR(Towers!J104*(Settings!C16/100),0)</f>
        <v/>
      </c>
      <c r="K104" s="20">
        <f>IFERROR(Towers!K104*(Settings!C16/100),0)</f>
        <v/>
      </c>
      <c r="L104" s="20">
        <f>IFERROR(Towers!L104*(Settings!C16/100),0)</f>
        <v/>
      </c>
    </row>
    <row r="105">
      <c r="A105" s="20">
        <f>Towers!A105</f>
        <v/>
      </c>
      <c r="B105" s="20">
        <f>Towers!B105</f>
        <v/>
      </c>
      <c r="C105" s="20">
        <f>IFERROR(Towers!C105*(Settings!C16/100),0)</f>
        <v/>
      </c>
      <c r="D105" s="20">
        <f>IFERROR(Towers!D105*(Settings!C16/100),0)</f>
        <v/>
      </c>
      <c r="E105" s="20">
        <f>IFERROR(Towers!E105*(Settings!C16/100),0)</f>
        <v/>
      </c>
      <c r="F105" s="20">
        <f>IFERROR(Towers!F105*(Settings!C16/100),0)</f>
        <v/>
      </c>
      <c r="G105" s="20">
        <f>IFERROR(Towers!G105*(Settings!C16/100),0)</f>
        <v/>
      </c>
      <c r="H105" s="20">
        <f>IFERROR(Towers!H105*(Settings!C16/100),0)</f>
        <v/>
      </c>
      <c r="I105" s="20">
        <f>IFERROR(Towers!I105*(Settings!C16/100),0)</f>
        <v/>
      </c>
      <c r="J105" s="20">
        <f>IFERROR(Towers!J105*(Settings!C16/100),0)</f>
        <v/>
      </c>
      <c r="K105" s="20">
        <f>IFERROR(Towers!K105*(Settings!C16/100),0)</f>
        <v/>
      </c>
      <c r="L105" s="20">
        <f>IFERROR(Towers!L105*(Settings!C16/100),0)</f>
        <v/>
      </c>
    </row>
    <row r="106">
      <c r="A106" s="20">
        <f>Towers!A106</f>
        <v/>
      </c>
      <c r="B106" s="20">
        <f>Towers!B106</f>
        <v/>
      </c>
      <c r="C106" s="20">
        <f>IFERROR(Towers!C106*(Settings!C16/100),0)</f>
        <v/>
      </c>
      <c r="D106" s="20">
        <f>IFERROR(Towers!D106*(Settings!C16/100),0)</f>
        <v/>
      </c>
      <c r="E106" s="20">
        <f>IFERROR(Towers!E106*(Settings!C16/100),0)</f>
        <v/>
      </c>
      <c r="F106" s="20">
        <f>IFERROR(Towers!F106*(Settings!C16/100),0)</f>
        <v/>
      </c>
      <c r="G106" s="20">
        <f>IFERROR(Towers!G106*(Settings!C16/100),0)</f>
        <v/>
      </c>
      <c r="H106" s="20">
        <f>IFERROR(Towers!H106*(Settings!C16/100),0)</f>
        <v/>
      </c>
      <c r="I106" s="20">
        <f>IFERROR(Towers!I106*(Settings!C16/100),0)</f>
        <v/>
      </c>
      <c r="J106" s="20">
        <f>IFERROR(Towers!J106*(Settings!C16/100),0)</f>
        <v/>
      </c>
      <c r="K106" s="20">
        <f>IFERROR(Towers!K106*(Settings!C16/100),0)</f>
        <v/>
      </c>
      <c r="L106" s="20">
        <f>IFERROR(Towers!L106*(Settings!C16/100),0)</f>
        <v/>
      </c>
    </row>
    <row r="107">
      <c r="A107" s="20">
        <f>Towers!A107</f>
        <v/>
      </c>
      <c r="B107" s="20">
        <f>Towers!B107</f>
        <v/>
      </c>
      <c r="C107" s="20">
        <f>IFERROR(Towers!C107*(Settings!C16/100),0)</f>
        <v/>
      </c>
      <c r="D107" s="20">
        <f>IFERROR(Towers!D107*(Settings!C16/100),0)</f>
        <v/>
      </c>
      <c r="E107" s="20">
        <f>IFERROR(Towers!E107*(Settings!C16/100),0)</f>
        <v/>
      </c>
      <c r="F107" s="20">
        <f>IFERROR(Towers!F107*(Settings!C16/100),0)</f>
        <v/>
      </c>
      <c r="G107" s="20">
        <f>IFERROR(Towers!G107*(Settings!C16/100),0)</f>
        <v/>
      </c>
      <c r="H107" s="20">
        <f>IFERROR(Towers!H107*(Settings!C16/100),0)</f>
        <v/>
      </c>
      <c r="I107" s="20">
        <f>IFERROR(Towers!I107*(Settings!C16/100),0)</f>
        <v/>
      </c>
      <c r="J107" s="20">
        <f>IFERROR(Towers!J107*(Settings!C16/100),0)</f>
        <v/>
      </c>
      <c r="K107" s="20">
        <f>IFERROR(Towers!K107*(Settings!C16/100),0)</f>
        <v/>
      </c>
      <c r="L107" s="20">
        <f>IFERROR(Towers!L107*(Settings!C16/100),0)</f>
        <v/>
      </c>
    </row>
    <row r="108">
      <c r="A108" s="20">
        <f>Towers!A108</f>
        <v/>
      </c>
      <c r="B108" s="20">
        <f>Towers!B108</f>
        <v/>
      </c>
      <c r="C108" s="20">
        <f>IFERROR(Towers!C108*(Settings!C16/100),0)</f>
        <v/>
      </c>
      <c r="D108" s="20">
        <f>IFERROR(Towers!D108*(Settings!C16/100),0)</f>
        <v/>
      </c>
      <c r="E108" s="20">
        <f>IFERROR(Towers!E108*(Settings!C16/100),0)</f>
        <v/>
      </c>
      <c r="F108" s="20">
        <f>IFERROR(Towers!F108*(Settings!C16/100),0)</f>
        <v/>
      </c>
      <c r="G108" s="20">
        <f>IFERROR(Towers!G108*(Settings!C16/100),0)</f>
        <v/>
      </c>
      <c r="H108" s="20">
        <f>IFERROR(Towers!H108*(Settings!C16/100),0)</f>
        <v/>
      </c>
      <c r="I108" s="20">
        <f>IFERROR(Towers!I108*(Settings!C16/100),0)</f>
        <v/>
      </c>
      <c r="J108" s="20">
        <f>IFERROR(Towers!J108*(Settings!C16/100),0)</f>
        <v/>
      </c>
      <c r="K108" s="20">
        <f>IFERROR(Towers!K108*(Settings!C16/100),0)</f>
        <v/>
      </c>
      <c r="L108" s="20">
        <f>IFERROR(Towers!L108*(Settings!C16/100),0)</f>
        <v/>
      </c>
    </row>
    <row r="109">
      <c r="A109" s="20">
        <f>Towers!A109</f>
        <v/>
      </c>
      <c r="B109" s="20">
        <f>Towers!B109</f>
        <v/>
      </c>
      <c r="C109" s="20">
        <f>IFERROR(Towers!C109*(Settings!C16/100),0)</f>
        <v/>
      </c>
      <c r="D109" s="20">
        <f>IFERROR(Towers!D109*(Settings!C16/100),0)</f>
        <v/>
      </c>
      <c r="E109" s="20">
        <f>IFERROR(Towers!E109*(Settings!C16/100),0)</f>
        <v/>
      </c>
      <c r="F109" s="20">
        <f>IFERROR(Towers!F109*(Settings!C16/100),0)</f>
        <v/>
      </c>
      <c r="G109" s="20">
        <f>IFERROR(Towers!G109*(Settings!C16/100),0)</f>
        <v/>
      </c>
      <c r="H109" s="20">
        <f>IFERROR(Towers!H109*(Settings!C16/100),0)</f>
        <v/>
      </c>
      <c r="I109" s="20">
        <f>IFERROR(Towers!I109*(Settings!C16/100),0)</f>
        <v/>
      </c>
      <c r="J109" s="20">
        <f>IFERROR(Towers!J109*(Settings!C16/100),0)</f>
        <v/>
      </c>
      <c r="K109" s="20">
        <f>IFERROR(Towers!K109*(Settings!C16/100),0)</f>
        <v/>
      </c>
      <c r="L109" s="20">
        <f>IFERROR(Towers!L109*(Settings!C16/100),0)</f>
        <v/>
      </c>
    </row>
    <row r="110">
      <c r="A110" s="20">
        <f>Towers!A110</f>
        <v/>
      </c>
      <c r="B110" s="20">
        <f>Towers!B110</f>
        <v/>
      </c>
      <c r="C110" s="20">
        <f>IFERROR(Towers!C110*(Settings!C16/100),0)</f>
        <v/>
      </c>
      <c r="D110" s="20">
        <f>IFERROR(Towers!D110*(Settings!C16/100),0)</f>
        <v/>
      </c>
      <c r="E110" s="20">
        <f>IFERROR(Towers!E110*(Settings!C16/100),0)</f>
        <v/>
      </c>
      <c r="F110" s="20">
        <f>IFERROR(Towers!F110*(Settings!C16/100),0)</f>
        <v/>
      </c>
      <c r="G110" s="20">
        <f>IFERROR(Towers!G110*(Settings!C16/100),0)</f>
        <v/>
      </c>
      <c r="H110" s="20">
        <f>IFERROR(Towers!H110*(Settings!C16/100),0)</f>
        <v/>
      </c>
      <c r="I110" s="20">
        <f>IFERROR(Towers!I110*(Settings!C16/100),0)</f>
        <v/>
      </c>
      <c r="J110" s="20">
        <f>IFERROR(Towers!J110*(Settings!C16/100),0)</f>
        <v/>
      </c>
      <c r="K110" s="20">
        <f>IFERROR(Towers!K110*(Settings!C16/100),0)</f>
        <v/>
      </c>
      <c r="L110" s="20">
        <f>IFERROR(Towers!L110*(Settings!C16/100),0)</f>
        <v/>
      </c>
    </row>
    <row r="111">
      <c r="A111" s="20">
        <f>Towers!A111</f>
        <v/>
      </c>
      <c r="B111" s="20">
        <f>Towers!B111</f>
        <v/>
      </c>
      <c r="C111" s="20">
        <f>IFERROR(Towers!C111*(Settings!C16/100),0)</f>
        <v/>
      </c>
      <c r="D111" s="20">
        <f>IFERROR(Towers!D111*(Settings!C16/100),0)</f>
        <v/>
      </c>
      <c r="E111" s="20">
        <f>IFERROR(Towers!E111*(Settings!C16/100),0)</f>
        <v/>
      </c>
      <c r="F111" s="20">
        <f>IFERROR(Towers!F111*(Settings!C16/100),0)</f>
        <v/>
      </c>
      <c r="G111" s="20">
        <f>IFERROR(Towers!G111*(Settings!C16/100),0)</f>
        <v/>
      </c>
      <c r="H111" s="20">
        <f>IFERROR(Towers!H111*(Settings!C16/100),0)</f>
        <v/>
      </c>
      <c r="I111" s="20">
        <f>IFERROR(Towers!I111*(Settings!C16/100),0)</f>
        <v/>
      </c>
      <c r="J111" s="20">
        <f>IFERROR(Towers!J111*(Settings!C16/100),0)</f>
        <v/>
      </c>
      <c r="K111" s="20">
        <f>IFERROR(Towers!K111*(Settings!C16/100),0)</f>
        <v/>
      </c>
      <c r="L111" s="20">
        <f>IFERROR(Towers!L111*(Settings!C16/100),0)</f>
        <v/>
      </c>
    </row>
    <row r="112">
      <c r="A112" s="20">
        <f>Towers!A112</f>
        <v/>
      </c>
      <c r="B112" s="20">
        <f>Towers!B112</f>
        <v/>
      </c>
      <c r="C112" s="20">
        <f>IFERROR(Towers!C112*(Settings!C16/100),0)</f>
        <v/>
      </c>
      <c r="D112" s="20">
        <f>IFERROR(Towers!D112*(Settings!C16/100),0)</f>
        <v/>
      </c>
      <c r="E112" s="20">
        <f>IFERROR(Towers!E112*(Settings!C16/100),0)</f>
        <v/>
      </c>
      <c r="F112" s="20">
        <f>IFERROR(Towers!F112*(Settings!C16/100),0)</f>
        <v/>
      </c>
      <c r="G112" s="20">
        <f>IFERROR(Towers!G112*(Settings!C16/100),0)</f>
        <v/>
      </c>
      <c r="H112" s="20">
        <f>IFERROR(Towers!H112*(Settings!C16/100),0)</f>
        <v/>
      </c>
      <c r="I112" s="20">
        <f>IFERROR(Towers!I112*(Settings!C16/100),0)</f>
        <v/>
      </c>
      <c r="J112" s="20">
        <f>IFERROR(Towers!J112*(Settings!C16/100),0)</f>
        <v/>
      </c>
      <c r="K112" s="20">
        <f>IFERROR(Towers!K112*(Settings!C16/100),0)</f>
        <v/>
      </c>
      <c r="L112" s="20">
        <f>IFERROR(Towers!L112*(Settings!C16/100),0)</f>
        <v/>
      </c>
    </row>
    <row r="113">
      <c r="A113" s="20">
        <f>Towers!A113</f>
        <v/>
      </c>
      <c r="B113" s="20">
        <f>Towers!B113</f>
        <v/>
      </c>
      <c r="C113" s="20">
        <f>IFERROR(Towers!C113*(Settings!C16/100),0)</f>
        <v/>
      </c>
      <c r="D113" s="20">
        <f>IFERROR(Towers!D113*(Settings!C16/100),0)</f>
        <v/>
      </c>
      <c r="E113" s="20">
        <f>IFERROR(Towers!E113*(Settings!C16/100),0)</f>
        <v/>
      </c>
      <c r="F113" s="20">
        <f>IFERROR(Towers!F113*(Settings!C16/100),0)</f>
        <v/>
      </c>
      <c r="G113" s="20">
        <f>IFERROR(Towers!G113*(Settings!C16/100),0)</f>
        <v/>
      </c>
      <c r="H113" s="20">
        <f>IFERROR(Towers!H113*(Settings!C16/100),0)</f>
        <v/>
      </c>
      <c r="I113" s="20">
        <f>IFERROR(Towers!I113*(Settings!C16/100),0)</f>
        <v/>
      </c>
      <c r="J113" s="20">
        <f>IFERROR(Towers!J113*(Settings!C16/100),0)</f>
        <v/>
      </c>
      <c r="K113" s="20">
        <f>IFERROR(Towers!K113*(Settings!C16/100),0)</f>
        <v/>
      </c>
      <c r="L113" s="20">
        <f>IFERROR(Towers!L113*(Settings!C16/100),0)</f>
        <v/>
      </c>
    </row>
    <row r="114">
      <c r="A114" s="20">
        <f>Towers!A114</f>
        <v/>
      </c>
      <c r="B114" s="20">
        <f>Towers!B114</f>
        <v/>
      </c>
      <c r="C114" s="20">
        <f>IFERROR(Towers!C114*(Settings!C16/100),0)</f>
        <v/>
      </c>
      <c r="D114" s="20">
        <f>IFERROR(Towers!D114*(Settings!C16/100),0)</f>
        <v/>
      </c>
      <c r="E114" s="20">
        <f>IFERROR(Towers!E114*(Settings!C16/100),0)</f>
        <v/>
      </c>
      <c r="F114" s="20">
        <f>IFERROR(Towers!F114*(Settings!C16/100),0)</f>
        <v/>
      </c>
      <c r="G114" s="20">
        <f>IFERROR(Towers!G114*(Settings!C16/100),0)</f>
        <v/>
      </c>
      <c r="H114" s="20">
        <f>IFERROR(Towers!H114*(Settings!C16/100),0)</f>
        <v/>
      </c>
      <c r="I114" s="20">
        <f>IFERROR(Towers!I114*(Settings!C16/100),0)</f>
        <v/>
      </c>
      <c r="J114" s="20">
        <f>IFERROR(Towers!J114*(Settings!C16/100),0)</f>
        <v/>
      </c>
      <c r="K114" s="20">
        <f>IFERROR(Towers!K114*(Settings!C16/100),0)</f>
        <v/>
      </c>
      <c r="L114" s="20">
        <f>IFERROR(Towers!L114*(Settings!C16/100),0)</f>
        <v/>
      </c>
    </row>
    <row r="115">
      <c r="A115" s="20">
        <f>Towers!A115</f>
        <v/>
      </c>
      <c r="B115" s="20">
        <f>Towers!B115</f>
        <v/>
      </c>
      <c r="C115" s="20">
        <f>IFERROR(Towers!C115*(Settings!C16/100),0)</f>
        <v/>
      </c>
      <c r="D115" s="20">
        <f>IFERROR(Towers!D115*(Settings!C16/100),0)</f>
        <v/>
      </c>
      <c r="E115" s="20">
        <f>IFERROR(Towers!E115*(Settings!C16/100),0)</f>
        <v/>
      </c>
      <c r="F115" s="20">
        <f>IFERROR(Towers!F115*(Settings!C16/100),0)</f>
        <v/>
      </c>
      <c r="G115" s="20">
        <f>IFERROR(Towers!G115*(Settings!C16/100),0)</f>
        <v/>
      </c>
      <c r="H115" s="20">
        <f>IFERROR(Towers!H115*(Settings!C16/100),0)</f>
        <v/>
      </c>
      <c r="I115" s="20">
        <f>IFERROR(Towers!I115*(Settings!C16/100),0)</f>
        <v/>
      </c>
      <c r="J115" s="20">
        <f>IFERROR(Towers!J115*(Settings!C16/100),0)</f>
        <v/>
      </c>
      <c r="K115" s="20">
        <f>IFERROR(Towers!K115*(Settings!C16/100),0)</f>
        <v/>
      </c>
      <c r="L115" s="20">
        <f>IFERROR(Towers!L115*(Settings!C16/100),0)</f>
        <v/>
      </c>
    </row>
    <row r="116">
      <c r="A116" s="20">
        <f>Towers!A116</f>
        <v/>
      </c>
      <c r="B116" s="20">
        <f>Towers!B116</f>
        <v/>
      </c>
      <c r="C116" s="20">
        <f>IFERROR(Towers!C116*(Settings!C16/100),0)</f>
        <v/>
      </c>
      <c r="D116" s="20">
        <f>IFERROR(Towers!D116*(Settings!C16/100),0)</f>
        <v/>
      </c>
      <c r="E116" s="20">
        <f>IFERROR(Towers!E116*(Settings!C16/100),0)</f>
        <v/>
      </c>
      <c r="F116" s="20">
        <f>IFERROR(Towers!F116*(Settings!C16/100),0)</f>
        <v/>
      </c>
      <c r="G116" s="20">
        <f>IFERROR(Towers!G116*(Settings!C16/100),0)</f>
        <v/>
      </c>
      <c r="H116" s="20">
        <f>IFERROR(Towers!H116*(Settings!C16/100),0)</f>
        <v/>
      </c>
      <c r="I116" s="20">
        <f>IFERROR(Towers!I116*(Settings!C16/100),0)</f>
        <v/>
      </c>
      <c r="J116" s="20">
        <f>IFERROR(Towers!J116*(Settings!C16/100),0)</f>
        <v/>
      </c>
      <c r="K116" s="20">
        <f>IFERROR(Towers!K116*(Settings!C16/100),0)</f>
        <v/>
      </c>
      <c r="L116" s="20">
        <f>IFERROR(Towers!L116*(Settings!C16/100),0)</f>
        <v/>
      </c>
    </row>
    <row r="117">
      <c r="A117" s="20">
        <f>Towers!A117</f>
        <v/>
      </c>
      <c r="B117" s="20">
        <f>Towers!B117</f>
        <v/>
      </c>
      <c r="C117" s="20">
        <f>IFERROR(Towers!C117*(Settings!C16/100),0)</f>
        <v/>
      </c>
      <c r="D117" s="20">
        <f>IFERROR(Towers!D117*(Settings!C16/100),0)</f>
        <v/>
      </c>
      <c r="E117" s="20">
        <f>IFERROR(Towers!E117*(Settings!C16/100),0)</f>
        <v/>
      </c>
      <c r="F117" s="20">
        <f>IFERROR(Towers!F117*(Settings!C16/100),0)</f>
        <v/>
      </c>
      <c r="G117" s="20">
        <f>IFERROR(Towers!G117*(Settings!C16/100),0)</f>
        <v/>
      </c>
      <c r="H117" s="20">
        <f>IFERROR(Towers!H117*(Settings!C16/100),0)</f>
        <v/>
      </c>
      <c r="I117" s="20">
        <f>IFERROR(Towers!I117*(Settings!C16/100),0)</f>
        <v/>
      </c>
      <c r="J117" s="20">
        <f>IFERROR(Towers!J117*(Settings!C16/100),0)</f>
        <v/>
      </c>
      <c r="K117" s="20">
        <f>IFERROR(Towers!K117*(Settings!C16/100),0)</f>
        <v/>
      </c>
      <c r="L117" s="20">
        <f>IFERROR(Towers!L117*(Settings!C16/100),0)</f>
        <v/>
      </c>
    </row>
    <row r="118">
      <c r="A118" s="20">
        <f>Towers!A118</f>
        <v/>
      </c>
      <c r="B118" s="20">
        <f>Towers!B118</f>
        <v/>
      </c>
      <c r="C118" s="20">
        <f>IFERROR(Towers!C118*(Settings!C16/100),0)</f>
        <v/>
      </c>
      <c r="D118" s="20">
        <f>IFERROR(Towers!D118*(Settings!C16/100),0)</f>
        <v/>
      </c>
      <c r="E118" s="20">
        <f>IFERROR(Towers!E118*(Settings!C16/100),0)</f>
        <v/>
      </c>
      <c r="F118" s="20">
        <f>IFERROR(Towers!F118*(Settings!C16/100),0)</f>
        <v/>
      </c>
      <c r="G118" s="20">
        <f>IFERROR(Towers!G118*(Settings!C16/100),0)</f>
        <v/>
      </c>
      <c r="H118" s="20">
        <f>IFERROR(Towers!H118*(Settings!C16/100),0)</f>
        <v/>
      </c>
      <c r="I118" s="20">
        <f>IFERROR(Towers!I118*(Settings!C16/100),0)</f>
        <v/>
      </c>
      <c r="J118" s="20">
        <f>IFERROR(Towers!J118*(Settings!C16/100),0)</f>
        <v/>
      </c>
      <c r="K118" s="20">
        <f>IFERROR(Towers!K118*(Settings!C16/100),0)</f>
        <v/>
      </c>
      <c r="L118" s="20">
        <f>IFERROR(Towers!L118*(Settings!C16/100),0)</f>
        <v/>
      </c>
    </row>
    <row r="119">
      <c r="A119" s="20">
        <f>Towers!A119</f>
        <v/>
      </c>
      <c r="B119" s="20">
        <f>Towers!B119</f>
        <v/>
      </c>
      <c r="C119" s="20">
        <f>IFERROR(Towers!C119*(Settings!C16/100),0)</f>
        <v/>
      </c>
      <c r="D119" s="20">
        <f>IFERROR(Towers!D119*(Settings!C16/100),0)</f>
        <v/>
      </c>
      <c r="E119" s="20">
        <f>IFERROR(Towers!E119*(Settings!C16/100),0)</f>
        <v/>
      </c>
      <c r="F119" s="20">
        <f>IFERROR(Towers!F119*(Settings!C16/100),0)</f>
        <v/>
      </c>
      <c r="G119" s="20">
        <f>IFERROR(Towers!G119*(Settings!C16/100),0)</f>
        <v/>
      </c>
      <c r="H119" s="20">
        <f>IFERROR(Towers!H119*(Settings!C16/100),0)</f>
        <v/>
      </c>
      <c r="I119" s="20">
        <f>IFERROR(Towers!I119*(Settings!C16/100),0)</f>
        <v/>
      </c>
      <c r="J119" s="20">
        <f>IFERROR(Towers!J119*(Settings!C16/100),0)</f>
        <v/>
      </c>
      <c r="K119" s="20">
        <f>IFERROR(Towers!K119*(Settings!C16/100),0)</f>
        <v/>
      </c>
      <c r="L119" s="20">
        <f>IFERROR(Towers!L119*(Settings!C16/100),0)</f>
        <v/>
      </c>
    </row>
    <row r="120">
      <c r="A120" s="20">
        <f>Towers!A120</f>
        <v/>
      </c>
      <c r="B120" s="20">
        <f>Towers!B120</f>
        <v/>
      </c>
      <c r="C120" s="20">
        <f>IFERROR(Towers!C120*(Settings!C16/100),0)</f>
        <v/>
      </c>
      <c r="D120" s="20">
        <f>IFERROR(Towers!D120*(Settings!C16/100),0)</f>
        <v/>
      </c>
      <c r="E120" s="20">
        <f>IFERROR(Towers!E120*(Settings!C16/100),0)</f>
        <v/>
      </c>
      <c r="F120" s="20">
        <f>IFERROR(Towers!F120*(Settings!C16/100),0)</f>
        <v/>
      </c>
      <c r="G120" s="20">
        <f>IFERROR(Towers!G120*(Settings!C16/100),0)</f>
        <v/>
      </c>
      <c r="H120" s="20">
        <f>IFERROR(Towers!H120*(Settings!C16/100),0)</f>
        <v/>
      </c>
      <c r="I120" s="20">
        <f>IFERROR(Towers!I120*(Settings!C16/100),0)</f>
        <v/>
      </c>
      <c r="J120" s="20">
        <f>IFERROR(Towers!J120*(Settings!C16/100),0)</f>
        <v/>
      </c>
      <c r="K120" s="20">
        <f>IFERROR(Towers!K120*(Settings!C16/100),0)</f>
        <v/>
      </c>
      <c r="L120" s="20">
        <f>IFERROR(Towers!L120*(Settings!C16/100),0)</f>
        <v/>
      </c>
    </row>
    <row r="121">
      <c r="A121" s="20">
        <f>Towers!A121</f>
        <v/>
      </c>
      <c r="B121" s="20">
        <f>Towers!B121</f>
        <v/>
      </c>
      <c r="C121" s="20">
        <f>IFERROR(Towers!C121*(Settings!C16/100),0)</f>
        <v/>
      </c>
      <c r="D121" s="20">
        <f>IFERROR(Towers!D121*(Settings!C16/100),0)</f>
        <v/>
      </c>
      <c r="E121" s="20">
        <f>IFERROR(Towers!E121*(Settings!C16/100),0)</f>
        <v/>
      </c>
      <c r="F121" s="20">
        <f>IFERROR(Towers!F121*(Settings!C16/100),0)</f>
        <v/>
      </c>
      <c r="G121" s="20">
        <f>IFERROR(Towers!G121*(Settings!C16/100),0)</f>
        <v/>
      </c>
      <c r="H121" s="20">
        <f>IFERROR(Towers!H121*(Settings!C16/100),0)</f>
        <v/>
      </c>
      <c r="I121" s="20">
        <f>IFERROR(Towers!I121*(Settings!C16/100),0)</f>
        <v/>
      </c>
      <c r="J121" s="20">
        <f>IFERROR(Towers!J121*(Settings!C16/100),0)</f>
        <v/>
      </c>
      <c r="K121" s="20">
        <f>IFERROR(Towers!K121*(Settings!C16/100),0)</f>
        <v/>
      </c>
      <c r="L121" s="20">
        <f>IFERROR(Towers!L121*(Settings!C16/100),0)</f>
        <v/>
      </c>
    </row>
    <row r="122">
      <c r="A122" s="20">
        <f>Towers!A122</f>
        <v/>
      </c>
      <c r="B122" s="20">
        <f>Towers!B122</f>
        <v/>
      </c>
      <c r="C122" s="20">
        <f>IFERROR(Towers!C122*(Settings!C16/100),0)</f>
        <v/>
      </c>
      <c r="D122" s="20">
        <f>IFERROR(Towers!D122*(Settings!C16/100),0)</f>
        <v/>
      </c>
      <c r="E122" s="20">
        <f>IFERROR(Towers!E122*(Settings!C16/100),0)</f>
        <v/>
      </c>
      <c r="F122" s="20">
        <f>IFERROR(Towers!F122*(Settings!C16/100),0)</f>
        <v/>
      </c>
      <c r="G122" s="20">
        <f>IFERROR(Towers!G122*(Settings!C16/100),0)</f>
        <v/>
      </c>
      <c r="H122" s="20">
        <f>IFERROR(Towers!H122*(Settings!C16/100),0)</f>
        <v/>
      </c>
      <c r="I122" s="20">
        <f>IFERROR(Towers!I122*(Settings!C16/100),0)</f>
        <v/>
      </c>
      <c r="J122" s="20">
        <f>IFERROR(Towers!J122*(Settings!C16/100),0)</f>
        <v/>
      </c>
      <c r="K122" s="20">
        <f>IFERROR(Towers!K122*(Settings!C16/100),0)</f>
        <v/>
      </c>
      <c r="L122" s="20">
        <f>IFERROR(Towers!L122*(Settings!C16/100),0)</f>
        <v/>
      </c>
    </row>
    <row r="123">
      <c r="A123" s="20">
        <f>Towers!A123</f>
        <v/>
      </c>
      <c r="B123" s="20">
        <f>Towers!B123</f>
        <v/>
      </c>
      <c r="C123" s="20">
        <f>IFERROR(Towers!C123*(Settings!C16/100),0)</f>
        <v/>
      </c>
      <c r="D123" s="20">
        <f>IFERROR(Towers!D123*(Settings!C16/100),0)</f>
        <v/>
      </c>
      <c r="E123" s="20">
        <f>IFERROR(Towers!E123*(Settings!C16/100),0)</f>
        <v/>
      </c>
      <c r="F123" s="20">
        <f>IFERROR(Towers!F123*(Settings!C16/100),0)</f>
        <v/>
      </c>
      <c r="G123" s="20">
        <f>IFERROR(Towers!G123*(Settings!C16/100),0)</f>
        <v/>
      </c>
      <c r="H123" s="20">
        <f>IFERROR(Towers!H123*(Settings!C16/100),0)</f>
        <v/>
      </c>
      <c r="I123" s="20">
        <f>IFERROR(Towers!I123*(Settings!C16/100),0)</f>
        <v/>
      </c>
      <c r="J123" s="20">
        <f>IFERROR(Towers!J123*(Settings!C16/100),0)</f>
        <v/>
      </c>
      <c r="K123" s="20">
        <f>IFERROR(Towers!K123*(Settings!C16/100),0)</f>
        <v/>
      </c>
      <c r="L123" s="20">
        <f>IFERROR(Towers!L123*(Settings!C16/100),0)</f>
        <v/>
      </c>
    </row>
    <row r="124">
      <c r="A124" s="20">
        <f>Towers!A124</f>
        <v/>
      </c>
      <c r="B124" s="20">
        <f>Towers!B124</f>
        <v/>
      </c>
      <c r="C124" s="20">
        <f>IFERROR(Towers!C124*(Settings!C16/100),0)</f>
        <v/>
      </c>
      <c r="D124" s="20">
        <f>IFERROR(Towers!D124*(Settings!C16/100),0)</f>
        <v/>
      </c>
      <c r="E124" s="20">
        <f>IFERROR(Towers!E124*(Settings!C16/100),0)</f>
        <v/>
      </c>
      <c r="F124" s="20">
        <f>IFERROR(Towers!F124*(Settings!C16/100),0)</f>
        <v/>
      </c>
      <c r="G124" s="20">
        <f>IFERROR(Towers!G124*(Settings!C16/100),0)</f>
        <v/>
      </c>
      <c r="H124" s="20">
        <f>IFERROR(Towers!H124*(Settings!C16/100),0)</f>
        <v/>
      </c>
      <c r="I124" s="20">
        <f>IFERROR(Towers!I124*(Settings!C16/100),0)</f>
        <v/>
      </c>
      <c r="J124" s="20">
        <f>IFERROR(Towers!J124*(Settings!C16/100),0)</f>
        <v/>
      </c>
      <c r="K124" s="20">
        <f>IFERROR(Towers!K124*(Settings!C16/100),0)</f>
        <v/>
      </c>
      <c r="L124" s="20">
        <f>IFERROR(Towers!L124*(Settings!C16/100),0)</f>
        <v/>
      </c>
    </row>
    <row r="125">
      <c r="A125" s="20">
        <f>Towers!A125</f>
        <v/>
      </c>
      <c r="B125" s="20">
        <f>Towers!B125</f>
        <v/>
      </c>
      <c r="C125" s="20">
        <f>IFERROR(Towers!C125*(Settings!C16/100),0)</f>
        <v/>
      </c>
      <c r="D125" s="20">
        <f>IFERROR(Towers!D125*(Settings!C16/100),0)</f>
        <v/>
      </c>
      <c r="E125" s="20">
        <f>IFERROR(Towers!E125*(Settings!C16/100),0)</f>
        <v/>
      </c>
      <c r="F125" s="20">
        <f>IFERROR(Towers!F125*(Settings!C16/100),0)</f>
        <v/>
      </c>
      <c r="G125" s="20">
        <f>IFERROR(Towers!G125*(Settings!C16/100),0)</f>
        <v/>
      </c>
      <c r="H125" s="20">
        <f>IFERROR(Towers!H125*(Settings!C16/100),0)</f>
        <v/>
      </c>
      <c r="I125" s="20">
        <f>IFERROR(Towers!I125*(Settings!C16/100),0)</f>
        <v/>
      </c>
      <c r="J125" s="20">
        <f>IFERROR(Towers!J125*(Settings!C16/100),0)</f>
        <v/>
      </c>
      <c r="K125" s="20">
        <f>IFERROR(Towers!K125*(Settings!C16/100),0)</f>
        <v/>
      </c>
      <c r="L125" s="20">
        <f>IFERROR(Towers!L125*(Settings!C16/100),0)</f>
        <v/>
      </c>
    </row>
    <row r="126">
      <c r="A126" s="20">
        <f>Towers!A126</f>
        <v/>
      </c>
      <c r="B126" s="20">
        <f>Towers!B126</f>
        <v/>
      </c>
      <c r="C126" s="20">
        <f>IFERROR(Towers!C126*(Settings!C16/100),0)</f>
        <v/>
      </c>
      <c r="D126" s="20">
        <f>IFERROR(Towers!D126*(Settings!C16/100),0)</f>
        <v/>
      </c>
      <c r="E126" s="20">
        <f>IFERROR(Towers!E126*(Settings!C16/100),0)</f>
        <v/>
      </c>
      <c r="F126" s="20">
        <f>IFERROR(Towers!F126*(Settings!C16/100),0)</f>
        <v/>
      </c>
      <c r="G126" s="20">
        <f>IFERROR(Towers!G126*(Settings!C16/100),0)</f>
        <v/>
      </c>
      <c r="H126" s="20">
        <f>IFERROR(Towers!H126*(Settings!C16/100),0)</f>
        <v/>
      </c>
      <c r="I126" s="20">
        <f>IFERROR(Towers!I126*(Settings!C16/100),0)</f>
        <v/>
      </c>
      <c r="J126" s="20">
        <f>IFERROR(Towers!J126*(Settings!C16/100),0)</f>
        <v/>
      </c>
      <c r="K126" s="20">
        <f>IFERROR(Towers!K126*(Settings!C16/100),0)</f>
        <v/>
      </c>
      <c r="L126" s="20">
        <f>IFERROR(Towers!L126*(Settings!C16/100),0)</f>
        <v/>
      </c>
    </row>
    <row r="127">
      <c r="A127" s="20">
        <f>Towers!A127</f>
        <v/>
      </c>
      <c r="B127" s="20">
        <f>Towers!B127</f>
        <v/>
      </c>
      <c r="C127" s="20">
        <f>IFERROR(Towers!C127*(Settings!C16/100),0)</f>
        <v/>
      </c>
      <c r="D127" s="20">
        <f>IFERROR(Towers!D127*(Settings!C16/100),0)</f>
        <v/>
      </c>
      <c r="E127" s="20">
        <f>IFERROR(Towers!E127*(Settings!C16/100),0)</f>
        <v/>
      </c>
      <c r="F127" s="20">
        <f>IFERROR(Towers!F127*(Settings!C16/100),0)</f>
        <v/>
      </c>
      <c r="G127" s="20">
        <f>IFERROR(Towers!G127*(Settings!C16/100),0)</f>
        <v/>
      </c>
      <c r="H127" s="20">
        <f>IFERROR(Towers!H127*(Settings!C16/100),0)</f>
        <v/>
      </c>
      <c r="I127" s="20">
        <f>IFERROR(Towers!I127*(Settings!C16/100),0)</f>
        <v/>
      </c>
      <c r="J127" s="20">
        <f>IFERROR(Towers!J127*(Settings!C16/100),0)</f>
        <v/>
      </c>
      <c r="K127" s="20">
        <f>IFERROR(Towers!K127*(Settings!C16/100),0)</f>
        <v/>
      </c>
      <c r="L127" s="20">
        <f>IFERROR(Towers!L127*(Settings!C16/100),0)</f>
        <v/>
      </c>
    </row>
    <row r="128">
      <c r="A128" s="20">
        <f>Towers!A128</f>
        <v/>
      </c>
      <c r="B128" s="20">
        <f>Towers!B128</f>
        <v/>
      </c>
      <c r="C128" s="20">
        <f>IFERROR(Towers!C128*(Settings!C16/100),0)</f>
        <v/>
      </c>
      <c r="D128" s="20">
        <f>IFERROR(Towers!D128*(Settings!C16/100),0)</f>
        <v/>
      </c>
      <c r="E128" s="20">
        <f>IFERROR(Towers!E128*(Settings!C16/100),0)</f>
        <v/>
      </c>
      <c r="F128" s="20">
        <f>IFERROR(Towers!F128*(Settings!C16/100),0)</f>
        <v/>
      </c>
      <c r="G128" s="20">
        <f>IFERROR(Towers!G128*(Settings!C16/100),0)</f>
        <v/>
      </c>
      <c r="H128" s="20">
        <f>IFERROR(Towers!H128*(Settings!C16/100),0)</f>
        <v/>
      </c>
      <c r="I128" s="20">
        <f>IFERROR(Towers!I128*(Settings!C16/100),0)</f>
        <v/>
      </c>
      <c r="J128" s="20">
        <f>IFERROR(Towers!J128*(Settings!C16/100),0)</f>
        <v/>
      </c>
      <c r="K128" s="20">
        <f>IFERROR(Towers!K128*(Settings!C16/100),0)</f>
        <v/>
      </c>
      <c r="L128" s="20">
        <f>IFERROR(Towers!L128*(Settings!C16/100),0)</f>
        <v/>
      </c>
    </row>
    <row r="129">
      <c r="A129" s="20">
        <f>Towers!A129</f>
        <v/>
      </c>
      <c r="B129" s="20">
        <f>Towers!B129</f>
        <v/>
      </c>
      <c r="C129" s="20">
        <f>IFERROR(Towers!C129*(Settings!C16/100),0)</f>
        <v/>
      </c>
      <c r="D129" s="20">
        <f>IFERROR(Towers!D129*(Settings!C16/100),0)</f>
        <v/>
      </c>
      <c r="E129" s="20">
        <f>IFERROR(Towers!E129*(Settings!C16/100),0)</f>
        <v/>
      </c>
      <c r="F129" s="20">
        <f>IFERROR(Towers!F129*(Settings!C16/100),0)</f>
        <v/>
      </c>
      <c r="G129" s="20">
        <f>IFERROR(Towers!G129*(Settings!C16/100),0)</f>
        <v/>
      </c>
      <c r="H129" s="20">
        <f>IFERROR(Towers!H129*(Settings!C16/100),0)</f>
        <v/>
      </c>
      <c r="I129" s="20">
        <f>IFERROR(Towers!I129*(Settings!C16/100),0)</f>
        <v/>
      </c>
      <c r="J129" s="20">
        <f>IFERROR(Towers!J129*(Settings!C16/100),0)</f>
        <v/>
      </c>
      <c r="K129" s="20">
        <f>IFERROR(Towers!K129*(Settings!C16/100),0)</f>
        <v/>
      </c>
      <c r="L129" s="20">
        <f>IFERROR(Towers!L129*(Settings!C16/100),0)</f>
        <v/>
      </c>
    </row>
    <row r="130">
      <c r="A130" s="20">
        <f>Towers!A130</f>
        <v/>
      </c>
      <c r="B130" s="20">
        <f>Towers!B130</f>
        <v/>
      </c>
      <c r="C130" s="20">
        <f>IFERROR(Towers!C130*(Settings!C16/100),0)</f>
        <v/>
      </c>
      <c r="D130" s="20">
        <f>IFERROR(Towers!D130*(Settings!C16/100),0)</f>
        <v/>
      </c>
      <c r="E130" s="20">
        <f>IFERROR(Towers!E130*(Settings!C16/100),0)</f>
        <v/>
      </c>
      <c r="F130" s="20">
        <f>IFERROR(Towers!F130*(Settings!C16/100),0)</f>
        <v/>
      </c>
      <c r="G130" s="20">
        <f>IFERROR(Towers!G130*(Settings!C16/100),0)</f>
        <v/>
      </c>
      <c r="H130" s="20">
        <f>IFERROR(Towers!H130*(Settings!C16/100),0)</f>
        <v/>
      </c>
      <c r="I130" s="20">
        <f>IFERROR(Towers!I130*(Settings!C16/100),0)</f>
        <v/>
      </c>
      <c r="J130" s="20">
        <f>IFERROR(Towers!J130*(Settings!C16/100),0)</f>
        <v/>
      </c>
      <c r="K130" s="20">
        <f>IFERROR(Towers!K130*(Settings!C16/100),0)</f>
        <v/>
      </c>
      <c r="L130" s="20">
        <f>IFERROR(Towers!L130*(Settings!C16/100),0)</f>
        <v/>
      </c>
    </row>
    <row r="131">
      <c r="A131" s="20">
        <f>Towers!A131</f>
        <v/>
      </c>
      <c r="B131" s="20">
        <f>Towers!B131</f>
        <v/>
      </c>
      <c r="C131" s="20">
        <f>IFERROR(Towers!C131*(Settings!C16/100),0)</f>
        <v/>
      </c>
      <c r="D131" s="20">
        <f>IFERROR(Towers!D131*(Settings!C16/100),0)</f>
        <v/>
      </c>
      <c r="E131" s="20">
        <f>IFERROR(Towers!E131*(Settings!C16/100),0)</f>
        <v/>
      </c>
      <c r="F131" s="20">
        <f>IFERROR(Towers!F131*(Settings!C16/100),0)</f>
        <v/>
      </c>
      <c r="G131" s="20">
        <f>IFERROR(Towers!G131*(Settings!C16/100),0)</f>
        <v/>
      </c>
      <c r="H131" s="20">
        <f>IFERROR(Towers!H131*(Settings!C16/100),0)</f>
        <v/>
      </c>
      <c r="I131" s="20">
        <f>IFERROR(Towers!I131*(Settings!C16/100),0)</f>
        <v/>
      </c>
      <c r="J131" s="20">
        <f>IFERROR(Towers!J131*(Settings!C16/100),0)</f>
        <v/>
      </c>
      <c r="K131" s="20">
        <f>IFERROR(Towers!K131*(Settings!C16/100),0)</f>
        <v/>
      </c>
      <c r="L131" s="20">
        <f>IFERROR(Towers!L131*(Settings!C16/100),0)</f>
        <v/>
      </c>
    </row>
    <row r="132">
      <c r="A132" s="20">
        <f>Towers!A132</f>
        <v/>
      </c>
      <c r="B132" s="20">
        <f>Towers!B132</f>
        <v/>
      </c>
      <c r="C132" s="20">
        <f>IFERROR(Towers!C132*(Settings!C16/100),0)</f>
        <v/>
      </c>
      <c r="D132" s="20">
        <f>IFERROR(Towers!D132*(Settings!C16/100),0)</f>
        <v/>
      </c>
      <c r="E132" s="20">
        <f>IFERROR(Towers!E132*(Settings!C16/100),0)</f>
        <v/>
      </c>
      <c r="F132" s="20">
        <f>IFERROR(Towers!F132*(Settings!C16/100),0)</f>
        <v/>
      </c>
      <c r="G132" s="20">
        <f>IFERROR(Towers!G132*(Settings!C16/100),0)</f>
        <v/>
      </c>
      <c r="H132" s="20">
        <f>IFERROR(Towers!H132*(Settings!C16/100),0)</f>
        <v/>
      </c>
      <c r="I132" s="20">
        <f>IFERROR(Towers!I132*(Settings!C16/100),0)</f>
        <v/>
      </c>
      <c r="J132" s="20">
        <f>IFERROR(Towers!J132*(Settings!C16/100),0)</f>
        <v/>
      </c>
      <c r="K132" s="20">
        <f>IFERROR(Towers!K132*(Settings!C16/100),0)</f>
        <v/>
      </c>
      <c r="L132" s="20">
        <f>IFERROR(Towers!L132*(Settings!C16/100),0)</f>
        <v/>
      </c>
    </row>
    <row r="133">
      <c r="A133" s="20">
        <f>Towers!A133</f>
        <v/>
      </c>
      <c r="B133" s="20">
        <f>Towers!B133</f>
        <v/>
      </c>
      <c r="C133" s="20">
        <f>IFERROR(Towers!C133*(Settings!C16/100),0)</f>
        <v/>
      </c>
      <c r="D133" s="20">
        <f>IFERROR(Towers!D133*(Settings!C16/100),0)</f>
        <v/>
      </c>
      <c r="E133" s="20">
        <f>IFERROR(Towers!E133*(Settings!C16/100),0)</f>
        <v/>
      </c>
      <c r="F133" s="20">
        <f>IFERROR(Towers!F133*(Settings!C16/100),0)</f>
        <v/>
      </c>
      <c r="G133" s="20">
        <f>IFERROR(Towers!G133*(Settings!C16/100),0)</f>
        <v/>
      </c>
      <c r="H133" s="20">
        <f>IFERROR(Towers!H133*(Settings!C16/100),0)</f>
        <v/>
      </c>
      <c r="I133" s="20">
        <f>IFERROR(Towers!I133*(Settings!C16/100),0)</f>
        <v/>
      </c>
      <c r="J133" s="20">
        <f>IFERROR(Towers!J133*(Settings!C16/100),0)</f>
        <v/>
      </c>
      <c r="K133" s="20">
        <f>IFERROR(Towers!K133*(Settings!C16/100),0)</f>
        <v/>
      </c>
      <c r="L133" s="20">
        <f>IFERROR(Towers!L133*(Settings!C16/100),0)</f>
        <v/>
      </c>
    </row>
    <row r="134">
      <c r="A134" s="20">
        <f>Towers!A134</f>
        <v/>
      </c>
      <c r="B134" s="20">
        <f>Towers!B134</f>
        <v/>
      </c>
      <c r="C134" s="20">
        <f>IFERROR(Towers!C134*(Settings!C16/100),0)</f>
        <v/>
      </c>
      <c r="D134" s="20">
        <f>IFERROR(Towers!D134*(Settings!C16/100),0)</f>
        <v/>
      </c>
      <c r="E134" s="20">
        <f>IFERROR(Towers!E134*(Settings!C16/100),0)</f>
        <v/>
      </c>
      <c r="F134" s="20">
        <f>IFERROR(Towers!F134*(Settings!C16/100),0)</f>
        <v/>
      </c>
      <c r="G134" s="20">
        <f>IFERROR(Towers!G134*(Settings!C16/100),0)</f>
        <v/>
      </c>
      <c r="H134" s="20">
        <f>IFERROR(Towers!H134*(Settings!C16/100),0)</f>
        <v/>
      </c>
      <c r="I134" s="20">
        <f>IFERROR(Towers!I134*(Settings!C16/100),0)</f>
        <v/>
      </c>
      <c r="J134" s="20">
        <f>IFERROR(Towers!J134*(Settings!C16/100),0)</f>
        <v/>
      </c>
      <c r="K134" s="20">
        <f>IFERROR(Towers!K134*(Settings!C16/100),0)</f>
        <v/>
      </c>
      <c r="L134" s="20">
        <f>IFERROR(Towers!L134*(Settings!C16/100),0)</f>
        <v/>
      </c>
    </row>
    <row r="135">
      <c r="A135" s="20">
        <f>Towers!A135</f>
        <v/>
      </c>
      <c r="B135" s="20">
        <f>Towers!B135</f>
        <v/>
      </c>
      <c r="C135" s="20">
        <f>IFERROR(Towers!C135*(Settings!C16/100),0)</f>
        <v/>
      </c>
      <c r="D135" s="20">
        <f>IFERROR(Towers!D135*(Settings!C16/100),0)</f>
        <v/>
      </c>
      <c r="E135" s="20">
        <f>IFERROR(Towers!E135*(Settings!C16/100),0)</f>
        <v/>
      </c>
      <c r="F135" s="20">
        <f>IFERROR(Towers!F135*(Settings!C16/100),0)</f>
        <v/>
      </c>
      <c r="G135" s="20">
        <f>IFERROR(Towers!G135*(Settings!C16/100),0)</f>
        <v/>
      </c>
      <c r="H135" s="20">
        <f>IFERROR(Towers!H135*(Settings!C16/100),0)</f>
        <v/>
      </c>
      <c r="I135" s="20">
        <f>IFERROR(Towers!I135*(Settings!C16/100),0)</f>
        <v/>
      </c>
      <c r="J135" s="20">
        <f>IFERROR(Towers!J135*(Settings!C16/100),0)</f>
        <v/>
      </c>
      <c r="K135" s="20">
        <f>IFERROR(Towers!K135*(Settings!C16/100),0)</f>
        <v/>
      </c>
      <c r="L135" s="20">
        <f>IFERROR(Towers!L135*(Settings!C16/100),0)</f>
        <v/>
      </c>
    </row>
    <row r="136">
      <c r="A136" s="20">
        <f>Towers!A136</f>
        <v/>
      </c>
      <c r="B136" s="20">
        <f>Towers!B136</f>
        <v/>
      </c>
      <c r="C136" s="20">
        <f>IFERROR(Towers!C136*(Settings!C16/100),0)</f>
        <v/>
      </c>
      <c r="D136" s="20">
        <f>IFERROR(Towers!D136*(Settings!C16/100),0)</f>
        <v/>
      </c>
      <c r="E136" s="20">
        <f>IFERROR(Towers!E136*(Settings!C16/100),0)</f>
        <v/>
      </c>
      <c r="F136" s="20">
        <f>IFERROR(Towers!F136*(Settings!C16/100),0)</f>
        <v/>
      </c>
      <c r="G136" s="20">
        <f>IFERROR(Towers!G136*(Settings!C16/100),0)</f>
        <v/>
      </c>
      <c r="H136" s="20">
        <f>IFERROR(Towers!H136*(Settings!C16/100),0)</f>
        <v/>
      </c>
      <c r="I136" s="20">
        <f>IFERROR(Towers!I136*(Settings!C16/100),0)</f>
        <v/>
      </c>
      <c r="J136" s="20">
        <f>IFERROR(Towers!J136*(Settings!C16/100),0)</f>
        <v/>
      </c>
      <c r="K136" s="20">
        <f>IFERROR(Towers!K136*(Settings!C16/100),0)</f>
        <v/>
      </c>
      <c r="L136" s="20">
        <f>IFERROR(Towers!L136*(Settings!C16/100),0)</f>
        <v/>
      </c>
    </row>
    <row r="137">
      <c r="A137" s="20">
        <f>Towers!A137</f>
        <v/>
      </c>
      <c r="B137" s="20">
        <f>Towers!B137</f>
        <v/>
      </c>
      <c r="C137" s="20">
        <f>IFERROR(Towers!C137*(Settings!C16/100),0)</f>
        <v/>
      </c>
      <c r="D137" s="20">
        <f>IFERROR(Towers!D137*(Settings!C16/100),0)</f>
        <v/>
      </c>
      <c r="E137" s="20">
        <f>IFERROR(Towers!E137*(Settings!C16/100),0)</f>
        <v/>
      </c>
      <c r="F137" s="20">
        <f>IFERROR(Towers!F137*(Settings!C16/100),0)</f>
        <v/>
      </c>
      <c r="G137" s="20">
        <f>IFERROR(Towers!G137*(Settings!C16/100),0)</f>
        <v/>
      </c>
      <c r="H137" s="20">
        <f>IFERROR(Towers!H137*(Settings!C16/100),0)</f>
        <v/>
      </c>
      <c r="I137" s="20">
        <f>IFERROR(Towers!I137*(Settings!C16/100),0)</f>
        <v/>
      </c>
      <c r="J137" s="20">
        <f>IFERROR(Towers!J137*(Settings!C16/100),0)</f>
        <v/>
      </c>
      <c r="K137" s="20">
        <f>IFERROR(Towers!K137*(Settings!C16/100),0)</f>
        <v/>
      </c>
      <c r="L137" s="20">
        <f>IFERROR(Towers!L137*(Settings!C16/100),0)</f>
        <v/>
      </c>
    </row>
    <row r="138">
      <c r="A138" s="20">
        <f>Towers!A138</f>
        <v/>
      </c>
      <c r="B138" s="20">
        <f>Towers!B138</f>
        <v/>
      </c>
      <c r="C138" s="20">
        <f>IFERROR(Towers!C138*(Settings!C16/100),0)</f>
        <v/>
      </c>
      <c r="D138" s="20">
        <f>IFERROR(Towers!D138*(Settings!C16/100),0)</f>
        <v/>
      </c>
      <c r="E138" s="20">
        <f>IFERROR(Towers!E138*(Settings!C16/100),0)</f>
        <v/>
      </c>
      <c r="F138" s="20">
        <f>IFERROR(Towers!F138*(Settings!C16/100),0)</f>
        <v/>
      </c>
      <c r="G138" s="20">
        <f>IFERROR(Towers!G138*(Settings!C16/100),0)</f>
        <v/>
      </c>
      <c r="H138" s="20">
        <f>IFERROR(Towers!H138*(Settings!C16/100),0)</f>
        <v/>
      </c>
      <c r="I138" s="20">
        <f>IFERROR(Towers!I138*(Settings!C16/100),0)</f>
        <v/>
      </c>
      <c r="J138" s="20">
        <f>IFERROR(Towers!J138*(Settings!C16/100),0)</f>
        <v/>
      </c>
      <c r="K138" s="20">
        <f>IFERROR(Towers!K138*(Settings!C16/100),0)</f>
        <v/>
      </c>
      <c r="L138" s="20">
        <f>IFERROR(Towers!L138*(Settings!C16/100),0)</f>
        <v/>
      </c>
    </row>
    <row r="139">
      <c r="A139" s="20">
        <f>Towers!A139</f>
        <v/>
      </c>
      <c r="B139" s="20">
        <f>Towers!B139</f>
        <v/>
      </c>
      <c r="C139" s="20">
        <f>IFERROR(Towers!C139*(Settings!C16/100),0)</f>
        <v/>
      </c>
      <c r="D139" s="20">
        <f>IFERROR(Towers!D139*(Settings!C16/100),0)</f>
        <v/>
      </c>
      <c r="E139" s="20">
        <f>IFERROR(Towers!E139*(Settings!C16/100),0)</f>
        <v/>
      </c>
      <c r="F139" s="20">
        <f>IFERROR(Towers!F139*(Settings!C16/100),0)</f>
        <v/>
      </c>
      <c r="G139" s="20">
        <f>IFERROR(Towers!G139*(Settings!C16/100),0)</f>
        <v/>
      </c>
      <c r="H139" s="20">
        <f>IFERROR(Towers!H139*(Settings!C16/100),0)</f>
        <v/>
      </c>
      <c r="I139" s="20">
        <f>IFERROR(Towers!I139*(Settings!C16/100),0)</f>
        <v/>
      </c>
      <c r="J139" s="20">
        <f>IFERROR(Towers!J139*(Settings!C16/100),0)</f>
        <v/>
      </c>
      <c r="K139" s="20">
        <f>IFERROR(Towers!K139*(Settings!C16/100),0)</f>
        <v/>
      </c>
      <c r="L139" s="20">
        <f>IFERROR(Towers!L139*(Settings!C16/100),0)</f>
        <v/>
      </c>
    </row>
    <row r="140">
      <c r="A140" s="20">
        <f>Towers!A140</f>
        <v/>
      </c>
      <c r="B140" s="20">
        <f>Towers!B140</f>
        <v/>
      </c>
      <c r="C140" s="20">
        <f>IFERROR(Towers!C140*(Settings!C16/100),0)</f>
        <v/>
      </c>
      <c r="D140" s="20">
        <f>IFERROR(Towers!D140*(Settings!C16/100),0)</f>
        <v/>
      </c>
      <c r="E140" s="20">
        <f>IFERROR(Towers!E140*(Settings!C16/100),0)</f>
        <v/>
      </c>
      <c r="F140" s="20">
        <f>IFERROR(Towers!F140*(Settings!C16/100),0)</f>
        <v/>
      </c>
      <c r="G140" s="20">
        <f>IFERROR(Towers!G140*(Settings!C16/100),0)</f>
        <v/>
      </c>
      <c r="H140" s="20">
        <f>IFERROR(Towers!H140*(Settings!C16/100),0)</f>
        <v/>
      </c>
      <c r="I140" s="20">
        <f>IFERROR(Towers!I140*(Settings!C16/100),0)</f>
        <v/>
      </c>
      <c r="J140" s="20">
        <f>IFERROR(Towers!J140*(Settings!C16/100),0)</f>
        <v/>
      </c>
      <c r="K140" s="20">
        <f>IFERROR(Towers!K140*(Settings!C16/100),0)</f>
        <v/>
      </c>
      <c r="L140" s="20">
        <f>IFERROR(Towers!L140*(Settings!C16/100),0)</f>
        <v/>
      </c>
    </row>
    <row r="141">
      <c r="A141" s="20">
        <f>Towers!A141</f>
        <v/>
      </c>
      <c r="B141" s="20">
        <f>Towers!B141</f>
        <v/>
      </c>
      <c r="C141" s="20">
        <f>IFERROR(Towers!C141*(Settings!C16/100),0)</f>
        <v/>
      </c>
      <c r="D141" s="20">
        <f>IFERROR(Towers!D141*(Settings!C16/100),0)</f>
        <v/>
      </c>
      <c r="E141" s="20">
        <f>IFERROR(Towers!E141*(Settings!C16/100),0)</f>
        <v/>
      </c>
      <c r="F141" s="20">
        <f>IFERROR(Towers!F141*(Settings!C16/100),0)</f>
        <v/>
      </c>
      <c r="G141" s="20">
        <f>IFERROR(Towers!G141*(Settings!C16/100),0)</f>
        <v/>
      </c>
      <c r="H141" s="20">
        <f>IFERROR(Towers!H141*(Settings!C16/100),0)</f>
        <v/>
      </c>
      <c r="I141" s="20">
        <f>IFERROR(Towers!I141*(Settings!C16/100),0)</f>
        <v/>
      </c>
      <c r="J141" s="20">
        <f>IFERROR(Towers!J141*(Settings!C16/100),0)</f>
        <v/>
      </c>
      <c r="K141" s="20">
        <f>IFERROR(Towers!K141*(Settings!C16/100),0)</f>
        <v/>
      </c>
      <c r="L141" s="20">
        <f>IFERROR(Towers!L141*(Settings!C16/100),0)</f>
        <v/>
      </c>
    </row>
    <row r="142">
      <c r="A142" s="20">
        <f>Towers!A142</f>
        <v/>
      </c>
      <c r="B142" s="20">
        <f>Towers!B142</f>
        <v/>
      </c>
      <c r="C142" s="20">
        <f>IFERROR(Towers!C142*(Settings!C16/100),0)</f>
        <v/>
      </c>
      <c r="D142" s="20">
        <f>IFERROR(Towers!D142*(Settings!C16/100),0)</f>
        <v/>
      </c>
      <c r="E142" s="20">
        <f>IFERROR(Towers!E142*(Settings!C16/100),0)</f>
        <v/>
      </c>
      <c r="F142" s="20">
        <f>IFERROR(Towers!F142*(Settings!C16/100),0)</f>
        <v/>
      </c>
      <c r="G142" s="20">
        <f>IFERROR(Towers!G142*(Settings!C16/100),0)</f>
        <v/>
      </c>
      <c r="H142" s="20">
        <f>IFERROR(Towers!H142*(Settings!C16/100),0)</f>
        <v/>
      </c>
      <c r="I142" s="20">
        <f>IFERROR(Towers!I142*(Settings!C16/100),0)</f>
        <v/>
      </c>
      <c r="J142" s="20">
        <f>IFERROR(Towers!J142*(Settings!C16/100),0)</f>
        <v/>
      </c>
      <c r="K142" s="20">
        <f>IFERROR(Towers!K142*(Settings!C16/100),0)</f>
        <v/>
      </c>
      <c r="L142" s="20">
        <f>IFERROR(Towers!L142*(Settings!C16/100),0)</f>
        <v/>
      </c>
    </row>
    <row r="143">
      <c r="A143" s="20">
        <f>Towers!A143</f>
        <v/>
      </c>
      <c r="B143" s="20">
        <f>Towers!B143</f>
        <v/>
      </c>
      <c r="C143" s="20">
        <f>IFERROR(Towers!C143*(Settings!C16/100),0)</f>
        <v/>
      </c>
      <c r="D143" s="20">
        <f>IFERROR(Towers!D143*(Settings!C16/100),0)</f>
        <v/>
      </c>
      <c r="E143" s="20">
        <f>IFERROR(Towers!E143*(Settings!C16/100),0)</f>
        <v/>
      </c>
      <c r="F143" s="20">
        <f>IFERROR(Towers!F143*(Settings!C16/100),0)</f>
        <v/>
      </c>
      <c r="G143" s="20">
        <f>IFERROR(Towers!G143*(Settings!C16/100),0)</f>
        <v/>
      </c>
      <c r="H143" s="20">
        <f>IFERROR(Towers!H143*(Settings!C16/100),0)</f>
        <v/>
      </c>
      <c r="I143" s="20">
        <f>IFERROR(Towers!I143*(Settings!C16/100),0)</f>
        <v/>
      </c>
      <c r="J143" s="20">
        <f>IFERROR(Towers!J143*(Settings!C16/100),0)</f>
        <v/>
      </c>
      <c r="K143" s="20">
        <f>IFERROR(Towers!K143*(Settings!C16/100),0)</f>
        <v/>
      </c>
      <c r="L143" s="20">
        <f>IFERROR(Towers!L143*(Settings!C16/100),0)</f>
        <v/>
      </c>
    </row>
    <row r="144">
      <c r="A144" s="20">
        <f>Towers!A144</f>
        <v/>
      </c>
      <c r="B144" s="20">
        <f>Towers!B144</f>
        <v/>
      </c>
      <c r="C144" s="20">
        <f>IFERROR(Towers!C144*(Settings!C16/100),0)</f>
        <v/>
      </c>
      <c r="D144" s="20">
        <f>IFERROR(Towers!D144*(Settings!C16/100),0)</f>
        <v/>
      </c>
      <c r="E144" s="20">
        <f>IFERROR(Towers!E144*(Settings!C16/100),0)</f>
        <v/>
      </c>
      <c r="F144" s="20">
        <f>IFERROR(Towers!F144*(Settings!C16/100),0)</f>
        <v/>
      </c>
      <c r="G144" s="20">
        <f>IFERROR(Towers!G144*(Settings!C16/100),0)</f>
        <v/>
      </c>
      <c r="H144" s="20">
        <f>IFERROR(Towers!H144*(Settings!C16/100),0)</f>
        <v/>
      </c>
      <c r="I144" s="20">
        <f>IFERROR(Towers!I144*(Settings!C16/100),0)</f>
        <v/>
      </c>
      <c r="J144" s="20">
        <f>IFERROR(Towers!J144*(Settings!C16/100),0)</f>
        <v/>
      </c>
      <c r="K144" s="20">
        <f>IFERROR(Towers!K144*(Settings!C16/100),0)</f>
        <v/>
      </c>
      <c r="L144" s="20">
        <f>IFERROR(Towers!L144*(Settings!C16/100),0)</f>
        <v/>
      </c>
    </row>
    <row r="145">
      <c r="A145" s="20">
        <f>Towers!A145</f>
        <v/>
      </c>
      <c r="B145" s="20">
        <f>Towers!B145</f>
        <v/>
      </c>
      <c r="C145" s="20">
        <f>IFERROR(Towers!C145*(Settings!C16/100),0)</f>
        <v/>
      </c>
      <c r="D145" s="20">
        <f>IFERROR(Towers!D145*(Settings!C16/100),0)</f>
        <v/>
      </c>
      <c r="E145" s="20">
        <f>IFERROR(Towers!E145*(Settings!C16/100),0)</f>
        <v/>
      </c>
      <c r="F145" s="20">
        <f>IFERROR(Towers!F145*(Settings!C16/100),0)</f>
        <v/>
      </c>
      <c r="G145" s="20">
        <f>IFERROR(Towers!G145*(Settings!C16/100),0)</f>
        <v/>
      </c>
      <c r="H145" s="20">
        <f>IFERROR(Towers!H145*(Settings!C16/100),0)</f>
        <v/>
      </c>
      <c r="I145" s="20">
        <f>IFERROR(Towers!I145*(Settings!C16/100),0)</f>
        <v/>
      </c>
      <c r="J145" s="20">
        <f>IFERROR(Towers!J145*(Settings!C16/100),0)</f>
        <v/>
      </c>
      <c r="K145" s="20">
        <f>IFERROR(Towers!K145*(Settings!C16/100),0)</f>
        <v/>
      </c>
      <c r="L145" s="20">
        <f>IFERROR(Towers!L145*(Settings!C16/100),0)</f>
        <v/>
      </c>
    </row>
    <row r="146">
      <c r="A146" s="20">
        <f>Towers!A146</f>
        <v/>
      </c>
      <c r="B146" s="20">
        <f>Towers!B146</f>
        <v/>
      </c>
      <c r="C146" s="20">
        <f>IFERROR(Towers!C146*(Settings!C16/100),0)</f>
        <v/>
      </c>
      <c r="D146" s="20">
        <f>IFERROR(Towers!D146*(Settings!C16/100),0)</f>
        <v/>
      </c>
      <c r="E146" s="20">
        <f>IFERROR(Towers!E146*(Settings!C16/100),0)</f>
        <v/>
      </c>
      <c r="F146" s="20">
        <f>IFERROR(Towers!F146*(Settings!C16/100),0)</f>
        <v/>
      </c>
      <c r="G146" s="20">
        <f>IFERROR(Towers!G146*(Settings!C16/100),0)</f>
        <v/>
      </c>
      <c r="H146" s="20">
        <f>IFERROR(Towers!H146*(Settings!C16/100),0)</f>
        <v/>
      </c>
      <c r="I146" s="20">
        <f>IFERROR(Towers!I146*(Settings!C16/100),0)</f>
        <v/>
      </c>
      <c r="J146" s="20">
        <f>IFERROR(Towers!J146*(Settings!C16/100),0)</f>
        <v/>
      </c>
      <c r="K146" s="20">
        <f>IFERROR(Towers!K146*(Settings!C16/100),0)</f>
        <v/>
      </c>
      <c r="L146" s="20">
        <f>IFERROR(Towers!L146*(Settings!C16/100),0)</f>
        <v/>
      </c>
    </row>
    <row r="147">
      <c r="A147" s="20">
        <f>Towers!A147</f>
        <v/>
      </c>
      <c r="B147" s="20">
        <f>Towers!B147</f>
        <v/>
      </c>
      <c r="C147" s="20">
        <f>IFERROR(Towers!C147*(Settings!C16/100),0)</f>
        <v/>
      </c>
      <c r="D147" s="20">
        <f>IFERROR(Towers!D147*(Settings!C16/100),0)</f>
        <v/>
      </c>
      <c r="E147" s="20">
        <f>IFERROR(Towers!E147*(Settings!C16/100),0)</f>
        <v/>
      </c>
      <c r="F147" s="20">
        <f>IFERROR(Towers!F147*(Settings!C16/100),0)</f>
        <v/>
      </c>
      <c r="G147" s="20">
        <f>IFERROR(Towers!G147*(Settings!C16/100),0)</f>
        <v/>
      </c>
      <c r="H147" s="20">
        <f>IFERROR(Towers!H147*(Settings!C16/100),0)</f>
        <v/>
      </c>
      <c r="I147" s="20">
        <f>IFERROR(Towers!I147*(Settings!C16/100),0)</f>
        <v/>
      </c>
      <c r="J147" s="20">
        <f>IFERROR(Towers!J147*(Settings!C16/100),0)</f>
        <v/>
      </c>
      <c r="K147" s="20">
        <f>IFERROR(Towers!K147*(Settings!C16/100),0)</f>
        <v/>
      </c>
      <c r="L147" s="20">
        <f>IFERROR(Towers!L147*(Settings!C16/100),0)</f>
        <v/>
      </c>
    </row>
    <row r="148">
      <c r="A148" s="20">
        <f>Towers!A148</f>
        <v/>
      </c>
      <c r="B148" s="20">
        <f>Towers!B148</f>
        <v/>
      </c>
      <c r="C148" s="20">
        <f>IFERROR(Towers!C148*(Settings!C16/100),0)</f>
        <v/>
      </c>
      <c r="D148" s="20">
        <f>IFERROR(Towers!D148*(Settings!C16/100),0)</f>
        <v/>
      </c>
      <c r="E148" s="20">
        <f>IFERROR(Towers!E148*(Settings!C16/100),0)</f>
        <v/>
      </c>
      <c r="F148" s="20">
        <f>IFERROR(Towers!F148*(Settings!C16/100),0)</f>
        <v/>
      </c>
      <c r="G148" s="20">
        <f>IFERROR(Towers!G148*(Settings!C16/100),0)</f>
        <v/>
      </c>
      <c r="H148" s="20">
        <f>IFERROR(Towers!H148*(Settings!C16/100),0)</f>
        <v/>
      </c>
      <c r="I148" s="20">
        <f>IFERROR(Towers!I148*(Settings!C16/100),0)</f>
        <v/>
      </c>
      <c r="J148" s="20">
        <f>IFERROR(Towers!J148*(Settings!C16/100),0)</f>
        <v/>
      </c>
      <c r="K148" s="20">
        <f>IFERROR(Towers!K148*(Settings!C16/100),0)</f>
        <v/>
      </c>
      <c r="L148" s="20">
        <f>IFERROR(Towers!L148*(Settings!C16/100),0)</f>
        <v/>
      </c>
    </row>
    <row r="149">
      <c r="A149" s="20">
        <f>Towers!A149</f>
        <v/>
      </c>
      <c r="B149" s="20">
        <f>Towers!B149</f>
        <v/>
      </c>
      <c r="C149" s="20">
        <f>IFERROR(Towers!C149*(Settings!C16/100),0)</f>
        <v/>
      </c>
      <c r="D149" s="20">
        <f>IFERROR(Towers!D149*(Settings!C16/100),0)</f>
        <v/>
      </c>
      <c r="E149" s="20">
        <f>IFERROR(Towers!E149*(Settings!C16/100),0)</f>
        <v/>
      </c>
      <c r="F149" s="20">
        <f>IFERROR(Towers!F149*(Settings!C16/100),0)</f>
        <v/>
      </c>
      <c r="G149" s="20">
        <f>IFERROR(Towers!G149*(Settings!C16/100),0)</f>
        <v/>
      </c>
      <c r="H149" s="20">
        <f>IFERROR(Towers!H149*(Settings!C16/100),0)</f>
        <v/>
      </c>
      <c r="I149" s="20">
        <f>IFERROR(Towers!I149*(Settings!C16/100),0)</f>
        <v/>
      </c>
      <c r="J149" s="20">
        <f>IFERROR(Towers!J149*(Settings!C16/100),0)</f>
        <v/>
      </c>
      <c r="K149" s="20">
        <f>IFERROR(Towers!K149*(Settings!C16/100),0)</f>
        <v/>
      </c>
      <c r="L149" s="20">
        <f>IFERROR(Towers!L149*(Settings!C16/100),0)</f>
        <v/>
      </c>
    </row>
    <row r="150">
      <c r="A150" s="20">
        <f>Towers!A150</f>
        <v/>
      </c>
      <c r="B150" s="20">
        <f>Towers!B150</f>
        <v/>
      </c>
      <c r="C150" s="20">
        <f>IFERROR(Towers!C150*(Settings!C16/100),0)</f>
        <v/>
      </c>
      <c r="D150" s="20">
        <f>IFERROR(Towers!D150*(Settings!C16/100),0)</f>
        <v/>
      </c>
      <c r="E150" s="20">
        <f>IFERROR(Towers!E150*(Settings!C16/100),0)</f>
        <v/>
      </c>
      <c r="F150" s="20">
        <f>IFERROR(Towers!F150*(Settings!C16/100),0)</f>
        <v/>
      </c>
      <c r="G150" s="20">
        <f>IFERROR(Towers!G150*(Settings!C16/100),0)</f>
        <v/>
      </c>
      <c r="H150" s="20">
        <f>IFERROR(Towers!H150*(Settings!C16/100),0)</f>
        <v/>
      </c>
      <c r="I150" s="20">
        <f>IFERROR(Towers!I150*(Settings!C16/100),0)</f>
        <v/>
      </c>
      <c r="J150" s="20">
        <f>IFERROR(Towers!J150*(Settings!C16/100),0)</f>
        <v/>
      </c>
      <c r="K150" s="20">
        <f>IFERROR(Towers!K150*(Settings!C16/100),0)</f>
        <v/>
      </c>
      <c r="L150" s="20">
        <f>IFERROR(Towers!L150*(Settings!C16/100),0)</f>
        <v/>
      </c>
    </row>
    <row r="151">
      <c r="A151" s="20">
        <f>Towers!A151</f>
        <v/>
      </c>
      <c r="B151" s="20">
        <f>Towers!B151</f>
        <v/>
      </c>
      <c r="C151" s="20">
        <f>IFERROR(Towers!C151*(Settings!C16/100),0)</f>
        <v/>
      </c>
      <c r="D151" s="20">
        <f>IFERROR(Towers!D151*(Settings!C16/100),0)</f>
        <v/>
      </c>
      <c r="E151" s="20">
        <f>IFERROR(Towers!E151*(Settings!C16/100),0)</f>
        <v/>
      </c>
      <c r="F151" s="20">
        <f>IFERROR(Towers!F151*(Settings!C16/100),0)</f>
        <v/>
      </c>
      <c r="G151" s="20">
        <f>IFERROR(Towers!G151*(Settings!C16/100),0)</f>
        <v/>
      </c>
      <c r="H151" s="20">
        <f>IFERROR(Towers!H151*(Settings!C16/100),0)</f>
        <v/>
      </c>
      <c r="I151" s="20">
        <f>IFERROR(Towers!I151*(Settings!C16/100),0)</f>
        <v/>
      </c>
      <c r="J151" s="20">
        <f>IFERROR(Towers!J151*(Settings!C16/100),0)</f>
        <v/>
      </c>
      <c r="K151" s="20">
        <f>IFERROR(Towers!K151*(Settings!C16/100),0)</f>
        <v/>
      </c>
      <c r="L151" s="20">
        <f>IFERROR(Towers!L151*(Settings!C16/100),0)</f>
        <v/>
      </c>
    </row>
    <row r="152">
      <c r="A152" s="20">
        <f>Towers!A152</f>
        <v/>
      </c>
      <c r="B152" s="20">
        <f>Towers!B152</f>
        <v/>
      </c>
      <c r="C152" s="20">
        <f>IFERROR(Towers!C152*(Settings!C16/100),0)</f>
        <v/>
      </c>
      <c r="D152" s="20">
        <f>IFERROR(Towers!D152*(Settings!C16/100),0)</f>
        <v/>
      </c>
      <c r="E152" s="20">
        <f>IFERROR(Towers!E152*(Settings!C16/100),0)</f>
        <v/>
      </c>
      <c r="F152" s="20">
        <f>IFERROR(Towers!F152*(Settings!C16/100),0)</f>
        <v/>
      </c>
      <c r="G152" s="20">
        <f>IFERROR(Towers!G152*(Settings!C16/100),0)</f>
        <v/>
      </c>
      <c r="H152" s="20">
        <f>IFERROR(Towers!H152*(Settings!C16/100),0)</f>
        <v/>
      </c>
      <c r="I152" s="20">
        <f>IFERROR(Towers!I152*(Settings!C16/100),0)</f>
        <v/>
      </c>
      <c r="J152" s="20">
        <f>IFERROR(Towers!J152*(Settings!C16/100),0)</f>
        <v/>
      </c>
      <c r="K152" s="20">
        <f>IFERROR(Towers!K152*(Settings!C16/100),0)</f>
        <v/>
      </c>
      <c r="L152" s="20">
        <f>IFERROR(Towers!L152*(Settings!C16/100),0)</f>
        <v/>
      </c>
    </row>
    <row r="153">
      <c r="A153" s="20">
        <f>Towers!A153</f>
        <v/>
      </c>
      <c r="B153" s="20">
        <f>Towers!B153</f>
        <v/>
      </c>
      <c r="C153" s="20">
        <f>IFERROR(Towers!C153*(Settings!C16/100),0)</f>
        <v/>
      </c>
      <c r="D153" s="20">
        <f>IFERROR(Towers!D153*(Settings!C16/100),0)</f>
        <v/>
      </c>
      <c r="E153" s="20">
        <f>IFERROR(Towers!E153*(Settings!C16/100),0)</f>
        <v/>
      </c>
      <c r="F153" s="20">
        <f>IFERROR(Towers!F153*(Settings!C16/100),0)</f>
        <v/>
      </c>
      <c r="G153" s="20">
        <f>IFERROR(Towers!G153*(Settings!C16/100),0)</f>
        <v/>
      </c>
      <c r="H153" s="20">
        <f>IFERROR(Towers!H153*(Settings!C16/100),0)</f>
        <v/>
      </c>
      <c r="I153" s="20">
        <f>IFERROR(Towers!I153*(Settings!C16/100),0)</f>
        <v/>
      </c>
      <c r="J153" s="20">
        <f>IFERROR(Towers!J153*(Settings!C16/100),0)</f>
        <v/>
      </c>
      <c r="K153" s="20">
        <f>IFERROR(Towers!K153*(Settings!C16/100),0)</f>
        <v/>
      </c>
      <c r="L153" s="20">
        <f>IFERROR(Towers!L153*(Settings!C16/100),0)</f>
        <v/>
      </c>
    </row>
    <row r="154">
      <c r="A154" s="20">
        <f>Towers!A154</f>
        <v/>
      </c>
      <c r="B154" s="20">
        <f>Towers!B154</f>
        <v/>
      </c>
      <c r="C154" s="20">
        <f>IFERROR(Towers!C154*(Settings!C16/100),0)</f>
        <v/>
      </c>
      <c r="D154" s="20">
        <f>IFERROR(Towers!D154*(Settings!C16/100),0)</f>
        <v/>
      </c>
      <c r="E154" s="20">
        <f>IFERROR(Towers!E154*(Settings!C16/100),0)</f>
        <v/>
      </c>
      <c r="F154" s="20">
        <f>IFERROR(Towers!F154*(Settings!C16/100),0)</f>
        <v/>
      </c>
      <c r="G154" s="20">
        <f>IFERROR(Towers!G154*(Settings!C16/100),0)</f>
        <v/>
      </c>
      <c r="H154" s="20">
        <f>IFERROR(Towers!H154*(Settings!C16/100),0)</f>
        <v/>
      </c>
      <c r="I154" s="20">
        <f>IFERROR(Towers!I154*(Settings!C16/100),0)</f>
        <v/>
      </c>
      <c r="J154" s="20">
        <f>IFERROR(Towers!J154*(Settings!C16/100),0)</f>
        <v/>
      </c>
      <c r="K154" s="20">
        <f>IFERROR(Towers!K154*(Settings!C16/100),0)</f>
        <v/>
      </c>
      <c r="L154" s="20">
        <f>IFERROR(Towers!L154*(Settings!C16/100),0)</f>
        <v/>
      </c>
    </row>
    <row r="155">
      <c r="A155" s="20">
        <f>Towers!A155</f>
        <v/>
      </c>
      <c r="B155" s="20">
        <f>Towers!B155</f>
        <v/>
      </c>
      <c r="C155" s="20">
        <f>IFERROR(Towers!C155*(Settings!C16/100),0)</f>
        <v/>
      </c>
      <c r="D155" s="20">
        <f>IFERROR(Towers!D155*(Settings!C16/100),0)</f>
        <v/>
      </c>
      <c r="E155" s="20">
        <f>IFERROR(Towers!E155*(Settings!C16/100),0)</f>
        <v/>
      </c>
      <c r="F155" s="20">
        <f>IFERROR(Towers!F155*(Settings!C16/100),0)</f>
        <v/>
      </c>
      <c r="G155" s="20">
        <f>IFERROR(Towers!G155*(Settings!C16/100),0)</f>
        <v/>
      </c>
      <c r="H155" s="20">
        <f>IFERROR(Towers!H155*(Settings!C16/100),0)</f>
        <v/>
      </c>
      <c r="I155" s="20">
        <f>IFERROR(Towers!I155*(Settings!C16/100),0)</f>
        <v/>
      </c>
      <c r="J155" s="20">
        <f>IFERROR(Towers!J155*(Settings!C16/100),0)</f>
        <v/>
      </c>
      <c r="K155" s="20">
        <f>IFERROR(Towers!K155*(Settings!C16/100),0)</f>
        <v/>
      </c>
      <c r="L155" s="20">
        <f>IFERROR(Towers!L155*(Settings!C16/100),0)</f>
        <v/>
      </c>
    </row>
    <row r="156">
      <c r="A156" s="20">
        <f>Towers!A156</f>
        <v/>
      </c>
      <c r="B156" s="20">
        <f>Towers!B156</f>
        <v/>
      </c>
      <c r="C156" s="20">
        <f>IFERROR(Towers!C156*(Settings!C16/100),0)</f>
        <v/>
      </c>
      <c r="D156" s="20">
        <f>IFERROR(Towers!D156*(Settings!C16/100),0)</f>
        <v/>
      </c>
      <c r="E156" s="20">
        <f>IFERROR(Towers!E156*(Settings!C16/100),0)</f>
        <v/>
      </c>
      <c r="F156" s="20">
        <f>IFERROR(Towers!F156*(Settings!C16/100),0)</f>
        <v/>
      </c>
      <c r="G156" s="20">
        <f>IFERROR(Towers!G156*(Settings!C16/100),0)</f>
        <v/>
      </c>
      <c r="H156" s="20">
        <f>IFERROR(Towers!H156*(Settings!C16/100),0)</f>
        <v/>
      </c>
      <c r="I156" s="20">
        <f>IFERROR(Towers!I156*(Settings!C16/100),0)</f>
        <v/>
      </c>
      <c r="J156" s="20">
        <f>IFERROR(Towers!J156*(Settings!C16/100),0)</f>
        <v/>
      </c>
      <c r="K156" s="20">
        <f>IFERROR(Towers!K156*(Settings!C16/100),0)</f>
        <v/>
      </c>
      <c r="L156" s="20">
        <f>IFERROR(Towers!L156*(Settings!C16/100),0)</f>
        <v/>
      </c>
    </row>
    <row r="157">
      <c r="A157" s="20">
        <f>Towers!A157</f>
        <v/>
      </c>
      <c r="B157" s="20">
        <f>Towers!B157</f>
        <v/>
      </c>
      <c r="C157" s="20">
        <f>IFERROR(Towers!C157*(Settings!C16/100),0)</f>
        <v/>
      </c>
      <c r="D157" s="20">
        <f>IFERROR(Towers!D157*(Settings!C16/100),0)</f>
        <v/>
      </c>
      <c r="E157" s="20">
        <f>IFERROR(Towers!E157*(Settings!C16/100),0)</f>
        <v/>
      </c>
      <c r="F157" s="20">
        <f>IFERROR(Towers!F157*(Settings!C16/100),0)</f>
        <v/>
      </c>
      <c r="G157" s="20">
        <f>IFERROR(Towers!G157*(Settings!C16/100),0)</f>
        <v/>
      </c>
      <c r="H157" s="20">
        <f>IFERROR(Towers!H157*(Settings!C16/100),0)</f>
        <v/>
      </c>
      <c r="I157" s="20">
        <f>IFERROR(Towers!I157*(Settings!C16/100),0)</f>
        <v/>
      </c>
      <c r="J157" s="20">
        <f>IFERROR(Towers!J157*(Settings!C16/100),0)</f>
        <v/>
      </c>
      <c r="K157" s="20">
        <f>IFERROR(Towers!K157*(Settings!C16/100),0)</f>
        <v/>
      </c>
      <c r="L157" s="20">
        <f>IFERROR(Towers!L157*(Settings!C16/100),0)</f>
        <v/>
      </c>
    </row>
    <row r="158">
      <c r="A158" s="20">
        <f>Towers!A158</f>
        <v/>
      </c>
      <c r="B158" s="20">
        <f>Towers!B158</f>
        <v/>
      </c>
      <c r="C158" s="20">
        <f>IFERROR(Towers!C158*(Settings!C16/100),0)</f>
        <v/>
      </c>
      <c r="D158" s="20">
        <f>IFERROR(Towers!D158*(Settings!C16/100),0)</f>
        <v/>
      </c>
      <c r="E158" s="20">
        <f>IFERROR(Towers!E158*(Settings!C16/100),0)</f>
        <v/>
      </c>
      <c r="F158" s="20">
        <f>IFERROR(Towers!F158*(Settings!C16/100),0)</f>
        <v/>
      </c>
      <c r="G158" s="20">
        <f>IFERROR(Towers!G158*(Settings!C16/100),0)</f>
        <v/>
      </c>
      <c r="H158" s="20">
        <f>IFERROR(Towers!H158*(Settings!C16/100),0)</f>
        <v/>
      </c>
      <c r="I158" s="20">
        <f>IFERROR(Towers!I158*(Settings!C16/100),0)</f>
        <v/>
      </c>
      <c r="J158" s="20">
        <f>IFERROR(Towers!J158*(Settings!C16/100),0)</f>
        <v/>
      </c>
      <c r="K158" s="20">
        <f>IFERROR(Towers!K158*(Settings!C16/100),0)</f>
        <v/>
      </c>
      <c r="L158" s="20">
        <f>IFERROR(Towers!L158*(Settings!C16/100),0)</f>
        <v/>
      </c>
    </row>
    <row r="159">
      <c r="A159" s="20">
        <f>Towers!A159</f>
        <v/>
      </c>
      <c r="B159" s="20">
        <f>Towers!B159</f>
        <v/>
      </c>
      <c r="C159" s="20">
        <f>IFERROR(Towers!C159*(Settings!C16/100),0)</f>
        <v/>
      </c>
      <c r="D159" s="20">
        <f>IFERROR(Towers!D159*(Settings!C16/100),0)</f>
        <v/>
      </c>
      <c r="E159" s="20">
        <f>IFERROR(Towers!E159*(Settings!C16/100),0)</f>
        <v/>
      </c>
      <c r="F159" s="20">
        <f>IFERROR(Towers!F159*(Settings!C16/100),0)</f>
        <v/>
      </c>
      <c r="G159" s="20">
        <f>IFERROR(Towers!G159*(Settings!C16/100),0)</f>
        <v/>
      </c>
      <c r="H159" s="20">
        <f>IFERROR(Towers!H159*(Settings!C16/100),0)</f>
        <v/>
      </c>
      <c r="I159" s="20">
        <f>IFERROR(Towers!I159*(Settings!C16/100),0)</f>
        <v/>
      </c>
      <c r="J159" s="20">
        <f>IFERROR(Towers!J159*(Settings!C16/100),0)</f>
        <v/>
      </c>
      <c r="K159" s="20">
        <f>IFERROR(Towers!K159*(Settings!C16/100),0)</f>
        <v/>
      </c>
      <c r="L159" s="20">
        <f>IFERROR(Towers!L159*(Settings!C16/100),0)</f>
        <v/>
      </c>
    </row>
    <row r="160">
      <c r="A160" s="20">
        <f>Towers!A160</f>
        <v/>
      </c>
      <c r="B160" s="20">
        <f>Towers!B160</f>
        <v/>
      </c>
      <c r="C160" s="20">
        <f>IFERROR(Towers!C160*(Settings!C16/100),0)</f>
        <v/>
      </c>
      <c r="D160" s="20">
        <f>IFERROR(Towers!D160*(Settings!C16/100),0)</f>
        <v/>
      </c>
      <c r="E160" s="20">
        <f>IFERROR(Towers!E160*(Settings!C16/100),0)</f>
        <v/>
      </c>
      <c r="F160" s="20">
        <f>IFERROR(Towers!F160*(Settings!C16/100),0)</f>
        <v/>
      </c>
      <c r="G160" s="20">
        <f>IFERROR(Towers!G160*(Settings!C16/100),0)</f>
        <v/>
      </c>
      <c r="H160" s="20">
        <f>IFERROR(Towers!H160*(Settings!C16/100),0)</f>
        <v/>
      </c>
      <c r="I160" s="20">
        <f>IFERROR(Towers!I160*(Settings!C16/100),0)</f>
        <v/>
      </c>
      <c r="J160" s="20">
        <f>IFERROR(Towers!J160*(Settings!C16/100),0)</f>
        <v/>
      </c>
      <c r="K160" s="20">
        <f>IFERROR(Towers!K160*(Settings!C16/100),0)</f>
        <v/>
      </c>
      <c r="L160" s="20">
        <f>IFERROR(Towers!L160*(Settings!C16/100),0)</f>
        <v/>
      </c>
    </row>
    <row r="161">
      <c r="A161" s="20">
        <f>Towers!A161</f>
        <v/>
      </c>
      <c r="B161" s="20">
        <f>Towers!B161</f>
        <v/>
      </c>
      <c r="C161" s="20">
        <f>IFERROR(Towers!C161*(Settings!C16/100),0)</f>
        <v/>
      </c>
      <c r="D161" s="20">
        <f>IFERROR(Towers!D161*(Settings!C16/100),0)</f>
        <v/>
      </c>
      <c r="E161" s="20">
        <f>IFERROR(Towers!E161*(Settings!C16/100),0)</f>
        <v/>
      </c>
      <c r="F161" s="20">
        <f>IFERROR(Towers!F161*(Settings!C16/100),0)</f>
        <v/>
      </c>
      <c r="G161" s="20">
        <f>IFERROR(Towers!G161*(Settings!C16/100),0)</f>
        <v/>
      </c>
      <c r="H161" s="20">
        <f>IFERROR(Towers!H161*(Settings!C16/100),0)</f>
        <v/>
      </c>
      <c r="I161" s="20">
        <f>IFERROR(Towers!I161*(Settings!C16/100),0)</f>
        <v/>
      </c>
      <c r="J161" s="20">
        <f>IFERROR(Towers!J161*(Settings!C16/100),0)</f>
        <v/>
      </c>
      <c r="K161" s="20">
        <f>IFERROR(Towers!K161*(Settings!C16/100),0)</f>
        <v/>
      </c>
      <c r="L161" s="20">
        <f>IFERROR(Towers!L161*(Settings!C16/100),0)</f>
        <v/>
      </c>
    </row>
    <row r="162">
      <c r="A162" s="20">
        <f>Towers!A162</f>
        <v/>
      </c>
      <c r="B162" s="20">
        <f>Towers!B162</f>
        <v/>
      </c>
      <c r="C162" s="20">
        <f>IFERROR(Towers!C162*(Settings!C16/100),0)</f>
        <v/>
      </c>
      <c r="D162" s="20">
        <f>IFERROR(Towers!D162*(Settings!C16/100),0)</f>
        <v/>
      </c>
      <c r="E162" s="20">
        <f>IFERROR(Towers!E162*(Settings!C16/100),0)</f>
        <v/>
      </c>
      <c r="F162" s="20">
        <f>IFERROR(Towers!F162*(Settings!C16/100),0)</f>
        <v/>
      </c>
      <c r="G162" s="20">
        <f>IFERROR(Towers!G162*(Settings!C16/100),0)</f>
        <v/>
      </c>
      <c r="H162" s="20">
        <f>IFERROR(Towers!H162*(Settings!C16/100),0)</f>
        <v/>
      </c>
      <c r="I162" s="20">
        <f>IFERROR(Towers!I162*(Settings!C16/100),0)</f>
        <v/>
      </c>
      <c r="J162" s="20">
        <f>IFERROR(Towers!J162*(Settings!C16/100),0)</f>
        <v/>
      </c>
      <c r="K162" s="20">
        <f>IFERROR(Towers!K162*(Settings!C16/100),0)</f>
        <v/>
      </c>
      <c r="L162" s="20">
        <f>IFERROR(Towers!L162*(Settings!C16/100),0)</f>
        <v/>
      </c>
    </row>
    <row r="163">
      <c r="A163" s="20">
        <f>Towers!A163</f>
        <v/>
      </c>
      <c r="B163" s="20">
        <f>Towers!B163</f>
        <v/>
      </c>
      <c r="C163" s="20">
        <f>IFERROR(Towers!C163*(Settings!C16/100),0)</f>
        <v/>
      </c>
      <c r="D163" s="20">
        <f>IFERROR(Towers!D163*(Settings!C16/100),0)</f>
        <v/>
      </c>
      <c r="E163" s="20">
        <f>IFERROR(Towers!E163*(Settings!C16/100),0)</f>
        <v/>
      </c>
      <c r="F163" s="20">
        <f>IFERROR(Towers!F163*(Settings!C16/100),0)</f>
        <v/>
      </c>
      <c r="G163" s="20">
        <f>IFERROR(Towers!G163*(Settings!C16/100),0)</f>
        <v/>
      </c>
      <c r="H163" s="20">
        <f>IFERROR(Towers!H163*(Settings!C16/100),0)</f>
        <v/>
      </c>
      <c r="I163" s="20">
        <f>IFERROR(Towers!I163*(Settings!C16/100),0)</f>
        <v/>
      </c>
      <c r="J163" s="20">
        <f>IFERROR(Towers!J163*(Settings!C16/100),0)</f>
        <v/>
      </c>
      <c r="K163" s="20">
        <f>IFERROR(Towers!K163*(Settings!C16/100),0)</f>
        <v/>
      </c>
      <c r="L163" s="20">
        <f>IFERROR(Towers!L163*(Settings!C16/100),0)</f>
        <v/>
      </c>
    </row>
    <row r="164">
      <c r="A164" s="20">
        <f>Towers!A164</f>
        <v/>
      </c>
      <c r="B164" s="20">
        <f>Towers!B164</f>
        <v/>
      </c>
      <c r="C164" s="20">
        <f>IFERROR(Towers!C164*(Settings!C16/100),0)</f>
        <v/>
      </c>
      <c r="D164" s="20">
        <f>IFERROR(Towers!D164*(Settings!C16/100),0)</f>
        <v/>
      </c>
      <c r="E164" s="20">
        <f>IFERROR(Towers!E164*(Settings!C16/100),0)</f>
        <v/>
      </c>
      <c r="F164" s="20">
        <f>IFERROR(Towers!F164*(Settings!C16/100),0)</f>
        <v/>
      </c>
      <c r="G164" s="20">
        <f>IFERROR(Towers!G164*(Settings!C16/100),0)</f>
        <v/>
      </c>
      <c r="H164" s="20">
        <f>IFERROR(Towers!H164*(Settings!C16/100),0)</f>
        <v/>
      </c>
      <c r="I164" s="20">
        <f>IFERROR(Towers!I164*(Settings!C16/100),0)</f>
        <v/>
      </c>
      <c r="J164" s="20">
        <f>IFERROR(Towers!J164*(Settings!C16/100),0)</f>
        <v/>
      </c>
      <c r="K164" s="20">
        <f>IFERROR(Towers!K164*(Settings!C16/100),0)</f>
        <v/>
      </c>
      <c r="L164" s="20">
        <f>IFERROR(Towers!L164*(Settings!C16/100),0)</f>
        <v/>
      </c>
    </row>
    <row r="165">
      <c r="A165" s="20">
        <f>Towers!A165</f>
        <v/>
      </c>
      <c r="B165" s="20">
        <f>Towers!B165</f>
        <v/>
      </c>
      <c r="C165" s="20">
        <f>IFERROR(Towers!C165*(Settings!C16/100),0)</f>
        <v/>
      </c>
      <c r="D165" s="20">
        <f>IFERROR(Towers!D165*(Settings!C16/100),0)</f>
        <v/>
      </c>
      <c r="E165" s="20">
        <f>IFERROR(Towers!E165*(Settings!C16/100),0)</f>
        <v/>
      </c>
      <c r="F165" s="20">
        <f>IFERROR(Towers!F165*(Settings!C16/100),0)</f>
        <v/>
      </c>
      <c r="G165" s="20">
        <f>IFERROR(Towers!G165*(Settings!C16/100),0)</f>
        <v/>
      </c>
      <c r="H165" s="20">
        <f>IFERROR(Towers!H165*(Settings!C16/100),0)</f>
        <v/>
      </c>
      <c r="I165" s="20">
        <f>IFERROR(Towers!I165*(Settings!C16/100),0)</f>
        <v/>
      </c>
      <c r="J165" s="20">
        <f>IFERROR(Towers!J165*(Settings!C16/100),0)</f>
        <v/>
      </c>
      <c r="K165" s="20">
        <f>IFERROR(Towers!K165*(Settings!C16/100),0)</f>
        <v/>
      </c>
      <c r="L165" s="20">
        <f>IFERROR(Towers!L165*(Settings!C16/100),0)</f>
        <v/>
      </c>
    </row>
    <row r="166">
      <c r="A166" s="20">
        <f>Towers!A166</f>
        <v/>
      </c>
      <c r="B166" s="20">
        <f>Towers!B166</f>
        <v/>
      </c>
      <c r="C166" s="20">
        <f>IFERROR(Towers!C166*(Settings!C16/100),0)</f>
        <v/>
      </c>
      <c r="D166" s="20">
        <f>IFERROR(Towers!D166*(Settings!C16/100),0)</f>
        <v/>
      </c>
      <c r="E166" s="20">
        <f>IFERROR(Towers!E166*(Settings!C16/100),0)</f>
        <v/>
      </c>
      <c r="F166" s="20">
        <f>IFERROR(Towers!F166*(Settings!C16/100),0)</f>
        <v/>
      </c>
      <c r="G166" s="20">
        <f>IFERROR(Towers!G166*(Settings!C16/100),0)</f>
        <v/>
      </c>
      <c r="H166" s="20">
        <f>IFERROR(Towers!H166*(Settings!C16/100),0)</f>
        <v/>
      </c>
      <c r="I166" s="20">
        <f>IFERROR(Towers!I166*(Settings!C16/100),0)</f>
        <v/>
      </c>
      <c r="J166" s="20">
        <f>IFERROR(Towers!J166*(Settings!C16/100),0)</f>
        <v/>
      </c>
      <c r="K166" s="20">
        <f>IFERROR(Towers!K166*(Settings!C16/100),0)</f>
        <v/>
      </c>
      <c r="L166" s="20">
        <f>IFERROR(Towers!L166*(Settings!C16/100),0)</f>
        <v/>
      </c>
    </row>
    <row r="167">
      <c r="A167" s="20">
        <f>Towers!A167</f>
        <v/>
      </c>
      <c r="B167" s="20">
        <f>Towers!B167</f>
        <v/>
      </c>
      <c r="C167" s="20">
        <f>IFERROR(Towers!C167*(Settings!C16/100),0)</f>
        <v/>
      </c>
      <c r="D167" s="20">
        <f>IFERROR(Towers!D167*(Settings!C16/100),0)</f>
        <v/>
      </c>
      <c r="E167" s="20">
        <f>IFERROR(Towers!E167*(Settings!C16/100),0)</f>
        <v/>
      </c>
      <c r="F167" s="20">
        <f>IFERROR(Towers!F167*(Settings!C16/100),0)</f>
        <v/>
      </c>
      <c r="G167" s="20">
        <f>IFERROR(Towers!G167*(Settings!C16/100),0)</f>
        <v/>
      </c>
      <c r="H167" s="20">
        <f>IFERROR(Towers!H167*(Settings!C16/100),0)</f>
        <v/>
      </c>
      <c r="I167" s="20">
        <f>IFERROR(Towers!I167*(Settings!C16/100),0)</f>
        <v/>
      </c>
      <c r="J167" s="20">
        <f>IFERROR(Towers!J167*(Settings!C16/100),0)</f>
        <v/>
      </c>
      <c r="K167" s="20">
        <f>IFERROR(Towers!K167*(Settings!C16/100),0)</f>
        <v/>
      </c>
      <c r="L167" s="20">
        <f>IFERROR(Towers!L167*(Settings!C16/100),0)</f>
        <v/>
      </c>
    </row>
    <row r="168">
      <c r="A168" s="20">
        <f>Towers!A168</f>
        <v/>
      </c>
      <c r="B168" s="20">
        <f>Towers!B168</f>
        <v/>
      </c>
      <c r="C168" s="20">
        <f>IFERROR(Towers!C168*(Settings!C16/100),0)</f>
        <v/>
      </c>
      <c r="D168" s="20">
        <f>IFERROR(Towers!D168*(Settings!C16/100),0)</f>
        <v/>
      </c>
      <c r="E168" s="20">
        <f>IFERROR(Towers!E168*(Settings!C16/100),0)</f>
        <v/>
      </c>
      <c r="F168" s="20">
        <f>IFERROR(Towers!F168*(Settings!C16/100),0)</f>
        <v/>
      </c>
      <c r="G168" s="20">
        <f>IFERROR(Towers!G168*(Settings!C16/100),0)</f>
        <v/>
      </c>
      <c r="H168" s="20">
        <f>IFERROR(Towers!H168*(Settings!C16/100),0)</f>
        <v/>
      </c>
      <c r="I168" s="20">
        <f>IFERROR(Towers!I168*(Settings!C16/100),0)</f>
        <v/>
      </c>
      <c r="J168" s="20">
        <f>IFERROR(Towers!J168*(Settings!C16/100),0)</f>
        <v/>
      </c>
      <c r="K168" s="20">
        <f>IFERROR(Towers!K168*(Settings!C16/100),0)</f>
        <v/>
      </c>
      <c r="L168" s="20">
        <f>IFERROR(Towers!L168*(Settings!C16/100),0)</f>
        <v/>
      </c>
    </row>
    <row r="169">
      <c r="A169" s="20">
        <f>Towers!A169</f>
        <v/>
      </c>
      <c r="B169" s="20">
        <f>Towers!B169</f>
        <v/>
      </c>
      <c r="C169" s="20">
        <f>IFERROR(Towers!C169*(Settings!C16/100),0)</f>
        <v/>
      </c>
      <c r="D169" s="20">
        <f>IFERROR(Towers!D169*(Settings!C16/100),0)</f>
        <v/>
      </c>
      <c r="E169" s="20">
        <f>IFERROR(Towers!E169*(Settings!C16/100),0)</f>
        <v/>
      </c>
      <c r="F169" s="20">
        <f>IFERROR(Towers!F169*(Settings!C16/100),0)</f>
        <v/>
      </c>
      <c r="G169" s="20">
        <f>IFERROR(Towers!G169*(Settings!C16/100),0)</f>
        <v/>
      </c>
      <c r="H169" s="20">
        <f>IFERROR(Towers!H169*(Settings!C16/100),0)</f>
        <v/>
      </c>
      <c r="I169" s="20">
        <f>IFERROR(Towers!I169*(Settings!C16/100),0)</f>
        <v/>
      </c>
      <c r="J169" s="20">
        <f>IFERROR(Towers!J169*(Settings!C16/100),0)</f>
        <v/>
      </c>
      <c r="K169" s="20">
        <f>IFERROR(Towers!K169*(Settings!C16/100),0)</f>
        <v/>
      </c>
      <c r="L169" s="20">
        <f>IFERROR(Towers!L169*(Settings!C16/100),0)</f>
        <v/>
      </c>
    </row>
    <row r="170">
      <c r="A170" s="20">
        <f>Towers!A170</f>
        <v/>
      </c>
      <c r="B170" s="20">
        <f>Towers!B170</f>
        <v/>
      </c>
      <c r="C170" s="20">
        <f>IFERROR(Towers!C170*(Settings!C16/100),0)</f>
        <v/>
      </c>
      <c r="D170" s="20">
        <f>IFERROR(Towers!D170*(Settings!C16/100),0)</f>
        <v/>
      </c>
      <c r="E170" s="20">
        <f>IFERROR(Towers!E170*(Settings!C16/100),0)</f>
        <v/>
      </c>
      <c r="F170" s="20">
        <f>IFERROR(Towers!F170*(Settings!C16/100),0)</f>
        <v/>
      </c>
      <c r="G170" s="20">
        <f>IFERROR(Towers!G170*(Settings!C16/100),0)</f>
        <v/>
      </c>
      <c r="H170" s="20">
        <f>IFERROR(Towers!H170*(Settings!C16/100),0)</f>
        <v/>
      </c>
      <c r="I170" s="20">
        <f>IFERROR(Towers!I170*(Settings!C16/100),0)</f>
        <v/>
      </c>
      <c r="J170" s="20">
        <f>IFERROR(Towers!J170*(Settings!C16/100),0)</f>
        <v/>
      </c>
      <c r="K170" s="20">
        <f>IFERROR(Towers!K170*(Settings!C16/100),0)</f>
        <v/>
      </c>
      <c r="L170" s="20">
        <f>IFERROR(Towers!L170*(Settings!C16/100),0)</f>
        <v/>
      </c>
    </row>
    <row r="171">
      <c r="A171" s="20">
        <f>Towers!A171</f>
        <v/>
      </c>
      <c r="B171" s="20">
        <f>Towers!B171</f>
        <v/>
      </c>
      <c r="C171" s="20">
        <f>IFERROR(Towers!C171*(Settings!C16/100),0)</f>
        <v/>
      </c>
      <c r="D171" s="20">
        <f>IFERROR(Towers!D171*(Settings!C16/100),0)</f>
        <v/>
      </c>
      <c r="E171" s="20">
        <f>IFERROR(Towers!E171*(Settings!C16/100),0)</f>
        <v/>
      </c>
      <c r="F171" s="20">
        <f>IFERROR(Towers!F171*(Settings!C16/100),0)</f>
        <v/>
      </c>
      <c r="G171" s="20">
        <f>IFERROR(Towers!G171*(Settings!C16/100),0)</f>
        <v/>
      </c>
      <c r="H171" s="20">
        <f>IFERROR(Towers!H171*(Settings!C16/100),0)</f>
        <v/>
      </c>
      <c r="I171" s="20">
        <f>IFERROR(Towers!I171*(Settings!C16/100),0)</f>
        <v/>
      </c>
      <c r="J171" s="20">
        <f>IFERROR(Towers!J171*(Settings!C16/100),0)</f>
        <v/>
      </c>
      <c r="K171" s="20">
        <f>IFERROR(Towers!K171*(Settings!C16/100),0)</f>
        <v/>
      </c>
      <c r="L171" s="20">
        <f>IFERROR(Towers!L171*(Settings!C16/100),0)</f>
        <v/>
      </c>
    </row>
    <row r="172">
      <c r="A172" s="20">
        <f>Towers!A172</f>
        <v/>
      </c>
      <c r="B172" s="20">
        <f>Towers!B172</f>
        <v/>
      </c>
      <c r="C172" s="20">
        <f>IFERROR(Towers!C172*(Settings!C16/100),0)</f>
        <v/>
      </c>
      <c r="D172" s="20">
        <f>IFERROR(Towers!D172*(Settings!C16/100),0)</f>
        <v/>
      </c>
      <c r="E172" s="20">
        <f>IFERROR(Towers!E172*(Settings!C16/100),0)</f>
        <v/>
      </c>
      <c r="F172" s="20">
        <f>IFERROR(Towers!F172*(Settings!C16/100),0)</f>
        <v/>
      </c>
      <c r="G172" s="20">
        <f>IFERROR(Towers!G172*(Settings!C16/100),0)</f>
        <v/>
      </c>
      <c r="H172" s="20">
        <f>IFERROR(Towers!H172*(Settings!C16/100),0)</f>
        <v/>
      </c>
      <c r="I172" s="20">
        <f>IFERROR(Towers!I172*(Settings!C16/100),0)</f>
        <v/>
      </c>
      <c r="J172" s="20">
        <f>IFERROR(Towers!J172*(Settings!C16/100),0)</f>
        <v/>
      </c>
      <c r="K172" s="20">
        <f>IFERROR(Towers!K172*(Settings!C16/100),0)</f>
        <v/>
      </c>
      <c r="L172" s="20">
        <f>IFERROR(Towers!L172*(Settings!C16/100),0)</f>
        <v/>
      </c>
    </row>
    <row r="173">
      <c r="A173" s="20">
        <f>Towers!A173</f>
        <v/>
      </c>
      <c r="B173" s="20">
        <f>Towers!B173</f>
        <v/>
      </c>
      <c r="C173" s="20">
        <f>IFERROR(Towers!C173*(Settings!C16/100),0)</f>
        <v/>
      </c>
      <c r="D173" s="20">
        <f>IFERROR(Towers!D173*(Settings!C16/100),0)</f>
        <v/>
      </c>
      <c r="E173" s="20">
        <f>IFERROR(Towers!E173*(Settings!C16/100),0)</f>
        <v/>
      </c>
      <c r="F173" s="20">
        <f>IFERROR(Towers!F173*(Settings!C16/100),0)</f>
        <v/>
      </c>
      <c r="G173" s="20">
        <f>IFERROR(Towers!G173*(Settings!C16/100),0)</f>
        <v/>
      </c>
      <c r="H173" s="20">
        <f>IFERROR(Towers!H173*(Settings!C16/100),0)</f>
        <v/>
      </c>
      <c r="I173" s="20">
        <f>IFERROR(Towers!I173*(Settings!C16/100),0)</f>
        <v/>
      </c>
      <c r="J173" s="20">
        <f>IFERROR(Towers!J173*(Settings!C16/100),0)</f>
        <v/>
      </c>
      <c r="K173" s="20">
        <f>IFERROR(Towers!K173*(Settings!C16/100),0)</f>
        <v/>
      </c>
      <c r="L173" s="20">
        <f>IFERROR(Towers!L173*(Settings!C16/100),0)</f>
        <v/>
      </c>
    </row>
    <row r="174">
      <c r="A174" s="20">
        <f>Towers!A174</f>
        <v/>
      </c>
      <c r="B174" s="20">
        <f>Towers!B174</f>
        <v/>
      </c>
      <c r="C174" s="20">
        <f>IFERROR(Towers!C174*(Settings!C16/100),0)</f>
        <v/>
      </c>
      <c r="D174" s="20">
        <f>IFERROR(Towers!D174*(Settings!C16/100),0)</f>
        <v/>
      </c>
      <c r="E174" s="20">
        <f>IFERROR(Towers!E174*(Settings!C16/100),0)</f>
        <v/>
      </c>
      <c r="F174" s="20">
        <f>IFERROR(Towers!F174*(Settings!C16/100),0)</f>
        <v/>
      </c>
      <c r="G174" s="20">
        <f>IFERROR(Towers!G174*(Settings!C16/100),0)</f>
        <v/>
      </c>
      <c r="H174" s="20">
        <f>IFERROR(Towers!H174*(Settings!C16/100),0)</f>
        <v/>
      </c>
      <c r="I174" s="20">
        <f>IFERROR(Towers!I174*(Settings!C16/100),0)</f>
        <v/>
      </c>
      <c r="J174" s="20">
        <f>IFERROR(Towers!J174*(Settings!C16/100),0)</f>
        <v/>
      </c>
      <c r="K174" s="20">
        <f>IFERROR(Towers!K174*(Settings!C16/100),0)</f>
        <v/>
      </c>
      <c r="L174" s="20">
        <f>IFERROR(Towers!L174*(Settings!C16/100),0)</f>
        <v/>
      </c>
    </row>
    <row r="175">
      <c r="A175" s="20">
        <f>Towers!A175</f>
        <v/>
      </c>
      <c r="B175" s="20">
        <f>Towers!B175</f>
        <v/>
      </c>
      <c r="C175" s="20">
        <f>IFERROR(Towers!C175*(Settings!C16/100),0)</f>
        <v/>
      </c>
      <c r="D175" s="20">
        <f>IFERROR(Towers!D175*(Settings!C16/100),0)</f>
        <v/>
      </c>
      <c r="E175" s="20">
        <f>IFERROR(Towers!E175*(Settings!C16/100),0)</f>
        <v/>
      </c>
      <c r="F175" s="20">
        <f>IFERROR(Towers!F175*(Settings!C16/100),0)</f>
        <v/>
      </c>
      <c r="G175" s="20">
        <f>IFERROR(Towers!G175*(Settings!C16/100),0)</f>
        <v/>
      </c>
      <c r="H175" s="20">
        <f>IFERROR(Towers!H175*(Settings!C16/100),0)</f>
        <v/>
      </c>
      <c r="I175" s="20">
        <f>IFERROR(Towers!I175*(Settings!C16/100),0)</f>
        <v/>
      </c>
      <c r="J175" s="20">
        <f>IFERROR(Towers!J175*(Settings!C16/100),0)</f>
        <v/>
      </c>
      <c r="K175" s="20">
        <f>IFERROR(Towers!K175*(Settings!C16/100),0)</f>
        <v/>
      </c>
      <c r="L175" s="20">
        <f>IFERROR(Towers!L175*(Settings!C16/100),0)</f>
        <v/>
      </c>
    </row>
    <row r="176">
      <c r="A176" s="20">
        <f>Towers!A176</f>
        <v/>
      </c>
      <c r="B176" s="20">
        <f>Towers!B176</f>
        <v/>
      </c>
      <c r="C176" s="20">
        <f>IFERROR(Towers!C176*(Settings!C16/100),0)</f>
        <v/>
      </c>
      <c r="D176" s="20">
        <f>IFERROR(Towers!D176*(Settings!C16/100),0)</f>
        <v/>
      </c>
      <c r="E176" s="20">
        <f>IFERROR(Towers!E176*(Settings!C16/100),0)</f>
        <v/>
      </c>
      <c r="F176" s="20">
        <f>IFERROR(Towers!F176*(Settings!C16/100),0)</f>
        <v/>
      </c>
      <c r="G176" s="20">
        <f>IFERROR(Towers!G176*(Settings!C16/100),0)</f>
        <v/>
      </c>
      <c r="H176" s="20">
        <f>IFERROR(Towers!H176*(Settings!C16/100),0)</f>
        <v/>
      </c>
      <c r="I176" s="20">
        <f>IFERROR(Towers!I176*(Settings!C16/100),0)</f>
        <v/>
      </c>
      <c r="J176" s="20">
        <f>IFERROR(Towers!J176*(Settings!C16/100),0)</f>
        <v/>
      </c>
      <c r="K176" s="20">
        <f>IFERROR(Towers!K176*(Settings!C16/100),0)</f>
        <v/>
      </c>
      <c r="L176" s="20">
        <f>IFERROR(Towers!L176*(Settings!C16/100),0)</f>
        <v/>
      </c>
    </row>
    <row r="177">
      <c r="A177" s="20">
        <f>Towers!A177</f>
        <v/>
      </c>
      <c r="B177" s="20">
        <f>Towers!B177</f>
        <v/>
      </c>
      <c r="C177" s="20">
        <f>IFERROR(Towers!C177*(Settings!C16/100),0)</f>
        <v/>
      </c>
      <c r="D177" s="20">
        <f>IFERROR(Towers!D177*(Settings!C16/100),0)</f>
        <v/>
      </c>
      <c r="E177" s="20">
        <f>IFERROR(Towers!E177*(Settings!C16/100),0)</f>
        <v/>
      </c>
      <c r="F177" s="20">
        <f>IFERROR(Towers!F177*(Settings!C16/100),0)</f>
        <v/>
      </c>
      <c r="G177" s="20">
        <f>IFERROR(Towers!G177*(Settings!C16/100),0)</f>
        <v/>
      </c>
      <c r="H177" s="20">
        <f>IFERROR(Towers!H177*(Settings!C16/100),0)</f>
        <v/>
      </c>
      <c r="I177" s="20">
        <f>IFERROR(Towers!I177*(Settings!C16/100),0)</f>
        <v/>
      </c>
      <c r="J177" s="20">
        <f>IFERROR(Towers!J177*(Settings!C16/100),0)</f>
        <v/>
      </c>
      <c r="K177" s="20">
        <f>IFERROR(Towers!K177*(Settings!C16/100),0)</f>
        <v/>
      </c>
      <c r="L177" s="20">
        <f>IFERROR(Towers!L177*(Settings!C16/100),0)</f>
        <v/>
      </c>
    </row>
    <row r="178">
      <c r="A178" s="20">
        <f>Towers!A178</f>
        <v/>
      </c>
      <c r="B178" s="20">
        <f>Towers!B178</f>
        <v/>
      </c>
      <c r="C178" s="20">
        <f>IFERROR(Towers!C178*(Settings!C16/100),0)</f>
        <v/>
      </c>
      <c r="D178" s="20">
        <f>IFERROR(Towers!D178*(Settings!C16/100),0)</f>
        <v/>
      </c>
      <c r="E178" s="20">
        <f>IFERROR(Towers!E178*(Settings!C16/100),0)</f>
        <v/>
      </c>
      <c r="F178" s="20">
        <f>IFERROR(Towers!F178*(Settings!C16/100),0)</f>
        <v/>
      </c>
      <c r="G178" s="20">
        <f>IFERROR(Towers!G178*(Settings!C16/100),0)</f>
        <v/>
      </c>
      <c r="H178" s="20">
        <f>IFERROR(Towers!H178*(Settings!C16/100),0)</f>
        <v/>
      </c>
      <c r="I178" s="20">
        <f>IFERROR(Towers!I178*(Settings!C16/100),0)</f>
        <v/>
      </c>
      <c r="J178" s="20">
        <f>IFERROR(Towers!J178*(Settings!C16/100),0)</f>
        <v/>
      </c>
      <c r="K178" s="20">
        <f>IFERROR(Towers!K178*(Settings!C16/100),0)</f>
        <v/>
      </c>
      <c r="L178" s="20">
        <f>IFERROR(Towers!L178*(Settings!C16/100),0)</f>
        <v/>
      </c>
    </row>
    <row r="179">
      <c r="A179" s="20">
        <f>Towers!A179</f>
        <v/>
      </c>
      <c r="B179" s="20">
        <f>Towers!B179</f>
        <v/>
      </c>
      <c r="C179" s="20">
        <f>IFERROR(Towers!C179*(Settings!C16/100),0)</f>
        <v/>
      </c>
      <c r="D179" s="20">
        <f>IFERROR(Towers!D179*(Settings!C16/100),0)</f>
        <v/>
      </c>
      <c r="E179" s="20">
        <f>IFERROR(Towers!E179*(Settings!C16/100),0)</f>
        <v/>
      </c>
      <c r="F179" s="20">
        <f>IFERROR(Towers!F179*(Settings!C16/100),0)</f>
        <v/>
      </c>
      <c r="G179" s="20">
        <f>IFERROR(Towers!G179*(Settings!C16/100),0)</f>
        <v/>
      </c>
      <c r="H179" s="20">
        <f>IFERROR(Towers!H179*(Settings!C16/100),0)</f>
        <v/>
      </c>
      <c r="I179" s="20">
        <f>IFERROR(Towers!I179*(Settings!C16/100),0)</f>
        <v/>
      </c>
      <c r="J179" s="20">
        <f>IFERROR(Towers!J179*(Settings!C16/100),0)</f>
        <v/>
      </c>
      <c r="K179" s="20">
        <f>IFERROR(Towers!K179*(Settings!C16/100),0)</f>
        <v/>
      </c>
      <c r="L179" s="20">
        <f>IFERROR(Towers!L179*(Settings!C16/100),0)</f>
        <v/>
      </c>
    </row>
    <row r="180">
      <c r="A180" s="20">
        <f>Towers!A180</f>
        <v/>
      </c>
      <c r="B180" s="20">
        <f>Towers!B180</f>
        <v/>
      </c>
      <c r="C180" s="20">
        <f>IFERROR(Towers!C180*(Settings!C16/100),0)</f>
        <v/>
      </c>
      <c r="D180" s="20">
        <f>IFERROR(Towers!D180*(Settings!C16/100),0)</f>
        <v/>
      </c>
      <c r="E180" s="20">
        <f>IFERROR(Towers!E180*(Settings!C16/100),0)</f>
        <v/>
      </c>
      <c r="F180" s="20">
        <f>IFERROR(Towers!F180*(Settings!C16/100),0)</f>
        <v/>
      </c>
      <c r="G180" s="20">
        <f>IFERROR(Towers!G180*(Settings!C16/100),0)</f>
        <v/>
      </c>
      <c r="H180" s="20">
        <f>IFERROR(Towers!H180*(Settings!C16/100),0)</f>
        <v/>
      </c>
      <c r="I180" s="20">
        <f>IFERROR(Towers!I180*(Settings!C16/100),0)</f>
        <v/>
      </c>
      <c r="J180" s="20">
        <f>IFERROR(Towers!J180*(Settings!C16/100),0)</f>
        <v/>
      </c>
      <c r="K180" s="20">
        <f>IFERROR(Towers!K180*(Settings!C16/100),0)</f>
        <v/>
      </c>
      <c r="L180" s="20">
        <f>IFERROR(Towers!L180*(Settings!C16/100),0)</f>
        <v/>
      </c>
    </row>
    <row r="181">
      <c r="A181" s="20">
        <f>Towers!A181</f>
        <v/>
      </c>
      <c r="B181" s="20">
        <f>Towers!B181</f>
        <v/>
      </c>
      <c r="C181" s="20">
        <f>IFERROR(Towers!C181*(Settings!C16/100),0)</f>
        <v/>
      </c>
      <c r="D181" s="20">
        <f>IFERROR(Towers!D181*(Settings!C16/100),0)</f>
        <v/>
      </c>
      <c r="E181" s="20">
        <f>IFERROR(Towers!E181*(Settings!C16/100),0)</f>
        <v/>
      </c>
      <c r="F181" s="20">
        <f>IFERROR(Towers!F181*(Settings!C16/100),0)</f>
        <v/>
      </c>
      <c r="G181" s="20">
        <f>IFERROR(Towers!G181*(Settings!C16/100),0)</f>
        <v/>
      </c>
      <c r="H181" s="20">
        <f>IFERROR(Towers!H181*(Settings!C16/100),0)</f>
        <v/>
      </c>
      <c r="I181" s="20">
        <f>IFERROR(Towers!I181*(Settings!C16/100),0)</f>
        <v/>
      </c>
      <c r="J181" s="20">
        <f>IFERROR(Towers!J181*(Settings!C16/100),0)</f>
        <v/>
      </c>
      <c r="K181" s="20">
        <f>IFERROR(Towers!K181*(Settings!C16/100),0)</f>
        <v/>
      </c>
      <c r="L181" s="20">
        <f>IFERROR(Towers!L181*(Settings!C16/100),0)</f>
        <v/>
      </c>
    </row>
    <row r="182">
      <c r="A182" s="20">
        <f>Towers!A182</f>
        <v/>
      </c>
      <c r="B182" s="20">
        <f>Towers!B182</f>
        <v/>
      </c>
      <c r="C182" s="20">
        <f>IFERROR(Towers!C182*(Settings!C16/100),0)</f>
        <v/>
      </c>
      <c r="D182" s="20">
        <f>IFERROR(Towers!D182*(Settings!C16/100),0)</f>
        <v/>
      </c>
      <c r="E182" s="20">
        <f>IFERROR(Towers!E182*(Settings!C16/100),0)</f>
        <v/>
      </c>
      <c r="F182" s="20">
        <f>IFERROR(Towers!F182*(Settings!C16/100),0)</f>
        <v/>
      </c>
      <c r="G182" s="20">
        <f>IFERROR(Towers!G182*(Settings!C16/100),0)</f>
        <v/>
      </c>
      <c r="H182" s="20">
        <f>IFERROR(Towers!H182*(Settings!C16/100),0)</f>
        <v/>
      </c>
      <c r="I182" s="20">
        <f>IFERROR(Towers!I182*(Settings!C16/100),0)</f>
        <v/>
      </c>
      <c r="J182" s="20">
        <f>IFERROR(Towers!J182*(Settings!C16/100),0)</f>
        <v/>
      </c>
      <c r="K182" s="20">
        <f>IFERROR(Towers!K182*(Settings!C16/100),0)</f>
        <v/>
      </c>
      <c r="L182" s="20">
        <f>IFERROR(Towers!L182*(Settings!C16/100),0)</f>
        <v/>
      </c>
    </row>
    <row r="183">
      <c r="A183" s="20">
        <f>Towers!A183</f>
        <v/>
      </c>
      <c r="B183" s="20">
        <f>Towers!B183</f>
        <v/>
      </c>
      <c r="C183" s="20">
        <f>IFERROR(Towers!C183*(Settings!C16/100),0)</f>
        <v/>
      </c>
      <c r="D183" s="20">
        <f>IFERROR(Towers!D183*(Settings!C16/100),0)</f>
        <v/>
      </c>
      <c r="E183" s="20">
        <f>IFERROR(Towers!E183*(Settings!C16/100),0)</f>
        <v/>
      </c>
      <c r="F183" s="20">
        <f>IFERROR(Towers!F183*(Settings!C16/100),0)</f>
        <v/>
      </c>
      <c r="G183" s="20">
        <f>IFERROR(Towers!G183*(Settings!C16/100),0)</f>
        <v/>
      </c>
      <c r="H183" s="20">
        <f>IFERROR(Towers!H183*(Settings!C16/100),0)</f>
        <v/>
      </c>
      <c r="I183" s="20">
        <f>IFERROR(Towers!I183*(Settings!C16/100),0)</f>
        <v/>
      </c>
      <c r="J183" s="20">
        <f>IFERROR(Towers!J183*(Settings!C16/100),0)</f>
        <v/>
      </c>
      <c r="K183" s="20">
        <f>IFERROR(Towers!K183*(Settings!C16/100),0)</f>
        <v/>
      </c>
      <c r="L183" s="20">
        <f>IFERROR(Towers!L183*(Settings!C16/100),0)</f>
        <v/>
      </c>
    </row>
    <row r="184">
      <c r="A184" s="20">
        <f>Towers!A184</f>
        <v/>
      </c>
      <c r="B184" s="20">
        <f>Towers!B184</f>
        <v/>
      </c>
      <c r="C184" s="20">
        <f>IFERROR(Towers!C184*(Settings!C16/100),0)</f>
        <v/>
      </c>
      <c r="D184" s="20">
        <f>IFERROR(Towers!D184*(Settings!C16/100),0)</f>
        <v/>
      </c>
      <c r="E184" s="20">
        <f>IFERROR(Towers!E184*(Settings!C16/100),0)</f>
        <v/>
      </c>
      <c r="F184" s="20">
        <f>IFERROR(Towers!F184*(Settings!C16/100),0)</f>
        <v/>
      </c>
      <c r="G184" s="20">
        <f>IFERROR(Towers!G184*(Settings!C16/100),0)</f>
        <v/>
      </c>
      <c r="H184" s="20">
        <f>IFERROR(Towers!H184*(Settings!C16/100),0)</f>
        <v/>
      </c>
      <c r="I184" s="20">
        <f>IFERROR(Towers!I184*(Settings!C16/100),0)</f>
        <v/>
      </c>
      <c r="J184" s="20">
        <f>IFERROR(Towers!J184*(Settings!C16/100),0)</f>
        <v/>
      </c>
      <c r="K184" s="20">
        <f>IFERROR(Towers!K184*(Settings!C16/100),0)</f>
        <v/>
      </c>
      <c r="L184" s="20">
        <f>IFERROR(Towers!L184*(Settings!C16/100),0)</f>
        <v/>
      </c>
    </row>
    <row r="185">
      <c r="A185" s="20">
        <f>Towers!A185</f>
        <v/>
      </c>
      <c r="B185" s="20">
        <f>Towers!B185</f>
        <v/>
      </c>
      <c r="C185" s="20">
        <f>IFERROR(Towers!C185*(Settings!C16/100),0)</f>
        <v/>
      </c>
      <c r="D185" s="20">
        <f>IFERROR(Towers!D185*(Settings!C16/100),0)</f>
        <v/>
      </c>
      <c r="E185" s="20">
        <f>IFERROR(Towers!E185*(Settings!C16/100),0)</f>
        <v/>
      </c>
      <c r="F185" s="20">
        <f>IFERROR(Towers!F185*(Settings!C16/100),0)</f>
        <v/>
      </c>
      <c r="G185" s="20">
        <f>IFERROR(Towers!G185*(Settings!C16/100),0)</f>
        <v/>
      </c>
      <c r="H185" s="20">
        <f>IFERROR(Towers!H185*(Settings!C16/100),0)</f>
        <v/>
      </c>
      <c r="I185" s="20">
        <f>IFERROR(Towers!I185*(Settings!C16/100),0)</f>
        <v/>
      </c>
      <c r="J185" s="20">
        <f>IFERROR(Towers!J185*(Settings!C16/100),0)</f>
        <v/>
      </c>
      <c r="K185" s="20">
        <f>IFERROR(Towers!K185*(Settings!C16/100),0)</f>
        <v/>
      </c>
      <c r="L185" s="20">
        <f>IFERROR(Towers!L185*(Settings!C16/100),0)</f>
        <v/>
      </c>
    </row>
    <row r="186">
      <c r="A186" s="20">
        <f>Towers!A186</f>
        <v/>
      </c>
      <c r="B186" s="20">
        <f>Towers!B186</f>
        <v/>
      </c>
      <c r="C186" s="20">
        <f>IFERROR(Towers!C186*(Settings!C16/100),0)</f>
        <v/>
      </c>
      <c r="D186" s="20">
        <f>IFERROR(Towers!D186*(Settings!C16/100),0)</f>
        <v/>
      </c>
      <c r="E186" s="20">
        <f>IFERROR(Towers!E186*(Settings!C16/100),0)</f>
        <v/>
      </c>
      <c r="F186" s="20">
        <f>IFERROR(Towers!F186*(Settings!C16/100),0)</f>
        <v/>
      </c>
      <c r="G186" s="20">
        <f>IFERROR(Towers!G186*(Settings!C16/100),0)</f>
        <v/>
      </c>
      <c r="H186" s="20">
        <f>IFERROR(Towers!H186*(Settings!C16/100),0)</f>
        <v/>
      </c>
      <c r="I186" s="20">
        <f>IFERROR(Towers!I186*(Settings!C16/100),0)</f>
        <v/>
      </c>
      <c r="J186" s="20">
        <f>IFERROR(Towers!J186*(Settings!C16/100),0)</f>
        <v/>
      </c>
      <c r="K186" s="20">
        <f>IFERROR(Towers!K186*(Settings!C16/100),0)</f>
        <v/>
      </c>
      <c r="L186" s="20">
        <f>IFERROR(Towers!L186*(Settings!C16/100),0)</f>
        <v/>
      </c>
    </row>
    <row r="187">
      <c r="A187" s="20">
        <f>Towers!A187</f>
        <v/>
      </c>
      <c r="B187" s="20">
        <f>Towers!B187</f>
        <v/>
      </c>
      <c r="C187" s="20">
        <f>IFERROR(Towers!C187*(Settings!C16/100),0)</f>
        <v/>
      </c>
      <c r="D187" s="20">
        <f>IFERROR(Towers!D187*(Settings!C16/100),0)</f>
        <v/>
      </c>
      <c r="E187" s="20">
        <f>IFERROR(Towers!E187*(Settings!C16/100),0)</f>
        <v/>
      </c>
      <c r="F187" s="20">
        <f>IFERROR(Towers!F187*(Settings!C16/100),0)</f>
        <v/>
      </c>
      <c r="G187" s="20">
        <f>IFERROR(Towers!G187*(Settings!C16/100),0)</f>
        <v/>
      </c>
      <c r="H187" s="20">
        <f>IFERROR(Towers!H187*(Settings!C16/100),0)</f>
        <v/>
      </c>
      <c r="I187" s="20">
        <f>IFERROR(Towers!I187*(Settings!C16/100),0)</f>
        <v/>
      </c>
      <c r="J187" s="20">
        <f>IFERROR(Towers!J187*(Settings!C16/100),0)</f>
        <v/>
      </c>
      <c r="K187" s="20">
        <f>IFERROR(Towers!K187*(Settings!C16/100),0)</f>
        <v/>
      </c>
      <c r="L187" s="20">
        <f>IFERROR(Towers!L187*(Settings!C16/100),0)</f>
        <v/>
      </c>
    </row>
    <row r="188">
      <c r="A188" s="20">
        <f>Towers!A188</f>
        <v/>
      </c>
      <c r="B188" s="20">
        <f>Towers!B188</f>
        <v/>
      </c>
      <c r="C188" s="20">
        <f>IFERROR(Towers!C188*(Settings!C16/100),0)</f>
        <v/>
      </c>
      <c r="D188" s="20">
        <f>IFERROR(Towers!D188*(Settings!C16/100),0)</f>
        <v/>
      </c>
      <c r="E188" s="20">
        <f>IFERROR(Towers!E188*(Settings!C16/100),0)</f>
        <v/>
      </c>
      <c r="F188" s="20">
        <f>IFERROR(Towers!F188*(Settings!C16/100),0)</f>
        <v/>
      </c>
      <c r="G188" s="20">
        <f>IFERROR(Towers!G188*(Settings!C16/100),0)</f>
        <v/>
      </c>
      <c r="H188" s="20">
        <f>IFERROR(Towers!H188*(Settings!C16/100),0)</f>
        <v/>
      </c>
      <c r="I188" s="20">
        <f>IFERROR(Towers!I188*(Settings!C16/100),0)</f>
        <v/>
      </c>
      <c r="J188" s="20">
        <f>IFERROR(Towers!J188*(Settings!C16/100),0)</f>
        <v/>
      </c>
      <c r="K188" s="20">
        <f>IFERROR(Towers!K188*(Settings!C16/100),0)</f>
        <v/>
      </c>
      <c r="L188" s="20">
        <f>IFERROR(Towers!L188*(Settings!C16/100),0)</f>
        <v/>
      </c>
    </row>
    <row r="189">
      <c r="A189" s="20">
        <f>Towers!A189</f>
        <v/>
      </c>
      <c r="B189" s="20">
        <f>Towers!B189</f>
        <v/>
      </c>
      <c r="C189" s="20">
        <f>IFERROR(Towers!C189*(Settings!C16/100),0)</f>
        <v/>
      </c>
      <c r="D189" s="20">
        <f>IFERROR(Towers!D189*(Settings!C16/100),0)</f>
        <v/>
      </c>
      <c r="E189" s="20">
        <f>IFERROR(Towers!E189*(Settings!C16/100),0)</f>
        <v/>
      </c>
      <c r="F189" s="20">
        <f>IFERROR(Towers!F189*(Settings!C16/100),0)</f>
        <v/>
      </c>
      <c r="G189" s="20">
        <f>IFERROR(Towers!G189*(Settings!C16/100),0)</f>
        <v/>
      </c>
      <c r="H189" s="20">
        <f>IFERROR(Towers!H189*(Settings!C16/100),0)</f>
        <v/>
      </c>
      <c r="I189" s="20">
        <f>IFERROR(Towers!I189*(Settings!C16/100),0)</f>
        <v/>
      </c>
      <c r="J189" s="20">
        <f>IFERROR(Towers!J189*(Settings!C16/100),0)</f>
        <v/>
      </c>
      <c r="K189" s="20">
        <f>IFERROR(Towers!K189*(Settings!C16/100),0)</f>
        <v/>
      </c>
      <c r="L189" s="20">
        <f>IFERROR(Towers!L189*(Settings!C16/100),0)</f>
        <v/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20">
        <f>Towers_4G!A1</f>
        <v/>
      </c>
      <c r="B1" s="20">
        <f>Towers_4G!B1</f>
        <v/>
      </c>
      <c r="C1" s="20">
        <f>Towers_4G!C1</f>
        <v/>
      </c>
      <c r="D1" s="20">
        <f>Towers_4G!D1</f>
        <v/>
      </c>
      <c r="E1" s="20">
        <f>Towers_4G!E1</f>
        <v/>
      </c>
      <c r="F1" s="20">
        <f>Towers_4G!F1</f>
        <v/>
      </c>
      <c r="G1" s="20">
        <f>Towers_4G!G1</f>
        <v/>
      </c>
      <c r="H1" s="20">
        <f>Towers_4G!H1</f>
        <v/>
      </c>
      <c r="I1" s="20">
        <f>Towers_4G!I1</f>
        <v/>
      </c>
      <c r="J1" s="20">
        <f>Towers_4G!J1</f>
        <v/>
      </c>
      <c r="K1" s="20">
        <f>Towers_4G!K1</f>
        <v/>
      </c>
      <c r="L1" s="20">
        <f>Towers_4G!L1</f>
        <v/>
      </c>
    </row>
    <row r="2">
      <c r="A2" s="20">
        <f>Towers_4G!A2</f>
        <v/>
      </c>
      <c r="B2" s="20">
        <f>Towers_4G!B2</f>
        <v/>
      </c>
      <c r="C2" s="20">
        <f>IFERROR(Towers_4G!C2*(Settings!C16/100),0)</f>
        <v/>
      </c>
      <c r="D2" s="20">
        <f>IFERROR(Towers_4G!D2*(Settings!C16/100),0)</f>
        <v/>
      </c>
      <c r="E2" s="20">
        <f>IFERROR(Towers_4G!E2*(Settings!C16/100),0)</f>
        <v/>
      </c>
      <c r="F2" s="20">
        <f>IFERROR(Towers_4G!F2*(Settings!C16/100),0)</f>
        <v/>
      </c>
      <c r="G2" s="20">
        <f>IFERROR(Towers_4G!G2*(Settings!C16/100),0)</f>
        <v/>
      </c>
      <c r="H2" s="20">
        <f>IFERROR(Towers_4G!H2*(Settings!C16/100),0)</f>
        <v/>
      </c>
      <c r="I2" s="20">
        <f>IFERROR(Towers_4G!I2*(Settings!C16/100),0)</f>
        <v/>
      </c>
      <c r="J2" s="20">
        <f>IFERROR(Towers_4G!J2*(Settings!C16/100),0)</f>
        <v/>
      </c>
      <c r="K2" s="20">
        <f>IFERROR(Towers_4G!K2*(Settings!C16/100),0)</f>
        <v/>
      </c>
      <c r="L2" s="20">
        <f>IFERROR(Towers_4G!L2*(Settings!C16/100),0)</f>
        <v/>
      </c>
    </row>
    <row r="3">
      <c r="A3" s="20">
        <f>Towers_4G!A3</f>
        <v/>
      </c>
      <c r="B3" s="20">
        <f>Towers_4G!B3</f>
        <v/>
      </c>
      <c r="C3" s="20">
        <f>IFERROR(Towers_4G!C3*(Settings!C16/100),0)</f>
        <v/>
      </c>
      <c r="D3" s="20">
        <f>IFERROR(Towers_4G!D3*(Settings!C16/100),0)</f>
        <v/>
      </c>
      <c r="E3" s="20">
        <f>IFERROR(Towers_4G!E3*(Settings!C16/100),0)</f>
        <v/>
      </c>
      <c r="F3" s="20">
        <f>IFERROR(Towers_4G!F3*(Settings!C16/100),0)</f>
        <v/>
      </c>
      <c r="G3" s="20">
        <f>IFERROR(Towers_4G!G3*(Settings!C16/100),0)</f>
        <v/>
      </c>
      <c r="H3" s="20">
        <f>IFERROR(Towers_4G!H3*(Settings!C16/100),0)</f>
        <v/>
      </c>
      <c r="I3" s="20">
        <f>IFERROR(Towers_4G!I3*(Settings!C16/100),0)</f>
        <v/>
      </c>
      <c r="J3" s="20">
        <f>IFERROR(Towers_4G!J3*(Settings!C16/100),0)</f>
        <v/>
      </c>
      <c r="K3" s="20">
        <f>IFERROR(Towers_4G!K3*(Settings!C16/100),0)</f>
        <v/>
      </c>
      <c r="L3" s="20">
        <f>IFERROR(Towers_4G!L3*(Settings!C16/100),0)</f>
        <v/>
      </c>
    </row>
    <row r="4">
      <c r="A4" s="20">
        <f>Towers_4G!A4</f>
        <v/>
      </c>
      <c r="B4" s="20">
        <f>Towers_4G!B4</f>
        <v/>
      </c>
      <c r="C4" s="20">
        <f>IFERROR(Towers_4G!C4*(Settings!C16/100),0)</f>
        <v/>
      </c>
      <c r="D4" s="20">
        <f>IFERROR(Towers_4G!D4*(Settings!C16/100),0)</f>
        <v/>
      </c>
      <c r="E4" s="20">
        <f>IFERROR(Towers_4G!E4*(Settings!C16/100),0)</f>
        <v/>
      </c>
      <c r="F4" s="20">
        <f>IFERROR(Towers_4G!F4*(Settings!C16/100),0)</f>
        <v/>
      </c>
      <c r="G4" s="20">
        <f>IFERROR(Towers_4G!G4*(Settings!C16/100),0)</f>
        <v/>
      </c>
      <c r="H4" s="20">
        <f>IFERROR(Towers_4G!H4*(Settings!C16/100),0)</f>
        <v/>
      </c>
      <c r="I4" s="20">
        <f>IFERROR(Towers_4G!I4*(Settings!C16/100),0)</f>
        <v/>
      </c>
      <c r="J4" s="20">
        <f>IFERROR(Towers_4G!J4*(Settings!C16/100),0)</f>
        <v/>
      </c>
      <c r="K4" s="20">
        <f>IFERROR(Towers_4G!K4*(Settings!C16/100),0)</f>
        <v/>
      </c>
      <c r="L4" s="20">
        <f>IFERROR(Towers_4G!L4*(Settings!C16/100),0)</f>
        <v/>
      </c>
    </row>
    <row r="5">
      <c r="A5" s="20">
        <f>Towers_4G!A5</f>
        <v/>
      </c>
      <c r="B5" s="20">
        <f>Towers_4G!B5</f>
        <v/>
      </c>
      <c r="C5" s="20">
        <f>IFERROR(Towers_4G!C5*(Settings!C16/100),0)</f>
        <v/>
      </c>
      <c r="D5" s="20">
        <f>IFERROR(Towers_4G!D5*(Settings!C16/100),0)</f>
        <v/>
      </c>
      <c r="E5" s="20">
        <f>IFERROR(Towers_4G!E5*(Settings!C16/100),0)</f>
        <v/>
      </c>
      <c r="F5" s="20">
        <f>IFERROR(Towers_4G!F5*(Settings!C16/100),0)</f>
        <v/>
      </c>
      <c r="G5" s="20">
        <f>IFERROR(Towers_4G!G5*(Settings!C16/100),0)</f>
        <v/>
      </c>
      <c r="H5" s="20">
        <f>IFERROR(Towers_4G!H5*(Settings!C16/100),0)</f>
        <v/>
      </c>
      <c r="I5" s="20">
        <f>IFERROR(Towers_4G!I5*(Settings!C16/100),0)</f>
        <v/>
      </c>
      <c r="J5" s="20">
        <f>IFERROR(Towers_4G!J5*(Settings!C16/100),0)</f>
        <v/>
      </c>
      <c r="K5" s="20">
        <f>IFERROR(Towers_4G!K5*(Settings!C16/100),0)</f>
        <v/>
      </c>
      <c r="L5" s="20">
        <f>IFERROR(Towers_4G!L5*(Settings!C16/100),0)</f>
        <v/>
      </c>
    </row>
    <row r="6">
      <c r="A6" s="20">
        <f>Towers_4G!A6</f>
        <v/>
      </c>
      <c r="B6" s="20">
        <f>Towers_4G!B6</f>
        <v/>
      </c>
      <c r="C6" s="20">
        <f>IFERROR(Towers_4G!C6*(Settings!C16/100),0)</f>
        <v/>
      </c>
      <c r="D6" s="20">
        <f>IFERROR(Towers_4G!D6*(Settings!C16/100),0)</f>
        <v/>
      </c>
      <c r="E6" s="20">
        <f>IFERROR(Towers_4G!E6*(Settings!C16/100),0)</f>
        <v/>
      </c>
      <c r="F6" s="20">
        <f>IFERROR(Towers_4G!F6*(Settings!C16/100),0)</f>
        <v/>
      </c>
      <c r="G6" s="20">
        <f>IFERROR(Towers_4G!G6*(Settings!C16/100),0)</f>
        <v/>
      </c>
      <c r="H6" s="20">
        <f>IFERROR(Towers_4G!H6*(Settings!C16/100),0)</f>
        <v/>
      </c>
      <c r="I6" s="20">
        <f>IFERROR(Towers_4G!I6*(Settings!C16/100),0)</f>
        <v/>
      </c>
      <c r="J6" s="20">
        <f>IFERROR(Towers_4G!J6*(Settings!C16/100),0)</f>
        <v/>
      </c>
      <c r="K6" s="20">
        <f>IFERROR(Towers_4G!K6*(Settings!C16/100),0)</f>
        <v/>
      </c>
      <c r="L6" s="20">
        <f>IFERROR(Towers_4G!L6*(Settings!C16/100),0)</f>
        <v/>
      </c>
    </row>
    <row r="7">
      <c r="A7" s="20">
        <f>Towers_4G!A7</f>
        <v/>
      </c>
      <c r="B7" s="20">
        <f>Towers_4G!B7</f>
        <v/>
      </c>
      <c r="C7" s="20">
        <f>IFERROR(Towers_4G!C7*(Settings!C16/100),0)</f>
        <v/>
      </c>
      <c r="D7" s="20">
        <f>IFERROR(Towers_4G!D7*(Settings!C16/100),0)</f>
        <v/>
      </c>
      <c r="E7" s="20">
        <f>IFERROR(Towers_4G!E7*(Settings!C16/100),0)</f>
        <v/>
      </c>
      <c r="F7" s="20">
        <f>IFERROR(Towers_4G!F7*(Settings!C16/100),0)</f>
        <v/>
      </c>
      <c r="G7" s="20">
        <f>IFERROR(Towers_4G!G7*(Settings!C16/100),0)</f>
        <v/>
      </c>
      <c r="H7" s="20">
        <f>IFERROR(Towers_4G!H7*(Settings!C16/100),0)</f>
        <v/>
      </c>
      <c r="I7" s="20">
        <f>IFERROR(Towers_4G!I7*(Settings!C16/100),0)</f>
        <v/>
      </c>
      <c r="J7" s="20">
        <f>IFERROR(Towers_4G!J7*(Settings!C16/100),0)</f>
        <v/>
      </c>
      <c r="K7" s="20">
        <f>IFERROR(Towers_4G!K7*(Settings!C16/100),0)</f>
        <v/>
      </c>
      <c r="L7" s="20">
        <f>IFERROR(Towers_4G!L7*(Settings!C16/100),0)</f>
        <v/>
      </c>
    </row>
    <row r="8">
      <c r="A8" s="20">
        <f>Towers_4G!A8</f>
        <v/>
      </c>
      <c r="B8" s="20">
        <f>Towers_4G!B8</f>
        <v/>
      </c>
      <c r="C8" s="20">
        <f>IFERROR(Towers_4G!C8*(Settings!C16/100),0)</f>
        <v/>
      </c>
      <c r="D8" s="20">
        <f>IFERROR(Towers_4G!D8*(Settings!C16/100),0)</f>
        <v/>
      </c>
      <c r="E8" s="20">
        <f>IFERROR(Towers_4G!E8*(Settings!C16/100),0)</f>
        <v/>
      </c>
      <c r="F8" s="20">
        <f>IFERROR(Towers_4G!F8*(Settings!C16/100),0)</f>
        <v/>
      </c>
      <c r="G8" s="20">
        <f>IFERROR(Towers_4G!G8*(Settings!C16/100),0)</f>
        <v/>
      </c>
      <c r="H8" s="20">
        <f>IFERROR(Towers_4G!H8*(Settings!C16/100),0)</f>
        <v/>
      </c>
      <c r="I8" s="20">
        <f>IFERROR(Towers_4G!I8*(Settings!C16/100),0)</f>
        <v/>
      </c>
      <c r="J8" s="20">
        <f>IFERROR(Towers_4G!J8*(Settings!C16/100),0)</f>
        <v/>
      </c>
      <c r="K8" s="20">
        <f>IFERROR(Towers_4G!K8*(Settings!C16/100),0)</f>
        <v/>
      </c>
      <c r="L8" s="20">
        <f>IFERROR(Towers_4G!L8*(Settings!C16/100),0)</f>
        <v/>
      </c>
    </row>
    <row r="9">
      <c r="A9" s="20">
        <f>Towers_4G!A9</f>
        <v/>
      </c>
      <c r="B9" s="20">
        <f>Towers_4G!B9</f>
        <v/>
      </c>
      <c r="C9" s="20">
        <f>IFERROR(Towers_4G!C9*(Settings!C16/100),0)</f>
        <v/>
      </c>
      <c r="D9" s="20">
        <f>IFERROR(Towers_4G!D9*(Settings!C16/100),0)</f>
        <v/>
      </c>
      <c r="E9" s="20">
        <f>IFERROR(Towers_4G!E9*(Settings!C16/100),0)</f>
        <v/>
      </c>
      <c r="F9" s="20">
        <f>IFERROR(Towers_4G!F9*(Settings!C16/100),0)</f>
        <v/>
      </c>
      <c r="G9" s="20">
        <f>IFERROR(Towers_4G!G9*(Settings!C16/100),0)</f>
        <v/>
      </c>
      <c r="H9" s="20">
        <f>IFERROR(Towers_4G!H9*(Settings!C16/100),0)</f>
        <v/>
      </c>
      <c r="I9" s="20">
        <f>IFERROR(Towers_4G!I9*(Settings!C16/100),0)</f>
        <v/>
      </c>
      <c r="J9" s="20">
        <f>IFERROR(Towers_4G!J9*(Settings!C16/100),0)</f>
        <v/>
      </c>
      <c r="K9" s="20">
        <f>IFERROR(Towers_4G!K9*(Settings!C16/100),0)</f>
        <v/>
      </c>
      <c r="L9" s="20">
        <f>IFERROR(Towers_4G!L9*(Settings!C16/100),0)</f>
        <v/>
      </c>
    </row>
    <row r="10">
      <c r="A10" s="20">
        <f>Towers_4G!A10</f>
        <v/>
      </c>
      <c r="B10" s="20">
        <f>Towers_4G!B10</f>
        <v/>
      </c>
      <c r="C10" s="20">
        <f>IFERROR(Towers_4G!C10*(Settings!C16/100),0)</f>
        <v/>
      </c>
      <c r="D10" s="20">
        <f>IFERROR(Towers_4G!D10*(Settings!C16/100),0)</f>
        <v/>
      </c>
      <c r="E10" s="20">
        <f>IFERROR(Towers_4G!E10*(Settings!C16/100),0)</f>
        <v/>
      </c>
      <c r="F10" s="20">
        <f>IFERROR(Towers_4G!F10*(Settings!C16/100),0)</f>
        <v/>
      </c>
      <c r="G10" s="20">
        <f>IFERROR(Towers_4G!G10*(Settings!C16/100),0)</f>
        <v/>
      </c>
      <c r="H10" s="20">
        <f>IFERROR(Towers_4G!H10*(Settings!C16/100),0)</f>
        <v/>
      </c>
      <c r="I10" s="20">
        <f>IFERROR(Towers_4G!I10*(Settings!C16/100),0)</f>
        <v/>
      </c>
      <c r="J10" s="20">
        <f>IFERROR(Towers_4G!J10*(Settings!C16/100),0)</f>
        <v/>
      </c>
      <c r="K10" s="20">
        <f>IFERROR(Towers_4G!K10*(Settings!C16/100),0)</f>
        <v/>
      </c>
      <c r="L10" s="20">
        <f>IFERROR(Towers_4G!L10*(Settings!C16/100),0)</f>
        <v/>
      </c>
    </row>
    <row r="11">
      <c r="A11" s="20">
        <f>Towers_4G!A11</f>
        <v/>
      </c>
      <c r="B11" s="20">
        <f>Towers_4G!B11</f>
        <v/>
      </c>
      <c r="C11" s="20">
        <f>IFERROR(Towers_4G!C11*(Settings!C16/100),0)</f>
        <v/>
      </c>
      <c r="D11" s="20">
        <f>IFERROR(Towers_4G!D11*(Settings!C16/100),0)</f>
        <v/>
      </c>
      <c r="E11" s="20">
        <f>IFERROR(Towers_4G!E11*(Settings!C16/100),0)</f>
        <v/>
      </c>
      <c r="F11" s="20">
        <f>IFERROR(Towers_4G!F11*(Settings!C16/100),0)</f>
        <v/>
      </c>
      <c r="G11" s="20">
        <f>IFERROR(Towers_4G!G11*(Settings!C16/100),0)</f>
        <v/>
      </c>
      <c r="H11" s="20">
        <f>IFERROR(Towers_4G!H11*(Settings!C16/100),0)</f>
        <v/>
      </c>
      <c r="I11" s="20">
        <f>IFERROR(Towers_4G!I11*(Settings!C16/100),0)</f>
        <v/>
      </c>
      <c r="J11" s="20">
        <f>IFERROR(Towers_4G!J11*(Settings!C16/100),0)</f>
        <v/>
      </c>
      <c r="K11" s="20">
        <f>IFERROR(Towers_4G!K11*(Settings!C16/100),0)</f>
        <v/>
      </c>
      <c r="L11" s="20">
        <f>IFERROR(Towers_4G!L11*(Settings!C16/100),0)</f>
        <v/>
      </c>
    </row>
    <row r="12">
      <c r="A12" s="20">
        <f>Towers_4G!A12</f>
        <v/>
      </c>
      <c r="B12" s="20">
        <f>Towers_4G!B12</f>
        <v/>
      </c>
      <c r="C12" s="20">
        <f>IFERROR(Towers_4G!C12*(Settings!C16/100),0)</f>
        <v/>
      </c>
      <c r="D12" s="20">
        <f>IFERROR(Towers_4G!D12*(Settings!C16/100),0)</f>
        <v/>
      </c>
      <c r="E12" s="20">
        <f>IFERROR(Towers_4G!E12*(Settings!C16/100),0)</f>
        <v/>
      </c>
      <c r="F12" s="20">
        <f>IFERROR(Towers_4G!F12*(Settings!C16/100),0)</f>
        <v/>
      </c>
      <c r="G12" s="20">
        <f>IFERROR(Towers_4G!G12*(Settings!C16/100),0)</f>
        <v/>
      </c>
      <c r="H12" s="20">
        <f>IFERROR(Towers_4G!H12*(Settings!C16/100),0)</f>
        <v/>
      </c>
      <c r="I12" s="20">
        <f>IFERROR(Towers_4G!I12*(Settings!C16/100),0)</f>
        <v/>
      </c>
      <c r="J12" s="20">
        <f>IFERROR(Towers_4G!J12*(Settings!C16/100),0)</f>
        <v/>
      </c>
      <c r="K12" s="20">
        <f>IFERROR(Towers_4G!K12*(Settings!C16/100),0)</f>
        <v/>
      </c>
      <c r="L12" s="20">
        <f>IFERROR(Towers_4G!L12*(Settings!C16/100),0)</f>
        <v/>
      </c>
    </row>
    <row r="13">
      <c r="A13" s="20">
        <f>Towers_4G!A13</f>
        <v/>
      </c>
      <c r="B13" s="20">
        <f>Towers_4G!B13</f>
        <v/>
      </c>
      <c r="C13" s="20">
        <f>IFERROR(Towers_4G!C13*(Settings!C16/100),0)</f>
        <v/>
      </c>
      <c r="D13" s="20">
        <f>IFERROR(Towers_4G!D13*(Settings!C16/100),0)</f>
        <v/>
      </c>
      <c r="E13" s="20">
        <f>IFERROR(Towers_4G!E13*(Settings!C16/100),0)</f>
        <v/>
      </c>
      <c r="F13" s="20">
        <f>IFERROR(Towers_4G!F13*(Settings!C16/100),0)</f>
        <v/>
      </c>
      <c r="G13" s="20">
        <f>IFERROR(Towers_4G!G13*(Settings!C16/100),0)</f>
        <v/>
      </c>
      <c r="H13" s="20">
        <f>IFERROR(Towers_4G!H13*(Settings!C16/100),0)</f>
        <v/>
      </c>
      <c r="I13" s="20">
        <f>IFERROR(Towers_4G!I13*(Settings!C16/100),0)</f>
        <v/>
      </c>
      <c r="J13" s="20">
        <f>IFERROR(Towers_4G!J13*(Settings!C16/100),0)</f>
        <v/>
      </c>
      <c r="K13" s="20">
        <f>IFERROR(Towers_4G!K13*(Settings!C16/100),0)</f>
        <v/>
      </c>
      <c r="L13" s="20">
        <f>IFERROR(Towers_4G!L13*(Settings!C16/100),0)</f>
        <v/>
      </c>
    </row>
    <row r="14">
      <c r="A14" s="20">
        <f>Towers_4G!A14</f>
        <v/>
      </c>
      <c r="B14" s="20">
        <f>Towers_4G!B14</f>
        <v/>
      </c>
      <c r="C14" s="20">
        <f>IFERROR(Towers_4G!C14*(Settings!C16/100),0)</f>
        <v/>
      </c>
      <c r="D14" s="20">
        <f>IFERROR(Towers_4G!D14*(Settings!C16/100),0)</f>
        <v/>
      </c>
      <c r="E14" s="20">
        <f>IFERROR(Towers_4G!E14*(Settings!C16/100),0)</f>
        <v/>
      </c>
      <c r="F14" s="20">
        <f>IFERROR(Towers_4G!F14*(Settings!C16/100),0)</f>
        <v/>
      </c>
      <c r="G14" s="20">
        <f>IFERROR(Towers_4G!G14*(Settings!C16/100),0)</f>
        <v/>
      </c>
      <c r="H14" s="20">
        <f>IFERROR(Towers_4G!H14*(Settings!C16/100),0)</f>
        <v/>
      </c>
      <c r="I14" s="20">
        <f>IFERROR(Towers_4G!I14*(Settings!C16/100),0)</f>
        <v/>
      </c>
      <c r="J14" s="20">
        <f>IFERROR(Towers_4G!J14*(Settings!C16/100),0)</f>
        <v/>
      </c>
      <c r="K14" s="20">
        <f>IFERROR(Towers_4G!K14*(Settings!C16/100),0)</f>
        <v/>
      </c>
      <c r="L14" s="20">
        <f>IFERROR(Towers_4G!L14*(Settings!C16/100),0)</f>
        <v/>
      </c>
    </row>
    <row r="15">
      <c r="A15" s="20">
        <f>Towers_4G!A15</f>
        <v/>
      </c>
      <c r="B15" s="20">
        <f>Towers_4G!B15</f>
        <v/>
      </c>
      <c r="C15" s="20">
        <f>IFERROR(Towers_4G!C15*(Settings!C16/100),0)</f>
        <v/>
      </c>
      <c r="D15" s="20">
        <f>IFERROR(Towers_4G!D15*(Settings!C16/100),0)</f>
        <v/>
      </c>
      <c r="E15" s="20">
        <f>IFERROR(Towers_4G!E15*(Settings!C16/100),0)</f>
        <v/>
      </c>
      <c r="F15" s="20">
        <f>IFERROR(Towers_4G!F15*(Settings!C16/100),0)</f>
        <v/>
      </c>
      <c r="G15" s="20">
        <f>IFERROR(Towers_4G!G15*(Settings!C16/100),0)</f>
        <v/>
      </c>
      <c r="H15" s="20">
        <f>IFERROR(Towers_4G!H15*(Settings!C16/100),0)</f>
        <v/>
      </c>
      <c r="I15" s="20">
        <f>IFERROR(Towers_4G!I15*(Settings!C16/100),0)</f>
        <v/>
      </c>
      <c r="J15" s="20">
        <f>IFERROR(Towers_4G!J15*(Settings!C16/100),0)</f>
        <v/>
      </c>
      <c r="K15" s="20">
        <f>IFERROR(Towers_4G!K15*(Settings!C16/100),0)</f>
        <v/>
      </c>
      <c r="L15" s="20">
        <f>IFERROR(Towers_4G!L15*(Settings!C16/100),0)</f>
        <v/>
      </c>
    </row>
    <row r="16">
      <c r="A16" s="20">
        <f>Towers_4G!A16</f>
        <v/>
      </c>
      <c r="B16" s="20">
        <f>Towers_4G!B16</f>
        <v/>
      </c>
      <c r="C16" s="20">
        <f>IFERROR(Towers_4G!C16*(Settings!C16/100),0)</f>
        <v/>
      </c>
      <c r="D16" s="20">
        <f>IFERROR(Towers_4G!D16*(Settings!C16/100),0)</f>
        <v/>
      </c>
      <c r="E16" s="20">
        <f>IFERROR(Towers_4G!E16*(Settings!C16/100),0)</f>
        <v/>
      </c>
      <c r="F16" s="20">
        <f>IFERROR(Towers_4G!F16*(Settings!C16/100),0)</f>
        <v/>
      </c>
      <c r="G16" s="20">
        <f>IFERROR(Towers_4G!G16*(Settings!C16/100),0)</f>
        <v/>
      </c>
      <c r="H16" s="20">
        <f>IFERROR(Towers_4G!H16*(Settings!C16/100),0)</f>
        <v/>
      </c>
      <c r="I16" s="20">
        <f>IFERROR(Towers_4G!I16*(Settings!C16/100),0)</f>
        <v/>
      </c>
      <c r="J16" s="20">
        <f>IFERROR(Towers_4G!J16*(Settings!C16/100),0)</f>
        <v/>
      </c>
      <c r="K16" s="20">
        <f>IFERROR(Towers_4G!K16*(Settings!C16/100),0)</f>
        <v/>
      </c>
      <c r="L16" s="20">
        <f>IFERROR(Towers_4G!L16*(Settings!C16/100),0)</f>
        <v/>
      </c>
    </row>
    <row r="17">
      <c r="A17" s="20">
        <f>Towers_4G!A17</f>
        <v/>
      </c>
      <c r="B17" s="20">
        <f>Towers_4G!B17</f>
        <v/>
      </c>
      <c r="C17" s="20">
        <f>IFERROR(Towers_4G!C17*(Settings!C16/100),0)</f>
        <v/>
      </c>
      <c r="D17" s="20">
        <f>IFERROR(Towers_4G!D17*(Settings!C16/100),0)</f>
        <v/>
      </c>
      <c r="E17" s="20">
        <f>IFERROR(Towers_4G!E17*(Settings!C16/100),0)</f>
        <v/>
      </c>
      <c r="F17" s="20">
        <f>IFERROR(Towers_4G!F17*(Settings!C16/100),0)</f>
        <v/>
      </c>
      <c r="G17" s="20">
        <f>IFERROR(Towers_4G!G17*(Settings!C16/100),0)</f>
        <v/>
      </c>
      <c r="H17" s="20">
        <f>IFERROR(Towers_4G!H17*(Settings!C16/100),0)</f>
        <v/>
      </c>
      <c r="I17" s="20">
        <f>IFERROR(Towers_4G!I17*(Settings!C16/100),0)</f>
        <v/>
      </c>
      <c r="J17" s="20">
        <f>IFERROR(Towers_4G!J17*(Settings!C16/100),0)</f>
        <v/>
      </c>
      <c r="K17" s="20">
        <f>IFERROR(Towers_4G!K17*(Settings!C16/100),0)</f>
        <v/>
      </c>
      <c r="L17" s="20">
        <f>IFERROR(Towers_4G!L17*(Settings!C16/100),0)</f>
        <v/>
      </c>
    </row>
    <row r="18">
      <c r="A18" s="20">
        <f>Towers_4G!A18</f>
        <v/>
      </c>
      <c r="B18" s="20">
        <f>Towers_4G!B18</f>
        <v/>
      </c>
      <c r="C18" s="20">
        <f>IFERROR(Towers_4G!C18*(Settings!C16/100),0)</f>
        <v/>
      </c>
      <c r="D18" s="20">
        <f>IFERROR(Towers_4G!D18*(Settings!C16/100),0)</f>
        <v/>
      </c>
      <c r="E18" s="20">
        <f>IFERROR(Towers_4G!E18*(Settings!C16/100),0)</f>
        <v/>
      </c>
      <c r="F18" s="20">
        <f>IFERROR(Towers_4G!F18*(Settings!C16/100),0)</f>
        <v/>
      </c>
      <c r="G18" s="20">
        <f>IFERROR(Towers_4G!G18*(Settings!C16/100),0)</f>
        <v/>
      </c>
      <c r="H18" s="20">
        <f>IFERROR(Towers_4G!H18*(Settings!C16/100),0)</f>
        <v/>
      </c>
      <c r="I18" s="20">
        <f>IFERROR(Towers_4G!I18*(Settings!C16/100),0)</f>
        <v/>
      </c>
      <c r="J18" s="20">
        <f>IFERROR(Towers_4G!J18*(Settings!C16/100),0)</f>
        <v/>
      </c>
      <c r="K18" s="20">
        <f>IFERROR(Towers_4G!K18*(Settings!C16/100),0)</f>
        <v/>
      </c>
      <c r="L18" s="20">
        <f>IFERROR(Towers_4G!L18*(Settings!C16/100),0)</f>
        <v/>
      </c>
    </row>
    <row r="19">
      <c r="A19" s="20">
        <f>Towers_4G!A19</f>
        <v/>
      </c>
      <c r="B19" s="20">
        <f>Towers_4G!B19</f>
        <v/>
      </c>
      <c r="C19" s="20">
        <f>IFERROR(Towers_4G!C19*(Settings!C16/100),0)</f>
        <v/>
      </c>
      <c r="D19" s="20">
        <f>IFERROR(Towers_4G!D19*(Settings!C16/100),0)</f>
        <v/>
      </c>
      <c r="E19" s="20">
        <f>IFERROR(Towers_4G!E19*(Settings!C16/100),0)</f>
        <v/>
      </c>
      <c r="F19" s="20">
        <f>IFERROR(Towers_4G!F19*(Settings!C16/100),0)</f>
        <v/>
      </c>
      <c r="G19" s="20">
        <f>IFERROR(Towers_4G!G19*(Settings!C16/100),0)</f>
        <v/>
      </c>
      <c r="H19" s="20">
        <f>IFERROR(Towers_4G!H19*(Settings!C16/100),0)</f>
        <v/>
      </c>
      <c r="I19" s="20">
        <f>IFERROR(Towers_4G!I19*(Settings!C16/100),0)</f>
        <v/>
      </c>
      <c r="J19" s="20">
        <f>IFERROR(Towers_4G!J19*(Settings!C16/100),0)</f>
        <v/>
      </c>
      <c r="K19" s="20">
        <f>IFERROR(Towers_4G!K19*(Settings!C16/100),0)</f>
        <v/>
      </c>
      <c r="L19" s="20">
        <f>IFERROR(Towers_4G!L19*(Settings!C16/100),0)</f>
        <v/>
      </c>
    </row>
    <row r="20">
      <c r="A20" s="20">
        <f>Towers_4G!A20</f>
        <v/>
      </c>
      <c r="B20" s="20">
        <f>Towers_4G!B20</f>
        <v/>
      </c>
      <c r="C20" s="20">
        <f>IFERROR(Towers_4G!C20*(Settings!C16/100),0)</f>
        <v/>
      </c>
      <c r="D20" s="20">
        <f>IFERROR(Towers_4G!D20*(Settings!C16/100),0)</f>
        <v/>
      </c>
      <c r="E20" s="20">
        <f>IFERROR(Towers_4G!E20*(Settings!C16/100),0)</f>
        <v/>
      </c>
      <c r="F20" s="20">
        <f>IFERROR(Towers_4G!F20*(Settings!C16/100),0)</f>
        <v/>
      </c>
      <c r="G20" s="20">
        <f>IFERROR(Towers_4G!G20*(Settings!C16/100),0)</f>
        <v/>
      </c>
      <c r="H20" s="20">
        <f>IFERROR(Towers_4G!H20*(Settings!C16/100),0)</f>
        <v/>
      </c>
      <c r="I20" s="20">
        <f>IFERROR(Towers_4G!I20*(Settings!C16/100),0)</f>
        <v/>
      </c>
      <c r="J20" s="20">
        <f>IFERROR(Towers_4G!J20*(Settings!C16/100),0)</f>
        <v/>
      </c>
      <c r="K20" s="20">
        <f>IFERROR(Towers_4G!K20*(Settings!C16/100),0)</f>
        <v/>
      </c>
      <c r="L20" s="20">
        <f>IFERROR(Towers_4G!L20*(Settings!C16/100),0)</f>
        <v/>
      </c>
    </row>
    <row r="21">
      <c r="A21" s="20">
        <f>Towers_4G!A21</f>
        <v/>
      </c>
      <c r="B21" s="20">
        <f>Towers_4G!B21</f>
        <v/>
      </c>
      <c r="C21" s="20">
        <f>IFERROR(Towers_4G!C21*(Settings!C16/100),0)</f>
        <v/>
      </c>
      <c r="D21" s="20">
        <f>IFERROR(Towers_4G!D21*(Settings!C16/100),0)</f>
        <v/>
      </c>
      <c r="E21" s="20">
        <f>IFERROR(Towers_4G!E21*(Settings!C16/100),0)</f>
        <v/>
      </c>
      <c r="F21" s="20">
        <f>IFERROR(Towers_4G!F21*(Settings!C16/100),0)</f>
        <v/>
      </c>
      <c r="G21" s="20">
        <f>IFERROR(Towers_4G!G21*(Settings!C16/100),0)</f>
        <v/>
      </c>
      <c r="H21" s="20">
        <f>IFERROR(Towers_4G!H21*(Settings!C16/100),0)</f>
        <v/>
      </c>
      <c r="I21" s="20">
        <f>IFERROR(Towers_4G!I21*(Settings!C16/100),0)</f>
        <v/>
      </c>
      <c r="J21" s="20">
        <f>IFERROR(Towers_4G!J21*(Settings!C16/100),0)</f>
        <v/>
      </c>
      <c r="K21" s="20">
        <f>IFERROR(Towers_4G!K21*(Settings!C16/100),0)</f>
        <v/>
      </c>
      <c r="L21" s="20">
        <f>IFERROR(Towers_4G!L21*(Settings!C16/100),0)</f>
        <v/>
      </c>
    </row>
    <row r="22">
      <c r="A22" s="20">
        <f>Towers_4G!A22</f>
        <v/>
      </c>
      <c r="B22" s="20">
        <f>Towers_4G!B22</f>
        <v/>
      </c>
      <c r="C22" s="20">
        <f>IFERROR(Towers_4G!C22*(Settings!C16/100),0)</f>
        <v/>
      </c>
      <c r="D22" s="20">
        <f>IFERROR(Towers_4G!D22*(Settings!C16/100),0)</f>
        <v/>
      </c>
      <c r="E22" s="20">
        <f>IFERROR(Towers_4G!E22*(Settings!C16/100),0)</f>
        <v/>
      </c>
      <c r="F22" s="20">
        <f>IFERROR(Towers_4G!F22*(Settings!C16/100),0)</f>
        <v/>
      </c>
      <c r="G22" s="20">
        <f>IFERROR(Towers_4G!G22*(Settings!C16/100),0)</f>
        <v/>
      </c>
      <c r="H22" s="20">
        <f>IFERROR(Towers_4G!H22*(Settings!C16/100),0)</f>
        <v/>
      </c>
      <c r="I22" s="20">
        <f>IFERROR(Towers_4G!I22*(Settings!C16/100),0)</f>
        <v/>
      </c>
      <c r="J22" s="20">
        <f>IFERROR(Towers_4G!J22*(Settings!C16/100),0)</f>
        <v/>
      </c>
      <c r="K22" s="20">
        <f>IFERROR(Towers_4G!K22*(Settings!C16/100),0)</f>
        <v/>
      </c>
      <c r="L22" s="20">
        <f>IFERROR(Towers_4G!L22*(Settings!C16/100),0)</f>
        <v/>
      </c>
    </row>
    <row r="23">
      <c r="A23" s="20">
        <f>Towers_4G!A23</f>
        <v/>
      </c>
      <c r="B23" s="20">
        <f>Towers_4G!B23</f>
        <v/>
      </c>
      <c r="C23" s="20">
        <f>IFERROR(Towers_4G!C23*(Settings!C16/100),0)</f>
        <v/>
      </c>
      <c r="D23" s="20">
        <f>IFERROR(Towers_4G!D23*(Settings!C16/100),0)</f>
        <v/>
      </c>
      <c r="E23" s="20">
        <f>IFERROR(Towers_4G!E23*(Settings!C16/100),0)</f>
        <v/>
      </c>
      <c r="F23" s="20">
        <f>IFERROR(Towers_4G!F23*(Settings!C16/100),0)</f>
        <v/>
      </c>
      <c r="G23" s="20">
        <f>IFERROR(Towers_4G!G23*(Settings!C16/100),0)</f>
        <v/>
      </c>
      <c r="H23" s="20">
        <f>IFERROR(Towers_4G!H23*(Settings!C16/100),0)</f>
        <v/>
      </c>
      <c r="I23" s="20">
        <f>IFERROR(Towers_4G!I23*(Settings!C16/100),0)</f>
        <v/>
      </c>
      <c r="J23" s="20">
        <f>IFERROR(Towers_4G!J23*(Settings!C16/100),0)</f>
        <v/>
      </c>
      <c r="K23" s="20">
        <f>IFERROR(Towers_4G!K23*(Settings!C16/100),0)</f>
        <v/>
      </c>
      <c r="L23" s="20">
        <f>IFERROR(Towers_4G!L23*(Settings!C16/100),0)</f>
        <v/>
      </c>
    </row>
    <row r="24">
      <c r="A24" s="20">
        <f>Towers_4G!A24</f>
        <v/>
      </c>
      <c r="B24" s="20">
        <f>Towers_4G!B24</f>
        <v/>
      </c>
      <c r="C24" s="20">
        <f>IFERROR(Towers_4G!C24*(Settings!C16/100),0)</f>
        <v/>
      </c>
      <c r="D24" s="20">
        <f>IFERROR(Towers_4G!D24*(Settings!C16/100),0)</f>
        <v/>
      </c>
      <c r="E24" s="20">
        <f>IFERROR(Towers_4G!E24*(Settings!C16/100),0)</f>
        <v/>
      </c>
      <c r="F24" s="20">
        <f>IFERROR(Towers_4G!F24*(Settings!C16/100),0)</f>
        <v/>
      </c>
      <c r="G24" s="20">
        <f>IFERROR(Towers_4G!G24*(Settings!C16/100),0)</f>
        <v/>
      </c>
      <c r="H24" s="20">
        <f>IFERROR(Towers_4G!H24*(Settings!C16/100),0)</f>
        <v/>
      </c>
      <c r="I24" s="20">
        <f>IFERROR(Towers_4G!I24*(Settings!C16/100),0)</f>
        <v/>
      </c>
      <c r="J24" s="20">
        <f>IFERROR(Towers_4G!J24*(Settings!C16/100),0)</f>
        <v/>
      </c>
      <c r="K24" s="20">
        <f>IFERROR(Towers_4G!K24*(Settings!C16/100),0)</f>
        <v/>
      </c>
      <c r="L24" s="20">
        <f>IFERROR(Towers_4G!L24*(Settings!C16/100),0)</f>
        <v/>
      </c>
    </row>
    <row r="25">
      <c r="A25" s="20">
        <f>Towers_4G!A25</f>
        <v/>
      </c>
      <c r="B25" s="20">
        <f>Towers_4G!B25</f>
        <v/>
      </c>
      <c r="C25" s="20">
        <f>IFERROR(Towers_4G!C25*(Settings!C16/100),0)</f>
        <v/>
      </c>
      <c r="D25" s="20">
        <f>IFERROR(Towers_4G!D25*(Settings!C16/100),0)</f>
        <v/>
      </c>
      <c r="E25" s="20">
        <f>IFERROR(Towers_4G!E25*(Settings!C16/100),0)</f>
        <v/>
      </c>
      <c r="F25" s="20">
        <f>IFERROR(Towers_4G!F25*(Settings!C16/100),0)</f>
        <v/>
      </c>
      <c r="G25" s="20">
        <f>IFERROR(Towers_4G!G25*(Settings!C16/100),0)</f>
        <v/>
      </c>
      <c r="H25" s="20">
        <f>IFERROR(Towers_4G!H25*(Settings!C16/100),0)</f>
        <v/>
      </c>
      <c r="I25" s="20">
        <f>IFERROR(Towers_4G!I25*(Settings!C16/100),0)</f>
        <v/>
      </c>
      <c r="J25" s="20">
        <f>IFERROR(Towers_4G!J25*(Settings!C16/100),0)</f>
        <v/>
      </c>
      <c r="K25" s="20">
        <f>IFERROR(Towers_4G!K25*(Settings!C16/100),0)</f>
        <v/>
      </c>
      <c r="L25" s="20">
        <f>IFERROR(Towers_4G!L25*(Settings!C16/100),0)</f>
        <v/>
      </c>
    </row>
    <row r="26">
      <c r="A26" s="20">
        <f>Towers_4G!A26</f>
        <v/>
      </c>
      <c r="B26" s="20">
        <f>Towers_4G!B26</f>
        <v/>
      </c>
      <c r="C26" s="20">
        <f>IFERROR(Towers_4G!C26*(Settings!C16/100),0)</f>
        <v/>
      </c>
      <c r="D26" s="20">
        <f>IFERROR(Towers_4G!D26*(Settings!C16/100),0)</f>
        <v/>
      </c>
      <c r="E26" s="20">
        <f>IFERROR(Towers_4G!E26*(Settings!C16/100),0)</f>
        <v/>
      </c>
      <c r="F26" s="20">
        <f>IFERROR(Towers_4G!F26*(Settings!C16/100),0)</f>
        <v/>
      </c>
      <c r="G26" s="20">
        <f>IFERROR(Towers_4G!G26*(Settings!C16/100),0)</f>
        <v/>
      </c>
      <c r="H26" s="20">
        <f>IFERROR(Towers_4G!H26*(Settings!C16/100),0)</f>
        <v/>
      </c>
      <c r="I26" s="20">
        <f>IFERROR(Towers_4G!I26*(Settings!C16/100),0)</f>
        <v/>
      </c>
      <c r="J26" s="20">
        <f>IFERROR(Towers_4G!J26*(Settings!C16/100),0)</f>
        <v/>
      </c>
      <c r="K26" s="20">
        <f>IFERROR(Towers_4G!K26*(Settings!C16/100),0)</f>
        <v/>
      </c>
      <c r="L26" s="20">
        <f>IFERROR(Towers_4G!L26*(Settings!C16/100),0)</f>
        <v/>
      </c>
    </row>
    <row r="27">
      <c r="A27" s="20">
        <f>Towers_4G!A27</f>
        <v/>
      </c>
      <c r="B27" s="20">
        <f>Towers_4G!B27</f>
        <v/>
      </c>
      <c r="C27" s="20">
        <f>IFERROR(Towers_4G!C27*(Settings!C16/100),0)</f>
        <v/>
      </c>
      <c r="D27" s="20">
        <f>IFERROR(Towers_4G!D27*(Settings!C16/100),0)</f>
        <v/>
      </c>
      <c r="E27" s="20">
        <f>IFERROR(Towers_4G!E27*(Settings!C16/100),0)</f>
        <v/>
      </c>
      <c r="F27" s="20">
        <f>IFERROR(Towers_4G!F27*(Settings!C16/100),0)</f>
        <v/>
      </c>
      <c r="G27" s="20">
        <f>IFERROR(Towers_4G!G27*(Settings!C16/100),0)</f>
        <v/>
      </c>
      <c r="H27" s="20">
        <f>IFERROR(Towers_4G!H27*(Settings!C16/100),0)</f>
        <v/>
      </c>
      <c r="I27" s="20">
        <f>IFERROR(Towers_4G!I27*(Settings!C16/100),0)</f>
        <v/>
      </c>
      <c r="J27" s="20">
        <f>IFERROR(Towers_4G!J27*(Settings!C16/100),0)</f>
        <v/>
      </c>
      <c r="K27" s="20">
        <f>IFERROR(Towers_4G!K27*(Settings!C16/100),0)</f>
        <v/>
      </c>
      <c r="L27" s="20">
        <f>IFERROR(Towers_4G!L27*(Settings!C16/100),0)</f>
        <v/>
      </c>
    </row>
    <row r="28">
      <c r="A28" s="20">
        <f>Towers_4G!A28</f>
        <v/>
      </c>
      <c r="B28" s="20">
        <f>Towers_4G!B28</f>
        <v/>
      </c>
      <c r="C28" s="20">
        <f>IFERROR(Towers_4G!C28*(Settings!C16/100),0)</f>
        <v/>
      </c>
      <c r="D28" s="20">
        <f>IFERROR(Towers_4G!D28*(Settings!C16/100),0)</f>
        <v/>
      </c>
      <c r="E28" s="20">
        <f>IFERROR(Towers_4G!E28*(Settings!C16/100),0)</f>
        <v/>
      </c>
      <c r="F28" s="20">
        <f>IFERROR(Towers_4G!F28*(Settings!C16/100),0)</f>
        <v/>
      </c>
      <c r="G28" s="20">
        <f>IFERROR(Towers_4G!G28*(Settings!C16/100),0)</f>
        <v/>
      </c>
      <c r="H28" s="20">
        <f>IFERROR(Towers_4G!H28*(Settings!C16/100),0)</f>
        <v/>
      </c>
      <c r="I28" s="20">
        <f>IFERROR(Towers_4G!I28*(Settings!C16/100),0)</f>
        <v/>
      </c>
      <c r="J28" s="20">
        <f>IFERROR(Towers_4G!J28*(Settings!C16/100),0)</f>
        <v/>
      </c>
      <c r="K28" s="20">
        <f>IFERROR(Towers_4G!K28*(Settings!C16/100),0)</f>
        <v/>
      </c>
      <c r="L28" s="20">
        <f>IFERROR(Towers_4G!L28*(Settings!C16/100),0)</f>
        <v/>
      </c>
    </row>
    <row r="29">
      <c r="A29" s="20">
        <f>Towers_4G!A29</f>
        <v/>
      </c>
      <c r="B29" s="20">
        <f>Towers_4G!B29</f>
        <v/>
      </c>
      <c r="C29" s="20">
        <f>IFERROR(Towers_4G!C29*(Settings!C16/100),0)</f>
        <v/>
      </c>
      <c r="D29" s="20">
        <f>IFERROR(Towers_4G!D29*(Settings!C16/100),0)</f>
        <v/>
      </c>
      <c r="E29" s="20">
        <f>IFERROR(Towers_4G!E29*(Settings!C16/100),0)</f>
        <v/>
      </c>
      <c r="F29" s="20">
        <f>IFERROR(Towers_4G!F29*(Settings!C16/100),0)</f>
        <v/>
      </c>
      <c r="G29" s="20">
        <f>IFERROR(Towers_4G!G29*(Settings!C16/100),0)</f>
        <v/>
      </c>
      <c r="H29" s="20">
        <f>IFERROR(Towers_4G!H29*(Settings!C16/100),0)</f>
        <v/>
      </c>
      <c r="I29" s="20">
        <f>IFERROR(Towers_4G!I29*(Settings!C16/100),0)</f>
        <v/>
      </c>
      <c r="J29" s="20">
        <f>IFERROR(Towers_4G!J29*(Settings!C16/100),0)</f>
        <v/>
      </c>
      <c r="K29" s="20">
        <f>IFERROR(Towers_4G!K29*(Settings!C16/100),0)</f>
        <v/>
      </c>
      <c r="L29" s="20">
        <f>IFERROR(Towers_4G!L29*(Settings!C16/100),0)</f>
        <v/>
      </c>
    </row>
    <row r="30">
      <c r="A30" s="20">
        <f>Towers_4G!A30</f>
        <v/>
      </c>
      <c r="B30" s="20">
        <f>Towers_4G!B30</f>
        <v/>
      </c>
      <c r="C30" s="20">
        <f>IFERROR(Towers_4G!C30*(Settings!C16/100),0)</f>
        <v/>
      </c>
      <c r="D30" s="20">
        <f>IFERROR(Towers_4G!D30*(Settings!C16/100),0)</f>
        <v/>
      </c>
      <c r="E30" s="20">
        <f>IFERROR(Towers_4G!E30*(Settings!C16/100),0)</f>
        <v/>
      </c>
      <c r="F30" s="20">
        <f>IFERROR(Towers_4G!F30*(Settings!C16/100),0)</f>
        <v/>
      </c>
      <c r="G30" s="20">
        <f>IFERROR(Towers_4G!G30*(Settings!C16/100),0)</f>
        <v/>
      </c>
      <c r="H30" s="20">
        <f>IFERROR(Towers_4G!H30*(Settings!C16/100),0)</f>
        <v/>
      </c>
      <c r="I30" s="20">
        <f>IFERROR(Towers_4G!I30*(Settings!C16/100),0)</f>
        <v/>
      </c>
      <c r="J30" s="20">
        <f>IFERROR(Towers_4G!J30*(Settings!C16/100),0)</f>
        <v/>
      </c>
      <c r="K30" s="20">
        <f>IFERROR(Towers_4G!K30*(Settings!C16/100),0)</f>
        <v/>
      </c>
      <c r="L30" s="20">
        <f>IFERROR(Towers_4G!L30*(Settings!C16/100),0)</f>
        <v/>
      </c>
    </row>
    <row r="31">
      <c r="A31" s="20">
        <f>Towers_4G!A31</f>
        <v/>
      </c>
      <c r="B31" s="20">
        <f>Towers_4G!B31</f>
        <v/>
      </c>
      <c r="C31" s="20">
        <f>IFERROR(Towers_4G!C31*(Settings!C16/100),0)</f>
        <v/>
      </c>
      <c r="D31" s="20">
        <f>IFERROR(Towers_4G!D31*(Settings!C16/100),0)</f>
        <v/>
      </c>
      <c r="E31" s="20">
        <f>IFERROR(Towers_4G!E31*(Settings!C16/100),0)</f>
        <v/>
      </c>
      <c r="F31" s="20">
        <f>IFERROR(Towers_4G!F31*(Settings!C16/100),0)</f>
        <v/>
      </c>
      <c r="G31" s="20">
        <f>IFERROR(Towers_4G!G31*(Settings!C16/100),0)</f>
        <v/>
      </c>
      <c r="H31" s="20">
        <f>IFERROR(Towers_4G!H31*(Settings!C16/100),0)</f>
        <v/>
      </c>
      <c r="I31" s="20">
        <f>IFERROR(Towers_4G!I31*(Settings!C16/100),0)</f>
        <v/>
      </c>
      <c r="J31" s="20">
        <f>IFERROR(Towers_4G!J31*(Settings!C16/100),0)</f>
        <v/>
      </c>
      <c r="K31" s="20">
        <f>IFERROR(Towers_4G!K31*(Settings!C16/100),0)</f>
        <v/>
      </c>
      <c r="L31" s="20">
        <f>IFERROR(Towers_4G!L31*(Settings!C16/100),0)</f>
        <v/>
      </c>
    </row>
    <row r="32">
      <c r="A32" s="20">
        <f>Towers_4G!A32</f>
        <v/>
      </c>
      <c r="B32" s="20">
        <f>Towers_4G!B32</f>
        <v/>
      </c>
      <c r="C32" s="20">
        <f>IFERROR(Towers_4G!C32*(Settings!C16/100),0)</f>
        <v/>
      </c>
      <c r="D32" s="20">
        <f>IFERROR(Towers_4G!D32*(Settings!C16/100),0)</f>
        <v/>
      </c>
      <c r="E32" s="20">
        <f>IFERROR(Towers_4G!E32*(Settings!C16/100),0)</f>
        <v/>
      </c>
      <c r="F32" s="20">
        <f>IFERROR(Towers_4G!F32*(Settings!C16/100),0)</f>
        <v/>
      </c>
      <c r="G32" s="20">
        <f>IFERROR(Towers_4G!G32*(Settings!C16/100),0)</f>
        <v/>
      </c>
      <c r="H32" s="20">
        <f>IFERROR(Towers_4G!H32*(Settings!C16/100),0)</f>
        <v/>
      </c>
      <c r="I32" s="20">
        <f>IFERROR(Towers_4G!I32*(Settings!C16/100),0)</f>
        <v/>
      </c>
      <c r="J32" s="20">
        <f>IFERROR(Towers_4G!J32*(Settings!C16/100),0)</f>
        <v/>
      </c>
      <c r="K32" s="20">
        <f>IFERROR(Towers_4G!K32*(Settings!C16/100),0)</f>
        <v/>
      </c>
      <c r="L32" s="20">
        <f>IFERROR(Towers_4G!L32*(Settings!C16/100),0)</f>
        <v/>
      </c>
    </row>
    <row r="33">
      <c r="A33" s="20">
        <f>Towers_4G!A33</f>
        <v/>
      </c>
      <c r="B33" s="20">
        <f>Towers_4G!B33</f>
        <v/>
      </c>
      <c r="C33" s="20">
        <f>IFERROR(Towers_4G!C33*(Settings!C16/100),0)</f>
        <v/>
      </c>
      <c r="D33" s="20">
        <f>IFERROR(Towers_4G!D33*(Settings!C16/100),0)</f>
        <v/>
      </c>
      <c r="E33" s="20">
        <f>IFERROR(Towers_4G!E33*(Settings!C16/100),0)</f>
        <v/>
      </c>
      <c r="F33" s="20">
        <f>IFERROR(Towers_4G!F33*(Settings!C16/100),0)</f>
        <v/>
      </c>
      <c r="G33" s="20">
        <f>IFERROR(Towers_4G!G33*(Settings!C16/100),0)</f>
        <v/>
      </c>
      <c r="H33" s="20">
        <f>IFERROR(Towers_4G!H33*(Settings!C16/100),0)</f>
        <v/>
      </c>
      <c r="I33" s="20">
        <f>IFERROR(Towers_4G!I33*(Settings!C16/100),0)</f>
        <v/>
      </c>
      <c r="J33" s="20">
        <f>IFERROR(Towers_4G!J33*(Settings!C16/100),0)</f>
        <v/>
      </c>
      <c r="K33" s="20">
        <f>IFERROR(Towers_4G!K33*(Settings!C16/100),0)</f>
        <v/>
      </c>
      <c r="L33" s="20">
        <f>IFERROR(Towers_4G!L33*(Settings!C16/100),0)</f>
        <v/>
      </c>
    </row>
    <row r="34">
      <c r="A34" s="20">
        <f>Towers_4G!A34</f>
        <v/>
      </c>
      <c r="B34" s="20">
        <f>Towers_4G!B34</f>
        <v/>
      </c>
      <c r="C34" s="20">
        <f>IFERROR(Towers_4G!C34*(Settings!C16/100),0)</f>
        <v/>
      </c>
      <c r="D34" s="20">
        <f>IFERROR(Towers_4G!D34*(Settings!C16/100),0)</f>
        <v/>
      </c>
      <c r="E34" s="20">
        <f>IFERROR(Towers_4G!E34*(Settings!C16/100),0)</f>
        <v/>
      </c>
      <c r="F34" s="20">
        <f>IFERROR(Towers_4G!F34*(Settings!C16/100),0)</f>
        <v/>
      </c>
      <c r="G34" s="20">
        <f>IFERROR(Towers_4G!G34*(Settings!C16/100),0)</f>
        <v/>
      </c>
      <c r="H34" s="20">
        <f>IFERROR(Towers_4G!H34*(Settings!C16/100),0)</f>
        <v/>
      </c>
      <c r="I34" s="20">
        <f>IFERROR(Towers_4G!I34*(Settings!C16/100),0)</f>
        <v/>
      </c>
      <c r="J34" s="20">
        <f>IFERROR(Towers_4G!J34*(Settings!C16/100),0)</f>
        <v/>
      </c>
      <c r="K34" s="20">
        <f>IFERROR(Towers_4G!K34*(Settings!C16/100),0)</f>
        <v/>
      </c>
      <c r="L34" s="20">
        <f>IFERROR(Towers_4G!L34*(Settings!C16/100),0)</f>
        <v/>
      </c>
    </row>
    <row r="35">
      <c r="A35" s="20">
        <f>Towers_4G!A35</f>
        <v/>
      </c>
      <c r="B35" s="20">
        <f>Towers_4G!B35</f>
        <v/>
      </c>
      <c r="C35" s="20">
        <f>IFERROR(Towers_4G!C35*(Settings!C16/100),0)</f>
        <v/>
      </c>
      <c r="D35" s="20">
        <f>IFERROR(Towers_4G!D35*(Settings!C16/100),0)</f>
        <v/>
      </c>
      <c r="E35" s="20">
        <f>IFERROR(Towers_4G!E35*(Settings!C16/100),0)</f>
        <v/>
      </c>
      <c r="F35" s="20">
        <f>IFERROR(Towers_4G!F35*(Settings!C16/100),0)</f>
        <v/>
      </c>
      <c r="G35" s="20">
        <f>IFERROR(Towers_4G!G35*(Settings!C16/100),0)</f>
        <v/>
      </c>
      <c r="H35" s="20">
        <f>IFERROR(Towers_4G!H35*(Settings!C16/100),0)</f>
        <v/>
      </c>
      <c r="I35" s="20">
        <f>IFERROR(Towers_4G!I35*(Settings!C16/100),0)</f>
        <v/>
      </c>
      <c r="J35" s="20">
        <f>IFERROR(Towers_4G!J35*(Settings!C16/100),0)</f>
        <v/>
      </c>
      <c r="K35" s="20">
        <f>IFERROR(Towers_4G!K35*(Settings!C16/100),0)</f>
        <v/>
      </c>
      <c r="L35" s="20">
        <f>IFERROR(Towers_4G!L35*(Settings!C16/100),0)</f>
        <v/>
      </c>
    </row>
    <row r="36">
      <c r="A36" s="20">
        <f>Towers_4G!A36</f>
        <v/>
      </c>
      <c r="B36" s="20">
        <f>Towers_4G!B36</f>
        <v/>
      </c>
      <c r="C36" s="20">
        <f>IFERROR(Towers_4G!C36*(Settings!C16/100),0)</f>
        <v/>
      </c>
      <c r="D36" s="20">
        <f>IFERROR(Towers_4G!D36*(Settings!C16/100),0)</f>
        <v/>
      </c>
      <c r="E36" s="20">
        <f>IFERROR(Towers_4G!E36*(Settings!C16/100),0)</f>
        <v/>
      </c>
      <c r="F36" s="20">
        <f>IFERROR(Towers_4G!F36*(Settings!C16/100),0)</f>
        <v/>
      </c>
      <c r="G36" s="20">
        <f>IFERROR(Towers_4G!G36*(Settings!C16/100),0)</f>
        <v/>
      </c>
      <c r="H36" s="20">
        <f>IFERROR(Towers_4G!H36*(Settings!C16/100),0)</f>
        <v/>
      </c>
      <c r="I36" s="20">
        <f>IFERROR(Towers_4G!I36*(Settings!C16/100),0)</f>
        <v/>
      </c>
      <c r="J36" s="20">
        <f>IFERROR(Towers_4G!J36*(Settings!C16/100),0)</f>
        <v/>
      </c>
      <c r="K36" s="20">
        <f>IFERROR(Towers_4G!K36*(Settings!C16/100),0)</f>
        <v/>
      </c>
      <c r="L36" s="20">
        <f>IFERROR(Towers_4G!L36*(Settings!C16/100),0)</f>
        <v/>
      </c>
    </row>
    <row r="37">
      <c r="A37" s="20">
        <f>Towers_4G!A37</f>
        <v/>
      </c>
      <c r="B37" s="20">
        <f>Towers_4G!B37</f>
        <v/>
      </c>
      <c r="C37" s="20">
        <f>IFERROR(Towers_4G!C37*(Settings!C16/100),0)</f>
        <v/>
      </c>
      <c r="D37" s="20">
        <f>IFERROR(Towers_4G!D37*(Settings!C16/100),0)</f>
        <v/>
      </c>
      <c r="E37" s="20">
        <f>IFERROR(Towers_4G!E37*(Settings!C16/100),0)</f>
        <v/>
      </c>
      <c r="F37" s="20">
        <f>IFERROR(Towers_4G!F37*(Settings!C16/100),0)</f>
        <v/>
      </c>
      <c r="G37" s="20">
        <f>IFERROR(Towers_4G!G37*(Settings!C16/100),0)</f>
        <v/>
      </c>
      <c r="H37" s="20">
        <f>IFERROR(Towers_4G!H37*(Settings!C16/100),0)</f>
        <v/>
      </c>
      <c r="I37" s="20">
        <f>IFERROR(Towers_4G!I37*(Settings!C16/100),0)</f>
        <v/>
      </c>
      <c r="J37" s="20">
        <f>IFERROR(Towers_4G!J37*(Settings!C16/100),0)</f>
        <v/>
      </c>
      <c r="K37" s="20">
        <f>IFERROR(Towers_4G!K37*(Settings!C16/100),0)</f>
        <v/>
      </c>
      <c r="L37" s="20">
        <f>IFERROR(Towers_4G!L37*(Settings!C16/100),0)</f>
        <v/>
      </c>
    </row>
    <row r="38">
      <c r="A38" s="20">
        <f>Towers_4G!A38</f>
        <v/>
      </c>
      <c r="B38" s="20">
        <f>Towers_4G!B38</f>
        <v/>
      </c>
      <c r="C38" s="20">
        <f>IFERROR(Towers_4G!C38*(Settings!C16/100),0)</f>
        <v/>
      </c>
      <c r="D38" s="20">
        <f>IFERROR(Towers_4G!D38*(Settings!C16/100),0)</f>
        <v/>
      </c>
      <c r="E38" s="20">
        <f>IFERROR(Towers_4G!E38*(Settings!C16/100),0)</f>
        <v/>
      </c>
      <c r="F38" s="20">
        <f>IFERROR(Towers_4G!F38*(Settings!C16/100),0)</f>
        <v/>
      </c>
      <c r="G38" s="20">
        <f>IFERROR(Towers_4G!G38*(Settings!C16/100),0)</f>
        <v/>
      </c>
      <c r="H38" s="20">
        <f>IFERROR(Towers_4G!H38*(Settings!C16/100),0)</f>
        <v/>
      </c>
      <c r="I38" s="20">
        <f>IFERROR(Towers_4G!I38*(Settings!C16/100),0)</f>
        <v/>
      </c>
      <c r="J38" s="20">
        <f>IFERROR(Towers_4G!J38*(Settings!C16/100),0)</f>
        <v/>
      </c>
      <c r="K38" s="20">
        <f>IFERROR(Towers_4G!K38*(Settings!C16/100),0)</f>
        <v/>
      </c>
      <c r="L38" s="20">
        <f>IFERROR(Towers_4G!L38*(Settings!C16/100),0)</f>
        <v/>
      </c>
    </row>
    <row r="39">
      <c r="A39" s="20">
        <f>Towers_4G!A39</f>
        <v/>
      </c>
      <c r="B39" s="20">
        <f>Towers_4G!B39</f>
        <v/>
      </c>
      <c r="C39" s="20">
        <f>IFERROR(Towers_4G!C39*(Settings!C16/100),0)</f>
        <v/>
      </c>
      <c r="D39" s="20">
        <f>IFERROR(Towers_4G!D39*(Settings!C16/100),0)</f>
        <v/>
      </c>
      <c r="E39" s="20">
        <f>IFERROR(Towers_4G!E39*(Settings!C16/100),0)</f>
        <v/>
      </c>
      <c r="F39" s="20">
        <f>IFERROR(Towers_4G!F39*(Settings!C16/100),0)</f>
        <v/>
      </c>
      <c r="G39" s="20">
        <f>IFERROR(Towers_4G!G39*(Settings!C16/100),0)</f>
        <v/>
      </c>
      <c r="H39" s="20">
        <f>IFERROR(Towers_4G!H39*(Settings!C16/100),0)</f>
        <v/>
      </c>
      <c r="I39" s="20">
        <f>IFERROR(Towers_4G!I39*(Settings!C16/100),0)</f>
        <v/>
      </c>
      <c r="J39" s="20">
        <f>IFERROR(Towers_4G!J39*(Settings!C16/100),0)</f>
        <v/>
      </c>
      <c r="K39" s="20">
        <f>IFERROR(Towers_4G!K39*(Settings!C16/100),0)</f>
        <v/>
      </c>
      <c r="L39" s="20">
        <f>IFERROR(Towers_4G!L39*(Settings!C16/100),0)</f>
        <v/>
      </c>
    </row>
    <row r="40">
      <c r="A40" s="20">
        <f>Towers_4G!A40</f>
        <v/>
      </c>
      <c r="B40" s="20">
        <f>Towers_4G!B40</f>
        <v/>
      </c>
      <c r="C40" s="20">
        <f>IFERROR(Towers_4G!C40*(Settings!C16/100),0)</f>
        <v/>
      </c>
      <c r="D40" s="20">
        <f>IFERROR(Towers_4G!D40*(Settings!C16/100),0)</f>
        <v/>
      </c>
      <c r="E40" s="20">
        <f>IFERROR(Towers_4G!E40*(Settings!C16/100),0)</f>
        <v/>
      </c>
      <c r="F40" s="20">
        <f>IFERROR(Towers_4G!F40*(Settings!C16/100),0)</f>
        <v/>
      </c>
      <c r="G40" s="20">
        <f>IFERROR(Towers_4G!G40*(Settings!C16/100),0)</f>
        <v/>
      </c>
      <c r="H40" s="20">
        <f>IFERROR(Towers_4G!H40*(Settings!C16/100),0)</f>
        <v/>
      </c>
      <c r="I40" s="20">
        <f>IFERROR(Towers_4G!I40*(Settings!C16/100),0)</f>
        <v/>
      </c>
      <c r="J40" s="20">
        <f>IFERROR(Towers_4G!J40*(Settings!C16/100),0)</f>
        <v/>
      </c>
      <c r="K40" s="20">
        <f>IFERROR(Towers_4G!K40*(Settings!C16/100),0)</f>
        <v/>
      </c>
      <c r="L40" s="20">
        <f>IFERROR(Towers_4G!L40*(Settings!C16/100),0)</f>
        <v/>
      </c>
    </row>
    <row r="41">
      <c r="A41" s="20">
        <f>Towers_4G!A41</f>
        <v/>
      </c>
      <c r="B41" s="20">
        <f>Towers_4G!B41</f>
        <v/>
      </c>
      <c r="C41" s="20">
        <f>IFERROR(Towers_4G!C41*(Settings!C16/100),0)</f>
        <v/>
      </c>
      <c r="D41" s="20">
        <f>IFERROR(Towers_4G!D41*(Settings!C16/100),0)</f>
        <v/>
      </c>
      <c r="E41" s="20">
        <f>IFERROR(Towers_4G!E41*(Settings!C16/100),0)</f>
        <v/>
      </c>
      <c r="F41" s="20">
        <f>IFERROR(Towers_4G!F41*(Settings!C16/100),0)</f>
        <v/>
      </c>
      <c r="G41" s="20">
        <f>IFERROR(Towers_4G!G41*(Settings!C16/100),0)</f>
        <v/>
      </c>
      <c r="H41" s="20">
        <f>IFERROR(Towers_4G!H41*(Settings!C16/100),0)</f>
        <v/>
      </c>
      <c r="I41" s="20">
        <f>IFERROR(Towers_4G!I41*(Settings!C16/100),0)</f>
        <v/>
      </c>
      <c r="J41" s="20">
        <f>IFERROR(Towers_4G!J41*(Settings!C16/100),0)</f>
        <v/>
      </c>
      <c r="K41" s="20">
        <f>IFERROR(Towers_4G!K41*(Settings!C16/100),0)</f>
        <v/>
      </c>
      <c r="L41" s="20">
        <f>IFERROR(Towers_4G!L41*(Settings!C16/100),0)</f>
        <v/>
      </c>
    </row>
    <row r="42">
      <c r="A42" s="20">
        <f>Towers_4G!A42</f>
        <v/>
      </c>
      <c r="B42" s="20">
        <f>Towers_4G!B42</f>
        <v/>
      </c>
      <c r="C42" s="20">
        <f>IFERROR(Towers_4G!C42*(Settings!C16/100),0)</f>
        <v/>
      </c>
      <c r="D42" s="20">
        <f>IFERROR(Towers_4G!D42*(Settings!C16/100),0)</f>
        <v/>
      </c>
      <c r="E42" s="20">
        <f>IFERROR(Towers_4G!E42*(Settings!C16/100),0)</f>
        <v/>
      </c>
      <c r="F42" s="20">
        <f>IFERROR(Towers_4G!F42*(Settings!C16/100),0)</f>
        <v/>
      </c>
      <c r="G42" s="20">
        <f>IFERROR(Towers_4G!G42*(Settings!C16/100),0)</f>
        <v/>
      </c>
      <c r="H42" s="20">
        <f>IFERROR(Towers_4G!H42*(Settings!C16/100),0)</f>
        <v/>
      </c>
      <c r="I42" s="20">
        <f>IFERROR(Towers_4G!I42*(Settings!C16/100),0)</f>
        <v/>
      </c>
      <c r="J42" s="20">
        <f>IFERROR(Towers_4G!J42*(Settings!C16/100),0)</f>
        <v/>
      </c>
      <c r="K42" s="20">
        <f>IFERROR(Towers_4G!K42*(Settings!C16/100),0)</f>
        <v/>
      </c>
      <c r="L42" s="20">
        <f>IFERROR(Towers_4G!L42*(Settings!C16/100),0)</f>
        <v/>
      </c>
    </row>
    <row r="43">
      <c r="A43" s="20">
        <f>Towers_4G!A43</f>
        <v/>
      </c>
      <c r="B43" s="20">
        <f>Towers_4G!B43</f>
        <v/>
      </c>
      <c r="C43" s="20">
        <f>IFERROR(Towers_4G!C43*(Settings!C16/100),0)</f>
        <v/>
      </c>
      <c r="D43" s="20">
        <f>IFERROR(Towers_4G!D43*(Settings!C16/100),0)</f>
        <v/>
      </c>
      <c r="E43" s="20">
        <f>IFERROR(Towers_4G!E43*(Settings!C16/100),0)</f>
        <v/>
      </c>
      <c r="F43" s="20">
        <f>IFERROR(Towers_4G!F43*(Settings!C16/100),0)</f>
        <v/>
      </c>
      <c r="G43" s="20">
        <f>IFERROR(Towers_4G!G43*(Settings!C16/100),0)</f>
        <v/>
      </c>
      <c r="H43" s="20">
        <f>IFERROR(Towers_4G!H43*(Settings!C16/100),0)</f>
        <v/>
      </c>
      <c r="I43" s="20">
        <f>IFERROR(Towers_4G!I43*(Settings!C16/100),0)</f>
        <v/>
      </c>
      <c r="J43" s="20">
        <f>IFERROR(Towers_4G!J43*(Settings!C16/100),0)</f>
        <v/>
      </c>
      <c r="K43" s="20">
        <f>IFERROR(Towers_4G!K43*(Settings!C16/100),0)</f>
        <v/>
      </c>
      <c r="L43" s="20">
        <f>IFERROR(Towers_4G!L43*(Settings!C16/100),0)</f>
        <v/>
      </c>
    </row>
    <row r="44">
      <c r="A44" s="20">
        <f>Towers_4G!A44</f>
        <v/>
      </c>
      <c r="B44" s="20">
        <f>Towers_4G!B44</f>
        <v/>
      </c>
      <c r="C44" s="20">
        <f>IFERROR(Towers_4G!C44*(Settings!C16/100),0)</f>
        <v/>
      </c>
      <c r="D44" s="20">
        <f>IFERROR(Towers_4G!D44*(Settings!C16/100),0)</f>
        <v/>
      </c>
      <c r="E44" s="20">
        <f>IFERROR(Towers_4G!E44*(Settings!C16/100),0)</f>
        <v/>
      </c>
      <c r="F44" s="20">
        <f>IFERROR(Towers_4G!F44*(Settings!C16/100),0)</f>
        <v/>
      </c>
      <c r="G44" s="20">
        <f>IFERROR(Towers_4G!G44*(Settings!C16/100),0)</f>
        <v/>
      </c>
      <c r="H44" s="20">
        <f>IFERROR(Towers_4G!H44*(Settings!C16/100),0)</f>
        <v/>
      </c>
      <c r="I44" s="20">
        <f>IFERROR(Towers_4G!I44*(Settings!C16/100),0)</f>
        <v/>
      </c>
      <c r="J44" s="20">
        <f>IFERROR(Towers_4G!J44*(Settings!C16/100),0)</f>
        <v/>
      </c>
      <c r="K44" s="20">
        <f>IFERROR(Towers_4G!K44*(Settings!C16/100),0)</f>
        <v/>
      </c>
      <c r="L44" s="20">
        <f>IFERROR(Towers_4G!L44*(Settings!C16/100),0)</f>
        <v/>
      </c>
    </row>
    <row r="45">
      <c r="A45" s="20">
        <f>Towers_4G!A45</f>
        <v/>
      </c>
      <c r="B45" s="20">
        <f>Towers_4G!B45</f>
        <v/>
      </c>
      <c r="C45" s="20">
        <f>IFERROR(Towers_4G!C45*(Settings!C16/100),0)</f>
        <v/>
      </c>
      <c r="D45" s="20">
        <f>IFERROR(Towers_4G!D45*(Settings!C16/100),0)</f>
        <v/>
      </c>
      <c r="E45" s="20">
        <f>IFERROR(Towers_4G!E45*(Settings!C16/100),0)</f>
        <v/>
      </c>
      <c r="F45" s="20">
        <f>IFERROR(Towers_4G!F45*(Settings!C16/100),0)</f>
        <v/>
      </c>
      <c r="G45" s="20">
        <f>IFERROR(Towers_4G!G45*(Settings!C16/100),0)</f>
        <v/>
      </c>
      <c r="H45" s="20">
        <f>IFERROR(Towers_4G!H45*(Settings!C16/100),0)</f>
        <v/>
      </c>
      <c r="I45" s="20">
        <f>IFERROR(Towers_4G!I45*(Settings!C16/100),0)</f>
        <v/>
      </c>
      <c r="J45" s="20">
        <f>IFERROR(Towers_4G!J45*(Settings!C16/100),0)</f>
        <v/>
      </c>
      <c r="K45" s="20">
        <f>IFERROR(Towers_4G!K45*(Settings!C16/100),0)</f>
        <v/>
      </c>
      <c r="L45" s="20">
        <f>IFERROR(Towers_4G!L45*(Settings!C16/100),0)</f>
        <v/>
      </c>
    </row>
    <row r="46">
      <c r="A46" s="20">
        <f>Towers_4G!A46</f>
        <v/>
      </c>
      <c r="B46" s="20">
        <f>Towers_4G!B46</f>
        <v/>
      </c>
      <c r="C46" s="20">
        <f>IFERROR(Towers_4G!C46*(Settings!C16/100),0)</f>
        <v/>
      </c>
      <c r="D46" s="20">
        <f>IFERROR(Towers_4G!D46*(Settings!C16/100),0)</f>
        <v/>
      </c>
      <c r="E46" s="20">
        <f>IFERROR(Towers_4G!E46*(Settings!C16/100),0)</f>
        <v/>
      </c>
      <c r="F46" s="20">
        <f>IFERROR(Towers_4G!F46*(Settings!C16/100),0)</f>
        <v/>
      </c>
      <c r="G46" s="20">
        <f>IFERROR(Towers_4G!G46*(Settings!C16/100),0)</f>
        <v/>
      </c>
      <c r="H46" s="20">
        <f>IFERROR(Towers_4G!H46*(Settings!C16/100),0)</f>
        <v/>
      </c>
      <c r="I46" s="20">
        <f>IFERROR(Towers_4G!I46*(Settings!C16/100),0)</f>
        <v/>
      </c>
      <c r="J46" s="20">
        <f>IFERROR(Towers_4G!J46*(Settings!C16/100),0)</f>
        <v/>
      </c>
      <c r="K46" s="20">
        <f>IFERROR(Towers_4G!K46*(Settings!C16/100),0)</f>
        <v/>
      </c>
      <c r="L46" s="20">
        <f>IFERROR(Towers_4G!L46*(Settings!C16/100),0)</f>
        <v/>
      </c>
    </row>
    <row r="47">
      <c r="A47" s="20">
        <f>Towers_4G!A47</f>
        <v/>
      </c>
      <c r="B47" s="20">
        <f>Towers_4G!B47</f>
        <v/>
      </c>
      <c r="C47" s="20">
        <f>IFERROR(Towers_4G!C47*(Settings!C16/100),0)</f>
        <v/>
      </c>
      <c r="D47" s="20">
        <f>IFERROR(Towers_4G!D47*(Settings!C16/100),0)</f>
        <v/>
      </c>
      <c r="E47" s="20">
        <f>IFERROR(Towers_4G!E47*(Settings!C16/100),0)</f>
        <v/>
      </c>
      <c r="F47" s="20">
        <f>IFERROR(Towers_4G!F47*(Settings!C16/100),0)</f>
        <v/>
      </c>
      <c r="G47" s="20">
        <f>IFERROR(Towers_4G!G47*(Settings!C16/100),0)</f>
        <v/>
      </c>
      <c r="H47" s="20">
        <f>IFERROR(Towers_4G!H47*(Settings!C16/100),0)</f>
        <v/>
      </c>
      <c r="I47" s="20">
        <f>IFERROR(Towers_4G!I47*(Settings!C16/100),0)</f>
        <v/>
      </c>
      <c r="J47" s="20">
        <f>IFERROR(Towers_4G!J47*(Settings!C16/100),0)</f>
        <v/>
      </c>
      <c r="K47" s="20">
        <f>IFERROR(Towers_4G!K47*(Settings!C16/100),0)</f>
        <v/>
      </c>
      <c r="L47" s="20">
        <f>IFERROR(Towers_4G!L47*(Settings!C16/100),0)</f>
        <v/>
      </c>
    </row>
    <row r="48">
      <c r="A48" s="20">
        <f>Towers_4G!A48</f>
        <v/>
      </c>
      <c r="B48" s="20">
        <f>Towers_4G!B48</f>
        <v/>
      </c>
      <c r="C48" s="20">
        <f>IFERROR(Towers_4G!C48*(Settings!C16/100),0)</f>
        <v/>
      </c>
      <c r="D48" s="20">
        <f>IFERROR(Towers_4G!D48*(Settings!C16/100),0)</f>
        <v/>
      </c>
      <c r="E48" s="20">
        <f>IFERROR(Towers_4G!E48*(Settings!C16/100),0)</f>
        <v/>
      </c>
      <c r="F48" s="20">
        <f>IFERROR(Towers_4G!F48*(Settings!C16/100),0)</f>
        <v/>
      </c>
      <c r="G48" s="20">
        <f>IFERROR(Towers_4G!G48*(Settings!C16/100),0)</f>
        <v/>
      </c>
      <c r="H48" s="20">
        <f>IFERROR(Towers_4G!H48*(Settings!C16/100),0)</f>
        <v/>
      </c>
      <c r="I48" s="20">
        <f>IFERROR(Towers_4G!I48*(Settings!C16/100),0)</f>
        <v/>
      </c>
      <c r="J48" s="20">
        <f>IFERROR(Towers_4G!J48*(Settings!C16/100),0)</f>
        <v/>
      </c>
      <c r="K48" s="20">
        <f>IFERROR(Towers_4G!K48*(Settings!C16/100),0)</f>
        <v/>
      </c>
      <c r="L48" s="20">
        <f>IFERROR(Towers_4G!L48*(Settings!C16/100),0)</f>
        <v/>
      </c>
    </row>
    <row r="49">
      <c r="A49" s="20">
        <f>Towers_4G!A49</f>
        <v/>
      </c>
      <c r="B49" s="20">
        <f>Towers_4G!B49</f>
        <v/>
      </c>
      <c r="C49" s="20">
        <f>IFERROR(Towers_4G!C49*(Settings!C16/100),0)</f>
        <v/>
      </c>
      <c r="D49" s="20">
        <f>IFERROR(Towers_4G!D49*(Settings!C16/100),0)</f>
        <v/>
      </c>
      <c r="E49" s="20">
        <f>IFERROR(Towers_4G!E49*(Settings!C16/100),0)</f>
        <v/>
      </c>
      <c r="F49" s="20">
        <f>IFERROR(Towers_4G!F49*(Settings!C16/100),0)</f>
        <v/>
      </c>
      <c r="G49" s="20">
        <f>IFERROR(Towers_4G!G49*(Settings!C16/100),0)</f>
        <v/>
      </c>
      <c r="H49" s="20">
        <f>IFERROR(Towers_4G!H49*(Settings!C16/100),0)</f>
        <v/>
      </c>
      <c r="I49" s="20">
        <f>IFERROR(Towers_4G!I49*(Settings!C16/100),0)</f>
        <v/>
      </c>
      <c r="J49" s="20">
        <f>IFERROR(Towers_4G!J49*(Settings!C16/100),0)</f>
        <v/>
      </c>
      <c r="K49" s="20">
        <f>IFERROR(Towers_4G!K49*(Settings!C16/100),0)</f>
        <v/>
      </c>
      <c r="L49" s="20">
        <f>IFERROR(Towers_4G!L49*(Settings!C16/100),0)</f>
        <v/>
      </c>
    </row>
    <row r="50">
      <c r="A50" s="20">
        <f>Towers_4G!A50</f>
        <v/>
      </c>
      <c r="B50" s="20">
        <f>Towers_4G!B50</f>
        <v/>
      </c>
      <c r="C50" s="20">
        <f>IFERROR(Towers_4G!C50*(Settings!C16/100),0)</f>
        <v/>
      </c>
      <c r="D50" s="20">
        <f>IFERROR(Towers_4G!D50*(Settings!C16/100),0)</f>
        <v/>
      </c>
      <c r="E50" s="20">
        <f>IFERROR(Towers_4G!E50*(Settings!C16/100),0)</f>
        <v/>
      </c>
      <c r="F50" s="20">
        <f>IFERROR(Towers_4G!F50*(Settings!C16/100),0)</f>
        <v/>
      </c>
      <c r="G50" s="20">
        <f>IFERROR(Towers_4G!G50*(Settings!C16/100),0)</f>
        <v/>
      </c>
      <c r="H50" s="20">
        <f>IFERROR(Towers_4G!H50*(Settings!C16/100),0)</f>
        <v/>
      </c>
      <c r="I50" s="20">
        <f>IFERROR(Towers_4G!I50*(Settings!C16/100),0)</f>
        <v/>
      </c>
      <c r="J50" s="20">
        <f>IFERROR(Towers_4G!J50*(Settings!C16/100),0)</f>
        <v/>
      </c>
      <c r="K50" s="20">
        <f>IFERROR(Towers_4G!K50*(Settings!C16/100),0)</f>
        <v/>
      </c>
      <c r="L50" s="20">
        <f>IFERROR(Towers_4G!L50*(Settings!C16/100),0)</f>
        <v/>
      </c>
    </row>
    <row r="51">
      <c r="A51" s="20">
        <f>Towers_4G!A51</f>
        <v/>
      </c>
      <c r="B51" s="20">
        <f>Towers_4G!B51</f>
        <v/>
      </c>
      <c r="C51" s="20">
        <f>IFERROR(Towers_4G!C51*(Settings!C16/100),0)</f>
        <v/>
      </c>
      <c r="D51" s="20">
        <f>IFERROR(Towers_4G!D51*(Settings!C16/100),0)</f>
        <v/>
      </c>
      <c r="E51" s="20">
        <f>IFERROR(Towers_4G!E51*(Settings!C16/100),0)</f>
        <v/>
      </c>
      <c r="F51" s="20">
        <f>IFERROR(Towers_4G!F51*(Settings!C16/100),0)</f>
        <v/>
      </c>
      <c r="G51" s="20">
        <f>IFERROR(Towers_4G!G51*(Settings!C16/100),0)</f>
        <v/>
      </c>
      <c r="H51" s="20">
        <f>IFERROR(Towers_4G!H51*(Settings!C16/100),0)</f>
        <v/>
      </c>
      <c r="I51" s="20">
        <f>IFERROR(Towers_4G!I51*(Settings!C16/100),0)</f>
        <v/>
      </c>
      <c r="J51" s="20">
        <f>IFERROR(Towers_4G!J51*(Settings!C16/100),0)</f>
        <v/>
      </c>
      <c r="K51" s="20">
        <f>IFERROR(Towers_4G!K51*(Settings!C16/100),0)</f>
        <v/>
      </c>
      <c r="L51" s="20">
        <f>IFERROR(Towers_4G!L51*(Settings!C16/100),0)</f>
        <v/>
      </c>
    </row>
    <row r="52">
      <c r="A52" s="20">
        <f>Towers_4G!A52</f>
        <v/>
      </c>
      <c r="B52" s="20">
        <f>Towers_4G!B52</f>
        <v/>
      </c>
      <c r="C52" s="20">
        <f>IFERROR(Towers_4G!C52*(Settings!C16/100),0)</f>
        <v/>
      </c>
      <c r="D52" s="20">
        <f>IFERROR(Towers_4G!D52*(Settings!C16/100),0)</f>
        <v/>
      </c>
      <c r="E52" s="20">
        <f>IFERROR(Towers_4G!E52*(Settings!C16/100),0)</f>
        <v/>
      </c>
      <c r="F52" s="20">
        <f>IFERROR(Towers_4G!F52*(Settings!C16/100),0)</f>
        <v/>
      </c>
      <c r="G52" s="20">
        <f>IFERROR(Towers_4G!G52*(Settings!C16/100),0)</f>
        <v/>
      </c>
      <c r="H52" s="20">
        <f>IFERROR(Towers_4G!H52*(Settings!C16/100),0)</f>
        <v/>
      </c>
      <c r="I52" s="20">
        <f>IFERROR(Towers_4G!I52*(Settings!C16/100),0)</f>
        <v/>
      </c>
      <c r="J52" s="20">
        <f>IFERROR(Towers_4G!J52*(Settings!C16/100),0)</f>
        <v/>
      </c>
      <c r="K52" s="20">
        <f>IFERROR(Towers_4G!K52*(Settings!C16/100),0)</f>
        <v/>
      </c>
      <c r="L52" s="20">
        <f>IFERROR(Towers_4G!L52*(Settings!C16/100),0)</f>
        <v/>
      </c>
    </row>
    <row r="53">
      <c r="A53" s="20">
        <f>Towers_4G!A53</f>
        <v/>
      </c>
      <c r="B53" s="20">
        <f>Towers_4G!B53</f>
        <v/>
      </c>
      <c r="C53" s="20">
        <f>IFERROR(Towers_4G!C53*(Settings!C16/100),0)</f>
        <v/>
      </c>
      <c r="D53" s="20">
        <f>IFERROR(Towers_4G!D53*(Settings!C16/100),0)</f>
        <v/>
      </c>
      <c r="E53" s="20">
        <f>IFERROR(Towers_4G!E53*(Settings!C16/100),0)</f>
        <v/>
      </c>
      <c r="F53" s="20">
        <f>IFERROR(Towers_4G!F53*(Settings!C16/100),0)</f>
        <v/>
      </c>
      <c r="G53" s="20">
        <f>IFERROR(Towers_4G!G53*(Settings!C16/100),0)</f>
        <v/>
      </c>
      <c r="H53" s="20">
        <f>IFERROR(Towers_4G!H53*(Settings!C16/100),0)</f>
        <v/>
      </c>
      <c r="I53" s="20">
        <f>IFERROR(Towers_4G!I53*(Settings!C16/100),0)</f>
        <v/>
      </c>
      <c r="J53" s="20">
        <f>IFERROR(Towers_4G!J53*(Settings!C16/100),0)</f>
        <v/>
      </c>
      <c r="K53" s="20">
        <f>IFERROR(Towers_4G!K53*(Settings!C16/100),0)</f>
        <v/>
      </c>
      <c r="L53" s="20">
        <f>IFERROR(Towers_4G!L53*(Settings!C16/100),0)</f>
        <v/>
      </c>
    </row>
    <row r="54">
      <c r="A54" s="20">
        <f>Towers_4G!A54</f>
        <v/>
      </c>
      <c r="B54" s="20">
        <f>Towers_4G!B54</f>
        <v/>
      </c>
      <c r="C54" s="20">
        <f>IFERROR(Towers_4G!C54*(Settings!C16/100),0)</f>
        <v/>
      </c>
      <c r="D54" s="20">
        <f>IFERROR(Towers_4G!D54*(Settings!C16/100),0)</f>
        <v/>
      </c>
      <c r="E54" s="20">
        <f>IFERROR(Towers_4G!E54*(Settings!C16/100),0)</f>
        <v/>
      </c>
      <c r="F54" s="20">
        <f>IFERROR(Towers_4G!F54*(Settings!C16/100),0)</f>
        <v/>
      </c>
      <c r="G54" s="20">
        <f>IFERROR(Towers_4G!G54*(Settings!C16/100),0)</f>
        <v/>
      </c>
      <c r="H54" s="20">
        <f>IFERROR(Towers_4G!H54*(Settings!C16/100),0)</f>
        <v/>
      </c>
      <c r="I54" s="20">
        <f>IFERROR(Towers_4G!I54*(Settings!C16/100),0)</f>
        <v/>
      </c>
      <c r="J54" s="20">
        <f>IFERROR(Towers_4G!J54*(Settings!C16/100),0)</f>
        <v/>
      </c>
      <c r="K54" s="20">
        <f>IFERROR(Towers_4G!K54*(Settings!C16/100),0)</f>
        <v/>
      </c>
      <c r="L54" s="20">
        <f>IFERROR(Towers_4G!L54*(Settings!C16/100),0)</f>
        <v/>
      </c>
    </row>
    <row r="55">
      <c r="A55" s="20">
        <f>Towers_4G!A55</f>
        <v/>
      </c>
      <c r="B55" s="20">
        <f>Towers_4G!B55</f>
        <v/>
      </c>
      <c r="C55" s="20">
        <f>IFERROR(Towers_4G!C55*(Settings!C16/100),0)</f>
        <v/>
      </c>
      <c r="D55" s="20">
        <f>IFERROR(Towers_4G!D55*(Settings!C16/100),0)</f>
        <v/>
      </c>
      <c r="E55" s="20">
        <f>IFERROR(Towers_4G!E55*(Settings!C16/100),0)</f>
        <v/>
      </c>
      <c r="F55" s="20">
        <f>IFERROR(Towers_4G!F55*(Settings!C16/100),0)</f>
        <v/>
      </c>
      <c r="G55" s="20">
        <f>IFERROR(Towers_4G!G55*(Settings!C16/100),0)</f>
        <v/>
      </c>
      <c r="H55" s="20">
        <f>IFERROR(Towers_4G!H55*(Settings!C16/100),0)</f>
        <v/>
      </c>
      <c r="I55" s="20">
        <f>IFERROR(Towers_4G!I55*(Settings!C16/100),0)</f>
        <v/>
      </c>
      <c r="J55" s="20">
        <f>IFERROR(Towers_4G!J55*(Settings!C16/100),0)</f>
        <v/>
      </c>
      <c r="K55" s="20">
        <f>IFERROR(Towers_4G!K55*(Settings!C16/100),0)</f>
        <v/>
      </c>
      <c r="L55" s="20">
        <f>IFERROR(Towers_4G!L55*(Settings!C16/100),0)</f>
        <v/>
      </c>
    </row>
    <row r="56">
      <c r="A56" s="20">
        <f>Towers_4G!A56</f>
        <v/>
      </c>
      <c r="B56" s="20">
        <f>Towers_4G!B56</f>
        <v/>
      </c>
      <c r="C56" s="20">
        <f>IFERROR(Towers_4G!C56*(Settings!C16/100),0)</f>
        <v/>
      </c>
      <c r="D56" s="20">
        <f>IFERROR(Towers_4G!D56*(Settings!C16/100),0)</f>
        <v/>
      </c>
      <c r="E56" s="20">
        <f>IFERROR(Towers_4G!E56*(Settings!C16/100),0)</f>
        <v/>
      </c>
      <c r="F56" s="20">
        <f>IFERROR(Towers_4G!F56*(Settings!C16/100),0)</f>
        <v/>
      </c>
      <c r="G56" s="20">
        <f>IFERROR(Towers_4G!G56*(Settings!C16/100),0)</f>
        <v/>
      </c>
      <c r="H56" s="20">
        <f>IFERROR(Towers_4G!H56*(Settings!C16/100),0)</f>
        <v/>
      </c>
      <c r="I56" s="20">
        <f>IFERROR(Towers_4G!I56*(Settings!C16/100),0)</f>
        <v/>
      </c>
      <c r="J56" s="20">
        <f>IFERROR(Towers_4G!J56*(Settings!C16/100),0)</f>
        <v/>
      </c>
      <c r="K56" s="20">
        <f>IFERROR(Towers_4G!K56*(Settings!C16/100),0)</f>
        <v/>
      </c>
      <c r="L56" s="20">
        <f>IFERROR(Towers_4G!L56*(Settings!C16/100),0)</f>
        <v/>
      </c>
    </row>
    <row r="57">
      <c r="A57" s="20">
        <f>Towers_4G!A57</f>
        <v/>
      </c>
      <c r="B57" s="20">
        <f>Towers_4G!B57</f>
        <v/>
      </c>
      <c r="C57" s="20">
        <f>IFERROR(Towers_4G!C57*(Settings!C16/100),0)</f>
        <v/>
      </c>
      <c r="D57" s="20">
        <f>IFERROR(Towers_4G!D57*(Settings!C16/100),0)</f>
        <v/>
      </c>
      <c r="E57" s="20">
        <f>IFERROR(Towers_4G!E57*(Settings!C16/100),0)</f>
        <v/>
      </c>
      <c r="F57" s="20">
        <f>IFERROR(Towers_4G!F57*(Settings!C16/100),0)</f>
        <v/>
      </c>
      <c r="G57" s="20">
        <f>IFERROR(Towers_4G!G57*(Settings!C16/100),0)</f>
        <v/>
      </c>
      <c r="H57" s="20">
        <f>IFERROR(Towers_4G!H57*(Settings!C16/100),0)</f>
        <v/>
      </c>
      <c r="I57" s="20">
        <f>IFERROR(Towers_4G!I57*(Settings!C16/100),0)</f>
        <v/>
      </c>
      <c r="J57" s="20">
        <f>IFERROR(Towers_4G!J57*(Settings!C16/100),0)</f>
        <v/>
      </c>
      <c r="K57" s="20">
        <f>IFERROR(Towers_4G!K57*(Settings!C16/100),0)</f>
        <v/>
      </c>
      <c r="L57" s="20">
        <f>IFERROR(Towers_4G!L57*(Settings!C16/100),0)</f>
        <v/>
      </c>
    </row>
    <row r="58">
      <c r="A58" s="20">
        <f>Towers_4G!A58</f>
        <v/>
      </c>
      <c r="B58" s="20">
        <f>Towers_4G!B58</f>
        <v/>
      </c>
      <c r="C58" s="20">
        <f>IFERROR(Towers_4G!C58*(Settings!C16/100),0)</f>
        <v/>
      </c>
      <c r="D58" s="20">
        <f>IFERROR(Towers_4G!D58*(Settings!C16/100),0)</f>
        <v/>
      </c>
      <c r="E58" s="20">
        <f>IFERROR(Towers_4G!E58*(Settings!C16/100),0)</f>
        <v/>
      </c>
      <c r="F58" s="20">
        <f>IFERROR(Towers_4G!F58*(Settings!C16/100),0)</f>
        <v/>
      </c>
      <c r="G58" s="20">
        <f>IFERROR(Towers_4G!G58*(Settings!C16/100),0)</f>
        <v/>
      </c>
      <c r="H58" s="20">
        <f>IFERROR(Towers_4G!H58*(Settings!C16/100),0)</f>
        <v/>
      </c>
      <c r="I58" s="20">
        <f>IFERROR(Towers_4G!I58*(Settings!C16/100),0)</f>
        <v/>
      </c>
      <c r="J58" s="20">
        <f>IFERROR(Towers_4G!J58*(Settings!C16/100),0)</f>
        <v/>
      </c>
      <c r="K58" s="20">
        <f>IFERROR(Towers_4G!K58*(Settings!C16/100),0)</f>
        <v/>
      </c>
      <c r="L58" s="20">
        <f>IFERROR(Towers_4G!L58*(Settings!C16/100),0)</f>
        <v/>
      </c>
    </row>
    <row r="59">
      <c r="A59" s="20">
        <f>Towers_4G!A59</f>
        <v/>
      </c>
      <c r="B59" s="20">
        <f>Towers_4G!B59</f>
        <v/>
      </c>
      <c r="C59" s="20">
        <f>IFERROR(Towers_4G!C59*(Settings!C16/100),0)</f>
        <v/>
      </c>
      <c r="D59" s="20">
        <f>IFERROR(Towers_4G!D59*(Settings!C16/100),0)</f>
        <v/>
      </c>
      <c r="E59" s="20">
        <f>IFERROR(Towers_4G!E59*(Settings!C16/100),0)</f>
        <v/>
      </c>
      <c r="F59" s="20">
        <f>IFERROR(Towers_4G!F59*(Settings!C16/100),0)</f>
        <v/>
      </c>
      <c r="G59" s="20">
        <f>IFERROR(Towers_4G!G59*(Settings!C16/100),0)</f>
        <v/>
      </c>
      <c r="H59" s="20">
        <f>IFERROR(Towers_4G!H59*(Settings!C16/100),0)</f>
        <v/>
      </c>
      <c r="I59" s="20">
        <f>IFERROR(Towers_4G!I59*(Settings!C16/100),0)</f>
        <v/>
      </c>
      <c r="J59" s="20">
        <f>IFERROR(Towers_4G!J59*(Settings!C16/100),0)</f>
        <v/>
      </c>
      <c r="K59" s="20">
        <f>IFERROR(Towers_4G!K59*(Settings!C16/100),0)</f>
        <v/>
      </c>
      <c r="L59" s="20">
        <f>IFERROR(Towers_4G!L59*(Settings!C16/100),0)</f>
        <v/>
      </c>
    </row>
    <row r="60">
      <c r="A60" s="20">
        <f>Towers_4G!A60</f>
        <v/>
      </c>
      <c r="B60" s="20">
        <f>Towers_4G!B60</f>
        <v/>
      </c>
      <c r="C60" s="20">
        <f>IFERROR(Towers_4G!C60*(Settings!C16/100),0)</f>
        <v/>
      </c>
      <c r="D60" s="20">
        <f>IFERROR(Towers_4G!D60*(Settings!C16/100),0)</f>
        <v/>
      </c>
      <c r="E60" s="20">
        <f>IFERROR(Towers_4G!E60*(Settings!C16/100),0)</f>
        <v/>
      </c>
      <c r="F60" s="20">
        <f>IFERROR(Towers_4G!F60*(Settings!C16/100),0)</f>
        <v/>
      </c>
      <c r="G60" s="20">
        <f>IFERROR(Towers_4G!G60*(Settings!C16/100),0)</f>
        <v/>
      </c>
      <c r="H60" s="20">
        <f>IFERROR(Towers_4G!H60*(Settings!C16/100),0)</f>
        <v/>
      </c>
      <c r="I60" s="20">
        <f>IFERROR(Towers_4G!I60*(Settings!C16/100),0)</f>
        <v/>
      </c>
      <c r="J60" s="20">
        <f>IFERROR(Towers_4G!J60*(Settings!C16/100),0)</f>
        <v/>
      </c>
      <c r="K60" s="20">
        <f>IFERROR(Towers_4G!K60*(Settings!C16/100),0)</f>
        <v/>
      </c>
      <c r="L60" s="20">
        <f>IFERROR(Towers_4G!L60*(Settings!C16/100),0)</f>
        <v/>
      </c>
    </row>
    <row r="61">
      <c r="A61" s="20">
        <f>Towers_4G!A61</f>
        <v/>
      </c>
      <c r="B61" s="20">
        <f>Towers_4G!B61</f>
        <v/>
      </c>
      <c r="C61" s="20">
        <f>IFERROR(Towers_4G!C61*(Settings!C16/100),0)</f>
        <v/>
      </c>
      <c r="D61" s="20">
        <f>IFERROR(Towers_4G!D61*(Settings!C16/100),0)</f>
        <v/>
      </c>
      <c r="E61" s="20">
        <f>IFERROR(Towers_4G!E61*(Settings!C16/100),0)</f>
        <v/>
      </c>
      <c r="F61" s="20">
        <f>IFERROR(Towers_4G!F61*(Settings!C16/100),0)</f>
        <v/>
      </c>
      <c r="G61" s="20">
        <f>IFERROR(Towers_4G!G61*(Settings!C16/100),0)</f>
        <v/>
      </c>
      <c r="H61" s="20">
        <f>IFERROR(Towers_4G!H61*(Settings!C16/100),0)</f>
        <v/>
      </c>
      <c r="I61" s="20">
        <f>IFERROR(Towers_4G!I61*(Settings!C16/100),0)</f>
        <v/>
      </c>
      <c r="J61" s="20">
        <f>IFERROR(Towers_4G!J61*(Settings!C16/100),0)</f>
        <v/>
      </c>
      <c r="K61" s="20">
        <f>IFERROR(Towers_4G!K61*(Settings!C16/100),0)</f>
        <v/>
      </c>
      <c r="L61" s="20">
        <f>IFERROR(Towers_4G!L61*(Settings!C16/100),0)</f>
        <v/>
      </c>
    </row>
    <row r="62">
      <c r="A62" s="20">
        <f>Towers_4G!A62</f>
        <v/>
      </c>
      <c r="B62" s="20">
        <f>Towers_4G!B62</f>
        <v/>
      </c>
      <c r="C62" s="20">
        <f>IFERROR(Towers_4G!C62*(Settings!C16/100),0)</f>
        <v/>
      </c>
      <c r="D62" s="20">
        <f>IFERROR(Towers_4G!D62*(Settings!C16/100),0)</f>
        <v/>
      </c>
      <c r="E62" s="20">
        <f>IFERROR(Towers_4G!E62*(Settings!C16/100),0)</f>
        <v/>
      </c>
      <c r="F62" s="20">
        <f>IFERROR(Towers_4G!F62*(Settings!C16/100),0)</f>
        <v/>
      </c>
      <c r="G62" s="20">
        <f>IFERROR(Towers_4G!G62*(Settings!C16/100),0)</f>
        <v/>
      </c>
      <c r="H62" s="20">
        <f>IFERROR(Towers_4G!H62*(Settings!C16/100),0)</f>
        <v/>
      </c>
      <c r="I62" s="20">
        <f>IFERROR(Towers_4G!I62*(Settings!C16/100),0)</f>
        <v/>
      </c>
      <c r="J62" s="20">
        <f>IFERROR(Towers_4G!J62*(Settings!C16/100),0)</f>
        <v/>
      </c>
      <c r="K62" s="20">
        <f>IFERROR(Towers_4G!K62*(Settings!C16/100),0)</f>
        <v/>
      </c>
      <c r="L62" s="20">
        <f>IFERROR(Towers_4G!L62*(Settings!C16/100),0)</f>
        <v/>
      </c>
    </row>
    <row r="63">
      <c r="A63" s="20">
        <f>Towers_4G!A63</f>
        <v/>
      </c>
      <c r="B63" s="20">
        <f>Towers_4G!B63</f>
        <v/>
      </c>
      <c r="C63" s="20">
        <f>IFERROR(Towers_4G!C63*(Settings!C16/100),0)</f>
        <v/>
      </c>
      <c r="D63" s="20">
        <f>IFERROR(Towers_4G!D63*(Settings!C16/100),0)</f>
        <v/>
      </c>
      <c r="E63" s="20">
        <f>IFERROR(Towers_4G!E63*(Settings!C16/100),0)</f>
        <v/>
      </c>
      <c r="F63" s="20">
        <f>IFERROR(Towers_4G!F63*(Settings!C16/100),0)</f>
        <v/>
      </c>
      <c r="G63" s="20">
        <f>IFERROR(Towers_4G!G63*(Settings!C16/100),0)</f>
        <v/>
      </c>
      <c r="H63" s="20">
        <f>IFERROR(Towers_4G!H63*(Settings!C16/100),0)</f>
        <v/>
      </c>
      <c r="I63" s="20">
        <f>IFERROR(Towers_4G!I63*(Settings!C16/100),0)</f>
        <v/>
      </c>
      <c r="J63" s="20">
        <f>IFERROR(Towers_4G!J63*(Settings!C16/100),0)</f>
        <v/>
      </c>
      <c r="K63" s="20">
        <f>IFERROR(Towers_4G!K63*(Settings!C16/100),0)</f>
        <v/>
      </c>
      <c r="L63" s="20">
        <f>IFERROR(Towers_4G!L63*(Settings!C16/100),0)</f>
        <v/>
      </c>
    </row>
    <row r="64">
      <c r="A64" s="20">
        <f>Towers_4G!A64</f>
        <v/>
      </c>
      <c r="B64" s="20">
        <f>Towers_4G!B64</f>
        <v/>
      </c>
      <c r="C64" s="20">
        <f>IFERROR(Towers_4G!C64*(Settings!C16/100),0)</f>
        <v/>
      </c>
      <c r="D64" s="20">
        <f>IFERROR(Towers_4G!D64*(Settings!C16/100),0)</f>
        <v/>
      </c>
      <c r="E64" s="20">
        <f>IFERROR(Towers_4G!E64*(Settings!C16/100),0)</f>
        <v/>
      </c>
      <c r="F64" s="20">
        <f>IFERROR(Towers_4G!F64*(Settings!C16/100),0)</f>
        <v/>
      </c>
      <c r="G64" s="20">
        <f>IFERROR(Towers_4G!G64*(Settings!C16/100),0)</f>
        <v/>
      </c>
      <c r="H64" s="20">
        <f>IFERROR(Towers_4G!H64*(Settings!C16/100),0)</f>
        <v/>
      </c>
      <c r="I64" s="20">
        <f>IFERROR(Towers_4G!I64*(Settings!C16/100),0)</f>
        <v/>
      </c>
      <c r="J64" s="20">
        <f>IFERROR(Towers_4G!J64*(Settings!C16/100),0)</f>
        <v/>
      </c>
      <c r="K64" s="20">
        <f>IFERROR(Towers_4G!K64*(Settings!C16/100),0)</f>
        <v/>
      </c>
      <c r="L64" s="20">
        <f>IFERROR(Towers_4G!L64*(Settings!C16/100),0)</f>
        <v/>
      </c>
    </row>
    <row r="65">
      <c r="A65" s="20">
        <f>Towers_4G!A65</f>
        <v/>
      </c>
      <c r="B65" s="20">
        <f>Towers_4G!B65</f>
        <v/>
      </c>
      <c r="C65" s="20">
        <f>IFERROR(Towers_4G!C65*(Settings!C16/100),0)</f>
        <v/>
      </c>
      <c r="D65" s="20">
        <f>IFERROR(Towers_4G!D65*(Settings!C16/100),0)</f>
        <v/>
      </c>
      <c r="E65" s="20">
        <f>IFERROR(Towers_4G!E65*(Settings!C16/100),0)</f>
        <v/>
      </c>
      <c r="F65" s="20">
        <f>IFERROR(Towers_4G!F65*(Settings!C16/100),0)</f>
        <v/>
      </c>
      <c r="G65" s="20">
        <f>IFERROR(Towers_4G!G65*(Settings!C16/100),0)</f>
        <v/>
      </c>
      <c r="H65" s="20">
        <f>IFERROR(Towers_4G!H65*(Settings!C16/100),0)</f>
        <v/>
      </c>
      <c r="I65" s="20">
        <f>IFERROR(Towers_4G!I65*(Settings!C16/100),0)</f>
        <v/>
      </c>
      <c r="J65" s="20">
        <f>IFERROR(Towers_4G!J65*(Settings!C16/100),0)</f>
        <v/>
      </c>
      <c r="K65" s="20">
        <f>IFERROR(Towers_4G!K65*(Settings!C16/100),0)</f>
        <v/>
      </c>
      <c r="L65" s="20">
        <f>IFERROR(Towers_4G!L65*(Settings!C16/100),0)</f>
        <v/>
      </c>
    </row>
    <row r="66">
      <c r="A66" s="20">
        <f>Towers_4G!A66</f>
        <v/>
      </c>
      <c r="B66" s="20">
        <f>Towers_4G!B66</f>
        <v/>
      </c>
      <c r="C66" s="20">
        <f>IFERROR(Towers_4G!C66*(Settings!C16/100),0)</f>
        <v/>
      </c>
      <c r="D66" s="20">
        <f>IFERROR(Towers_4G!D66*(Settings!C16/100),0)</f>
        <v/>
      </c>
      <c r="E66" s="20">
        <f>IFERROR(Towers_4G!E66*(Settings!C16/100),0)</f>
        <v/>
      </c>
      <c r="F66" s="20">
        <f>IFERROR(Towers_4G!F66*(Settings!C16/100),0)</f>
        <v/>
      </c>
      <c r="G66" s="20">
        <f>IFERROR(Towers_4G!G66*(Settings!C16/100),0)</f>
        <v/>
      </c>
      <c r="H66" s="20">
        <f>IFERROR(Towers_4G!H66*(Settings!C16/100),0)</f>
        <v/>
      </c>
      <c r="I66" s="20">
        <f>IFERROR(Towers_4G!I66*(Settings!C16/100),0)</f>
        <v/>
      </c>
      <c r="J66" s="20">
        <f>IFERROR(Towers_4G!J66*(Settings!C16/100),0)</f>
        <v/>
      </c>
      <c r="K66" s="20">
        <f>IFERROR(Towers_4G!K66*(Settings!C16/100),0)</f>
        <v/>
      </c>
      <c r="L66" s="20">
        <f>IFERROR(Towers_4G!L66*(Settings!C16/100),0)</f>
        <v/>
      </c>
    </row>
    <row r="67">
      <c r="A67" s="20">
        <f>Towers_4G!A67</f>
        <v/>
      </c>
      <c r="B67" s="20">
        <f>Towers_4G!B67</f>
        <v/>
      </c>
      <c r="C67" s="20">
        <f>IFERROR(Towers_4G!C67*(Settings!C16/100),0)</f>
        <v/>
      </c>
      <c r="D67" s="20">
        <f>IFERROR(Towers_4G!D67*(Settings!C16/100),0)</f>
        <v/>
      </c>
      <c r="E67" s="20">
        <f>IFERROR(Towers_4G!E67*(Settings!C16/100),0)</f>
        <v/>
      </c>
      <c r="F67" s="20">
        <f>IFERROR(Towers_4G!F67*(Settings!C16/100),0)</f>
        <v/>
      </c>
      <c r="G67" s="20">
        <f>IFERROR(Towers_4G!G67*(Settings!C16/100),0)</f>
        <v/>
      </c>
      <c r="H67" s="20">
        <f>IFERROR(Towers_4G!H67*(Settings!C16/100),0)</f>
        <v/>
      </c>
      <c r="I67" s="20">
        <f>IFERROR(Towers_4G!I67*(Settings!C16/100),0)</f>
        <v/>
      </c>
      <c r="J67" s="20">
        <f>IFERROR(Towers_4G!J67*(Settings!C16/100),0)</f>
        <v/>
      </c>
      <c r="K67" s="20">
        <f>IFERROR(Towers_4G!K67*(Settings!C16/100),0)</f>
        <v/>
      </c>
      <c r="L67" s="20">
        <f>IFERROR(Towers_4G!L67*(Settings!C16/100),0)</f>
        <v/>
      </c>
    </row>
    <row r="68">
      <c r="A68" s="20">
        <f>Towers_4G!A68</f>
        <v/>
      </c>
      <c r="B68" s="20">
        <f>Towers_4G!B68</f>
        <v/>
      </c>
      <c r="C68" s="20">
        <f>IFERROR(Towers_4G!C68*(Settings!C16/100),0)</f>
        <v/>
      </c>
      <c r="D68" s="20">
        <f>IFERROR(Towers_4G!D68*(Settings!C16/100),0)</f>
        <v/>
      </c>
      <c r="E68" s="20">
        <f>IFERROR(Towers_4G!E68*(Settings!C16/100),0)</f>
        <v/>
      </c>
      <c r="F68" s="20">
        <f>IFERROR(Towers_4G!F68*(Settings!C16/100),0)</f>
        <v/>
      </c>
      <c r="G68" s="20">
        <f>IFERROR(Towers_4G!G68*(Settings!C16/100),0)</f>
        <v/>
      </c>
      <c r="H68" s="20">
        <f>IFERROR(Towers_4G!H68*(Settings!C16/100),0)</f>
        <v/>
      </c>
      <c r="I68" s="20">
        <f>IFERROR(Towers_4G!I68*(Settings!C16/100),0)</f>
        <v/>
      </c>
      <c r="J68" s="20">
        <f>IFERROR(Towers_4G!J68*(Settings!C16/100),0)</f>
        <v/>
      </c>
      <c r="K68" s="20">
        <f>IFERROR(Towers_4G!K68*(Settings!C16/100),0)</f>
        <v/>
      </c>
      <c r="L68" s="20">
        <f>IFERROR(Towers_4G!L68*(Settings!C16/100),0)</f>
        <v/>
      </c>
    </row>
    <row r="69">
      <c r="A69" s="20">
        <f>Towers_4G!A69</f>
        <v/>
      </c>
      <c r="B69" s="20">
        <f>Towers_4G!B69</f>
        <v/>
      </c>
      <c r="C69" s="20">
        <f>IFERROR(Towers_4G!C69*(Settings!C16/100),0)</f>
        <v/>
      </c>
      <c r="D69" s="20">
        <f>IFERROR(Towers_4G!D69*(Settings!C16/100),0)</f>
        <v/>
      </c>
      <c r="E69" s="20">
        <f>IFERROR(Towers_4G!E69*(Settings!C16/100),0)</f>
        <v/>
      </c>
      <c r="F69" s="20">
        <f>IFERROR(Towers_4G!F69*(Settings!C16/100),0)</f>
        <v/>
      </c>
      <c r="G69" s="20">
        <f>IFERROR(Towers_4G!G69*(Settings!C16/100),0)</f>
        <v/>
      </c>
      <c r="H69" s="20">
        <f>IFERROR(Towers_4G!H69*(Settings!C16/100),0)</f>
        <v/>
      </c>
      <c r="I69" s="20">
        <f>IFERROR(Towers_4G!I69*(Settings!C16/100),0)</f>
        <v/>
      </c>
      <c r="J69" s="20">
        <f>IFERROR(Towers_4G!J69*(Settings!C16/100),0)</f>
        <v/>
      </c>
      <c r="K69" s="20">
        <f>IFERROR(Towers_4G!K69*(Settings!C16/100),0)</f>
        <v/>
      </c>
      <c r="L69" s="20">
        <f>IFERROR(Towers_4G!L69*(Settings!C16/100),0)</f>
        <v/>
      </c>
    </row>
    <row r="70">
      <c r="A70" s="20">
        <f>Towers_4G!A70</f>
        <v/>
      </c>
      <c r="B70" s="20">
        <f>Towers_4G!B70</f>
        <v/>
      </c>
      <c r="C70" s="20">
        <f>IFERROR(Towers_4G!C70*(Settings!C16/100),0)</f>
        <v/>
      </c>
      <c r="D70" s="20">
        <f>IFERROR(Towers_4G!D70*(Settings!C16/100),0)</f>
        <v/>
      </c>
      <c r="E70" s="20">
        <f>IFERROR(Towers_4G!E70*(Settings!C16/100),0)</f>
        <v/>
      </c>
      <c r="F70" s="20">
        <f>IFERROR(Towers_4G!F70*(Settings!C16/100),0)</f>
        <v/>
      </c>
      <c r="G70" s="20">
        <f>IFERROR(Towers_4G!G70*(Settings!C16/100),0)</f>
        <v/>
      </c>
      <c r="H70" s="20">
        <f>IFERROR(Towers_4G!H70*(Settings!C16/100),0)</f>
        <v/>
      </c>
      <c r="I70" s="20">
        <f>IFERROR(Towers_4G!I70*(Settings!C16/100),0)</f>
        <v/>
      </c>
      <c r="J70" s="20">
        <f>IFERROR(Towers_4G!J70*(Settings!C16/100),0)</f>
        <v/>
      </c>
      <c r="K70" s="20">
        <f>IFERROR(Towers_4G!K70*(Settings!C16/100),0)</f>
        <v/>
      </c>
      <c r="L70" s="20">
        <f>IFERROR(Towers_4G!L70*(Settings!C16/100),0)</f>
        <v/>
      </c>
    </row>
    <row r="71">
      <c r="A71" s="20">
        <f>Towers_4G!A71</f>
        <v/>
      </c>
      <c r="B71" s="20">
        <f>Towers_4G!B71</f>
        <v/>
      </c>
      <c r="C71" s="20">
        <f>IFERROR(Towers_4G!C71*(Settings!C16/100),0)</f>
        <v/>
      </c>
      <c r="D71" s="20">
        <f>IFERROR(Towers_4G!D71*(Settings!C16/100),0)</f>
        <v/>
      </c>
      <c r="E71" s="20">
        <f>IFERROR(Towers_4G!E71*(Settings!C16/100),0)</f>
        <v/>
      </c>
      <c r="F71" s="20">
        <f>IFERROR(Towers_4G!F71*(Settings!C16/100),0)</f>
        <v/>
      </c>
      <c r="G71" s="20">
        <f>IFERROR(Towers_4G!G71*(Settings!C16/100),0)</f>
        <v/>
      </c>
      <c r="H71" s="20">
        <f>IFERROR(Towers_4G!H71*(Settings!C16/100),0)</f>
        <v/>
      </c>
      <c r="I71" s="20">
        <f>IFERROR(Towers_4G!I71*(Settings!C16/100),0)</f>
        <v/>
      </c>
      <c r="J71" s="20">
        <f>IFERROR(Towers_4G!J71*(Settings!C16/100),0)</f>
        <v/>
      </c>
      <c r="K71" s="20">
        <f>IFERROR(Towers_4G!K71*(Settings!C16/100),0)</f>
        <v/>
      </c>
      <c r="L71" s="20">
        <f>IFERROR(Towers_4G!L71*(Settings!C16/100),0)</f>
        <v/>
      </c>
    </row>
    <row r="72">
      <c r="A72" s="20">
        <f>Towers_4G!A72</f>
        <v/>
      </c>
      <c r="B72" s="20">
        <f>Towers_4G!B72</f>
        <v/>
      </c>
      <c r="C72" s="20">
        <f>IFERROR(Towers_4G!C72*(Settings!C16/100),0)</f>
        <v/>
      </c>
      <c r="D72" s="20">
        <f>IFERROR(Towers_4G!D72*(Settings!C16/100),0)</f>
        <v/>
      </c>
      <c r="E72" s="20">
        <f>IFERROR(Towers_4G!E72*(Settings!C16/100),0)</f>
        <v/>
      </c>
      <c r="F72" s="20">
        <f>IFERROR(Towers_4G!F72*(Settings!C16/100),0)</f>
        <v/>
      </c>
      <c r="G72" s="20">
        <f>IFERROR(Towers_4G!G72*(Settings!C16/100),0)</f>
        <v/>
      </c>
      <c r="H72" s="20">
        <f>IFERROR(Towers_4G!H72*(Settings!C16/100),0)</f>
        <v/>
      </c>
      <c r="I72" s="20">
        <f>IFERROR(Towers_4G!I72*(Settings!C16/100),0)</f>
        <v/>
      </c>
      <c r="J72" s="20">
        <f>IFERROR(Towers_4G!J72*(Settings!C16/100),0)</f>
        <v/>
      </c>
      <c r="K72" s="20">
        <f>IFERROR(Towers_4G!K72*(Settings!C16/100),0)</f>
        <v/>
      </c>
      <c r="L72" s="20">
        <f>IFERROR(Towers_4G!L72*(Settings!C16/100),0)</f>
        <v/>
      </c>
    </row>
    <row r="73">
      <c r="A73" s="20">
        <f>Towers_4G!A73</f>
        <v/>
      </c>
      <c r="B73" s="20">
        <f>Towers_4G!B73</f>
        <v/>
      </c>
      <c r="C73" s="20">
        <f>IFERROR(Towers_4G!C73*(Settings!C16/100),0)</f>
        <v/>
      </c>
      <c r="D73" s="20">
        <f>IFERROR(Towers_4G!D73*(Settings!C16/100),0)</f>
        <v/>
      </c>
      <c r="E73" s="20">
        <f>IFERROR(Towers_4G!E73*(Settings!C16/100),0)</f>
        <v/>
      </c>
      <c r="F73" s="20">
        <f>IFERROR(Towers_4G!F73*(Settings!C16/100),0)</f>
        <v/>
      </c>
      <c r="G73" s="20">
        <f>IFERROR(Towers_4G!G73*(Settings!C16/100),0)</f>
        <v/>
      </c>
      <c r="H73" s="20">
        <f>IFERROR(Towers_4G!H73*(Settings!C16/100),0)</f>
        <v/>
      </c>
      <c r="I73" s="20">
        <f>IFERROR(Towers_4G!I73*(Settings!C16/100),0)</f>
        <v/>
      </c>
      <c r="J73" s="20">
        <f>IFERROR(Towers_4G!J73*(Settings!C16/100),0)</f>
        <v/>
      </c>
      <c r="K73" s="20">
        <f>IFERROR(Towers_4G!K73*(Settings!C16/100),0)</f>
        <v/>
      </c>
      <c r="L73" s="20">
        <f>IFERROR(Towers_4G!L73*(Settings!C16/100),0)</f>
        <v/>
      </c>
    </row>
    <row r="74">
      <c r="A74" s="20">
        <f>Towers_4G!A74</f>
        <v/>
      </c>
      <c r="B74" s="20">
        <f>Towers_4G!B74</f>
        <v/>
      </c>
      <c r="C74" s="20">
        <f>IFERROR(Towers_4G!C74*(Settings!C16/100),0)</f>
        <v/>
      </c>
      <c r="D74" s="20">
        <f>IFERROR(Towers_4G!D74*(Settings!C16/100),0)</f>
        <v/>
      </c>
      <c r="E74" s="20">
        <f>IFERROR(Towers_4G!E74*(Settings!C16/100),0)</f>
        <v/>
      </c>
      <c r="F74" s="20">
        <f>IFERROR(Towers_4G!F74*(Settings!C16/100),0)</f>
        <v/>
      </c>
      <c r="G74" s="20">
        <f>IFERROR(Towers_4G!G74*(Settings!C16/100),0)</f>
        <v/>
      </c>
      <c r="H74" s="20">
        <f>IFERROR(Towers_4G!H74*(Settings!C16/100),0)</f>
        <v/>
      </c>
      <c r="I74" s="20">
        <f>IFERROR(Towers_4G!I74*(Settings!C16/100),0)</f>
        <v/>
      </c>
      <c r="J74" s="20">
        <f>IFERROR(Towers_4G!J74*(Settings!C16/100),0)</f>
        <v/>
      </c>
      <c r="K74" s="20">
        <f>IFERROR(Towers_4G!K74*(Settings!C16/100),0)</f>
        <v/>
      </c>
      <c r="L74" s="20">
        <f>IFERROR(Towers_4G!L74*(Settings!C16/100),0)</f>
        <v/>
      </c>
    </row>
    <row r="75">
      <c r="A75" s="20">
        <f>Towers_4G!A75</f>
        <v/>
      </c>
      <c r="B75" s="20">
        <f>Towers_4G!B75</f>
        <v/>
      </c>
      <c r="C75" s="20">
        <f>IFERROR(Towers_4G!C75*(Settings!C16/100),0)</f>
        <v/>
      </c>
      <c r="D75" s="20">
        <f>IFERROR(Towers_4G!D75*(Settings!C16/100),0)</f>
        <v/>
      </c>
      <c r="E75" s="20">
        <f>IFERROR(Towers_4G!E75*(Settings!C16/100),0)</f>
        <v/>
      </c>
      <c r="F75" s="20">
        <f>IFERROR(Towers_4G!F75*(Settings!C16/100),0)</f>
        <v/>
      </c>
      <c r="G75" s="20">
        <f>IFERROR(Towers_4G!G75*(Settings!C16/100),0)</f>
        <v/>
      </c>
      <c r="H75" s="20">
        <f>IFERROR(Towers_4G!H75*(Settings!C16/100),0)</f>
        <v/>
      </c>
      <c r="I75" s="20">
        <f>IFERROR(Towers_4G!I75*(Settings!C16/100),0)</f>
        <v/>
      </c>
      <c r="J75" s="20">
        <f>IFERROR(Towers_4G!J75*(Settings!C16/100),0)</f>
        <v/>
      </c>
      <c r="K75" s="20">
        <f>IFERROR(Towers_4G!K75*(Settings!C16/100),0)</f>
        <v/>
      </c>
      <c r="L75" s="20">
        <f>IFERROR(Towers_4G!L75*(Settings!C16/100),0)</f>
        <v/>
      </c>
    </row>
    <row r="76">
      <c r="A76" s="20">
        <f>Towers_4G!A76</f>
        <v/>
      </c>
      <c r="B76" s="20">
        <f>Towers_4G!B76</f>
        <v/>
      </c>
      <c r="C76" s="20">
        <f>IFERROR(Towers_4G!C76*(Settings!C16/100),0)</f>
        <v/>
      </c>
      <c r="D76" s="20">
        <f>IFERROR(Towers_4G!D76*(Settings!C16/100),0)</f>
        <v/>
      </c>
      <c r="E76" s="20">
        <f>IFERROR(Towers_4G!E76*(Settings!C16/100),0)</f>
        <v/>
      </c>
      <c r="F76" s="20">
        <f>IFERROR(Towers_4G!F76*(Settings!C16/100),0)</f>
        <v/>
      </c>
      <c r="G76" s="20">
        <f>IFERROR(Towers_4G!G76*(Settings!C16/100),0)</f>
        <v/>
      </c>
      <c r="H76" s="20">
        <f>IFERROR(Towers_4G!H76*(Settings!C16/100),0)</f>
        <v/>
      </c>
      <c r="I76" s="20">
        <f>IFERROR(Towers_4G!I76*(Settings!C16/100),0)</f>
        <v/>
      </c>
      <c r="J76" s="20">
        <f>IFERROR(Towers_4G!J76*(Settings!C16/100),0)</f>
        <v/>
      </c>
      <c r="K76" s="20">
        <f>IFERROR(Towers_4G!K76*(Settings!C16/100),0)</f>
        <v/>
      </c>
      <c r="L76" s="20">
        <f>IFERROR(Towers_4G!L76*(Settings!C16/100),0)</f>
        <v/>
      </c>
    </row>
    <row r="77">
      <c r="A77" s="20">
        <f>Towers_4G!A77</f>
        <v/>
      </c>
      <c r="B77" s="20">
        <f>Towers_4G!B77</f>
        <v/>
      </c>
      <c r="C77" s="20">
        <f>IFERROR(Towers_4G!C77*(Settings!C16/100),0)</f>
        <v/>
      </c>
      <c r="D77" s="20">
        <f>IFERROR(Towers_4G!D77*(Settings!C16/100),0)</f>
        <v/>
      </c>
      <c r="E77" s="20">
        <f>IFERROR(Towers_4G!E77*(Settings!C16/100),0)</f>
        <v/>
      </c>
      <c r="F77" s="20">
        <f>IFERROR(Towers_4G!F77*(Settings!C16/100),0)</f>
        <v/>
      </c>
      <c r="G77" s="20">
        <f>IFERROR(Towers_4G!G77*(Settings!C16/100),0)</f>
        <v/>
      </c>
      <c r="H77" s="20">
        <f>IFERROR(Towers_4G!H77*(Settings!C16/100),0)</f>
        <v/>
      </c>
      <c r="I77" s="20">
        <f>IFERROR(Towers_4G!I77*(Settings!C16/100),0)</f>
        <v/>
      </c>
      <c r="J77" s="20">
        <f>IFERROR(Towers_4G!J77*(Settings!C16/100),0)</f>
        <v/>
      </c>
      <c r="K77" s="20">
        <f>IFERROR(Towers_4G!K77*(Settings!C16/100),0)</f>
        <v/>
      </c>
      <c r="L77" s="20">
        <f>IFERROR(Towers_4G!L77*(Settings!C16/100),0)</f>
        <v/>
      </c>
    </row>
    <row r="78">
      <c r="A78" s="20">
        <f>Towers_4G!A78</f>
        <v/>
      </c>
      <c r="B78" s="20">
        <f>Towers_4G!B78</f>
        <v/>
      </c>
      <c r="C78" s="20">
        <f>IFERROR(Towers_4G!C78*(Settings!C16/100),0)</f>
        <v/>
      </c>
      <c r="D78" s="20">
        <f>IFERROR(Towers_4G!D78*(Settings!C16/100),0)</f>
        <v/>
      </c>
      <c r="E78" s="20">
        <f>IFERROR(Towers_4G!E78*(Settings!C16/100),0)</f>
        <v/>
      </c>
      <c r="F78" s="20">
        <f>IFERROR(Towers_4G!F78*(Settings!C16/100),0)</f>
        <v/>
      </c>
      <c r="G78" s="20">
        <f>IFERROR(Towers_4G!G78*(Settings!C16/100),0)</f>
        <v/>
      </c>
      <c r="H78" s="20">
        <f>IFERROR(Towers_4G!H78*(Settings!C16/100),0)</f>
        <v/>
      </c>
      <c r="I78" s="20">
        <f>IFERROR(Towers_4G!I78*(Settings!C16/100),0)</f>
        <v/>
      </c>
      <c r="J78" s="20">
        <f>IFERROR(Towers_4G!J78*(Settings!C16/100),0)</f>
        <v/>
      </c>
      <c r="K78" s="20">
        <f>IFERROR(Towers_4G!K78*(Settings!C16/100),0)</f>
        <v/>
      </c>
      <c r="L78" s="20">
        <f>IFERROR(Towers_4G!L78*(Settings!C16/100),0)</f>
        <v/>
      </c>
    </row>
    <row r="79">
      <c r="A79" s="20">
        <f>Towers_4G!A79</f>
        <v/>
      </c>
      <c r="B79" s="20">
        <f>Towers_4G!B79</f>
        <v/>
      </c>
      <c r="C79" s="20">
        <f>IFERROR(Towers_4G!C79*(Settings!C16/100),0)</f>
        <v/>
      </c>
      <c r="D79" s="20">
        <f>IFERROR(Towers_4G!D79*(Settings!C16/100),0)</f>
        <v/>
      </c>
      <c r="E79" s="20">
        <f>IFERROR(Towers_4G!E79*(Settings!C16/100),0)</f>
        <v/>
      </c>
      <c r="F79" s="20">
        <f>IFERROR(Towers_4G!F79*(Settings!C16/100),0)</f>
        <v/>
      </c>
      <c r="G79" s="20">
        <f>IFERROR(Towers_4G!G79*(Settings!C16/100),0)</f>
        <v/>
      </c>
      <c r="H79" s="20">
        <f>IFERROR(Towers_4G!H79*(Settings!C16/100),0)</f>
        <v/>
      </c>
      <c r="I79" s="20">
        <f>IFERROR(Towers_4G!I79*(Settings!C16/100),0)</f>
        <v/>
      </c>
      <c r="J79" s="20">
        <f>IFERROR(Towers_4G!J79*(Settings!C16/100),0)</f>
        <v/>
      </c>
      <c r="K79" s="20">
        <f>IFERROR(Towers_4G!K79*(Settings!C16/100),0)</f>
        <v/>
      </c>
      <c r="L79" s="20">
        <f>IFERROR(Towers_4G!L79*(Settings!C16/100),0)</f>
        <v/>
      </c>
    </row>
    <row r="80">
      <c r="A80" s="20">
        <f>Towers_4G!A80</f>
        <v/>
      </c>
      <c r="B80" s="20">
        <f>Towers_4G!B80</f>
        <v/>
      </c>
      <c r="C80" s="20">
        <f>IFERROR(Towers_4G!C80*(Settings!C16/100),0)</f>
        <v/>
      </c>
      <c r="D80" s="20">
        <f>IFERROR(Towers_4G!D80*(Settings!C16/100),0)</f>
        <v/>
      </c>
      <c r="E80" s="20">
        <f>IFERROR(Towers_4G!E80*(Settings!C16/100),0)</f>
        <v/>
      </c>
      <c r="F80" s="20">
        <f>IFERROR(Towers_4G!F80*(Settings!C16/100),0)</f>
        <v/>
      </c>
      <c r="G80" s="20">
        <f>IFERROR(Towers_4G!G80*(Settings!C16/100),0)</f>
        <v/>
      </c>
      <c r="H80" s="20">
        <f>IFERROR(Towers_4G!H80*(Settings!C16/100),0)</f>
        <v/>
      </c>
      <c r="I80" s="20">
        <f>IFERROR(Towers_4G!I80*(Settings!C16/100),0)</f>
        <v/>
      </c>
      <c r="J80" s="20">
        <f>IFERROR(Towers_4G!J80*(Settings!C16/100),0)</f>
        <v/>
      </c>
      <c r="K80" s="20">
        <f>IFERROR(Towers_4G!K80*(Settings!C16/100),0)</f>
        <v/>
      </c>
      <c r="L80" s="20">
        <f>IFERROR(Towers_4G!L80*(Settings!C16/100),0)</f>
        <v/>
      </c>
    </row>
    <row r="81">
      <c r="A81" s="20">
        <f>Towers_4G!A81</f>
        <v/>
      </c>
      <c r="B81" s="20">
        <f>Towers_4G!B81</f>
        <v/>
      </c>
      <c r="C81" s="20">
        <f>IFERROR(Towers_4G!C81*(Settings!C16/100),0)</f>
        <v/>
      </c>
      <c r="D81" s="20">
        <f>IFERROR(Towers_4G!D81*(Settings!C16/100),0)</f>
        <v/>
      </c>
      <c r="E81" s="20">
        <f>IFERROR(Towers_4G!E81*(Settings!C16/100),0)</f>
        <v/>
      </c>
      <c r="F81" s="20">
        <f>IFERROR(Towers_4G!F81*(Settings!C16/100),0)</f>
        <v/>
      </c>
      <c r="G81" s="20">
        <f>IFERROR(Towers_4G!G81*(Settings!C16/100),0)</f>
        <v/>
      </c>
      <c r="H81" s="20">
        <f>IFERROR(Towers_4G!H81*(Settings!C16/100),0)</f>
        <v/>
      </c>
      <c r="I81" s="20">
        <f>IFERROR(Towers_4G!I81*(Settings!C16/100),0)</f>
        <v/>
      </c>
      <c r="J81" s="20">
        <f>IFERROR(Towers_4G!J81*(Settings!C16/100),0)</f>
        <v/>
      </c>
      <c r="K81" s="20">
        <f>IFERROR(Towers_4G!K81*(Settings!C16/100),0)</f>
        <v/>
      </c>
      <c r="L81" s="20">
        <f>IFERROR(Towers_4G!L81*(Settings!C16/100),0)</f>
        <v/>
      </c>
    </row>
    <row r="82">
      <c r="A82" s="20">
        <f>Towers_4G!A82</f>
        <v/>
      </c>
      <c r="B82" s="20">
        <f>Towers_4G!B82</f>
        <v/>
      </c>
      <c r="C82" s="20">
        <f>IFERROR(Towers_4G!C82*(Settings!C16/100),0)</f>
        <v/>
      </c>
      <c r="D82" s="20">
        <f>IFERROR(Towers_4G!D82*(Settings!C16/100),0)</f>
        <v/>
      </c>
      <c r="E82" s="20">
        <f>IFERROR(Towers_4G!E82*(Settings!C16/100),0)</f>
        <v/>
      </c>
      <c r="F82" s="20">
        <f>IFERROR(Towers_4G!F82*(Settings!C16/100),0)</f>
        <v/>
      </c>
      <c r="G82" s="20">
        <f>IFERROR(Towers_4G!G82*(Settings!C16/100),0)</f>
        <v/>
      </c>
      <c r="H82" s="20">
        <f>IFERROR(Towers_4G!H82*(Settings!C16/100),0)</f>
        <v/>
      </c>
      <c r="I82" s="20">
        <f>IFERROR(Towers_4G!I82*(Settings!C16/100),0)</f>
        <v/>
      </c>
      <c r="J82" s="20">
        <f>IFERROR(Towers_4G!J82*(Settings!C16/100),0)</f>
        <v/>
      </c>
      <c r="K82" s="20">
        <f>IFERROR(Towers_4G!K82*(Settings!C16/100),0)</f>
        <v/>
      </c>
      <c r="L82" s="20">
        <f>IFERROR(Towers_4G!L82*(Settings!C16/100),0)</f>
        <v/>
      </c>
    </row>
    <row r="83">
      <c r="A83" s="20">
        <f>Towers_4G!A83</f>
        <v/>
      </c>
      <c r="B83" s="20">
        <f>Towers_4G!B83</f>
        <v/>
      </c>
      <c r="C83" s="20">
        <f>IFERROR(Towers_4G!C83*(Settings!C16/100),0)</f>
        <v/>
      </c>
      <c r="D83" s="20">
        <f>IFERROR(Towers_4G!D83*(Settings!C16/100),0)</f>
        <v/>
      </c>
      <c r="E83" s="20">
        <f>IFERROR(Towers_4G!E83*(Settings!C16/100),0)</f>
        <v/>
      </c>
      <c r="F83" s="20">
        <f>IFERROR(Towers_4G!F83*(Settings!C16/100),0)</f>
        <v/>
      </c>
      <c r="G83" s="20">
        <f>IFERROR(Towers_4G!G83*(Settings!C16/100),0)</f>
        <v/>
      </c>
      <c r="H83" s="20">
        <f>IFERROR(Towers_4G!H83*(Settings!C16/100),0)</f>
        <v/>
      </c>
      <c r="I83" s="20">
        <f>IFERROR(Towers_4G!I83*(Settings!C16/100),0)</f>
        <v/>
      </c>
      <c r="J83" s="20">
        <f>IFERROR(Towers_4G!J83*(Settings!C16/100),0)</f>
        <v/>
      </c>
      <c r="K83" s="20">
        <f>IFERROR(Towers_4G!K83*(Settings!C16/100),0)</f>
        <v/>
      </c>
      <c r="L83" s="20">
        <f>IFERROR(Towers_4G!L83*(Settings!C16/100),0)</f>
        <v/>
      </c>
    </row>
    <row r="84">
      <c r="A84" s="20">
        <f>Towers_4G!A84</f>
        <v/>
      </c>
      <c r="B84" s="20">
        <f>Towers_4G!B84</f>
        <v/>
      </c>
      <c r="C84" s="20">
        <f>IFERROR(Towers_4G!C84*(Settings!C16/100),0)</f>
        <v/>
      </c>
      <c r="D84" s="20">
        <f>IFERROR(Towers_4G!D84*(Settings!C16/100),0)</f>
        <v/>
      </c>
      <c r="E84" s="20">
        <f>IFERROR(Towers_4G!E84*(Settings!C16/100),0)</f>
        <v/>
      </c>
      <c r="F84" s="20">
        <f>IFERROR(Towers_4G!F84*(Settings!C16/100),0)</f>
        <v/>
      </c>
      <c r="G84" s="20">
        <f>IFERROR(Towers_4G!G84*(Settings!C16/100),0)</f>
        <v/>
      </c>
      <c r="H84" s="20">
        <f>IFERROR(Towers_4G!H84*(Settings!C16/100),0)</f>
        <v/>
      </c>
      <c r="I84" s="20">
        <f>IFERROR(Towers_4G!I84*(Settings!C16/100),0)</f>
        <v/>
      </c>
      <c r="J84" s="20">
        <f>IFERROR(Towers_4G!J84*(Settings!C16/100),0)</f>
        <v/>
      </c>
      <c r="K84" s="20">
        <f>IFERROR(Towers_4G!K84*(Settings!C16/100),0)</f>
        <v/>
      </c>
      <c r="L84" s="20">
        <f>IFERROR(Towers_4G!L84*(Settings!C16/100),0)</f>
        <v/>
      </c>
    </row>
    <row r="85">
      <c r="A85" s="20">
        <f>Towers_4G!A85</f>
        <v/>
      </c>
      <c r="B85" s="20">
        <f>Towers_4G!B85</f>
        <v/>
      </c>
      <c r="C85" s="20">
        <f>IFERROR(Towers_4G!C85*(Settings!C16/100),0)</f>
        <v/>
      </c>
      <c r="D85" s="20">
        <f>IFERROR(Towers_4G!D85*(Settings!C16/100),0)</f>
        <v/>
      </c>
      <c r="E85" s="20">
        <f>IFERROR(Towers_4G!E85*(Settings!C16/100),0)</f>
        <v/>
      </c>
      <c r="F85" s="20">
        <f>IFERROR(Towers_4G!F85*(Settings!C16/100),0)</f>
        <v/>
      </c>
      <c r="G85" s="20">
        <f>IFERROR(Towers_4G!G85*(Settings!C16/100),0)</f>
        <v/>
      </c>
      <c r="H85" s="20">
        <f>IFERROR(Towers_4G!H85*(Settings!C16/100),0)</f>
        <v/>
      </c>
      <c r="I85" s="20">
        <f>IFERROR(Towers_4G!I85*(Settings!C16/100),0)</f>
        <v/>
      </c>
      <c r="J85" s="20">
        <f>IFERROR(Towers_4G!J85*(Settings!C16/100),0)</f>
        <v/>
      </c>
      <c r="K85" s="20">
        <f>IFERROR(Towers_4G!K85*(Settings!C16/100),0)</f>
        <v/>
      </c>
      <c r="L85" s="20">
        <f>IFERROR(Towers_4G!L85*(Settings!C16/100),0)</f>
        <v/>
      </c>
    </row>
    <row r="86">
      <c r="A86" s="20">
        <f>Towers_4G!A86</f>
        <v/>
      </c>
      <c r="B86" s="20">
        <f>Towers_4G!B86</f>
        <v/>
      </c>
      <c r="C86" s="20">
        <f>IFERROR(Towers_4G!C86*(Settings!C16/100),0)</f>
        <v/>
      </c>
      <c r="D86" s="20">
        <f>IFERROR(Towers_4G!D86*(Settings!C16/100),0)</f>
        <v/>
      </c>
      <c r="E86" s="20">
        <f>IFERROR(Towers_4G!E86*(Settings!C16/100),0)</f>
        <v/>
      </c>
      <c r="F86" s="20">
        <f>IFERROR(Towers_4G!F86*(Settings!C16/100),0)</f>
        <v/>
      </c>
      <c r="G86" s="20">
        <f>IFERROR(Towers_4G!G86*(Settings!C16/100),0)</f>
        <v/>
      </c>
      <c r="H86" s="20">
        <f>IFERROR(Towers_4G!H86*(Settings!C16/100),0)</f>
        <v/>
      </c>
      <c r="I86" s="20">
        <f>IFERROR(Towers_4G!I86*(Settings!C16/100),0)</f>
        <v/>
      </c>
      <c r="J86" s="20">
        <f>IFERROR(Towers_4G!J86*(Settings!C16/100),0)</f>
        <v/>
      </c>
      <c r="K86" s="20">
        <f>IFERROR(Towers_4G!K86*(Settings!C16/100),0)</f>
        <v/>
      </c>
      <c r="L86" s="20">
        <f>IFERROR(Towers_4G!L86*(Settings!C16/100),0)</f>
        <v/>
      </c>
    </row>
    <row r="87">
      <c r="A87" s="20">
        <f>Towers_4G!A87</f>
        <v/>
      </c>
      <c r="B87" s="20">
        <f>Towers_4G!B87</f>
        <v/>
      </c>
      <c r="C87" s="20">
        <f>IFERROR(Towers_4G!C87*(Settings!C16/100),0)</f>
        <v/>
      </c>
      <c r="D87" s="20">
        <f>IFERROR(Towers_4G!D87*(Settings!C16/100),0)</f>
        <v/>
      </c>
      <c r="E87" s="20">
        <f>IFERROR(Towers_4G!E87*(Settings!C16/100),0)</f>
        <v/>
      </c>
      <c r="F87" s="20">
        <f>IFERROR(Towers_4G!F87*(Settings!C16/100),0)</f>
        <v/>
      </c>
      <c r="G87" s="20">
        <f>IFERROR(Towers_4G!G87*(Settings!C16/100),0)</f>
        <v/>
      </c>
      <c r="H87" s="20">
        <f>IFERROR(Towers_4G!H87*(Settings!C16/100),0)</f>
        <v/>
      </c>
      <c r="I87" s="20">
        <f>IFERROR(Towers_4G!I87*(Settings!C16/100),0)</f>
        <v/>
      </c>
      <c r="J87" s="20">
        <f>IFERROR(Towers_4G!J87*(Settings!C16/100),0)</f>
        <v/>
      </c>
      <c r="K87" s="20">
        <f>IFERROR(Towers_4G!K87*(Settings!C16/100),0)</f>
        <v/>
      </c>
      <c r="L87" s="20">
        <f>IFERROR(Towers_4G!L87*(Settings!C16/100),0)</f>
        <v/>
      </c>
    </row>
    <row r="88">
      <c r="A88" s="20">
        <f>Towers_4G!A88</f>
        <v/>
      </c>
      <c r="B88" s="20">
        <f>Towers_4G!B88</f>
        <v/>
      </c>
      <c r="C88" s="20">
        <f>IFERROR(Towers_4G!C88*(Settings!C16/100),0)</f>
        <v/>
      </c>
      <c r="D88" s="20">
        <f>IFERROR(Towers_4G!D88*(Settings!C16/100),0)</f>
        <v/>
      </c>
      <c r="E88" s="20">
        <f>IFERROR(Towers_4G!E88*(Settings!C16/100),0)</f>
        <v/>
      </c>
      <c r="F88" s="20">
        <f>IFERROR(Towers_4G!F88*(Settings!C16/100),0)</f>
        <v/>
      </c>
      <c r="G88" s="20">
        <f>IFERROR(Towers_4G!G88*(Settings!C16/100),0)</f>
        <v/>
      </c>
      <c r="H88" s="20">
        <f>IFERROR(Towers_4G!H88*(Settings!C16/100),0)</f>
        <v/>
      </c>
      <c r="I88" s="20">
        <f>IFERROR(Towers_4G!I88*(Settings!C16/100),0)</f>
        <v/>
      </c>
      <c r="J88" s="20">
        <f>IFERROR(Towers_4G!J88*(Settings!C16/100),0)</f>
        <v/>
      </c>
      <c r="K88" s="20">
        <f>IFERROR(Towers_4G!K88*(Settings!C16/100),0)</f>
        <v/>
      </c>
      <c r="L88" s="20">
        <f>IFERROR(Towers_4G!L88*(Settings!C16/100),0)</f>
        <v/>
      </c>
    </row>
    <row r="89">
      <c r="A89" s="20">
        <f>Towers_4G!A89</f>
        <v/>
      </c>
      <c r="B89" s="20">
        <f>Towers_4G!B89</f>
        <v/>
      </c>
      <c r="C89" s="20">
        <f>IFERROR(Towers_4G!C89*(Settings!C16/100),0)</f>
        <v/>
      </c>
      <c r="D89" s="20">
        <f>IFERROR(Towers_4G!D89*(Settings!C16/100),0)</f>
        <v/>
      </c>
      <c r="E89" s="20">
        <f>IFERROR(Towers_4G!E89*(Settings!C16/100),0)</f>
        <v/>
      </c>
      <c r="F89" s="20">
        <f>IFERROR(Towers_4G!F89*(Settings!C16/100),0)</f>
        <v/>
      </c>
      <c r="G89" s="20">
        <f>IFERROR(Towers_4G!G89*(Settings!C16/100),0)</f>
        <v/>
      </c>
      <c r="H89" s="20">
        <f>IFERROR(Towers_4G!H89*(Settings!C16/100),0)</f>
        <v/>
      </c>
      <c r="I89" s="20">
        <f>IFERROR(Towers_4G!I89*(Settings!C16/100),0)</f>
        <v/>
      </c>
      <c r="J89" s="20">
        <f>IFERROR(Towers_4G!J89*(Settings!C16/100),0)</f>
        <v/>
      </c>
      <c r="K89" s="20">
        <f>IFERROR(Towers_4G!K89*(Settings!C16/100),0)</f>
        <v/>
      </c>
      <c r="L89" s="20">
        <f>IFERROR(Towers_4G!L89*(Settings!C16/100),0)</f>
        <v/>
      </c>
    </row>
    <row r="90">
      <c r="A90" s="20">
        <f>Towers_4G!A90</f>
        <v/>
      </c>
      <c r="B90" s="20">
        <f>Towers_4G!B90</f>
        <v/>
      </c>
      <c r="C90" s="20">
        <f>IFERROR(Towers_4G!C90*(Settings!C16/100),0)</f>
        <v/>
      </c>
      <c r="D90" s="20">
        <f>IFERROR(Towers_4G!D90*(Settings!C16/100),0)</f>
        <v/>
      </c>
      <c r="E90" s="20">
        <f>IFERROR(Towers_4G!E90*(Settings!C16/100),0)</f>
        <v/>
      </c>
      <c r="F90" s="20">
        <f>IFERROR(Towers_4G!F90*(Settings!C16/100),0)</f>
        <v/>
      </c>
      <c r="G90" s="20">
        <f>IFERROR(Towers_4G!G90*(Settings!C16/100),0)</f>
        <v/>
      </c>
      <c r="H90" s="20">
        <f>IFERROR(Towers_4G!H90*(Settings!C16/100),0)</f>
        <v/>
      </c>
      <c r="I90" s="20">
        <f>IFERROR(Towers_4G!I90*(Settings!C16/100),0)</f>
        <v/>
      </c>
      <c r="J90" s="20">
        <f>IFERROR(Towers_4G!J90*(Settings!C16/100),0)</f>
        <v/>
      </c>
      <c r="K90" s="20">
        <f>IFERROR(Towers_4G!K90*(Settings!C16/100),0)</f>
        <v/>
      </c>
      <c r="L90" s="20">
        <f>IFERROR(Towers_4G!L90*(Settings!C16/100),0)</f>
        <v/>
      </c>
    </row>
    <row r="91">
      <c r="A91" s="20">
        <f>Towers_4G!A91</f>
        <v/>
      </c>
      <c r="B91" s="20">
        <f>Towers_4G!B91</f>
        <v/>
      </c>
      <c r="C91" s="20">
        <f>IFERROR(Towers_4G!C91*(Settings!C16/100),0)</f>
        <v/>
      </c>
      <c r="D91" s="20">
        <f>IFERROR(Towers_4G!D91*(Settings!C16/100),0)</f>
        <v/>
      </c>
      <c r="E91" s="20">
        <f>IFERROR(Towers_4G!E91*(Settings!C16/100),0)</f>
        <v/>
      </c>
      <c r="F91" s="20">
        <f>IFERROR(Towers_4G!F91*(Settings!C16/100),0)</f>
        <v/>
      </c>
      <c r="G91" s="20">
        <f>IFERROR(Towers_4G!G91*(Settings!C16/100),0)</f>
        <v/>
      </c>
      <c r="H91" s="20">
        <f>IFERROR(Towers_4G!H91*(Settings!C16/100),0)</f>
        <v/>
      </c>
      <c r="I91" s="20">
        <f>IFERROR(Towers_4G!I91*(Settings!C16/100),0)</f>
        <v/>
      </c>
      <c r="J91" s="20">
        <f>IFERROR(Towers_4G!J91*(Settings!C16/100),0)</f>
        <v/>
      </c>
      <c r="K91" s="20">
        <f>IFERROR(Towers_4G!K91*(Settings!C16/100),0)</f>
        <v/>
      </c>
      <c r="L91" s="20">
        <f>IFERROR(Towers_4G!L91*(Settings!C16/100),0)</f>
        <v/>
      </c>
    </row>
    <row r="92">
      <c r="A92" s="20">
        <f>Towers_4G!A92</f>
        <v/>
      </c>
      <c r="B92" s="20">
        <f>Towers_4G!B92</f>
        <v/>
      </c>
      <c r="C92" s="20">
        <f>IFERROR(Towers_4G!C92*(Settings!C16/100),0)</f>
        <v/>
      </c>
      <c r="D92" s="20">
        <f>IFERROR(Towers_4G!D92*(Settings!C16/100),0)</f>
        <v/>
      </c>
      <c r="E92" s="20">
        <f>IFERROR(Towers_4G!E92*(Settings!C16/100),0)</f>
        <v/>
      </c>
      <c r="F92" s="20">
        <f>IFERROR(Towers_4G!F92*(Settings!C16/100),0)</f>
        <v/>
      </c>
      <c r="G92" s="20">
        <f>IFERROR(Towers_4G!G92*(Settings!C16/100),0)</f>
        <v/>
      </c>
      <c r="H92" s="20">
        <f>IFERROR(Towers_4G!H92*(Settings!C16/100),0)</f>
        <v/>
      </c>
      <c r="I92" s="20">
        <f>IFERROR(Towers_4G!I92*(Settings!C16/100),0)</f>
        <v/>
      </c>
      <c r="J92" s="20">
        <f>IFERROR(Towers_4G!J92*(Settings!C16/100),0)</f>
        <v/>
      </c>
      <c r="K92" s="20">
        <f>IFERROR(Towers_4G!K92*(Settings!C16/100),0)</f>
        <v/>
      </c>
      <c r="L92" s="20">
        <f>IFERROR(Towers_4G!L92*(Settings!C16/100),0)</f>
        <v/>
      </c>
    </row>
    <row r="93">
      <c r="A93" s="20">
        <f>Towers_4G!A93</f>
        <v/>
      </c>
      <c r="B93" s="20">
        <f>Towers_4G!B93</f>
        <v/>
      </c>
      <c r="C93" s="20">
        <f>IFERROR(Towers_4G!C93*(Settings!C16/100),0)</f>
        <v/>
      </c>
      <c r="D93" s="20">
        <f>IFERROR(Towers_4G!D93*(Settings!C16/100),0)</f>
        <v/>
      </c>
      <c r="E93" s="20">
        <f>IFERROR(Towers_4G!E93*(Settings!C16/100),0)</f>
        <v/>
      </c>
      <c r="F93" s="20">
        <f>IFERROR(Towers_4G!F93*(Settings!C16/100),0)</f>
        <v/>
      </c>
      <c r="G93" s="20">
        <f>IFERROR(Towers_4G!G93*(Settings!C16/100),0)</f>
        <v/>
      </c>
      <c r="H93" s="20">
        <f>IFERROR(Towers_4G!H93*(Settings!C16/100),0)</f>
        <v/>
      </c>
      <c r="I93" s="20">
        <f>IFERROR(Towers_4G!I93*(Settings!C16/100),0)</f>
        <v/>
      </c>
      <c r="J93" s="20">
        <f>IFERROR(Towers_4G!J93*(Settings!C16/100),0)</f>
        <v/>
      </c>
      <c r="K93" s="20">
        <f>IFERROR(Towers_4G!K93*(Settings!C16/100),0)</f>
        <v/>
      </c>
      <c r="L93" s="20">
        <f>IFERROR(Towers_4G!L93*(Settings!C16/100),0)</f>
        <v/>
      </c>
    </row>
    <row r="94">
      <c r="A94" s="20">
        <f>Towers_4G!A94</f>
        <v/>
      </c>
      <c r="B94" s="20">
        <f>Towers_4G!B94</f>
        <v/>
      </c>
      <c r="C94" s="20">
        <f>IFERROR(Towers_4G!C94*(Settings!C16/100),0)</f>
        <v/>
      </c>
      <c r="D94" s="20">
        <f>IFERROR(Towers_4G!D94*(Settings!C16/100),0)</f>
        <v/>
      </c>
      <c r="E94" s="20">
        <f>IFERROR(Towers_4G!E94*(Settings!C16/100),0)</f>
        <v/>
      </c>
      <c r="F94" s="20">
        <f>IFERROR(Towers_4G!F94*(Settings!C16/100),0)</f>
        <v/>
      </c>
      <c r="G94" s="20">
        <f>IFERROR(Towers_4G!G94*(Settings!C16/100),0)</f>
        <v/>
      </c>
      <c r="H94" s="20">
        <f>IFERROR(Towers_4G!H94*(Settings!C16/100),0)</f>
        <v/>
      </c>
      <c r="I94" s="20">
        <f>IFERROR(Towers_4G!I94*(Settings!C16/100),0)</f>
        <v/>
      </c>
      <c r="J94" s="20">
        <f>IFERROR(Towers_4G!J94*(Settings!C16/100),0)</f>
        <v/>
      </c>
      <c r="K94" s="20">
        <f>IFERROR(Towers_4G!K94*(Settings!C16/100),0)</f>
        <v/>
      </c>
      <c r="L94" s="20">
        <f>IFERROR(Towers_4G!L94*(Settings!C16/100),0)</f>
        <v/>
      </c>
    </row>
    <row r="95">
      <c r="A95" s="20">
        <f>Towers_4G!A95</f>
        <v/>
      </c>
      <c r="B95" s="20">
        <f>Towers_4G!B95</f>
        <v/>
      </c>
      <c r="C95" s="20">
        <f>IFERROR(Towers_4G!C95*(Settings!C16/100),0)</f>
        <v/>
      </c>
      <c r="D95" s="20">
        <f>IFERROR(Towers_4G!D95*(Settings!C16/100),0)</f>
        <v/>
      </c>
      <c r="E95" s="20">
        <f>IFERROR(Towers_4G!E95*(Settings!C16/100),0)</f>
        <v/>
      </c>
      <c r="F95" s="20">
        <f>IFERROR(Towers_4G!F95*(Settings!C16/100),0)</f>
        <v/>
      </c>
      <c r="G95" s="20">
        <f>IFERROR(Towers_4G!G95*(Settings!C16/100),0)</f>
        <v/>
      </c>
      <c r="H95" s="20">
        <f>IFERROR(Towers_4G!H95*(Settings!C16/100),0)</f>
        <v/>
      </c>
      <c r="I95" s="20">
        <f>IFERROR(Towers_4G!I95*(Settings!C16/100),0)</f>
        <v/>
      </c>
      <c r="J95" s="20">
        <f>IFERROR(Towers_4G!J95*(Settings!C16/100),0)</f>
        <v/>
      </c>
      <c r="K95" s="20">
        <f>IFERROR(Towers_4G!K95*(Settings!C16/100),0)</f>
        <v/>
      </c>
      <c r="L95" s="20">
        <f>IFERROR(Towers_4G!L95*(Settings!C16/100),0)</f>
        <v/>
      </c>
    </row>
    <row r="96">
      <c r="A96" s="20">
        <f>Towers_4G!A96</f>
        <v/>
      </c>
      <c r="B96" s="20">
        <f>Towers_4G!B96</f>
        <v/>
      </c>
      <c r="C96" s="20">
        <f>IFERROR(Towers_4G!C96*(Settings!C16/100),0)</f>
        <v/>
      </c>
      <c r="D96" s="20">
        <f>IFERROR(Towers_4G!D96*(Settings!C16/100),0)</f>
        <v/>
      </c>
      <c r="E96" s="20">
        <f>IFERROR(Towers_4G!E96*(Settings!C16/100),0)</f>
        <v/>
      </c>
      <c r="F96" s="20">
        <f>IFERROR(Towers_4G!F96*(Settings!C16/100),0)</f>
        <v/>
      </c>
      <c r="G96" s="20">
        <f>IFERROR(Towers_4G!G96*(Settings!C16/100),0)</f>
        <v/>
      </c>
      <c r="H96" s="20">
        <f>IFERROR(Towers_4G!H96*(Settings!C16/100),0)</f>
        <v/>
      </c>
      <c r="I96" s="20">
        <f>IFERROR(Towers_4G!I96*(Settings!C16/100),0)</f>
        <v/>
      </c>
      <c r="J96" s="20">
        <f>IFERROR(Towers_4G!J96*(Settings!C16/100),0)</f>
        <v/>
      </c>
      <c r="K96" s="20">
        <f>IFERROR(Towers_4G!K96*(Settings!C16/100),0)</f>
        <v/>
      </c>
      <c r="L96" s="20">
        <f>IFERROR(Towers_4G!L96*(Settings!C16/100),0)</f>
        <v/>
      </c>
    </row>
    <row r="97">
      <c r="A97" s="20">
        <f>Towers_4G!A97</f>
        <v/>
      </c>
      <c r="B97" s="20">
        <f>Towers_4G!B97</f>
        <v/>
      </c>
      <c r="C97" s="20">
        <f>IFERROR(Towers_4G!C97*(Settings!C16/100),0)</f>
        <v/>
      </c>
      <c r="D97" s="20">
        <f>IFERROR(Towers_4G!D97*(Settings!C16/100),0)</f>
        <v/>
      </c>
      <c r="E97" s="20">
        <f>IFERROR(Towers_4G!E97*(Settings!C16/100),0)</f>
        <v/>
      </c>
      <c r="F97" s="20">
        <f>IFERROR(Towers_4G!F97*(Settings!C16/100),0)</f>
        <v/>
      </c>
      <c r="G97" s="20">
        <f>IFERROR(Towers_4G!G97*(Settings!C16/100),0)</f>
        <v/>
      </c>
      <c r="H97" s="20">
        <f>IFERROR(Towers_4G!H97*(Settings!C16/100),0)</f>
        <v/>
      </c>
      <c r="I97" s="20">
        <f>IFERROR(Towers_4G!I97*(Settings!C16/100),0)</f>
        <v/>
      </c>
      <c r="J97" s="20">
        <f>IFERROR(Towers_4G!J97*(Settings!C16/100),0)</f>
        <v/>
      </c>
      <c r="K97" s="20">
        <f>IFERROR(Towers_4G!K97*(Settings!C16/100),0)</f>
        <v/>
      </c>
      <c r="L97" s="20">
        <f>IFERROR(Towers_4G!L97*(Settings!C16/100),0)</f>
        <v/>
      </c>
    </row>
    <row r="98">
      <c r="A98" s="20">
        <f>Towers_4G!A98</f>
        <v/>
      </c>
      <c r="B98" s="20">
        <f>Towers_4G!B98</f>
        <v/>
      </c>
      <c r="C98" s="20">
        <f>IFERROR(Towers_4G!C98*(Settings!C16/100),0)</f>
        <v/>
      </c>
      <c r="D98" s="20">
        <f>IFERROR(Towers_4G!D98*(Settings!C16/100),0)</f>
        <v/>
      </c>
      <c r="E98" s="20">
        <f>IFERROR(Towers_4G!E98*(Settings!C16/100),0)</f>
        <v/>
      </c>
      <c r="F98" s="20">
        <f>IFERROR(Towers_4G!F98*(Settings!C16/100),0)</f>
        <v/>
      </c>
      <c r="G98" s="20">
        <f>IFERROR(Towers_4G!G98*(Settings!C16/100),0)</f>
        <v/>
      </c>
      <c r="H98" s="20">
        <f>IFERROR(Towers_4G!H98*(Settings!C16/100),0)</f>
        <v/>
      </c>
      <c r="I98" s="20">
        <f>IFERROR(Towers_4G!I98*(Settings!C16/100),0)</f>
        <v/>
      </c>
      <c r="J98" s="20">
        <f>IFERROR(Towers_4G!J98*(Settings!C16/100),0)</f>
        <v/>
      </c>
      <c r="K98" s="20">
        <f>IFERROR(Towers_4G!K98*(Settings!C16/100),0)</f>
        <v/>
      </c>
      <c r="L98" s="20">
        <f>IFERROR(Towers_4G!L98*(Settings!C16/100),0)</f>
        <v/>
      </c>
    </row>
    <row r="99">
      <c r="A99" s="20">
        <f>Towers_4G!A99</f>
        <v/>
      </c>
      <c r="B99" s="20">
        <f>Towers_4G!B99</f>
        <v/>
      </c>
      <c r="C99" s="20">
        <f>IFERROR(Towers_4G!C99*(Settings!C16/100),0)</f>
        <v/>
      </c>
      <c r="D99" s="20">
        <f>IFERROR(Towers_4G!D99*(Settings!C16/100),0)</f>
        <v/>
      </c>
      <c r="E99" s="20">
        <f>IFERROR(Towers_4G!E99*(Settings!C16/100),0)</f>
        <v/>
      </c>
      <c r="F99" s="20">
        <f>IFERROR(Towers_4G!F99*(Settings!C16/100),0)</f>
        <v/>
      </c>
      <c r="G99" s="20">
        <f>IFERROR(Towers_4G!G99*(Settings!C16/100),0)</f>
        <v/>
      </c>
      <c r="H99" s="20">
        <f>IFERROR(Towers_4G!H99*(Settings!C16/100),0)</f>
        <v/>
      </c>
      <c r="I99" s="20">
        <f>IFERROR(Towers_4G!I99*(Settings!C16/100),0)</f>
        <v/>
      </c>
      <c r="J99" s="20">
        <f>IFERROR(Towers_4G!J99*(Settings!C16/100),0)</f>
        <v/>
      </c>
      <c r="K99" s="20">
        <f>IFERROR(Towers_4G!K99*(Settings!C16/100),0)</f>
        <v/>
      </c>
      <c r="L99" s="20">
        <f>IFERROR(Towers_4G!L99*(Settings!C16/100),0)</f>
        <v/>
      </c>
    </row>
    <row r="100">
      <c r="A100" s="20">
        <f>Towers_4G!A100</f>
        <v/>
      </c>
      <c r="B100" s="20">
        <f>Towers_4G!B100</f>
        <v/>
      </c>
      <c r="C100" s="20">
        <f>IFERROR(Towers_4G!C100*(Settings!C16/100),0)</f>
        <v/>
      </c>
      <c r="D100" s="20">
        <f>IFERROR(Towers_4G!D100*(Settings!C16/100),0)</f>
        <v/>
      </c>
      <c r="E100" s="20">
        <f>IFERROR(Towers_4G!E100*(Settings!C16/100),0)</f>
        <v/>
      </c>
      <c r="F100" s="20">
        <f>IFERROR(Towers_4G!F100*(Settings!C16/100),0)</f>
        <v/>
      </c>
      <c r="G100" s="20">
        <f>IFERROR(Towers_4G!G100*(Settings!C16/100),0)</f>
        <v/>
      </c>
      <c r="H100" s="20">
        <f>IFERROR(Towers_4G!H100*(Settings!C16/100),0)</f>
        <v/>
      </c>
      <c r="I100" s="20">
        <f>IFERROR(Towers_4G!I100*(Settings!C16/100),0)</f>
        <v/>
      </c>
      <c r="J100" s="20">
        <f>IFERROR(Towers_4G!J100*(Settings!C16/100),0)</f>
        <v/>
      </c>
      <c r="K100" s="20">
        <f>IFERROR(Towers_4G!K100*(Settings!C16/100),0)</f>
        <v/>
      </c>
      <c r="L100" s="20">
        <f>IFERROR(Towers_4G!L100*(Settings!C16/100),0)</f>
        <v/>
      </c>
    </row>
    <row r="101">
      <c r="A101" s="20">
        <f>Towers_4G!A101</f>
        <v/>
      </c>
      <c r="B101" s="20">
        <f>Towers_4G!B101</f>
        <v/>
      </c>
      <c r="C101" s="20">
        <f>IFERROR(Towers_4G!C101*(Settings!C16/100),0)</f>
        <v/>
      </c>
      <c r="D101" s="20">
        <f>IFERROR(Towers_4G!D101*(Settings!C16/100),0)</f>
        <v/>
      </c>
      <c r="E101" s="20">
        <f>IFERROR(Towers_4G!E101*(Settings!C16/100),0)</f>
        <v/>
      </c>
      <c r="F101" s="20">
        <f>IFERROR(Towers_4G!F101*(Settings!C16/100),0)</f>
        <v/>
      </c>
      <c r="G101" s="20">
        <f>IFERROR(Towers_4G!G101*(Settings!C16/100),0)</f>
        <v/>
      </c>
      <c r="H101" s="20">
        <f>IFERROR(Towers_4G!H101*(Settings!C16/100),0)</f>
        <v/>
      </c>
      <c r="I101" s="20">
        <f>IFERROR(Towers_4G!I101*(Settings!C16/100),0)</f>
        <v/>
      </c>
      <c r="J101" s="20">
        <f>IFERROR(Towers_4G!J101*(Settings!C16/100),0)</f>
        <v/>
      </c>
      <c r="K101" s="20">
        <f>IFERROR(Towers_4G!K101*(Settings!C16/100),0)</f>
        <v/>
      </c>
      <c r="L101" s="20">
        <f>IFERROR(Towers_4G!L101*(Settings!C16/100),0)</f>
        <v/>
      </c>
    </row>
    <row r="102">
      <c r="A102" s="20">
        <f>Towers_4G!A102</f>
        <v/>
      </c>
      <c r="B102" s="20">
        <f>Towers_4G!B102</f>
        <v/>
      </c>
      <c r="C102" s="20">
        <f>IFERROR(Towers_4G!C102*(Settings!C16/100),0)</f>
        <v/>
      </c>
      <c r="D102" s="20">
        <f>IFERROR(Towers_4G!D102*(Settings!C16/100),0)</f>
        <v/>
      </c>
      <c r="E102" s="20">
        <f>IFERROR(Towers_4G!E102*(Settings!C16/100),0)</f>
        <v/>
      </c>
      <c r="F102" s="20">
        <f>IFERROR(Towers_4G!F102*(Settings!C16/100),0)</f>
        <v/>
      </c>
      <c r="G102" s="20">
        <f>IFERROR(Towers_4G!G102*(Settings!C16/100),0)</f>
        <v/>
      </c>
      <c r="H102" s="20">
        <f>IFERROR(Towers_4G!H102*(Settings!C16/100),0)</f>
        <v/>
      </c>
      <c r="I102" s="20">
        <f>IFERROR(Towers_4G!I102*(Settings!C16/100),0)</f>
        <v/>
      </c>
      <c r="J102" s="20">
        <f>IFERROR(Towers_4G!J102*(Settings!C16/100),0)</f>
        <v/>
      </c>
      <c r="K102" s="20">
        <f>IFERROR(Towers_4G!K102*(Settings!C16/100),0)</f>
        <v/>
      </c>
      <c r="L102" s="20">
        <f>IFERROR(Towers_4G!L102*(Settings!C16/100),0)</f>
        <v/>
      </c>
    </row>
    <row r="103">
      <c r="A103" s="20">
        <f>Towers_4G!A103</f>
        <v/>
      </c>
      <c r="B103" s="20">
        <f>Towers_4G!B103</f>
        <v/>
      </c>
      <c r="C103" s="20">
        <f>IFERROR(Towers_4G!C103*(Settings!C16/100),0)</f>
        <v/>
      </c>
      <c r="D103" s="20">
        <f>IFERROR(Towers_4G!D103*(Settings!C16/100),0)</f>
        <v/>
      </c>
      <c r="E103" s="20">
        <f>IFERROR(Towers_4G!E103*(Settings!C16/100),0)</f>
        <v/>
      </c>
      <c r="F103" s="20">
        <f>IFERROR(Towers_4G!F103*(Settings!C16/100),0)</f>
        <v/>
      </c>
      <c r="G103" s="20">
        <f>IFERROR(Towers_4G!G103*(Settings!C16/100),0)</f>
        <v/>
      </c>
      <c r="H103" s="20">
        <f>IFERROR(Towers_4G!H103*(Settings!C16/100),0)</f>
        <v/>
      </c>
      <c r="I103" s="20">
        <f>IFERROR(Towers_4G!I103*(Settings!C16/100),0)</f>
        <v/>
      </c>
      <c r="J103" s="20">
        <f>IFERROR(Towers_4G!J103*(Settings!C16/100),0)</f>
        <v/>
      </c>
      <c r="K103" s="20">
        <f>IFERROR(Towers_4G!K103*(Settings!C16/100),0)</f>
        <v/>
      </c>
      <c r="L103" s="20">
        <f>IFERROR(Towers_4G!L103*(Settings!C16/100),0)</f>
        <v/>
      </c>
    </row>
    <row r="104">
      <c r="A104" s="20">
        <f>Towers_4G!A104</f>
        <v/>
      </c>
      <c r="B104" s="20">
        <f>Towers_4G!B104</f>
        <v/>
      </c>
      <c r="C104" s="20">
        <f>IFERROR(Towers_4G!C104*(Settings!C16/100),0)</f>
        <v/>
      </c>
      <c r="D104" s="20">
        <f>IFERROR(Towers_4G!D104*(Settings!C16/100),0)</f>
        <v/>
      </c>
      <c r="E104" s="20">
        <f>IFERROR(Towers_4G!E104*(Settings!C16/100),0)</f>
        <v/>
      </c>
      <c r="F104" s="20">
        <f>IFERROR(Towers_4G!F104*(Settings!C16/100),0)</f>
        <v/>
      </c>
      <c r="G104" s="20">
        <f>IFERROR(Towers_4G!G104*(Settings!C16/100),0)</f>
        <v/>
      </c>
      <c r="H104" s="20">
        <f>IFERROR(Towers_4G!H104*(Settings!C16/100),0)</f>
        <v/>
      </c>
      <c r="I104" s="20">
        <f>IFERROR(Towers_4G!I104*(Settings!C16/100),0)</f>
        <v/>
      </c>
      <c r="J104" s="20">
        <f>IFERROR(Towers_4G!J104*(Settings!C16/100),0)</f>
        <v/>
      </c>
      <c r="K104" s="20">
        <f>IFERROR(Towers_4G!K104*(Settings!C16/100),0)</f>
        <v/>
      </c>
      <c r="L104" s="20">
        <f>IFERROR(Towers_4G!L104*(Settings!C16/100),0)</f>
        <v/>
      </c>
    </row>
    <row r="105">
      <c r="A105" s="20">
        <f>Towers_4G!A105</f>
        <v/>
      </c>
      <c r="B105" s="20">
        <f>Towers_4G!B105</f>
        <v/>
      </c>
      <c r="C105" s="20">
        <f>IFERROR(Towers_4G!C105*(Settings!C16/100),0)</f>
        <v/>
      </c>
      <c r="D105" s="20">
        <f>IFERROR(Towers_4G!D105*(Settings!C16/100),0)</f>
        <v/>
      </c>
      <c r="E105" s="20">
        <f>IFERROR(Towers_4G!E105*(Settings!C16/100),0)</f>
        <v/>
      </c>
      <c r="F105" s="20">
        <f>IFERROR(Towers_4G!F105*(Settings!C16/100),0)</f>
        <v/>
      </c>
      <c r="G105" s="20">
        <f>IFERROR(Towers_4G!G105*(Settings!C16/100),0)</f>
        <v/>
      </c>
      <c r="H105" s="20">
        <f>IFERROR(Towers_4G!H105*(Settings!C16/100),0)</f>
        <v/>
      </c>
      <c r="I105" s="20">
        <f>IFERROR(Towers_4G!I105*(Settings!C16/100),0)</f>
        <v/>
      </c>
      <c r="J105" s="20">
        <f>IFERROR(Towers_4G!J105*(Settings!C16/100),0)</f>
        <v/>
      </c>
      <c r="K105" s="20">
        <f>IFERROR(Towers_4G!K105*(Settings!C16/100),0)</f>
        <v/>
      </c>
      <c r="L105" s="20">
        <f>IFERROR(Towers_4G!L105*(Settings!C16/100),0)</f>
        <v/>
      </c>
    </row>
    <row r="106">
      <c r="A106" s="20">
        <f>Towers_4G!A106</f>
        <v/>
      </c>
      <c r="B106" s="20">
        <f>Towers_4G!B106</f>
        <v/>
      </c>
      <c r="C106" s="20">
        <f>IFERROR(Towers_4G!C106*(Settings!C16/100),0)</f>
        <v/>
      </c>
      <c r="D106" s="20">
        <f>IFERROR(Towers_4G!D106*(Settings!C16/100),0)</f>
        <v/>
      </c>
      <c r="E106" s="20">
        <f>IFERROR(Towers_4G!E106*(Settings!C16/100),0)</f>
        <v/>
      </c>
      <c r="F106" s="20">
        <f>IFERROR(Towers_4G!F106*(Settings!C16/100),0)</f>
        <v/>
      </c>
      <c r="G106" s="20">
        <f>IFERROR(Towers_4G!G106*(Settings!C16/100),0)</f>
        <v/>
      </c>
      <c r="H106" s="20">
        <f>IFERROR(Towers_4G!H106*(Settings!C16/100),0)</f>
        <v/>
      </c>
      <c r="I106" s="20">
        <f>IFERROR(Towers_4G!I106*(Settings!C16/100),0)</f>
        <v/>
      </c>
      <c r="J106" s="20">
        <f>IFERROR(Towers_4G!J106*(Settings!C16/100),0)</f>
        <v/>
      </c>
      <c r="K106" s="20">
        <f>IFERROR(Towers_4G!K106*(Settings!C16/100),0)</f>
        <v/>
      </c>
      <c r="L106" s="20">
        <f>IFERROR(Towers_4G!L106*(Settings!C16/100),0)</f>
        <v/>
      </c>
    </row>
    <row r="107">
      <c r="A107" s="20">
        <f>Towers_4G!A107</f>
        <v/>
      </c>
      <c r="B107" s="20">
        <f>Towers_4G!B107</f>
        <v/>
      </c>
      <c r="C107" s="20">
        <f>IFERROR(Towers_4G!C107*(Settings!C16/100),0)</f>
        <v/>
      </c>
      <c r="D107" s="20">
        <f>IFERROR(Towers_4G!D107*(Settings!C16/100),0)</f>
        <v/>
      </c>
      <c r="E107" s="20">
        <f>IFERROR(Towers_4G!E107*(Settings!C16/100),0)</f>
        <v/>
      </c>
      <c r="F107" s="20">
        <f>IFERROR(Towers_4G!F107*(Settings!C16/100),0)</f>
        <v/>
      </c>
      <c r="G107" s="20">
        <f>IFERROR(Towers_4G!G107*(Settings!C16/100),0)</f>
        <v/>
      </c>
      <c r="H107" s="20">
        <f>IFERROR(Towers_4G!H107*(Settings!C16/100),0)</f>
        <v/>
      </c>
      <c r="I107" s="20">
        <f>IFERROR(Towers_4G!I107*(Settings!C16/100),0)</f>
        <v/>
      </c>
      <c r="J107" s="20">
        <f>IFERROR(Towers_4G!J107*(Settings!C16/100),0)</f>
        <v/>
      </c>
      <c r="K107" s="20">
        <f>IFERROR(Towers_4G!K107*(Settings!C16/100),0)</f>
        <v/>
      </c>
      <c r="L107" s="20">
        <f>IFERROR(Towers_4G!L107*(Settings!C16/100),0)</f>
        <v/>
      </c>
    </row>
    <row r="108">
      <c r="A108" s="20">
        <f>Towers_4G!A108</f>
        <v/>
      </c>
      <c r="B108" s="20">
        <f>Towers_4G!B108</f>
        <v/>
      </c>
      <c r="C108" s="20">
        <f>IFERROR(Towers_4G!C108*(Settings!C16/100),0)</f>
        <v/>
      </c>
      <c r="D108" s="20">
        <f>IFERROR(Towers_4G!D108*(Settings!C16/100),0)</f>
        <v/>
      </c>
      <c r="E108" s="20">
        <f>IFERROR(Towers_4G!E108*(Settings!C16/100),0)</f>
        <v/>
      </c>
      <c r="F108" s="20">
        <f>IFERROR(Towers_4G!F108*(Settings!C16/100),0)</f>
        <v/>
      </c>
      <c r="G108" s="20">
        <f>IFERROR(Towers_4G!G108*(Settings!C16/100),0)</f>
        <v/>
      </c>
      <c r="H108" s="20">
        <f>IFERROR(Towers_4G!H108*(Settings!C16/100),0)</f>
        <v/>
      </c>
      <c r="I108" s="20">
        <f>IFERROR(Towers_4G!I108*(Settings!C16/100),0)</f>
        <v/>
      </c>
      <c r="J108" s="20">
        <f>IFERROR(Towers_4G!J108*(Settings!C16/100),0)</f>
        <v/>
      </c>
      <c r="K108" s="20">
        <f>IFERROR(Towers_4G!K108*(Settings!C16/100),0)</f>
        <v/>
      </c>
      <c r="L108" s="20">
        <f>IFERROR(Towers_4G!L108*(Settings!C16/100),0)</f>
        <v/>
      </c>
    </row>
    <row r="109">
      <c r="A109" s="20">
        <f>Towers_4G!A109</f>
        <v/>
      </c>
      <c r="B109" s="20">
        <f>Towers_4G!B109</f>
        <v/>
      </c>
      <c r="C109" s="20">
        <f>IFERROR(Towers_4G!C109*(Settings!C16/100),0)</f>
        <v/>
      </c>
      <c r="D109" s="20">
        <f>IFERROR(Towers_4G!D109*(Settings!C16/100),0)</f>
        <v/>
      </c>
      <c r="E109" s="20">
        <f>IFERROR(Towers_4G!E109*(Settings!C16/100),0)</f>
        <v/>
      </c>
      <c r="F109" s="20">
        <f>IFERROR(Towers_4G!F109*(Settings!C16/100),0)</f>
        <v/>
      </c>
      <c r="G109" s="20">
        <f>IFERROR(Towers_4G!G109*(Settings!C16/100),0)</f>
        <v/>
      </c>
      <c r="H109" s="20">
        <f>IFERROR(Towers_4G!H109*(Settings!C16/100),0)</f>
        <v/>
      </c>
      <c r="I109" s="20">
        <f>IFERROR(Towers_4G!I109*(Settings!C16/100),0)</f>
        <v/>
      </c>
      <c r="J109" s="20">
        <f>IFERROR(Towers_4G!J109*(Settings!C16/100),0)</f>
        <v/>
      </c>
      <c r="K109" s="20">
        <f>IFERROR(Towers_4G!K109*(Settings!C16/100),0)</f>
        <v/>
      </c>
      <c r="L109" s="20">
        <f>IFERROR(Towers_4G!L109*(Settings!C16/100),0)</f>
        <v/>
      </c>
    </row>
    <row r="110">
      <c r="A110" s="20">
        <f>Towers_4G!A110</f>
        <v/>
      </c>
      <c r="B110" s="20">
        <f>Towers_4G!B110</f>
        <v/>
      </c>
      <c r="C110" s="20">
        <f>IFERROR(Towers_4G!C110*(Settings!C16/100),0)</f>
        <v/>
      </c>
      <c r="D110" s="20">
        <f>IFERROR(Towers_4G!D110*(Settings!C16/100),0)</f>
        <v/>
      </c>
      <c r="E110" s="20">
        <f>IFERROR(Towers_4G!E110*(Settings!C16/100),0)</f>
        <v/>
      </c>
      <c r="F110" s="20">
        <f>IFERROR(Towers_4G!F110*(Settings!C16/100),0)</f>
        <v/>
      </c>
      <c r="G110" s="20">
        <f>IFERROR(Towers_4G!G110*(Settings!C16/100),0)</f>
        <v/>
      </c>
      <c r="H110" s="20">
        <f>IFERROR(Towers_4G!H110*(Settings!C16/100),0)</f>
        <v/>
      </c>
      <c r="I110" s="20">
        <f>IFERROR(Towers_4G!I110*(Settings!C16/100),0)</f>
        <v/>
      </c>
      <c r="J110" s="20">
        <f>IFERROR(Towers_4G!J110*(Settings!C16/100),0)</f>
        <v/>
      </c>
      <c r="K110" s="20">
        <f>IFERROR(Towers_4G!K110*(Settings!C16/100),0)</f>
        <v/>
      </c>
      <c r="L110" s="20">
        <f>IFERROR(Towers_4G!L110*(Settings!C16/100),0)</f>
        <v/>
      </c>
    </row>
    <row r="111">
      <c r="A111" s="20">
        <f>Towers_4G!A111</f>
        <v/>
      </c>
      <c r="B111" s="20">
        <f>Towers_4G!B111</f>
        <v/>
      </c>
      <c r="C111" s="20">
        <f>IFERROR(Towers_4G!C111*(Settings!C16/100),0)</f>
        <v/>
      </c>
      <c r="D111" s="20">
        <f>IFERROR(Towers_4G!D111*(Settings!C16/100),0)</f>
        <v/>
      </c>
      <c r="E111" s="20">
        <f>IFERROR(Towers_4G!E111*(Settings!C16/100),0)</f>
        <v/>
      </c>
      <c r="F111" s="20">
        <f>IFERROR(Towers_4G!F111*(Settings!C16/100),0)</f>
        <v/>
      </c>
      <c r="G111" s="20">
        <f>IFERROR(Towers_4G!G111*(Settings!C16/100),0)</f>
        <v/>
      </c>
      <c r="H111" s="20">
        <f>IFERROR(Towers_4G!H111*(Settings!C16/100),0)</f>
        <v/>
      </c>
      <c r="I111" s="20">
        <f>IFERROR(Towers_4G!I111*(Settings!C16/100),0)</f>
        <v/>
      </c>
      <c r="J111" s="20">
        <f>IFERROR(Towers_4G!J111*(Settings!C16/100),0)</f>
        <v/>
      </c>
      <c r="K111" s="20">
        <f>IFERROR(Towers_4G!K111*(Settings!C16/100),0)</f>
        <v/>
      </c>
      <c r="L111" s="20">
        <f>IFERROR(Towers_4G!L111*(Settings!C16/100),0)</f>
        <v/>
      </c>
    </row>
    <row r="112">
      <c r="A112" s="20">
        <f>Towers_4G!A112</f>
        <v/>
      </c>
      <c r="B112" s="20">
        <f>Towers_4G!B112</f>
        <v/>
      </c>
      <c r="C112" s="20">
        <f>IFERROR(Towers_4G!C112*(Settings!C16/100),0)</f>
        <v/>
      </c>
      <c r="D112" s="20">
        <f>IFERROR(Towers_4G!D112*(Settings!C16/100),0)</f>
        <v/>
      </c>
      <c r="E112" s="20">
        <f>IFERROR(Towers_4G!E112*(Settings!C16/100),0)</f>
        <v/>
      </c>
      <c r="F112" s="20">
        <f>IFERROR(Towers_4G!F112*(Settings!C16/100),0)</f>
        <v/>
      </c>
      <c r="G112" s="20">
        <f>IFERROR(Towers_4G!G112*(Settings!C16/100),0)</f>
        <v/>
      </c>
      <c r="H112" s="20">
        <f>IFERROR(Towers_4G!H112*(Settings!C16/100),0)</f>
        <v/>
      </c>
      <c r="I112" s="20">
        <f>IFERROR(Towers_4G!I112*(Settings!C16/100),0)</f>
        <v/>
      </c>
      <c r="J112" s="20">
        <f>IFERROR(Towers_4G!J112*(Settings!C16/100),0)</f>
        <v/>
      </c>
      <c r="K112" s="20">
        <f>IFERROR(Towers_4G!K112*(Settings!C16/100),0)</f>
        <v/>
      </c>
      <c r="L112" s="20">
        <f>IFERROR(Towers_4G!L112*(Settings!C16/100),0)</f>
        <v/>
      </c>
    </row>
    <row r="113">
      <c r="A113" s="20">
        <f>Towers_4G!A113</f>
        <v/>
      </c>
      <c r="B113" s="20">
        <f>Towers_4G!B113</f>
        <v/>
      </c>
      <c r="C113" s="20">
        <f>IFERROR(Towers_4G!C113*(Settings!C16/100),0)</f>
        <v/>
      </c>
      <c r="D113" s="20">
        <f>IFERROR(Towers_4G!D113*(Settings!C16/100),0)</f>
        <v/>
      </c>
      <c r="E113" s="20">
        <f>IFERROR(Towers_4G!E113*(Settings!C16/100),0)</f>
        <v/>
      </c>
      <c r="F113" s="20">
        <f>IFERROR(Towers_4G!F113*(Settings!C16/100),0)</f>
        <v/>
      </c>
      <c r="G113" s="20">
        <f>IFERROR(Towers_4G!G113*(Settings!C16/100),0)</f>
        <v/>
      </c>
      <c r="H113" s="20">
        <f>IFERROR(Towers_4G!H113*(Settings!C16/100),0)</f>
        <v/>
      </c>
      <c r="I113" s="20">
        <f>IFERROR(Towers_4G!I113*(Settings!C16/100),0)</f>
        <v/>
      </c>
      <c r="J113" s="20">
        <f>IFERROR(Towers_4G!J113*(Settings!C16/100),0)</f>
        <v/>
      </c>
      <c r="K113" s="20">
        <f>IFERROR(Towers_4G!K113*(Settings!C16/100),0)</f>
        <v/>
      </c>
      <c r="L113" s="20">
        <f>IFERROR(Towers_4G!L113*(Settings!C16/100),0)</f>
        <v/>
      </c>
    </row>
    <row r="114">
      <c r="A114" s="20">
        <f>Towers_4G!A114</f>
        <v/>
      </c>
      <c r="B114" s="20">
        <f>Towers_4G!B114</f>
        <v/>
      </c>
      <c r="C114" s="20">
        <f>IFERROR(Towers_4G!C114*(Settings!C16/100),0)</f>
        <v/>
      </c>
      <c r="D114" s="20">
        <f>IFERROR(Towers_4G!D114*(Settings!C16/100),0)</f>
        <v/>
      </c>
      <c r="E114" s="20">
        <f>IFERROR(Towers_4G!E114*(Settings!C16/100),0)</f>
        <v/>
      </c>
      <c r="F114" s="20">
        <f>IFERROR(Towers_4G!F114*(Settings!C16/100),0)</f>
        <v/>
      </c>
      <c r="G114" s="20">
        <f>IFERROR(Towers_4G!G114*(Settings!C16/100),0)</f>
        <v/>
      </c>
      <c r="H114" s="20">
        <f>IFERROR(Towers_4G!H114*(Settings!C16/100),0)</f>
        <v/>
      </c>
      <c r="I114" s="20">
        <f>IFERROR(Towers_4G!I114*(Settings!C16/100),0)</f>
        <v/>
      </c>
      <c r="J114" s="20">
        <f>IFERROR(Towers_4G!J114*(Settings!C16/100),0)</f>
        <v/>
      </c>
      <c r="K114" s="20">
        <f>IFERROR(Towers_4G!K114*(Settings!C16/100),0)</f>
        <v/>
      </c>
      <c r="L114" s="20">
        <f>IFERROR(Towers_4G!L114*(Settings!C16/100),0)</f>
        <v/>
      </c>
    </row>
    <row r="115">
      <c r="A115" s="20">
        <f>Towers_4G!A115</f>
        <v/>
      </c>
      <c r="B115" s="20">
        <f>Towers_4G!B115</f>
        <v/>
      </c>
      <c r="C115" s="20">
        <f>IFERROR(Towers_4G!C115*(Settings!C16/100),0)</f>
        <v/>
      </c>
      <c r="D115" s="20">
        <f>IFERROR(Towers_4G!D115*(Settings!C16/100),0)</f>
        <v/>
      </c>
      <c r="E115" s="20">
        <f>IFERROR(Towers_4G!E115*(Settings!C16/100),0)</f>
        <v/>
      </c>
      <c r="F115" s="20">
        <f>IFERROR(Towers_4G!F115*(Settings!C16/100),0)</f>
        <v/>
      </c>
      <c r="G115" s="20">
        <f>IFERROR(Towers_4G!G115*(Settings!C16/100),0)</f>
        <v/>
      </c>
      <c r="H115" s="20">
        <f>IFERROR(Towers_4G!H115*(Settings!C16/100),0)</f>
        <v/>
      </c>
      <c r="I115" s="20">
        <f>IFERROR(Towers_4G!I115*(Settings!C16/100),0)</f>
        <v/>
      </c>
      <c r="J115" s="20">
        <f>IFERROR(Towers_4G!J115*(Settings!C16/100),0)</f>
        <v/>
      </c>
      <c r="K115" s="20">
        <f>IFERROR(Towers_4G!K115*(Settings!C16/100),0)</f>
        <v/>
      </c>
      <c r="L115" s="20">
        <f>IFERROR(Towers_4G!L115*(Settings!C16/100),0)</f>
        <v/>
      </c>
    </row>
    <row r="116">
      <c r="A116" s="20">
        <f>Towers_4G!A116</f>
        <v/>
      </c>
      <c r="B116" s="20">
        <f>Towers_4G!B116</f>
        <v/>
      </c>
      <c r="C116" s="20">
        <f>IFERROR(Towers_4G!C116*(Settings!C16/100),0)</f>
        <v/>
      </c>
      <c r="D116" s="20">
        <f>IFERROR(Towers_4G!D116*(Settings!C16/100),0)</f>
        <v/>
      </c>
      <c r="E116" s="20">
        <f>IFERROR(Towers_4G!E116*(Settings!C16/100),0)</f>
        <v/>
      </c>
      <c r="F116" s="20">
        <f>IFERROR(Towers_4G!F116*(Settings!C16/100),0)</f>
        <v/>
      </c>
      <c r="G116" s="20">
        <f>IFERROR(Towers_4G!G116*(Settings!C16/100),0)</f>
        <v/>
      </c>
      <c r="H116" s="20">
        <f>IFERROR(Towers_4G!H116*(Settings!C16/100),0)</f>
        <v/>
      </c>
      <c r="I116" s="20">
        <f>IFERROR(Towers_4G!I116*(Settings!C16/100),0)</f>
        <v/>
      </c>
      <c r="J116" s="20">
        <f>IFERROR(Towers_4G!J116*(Settings!C16/100),0)</f>
        <v/>
      </c>
      <c r="K116" s="20">
        <f>IFERROR(Towers_4G!K116*(Settings!C16/100),0)</f>
        <v/>
      </c>
      <c r="L116" s="20">
        <f>IFERROR(Towers_4G!L116*(Settings!C16/100),0)</f>
        <v/>
      </c>
    </row>
    <row r="117">
      <c r="A117" s="20">
        <f>Towers_4G!A117</f>
        <v/>
      </c>
      <c r="B117" s="20">
        <f>Towers_4G!B117</f>
        <v/>
      </c>
      <c r="C117" s="20">
        <f>IFERROR(Towers_4G!C117*(Settings!C16/100),0)</f>
        <v/>
      </c>
      <c r="D117" s="20">
        <f>IFERROR(Towers_4G!D117*(Settings!C16/100),0)</f>
        <v/>
      </c>
      <c r="E117" s="20">
        <f>IFERROR(Towers_4G!E117*(Settings!C16/100),0)</f>
        <v/>
      </c>
      <c r="F117" s="20">
        <f>IFERROR(Towers_4G!F117*(Settings!C16/100),0)</f>
        <v/>
      </c>
      <c r="G117" s="20">
        <f>IFERROR(Towers_4G!G117*(Settings!C16/100),0)</f>
        <v/>
      </c>
      <c r="H117" s="20">
        <f>IFERROR(Towers_4G!H117*(Settings!C16/100),0)</f>
        <v/>
      </c>
      <c r="I117" s="20">
        <f>IFERROR(Towers_4G!I117*(Settings!C16/100),0)</f>
        <v/>
      </c>
      <c r="J117" s="20">
        <f>IFERROR(Towers_4G!J117*(Settings!C16/100),0)</f>
        <v/>
      </c>
      <c r="K117" s="20">
        <f>IFERROR(Towers_4G!K117*(Settings!C16/100),0)</f>
        <v/>
      </c>
      <c r="L117" s="20">
        <f>IFERROR(Towers_4G!L117*(Settings!C16/100),0)</f>
        <v/>
      </c>
    </row>
    <row r="118">
      <c r="A118" s="20">
        <f>Towers_4G!A118</f>
        <v/>
      </c>
      <c r="B118" s="20">
        <f>Towers_4G!B118</f>
        <v/>
      </c>
      <c r="C118" s="20">
        <f>IFERROR(Towers_4G!C118*(Settings!C16/100),0)</f>
        <v/>
      </c>
      <c r="D118" s="20">
        <f>IFERROR(Towers_4G!D118*(Settings!C16/100),0)</f>
        <v/>
      </c>
      <c r="E118" s="20">
        <f>IFERROR(Towers_4G!E118*(Settings!C16/100),0)</f>
        <v/>
      </c>
      <c r="F118" s="20">
        <f>IFERROR(Towers_4G!F118*(Settings!C16/100),0)</f>
        <v/>
      </c>
      <c r="G118" s="20">
        <f>IFERROR(Towers_4G!G118*(Settings!C16/100),0)</f>
        <v/>
      </c>
      <c r="H118" s="20">
        <f>IFERROR(Towers_4G!H118*(Settings!C16/100),0)</f>
        <v/>
      </c>
      <c r="I118" s="20">
        <f>IFERROR(Towers_4G!I118*(Settings!C16/100),0)</f>
        <v/>
      </c>
      <c r="J118" s="20">
        <f>IFERROR(Towers_4G!J118*(Settings!C16/100),0)</f>
        <v/>
      </c>
      <c r="K118" s="20">
        <f>IFERROR(Towers_4G!K118*(Settings!C16/100),0)</f>
        <v/>
      </c>
      <c r="L118" s="20">
        <f>IFERROR(Towers_4G!L118*(Settings!C16/100),0)</f>
        <v/>
      </c>
    </row>
    <row r="119">
      <c r="A119" s="20">
        <f>Towers_4G!A119</f>
        <v/>
      </c>
      <c r="B119" s="20">
        <f>Towers_4G!B119</f>
        <v/>
      </c>
      <c r="C119" s="20">
        <f>IFERROR(Towers_4G!C119*(Settings!C16/100),0)</f>
        <v/>
      </c>
      <c r="D119" s="20">
        <f>IFERROR(Towers_4G!D119*(Settings!C16/100),0)</f>
        <v/>
      </c>
      <c r="E119" s="20">
        <f>IFERROR(Towers_4G!E119*(Settings!C16/100),0)</f>
        <v/>
      </c>
      <c r="F119" s="20">
        <f>IFERROR(Towers_4G!F119*(Settings!C16/100),0)</f>
        <v/>
      </c>
      <c r="G119" s="20">
        <f>IFERROR(Towers_4G!G119*(Settings!C16/100),0)</f>
        <v/>
      </c>
      <c r="H119" s="20">
        <f>IFERROR(Towers_4G!H119*(Settings!C16/100),0)</f>
        <v/>
      </c>
      <c r="I119" s="20">
        <f>IFERROR(Towers_4G!I119*(Settings!C16/100),0)</f>
        <v/>
      </c>
      <c r="J119" s="20">
        <f>IFERROR(Towers_4G!J119*(Settings!C16/100),0)</f>
        <v/>
      </c>
      <c r="K119" s="20">
        <f>IFERROR(Towers_4G!K119*(Settings!C16/100),0)</f>
        <v/>
      </c>
      <c r="L119" s="20">
        <f>IFERROR(Towers_4G!L119*(Settings!C16/100),0)</f>
        <v/>
      </c>
    </row>
    <row r="120">
      <c r="A120" s="20">
        <f>Towers_4G!A120</f>
        <v/>
      </c>
      <c r="B120" s="20">
        <f>Towers_4G!B120</f>
        <v/>
      </c>
      <c r="C120" s="20">
        <f>IFERROR(Towers_4G!C120*(Settings!C16/100),0)</f>
        <v/>
      </c>
      <c r="D120" s="20">
        <f>IFERROR(Towers_4G!D120*(Settings!C16/100),0)</f>
        <v/>
      </c>
      <c r="E120" s="20">
        <f>IFERROR(Towers_4G!E120*(Settings!C16/100),0)</f>
        <v/>
      </c>
      <c r="F120" s="20">
        <f>IFERROR(Towers_4G!F120*(Settings!C16/100),0)</f>
        <v/>
      </c>
      <c r="G120" s="20">
        <f>IFERROR(Towers_4G!G120*(Settings!C16/100),0)</f>
        <v/>
      </c>
      <c r="H120" s="20">
        <f>IFERROR(Towers_4G!H120*(Settings!C16/100),0)</f>
        <v/>
      </c>
      <c r="I120" s="20">
        <f>IFERROR(Towers_4G!I120*(Settings!C16/100),0)</f>
        <v/>
      </c>
      <c r="J120" s="20">
        <f>IFERROR(Towers_4G!J120*(Settings!C16/100),0)</f>
        <v/>
      </c>
      <c r="K120" s="20">
        <f>IFERROR(Towers_4G!K120*(Settings!C16/100),0)</f>
        <v/>
      </c>
      <c r="L120" s="20">
        <f>IFERROR(Towers_4G!L120*(Settings!C16/100),0)</f>
        <v/>
      </c>
    </row>
    <row r="121">
      <c r="A121" s="20">
        <f>Towers_4G!A121</f>
        <v/>
      </c>
      <c r="B121" s="20">
        <f>Towers_4G!B121</f>
        <v/>
      </c>
      <c r="C121" s="20">
        <f>IFERROR(Towers_4G!C121*(Settings!C16/100),0)</f>
        <v/>
      </c>
      <c r="D121" s="20">
        <f>IFERROR(Towers_4G!D121*(Settings!C16/100),0)</f>
        <v/>
      </c>
      <c r="E121" s="20">
        <f>IFERROR(Towers_4G!E121*(Settings!C16/100),0)</f>
        <v/>
      </c>
      <c r="F121" s="20">
        <f>IFERROR(Towers_4G!F121*(Settings!C16/100),0)</f>
        <v/>
      </c>
      <c r="G121" s="20">
        <f>IFERROR(Towers_4G!G121*(Settings!C16/100),0)</f>
        <v/>
      </c>
      <c r="H121" s="20">
        <f>IFERROR(Towers_4G!H121*(Settings!C16/100),0)</f>
        <v/>
      </c>
      <c r="I121" s="20">
        <f>IFERROR(Towers_4G!I121*(Settings!C16/100),0)</f>
        <v/>
      </c>
      <c r="J121" s="20">
        <f>IFERROR(Towers_4G!J121*(Settings!C16/100),0)</f>
        <v/>
      </c>
      <c r="K121" s="20">
        <f>IFERROR(Towers_4G!K121*(Settings!C16/100),0)</f>
        <v/>
      </c>
      <c r="L121" s="20">
        <f>IFERROR(Towers_4G!L121*(Settings!C16/100),0)</f>
        <v/>
      </c>
    </row>
    <row r="122">
      <c r="A122" s="20">
        <f>Towers_4G!A122</f>
        <v/>
      </c>
      <c r="B122" s="20">
        <f>Towers_4G!B122</f>
        <v/>
      </c>
      <c r="C122" s="20">
        <f>IFERROR(Towers_4G!C122*(Settings!C16/100),0)</f>
        <v/>
      </c>
      <c r="D122" s="20">
        <f>IFERROR(Towers_4G!D122*(Settings!C16/100),0)</f>
        <v/>
      </c>
      <c r="E122" s="20">
        <f>IFERROR(Towers_4G!E122*(Settings!C16/100),0)</f>
        <v/>
      </c>
      <c r="F122" s="20">
        <f>IFERROR(Towers_4G!F122*(Settings!C16/100),0)</f>
        <v/>
      </c>
      <c r="G122" s="20">
        <f>IFERROR(Towers_4G!G122*(Settings!C16/100),0)</f>
        <v/>
      </c>
      <c r="H122" s="20">
        <f>IFERROR(Towers_4G!H122*(Settings!C16/100),0)</f>
        <v/>
      </c>
      <c r="I122" s="20">
        <f>IFERROR(Towers_4G!I122*(Settings!C16/100),0)</f>
        <v/>
      </c>
      <c r="J122" s="20">
        <f>IFERROR(Towers_4G!J122*(Settings!C16/100),0)</f>
        <v/>
      </c>
      <c r="K122" s="20">
        <f>IFERROR(Towers_4G!K122*(Settings!C16/100),0)</f>
        <v/>
      </c>
      <c r="L122" s="20">
        <f>IFERROR(Towers_4G!L122*(Settings!C16/100),0)</f>
        <v/>
      </c>
    </row>
    <row r="123">
      <c r="A123" s="20">
        <f>Towers_4G!A123</f>
        <v/>
      </c>
      <c r="B123" s="20">
        <f>Towers_4G!B123</f>
        <v/>
      </c>
      <c r="C123" s="20">
        <f>IFERROR(Towers_4G!C123*(Settings!C16/100),0)</f>
        <v/>
      </c>
      <c r="D123" s="20">
        <f>IFERROR(Towers_4G!D123*(Settings!C16/100),0)</f>
        <v/>
      </c>
      <c r="E123" s="20">
        <f>IFERROR(Towers_4G!E123*(Settings!C16/100),0)</f>
        <v/>
      </c>
      <c r="F123" s="20">
        <f>IFERROR(Towers_4G!F123*(Settings!C16/100),0)</f>
        <v/>
      </c>
      <c r="G123" s="20">
        <f>IFERROR(Towers_4G!G123*(Settings!C16/100),0)</f>
        <v/>
      </c>
      <c r="H123" s="20">
        <f>IFERROR(Towers_4G!H123*(Settings!C16/100),0)</f>
        <v/>
      </c>
      <c r="I123" s="20">
        <f>IFERROR(Towers_4G!I123*(Settings!C16/100),0)</f>
        <v/>
      </c>
      <c r="J123" s="20">
        <f>IFERROR(Towers_4G!J123*(Settings!C16/100),0)</f>
        <v/>
      </c>
      <c r="K123" s="20">
        <f>IFERROR(Towers_4G!K123*(Settings!C16/100),0)</f>
        <v/>
      </c>
      <c r="L123" s="20">
        <f>IFERROR(Towers_4G!L123*(Settings!C16/100),0)</f>
        <v/>
      </c>
    </row>
    <row r="124">
      <c r="A124" s="20">
        <f>Towers_4G!A124</f>
        <v/>
      </c>
      <c r="B124" s="20">
        <f>Towers_4G!B124</f>
        <v/>
      </c>
      <c r="C124" s="20">
        <f>IFERROR(Towers_4G!C124*(Settings!C16/100),0)</f>
        <v/>
      </c>
      <c r="D124" s="20">
        <f>IFERROR(Towers_4G!D124*(Settings!C16/100),0)</f>
        <v/>
      </c>
      <c r="E124" s="20">
        <f>IFERROR(Towers_4G!E124*(Settings!C16/100),0)</f>
        <v/>
      </c>
      <c r="F124" s="20">
        <f>IFERROR(Towers_4G!F124*(Settings!C16/100),0)</f>
        <v/>
      </c>
      <c r="G124" s="20">
        <f>IFERROR(Towers_4G!G124*(Settings!C16/100),0)</f>
        <v/>
      </c>
      <c r="H124" s="20">
        <f>IFERROR(Towers_4G!H124*(Settings!C16/100),0)</f>
        <v/>
      </c>
      <c r="I124" s="20">
        <f>IFERROR(Towers_4G!I124*(Settings!C16/100),0)</f>
        <v/>
      </c>
      <c r="J124" s="20">
        <f>IFERROR(Towers_4G!J124*(Settings!C16/100),0)</f>
        <v/>
      </c>
      <c r="K124" s="20">
        <f>IFERROR(Towers_4G!K124*(Settings!C16/100),0)</f>
        <v/>
      </c>
      <c r="L124" s="20">
        <f>IFERROR(Towers_4G!L124*(Settings!C16/100),0)</f>
        <v/>
      </c>
    </row>
    <row r="125">
      <c r="A125" s="20">
        <f>Towers_4G!A125</f>
        <v/>
      </c>
      <c r="B125" s="20">
        <f>Towers_4G!B125</f>
        <v/>
      </c>
      <c r="C125" s="20">
        <f>IFERROR(Towers_4G!C125*(Settings!C16/100),0)</f>
        <v/>
      </c>
      <c r="D125" s="20">
        <f>IFERROR(Towers_4G!D125*(Settings!C16/100),0)</f>
        <v/>
      </c>
      <c r="E125" s="20">
        <f>IFERROR(Towers_4G!E125*(Settings!C16/100),0)</f>
        <v/>
      </c>
      <c r="F125" s="20">
        <f>IFERROR(Towers_4G!F125*(Settings!C16/100),0)</f>
        <v/>
      </c>
      <c r="G125" s="20">
        <f>IFERROR(Towers_4G!G125*(Settings!C16/100),0)</f>
        <v/>
      </c>
      <c r="H125" s="20">
        <f>IFERROR(Towers_4G!H125*(Settings!C16/100),0)</f>
        <v/>
      </c>
      <c r="I125" s="20">
        <f>IFERROR(Towers_4G!I125*(Settings!C16/100),0)</f>
        <v/>
      </c>
      <c r="J125" s="20">
        <f>IFERROR(Towers_4G!J125*(Settings!C16/100),0)</f>
        <v/>
      </c>
      <c r="K125" s="20">
        <f>IFERROR(Towers_4G!K125*(Settings!C16/100),0)</f>
        <v/>
      </c>
      <c r="L125" s="20">
        <f>IFERROR(Towers_4G!L125*(Settings!C16/100),0)</f>
        <v/>
      </c>
    </row>
    <row r="126">
      <c r="A126" s="20">
        <f>Towers_4G!A126</f>
        <v/>
      </c>
      <c r="B126" s="20">
        <f>Towers_4G!B126</f>
        <v/>
      </c>
      <c r="C126" s="20">
        <f>IFERROR(Towers_4G!C126*(Settings!C16/100),0)</f>
        <v/>
      </c>
      <c r="D126" s="20">
        <f>IFERROR(Towers_4G!D126*(Settings!C16/100),0)</f>
        <v/>
      </c>
      <c r="E126" s="20">
        <f>IFERROR(Towers_4G!E126*(Settings!C16/100),0)</f>
        <v/>
      </c>
      <c r="F126" s="20">
        <f>IFERROR(Towers_4G!F126*(Settings!C16/100),0)</f>
        <v/>
      </c>
      <c r="G126" s="20">
        <f>IFERROR(Towers_4G!G126*(Settings!C16/100),0)</f>
        <v/>
      </c>
      <c r="H126" s="20">
        <f>IFERROR(Towers_4G!H126*(Settings!C16/100),0)</f>
        <v/>
      </c>
      <c r="I126" s="20">
        <f>IFERROR(Towers_4G!I126*(Settings!C16/100),0)</f>
        <v/>
      </c>
      <c r="J126" s="20">
        <f>IFERROR(Towers_4G!J126*(Settings!C16/100),0)</f>
        <v/>
      </c>
      <c r="K126" s="20">
        <f>IFERROR(Towers_4G!K126*(Settings!C16/100),0)</f>
        <v/>
      </c>
      <c r="L126" s="20">
        <f>IFERROR(Towers_4G!L126*(Settings!C16/100),0)</f>
        <v/>
      </c>
    </row>
    <row r="127">
      <c r="A127" s="20">
        <f>Towers_4G!A127</f>
        <v/>
      </c>
      <c r="B127" s="20">
        <f>Towers_4G!B127</f>
        <v/>
      </c>
      <c r="C127" s="20">
        <f>IFERROR(Towers_4G!C127*(Settings!C16/100),0)</f>
        <v/>
      </c>
      <c r="D127" s="20">
        <f>IFERROR(Towers_4G!D127*(Settings!C16/100),0)</f>
        <v/>
      </c>
      <c r="E127" s="20">
        <f>IFERROR(Towers_4G!E127*(Settings!C16/100),0)</f>
        <v/>
      </c>
      <c r="F127" s="20">
        <f>IFERROR(Towers_4G!F127*(Settings!C16/100),0)</f>
        <v/>
      </c>
      <c r="G127" s="20">
        <f>IFERROR(Towers_4G!G127*(Settings!C16/100),0)</f>
        <v/>
      </c>
      <c r="H127" s="20">
        <f>IFERROR(Towers_4G!H127*(Settings!C16/100),0)</f>
        <v/>
      </c>
      <c r="I127" s="20">
        <f>IFERROR(Towers_4G!I127*(Settings!C16/100),0)</f>
        <v/>
      </c>
      <c r="J127" s="20">
        <f>IFERROR(Towers_4G!J127*(Settings!C16/100),0)</f>
        <v/>
      </c>
      <c r="K127" s="20">
        <f>IFERROR(Towers_4G!K127*(Settings!C16/100),0)</f>
        <v/>
      </c>
      <c r="L127" s="20">
        <f>IFERROR(Towers_4G!L127*(Settings!C16/100),0)</f>
        <v/>
      </c>
    </row>
    <row r="128">
      <c r="A128" s="20">
        <f>Towers_4G!A128</f>
        <v/>
      </c>
      <c r="B128" s="20">
        <f>Towers_4G!B128</f>
        <v/>
      </c>
      <c r="C128" s="20">
        <f>IFERROR(Towers_4G!C128*(Settings!C16/100),0)</f>
        <v/>
      </c>
      <c r="D128" s="20">
        <f>IFERROR(Towers_4G!D128*(Settings!C16/100),0)</f>
        <v/>
      </c>
      <c r="E128" s="20">
        <f>IFERROR(Towers_4G!E128*(Settings!C16/100),0)</f>
        <v/>
      </c>
      <c r="F128" s="20">
        <f>IFERROR(Towers_4G!F128*(Settings!C16/100),0)</f>
        <v/>
      </c>
      <c r="G128" s="20">
        <f>IFERROR(Towers_4G!G128*(Settings!C16/100),0)</f>
        <v/>
      </c>
      <c r="H128" s="20">
        <f>IFERROR(Towers_4G!H128*(Settings!C16/100),0)</f>
        <v/>
      </c>
      <c r="I128" s="20">
        <f>IFERROR(Towers_4G!I128*(Settings!C16/100),0)</f>
        <v/>
      </c>
      <c r="J128" s="20">
        <f>IFERROR(Towers_4G!J128*(Settings!C16/100),0)</f>
        <v/>
      </c>
      <c r="K128" s="20">
        <f>IFERROR(Towers_4G!K128*(Settings!C16/100),0)</f>
        <v/>
      </c>
      <c r="L128" s="20">
        <f>IFERROR(Towers_4G!L128*(Settings!C16/100),0)</f>
        <v/>
      </c>
    </row>
    <row r="129">
      <c r="A129" s="20">
        <f>Towers_4G!A129</f>
        <v/>
      </c>
      <c r="B129" s="20">
        <f>Towers_4G!B129</f>
        <v/>
      </c>
      <c r="C129" s="20">
        <f>IFERROR(Towers_4G!C129*(Settings!C16/100),0)</f>
        <v/>
      </c>
      <c r="D129" s="20">
        <f>IFERROR(Towers_4G!D129*(Settings!C16/100),0)</f>
        <v/>
      </c>
      <c r="E129" s="20">
        <f>IFERROR(Towers_4G!E129*(Settings!C16/100),0)</f>
        <v/>
      </c>
      <c r="F129" s="20">
        <f>IFERROR(Towers_4G!F129*(Settings!C16/100),0)</f>
        <v/>
      </c>
      <c r="G129" s="20">
        <f>IFERROR(Towers_4G!G129*(Settings!C16/100),0)</f>
        <v/>
      </c>
      <c r="H129" s="20">
        <f>IFERROR(Towers_4G!H129*(Settings!C16/100),0)</f>
        <v/>
      </c>
      <c r="I129" s="20">
        <f>IFERROR(Towers_4G!I129*(Settings!C16/100),0)</f>
        <v/>
      </c>
      <c r="J129" s="20">
        <f>IFERROR(Towers_4G!J129*(Settings!C16/100),0)</f>
        <v/>
      </c>
      <c r="K129" s="20">
        <f>IFERROR(Towers_4G!K129*(Settings!C16/100),0)</f>
        <v/>
      </c>
      <c r="L129" s="20">
        <f>IFERROR(Towers_4G!L129*(Settings!C16/100),0)</f>
        <v/>
      </c>
    </row>
    <row r="130">
      <c r="A130" s="20">
        <f>Towers_4G!A130</f>
        <v/>
      </c>
      <c r="B130" s="20">
        <f>Towers_4G!B130</f>
        <v/>
      </c>
      <c r="C130" s="20">
        <f>IFERROR(Towers_4G!C130*(Settings!C16/100),0)</f>
        <v/>
      </c>
      <c r="D130" s="20">
        <f>IFERROR(Towers_4G!D130*(Settings!C16/100),0)</f>
        <v/>
      </c>
      <c r="E130" s="20">
        <f>IFERROR(Towers_4G!E130*(Settings!C16/100),0)</f>
        <v/>
      </c>
      <c r="F130" s="20">
        <f>IFERROR(Towers_4G!F130*(Settings!C16/100),0)</f>
        <v/>
      </c>
      <c r="G130" s="20">
        <f>IFERROR(Towers_4G!G130*(Settings!C16/100),0)</f>
        <v/>
      </c>
      <c r="H130" s="20">
        <f>IFERROR(Towers_4G!H130*(Settings!C16/100),0)</f>
        <v/>
      </c>
      <c r="I130" s="20">
        <f>IFERROR(Towers_4G!I130*(Settings!C16/100),0)</f>
        <v/>
      </c>
      <c r="J130" s="20">
        <f>IFERROR(Towers_4G!J130*(Settings!C16/100),0)</f>
        <v/>
      </c>
      <c r="K130" s="20">
        <f>IFERROR(Towers_4G!K130*(Settings!C16/100),0)</f>
        <v/>
      </c>
      <c r="L130" s="20">
        <f>IFERROR(Towers_4G!L130*(Settings!C16/100),0)</f>
        <v/>
      </c>
    </row>
    <row r="131">
      <c r="A131" s="20">
        <f>Towers_4G!A131</f>
        <v/>
      </c>
      <c r="B131" s="20">
        <f>Towers_4G!B131</f>
        <v/>
      </c>
      <c r="C131" s="20">
        <f>IFERROR(Towers_4G!C131*(Settings!C16/100),0)</f>
        <v/>
      </c>
      <c r="D131" s="20">
        <f>IFERROR(Towers_4G!D131*(Settings!C16/100),0)</f>
        <v/>
      </c>
      <c r="E131" s="20">
        <f>IFERROR(Towers_4G!E131*(Settings!C16/100),0)</f>
        <v/>
      </c>
      <c r="F131" s="20">
        <f>IFERROR(Towers_4G!F131*(Settings!C16/100),0)</f>
        <v/>
      </c>
      <c r="G131" s="20">
        <f>IFERROR(Towers_4G!G131*(Settings!C16/100),0)</f>
        <v/>
      </c>
      <c r="H131" s="20">
        <f>IFERROR(Towers_4G!H131*(Settings!C16/100),0)</f>
        <v/>
      </c>
      <c r="I131" s="20">
        <f>IFERROR(Towers_4G!I131*(Settings!C16/100),0)</f>
        <v/>
      </c>
      <c r="J131" s="20">
        <f>IFERROR(Towers_4G!J131*(Settings!C16/100),0)</f>
        <v/>
      </c>
      <c r="K131" s="20">
        <f>IFERROR(Towers_4G!K131*(Settings!C16/100),0)</f>
        <v/>
      </c>
      <c r="L131" s="20">
        <f>IFERROR(Towers_4G!L131*(Settings!C16/100),0)</f>
        <v/>
      </c>
    </row>
    <row r="132">
      <c r="A132" s="20">
        <f>Towers_4G!A132</f>
        <v/>
      </c>
      <c r="B132" s="20">
        <f>Towers_4G!B132</f>
        <v/>
      </c>
      <c r="C132" s="20">
        <f>IFERROR(Towers_4G!C132*(Settings!C16/100),0)</f>
        <v/>
      </c>
      <c r="D132" s="20">
        <f>IFERROR(Towers_4G!D132*(Settings!C16/100),0)</f>
        <v/>
      </c>
      <c r="E132" s="20">
        <f>IFERROR(Towers_4G!E132*(Settings!C16/100),0)</f>
        <v/>
      </c>
      <c r="F132" s="20">
        <f>IFERROR(Towers_4G!F132*(Settings!C16/100),0)</f>
        <v/>
      </c>
      <c r="G132" s="20">
        <f>IFERROR(Towers_4G!G132*(Settings!C16/100),0)</f>
        <v/>
      </c>
      <c r="H132" s="20">
        <f>IFERROR(Towers_4G!H132*(Settings!C16/100),0)</f>
        <v/>
      </c>
      <c r="I132" s="20">
        <f>IFERROR(Towers_4G!I132*(Settings!C16/100),0)</f>
        <v/>
      </c>
      <c r="J132" s="20">
        <f>IFERROR(Towers_4G!J132*(Settings!C16/100),0)</f>
        <v/>
      </c>
      <c r="K132" s="20">
        <f>IFERROR(Towers_4G!K132*(Settings!C16/100),0)</f>
        <v/>
      </c>
      <c r="L132" s="20">
        <f>IFERROR(Towers_4G!L132*(Settings!C16/100),0)</f>
        <v/>
      </c>
    </row>
    <row r="133">
      <c r="A133" s="20">
        <f>Towers_4G!A133</f>
        <v/>
      </c>
      <c r="B133" s="20">
        <f>Towers_4G!B133</f>
        <v/>
      </c>
      <c r="C133" s="20">
        <f>IFERROR(Towers_4G!C133*(Settings!C16/100),0)</f>
        <v/>
      </c>
      <c r="D133" s="20">
        <f>IFERROR(Towers_4G!D133*(Settings!C16/100),0)</f>
        <v/>
      </c>
      <c r="E133" s="20">
        <f>IFERROR(Towers_4G!E133*(Settings!C16/100),0)</f>
        <v/>
      </c>
      <c r="F133" s="20">
        <f>IFERROR(Towers_4G!F133*(Settings!C16/100),0)</f>
        <v/>
      </c>
      <c r="G133" s="20">
        <f>IFERROR(Towers_4G!G133*(Settings!C16/100),0)</f>
        <v/>
      </c>
      <c r="H133" s="20">
        <f>IFERROR(Towers_4G!H133*(Settings!C16/100),0)</f>
        <v/>
      </c>
      <c r="I133" s="20">
        <f>IFERROR(Towers_4G!I133*(Settings!C16/100),0)</f>
        <v/>
      </c>
      <c r="J133" s="20">
        <f>IFERROR(Towers_4G!J133*(Settings!C16/100),0)</f>
        <v/>
      </c>
      <c r="K133" s="20">
        <f>IFERROR(Towers_4G!K133*(Settings!C16/100),0)</f>
        <v/>
      </c>
      <c r="L133" s="20">
        <f>IFERROR(Towers_4G!L133*(Settings!C16/100),0)</f>
        <v/>
      </c>
    </row>
    <row r="134">
      <c r="A134" s="20">
        <f>Towers_4G!A134</f>
        <v/>
      </c>
      <c r="B134" s="20">
        <f>Towers_4G!B134</f>
        <v/>
      </c>
      <c r="C134" s="20">
        <f>IFERROR(Towers_4G!C134*(Settings!C16/100),0)</f>
        <v/>
      </c>
      <c r="D134" s="20">
        <f>IFERROR(Towers_4G!D134*(Settings!C16/100),0)</f>
        <v/>
      </c>
      <c r="E134" s="20">
        <f>IFERROR(Towers_4G!E134*(Settings!C16/100),0)</f>
        <v/>
      </c>
      <c r="F134" s="20">
        <f>IFERROR(Towers_4G!F134*(Settings!C16/100),0)</f>
        <v/>
      </c>
      <c r="G134" s="20">
        <f>IFERROR(Towers_4G!G134*(Settings!C16/100),0)</f>
        <v/>
      </c>
      <c r="H134" s="20">
        <f>IFERROR(Towers_4G!H134*(Settings!C16/100),0)</f>
        <v/>
      </c>
      <c r="I134" s="20">
        <f>IFERROR(Towers_4G!I134*(Settings!C16/100),0)</f>
        <v/>
      </c>
      <c r="J134" s="20">
        <f>IFERROR(Towers_4G!J134*(Settings!C16/100),0)</f>
        <v/>
      </c>
      <c r="K134" s="20">
        <f>IFERROR(Towers_4G!K134*(Settings!C16/100),0)</f>
        <v/>
      </c>
      <c r="L134" s="20">
        <f>IFERROR(Towers_4G!L134*(Settings!C16/100),0)</f>
        <v/>
      </c>
    </row>
    <row r="135">
      <c r="A135" s="20">
        <f>Towers_4G!A135</f>
        <v/>
      </c>
      <c r="B135" s="20">
        <f>Towers_4G!B135</f>
        <v/>
      </c>
      <c r="C135" s="20">
        <f>IFERROR(Towers_4G!C135*(Settings!C16/100),0)</f>
        <v/>
      </c>
      <c r="D135" s="20">
        <f>IFERROR(Towers_4G!D135*(Settings!C16/100),0)</f>
        <v/>
      </c>
      <c r="E135" s="20">
        <f>IFERROR(Towers_4G!E135*(Settings!C16/100),0)</f>
        <v/>
      </c>
      <c r="F135" s="20">
        <f>IFERROR(Towers_4G!F135*(Settings!C16/100),0)</f>
        <v/>
      </c>
      <c r="G135" s="20">
        <f>IFERROR(Towers_4G!G135*(Settings!C16/100),0)</f>
        <v/>
      </c>
      <c r="H135" s="20">
        <f>IFERROR(Towers_4G!H135*(Settings!C16/100),0)</f>
        <v/>
      </c>
      <c r="I135" s="20">
        <f>IFERROR(Towers_4G!I135*(Settings!C16/100),0)</f>
        <v/>
      </c>
      <c r="J135" s="20">
        <f>IFERROR(Towers_4G!J135*(Settings!C16/100),0)</f>
        <v/>
      </c>
      <c r="K135" s="20">
        <f>IFERROR(Towers_4G!K135*(Settings!C16/100),0)</f>
        <v/>
      </c>
      <c r="L135" s="20">
        <f>IFERROR(Towers_4G!L135*(Settings!C16/100),0)</f>
        <v/>
      </c>
    </row>
    <row r="136">
      <c r="A136" s="20">
        <f>Towers_4G!A136</f>
        <v/>
      </c>
      <c r="B136" s="20">
        <f>Towers_4G!B136</f>
        <v/>
      </c>
      <c r="C136" s="20">
        <f>IFERROR(Towers_4G!C136*(Settings!C16/100),0)</f>
        <v/>
      </c>
      <c r="D136" s="20">
        <f>IFERROR(Towers_4G!D136*(Settings!C16/100),0)</f>
        <v/>
      </c>
      <c r="E136" s="20">
        <f>IFERROR(Towers_4G!E136*(Settings!C16/100),0)</f>
        <v/>
      </c>
      <c r="F136" s="20">
        <f>IFERROR(Towers_4G!F136*(Settings!C16/100),0)</f>
        <v/>
      </c>
      <c r="G136" s="20">
        <f>IFERROR(Towers_4G!G136*(Settings!C16/100),0)</f>
        <v/>
      </c>
      <c r="H136" s="20">
        <f>IFERROR(Towers_4G!H136*(Settings!C16/100),0)</f>
        <v/>
      </c>
      <c r="I136" s="20">
        <f>IFERROR(Towers_4G!I136*(Settings!C16/100),0)</f>
        <v/>
      </c>
      <c r="J136" s="20">
        <f>IFERROR(Towers_4G!J136*(Settings!C16/100),0)</f>
        <v/>
      </c>
      <c r="K136" s="20">
        <f>IFERROR(Towers_4G!K136*(Settings!C16/100),0)</f>
        <v/>
      </c>
      <c r="L136" s="20">
        <f>IFERROR(Towers_4G!L136*(Settings!C16/100),0)</f>
        <v/>
      </c>
    </row>
    <row r="137">
      <c r="A137" s="20">
        <f>Towers_4G!A137</f>
        <v/>
      </c>
      <c r="B137" s="20">
        <f>Towers_4G!B137</f>
        <v/>
      </c>
      <c r="C137" s="20">
        <f>IFERROR(Towers_4G!C137*(Settings!C16/100),0)</f>
        <v/>
      </c>
      <c r="D137" s="20">
        <f>IFERROR(Towers_4G!D137*(Settings!C16/100),0)</f>
        <v/>
      </c>
      <c r="E137" s="20">
        <f>IFERROR(Towers_4G!E137*(Settings!C16/100),0)</f>
        <v/>
      </c>
      <c r="F137" s="20">
        <f>IFERROR(Towers_4G!F137*(Settings!C16/100),0)</f>
        <v/>
      </c>
      <c r="G137" s="20">
        <f>IFERROR(Towers_4G!G137*(Settings!C16/100),0)</f>
        <v/>
      </c>
      <c r="H137" s="20">
        <f>IFERROR(Towers_4G!H137*(Settings!C16/100),0)</f>
        <v/>
      </c>
      <c r="I137" s="20">
        <f>IFERROR(Towers_4G!I137*(Settings!C16/100),0)</f>
        <v/>
      </c>
      <c r="J137" s="20">
        <f>IFERROR(Towers_4G!J137*(Settings!C16/100),0)</f>
        <v/>
      </c>
      <c r="K137" s="20">
        <f>IFERROR(Towers_4G!K137*(Settings!C16/100),0)</f>
        <v/>
      </c>
      <c r="L137" s="20">
        <f>IFERROR(Towers_4G!L137*(Settings!C16/100),0)</f>
        <v/>
      </c>
    </row>
    <row r="138">
      <c r="A138" s="20">
        <f>Towers_4G!A138</f>
        <v/>
      </c>
      <c r="B138" s="20">
        <f>Towers_4G!B138</f>
        <v/>
      </c>
      <c r="C138" s="20">
        <f>IFERROR(Towers_4G!C138*(Settings!C16/100),0)</f>
        <v/>
      </c>
      <c r="D138" s="20">
        <f>IFERROR(Towers_4G!D138*(Settings!C16/100),0)</f>
        <v/>
      </c>
      <c r="E138" s="20">
        <f>IFERROR(Towers_4G!E138*(Settings!C16/100),0)</f>
        <v/>
      </c>
      <c r="F138" s="20">
        <f>IFERROR(Towers_4G!F138*(Settings!C16/100),0)</f>
        <v/>
      </c>
      <c r="G138" s="20">
        <f>IFERROR(Towers_4G!G138*(Settings!C16/100),0)</f>
        <v/>
      </c>
      <c r="H138" s="20">
        <f>IFERROR(Towers_4G!H138*(Settings!C16/100),0)</f>
        <v/>
      </c>
      <c r="I138" s="20">
        <f>IFERROR(Towers_4G!I138*(Settings!C16/100),0)</f>
        <v/>
      </c>
      <c r="J138" s="20">
        <f>IFERROR(Towers_4G!J138*(Settings!C16/100),0)</f>
        <v/>
      </c>
      <c r="K138" s="20">
        <f>IFERROR(Towers_4G!K138*(Settings!C16/100),0)</f>
        <v/>
      </c>
      <c r="L138" s="20">
        <f>IFERROR(Towers_4G!L138*(Settings!C16/100),0)</f>
        <v/>
      </c>
    </row>
    <row r="139">
      <c r="A139" s="20">
        <f>Towers_4G!A139</f>
        <v/>
      </c>
      <c r="B139" s="20">
        <f>Towers_4G!B139</f>
        <v/>
      </c>
      <c r="C139" s="20">
        <f>IFERROR(Towers_4G!C139*(Settings!C16/100),0)</f>
        <v/>
      </c>
      <c r="D139" s="20">
        <f>IFERROR(Towers_4G!D139*(Settings!C16/100),0)</f>
        <v/>
      </c>
      <c r="E139" s="20">
        <f>IFERROR(Towers_4G!E139*(Settings!C16/100),0)</f>
        <v/>
      </c>
      <c r="F139" s="20">
        <f>IFERROR(Towers_4G!F139*(Settings!C16/100),0)</f>
        <v/>
      </c>
      <c r="G139" s="20">
        <f>IFERROR(Towers_4G!G139*(Settings!C16/100),0)</f>
        <v/>
      </c>
      <c r="H139" s="20">
        <f>IFERROR(Towers_4G!H139*(Settings!C16/100),0)</f>
        <v/>
      </c>
      <c r="I139" s="20">
        <f>IFERROR(Towers_4G!I139*(Settings!C16/100),0)</f>
        <v/>
      </c>
      <c r="J139" s="20">
        <f>IFERROR(Towers_4G!J139*(Settings!C16/100),0)</f>
        <v/>
      </c>
      <c r="K139" s="20">
        <f>IFERROR(Towers_4G!K139*(Settings!C16/100),0)</f>
        <v/>
      </c>
      <c r="L139" s="20">
        <f>IFERROR(Towers_4G!L139*(Settings!C16/100),0)</f>
        <v/>
      </c>
    </row>
    <row r="140">
      <c r="A140" s="20">
        <f>Towers_4G!A140</f>
        <v/>
      </c>
      <c r="B140" s="20">
        <f>Towers_4G!B140</f>
        <v/>
      </c>
      <c r="C140" s="20">
        <f>IFERROR(Towers_4G!C140*(Settings!C16/100),0)</f>
        <v/>
      </c>
      <c r="D140" s="20">
        <f>IFERROR(Towers_4G!D140*(Settings!C16/100),0)</f>
        <v/>
      </c>
      <c r="E140" s="20">
        <f>IFERROR(Towers_4G!E140*(Settings!C16/100),0)</f>
        <v/>
      </c>
      <c r="F140" s="20">
        <f>IFERROR(Towers_4G!F140*(Settings!C16/100),0)</f>
        <v/>
      </c>
      <c r="G140" s="20">
        <f>IFERROR(Towers_4G!G140*(Settings!C16/100),0)</f>
        <v/>
      </c>
      <c r="H140" s="20">
        <f>IFERROR(Towers_4G!H140*(Settings!C16/100),0)</f>
        <v/>
      </c>
      <c r="I140" s="20">
        <f>IFERROR(Towers_4G!I140*(Settings!C16/100),0)</f>
        <v/>
      </c>
      <c r="J140" s="20">
        <f>IFERROR(Towers_4G!J140*(Settings!C16/100),0)</f>
        <v/>
      </c>
      <c r="K140" s="20">
        <f>IFERROR(Towers_4G!K140*(Settings!C16/100),0)</f>
        <v/>
      </c>
      <c r="L140" s="20">
        <f>IFERROR(Towers_4G!L140*(Settings!C16/100),0)</f>
        <v/>
      </c>
    </row>
    <row r="141">
      <c r="A141" s="20">
        <f>Towers_4G!A141</f>
        <v/>
      </c>
      <c r="B141" s="20">
        <f>Towers_4G!B141</f>
        <v/>
      </c>
      <c r="C141" s="20">
        <f>IFERROR(Towers_4G!C141*(Settings!C16/100),0)</f>
        <v/>
      </c>
      <c r="D141" s="20">
        <f>IFERROR(Towers_4G!D141*(Settings!C16/100),0)</f>
        <v/>
      </c>
      <c r="E141" s="20">
        <f>IFERROR(Towers_4G!E141*(Settings!C16/100),0)</f>
        <v/>
      </c>
      <c r="F141" s="20">
        <f>IFERROR(Towers_4G!F141*(Settings!C16/100),0)</f>
        <v/>
      </c>
      <c r="G141" s="20">
        <f>IFERROR(Towers_4G!G141*(Settings!C16/100),0)</f>
        <v/>
      </c>
      <c r="H141" s="20">
        <f>IFERROR(Towers_4G!H141*(Settings!C16/100),0)</f>
        <v/>
      </c>
      <c r="I141" s="20">
        <f>IFERROR(Towers_4G!I141*(Settings!C16/100),0)</f>
        <v/>
      </c>
      <c r="J141" s="20">
        <f>IFERROR(Towers_4G!J141*(Settings!C16/100),0)</f>
        <v/>
      </c>
      <c r="K141" s="20">
        <f>IFERROR(Towers_4G!K141*(Settings!C16/100),0)</f>
        <v/>
      </c>
      <c r="L141" s="20">
        <f>IFERROR(Towers_4G!L141*(Settings!C16/100),0)</f>
        <v/>
      </c>
    </row>
    <row r="142">
      <c r="A142" s="20">
        <f>Towers_4G!A142</f>
        <v/>
      </c>
      <c r="B142" s="20">
        <f>Towers_4G!B142</f>
        <v/>
      </c>
      <c r="C142" s="20">
        <f>IFERROR(Towers_4G!C142*(Settings!C16/100),0)</f>
        <v/>
      </c>
      <c r="D142" s="20">
        <f>IFERROR(Towers_4G!D142*(Settings!C16/100),0)</f>
        <v/>
      </c>
      <c r="E142" s="20">
        <f>IFERROR(Towers_4G!E142*(Settings!C16/100),0)</f>
        <v/>
      </c>
      <c r="F142" s="20">
        <f>IFERROR(Towers_4G!F142*(Settings!C16/100),0)</f>
        <v/>
      </c>
      <c r="G142" s="20">
        <f>IFERROR(Towers_4G!G142*(Settings!C16/100),0)</f>
        <v/>
      </c>
      <c r="H142" s="20">
        <f>IFERROR(Towers_4G!H142*(Settings!C16/100),0)</f>
        <v/>
      </c>
      <c r="I142" s="20">
        <f>IFERROR(Towers_4G!I142*(Settings!C16/100),0)</f>
        <v/>
      </c>
      <c r="J142" s="20">
        <f>IFERROR(Towers_4G!J142*(Settings!C16/100),0)</f>
        <v/>
      </c>
      <c r="K142" s="20">
        <f>IFERROR(Towers_4G!K142*(Settings!C16/100),0)</f>
        <v/>
      </c>
      <c r="L142" s="20">
        <f>IFERROR(Towers_4G!L142*(Settings!C16/100),0)</f>
        <v/>
      </c>
    </row>
    <row r="143">
      <c r="A143" s="20">
        <f>Towers_4G!A143</f>
        <v/>
      </c>
      <c r="B143" s="20">
        <f>Towers_4G!B143</f>
        <v/>
      </c>
      <c r="C143" s="20">
        <f>IFERROR(Towers_4G!C143*(Settings!C16/100),0)</f>
        <v/>
      </c>
      <c r="D143" s="20">
        <f>IFERROR(Towers_4G!D143*(Settings!C16/100),0)</f>
        <v/>
      </c>
      <c r="E143" s="20">
        <f>IFERROR(Towers_4G!E143*(Settings!C16/100),0)</f>
        <v/>
      </c>
      <c r="F143" s="20">
        <f>IFERROR(Towers_4G!F143*(Settings!C16/100),0)</f>
        <v/>
      </c>
      <c r="G143" s="20">
        <f>IFERROR(Towers_4G!G143*(Settings!C16/100),0)</f>
        <v/>
      </c>
      <c r="H143" s="20">
        <f>IFERROR(Towers_4G!H143*(Settings!C16/100),0)</f>
        <v/>
      </c>
      <c r="I143" s="20">
        <f>IFERROR(Towers_4G!I143*(Settings!C16/100),0)</f>
        <v/>
      </c>
      <c r="J143" s="20">
        <f>IFERROR(Towers_4G!J143*(Settings!C16/100),0)</f>
        <v/>
      </c>
      <c r="K143" s="20">
        <f>IFERROR(Towers_4G!K143*(Settings!C16/100),0)</f>
        <v/>
      </c>
      <c r="L143" s="20">
        <f>IFERROR(Towers_4G!L143*(Settings!C16/100),0)</f>
        <v/>
      </c>
    </row>
    <row r="144">
      <c r="A144" s="20">
        <f>Towers_4G!A144</f>
        <v/>
      </c>
      <c r="B144" s="20">
        <f>Towers_4G!B144</f>
        <v/>
      </c>
      <c r="C144" s="20">
        <f>IFERROR(Towers_4G!C144*(Settings!C16/100),0)</f>
        <v/>
      </c>
      <c r="D144" s="20">
        <f>IFERROR(Towers_4G!D144*(Settings!C16/100),0)</f>
        <v/>
      </c>
      <c r="E144" s="20">
        <f>IFERROR(Towers_4G!E144*(Settings!C16/100),0)</f>
        <v/>
      </c>
      <c r="F144" s="20">
        <f>IFERROR(Towers_4G!F144*(Settings!C16/100),0)</f>
        <v/>
      </c>
      <c r="G144" s="20">
        <f>IFERROR(Towers_4G!G144*(Settings!C16/100),0)</f>
        <v/>
      </c>
      <c r="H144" s="20">
        <f>IFERROR(Towers_4G!H144*(Settings!C16/100),0)</f>
        <v/>
      </c>
      <c r="I144" s="20">
        <f>IFERROR(Towers_4G!I144*(Settings!C16/100),0)</f>
        <v/>
      </c>
      <c r="J144" s="20">
        <f>IFERROR(Towers_4G!J144*(Settings!C16/100),0)</f>
        <v/>
      </c>
      <c r="K144" s="20">
        <f>IFERROR(Towers_4G!K144*(Settings!C16/100),0)</f>
        <v/>
      </c>
      <c r="L144" s="20">
        <f>IFERROR(Towers_4G!L144*(Settings!C16/100),0)</f>
        <v/>
      </c>
    </row>
    <row r="145">
      <c r="A145" s="20">
        <f>Towers_4G!A145</f>
        <v/>
      </c>
      <c r="B145" s="20">
        <f>Towers_4G!B145</f>
        <v/>
      </c>
      <c r="C145" s="20">
        <f>IFERROR(Towers_4G!C145*(Settings!C16/100),0)</f>
        <v/>
      </c>
      <c r="D145" s="20">
        <f>IFERROR(Towers_4G!D145*(Settings!C16/100),0)</f>
        <v/>
      </c>
      <c r="E145" s="20">
        <f>IFERROR(Towers_4G!E145*(Settings!C16/100),0)</f>
        <v/>
      </c>
      <c r="F145" s="20">
        <f>IFERROR(Towers_4G!F145*(Settings!C16/100),0)</f>
        <v/>
      </c>
      <c r="G145" s="20">
        <f>IFERROR(Towers_4G!G145*(Settings!C16/100),0)</f>
        <v/>
      </c>
      <c r="H145" s="20">
        <f>IFERROR(Towers_4G!H145*(Settings!C16/100),0)</f>
        <v/>
      </c>
      <c r="I145" s="20">
        <f>IFERROR(Towers_4G!I145*(Settings!C16/100),0)</f>
        <v/>
      </c>
      <c r="J145" s="20">
        <f>IFERROR(Towers_4G!J145*(Settings!C16/100),0)</f>
        <v/>
      </c>
      <c r="K145" s="20">
        <f>IFERROR(Towers_4G!K145*(Settings!C16/100),0)</f>
        <v/>
      </c>
      <c r="L145" s="20">
        <f>IFERROR(Towers_4G!L145*(Settings!C16/100),0)</f>
        <v/>
      </c>
    </row>
    <row r="146">
      <c r="A146" s="20">
        <f>Towers_4G!A146</f>
        <v/>
      </c>
      <c r="B146" s="20">
        <f>Towers_4G!B146</f>
        <v/>
      </c>
      <c r="C146" s="20">
        <f>IFERROR(Towers_4G!C146*(Settings!C16/100),0)</f>
        <v/>
      </c>
      <c r="D146" s="20">
        <f>IFERROR(Towers_4G!D146*(Settings!C16/100),0)</f>
        <v/>
      </c>
      <c r="E146" s="20">
        <f>IFERROR(Towers_4G!E146*(Settings!C16/100),0)</f>
        <v/>
      </c>
      <c r="F146" s="20">
        <f>IFERROR(Towers_4G!F146*(Settings!C16/100),0)</f>
        <v/>
      </c>
      <c r="G146" s="20">
        <f>IFERROR(Towers_4G!G146*(Settings!C16/100),0)</f>
        <v/>
      </c>
      <c r="H146" s="20">
        <f>IFERROR(Towers_4G!H146*(Settings!C16/100),0)</f>
        <v/>
      </c>
      <c r="I146" s="20">
        <f>IFERROR(Towers_4G!I146*(Settings!C16/100),0)</f>
        <v/>
      </c>
      <c r="J146" s="20">
        <f>IFERROR(Towers_4G!J146*(Settings!C16/100),0)</f>
        <v/>
      </c>
      <c r="K146" s="20">
        <f>IFERROR(Towers_4G!K146*(Settings!C16/100),0)</f>
        <v/>
      </c>
      <c r="L146" s="20">
        <f>IFERROR(Towers_4G!L146*(Settings!C16/100),0)</f>
        <v/>
      </c>
    </row>
    <row r="147">
      <c r="A147" s="20">
        <f>Towers_4G!A147</f>
        <v/>
      </c>
      <c r="B147" s="20">
        <f>Towers_4G!B147</f>
        <v/>
      </c>
      <c r="C147" s="20">
        <f>IFERROR(Towers_4G!C147*(Settings!C16/100),0)</f>
        <v/>
      </c>
      <c r="D147" s="20">
        <f>IFERROR(Towers_4G!D147*(Settings!C16/100),0)</f>
        <v/>
      </c>
      <c r="E147" s="20">
        <f>IFERROR(Towers_4G!E147*(Settings!C16/100),0)</f>
        <v/>
      </c>
      <c r="F147" s="20">
        <f>IFERROR(Towers_4G!F147*(Settings!C16/100),0)</f>
        <v/>
      </c>
      <c r="G147" s="20">
        <f>IFERROR(Towers_4G!G147*(Settings!C16/100),0)</f>
        <v/>
      </c>
      <c r="H147" s="20">
        <f>IFERROR(Towers_4G!H147*(Settings!C16/100),0)</f>
        <v/>
      </c>
      <c r="I147" s="20">
        <f>IFERROR(Towers_4G!I147*(Settings!C16/100),0)</f>
        <v/>
      </c>
      <c r="J147" s="20">
        <f>IFERROR(Towers_4G!J147*(Settings!C16/100),0)</f>
        <v/>
      </c>
      <c r="K147" s="20">
        <f>IFERROR(Towers_4G!K147*(Settings!C16/100),0)</f>
        <v/>
      </c>
      <c r="L147" s="20">
        <f>IFERROR(Towers_4G!L147*(Settings!C16/100),0)</f>
        <v/>
      </c>
    </row>
    <row r="148">
      <c r="A148" s="20">
        <f>Towers_4G!A148</f>
        <v/>
      </c>
      <c r="B148" s="20">
        <f>Towers_4G!B148</f>
        <v/>
      </c>
      <c r="C148" s="20">
        <f>IFERROR(Towers_4G!C148*(Settings!C16/100),0)</f>
        <v/>
      </c>
      <c r="D148" s="20">
        <f>IFERROR(Towers_4G!D148*(Settings!C16/100),0)</f>
        <v/>
      </c>
      <c r="E148" s="20">
        <f>IFERROR(Towers_4G!E148*(Settings!C16/100),0)</f>
        <v/>
      </c>
      <c r="F148" s="20">
        <f>IFERROR(Towers_4G!F148*(Settings!C16/100),0)</f>
        <v/>
      </c>
      <c r="G148" s="20">
        <f>IFERROR(Towers_4G!G148*(Settings!C16/100),0)</f>
        <v/>
      </c>
      <c r="H148" s="20">
        <f>IFERROR(Towers_4G!H148*(Settings!C16/100),0)</f>
        <v/>
      </c>
      <c r="I148" s="20">
        <f>IFERROR(Towers_4G!I148*(Settings!C16/100),0)</f>
        <v/>
      </c>
      <c r="J148" s="20">
        <f>IFERROR(Towers_4G!J148*(Settings!C16/100),0)</f>
        <v/>
      </c>
      <c r="K148" s="20">
        <f>IFERROR(Towers_4G!K148*(Settings!C16/100),0)</f>
        <v/>
      </c>
      <c r="L148" s="20">
        <f>IFERROR(Towers_4G!L148*(Settings!C16/100),0)</f>
        <v/>
      </c>
    </row>
    <row r="149">
      <c r="A149" s="20">
        <f>Towers_4G!A149</f>
        <v/>
      </c>
      <c r="B149" s="20">
        <f>Towers_4G!B149</f>
        <v/>
      </c>
      <c r="C149" s="20">
        <f>IFERROR(Towers_4G!C149*(Settings!C16/100),0)</f>
        <v/>
      </c>
      <c r="D149" s="20">
        <f>IFERROR(Towers_4G!D149*(Settings!C16/100),0)</f>
        <v/>
      </c>
      <c r="E149" s="20">
        <f>IFERROR(Towers_4G!E149*(Settings!C16/100),0)</f>
        <v/>
      </c>
      <c r="F149" s="20">
        <f>IFERROR(Towers_4G!F149*(Settings!C16/100),0)</f>
        <v/>
      </c>
      <c r="G149" s="20">
        <f>IFERROR(Towers_4G!G149*(Settings!C16/100),0)</f>
        <v/>
      </c>
      <c r="H149" s="20">
        <f>IFERROR(Towers_4G!H149*(Settings!C16/100),0)</f>
        <v/>
      </c>
      <c r="I149" s="20">
        <f>IFERROR(Towers_4G!I149*(Settings!C16/100),0)</f>
        <v/>
      </c>
      <c r="J149" s="20">
        <f>IFERROR(Towers_4G!J149*(Settings!C16/100),0)</f>
        <v/>
      </c>
      <c r="K149" s="20">
        <f>IFERROR(Towers_4G!K149*(Settings!C16/100),0)</f>
        <v/>
      </c>
      <c r="L149" s="20">
        <f>IFERROR(Towers_4G!L149*(Settings!C16/100),0)</f>
        <v/>
      </c>
    </row>
    <row r="150">
      <c r="A150" s="20">
        <f>Towers_4G!A150</f>
        <v/>
      </c>
      <c r="B150" s="20">
        <f>Towers_4G!B150</f>
        <v/>
      </c>
      <c r="C150" s="20">
        <f>IFERROR(Towers_4G!C150*(Settings!C16/100),0)</f>
        <v/>
      </c>
      <c r="D150" s="20">
        <f>IFERROR(Towers_4G!D150*(Settings!C16/100),0)</f>
        <v/>
      </c>
      <c r="E150" s="20">
        <f>IFERROR(Towers_4G!E150*(Settings!C16/100),0)</f>
        <v/>
      </c>
      <c r="F150" s="20">
        <f>IFERROR(Towers_4G!F150*(Settings!C16/100),0)</f>
        <v/>
      </c>
      <c r="G150" s="20">
        <f>IFERROR(Towers_4G!G150*(Settings!C16/100),0)</f>
        <v/>
      </c>
      <c r="H150" s="20">
        <f>IFERROR(Towers_4G!H150*(Settings!C16/100),0)</f>
        <v/>
      </c>
      <c r="I150" s="20">
        <f>IFERROR(Towers_4G!I150*(Settings!C16/100),0)</f>
        <v/>
      </c>
      <c r="J150" s="20">
        <f>IFERROR(Towers_4G!J150*(Settings!C16/100),0)</f>
        <v/>
      </c>
      <c r="K150" s="20">
        <f>IFERROR(Towers_4G!K150*(Settings!C16/100),0)</f>
        <v/>
      </c>
      <c r="L150" s="20">
        <f>IFERROR(Towers_4G!L150*(Settings!C16/100),0)</f>
        <v/>
      </c>
    </row>
    <row r="151">
      <c r="A151" s="20">
        <f>Towers_4G!A151</f>
        <v/>
      </c>
      <c r="B151" s="20">
        <f>Towers_4G!B151</f>
        <v/>
      </c>
      <c r="C151" s="20">
        <f>IFERROR(Towers_4G!C151*(Settings!C16/100),0)</f>
        <v/>
      </c>
      <c r="D151" s="20">
        <f>IFERROR(Towers_4G!D151*(Settings!C16/100),0)</f>
        <v/>
      </c>
      <c r="E151" s="20">
        <f>IFERROR(Towers_4G!E151*(Settings!C16/100),0)</f>
        <v/>
      </c>
      <c r="F151" s="20">
        <f>IFERROR(Towers_4G!F151*(Settings!C16/100),0)</f>
        <v/>
      </c>
      <c r="G151" s="20">
        <f>IFERROR(Towers_4G!G151*(Settings!C16/100),0)</f>
        <v/>
      </c>
      <c r="H151" s="20">
        <f>IFERROR(Towers_4G!H151*(Settings!C16/100),0)</f>
        <v/>
      </c>
      <c r="I151" s="20">
        <f>IFERROR(Towers_4G!I151*(Settings!C16/100),0)</f>
        <v/>
      </c>
      <c r="J151" s="20">
        <f>IFERROR(Towers_4G!J151*(Settings!C16/100),0)</f>
        <v/>
      </c>
      <c r="K151" s="20">
        <f>IFERROR(Towers_4G!K151*(Settings!C16/100),0)</f>
        <v/>
      </c>
      <c r="L151" s="20">
        <f>IFERROR(Towers_4G!L151*(Settings!C16/100),0)</f>
        <v/>
      </c>
    </row>
    <row r="152">
      <c r="A152" s="20">
        <f>Towers_4G!A152</f>
        <v/>
      </c>
      <c r="B152" s="20">
        <f>Towers_4G!B152</f>
        <v/>
      </c>
      <c r="C152" s="20">
        <f>IFERROR(Towers_4G!C152*(Settings!C16/100),0)</f>
        <v/>
      </c>
      <c r="D152" s="20">
        <f>IFERROR(Towers_4G!D152*(Settings!C16/100),0)</f>
        <v/>
      </c>
      <c r="E152" s="20">
        <f>IFERROR(Towers_4G!E152*(Settings!C16/100),0)</f>
        <v/>
      </c>
      <c r="F152" s="20">
        <f>IFERROR(Towers_4G!F152*(Settings!C16/100),0)</f>
        <v/>
      </c>
      <c r="G152" s="20">
        <f>IFERROR(Towers_4G!G152*(Settings!C16/100),0)</f>
        <v/>
      </c>
      <c r="H152" s="20">
        <f>IFERROR(Towers_4G!H152*(Settings!C16/100),0)</f>
        <v/>
      </c>
      <c r="I152" s="20">
        <f>IFERROR(Towers_4G!I152*(Settings!C16/100),0)</f>
        <v/>
      </c>
      <c r="J152" s="20">
        <f>IFERROR(Towers_4G!J152*(Settings!C16/100),0)</f>
        <v/>
      </c>
      <c r="K152" s="20">
        <f>IFERROR(Towers_4G!K152*(Settings!C16/100),0)</f>
        <v/>
      </c>
      <c r="L152" s="20">
        <f>IFERROR(Towers_4G!L152*(Settings!C16/100),0)</f>
        <v/>
      </c>
    </row>
    <row r="153">
      <c r="A153" s="20">
        <f>Towers_4G!A153</f>
        <v/>
      </c>
      <c r="B153" s="20">
        <f>Towers_4G!B153</f>
        <v/>
      </c>
      <c r="C153" s="20">
        <f>IFERROR(Towers_4G!C153*(Settings!C16/100),0)</f>
        <v/>
      </c>
      <c r="D153" s="20">
        <f>IFERROR(Towers_4G!D153*(Settings!C16/100),0)</f>
        <v/>
      </c>
      <c r="E153" s="20">
        <f>IFERROR(Towers_4G!E153*(Settings!C16/100),0)</f>
        <v/>
      </c>
      <c r="F153" s="20">
        <f>IFERROR(Towers_4G!F153*(Settings!C16/100),0)</f>
        <v/>
      </c>
      <c r="G153" s="20">
        <f>IFERROR(Towers_4G!G153*(Settings!C16/100),0)</f>
        <v/>
      </c>
      <c r="H153" s="20">
        <f>IFERROR(Towers_4G!H153*(Settings!C16/100),0)</f>
        <v/>
      </c>
      <c r="I153" s="20">
        <f>IFERROR(Towers_4G!I153*(Settings!C16/100),0)</f>
        <v/>
      </c>
      <c r="J153" s="20">
        <f>IFERROR(Towers_4G!J153*(Settings!C16/100),0)</f>
        <v/>
      </c>
      <c r="K153" s="20">
        <f>IFERROR(Towers_4G!K153*(Settings!C16/100),0)</f>
        <v/>
      </c>
      <c r="L153" s="20">
        <f>IFERROR(Towers_4G!L153*(Settings!C16/100),0)</f>
        <v/>
      </c>
    </row>
    <row r="154">
      <c r="A154" s="20">
        <f>Towers_4G!A154</f>
        <v/>
      </c>
      <c r="B154" s="20">
        <f>Towers_4G!B154</f>
        <v/>
      </c>
      <c r="C154" s="20">
        <f>IFERROR(Towers_4G!C154*(Settings!C16/100),0)</f>
        <v/>
      </c>
      <c r="D154" s="20">
        <f>IFERROR(Towers_4G!D154*(Settings!C16/100),0)</f>
        <v/>
      </c>
      <c r="E154" s="20">
        <f>IFERROR(Towers_4G!E154*(Settings!C16/100),0)</f>
        <v/>
      </c>
      <c r="F154" s="20">
        <f>IFERROR(Towers_4G!F154*(Settings!C16/100),0)</f>
        <v/>
      </c>
      <c r="G154" s="20">
        <f>IFERROR(Towers_4G!G154*(Settings!C16/100),0)</f>
        <v/>
      </c>
      <c r="H154" s="20">
        <f>IFERROR(Towers_4G!H154*(Settings!C16/100),0)</f>
        <v/>
      </c>
      <c r="I154" s="20">
        <f>IFERROR(Towers_4G!I154*(Settings!C16/100),0)</f>
        <v/>
      </c>
      <c r="J154" s="20">
        <f>IFERROR(Towers_4G!J154*(Settings!C16/100),0)</f>
        <v/>
      </c>
      <c r="K154" s="20">
        <f>IFERROR(Towers_4G!K154*(Settings!C16/100),0)</f>
        <v/>
      </c>
      <c r="L154" s="20">
        <f>IFERROR(Towers_4G!L154*(Settings!C16/100),0)</f>
        <v/>
      </c>
    </row>
    <row r="155">
      <c r="A155" s="20">
        <f>Towers_4G!A155</f>
        <v/>
      </c>
      <c r="B155" s="20">
        <f>Towers_4G!B155</f>
        <v/>
      </c>
      <c r="C155" s="20">
        <f>IFERROR(Towers_4G!C155*(Settings!C16/100),0)</f>
        <v/>
      </c>
      <c r="D155" s="20">
        <f>IFERROR(Towers_4G!D155*(Settings!C16/100),0)</f>
        <v/>
      </c>
      <c r="E155" s="20">
        <f>IFERROR(Towers_4G!E155*(Settings!C16/100),0)</f>
        <v/>
      </c>
      <c r="F155" s="20">
        <f>IFERROR(Towers_4G!F155*(Settings!C16/100),0)</f>
        <v/>
      </c>
      <c r="G155" s="20">
        <f>IFERROR(Towers_4G!G155*(Settings!C16/100),0)</f>
        <v/>
      </c>
      <c r="H155" s="20">
        <f>IFERROR(Towers_4G!H155*(Settings!C16/100),0)</f>
        <v/>
      </c>
      <c r="I155" s="20">
        <f>IFERROR(Towers_4G!I155*(Settings!C16/100),0)</f>
        <v/>
      </c>
      <c r="J155" s="20">
        <f>IFERROR(Towers_4G!J155*(Settings!C16/100),0)</f>
        <v/>
      </c>
      <c r="K155" s="20">
        <f>IFERROR(Towers_4G!K155*(Settings!C16/100),0)</f>
        <v/>
      </c>
      <c r="L155" s="20">
        <f>IFERROR(Towers_4G!L155*(Settings!C16/100),0)</f>
        <v/>
      </c>
    </row>
    <row r="156">
      <c r="A156" s="20">
        <f>Towers_4G!A156</f>
        <v/>
      </c>
      <c r="B156" s="20">
        <f>Towers_4G!B156</f>
        <v/>
      </c>
      <c r="C156" s="20">
        <f>IFERROR(Towers_4G!C156*(Settings!C16/100),0)</f>
        <v/>
      </c>
      <c r="D156" s="20">
        <f>IFERROR(Towers_4G!D156*(Settings!C16/100),0)</f>
        <v/>
      </c>
      <c r="E156" s="20">
        <f>IFERROR(Towers_4G!E156*(Settings!C16/100),0)</f>
        <v/>
      </c>
      <c r="F156" s="20">
        <f>IFERROR(Towers_4G!F156*(Settings!C16/100),0)</f>
        <v/>
      </c>
      <c r="G156" s="20">
        <f>IFERROR(Towers_4G!G156*(Settings!C16/100),0)</f>
        <v/>
      </c>
      <c r="H156" s="20">
        <f>IFERROR(Towers_4G!H156*(Settings!C16/100),0)</f>
        <v/>
      </c>
      <c r="I156" s="20">
        <f>IFERROR(Towers_4G!I156*(Settings!C16/100),0)</f>
        <v/>
      </c>
      <c r="J156" s="20">
        <f>IFERROR(Towers_4G!J156*(Settings!C16/100),0)</f>
        <v/>
      </c>
      <c r="K156" s="20">
        <f>IFERROR(Towers_4G!K156*(Settings!C16/100),0)</f>
        <v/>
      </c>
      <c r="L156" s="20">
        <f>IFERROR(Towers_4G!L156*(Settings!C16/100),0)</f>
        <v/>
      </c>
    </row>
    <row r="157">
      <c r="A157" s="20">
        <f>Towers_4G!A157</f>
        <v/>
      </c>
      <c r="B157" s="20">
        <f>Towers_4G!B157</f>
        <v/>
      </c>
      <c r="C157" s="20">
        <f>IFERROR(Towers_4G!C157*(Settings!C16/100),0)</f>
        <v/>
      </c>
      <c r="D157" s="20">
        <f>IFERROR(Towers_4G!D157*(Settings!C16/100),0)</f>
        <v/>
      </c>
      <c r="E157" s="20">
        <f>IFERROR(Towers_4G!E157*(Settings!C16/100),0)</f>
        <v/>
      </c>
      <c r="F157" s="20">
        <f>IFERROR(Towers_4G!F157*(Settings!C16/100),0)</f>
        <v/>
      </c>
      <c r="G157" s="20">
        <f>IFERROR(Towers_4G!G157*(Settings!C16/100),0)</f>
        <v/>
      </c>
      <c r="H157" s="20">
        <f>IFERROR(Towers_4G!H157*(Settings!C16/100),0)</f>
        <v/>
      </c>
      <c r="I157" s="20">
        <f>IFERROR(Towers_4G!I157*(Settings!C16/100),0)</f>
        <v/>
      </c>
      <c r="J157" s="20">
        <f>IFERROR(Towers_4G!J157*(Settings!C16/100),0)</f>
        <v/>
      </c>
      <c r="K157" s="20">
        <f>IFERROR(Towers_4G!K157*(Settings!C16/100),0)</f>
        <v/>
      </c>
      <c r="L157" s="20">
        <f>IFERROR(Towers_4G!L157*(Settings!C16/100),0)</f>
        <v/>
      </c>
    </row>
    <row r="158">
      <c r="A158" s="20">
        <f>Towers_4G!A158</f>
        <v/>
      </c>
      <c r="B158" s="20">
        <f>Towers_4G!B158</f>
        <v/>
      </c>
      <c r="C158" s="20">
        <f>IFERROR(Towers_4G!C158*(Settings!C16/100),0)</f>
        <v/>
      </c>
      <c r="D158" s="20">
        <f>IFERROR(Towers_4G!D158*(Settings!C16/100),0)</f>
        <v/>
      </c>
      <c r="E158" s="20">
        <f>IFERROR(Towers_4G!E158*(Settings!C16/100),0)</f>
        <v/>
      </c>
      <c r="F158" s="20">
        <f>IFERROR(Towers_4G!F158*(Settings!C16/100),0)</f>
        <v/>
      </c>
      <c r="G158" s="20">
        <f>IFERROR(Towers_4G!G158*(Settings!C16/100),0)</f>
        <v/>
      </c>
      <c r="H158" s="20">
        <f>IFERROR(Towers_4G!H158*(Settings!C16/100),0)</f>
        <v/>
      </c>
      <c r="I158" s="20">
        <f>IFERROR(Towers_4G!I158*(Settings!C16/100),0)</f>
        <v/>
      </c>
      <c r="J158" s="20">
        <f>IFERROR(Towers_4G!J158*(Settings!C16/100),0)</f>
        <v/>
      </c>
      <c r="K158" s="20">
        <f>IFERROR(Towers_4G!K158*(Settings!C16/100),0)</f>
        <v/>
      </c>
      <c r="L158" s="20">
        <f>IFERROR(Towers_4G!L158*(Settings!C16/100),0)</f>
        <v/>
      </c>
    </row>
    <row r="159">
      <c r="A159" s="20">
        <f>Towers_4G!A159</f>
        <v/>
      </c>
      <c r="B159" s="20">
        <f>Towers_4G!B159</f>
        <v/>
      </c>
      <c r="C159" s="20">
        <f>IFERROR(Towers_4G!C159*(Settings!C16/100),0)</f>
        <v/>
      </c>
      <c r="D159" s="20">
        <f>IFERROR(Towers_4G!D159*(Settings!C16/100),0)</f>
        <v/>
      </c>
      <c r="E159" s="20">
        <f>IFERROR(Towers_4G!E159*(Settings!C16/100),0)</f>
        <v/>
      </c>
      <c r="F159" s="20">
        <f>IFERROR(Towers_4G!F159*(Settings!C16/100),0)</f>
        <v/>
      </c>
      <c r="G159" s="20">
        <f>IFERROR(Towers_4G!G159*(Settings!C16/100),0)</f>
        <v/>
      </c>
      <c r="H159" s="20">
        <f>IFERROR(Towers_4G!H159*(Settings!C16/100),0)</f>
        <v/>
      </c>
      <c r="I159" s="20">
        <f>IFERROR(Towers_4G!I159*(Settings!C16/100),0)</f>
        <v/>
      </c>
      <c r="J159" s="20">
        <f>IFERROR(Towers_4G!J159*(Settings!C16/100),0)</f>
        <v/>
      </c>
      <c r="K159" s="20">
        <f>IFERROR(Towers_4G!K159*(Settings!C16/100),0)</f>
        <v/>
      </c>
      <c r="L159" s="20">
        <f>IFERROR(Towers_4G!L159*(Settings!C16/100),0)</f>
        <v/>
      </c>
    </row>
    <row r="160">
      <c r="A160" s="20">
        <f>Towers_4G!A160</f>
        <v/>
      </c>
      <c r="B160" s="20">
        <f>Towers_4G!B160</f>
        <v/>
      </c>
      <c r="C160" s="20">
        <f>IFERROR(Towers_4G!C160*(Settings!C16/100),0)</f>
        <v/>
      </c>
      <c r="D160" s="20">
        <f>IFERROR(Towers_4G!D160*(Settings!C16/100),0)</f>
        <v/>
      </c>
      <c r="E160" s="20">
        <f>IFERROR(Towers_4G!E160*(Settings!C16/100),0)</f>
        <v/>
      </c>
      <c r="F160" s="20">
        <f>IFERROR(Towers_4G!F160*(Settings!C16/100),0)</f>
        <v/>
      </c>
      <c r="G160" s="20">
        <f>IFERROR(Towers_4G!G160*(Settings!C16/100),0)</f>
        <v/>
      </c>
      <c r="H160" s="20">
        <f>IFERROR(Towers_4G!H160*(Settings!C16/100),0)</f>
        <v/>
      </c>
      <c r="I160" s="20">
        <f>IFERROR(Towers_4G!I160*(Settings!C16/100),0)</f>
        <v/>
      </c>
      <c r="J160" s="20">
        <f>IFERROR(Towers_4G!J160*(Settings!C16/100),0)</f>
        <v/>
      </c>
      <c r="K160" s="20">
        <f>IFERROR(Towers_4G!K160*(Settings!C16/100),0)</f>
        <v/>
      </c>
      <c r="L160" s="20">
        <f>IFERROR(Towers_4G!L160*(Settings!C16/100),0)</f>
        <v/>
      </c>
    </row>
    <row r="161">
      <c r="A161" s="20">
        <f>Towers_4G!A161</f>
        <v/>
      </c>
      <c r="B161" s="20">
        <f>Towers_4G!B161</f>
        <v/>
      </c>
      <c r="C161" s="20">
        <f>IFERROR(Towers_4G!C161*(Settings!C16/100),0)</f>
        <v/>
      </c>
      <c r="D161" s="20">
        <f>IFERROR(Towers_4G!D161*(Settings!C16/100),0)</f>
        <v/>
      </c>
      <c r="E161" s="20">
        <f>IFERROR(Towers_4G!E161*(Settings!C16/100),0)</f>
        <v/>
      </c>
      <c r="F161" s="20">
        <f>IFERROR(Towers_4G!F161*(Settings!C16/100),0)</f>
        <v/>
      </c>
      <c r="G161" s="20">
        <f>IFERROR(Towers_4G!G161*(Settings!C16/100),0)</f>
        <v/>
      </c>
      <c r="H161" s="20">
        <f>IFERROR(Towers_4G!H161*(Settings!C16/100),0)</f>
        <v/>
      </c>
      <c r="I161" s="20">
        <f>IFERROR(Towers_4G!I161*(Settings!C16/100),0)</f>
        <v/>
      </c>
      <c r="J161" s="20">
        <f>IFERROR(Towers_4G!J161*(Settings!C16/100),0)</f>
        <v/>
      </c>
      <c r="K161" s="20">
        <f>IFERROR(Towers_4G!K161*(Settings!C16/100),0)</f>
        <v/>
      </c>
      <c r="L161" s="20">
        <f>IFERROR(Towers_4G!L161*(Settings!C16/100),0)</f>
        <v/>
      </c>
    </row>
    <row r="162">
      <c r="A162" s="20">
        <f>Towers_4G!A162</f>
        <v/>
      </c>
      <c r="B162" s="20">
        <f>Towers_4G!B162</f>
        <v/>
      </c>
      <c r="C162" s="20">
        <f>IFERROR(Towers_4G!C162*(Settings!C16/100),0)</f>
        <v/>
      </c>
      <c r="D162" s="20">
        <f>IFERROR(Towers_4G!D162*(Settings!C16/100),0)</f>
        <v/>
      </c>
      <c r="E162" s="20">
        <f>IFERROR(Towers_4G!E162*(Settings!C16/100),0)</f>
        <v/>
      </c>
      <c r="F162" s="20">
        <f>IFERROR(Towers_4G!F162*(Settings!C16/100),0)</f>
        <v/>
      </c>
      <c r="G162" s="20">
        <f>IFERROR(Towers_4G!G162*(Settings!C16/100),0)</f>
        <v/>
      </c>
      <c r="H162" s="20">
        <f>IFERROR(Towers_4G!H162*(Settings!C16/100),0)</f>
        <v/>
      </c>
      <c r="I162" s="20">
        <f>IFERROR(Towers_4G!I162*(Settings!C16/100),0)</f>
        <v/>
      </c>
      <c r="J162" s="20">
        <f>IFERROR(Towers_4G!J162*(Settings!C16/100),0)</f>
        <v/>
      </c>
      <c r="K162" s="20">
        <f>IFERROR(Towers_4G!K162*(Settings!C16/100),0)</f>
        <v/>
      </c>
      <c r="L162" s="20">
        <f>IFERROR(Towers_4G!L162*(Settings!C16/100),0)</f>
        <v/>
      </c>
    </row>
    <row r="163">
      <c r="A163" s="20">
        <f>Towers_4G!A163</f>
        <v/>
      </c>
      <c r="B163" s="20">
        <f>Towers_4G!B163</f>
        <v/>
      </c>
      <c r="C163" s="20">
        <f>IFERROR(Towers_4G!C163*(Settings!C16/100),0)</f>
        <v/>
      </c>
      <c r="D163" s="20">
        <f>IFERROR(Towers_4G!D163*(Settings!C16/100),0)</f>
        <v/>
      </c>
      <c r="E163" s="20">
        <f>IFERROR(Towers_4G!E163*(Settings!C16/100),0)</f>
        <v/>
      </c>
      <c r="F163" s="20">
        <f>IFERROR(Towers_4G!F163*(Settings!C16/100),0)</f>
        <v/>
      </c>
      <c r="G163" s="20">
        <f>IFERROR(Towers_4G!G163*(Settings!C16/100),0)</f>
        <v/>
      </c>
      <c r="H163" s="20">
        <f>IFERROR(Towers_4G!H163*(Settings!C16/100),0)</f>
        <v/>
      </c>
      <c r="I163" s="20">
        <f>IFERROR(Towers_4G!I163*(Settings!C16/100),0)</f>
        <v/>
      </c>
      <c r="J163" s="20">
        <f>IFERROR(Towers_4G!J163*(Settings!C16/100),0)</f>
        <v/>
      </c>
      <c r="K163" s="20">
        <f>IFERROR(Towers_4G!K163*(Settings!C16/100),0)</f>
        <v/>
      </c>
      <c r="L163" s="20">
        <f>IFERROR(Towers_4G!L163*(Settings!C16/100),0)</f>
        <v/>
      </c>
    </row>
    <row r="164">
      <c r="A164" s="20">
        <f>Towers_4G!A164</f>
        <v/>
      </c>
      <c r="B164" s="20">
        <f>Towers_4G!B164</f>
        <v/>
      </c>
      <c r="C164" s="20">
        <f>IFERROR(Towers_4G!C164*(Settings!C16/100),0)</f>
        <v/>
      </c>
      <c r="D164" s="20">
        <f>IFERROR(Towers_4G!D164*(Settings!C16/100),0)</f>
        <v/>
      </c>
      <c r="E164" s="20">
        <f>IFERROR(Towers_4G!E164*(Settings!C16/100),0)</f>
        <v/>
      </c>
      <c r="F164" s="20">
        <f>IFERROR(Towers_4G!F164*(Settings!C16/100),0)</f>
        <v/>
      </c>
      <c r="G164" s="20">
        <f>IFERROR(Towers_4G!G164*(Settings!C16/100),0)</f>
        <v/>
      </c>
      <c r="H164" s="20">
        <f>IFERROR(Towers_4G!H164*(Settings!C16/100),0)</f>
        <v/>
      </c>
      <c r="I164" s="20">
        <f>IFERROR(Towers_4G!I164*(Settings!C16/100),0)</f>
        <v/>
      </c>
      <c r="J164" s="20">
        <f>IFERROR(Towers_4G!J164*(Settings!C16/100),0)</f>
        <v/>
      </c>
      <c r="K164" s="20">
        <f>IFERROR(Towers_4G!K164*(Settings!C16/100),0)</f>
        <v/>
      </c>
      <c r="L164" s="20">
        <f>IFERROR(Towers_4G!L164*(Settings!C16/100),0)</f>
        <v/>
      </c>
    </row>
    <row r="165">
      <c r="A165" s="20">
        <f>Towers_4G!A165</f>
        <v/>
      </c>
      <c r="B165" s="20">
        <f>Towers_4G!B165</f>
        <v/>
      </c>
      <c r="C165" s="20">
        <f>IFERROR(Towers_4G!C165*(Settings!C16/100),0)</f>
        <v/>
      </c>
      <c r="D165" s="20">
        <f>IFERROR(Towers_4G!D165*(Settings!C16/100),0)</f>
        <v/>
      </c>
      <c r="E165" s="20">
        <f>IFERROR(Towers_4G!E165*(Settings!C16/100),0)</f>
        <v/>
      </c>
      <c r="F165" s="20">
        <f>IFERROR(Towers_4G!F165*(Settings!C16/100),0)</f>
        <v/>
      </c>
      <c r="G165" s="20">
        <f>IFERROR(Towers_4G!G165*(Settings!C16/100),0)</f>
        <v/>
      </c>
      <c r="H165" s="20">
        <f>IFERROR(Towers_4G!H165*(Settings!C16/100),0)</f>
        <v/>
      </c>
      <c r="I165" s="20">
        <f>IFERROR(Towers_4G!I165*(Settings!C16/100),0)</f>
        <v/>
      </c>
      <c r="J165" s="20">
        <f>IFERROR(Towers_4G!J165*(Settings!C16/100),0)</f>
        <v/>
      </c>
      <c r="K165" s="20">
        <f>IFERROR(Towers_4G!K165*(Settings!C16/100),0)</f>
        <v/>
      </c>
      <c r="L165" s="20">
        <f>IFERROR(Towers_4G!L165*(Settings!C16/100),0)</f>
        <v/>
      </c>
    </row>
    <row r="166">
      <c r="A166" s="20">
        <f>Towers_4G!A166</f>
        <v/>
      </c>
      <c r="B166" s="20">
        <f>Towers_4G!B166</f>
        <v/>
      </c>
      <c r="C166" s="20">
        <f>IFERROR(Towers_4G!C166*(Settings!C16/100),0)</f>
        <v/>
      </c>
      <c r="D166" s="20">
        <f>IFERROR(Towers_4G!D166*(Settings!C16/100),0)</f>
        <v/>
      </c>
      <c r="E166" s="20">
        <f>IFERROR(Towers_4G!E166*(Settings!C16/100),0)</f>
        <v/>
      </c>
      <c r="F166" s="20">
        <f>IFERROR(Towers_4G!F166*(Settings!C16/100),0)</f>
        <v/>
      </c>
      <c r="G166" s="20">
        <f>IFERROR(Towers_4G!G166*(Settings!C16/100),0)</f>
        <v/>
      </c>
      <c r="H166" s="20">
        <f>IFERROR(Towers_4G!H166*(Settings!C16/100),0)</f>
        <v/>
      </c>
      <c r="I166" s="20">
        <f>IFERROR(Towers_4G!I166*(Settings!C16/100),0)</f>
        <v/>
      </c>
      <c r="J166" s="20">
        <f>IFERROR(Towers_4G!J166*(Settings!C16/100),0)</f>
        <v/>
      </c>
      <c r="K166" s="20">
        <f>IFERROR(Towers_4G!K166*(Settings!C16/100),0)</f>
        <v/>
      </c>
      <c r="L166" s="20">
        <f>IFERROR(Towers_4G!L166*(Settings!C16/100),0)</f>
        <v/>
      </c>
    </row>
    <row r="167">
      <c r="A167" s="20">
        <f>Towers_4G!A167</f>
        <v/>
      </c>
      <c r="B167" s="20">
        <f>Towers_4G!B167</f>
        <v/>
      </c>
      <c r="C167" s="20">
        <f>IFERROR(Towers_4G!C167*(Settings!C16/100),0)</f>
        <v/>
      </c>
      <c r="D167" s="20">
        <f>IFERROR(Towers_4G!D167*(Settings!C16/100),0)</f>
        <v/>
      </c>
      <c r="E167" s="20">
        <f>IFERROR(Towers_4G!E167*(Settings!C16/100),0)</f>
        <v/>
      </c>
      <c r="F167" s="20">
        <f>IFERROR(Towers_4G!F167*(Settings!C16/100),0)</f>
        <v/>
      </c>
      <c r="G167" s="20">
        <f>IFERROR(Towers_4G!G167*(Settings!C16/100),0)</f>
        <v/>
      </c>
      <c r="H167" s="20">
        <f>IFERROR(Towers_4G!H167*(Settings!C16/100),0)</f>
        <v/>
      </c>
      <c r="I167" s="20">
        <f>IFERROR(Towers_4G!I167*(Settings!C16/100),0)</f>
        <v/>
      </c>
      <c r="J167" s="20">
        <f>IFERROR(Towers_4G!J167*(Settings!C16/100),0)</f>
        <v/>
      </c>
      <c r="K167" s="20">
        <f>IFERROR(Towers_4G!K167*(Settings!C16/100),0)</f>
        <v/>
      </c>
      <c r="L167" s="20">
        <f>IFERROR(Towers_4G!L167*(Settings!C16/100),0)</f>
        <v/>
      </c>
    </row>
    <row r="168">
      <c r="A168" s="20">
        <f>Towers_4G!A168</f>
        <v/>
      </c>
      <c r="B168" s="20">
        <f>Towers_4G!B168</f>
        <v/>
      </c>
      <c r="C168" s="20">
        <f>IFERROR(Towers_4G!C168*(Settings!C16/100),0)</f>
        <v/>
      </c>
      <c r="D168" s="20">
        <f>IFERROR(Towers_4G!D168*(Settings!C16/100),0)</f>
        <v/>
      </c>
      <c r="E168" s="20">
        <f>IFERROR(Towers_4G!E168*(Settings!C16/100),0)</f>
        <v/>
      </c>
      <c r="F168" s="20">
        <f>IFERROR(Towers_4G!F168*(Settings!C16/100),0)</f>
        <v/>
      </c>
      <c r="G168" s="20">
        <f>IFERROR(Towers_4G!G168*(Settings!C16/100),0)</f>
        <v/>
      </c>
      <c r="H168" s="20">
        <f>IFERROR(Towers_4G!H168*(Settings!C16/100),0)</f>
        <v/>
      </c>
      <c r="I168" s="20">
        <f>IFERROR(Towers_4G!I168*(Settings!C16/100),0)</f>
        <v/>
      </c>
      <c r="J168" s="20">
        <f>IFERROR(Towers_4G!J168*(Settings!C16/100),0)</f>
        <v/>
      </c>
      <c r="K168" s="20">
        <f>IFERROR(Towers_4G!K168*(Settings!C16/100),0)</f>
        <v/>
      </c>
      <c r="L168" s="20">
        <f>IFERROR(Towers_4G!L168*(Settings!C16/100),0)</f>
        <v/>
      </c>
    </row>
    <row r="169">
      <c r="A169" s="20">
        <f>Towers_4G!A169</f>
        <v/>
      </c>
      <c r="B169" s="20">
        <f>Towers_4G!B169</f>
        <v/>
      </c>
      <c r="C169" s="20">
        <f>IFERROR(Towers_4G!C169*(Settings!C16/100),0)</f>
        <v/>
      </c>
      <c r="D169" s="20">
        <f>IFERROR(Towers_4G!D169*(Settings!C16/100),0)</f>
        <v/>
      </c>
      <c r="E169" s="20">
        <f>IFERROR(Towers_4G!E169*(Settings!C16/100),0)</f>
        <v/>
      </c>
      <c r="F169" s="20">
        <f>IFERROR(Towers_4G!F169*(Settings!C16/100),0)</f>
        <v/>
      </c>
      <c r="G169" s="20">
        <f>IFERROR(Towers_4G!G169*(Settings!C16/100),0)</f>
        <v/>
      </c>
      <c r="H169" s="20">
        <f>IFERROR(Towers_4G!H169*(Settings!C16/100),0)</f>
        <v/>
      </c>
      <c r="I169" s="20">
        <f>IFERROR(Towers_4G!I169*(Settings!C16/100),0)</f>
        <v/>
      </c>
      <c r="J169" s="20">
        <f>IFERROR(Towers_4G!J169*(Settings!C16/100),0)</f>
        <v/>
      </c>
      <c r="K169" s="20">
        <f>IFERROR(Towers_4G!K169*(Settings!C16/100),0)</f>
        <v/>
      </c>
      <c r="L169" s="20">
        <f>IFERROR(Towers_4G!L169*(Settings!C16/100),0)</f>
        <v/>
      </c>
    </row>
    <row r="170">
      <c r="A170" s="20">
        <f>Towers_4G!A170</f>
        <v/>
      </c>
      <c r="B170" s="20">
        <f>Towers_4G!B170</f>
        <v/>
      </c>
      <c r="C170" s="20">
        <f>IFERROR(Towers_4G!C170*(Settings!C16/100),0)</f>
        <v/>
      </c>
      <c r="D170" s="20">
        <f>IFERROR(Towers_4G!D170*(Settings!C16/100),0)</f>
        <v/>
      </c>
      <c r="E170" s="20">
        <f>IFERROR(Towers_4G!E170*(Settings!C16/100),0)</f>
        <v/>
      </c>
      <c r="F170" s="20">
        <f>IFERROR(Towers_4G!F170*(Settings!C16/100),0)</f>
        <v/>
      </c>
      <c r="G170" s="20">
        <f>IFERROR(Towers_4G!G170*(Settings!C16/100),0)</f>
        <v/>
      </c>
      <c r="H170" s="20">
        <f>IFERROR(Towers_4G!H170*(Settings!C16/100),0)</f>
        <v/>
      </c>
      <c r="I170" s="20">
        <f>IFERROR(Towers_4G!I170*(Settings!C16/100),0)</f>
        <v/>
      </c>
      <c r="J170" s="20">
        <f>IFERROR(Towers_4G!J170*(Settings!C16/100),0)</f>
        <v/>
      </c>
      <c r="K170" s="20">
        <f>IFERROR(Towers_4G!K170*(Settings!C16/100),0)</f>
        <v/>
      </c>
      <c r="L170" s="20">
        <f>IFERROR(Towers_4G!L170*(Settings!C16/100),0)</f>
        <v/>
      </c>
    </row>
    <row r="171">
      <c r="A171" s="20">
        <f>Towers_4G!A171</f>
        <v/>
      </c>
      <c r="B171" s="20">
        <f>Towers_4G!B171</f>
        <v/>
      </c>
      <c r="C171" s="20">
        <f>IFERROR(Towers_4G!C171*(Settings!C16/100),0)</f>
        <v/>
      </c>
      <c r="D171" s="20">
        <f>IFERROR(Towers_4G!D171*(Settings!C16/100),0)</f>
        <v/>
      </c>
      <c r="E171" s="20">
        <f>IFERROR(Towers_4G!E171*(Settings!C16/100),0)</f>
        <v/>
      </c>
      <c r="F171" s="20">
        <f>IFERROR(Towers_4G!F171*(Settings!C16/100),0)</f>
        <v/>
      </c>
      <c r="G171" s="20">
        <f>IFERROR(Towers_4G!G171*(Settings!C16/100),0)</f>
        <v/>
      </c>
      <c r="H171" s="20">
        <f>IFERROR(Towers_4G!H171*(Settings!C16/100),0)</f>
        <v/>
      </c>
      <c r="I171" s="20">
        <f>IFERROR(Towers_4G!I171*(Settings!C16/100),0)</f>
        <v/>
      </c>
      <c r="J171" s="20">
        <f>IFERROR(Towers_4G!J171*(Settings!C16/100),0)</f>
        <v/>
      </c>
      <c r="K171" s="20">
        <f>IFERROR(Towers_4G!K171*(Settings!C16/100),0)</f>
        <v/>
      </c>
      <c r="L171" s="20">
        <f>IFERROR(Towers_4G!L171*(Settings!C16/100),0)</f>
        <v/>
      </c>
    </row>
    <row r="172">
      <c r="A172" s="20">
        <f>Towers_4G!A172</f>
        <v/>
      </c>
      <c r="B172" s="20">
        <f>Towers_4G!B172</f>
        <v/>
      </c>
      <c r="C172" s="20">
        <f>IFERROR(Towers_4G!C172*(Settings!C16/100),0)</f>
        <v/>
      </c>
      <c r="D172" s="20">
        <f>IFERROR(Towers_4G!D172*(Settings!C16/100),0)</f>
        <v/>
      </c>
      <c r="E172" s="20">
        <f>IFERROR(Towers_4G!E172*(Settings!C16/100),0)</f>
        <v/>
      </c>
      <c r="F172" s="20">
        <f>IFERROR(Towers_4G!F172*(Settings!C16/100),0)</f>
        <v/>
      </c>
      <c r="G172" s="20">
        <f>IFERROR(Towers_4G!G172*(Settings!C16/100),0)</f>
        <v/>
      </c>
      <c r="H172" s="20">
        <f>IFERROR(Towers_4G!H172*(Settings!C16/100),0)</f>
        <v/>
      </c>
      <c r="I172" s="20">
        <f>IFERROR(Towers_4G!I172*(Settings!C16/100),0)</f>
        <v/>
      </c>
      <c r="J172" s="20">
        <f>IFERROR(Towers_4G!J172*(Settings!C16/100),0)</f>
        <v/>
      </c>
      <c r="K172" s="20">
        <f>IFERROR(Towers_4G!K172*(Settings!C16/100),0)</f>
        <v/>
      </c>
      <c r="L172" s="20">
        <f>IFERROR(Towers_4G!L172*(Settings!C16/100),0)</f>
        <v/>
      </c>
    </row>
    <row r="173">
      <c r="A173" s="20">
        <f>Towers_4G!A173</f>
        <v/>
      </c>
      <c r="B173" s="20">
        <f>Towers_4G!B173</f>
        <v/>
      </c>
      <c r="C173" s="20">
        <f>IFERROR(Towers_4G!C173*(Settings!C16/100),0)</f>
        <v/>
      </c>
      <c r="D173" s="20">
        <f>IFERROR(Towers_4G!D173*(Settings!C16/100),0)</f>
        <v/>
      </c>
      <c r="E173" s="20">
        <f>IFERROR(Towers_4G!E173*(Settings!C16/100),0)</f>
        <v/>
      </c>
      <c r="F173" s="20">
        <f>IFERROR(Towers_4G!F173*(Settings!C16/100),0)</f>
        <v/>
      </c>
      <c r="G173" s="20">
        <f>IFERROR(Towers_4G!G173*(Settings!C16/100),0)</f>
        <v/>
      </c>
      <c r="H173" s="20">
        <f>IFERROR(Towers_4G!H173*(Settings!C16/100),0)</f>
        <v/>
      </c>
      <c r="I173" s="20">
        <f>IFERROR(Towers_4G!I173*(Settings!C16/100),0)</f>
        <v/>
      </c>
      <c r="J173" s="20">
        <f>IFERROR(Towers_4G!J173*(Settings!C16/100),0)</f>
        <v/>
      </c>
      <c r="K173" s="20">
        <f>IFERROR(Towers_4G!K173*(Settings!C16/100),0)</f>
        <v/>
      </c>
      <c r="L173" s="20">
        <f>IFERROR(Towers_4G!L173*(Settings!C16/100),0)</f>
        <v/>
      </c>
    </row>
    <row r="174">
      <c r="A174" s="20">
        <f>Towers_4G!A174</f>
        <v/>
      </c>
      <c r="B174" s="20">
        <f>Towers_4G!B174</f>
        <v/>
      </c>
      <c r="C174" s="20">
        <f>IFERROR(Towers_4G!C174*(Settings!C16/100),0)</f>
        <v/>
      </c>
      <c r="D174" s="20">
        <f>IFERROR(Towers_4G!D174*(Settings!C16/100),0)</f>
        <v/>
      </c>
      <c r="E174" s="20">
        <f>IFERROR(Towers_4G!E174*(Settings!C16/100),0)</f>
        <v/>
      </c>
      <c r="F174" s="20">
        <f>IFERROR(Towers_4G!F174*(Settings!C16/100),0)</f>
        <v/>
      </c>
      <c r="G174" s="20">
        <f>IFERROR(Towers_4G!G174*(Settings!C16/100),0)</f>
        <v/>
      </c>
      <c r="H174" s="20">
        <f>IFERROR(Towers_4G!H174*(Settings!C16/100),0)</f>
        <v/>
      </c>
      <c r="I174" s="20">
        <f>IFERROR(Towers_4G!I174*(Settings!C16/100),0)</f>
        <v/>
      </c>
      <c r="J174" s="20">
        <f>IFERROR(Towers_4G!J174*(Settings!C16/100),0)</f>
        <v/>
      </c>
      <c r="K174" s="20">
        <f>IFERROR(Towers_4G!K174*(Settings!C16/100),0)</f>
        <v/>
      </c>
      <c r="L174" s="20">
        <f>IFERROR(Towers_4G!L174*(Settings!C16/100),0)</f>
        <v/>
      </c>
    </row>
    <row r="175">
      <c r="A175" s="20">
        <f>Towers_4G!A175</f>
        <v/>
      </c>
      <c r="B175" s="20">
        <f>Towers_4G!B175</f>
        <v/>
      </c>
      <c r="C175" s="20">
        <f>IFERROR(Towers_4G!C175*(Settings!C16/100),0)</f>
        <v/>
      </c>
      <c r="D175" s="20">
        <f>IFERROR(Towers_4G!D175*(Settings!C16/100),0)</f>
        <v/>
      </c>
      <c r="E175" s="20">
        <f>IFERROR(Towers_4G!E175*(Settings!C16/100),0)</f>
        <v/>
      </c>
      <c r="F175" s="20">
        <f>IFERROR(Towers_4G!F175*(Settings!C16/100),0)</f>
        <v/>
      </c>
      <c r="G175" s="20">
        <f>IFERROR(Towers_4G!G175*(Settings!C16/100),0)</f>
        <v/>
      </c>
      <c r="H175" s="20">
        <f>IFERROR(Towers_4G!H175*(Settings!C16/100),0)</f>
        <v/>
      </c>
      <c r="I175" s="20">
        <f>IFERROR(Towers_4G!I175*(Settings!C16/100),0)</f>
        <v/>
      </c>
      <c r="J175" s="20">
        <f>IFERROR(Towers_4G!J175*(Settings!C16/100),0)</f>
        <v/>
      </c>
      <c r="K175" s="20">
        <f>IFERROR(Towers_4G!K175*(Settings!C16/100),0)</f>
        <v/>
      </c>
      <c r="L175" s="20">
        <f>IFERROR(Towers_4G!L175*(Settings!C16/100),0)</f>
        <v/>
      </c>
    </row>
    <row r="176">
      <c r="A176" s="20">
        <f>Towers_4G!A176</f>
        <v/>
      </c>
      <c r="B176" s="20">
        <f>Towers_4G!B176</f>
        <v/>
      </c>
      <c r="C176" s="20">
        <f>IFERROR(Towers_4G!C176*(Settings!C16/100),0)</f>
        <v/>
      </c>
      <c r="D176" s="20">
        <f>IFERROR(Towers_4G!D176*(Settings!C16/100),0)</f>
        <v/>
      </c>
      <c r="E176" s="20">
        <f>IFERROR(Towers_4G!E176*(Settings!C16/100),0)</f>
        <v/>
      </c>
      <c r="F176" s="20">
        <f>IFERROR(Towers_4G!F176*(Settings!C16/100),0)</f>
        <v/>
      </c>
      <c r="G176" s="20">
        <f>IFERROR(Towers_4G!G176*(Settings!C16/100),0)</f>
        <v/>
      </c>
      <c r="H176" s="20">
        <f>IFERROR(Towers_4G!H176*(Settings!C16/100),0)</f>
        <v/>
      </c>
      <c r="I176" s="20">
        <f>IFERROR(Towers_4G!I176*(Settings!C16/100),0)</f>
        <v/>
      </c>
      <c r="J176" s="20">
        <f>IFERROR(Towers_4G!J176*(Settings!C16/100),0)</f>
        <v/>
      </c>
      <c r="K176" s="20">
        <f>IFERROR(Towers_4G!K176*(Settings!C16/100),0)</f>
        <v/>
      </c>
      <c r="L176" s="20">
        <f>IFERROR(Towers_4G!L176*(Settings!C16/100),0)</f>
        <v/>
      </c>
    </row>
    <row r="177">
      <c r="A177" s="20">
        <f>Towers_4G!A177</f>
        <v/>
      </c>
      <c r="B177" s="20">
        <f>Towers_4G!B177</f>
        <v/>
      </c>
      <c r="C177" s="20">
        <f>IFERROR(Towers_4G!C177*(Settings!C16/100),0)</f>
        <v/>
      </c>
      <c r="D177" s="20">
        <f>IFERROR(Towers_4G!D177*(Settings!C16/100),0)</f>
        <v/>
      </c>
      <c r="E177" s="20">
        <f>IFERROR(Towers_4G!E177*(Settings!C16/100),0)</f>
        <v/>
      </c>
      <c r="F177" s="20">
        <f>IFERROR(Towers_4G!F177*(Settings!C16/100),0)</f>
        <v/>
      </c>
      <c r="G177" s="20">
        <f>IFERROR(Towers_4G!G177*(Settings!C16/100),0)</f>
        <v/>
      </c>
      <c r="H177" s="20">
        <f>IFERROR(Towers_4G!H177*(Settings!C16/100),0)</f>
        <v/>
      </c>
      <c r="I177" s="20">
        <f>IFERROR(Towers_4G!I177*(Settings!C16/100),0)</f>
        <v/>
      </c>
      <c r="J177" s="20">
        <f>IFERROR(Towers_4G!J177*(Settings!C16/100),0)</f>
        <v/>
      </c>
      <c r="K177" s="20">
        <f>IFERROR(Towers_4G!K177*(Settings!C16/100),0)</f>
        <v/>
      </c>
      <c r="L177" s="20">
        <f>IFERROR(Towers_4G!L177*(Settings!C16/100),0)</f>
        <v/>
      </c>
    </row>
    <row r="178">
      <c r="A178" s="20">
        <f>Towers_4G!A178</f>
        <v/>
      </c>
      <c r="B178" s="20">
        <f>Towers_4G!B178</f>
        <v/>
      </c>
      <c r="C178" s="20">
        <f>IFERROR(Towers_4G!C178*(Settings!C16/100),0)</f>
        <v/>
      </c>
      <c r="D178" s="20">
        <f>IFERROR(Towers_4G!D178*(Settings!C16/100),0)</f>
        <v/>
      </c>
      <c r="E178" s="20">
        <f>IFERROR(Towers_4G!E178*(Settings!C16/100),0)</f>
        <v/>
      </c>
      <c r="F178" s="20">
        <f>IFERROR(Towers_4G!F178*(Settings!C16/100),0)</f>
        <v/>
      </c>
      <c r="G178" s="20">
        <f>IFERROR(Towers_4G!G178*(Settings!C16/100),0)</f>
        <v/>
      </c>
      <c r="H178" s="20">
        <f>IFERROR(Towers_4G!H178*(Settings!C16/100),0)</f>
        <v/>
      </c>
      <c r="I178" s="20">
        <f>IFERROR(Towers_4G!I178*(Settings!C16/100),0)</f>
        <v/>
      </c>
      <c r="J178" s="20">
        <f>IFERROR(Towers_4G!J178*(Settings!C16/100),0)</f>
        <v/>
      </c>
      <c r="K178" s="20">
        <f>IFERROR(Towers_4G!K178*(Settings!C16/100),0)</f>
        <v/>
      </c>
      <c r="L178" s="20">
        <f>IFERROR(Towers_4G!L178*(Settings!C16/100),0)</f>
        <v/>
      </c>
    </row>
    <row r="179">
      <c r="A179" s="20">
        <f>Towers_4G!A179</f>
        <v/>
      </c>
      <c r="B179" s="20">
        <f>Towers_4G!B179</f>
        <v/>
      </c>
      <c r="C179" s="20">
        <f>IFERROR(Towers_4G!C179*(Settings!C16/100),0)</f>
        <v/>
      </c>
      <c r="D179" s="20">
        <f>IFERROR(Towers_4G!D179*(Settings!C16/100),0)</f>
        <v/>
      </c>
      <c r="E179" s="20">
        <f>IFERROR(Towers_4G!E179*(Settings!C16/100),0)</f>
        <v/>
      </c>
      <c r="F179" s="20">
        <f>IFERROR(Towers_4G!F179*(Settings!C16/100),0)</f>
        <v/>
      </c>
      <c r="G179" s="20">
        <f>IFERROR(Towers_4G!G179*(Settings!C16/100),0)</f>
        <v/>
      </c>
      <c r="H179" s="20">
        <f>IFERROR(Towers_4G!H179*(Settings!C16/100),0)</f>
        <v/>
      </c>
      <c r="I179" s="20">
        <f>IFERROR(Towers_4G!I179*(Settings!C16/100),0)</f>
        <v/>
      </c>
      <c r="J179" s="20">
        <f>IFERROR(Towers_4G!J179*(Settings!C16/100),0)</f>
        <v/>
      </c>
      <c r="K179" s="20">
        <f>IFERROR(Towers_4G!K179*(Settings!C16/100),0)</f>
        <v/>
      </c>
      <c r="L179" s="20">
        <f>IFERROR(Towers_4G!L179*(Settings!C16/100),0)</f>
        <v/>
      </c>
    </row>
    <row r="180">
      <c r="A180" s="20">
        <f>Towers_4G!A180</f>
        <v/>
      </c>
      <c r="B180" s="20">
        <f>Towers_4G!B180</f>
        <v/>
      </c>
      <c r="C180" s="20">
        <f>IFERROR(Towers_4G!C180*(Settings!C16/100),0)</f>
        <v/>
      </c>
      <c r="D180" s="20">
        <f>IFERROR(Towers_4G!D180*(Settings!C16/100),0)</f>
        <v/>
      </c>
      <c r="E180" s="20">
        <f>IFERROR(Towers_4G!E180*(Settings!C16/100),0)</f>
        <v/>
      </c>
      <c r="F180" s="20">
        <f>IFERROR(Towers_4G!F180*(Settings!C16/100),0)</f>
        <v/>
      </c>
      <c r="G180" s="20">
        <f>IFERROR(Towers_4G!G180*(Settings!C16/100),0)</f>
        <v/>
      </c>
      <c r="H180" s="20">
        <f>IFERROR(Towers_4G!H180*(Settings!C16/100),0)</f>
        <v/>
      </c>
      <c r="I180" s="20">
        <f>IFERROR(Towers_4G!I180*(Settings!C16/100),0)</f>
        <v/>
      </c>
      <c r="J180" s="20">
        <f>IFERROR(Towers_4G!J180*(Settings!C16/100),0)</f>
        <v/>
      </c>
      <c r="K180" s="20">
        <f>IFERROR(Towers_4G!K180*(Settings!C16/100),0)</f>
        <v/>
      </c>
      <c r="L180" s="20">
        <f>IFERROR(Towers_4G!L180*(Settings!C16/100),0)</f>
        <v/>
      </c>
    </row>
    <row r="181">
      <c r="A181" s="20">
        <f>Towers_4G!A181</f>
        <v/>
      </c>
      <c r="B181" s="20">
        <f>Towers_4G!B181</f>
        <v/>
      </c>
      <c r="C181" s="20">
        <f>IFERROR(Towers_4G!C181*(Settings!C16/100),0)</f>
        <v/>
      </c>
      <c r="D181" s="20">
        <f>IFERROR(Towers_4G!D181*(Settings!C16/100),0)</f>
        <v/>
      </c>
      <c r="E181" s="20">
        <f>IFERROR(Towers_4G!E181*(Settings!C16/100),0)</f>
        <v/>
      </c>
      <c r="F181" s="20">
        <f>IFERROR(Towers_4G!F181*(Settings!C16/100),0)</f>
        <v/>
      </c>
      <c r="G181" s="20">
        <f>IFERROR(Towers_4G!G181*(Settings!C16/100),0)</f>
        <v/>
      </c>
      <c r="H181" s="20">
        <f>IFERROR(Towers_4G!H181*(Settings!C16/100),0)</f>
        <v/>
      </c>
      <c r="I181" s="20">
        <f>IFERROR(Towers_4G!I181*(Settings!C16/100),0)</f>
        <v/>
      </c>
      <c r="J181" s="20">
        <f>IFERROR(Towers_4G!J181*(Settings!C16/100),0)</f>
        <v/>
      </c>
      <c r="K181" s="20">
        <f>IFERROR(Towers_4G!K181*(Settings!C16/100),0)</f>
        <v/>
      </c>
      <c r="L181" s="20">
        <f>IFERROR(Towers_4G!L181*(Settings!C16/100),0)</f>
        <v/>
      </c>
    </row>
    <row r="182">
      <c r="A182" s="20">
        <f>Towers_4G!A182</f>
        <v/>
      </c>
      <c r="B182" s="20">
        <f>Towers_4G!B182</f>
        <v/>
      </c>
      <c r="C182" s="20">
        <f>IFERROR(Towers_4G!C182*(Settings!C16/100),0)</f>
        <v/>
      </c>
      <c r="D182" s="20">
        <f>IFERROR(Towers_4G!D182*(Settings!C16/100),0)</f>
        <v/>
      </c>
      <c r="E182" s="20">
        <f>IFERROR(Towers_4G!E182*(Settings!C16/100),0)</f>
        <v/>
      </c>
      <c r="F182" s="20">
        <f>IFERROR(Towers_4G!F182*(Settings!C16/100),0)</f>
        <v/>
      </c>
      <c r="G182" s="20">
        <f>IFERROR(Towers_4G!G182*(Settings!C16/100),0)</f>
        <v/>
      </c>
      <c r="H182" s="20">
        <f>IFERROR(Towers_4G!H182*(Settings!C16/100),0)</f>
        <v/>
      </c>
      <c r="I182" s="20">
        <f>IFERROR(Towers_4G!I182*(Settings!C16/100),0)</f>
        <v/>
      </c>
      <c r="J182" s="20">
        <f>IFERROR(Towers_4G!J182*(Settings!C16/100),0)</f>
        <v/>
      </c>
      <c r="K182" s="20">
        <f>IFERROR(Towers_4G!K182*(Settings!C16/100),0)</f>
        <v/>
      </c>
      <c r="L182" s="20">
        <f>IFERROR(Towers_4G!L182*(Settings!C16/100),0)</f>
        <v/>
      </c>
    </row>
    <row r="183">
      <c r="A183" s="20">
        <f>Towers_4G!A183</f>
        <v/>
      </c>
      <c r="B183" s="20">
        <f>Towers_4G!B183</f>
        <v/>
      </c>
      <c r="C183" s="20">
        <f>IFERROR(Towers_4G!C183*(Settings!C16/100),0)</f>
        <v/>
      </c>
      <c r="D183" s="20">
        <f>IFERROR(Towers_4G!D183*(Settings!C16/100),0)</f>
        <v/>
      </c>
      <c r="E183" s="20">
        <f>IFERROR(Towers_4G!E183*(Settings!C16/100),0)</f>
        <v/>
      </c>
      <c r="F183" s="20">
        <f>IFERROR(Towers_4G!F183*(Settings!C16/100),0)</f>
        <v/>
      </c>
      <c r="G183" s="20">
        <f>IFERROR(Towers_4G!G183*(Settings!C16/100),0)</f>
        <v/>
      </c>
      <c r="H183" s="20">
        <f>IFERROR(Towers_4G!H183*(Settings!C16/100),0)</f>
        <v/>
      </c>
      <c r="I183" s="20">
        <f>IFERROR(Towers_4G!I183*(Settings!C16/100),0)</f>
        <v/>
      </c>
      <c r="J183" s="20">
        <f>IFERROR(Towers_4G!J183*(Settings!C16/100),0)</f>
        <v/>
      </c>
      <c r="K183" s="20">
        <f>IFERROR(Towers_4G!K183*(Settings!C16/100),0)</f>
        <v/>
      </c>
      <c r="L183" s="20">
        <f>IFERROR(Towers_4G!L183*(Settings!C16/100),0)</f>
        <v/>
      </c>
    </row>
    <row r="184">
      <c r="A184" s="20">
        <f>Towers_4G!A184</f>
        <v/>
      </c>
      <c r="B184" s="20">
        <f>Towers_4G!B184</f>
        <v/>
      </c>
      <c r="C184" s="20">
        <f>IFERROR(Towers_4G!C184*(Settings!C16/100),0)</f>
        <v/>
      </c>
      <c r="D184" s="20">
        <f>IFERROR(Towers_4G!D184*(Settings!C16/100),0)</f>
        <v/>
      </c>
      <c r="E184" s="20">
        <f>IFERROR(Towers_4G!E184*(Settings!C16/100),0)</f>
        <v/>
      </c>
      <c r="F184" s="20">
        <f>IFERROR(Towers_4G!F184*(Settings!C16/100),0)</f>
        <v/>
      </c>
      <c r="G184" s="20">
        <f>IFERROR(Towers_4G!G184*(Settings!C16/100),0)</f>
        <v/>
      </c>
      <c r="H184" s="20">
        <f>IFERROR(Towers_4G!H184*(Settings!C16/100),0)</f>
        <v/>
      </c>
      <c r="I184" s="20">
        <f>IFERROR(Towers_4G!I184*(Settings!C16/100),0)</f>
        <v/>
      </c>
      <c r="J184" s="20">
        <f>IFERROR(Towers_4G!J184*(Settings!C16/100),0)</f>
        <v/>
      </c>
      <c r="K184" s="20">
        <f>IFERROR(Towers_4G!K184*(Settings!C16/100),0)</f>
        <v/>
      </c>
      <c r="L184" s="20">
        <f>IFERROR(Towers_4G!L184*(Settings!C16/100),0)</f>
        <v/>
      </c>
    </row>
    <row r="185">
      <c r="A185" s="20">
        <f>Towers_4G!A185</f>
        <v/>
      </c>
      <c r="B185" s="20">
        <f>Towers_4G!B185</f>
        <v/>
      </c>
      <c r="C185" s="20">
        <f>IFERROR(Towers_4G!C185*(Settings!C16/100),0)</f>
        <v/>
      </c>
      <c r="D185" s="20">
        <f>IFERROR(Towers_4G!D185*(Settings!C16/100),0)</f>
        <v/>
      </c>
      <c r="E185" s="20">
        <f>IFERROR(Towers_4G!E185*(Settings!C16/100),0)</f>
        <v/>
      </c>
      <c r="F185" s="20">
        <f>IFERROR(Towers_4G!F185*(Settings!C16/100),0)</f>
        <v/>
      </c>
      <c r="G185" s="20">
        <f>IFERROR(Towers_4G!G185*(Settings!C16/100),0)</f>
        <v/>
      </c>
      <c r="H185" s="20">
        <f>IFERROR(Towers_4G!H185*(Settings!C16/100),0)</f>
        <v/>
      </c>
      <c r="I185" s="20">
        <f>IFERROR(Towers_4G!I185*(Settings!C16/100),0)</f>
        <v/>
      </c>
      <c r="J185" s="20">
        <f>IFERROR(Towers_4G!J185*(Settings!C16/100),0)</f>
        <v/>
      </c>
      <c r="K185" s="20">
        <f>IFERROR(Towers_4G!K185*(Settings!C16/100),0)</f>
        <v/>
      </c>
      <c r="L185" s="20">
        <f>IFERROR(Towers_4G!L185*(Settings!C16/100),0)</f>
        <v/>
      </c>
    </row>
    <row r="186">
      <c r="A186" s="20">
        <f>Towers_4G!A186</f>
        <v/>
      </c>
      <c r="B186" s="20">
        <f>Towers_4G!B186</f>
        <v/>
      </c>
      <c r="C186" s="20">
        <f>IFERROR(Towers_4G!C186*(Settings!C16/100),0)</f>
        <v/>
      </c>
      <c r="D186" s="20">
        <f>IFERROR(Towers_4G!D186*(Settings!C16/100),0)</f>
        <v/>
      </c>
      <c r="E186" s="20">
        <f>IFERROR(Towers_4G!E186*(Settings!C16/100),0)</f>
        <v/>
      </c>
      <c r="F186" s="20">
        <f>IFERROR(Towers_4G!F186*(Settings!C16/100),0)</f>
        <v/>
      </c>
      <c r="G186" s="20">
        <f>IFERROR(Towers_4G!G186*(Settings!C16/100),0)</f>
        <v/>
      </c>
      <c r="H186" s="20">
        <f>IFERROR(Towers_4G!H186*(Settings!C16/100),0)</f>
        <v/>
      </c>
      <c r="I186" s="20">
        <f>IFERROR(Towers_4G!I186*(Settings!C16/100),0)</f>
        <v/>
      </c>
      <c r="J186" s="20">
        <f>IFERROR(Towers_4G!J186*(Settings!C16/100),0)</f>
        <v/>
      </c>
      <c r="K186" s="20">
        <f>IFERROR(Towers_4G!K186*(Settings!C16/100),0)</f>
        <v/>
      </c>
      <c r="L186" s="20">
        <f>IFERROR(Towers_4G!L186*(Settings!C16/100),0)</f>
        <v/>
      </c>
    </row>
    <row r="187">
      <c r="A187" s="20">
        <f>Towers_4G!A187</f>
        <v/>
      </c>
      <c r="B187" s="20">
        <f>Towers_4G!B187</f>
        <v/>
      </c>
      <c r="C187" s="20">
        <f>IFERROR(Towers_4G!C187*(Settings!C16/100),0)</f>
        <v/>
      </c>
      <c r="D187" s="20">
        <f>IFERROR(Towers_4G!D187*(Settings!C16/100),0)</f>
        <v/>
      </c>
      <c r="E187" s="20">
        <f>IFERROR(Towers_4G!E187*(Settings!C16/100),0)</f>
        <v/>
      </c>
      <c r="F187" s="20">
        <f>IFERROR(Towers_4G!F187*(Settings!C16/100),0)</f>
        <v/>
      </c>
      <c r="G187" s="20">
        <f>IFERROR(Towers_4G!G187*(Settings!C16/100),0)</f>
        <v/>
      </c>
      <c r="H187" s="20">
        <f>IFERROR(Towers_4G!H187*(Settings!C16/100),0)</f>
        <v/>
      </c>
      <c r="I187" s="20">
        <f>IFERROR(Towers_4G!I187*(Settings!C16/100),0)</f>
        <v/>
      </c>
      <c r="J187" s="20">
        <f>IFERROR(Towers_4G!J187*(Settings!C16/100),0)</f>
        <v/>
      </c>
      <c r="K187" s="20">
        <f>IFERROR(Towers_4G!K187*(Settings!C16/100),0)</f>
        <v/>
      </c>
      <c r="L187" s="20">
        <f>IFERROR(Towers_4G!L187*(Settings!C16/100),0)</f>
        <v/>
      </c>
    </row>
    <row r="188">
      <c r="A188" s="20">
        <f>Towers_4G!A188</f>
        <v/>
      </c>
      <c r="B188" s="20">
        <f>Towers_4G!B188</f>
        <v/>
      </c>
      <c r="C188" s="20">
        <f>IFERROR(Towers_4G!C188*(Settings!C16/100),0)</f>
        <v/>
      </c>
      <c r="D188" s="20">
        <f>IFERROR(Towers_4G!D188*(Settings!C16/100),0)</f>
        <v/>
      </c>
      <c r="E188" s="20">
        <f>IFERROR(Towers_4G!E188*(Settings!C16/100),0)</f>
        <v/>
      </c>
      <c r="F188" s="20">
        <f>IFERROR(Towers_4G!F188*(Settings!C16/100),0)</f>
        <v/>
      </c>
      <c r="G188" s="20">
        <f>IFERROR(Towers_4G!G188*(Settings!C16/100),0)</f>
        <v/>
      </c>
      <c r="H188" s="20">
        <f>IFERROR(Towers_4G!H188*(Settings!C16/100),0)</f>
        <v/>
      </c>
      <c r="I188" s="20">
        <f>IFERROR(Towers_4G!I188*(Settings!C16/100),0)</f>
        <v/>
      </c>
      <c r="J188" s="20">
        <f>IFERROR(Towers_4G!J188*(Settings!C16/100),0)</f>
        <v/>
      </c>
      <c r="K188" s="20">
        <f>IFERROR(Towers_4G!K188*(Settings!C16/100),0)</f>
        <v/>
      </c>
      <c r="L188" s="20">
        <f>IFERROR(Towers_4G!L188*(Settings!C16/100),0)</f>
        <v/>
      </c>
    </row>
    <row r="189">
      <c r="A189" s="20">
        <f>Towers_4G!A189</f>
        <v/>
      </c>
      <c r="B189" s="20">
        <f>Towers_4G!B189</f>
        <v/>
      </c>
      <c r="C189" s="20">
        <f>IFERROR(Towers_4G!C189*(Settings!C16/100),0)</f>
        <v/>
      </c>
      <c r="D189" s="20">
        <f>IFERROR(Towers_4G!D189*(Settings!C16/100),0)</f>
        <v/>
      </c>
      <c r="E189" s="20">
        <f>IFERROR(Towers_4G!E189*(Settings!C16/100),0)</f>
        <v/>
      </c>
      <c r="F189" s="20">
        <f>IFERROR(Towers_4G!F189*(Settings!C16/100),0)</f>
        <v/>
      </c>
      <c r="G189" s="20">
        <f>IFERROR(Towers_4G!G189*(Settings!C16/100),0)</f>
        <v/>
      </c>
      <c r="H189" s="20">
        <f>IFERROR(Towers_4G!H189*(Settings!C16/100),0)</f>
        <v/>
      </c>
      <c r="I189" s="20">
        <f>IFERROR(Towers_4G!I189*(Settings!C16/100),0)</f>
        <v/>
      </c>
      <c r="J189" s="20">
        <f>IFERROR(Towers_4G!J189*(Settings!C16/100),0)</f>
        <v/>
      </c>
      <c r="K189" s="20">
        <f>IFERROR(Towers_4G!K189*(Settings!C16/100),0)</f>
        <v/>
      </c>
      <c r="L189" s="20">
        <f>IFERROR(Towers_4G!L189*(Settings!C16/100),0)</f>
        <v/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20">
        <f>Towers_4G!A1</f>
        <v/>
      </c>
      <c r="B1" s="20">
        <f>Towers_4G!B1</f>
        <v/>
      </c>
      <c r="C1" s="20">
        <f>Towers_4G!C1</f>
        <v/>
      </c>
      <c r="D1" s="20">
        <f>Towers_4G!D1</f>
        <v/>
      </c>
      <c r="E1" s="20">
        <f>Towers_4G!E1</f>
        <v/>
      </c>
      <c r="F1" s="20">
        <f>Towers_4G!F1</f>
        <v/>
      </c>
      <c r="G1" s="20">
        <f>Towers_4G!G1</f>
        <v/>
      </c>
      <c r="H1" s="20">
        <f>Towers_4G!H1</f>
        <v/>
      </c>
      <c r="I1" s="20">
        <f>Towers_4G!I1</f>
        <v/>
      </c>
      <c r="J1" s="20">
        <f>Towers_4G!J1</f>
        <v/>
      </c>
      <c r="K1" s="20">
        <f>Towers_4G!K1</f>
        <v/>
      </c>
      <c r="L1" s="20">
        <f>Towers_4G!L1</f>
        <v/>
      </c>
    </row>
    <row r="2">
      <c r="A2" s="20">
        <f>Towers_4G!A2</f>
        <v/>
      </c>
      <c r="B2" s="20">
        <f>Towers_4G!B2</f>
        <v/>
      </c>
      <c r="C2" s="20">
        <f>IF(Towers_MNO!C2-Towers_4G_MNO!C2&lt;0,0,Towers_MNO!C2-Towers_4G_MNO!C2)</f>
        <v/>
      </c>
      <c r="D2" s="20">
        <f>IF(Towers_MNO!D2-Towers_4G_MNO!D2&lt;0,0,Towers_MNO!D2-Towers_4G_MNO!D2)</f>
        <v/>
      </c>
      <c r="E2" s="20">
        <f>IF(Towers_MNO!E2-Towers_4G_MNO!E2&lt;0,0,Towers_MNO!E2-Towers_4G_MNO!E2)</f>
        <v/>
      </c>
      <c r="F2" s="20">
        <f>IF(Towers_MNO!F2-Towers_4G_MNO!F2&lt;0,0,Towers_MNO!F2-Towers_4G_MNO!F2)</f>
        <v/>
      </c>
      <c r="G2" s="20">
        <f>IF(Towers_MNO!G2-Towers_4G_MNO!G2&lt;0,0,Towers_MNO!G2-Towers_4G_MNO!G2)</f>
        <v/>
      </c>
      <c r="H2" s="20">
        <f>IF(Towers_MNO!H2-Towers_4G_MNO!H2&lt;0,0,Towers_MNO!H2-Towers_4G_MNO!H2)</f>
        <v/>
      </c>
      <c r="I2" s="20">
        <f>IF(Towers_MNO!I2-Towers_4G_MNO!I2&lt;0,0,Towers_MNO!I2-Towers_4G_MNO!I2)</f>
        <v/>
      </c>
      <c r="J2" s="20">
        <f>IF(Towers_MNO!J2-Towers_4G_MNO!J2&lt;0,0,Towers_MNO!J2-Towers_4G_MNO!J2)</f>
        <v/>
      </c>
      <c r="K2" s="20">
        <f>IF(Towers_MNO!K2-Towers_4G_MNO!K2&lt;0,0,Towers_MNO!K2-Towers_4G_MNO!K2)</f>
        <v/>
      </c>
      <c r="L2" s="20">
        <f>IF(Towers_MNO!L2-Towers_4G_MNO!L2&lt;0,0,Towers_MNO!L2-Towers_4G_MNO!L2)</f>
        <v/>
      </c>
    </row>
    <row r="3">
      <c r="A3" s="20">
        <f>Towers_4G!A3</f>
        <v/>
      </c>
      <c r="B3" s="20">
        <f>Towers_4G!B3</f>
        <v/>
      </c>
      <c r="C3" s="20">
        <f>IF(Towers_MNO!C3-Towers_4G_MNO!C3&lt;0,0,Towers_MNO!C3-Towers_4G_MNO!C3)</f>
        <v/>
      </c>
      <c r="D3" s="20">
        <f>IF(Towers_MNO!D3-Towers_4G_MNO!D3&lt;0,0,Towers_MNO!D3-Towers_4G_MNO!D3)</f>
        <v/>
      </c>
      <c r="E3" s="20">
        <f>IF(Towers_MNO!E3-Towers_4G_MNO!E3&lt;0,0,Towers_MNO!E3-Towers_4G_MNO!E3)</f>
        <v/>
      </c>
      <c r="F3" s="20">
        <f>IF(Towers_MNO!F3-Towers_4G_MNO!F3&lt;0,0,Towers_MNO!F3-Towers_4G_MNO!F3)</f>
        <v/>
      </c>
      <c r="G3" s="20">
        <f>IF(Towers_MNO!G3-Towers_4G_MNO!G3&lt;0,0,Towers_MNO!G3-Towers_4G_MNO!G3)</f>
        <v/>
      </c>
      <c r="H3" s="20">
        <f>IF(Towers_MNO!H3-Towers_4G_MNO!H3&lt;0,0,Towers_MNO!H3-Towers_4G_MNO!H3)</f>
        <v/>
      </c>
      <c r="I3" s="20">
        <f>IF(Towers_MNO!I3-Towers_4G_MNO!I3&lt;0,0,Towers_MNO!I3-Towers_4G_MNO!I3)</f>
        <v/>
      </c>
      <c r="J3" s="20">
        <f>IF(Towers_MNO!J3-Towers_4G_MNO!J3&lt;0,0,Towers_MNO!J3-Towers_4G_MNO!J3)</f>
        <v/>
      </c>
      <c r="K3" s="20">
        <f>IF(Towers_MNO!K3-Towers_4G_MNO!K3&lt;0,0,Towers_MNO!K3-Towers_4G_MNO!K3)</f>
        <v/>
      </c>
      <c r="L3" s="20">
        <f>IF(Towers_MNO!L3-Towers_4G_MNO!L3&lt;0,0,Towers_MNO!L3-Towers_4G_MNO!L3)</f>
        <v/>
      </c>
    </row>
    <row r="4">
      <c r="A4" s="20">
        <f>Towers_4G!A4</f>
        <v/>
      </c>
      <c r="B4" s="20">
        <f>Towers_4G!B4</f>
        <v/>
      </c>
      <c r="C4" s="20">
        <f>IF(Towers_MNO!C4-Towers_4G_MNO!C4&lt;0,0,Towers_MNO!C4-Towers_4G_MNO!C4)</f>
        <v/>
      </c>
      <c r="D4" s="20">
        <f>IF(Towers_MNO!D4-Towers_4G_MNO!D4&lt;0,0,Towers_MNO!D4-Towers_4G_MNO!D4)</f>
        <v/>
      </c>
      <c r="E4" s="20">
        <f>IF(Towers_MNO!E4-Towers_4G_MNO!E4&lt;0,0,Towers_MNO!E4-Towers_4G_MNO!E4)</f>
        <v/>
      </c>
      <c r="F4" s="20">
        <f>IF(Towers_MNO!F4-Towers_4G_MNO!F4&lt;0,0,Towers_MNO!F4-Towers_4G_MNO!F4)</f>
        <v/>
      </c>
      <c r="G4" s="20">
        <f>IF(Towers_MNO!G4-Towers_4G_MNO!G4&lt;0,0,Towers_MNO!G4-Towers_4G_MNO!G4)</f>
        <v/>
      </c>
      <c r="H4" s="20">
        <f>IF(Towers_MNO!H4-Towers_4G_MNO!H4&lt;0,0,Towers_MNO!H4-Towers_4G_MNO!H4)</f>
        <v/>
      </c>
      <c r="I4" s="20">
        <f>IF(Towers_MNO!I4-Towers_4G_MNO!I4&lt;0,0,Towers_MNO!I4-Towers_4G_MNO!I4)</f>
        <v/>
      </c>
      <c r="J4" s="20">
        <f>IF(Towers_MNO!J4-Towers_4G_MNO!J4&lt;0,0,Towers_MNO!J4-Towers_4G_MNO!J4)</f>
        <v/>
      </c>
      <c r="K4" s="20">
        <f>IF(Towers_MNO!K4-Towers_4G_MNO!K4&lt;0,0,Towers_MNO!K4-Towers_4G_MNO!K4)</f>
        <v/>
      </c>
      <c r="L4" s="20">
        <f>IF(Towers_MNO!L4-Towers_4G_MNO!L4&lt;0,0,Towers_MNO!L4-Towers_4G_MNO!L4)</f>
        <v/>
      </c>
    </row>
    <row r="5">
      <c r="A5" s="20">
        <f>Towers_4G!A5</f>
        <v/>
      </c>
      <c r="B5" s="20">
        <f>Towers_4G!B5</f>
        <v/>
      </c>
      <c r="C5" s="20">
        <f>IF(Towers_MNO!C5-Towers_4G_MNO!C5&lt;0,0,Towers_MNO!C5-Towers_4G_MNO!C5)</f>
        <v/>
      </c>
      <c r="D5" s="20">
        <f>IF(Towers_MNO!D5-Towers_4G_MNO!D5&lt;0,0,Towers_MNO!D5-Towers_4G_MNO!D5)</f>
        <v/>
      </c>
      <c r="E5" s="20">
        <f>IF(Towers_MNO!E5-Towers_4G_MNO!E5&lt;0,0,Towers_MNO!E5-Towers_4G_MNO!E5)</f>
        <v/>
      </c>
      <c r="F5" s="20">
        <f>IF(Towers_MNO!F5-Towers_4G_MNO!F5&lt;0,0,Towers_MNO!F5-Towers_4G_MNO!F5)</f>
        <v/>
      </c>
      <c r="G5" s="20">
        <f>IF(Towers_MNO!G5-Towers_4G_MNO!G5&lt;0,0,Towers_MNO!G5-Towers_4G_MNO!G5)</f>
        <v/>
      </c>
      <c r="H5" s="20">
        <f>IF(Towers_MNO!H5-Towers_4G_MNO!H5&lt;0,0,Towers_MNO!H5-Towers_4G_MNO!H5)</f>
        <v/>
      </c>
      <c r="I5" s="20">
        <f>IF(Towers_MNO!I5-Towers_4G_MNO!I5&lt;0,0,Towers_MNO!I5-Towers_4G_MNO!I5)</f>
        <v/>
      </c>
      <c r="J5" s="20">
        <f>IF(Towers_MNO!J5-Towers_4G_MNO!J5&lt;0,0,Towers_MNO!J5-Towers_4G_MNO!J5)</f>
        <v/>
      </c>
      <c r="K5" s="20">
        <f>IF(Towers_MNO!K5-Towers_4G_MNO!K5&lt;0,0,Towers_MNO!K5-Towers_4G_MNO!K5)</f>
        <v/>
      </c>
      <c r="L5" s="20">
        <f>IF(Towers_MNO!L5-Towers_4G_MNO!L5&lt;0,0,Towers_MNO!L5-Towers_4G_MNO!L5)</f>
        <v/>
      </c>
    </row>
    <row r="6">
      <c r="A6" s="20">
        <f>Towers_4G!A6</f>
        <v/>
      </c>
      <c r="B6" s="20">
        <f>Towers_4G!B6</f>
        <v/>
      </c>
      <c r="C6" s="20">
        <f>IF(Towers_MNO!C6-Towers_4G_MNO!C6&lt;0,0,Towers_MNO!C6-Towers_4G_MNO!C6)</f>
        <v/>
      </c>
      <c r="D6" s="20">
        <f>IF(Towers_MNO!D6-Towers_4G_MNO!D6&lt;0,0,Towers_MNO!D6-Towers_4G_MNO!D6)</f>
        <v/>
      </c>
      <c r="E6" s="20">
        <f>IF(Towers_MNO!E6-Towers_4G_MNO!E6&lt;0,0,Towers_MNO!E6-Towers_4G_MNO!E6)</f>
        <v/>
      </c>
      <c r="F6" s="20">
        <f>IF(Towers_MNO!F6-Towers_4G_MNO!F6&lt;0,0,Towers_MNO!F6-Towers_4G_MNO!F6)</f>
        <v/>
      </c>
      <c r="G6" s="20">
        <f>IF(Towers_MNO!G6-Towers_4G_MNO!G6&lt;0,0,Towers_MNO!G6-Towers_4G_MNO!G6)</f>
        <v/>
      </c>
      <c r="H6" s="20">
        <f>IF(Towers_MNO!H6-Towers_4G_MNO!H6&lt;0,0,Towers_MNO!H6-Towers_4G_MNO!H6)</f>
        <v/>
      </c>
      <c r="I6" s="20">
        <f>IF(Towers_MNO!I6-Towers_4G_MNO!I6&lt;0,0,Towers_MNO!I6-Towers_4G_MNO!I6)</f>
        <v/>
      </c>
      <c r="J6" s="20">
        <f>IF(Towers_MNO!J6-Towers_4G_MNO!J6&lt;0,0,Towers_MNO!J6-Towers_4G_MNO!J6)</f>
        <v/>
      </c>
      <c r="K6" s="20">
        <f>IF(Towers_MNO!K6-Towers_4G_MNO!K6&lt;0,0,Towers_MNO!K6-Towers_4G_MNO!K6)</f>
        <v/>
      </c>
      <c r="L6" s="20">
        <f>IF(Towers_MNO!L6-Towers_4G_MNO!L6&lt;0,0,Towers_MNO!L6-Towers_4G_MNO!L6)</f>
        <v/>
      </c>
    </row>
    <row r="7">
      <c r="A7" s="20">
        <f>Towers_4G!A7</f>
        <v/>
      </c>
      <c r="B7" s="20">
        <f>Towers_4G!B7</f>
        <v/>
      </c>
      <c r="C7" s="20">
        <f>IF(Towers_MNO!C7-Towers_4G_MNO!C7&lt;0,0,Towers_MNO!C7-Towers_4G_MNO!C7)</f>
        <v/>
      </c>
      <c r="D7" s="20">
        <f>IF(Towers_MNO!D7-Towers_4G_MNO!D7&lt;0,0,Towers_MNO!D7-Towers_4G_MNO!D7)</f>
        <v/>
      </c>
      <c r="E7" s="20">
        <f>IF(Towers_MNO!E7-Towers_4G_MNO!E7&lt;0,0,Towers_MNO!E7-Towers_4G_MNO!E7)</f>
        <v/>
      </c>
      <c r="F7" s="20">
        <f>IF(Towers_MNO!F7-Towers_4G_MNO!F7&lt;0,0,Towers_MNO!F7-Towers_4G_MNO!F7)</f>
        <v/>
      </c>
      <c r="G7" s="20">
        <f>IF(Towers_MNO!G7-Towers_4G_MNO!G7&lt;0,0,Towers_MNO!G7-Towers_4G_MNO!G7)</f>
        <v/>
      </c>
      <c r="H7" s="20">
        <f>IF(Towers_MNO!H7-Towers_4G_MNO!H7&lt;0,0,Towers_MNO!H7-Towers_4G_MNO!H7)</f>
        <v/>
      </c>
      <c r="I7" s="20">
        <f>IF(Towers_MNO!I7-Towers_4G_MNO!I7&lt;0,0,Towers_MNO!I7-Towers_4G_MNO!I7)</f>
        <v/>
      </c>
      <c r="J7" s="20">
        <f>IF(Towers_MNO!J7-Towers_4G_MNO!J7&lt;0,0,Towers_MNO!J7-Towers_4G_MNO!J7)</f>
        <v/>
      </c>
      <c r="K7" s="20">
        <f>IF(Towers_MNO!K7-Towers_4G_MNO!K7&lt;0,0,Towers_MNO!K7-Towers_4G_MNO!K7)</f>
        <v/>
      </c>
      <c r="L7" s="20">
        <f>IF(Towers_MNO!L7-Towers_4G_MNO!L7&lt;0,0,Towers_MNO!L7-Towers_4G_MNO!L7)</f>
        <v/>
      </c>
    </row>
    <row r="8">
      <c r="A8" s="20">
        <f>Towers_4G!A8</f>
        <v/>
      </c>
      <c r="B8" s="20">
        <f>Towers_4G!B8</f>
        <v/>
      </c>
      <c r="C8" s="20">
        <f>IF(Towers_MNO!C8-Towers_4G_MNO!C8&lt;0,0,Towers_MNO!C8-Towers_4G_MNO!C8)</f>
        <v/>
      </c>
      <c r="D8" s="20">
        <f>IF(Towers_MNO!D8-Towers_4G_MNO!D8&lt;0,0,Towers_MNO!D8-Towers_4G_MNO!D8)</f>
        <v/>
      </c>
      <c r="E8" s="20">
        <f>IF(Towers_MNO!E8-Towers_4G_MNO!E8&lt;0,0,Towers_MNO!E8-Towers_4G_MNO!E8)</f>
        <v/>
      </c>
      <c r="F8" s="20">
        <f>IF(Towers_MNO!F8-Towers_4G_MNO!F8&lt;0,0,Towers_MNO!F8-Towers_4G_MNO!F8)</f>
        <v/>
      </c>
      <c r="G8" s="20">
        <f>IF(Towers_MNO!G8-Towers_4G_MNO!G8&lt;0,0,Towers_MNO!G8-Towers_4G_MNO!G8)</f>
        <v/>
      </c>
      <c r="H8" s="20">
        <f>IF(Towers_MNO!H8-Towers_4G_MNO!H8&lt;0,0,Towers_MNO!H8-Towers_4G_MNO!H8)</f>
        <v/>
      </c>
      <c r="I8" s="20">
        <f>IF(Towers_MNO!I8-Towers_4G_MNO!I8&lt;0,0,Towers_MNO!I8-Towers_4G_MNO!I8)</f>
        <v/>
      </c>
      <c r="J8" s="20">
        <f>IF(Towers_MNO!J8-Towers_4G_MNO!J8&lt;0,0,Towers_MNO!J8-Towers_4G_MNO!J8)</f>
        <v/>
      </c>
      <c r="K8" s="20">
        <f>IF(Towers_MNO!K8-Towers_4G_MNO!K8&lt;0,0,Towers_MNO!K8-Towers_4G_MNO!K8)</f>
        <v/>
      </c>
      <c r="L8" s="20">
        <f>IF(Towers_MNO!L8-Towers_4G_MNO!L8&lt;0,0,Towers_MNO!L8-Towers_4G_MNO!L8)</f>
        <v/>
      </c>
    </row>
    <row r="9">
      <c r="A9" s="20">
        <f>Towers_4G!A9</f>
        <v/>
      </c>
      <c r="B9" s="20">
        <f>Towers_4G!B9</f>
        <v/>
      </c>
      <c r="C9" s="20">
        <f>IF(Towers_MNO!C9-Towers_4G_MNO!C9&lt;0,0,Towers_MNO!C9-Towers_4G_MNO!C9)</f>
        <v/>
      </c>
      <c r="D9" s="20">
        <f>IF(Towers_MNO!D9-Towers_4G_MNO!D9&lt;0,0,Towers_MNO!D9-Towers_4G_MNO!D9)</f>
        <v/>
      </c>
      <c r="E9" s="20">
        <f>IF(Towers_MNO!E9-Towers_4G_MNO!E9&lt;0,0,Towers_MNO!E9-Towers_4G_MNO!E9)</f>
        <v/>
      </c>
      <c r="F9" s="20">
        <f>IF(Towers_MNO!F9-Towers_4G_MNO!F9&lt;0,0,Towers_MNO!F9-Towers_4G_MNO!F9)</f>
        <v/>
      </c>
      <c r="G9" s="20">
        <f>IF(Towers_MNO!G9-Towers_4G_MNO!G9&lt;0,0,Towers_MNO!G9-Towers_4G_MNO!G9)</f>
        <v/>
      </c>
      <c r="H9" s="20">
        <f>IF(Towers_MNO!H9-Towers_4G_MNO!H9&lt;0,0,Towers_MNO!H9-Towers_4G_MNO!H9)</f>
        <v/>
      </c>
      <c r="I9" s="20">
        <f>IF(Towers_MNO!I9-Towers_4G_MNO!I9&lt;0,0,Towers_MNO!I9-Towers_4G_MNO!I9)</f>
        <v/>
      </c>
      <c r="J9" s="20">
        <f>IF(Towers_MNO!J9-Towers_4G_MNO!J9&lt;0,0,Towers_MNO!J9-Towers_4G_MNO!J9)</f>
        <v/>
      </c>
      <c r="K9" s="20">
        <f>IF(Towers_MNO!K9-Towers_4G_MNO!K9&lt;0,0,Towers_MNO!K9-Towers_4G_MNO!K9)</f>
        <v/>
      </c>
      <c r="L9" s="20">
        <f>IF(Towers_MNO!L9-Towers_4G_MNO!L9&lt;0,0,Towers_MNO!L9-Towers_4G_MNO!L9)</f>
        <v/>
      </c>
    </row>
    <row r="10">
      <c r="A10" s="20">
        <f>Towers_4G!A10</f>
        <v/>
      </c>
      <c r="B10" s="20">
        <f>Towers_4G!B10</f>
        <v/>
      </c>
      <c r="C10" s="20">
        <f>IF(Towers_MNO!C10-Towers_4G_MNO!C10&lt;0,0,Towers_MNO!C10-Towers_4G_MNO!C10)</f>
        <v/>
      </c>
      <c r="D10" s="20">
        <f>IF(Towers_MNO!D10-Towers_4G_MNO!D10&lt;0,0,Towers_MNO!D10-Towers_4G_MNO!D10)</f>
        <v/>
      </c>
      <c r="E10" s="20">
        <f>IF(Towers_MNO!E10-Towers_4G_MNO!E10&lt;0,0,Towers_MNO!E10-Towers_4G_MNO!E10)</f>
        <v/>
      </c>
      <c r="F10" s="20">
        <f>IF(Towers_MNO!F10-Towers_4G_MNO!F10&lt;0,0,Towers_MNO!F10-Towers_4G_MNO!F10)</f>
        <v/>
      </c>
      <c r="G10" s="20">
        <f>IF(Towers_MNO!G10-Towers_4G_MNO!G10&lt;0,0,Towers_MNO!G10-Towers_4G_MNO!G10)</f>
        <v/>
      </c>
      <c r="H10" s="20">
        <f>IF(Towers_MNO!H10-Towers_4G_MNO!H10&lt;0,0,Towers_MNO!H10-Towers_4G_MNO!H10)</f>
        <v/>
      </c>
      <c r="I10" s="20">
        <f>IF(Towers_MNO!I10-Towers_4G_MNO!I10&lt;0,0,Towers_MNO!I10-Towers_4G_MNO!I10)</f>
        <v/>
      </c>
      <c r="J10" s="20">
        <f>IF(Towers_MNO!J10-Towers_4G_MNO!J10&lt;0,0,Towers_MNO!J10-Towers_4G_MNO!J10)</f>
        <v/>
      </c>
      <c r="K10" s="20">
        <f>IF(Towers_MNO!K10-Towers_4G_MNO!K10&lt;0,0,Towers_MNO!K10-Towers_4G_MNO!K10)</f>
        <v/>
      </c>
      <c r="L10" s="20">
        <f>IF(Towers_MNO!L10-Towers_4G_MNO!L10&lt;0,0,Towers_MNO!L10-Towers_4G_MNO!L10)</f>
        <v/>
      </c>
    </row>
    <row r="11">
      <c r="A11" s="20">
        <f>Towers_4G!A11</f>
        <v/>
      </c>
      <c r="B11" s="20">
        <f>Towers_4G!B11</f>
        <v/>
      </c>
      <c r="C11" s="20">
        <f>IF(Towers_MNO!C11-Towers_4G_MNO!C11&lt;0,0,Towers_MNO!C11-Towers_4G_MNO!C11)</f>
        <v/>
      </c>
      <c r="D11" s="20">
        <f>IF(Towers_MNO!D11-Towers_4G_MNO!D11&lt;0,0,Towers_MNO!D11-Towers_4G_MNO!D11)</f>
        <v/>
      </c>
      <c r="E11" s="20">
        <f>IF(Towers_MNO!E11-Towers_4G_MNO!E11&lt;0,0,Towers_MNO!E11-Towers_4G_MNO!E11)</f>
        <v/>
      </c>
      <c r="F11" s="20">
        <f>IF(Towers_MNO!F11-Towers_4G_MNO!F11&lt;0,0,Towers_MNO!F11-Towers_4G_MNO!F11)</f>
        <v/>
      </c>
      <c r="G11" s="20">
        <f>IF(Towers_MNO!G11-Towers_4G_MNO!G11&lt;0,0,Towers_MNO!G11-Towers_4G_MNO!G11)</f>
        <v/>
      </c>
      <c r="H11" s="20">
        <f>IF(Towers_MNO!H11-Towers_4G_MNO!H11&lt;0,0,Towers_MNO!H11-Towers_4G_MNO!H11)</f>
        <v/>
      </c>
      <c r="I11" s="20">
        <f>IF(Towers_MNO!I11-Towers_4G_MNO!I11&lt;0,0,Towers_MNO!I11-Towers_4G_MNO!I11)</f>
        <v/>
      </c>
      <c r="J11" s="20">
        <f>IF(Towers_MNO!J11-Towers_4G_MNO!J11&lt;0,0,Towers_MNO!J11-Towers_4G_MNO!J11)</f>
        <v/>
      </c>
      <c r="K11" s="20">
        <f>IF(Towers_MNO!K11-Towers_4G_MNO!K11&lt;0,0,Towers_MNO!K11-Towers_4G_MNO!K11)</f>
        <v/>
      </c>
      <c r="L11" s="20">
        <f>IF(Towers_MNO!L11-Towers_4G_MNO!L11&lt;0,0,Towers_MNO!L11-Towers_4G_MNO!L11)</f>
        <v/>
      </c>
    </row>
    <row r="12">
      <c r="A12" s="20">
        <f>Towers_4G!A12</f>
        <v/>
      </c>
      <c r="B12" s="20">
        <f>Towers_4G!B12</f>
        <v/>
      </c>
      <c r="C12" s="20">
        <f>IF(Towers_MNO!C12-Towers_4G_MNO!C12&lt;0,0,Towers_MNO!C12-Towers_4G_MNO!C12)</f>
        <v/>
      </c>
      <c r="D12" s="20">
        <f>IF(Towers_MNO!D12-Towers_4G_MNO!D12&lt;0,0,Towers_MNO!D12-Towers_4G_MNO!D12)</f>
        <v/>
      </c>
      <c r="E12" s="20">
        <f>IF(Towers_MNO!E12-Towers_4G_MNO!E12&lt;0,0,Towers_MNO!E12-Towers_4G_MNO!E12)</f>
        <v/>
      </c>
      <c r="F12" s="20">
        <f>IF(Towers_MNO!F12-Towers_4G_MNO!F12&lt;0,0,Towers_MNO!F12-Towers_4G_MNO!F12)</f>
        <v/>
      </c>
      <c r="G12" s="20">
        <f>IF(Towers_MNO!G12-Towers_4G_MNO!G12&lt;0,0,Towers_MNO!G12-Towers_4G_MNO!G12)</f>
        <v/>
      </c>
      <c r="H12" s="20">
        <f>IF(Towers_MNO!H12-Towers_4G_MNO!H12&lt;0,0,Towers_MNO!H12-Towers_4G_MNO!H12)</f>
        <v/>
      </c>
      <c r="I12" s="20">
        <f>IF(Towers_MNO!I12-Towers_4G_MNO!I12&lt;0,0,Towers_MNO!I12-Towers_4G_MNO!I12)</f>
        <v/>
      </c>
      <c r="J12" s="20">
        <f>IF(Towers_MNO!J12-Towers_4G_MNO!J12&lt;0,0,Towers_MNO!J12-Towers_4G_MNO!J12)</f>
        <v/>
      </c>
      <c r="K12" s="20">
        <f>IF(Towers_MNO!K12-Towers_4G_MNO!K12&lt;0,0,Towers_MNO!K12-Towers_4G_MNO!K12)</f>
        <v/>
      </c>
      <c r="L12" s="20">
        <f>IF(Towers_MNO!L12-Towers_4G_MNO!L12&lt;0,0,Towers_MNO!L12-Towers_4G_MNO!L12)</f>
        <v/>
      </c>
    </row>
    <row r="13">
      <c r="A13" s="20">
        <f>Towers_4G!A13</f>
        <v/>
      </c>
      <c r="B13" s="20">
        <f>Towers_4G!B13</f>
        <v/>
      </c>
      <c r="C13" s="20">
        <f>IF(Towers_MNO!C13-Towers_4G_MNO!C13&lt;0,0,Towers_MNO!C13-Towers_4G_MNO!C13)</f>
        <v/>
      </c>
      <c r="D13" s="20">
        <f>IF(Towers_MNO!D13-Towers_4G_MNO!D13&lt;0,0,Towers_MNO!D13-Towers_4G_MNO!D13)</f>
        <v/>
      </c>
      <c r="E13" s="20">
        <f>IF(Towers_MNO!E13-Towers_4G_MNO!E13&lt;0,0,Towers_MNO!E13-Towers_4G_MNO!E13)</f>
        <v/>
      </c>
      <c r="F13" s="20">
        <f>IF(Towers_MNO!F13-Towers_4G_MNO!F13&lt;0,0,Towers_MNO!F13-Towers_4G_MNO!F13)</f>
        <v/>
      </c>
      <c r="G13" s="20">
        <f>IF(Towers_MNO!G13-Towers_4G_MNO!G13&lt;0,0,Towers_MNO!G13-Towers_4G_MNO!G13)</f>
        <v/>
      </c>
      <c r="H13" s="20">
        <f>IF(Towers_MNO!H13-Towers_4G_MNO!H13&lt;0,0,Towers_MNO!H13-Towers_4G_MNO!H13)</f>
        <v/>
      </c>
      <c r="I13" s="20">
        <f>IF(Towers_MNO!I13-Towers_4G_MNO!I13&lt;0,0,Towers_MNO!I13-Towers_4G_MNO!I13)</f>
        <v/>
      </c>
      <c r="J13" s="20">
        <f>IF(Towers_MNO!J13-Towers_4G_MNO!J13&lt;0,0,Towers_MNO!J13-Towers_4G_MNO!J13)</f>
        <v/>
      </c>
      <c r="K13" s="20">
        <f>IF(Towers_MNO!K13-Towers_4G_MNO!K13&lt;0,0,Towers_MNO!K13-Towers_4G_MNO!K13)</f>
        <v/>
      </c>
      <c r="L13" s="20">
        <f>IF(Towers_MNO!L13-Towers_4G_MNO!L13&lt;0,0,Towers_MNO!L13-Towers_4G_MNO!L13)</f>
        <v/>
      </c>
    </row>
    <row r="14">
      <c r="A14" s="20">
        <f>Towers_4G!A14</f>
        <v/>
      </c>
      <c r="B14" s="20">
        <f>Towers_4G!B14</f>
        <v/>
      </c>
      <c r="C14" s="20">
        <f>IF(Towers_MNO!C14-Towers_4G_MNO!C14&lt;0,0,Towers_MNO!C14-Towers_4G_MNO!C14)</f>
        <v/>
      </c>
      <c r="D14" s="20">
        <f>IF(Towers_MNO!D14-Towers_4G_MNO!D14&lt;0,0,Towers_MNO!D14-Towers_4G_MNO!D14)</f>
        <v/>
      </c>
      <c r="E14" s="20">
        <f>IF(Towers_MNO!E14-Towers_4G_MNO!E14&lt;0,0,Towers_MNO!E14-Towers_4G_MNO!E14)</f>
        <v/>
      </c>
      <c r="F14" s="20">
        <f>IF(Towers_MNO!F14-Towers_4G_MNO!F14&lt;0,0,Towers_MNO!F14-Towers_4G_MNO!F14)</f>
        <v/>
      </c>
      <c r="G14" s="20">
        <f>IF(Towers_MNO!G14-Towers_4G_MNO!G14&lt;0,0,Towers_MNO!G14-Towers_4G_MNO!G14)</f>
        <v/>
      </c>
      <c r="H14" s="20">
        <f>IF(Towers_MNO!H14-Towers_4G_MNO!H14&lt;0,0,Towers_MNO!H14-Towers_4G_MNO!H14)</f>
        <v/>
      </c>
      <c r="I14" s="20">
        <f>IF(Towers_MNO!I14-Towers_4G_MNO!I14&lt;0,0,Towers_MNO!I14-Towers_4G_MNO!I14)</f>
        <v/>
      </c>
      <c r="J14" s="20">
        <f>IF(Towers_MNO!J14-Towers_4G_MNO!J14&lt;0,0,Towers_MNO!J14-Towers_4G_MNO!J14)</f>
        <v/>
      </c>
      <c r="K14" s="20">
        <f>IF(Towers_MNO!K14-Towers_4G_MNO!K14&lt;0,0,Towers_MNO!K14-Towers_4G_MNO!K14)</f>
        <v/>
      </c>
      <c r="L14" s="20">
        <f>IF(Towers_MNO!L14-Towers_4G_MNO!L14&lt;0,0,Towers_MNO!L14-Towers_4G_MNO!L14)</f>
        <v/>
      </c>
    </row>
    <row r="15">
      <c r="A15" s="20">
        <f>Towers_4G!A15</f>
        <v/>
      </c>
      <c r="B15" s="20">
        <f>Towers_4G!B15</f>
        <v/>
      </c>
      <c r="C15" s="20">
        <f>IF(Towers_MNO!C15-Towers_4G_MNO!C15&lt;0,0,Towers_MNO!C15-Towers_4G_MNO!C15)</f>
        <v/>
      </c>
      <c r="D15" s="20">
        <f>IF(Towers_MNO!D15-Towers_4G_MNO!D15&lt;0,0,Towers_MNO!D15-Towers_4G_MNO!D15)</f>
        <v/>
      </c>
      <c r="E15" s="20">
        <f>IF(Towers_MNO!E15-Towers_4G_MNO!E15&lt;0,0,Towers_MNO!E15-Towers_4G_MNO!E15)</f>
        <v/>
      </c>
      <c r="F15" s="20">
        <f>IF(Towers_MNO!F15-Towers_4G_MNO!F15&lt;0,0,Towers_MNO!F15-Towers_4G_MNO!F15)</f>
        <v/>
      </c>
      <c r="G15" s="20">
        <f>IF(Towers_MNO!G15-Towers_4G_MNO!G15&lt;0,0,Towers_MNO!G15-Towers_4G_MNO!G15)</f>
        <v/>
      </c>
      <c r="H15" s="20">
        <f>IF(Towers_MNO!H15-Towers_4G_MNO!H15&lt;0,0,Towers_MNO!H15-Towers_4G_MNO!H15)</f>
        <v/>
      </c>
      <c r="I15" s="20">
        <f>IF(Towers_MNO!I15-Towers_4G_MNO!I15&lt;0,0,Towers_MNO!I15-Towers_4G_MNO!I15)</f>
        <v/>
      </c>
      <c r="J15" s="20">
        <f>IF(Towers_MNO!J15-Towers_4G_MNO!J15&lt;0,0,Towers_MNO!J15-Towers_4G_MNO!J15)</f>
        <v/>
      </c>
      <c r="K15" s="20">
        <f>IF(Towers_MNO!K15-Towers_4G_MNO!K15&lt;0,0,Towers_MNO!K15-Towers_4G_MNO!K15)</f>
        <v/>
      </c>
      <c r="L15" s="20">
        <f>IF(Towers_MNO!L15-Towers_4G_MNO!L15&lt;0,0,Towers_MNO!L15-Towers_4G_MNO!L15)</f>
        <v/>
      </c>
    </row>
    <row r="16">
      <c r="A16" s="20">
        <f>Towers_4G!A16</f>
        <v/>
      </c>
      <c r="B16" s="20">
        <f>Towers_4G!B16</f>
        <v/>
      </c>
      <c r="C16" s="20">
        <f>IF(Towers_MNO!C16-Towers_4G_MNO!C16&lt;0,0,Towers_MNO!C16-Towers_4G_MNO!C16)</f>
        <v/>
      </c>
      <c r="D16" s="20">
        <f>IF(Towers_MNO!D16-Towers_4G_MNO!D16&lt;0,0,Towers_MNO!D16-Towers_4G_MNO!D16)</f>
        <v/>
      </c>
      <c r="E16" s="20">
        <f>IF(Towers_MNO!E16-Towers_4G_MNO!E16&lt;0,0,Towers_MNO!E16-Towers_4G_MNO!E16)</f>
        <v/>
      </c>
      <c r="F16" s="20">
        <f>IF(Towers_MNO!F16-Towers_4G_MNO!F16&lt;0,0,Towers_MNO!F16-Towers_4G_MNO!F16)</f>
        <v/>
      </c>
      <c r="G16" s="20">
        <f>IF(Towers_MNO!G16-Towers_4G_MNO!G16&lt;0,0,Towers_MNO!G16-Towers_4G_MNO!G16)</f>
        <v/>
      </c>
      <c r="H16" s="20">
        <f>IF(Towers_MNO!H16-Towers_4G_MNO!H16&lt;0,0,Towers_MNO!H16-Towers_4G_MNO!H16)</f>
        <v/>
      </c>
      <c r="I16" s="20">
        <f>IF(Towers_MNO!I16-Towers_4G_MNO!I16&lt;0,0,Towers_MNO!I16-Towers_4G_MNO!I16)</f>
        <v/>
      </c>
      <c r="J16" s="20">
        <f>IF(Towers_MNO!J16-Towers_4G_MNO!J16&lt;0,0,Towers_MNO!J16-Towers_4G_MNO!J16)</f>
        <v/>
      </c>
      <c r="K16" s="20">
        <f>IF(Towers_MNO!K16-Towers_4G_MNO!K16&lt;0,0,Towers_MNO!K16-Towers_4G_MNO!K16)</f>
        <v/>
      </c>
      <c r="L16" s="20">
        <f>IF(Towers_MNO!L16-Towers_4G_MNO!L16&lt;0,0,Towers_MNO!L16-Towers_4G_MNO!L16)</f>
        <v/>
      </c>
    </row>
    <row r="17">
      <c r="A17" s="20">
        <f>Towers_4G!A17</f>
        <v/>
      </c>
      <c r="B17" s="20">
        <f>Towers_4G!B17</f>
        <v/>
      </c>
      <c r="C17" s="20">
        <f>IF(Towers_MNO!C17-Towers_4G_MNO!C17&lt;0,0,Towers_MNO!C17-Towers_4G_MNO!C17)</f>
        <v/>
      </c>
      <c r="D17" s="20">
        <f>IF(Towers_MNO!D17-Towers_4G_MNO!D17&lt;0,0,Towers_MNO!D17-Towers_4G_MNO!D17)</f>
        <v/>
      </c>
      <c r="E17" s="20">
        <f>IF(Towers_MNO!E17-Towers_4G_MNO!E17&lt;0,0,Towers_MNO!E17-Towers_4G_MNO!E17)</f>
        <v/>
      </c>
      <c r="F17" s="20">
        <f>IF(Towers_MNO!F17-Towers_4G_MNO!F17&lt;0,0,Towers_MNO!F17-Towers_4G_MNO!F17)</f>
        <v/>
      </c>
      <c r="G17" s="20">
        <f>IF(Towers_MNO!G17-Towers_4G_MNO!G17&lt;0,0,Towers_MNO!G17-Towers_4G_MNO!G17)</f>
        <v/>
      </c>
      <c r="H17" s="20">
        <f>IF(Towers_MNO!H17-Towers_4G_MNO!H17&lt;0,0,Towers_MNO!H17-Towers_4G_MNO!H17)</f>
        <v/>
      </c>
      <c r="I17" s="20">
        <f>IF(Towers_MNO!I17-Towers_4G_MNO!I17&lt;0,0,Towers_MNO!I17-Towers_4G_MNO!I17)</f>
        <v/>
      </c>
      <c r="J17" s="20">
        <f>IF(Towers_MNO!J17-Towers_4G_MNO!J17&lt;0,0,Towers_MNO!J17-Towers_4G_MNO!J17)</f>
        <v/>
      </c>
      <c r="K17" s="20">
        <f>IF(Towers_MNO!K17-Towers_4G_MNO!K17&lt;0,0,Towers_MNO!K17-Towers_4G_MNO!K17)</f>
        <v/>
      </c>
      <c r="L17" s="20">
        <f>IF(Towers_MNO!L17-Towers_4G_MNO!L17&lt;0,0,Towers_MNO!L17-Towers_4G_MNO!L17)</f>
        <v/>
      </c>
    </row>
    <row r="18">
      <c r="A18" s="20">
        <f>Towers_4G!A18</f>
        <v/>
      </c>
      <c r="B18" s="20">
        <f>Towers_4G!B18</f>
        <v/>
      </c>
      <c r="C18" s="20">
        <f>IF(Towers_MNO!C18-Towers_4G_MNO!C18&lt;0,0,Towers_MNO!C18-Towers_4G_MNO!C18)</f>
        <v/>
      </c>
      <c r="D18" s="20">
        <f>IF(Towers_MNO!D18-Towers_4G_MNO!D18&lt;0,0,Towers_MNO!D18-Towers_4G_MNO!D18)</f>
        <v/>
      </c>
      <c r="E18" s="20">
        <f>IF(Towers_MNO!E18-Towers_4G_MNO!E18&lt;0,0,Towers_MNO!E18-Towers_4G_MNO!E18)</f>
        <v/>
      </c>
      <c r="F18" s="20">
        <f>IF(Towers_MNO!F18-Towers_4G_MNO!F18&lt;0,0,Towers_MNO!F18-Towers_4G_MNO!F18)</f>
        <v/>
      </c>
      <c r="G18" s="20">
        <f>IF(Towers_MNO!G18-Towers_4G_MNO!G18&lt;0,0,Towers_MNO!G18-Towers_4G_MNO!G18)</f>
        <v/>
      </c>
      <c r="H18" s="20">
        <f>IF(Towers_MNO!H18-Towers_4G_MNO!H18&lt;0,0,Towers_MNO!H18-Towers_4G_MNO!H18)</f>
        <v/>
      </c>
      <c r="I18" s="20">
        <f>IF(Towers_MNO!I18-Towers_4G_MNO!I18&lt;0,0,Towers_MNO!I18-Towers_4G_MNO!I18)</f>
        <v/>
      </c>
      <c r="J18" s="20">
        <f>IF(Towers_MNO!J18-Towers_4G_MNO!J18&lt;0,0,Towers_MNO!J18-Towers_4G_MNO!J18)</f>
        <v/>
      </c>
      <c r="K18" s="20">
        <f>IF(Towers_MNO!K18-Towers_4G_MNO!K18&lt;0,0,Towers_MNO!K18-Towers_4G_MNO!K18)</f>
        <v/>
      </c>
      <c r="L18" s="20">
        <f>IF(Towers_MNO!L18-Towers_4G_MNO!L18&lt;0,0,Towers_MNO!L18-Towers_4G_MNO!L18)</f>
        <v/>
      </c>
    </row>
    <row r="19">
      <c r="A19" s="20">
        <f>Towers_4G!A19</f>
        <v/>
      </c>
      <c r="B19" s="20">
        <f>Towers_4G!B19</f>
        <v/>
      </c>
      <c r="C19" s="20">
        <f>IF(Towers_MNO!C19-Towers_4G_MNO!C19&lt;0,0,Towers_MNO!C19-Towers_4G_MNO!C19)</f>
        <v/>
      </c>
      <c r="D19" s="20">
        <f>IF(Towers_MNO!D19-Towers_4G_MNO!D19&lt;0,0,Towers_MNO!D19-Towers_4G_MNO!D19)</f>
        <v/>
      </c>
      <c r="E19" s="20">
        <f>IF(Towers_MNO!E19-Towers_4G_MNO!E19&lt;0,0,Towers_MNO!E19-Towers_4G_MNO!E19)</f>
        <v/>
      </c>
      <c r="F19" s="20">
        <f>IF(Towers_MNO!F19-Towers_4G_MNO!F19&lt;0,0,Towers_MNO!F19-Towers_4G_MNO!F19)</f>
        <v/>
      </c>
      <c r="G19" s="20">
        <f>IF(Towers_MNO!G19-Towers_4G_MNO!G19&lt;0,0,Towers_MNO!G19-Towers_4G_MNO!G19)</f>
        <v/>
      </c>
      <c r="H19" s="20">
        <f>IF(Towers_MNO!H19-Towers_4G_MNO!H19&lt;0,0,Towers_MNO!H19-Towers_4G_MNO!H19)</f>
        <v/>
      </c>
      <c r="I19" s="20">
        <f>IF(Towers_MNO!I19-Towers_4G_MNO!I19&lt;0,0,Towers_MNO!I19-Towers_4G_MNO!I19)</f>
        <v/>
      </c>
      <c r="J19" s="20">
        <f>IF(Towers_MNO!J19-Towers_4G_MNO!J19&lt;0,0,Towers_MNO!J19-Towers_4G_MNO!J19)</f>
        <v/>
      </c>
      <c r="K19" s="20">
        <f>IF(Towers_MNO!K19-Towers_4G_MNO!K19&lt;0,0,Towers_MNO!K19-Towers_4G_MNO!K19)</f>
        <v/>
      </c>
      <c r="L19" s="20">
        <f>IF(Towers_MNO!L19-Towers_4G_MNO!L19&lt;0,0,Towers_MNO!L19-Towers_4G_MNO!L19)</f>
        <v/>
      </c>
    </row>
    <row r="20">
      <c r="A20" s="20">
        <f>Towers_4G!A20</f>
        <v/>
      </c>
      <c r="B20" s="20">
        <f>Towers_4G!B20</f>
        <v/>
      </c>
      <c r="C20" s="20">
        <f>IF(Towers_MNO!C20-Towers_4G_MNO!C20&lt;0,0,Towers_MNO!C20-Towers_4G_MNO!C20)</f>
        <v/>
      </c>
      <c r="D20" s="20">
        <f>IF(Towers_MNO!D20-Towers_4G_MNO!D20&lt;0,0,Towers_MNO!D20-Towers_4G_MNO!D20)</f>
        <v/>
      </c>
      <c r="E20" s="20">
        <f>IF(Towers_MNO!E20-Towers_4G_MNO!E20&lt;0,0,Towers_MNO!E20-Towers_4G_MNO!E20)</f>
        <v/>
      </c>
      <c r="F20" s="20">
        <f>IF(Towers_MNO!F20-Towers_4G_MNO!F20&lt;0,0,Towers_MNO!F20-Towers_4G_MNO!F20)</f>
        <v/>
      </c>
      <c r="G20" s="20">
        <f>IF(Towers_MNO!G20-Towers_4G_MNO!G20&lt;0,0,Towers_MNO!G20-Towers_4G_MNO!G20)</f>
        <v/>
      </c>
      <c r="H20" s="20">
        <f>IF(Towers_MNO!H20-Towers_4G_MNO!H20&lt;0,0,Towers_MNO!H20-Towers_4G_MNO!H20)</f>
        <v/>
      </c>
      <c r="I20" s="20">
        <f>IF(Towers_MNO!I20-Towers_4G_MNO!I20&lt;0,0,Towers_MNO!I20-Towers_4G_MNO!I20)</f>
        <v/>
      </c>
      <c r="J20" s="20">
        <f>IF(Towers_MNO!J20-Towers_4G_MNO!J20&lt;0,0,Towers_MNO!J20-Towers_4G_MNO!J20)</f>
        <v/>
      </c>
      <c r="K20" s="20">
        <f>IF(Towers_MNO!K20-Towers_4G_MNO!K20&lt;0,0,Towers_MNO!K20-Towers_4G_MNO!K20)</f>
        <v/>
      </c>
      <c r="L20" s="20">
        <f>IF(Towers_MNO!L20-Towers_4G_MNO!L20&lt;0,0,Towers_MNO!L20-Towers_4G_MNO!L20)</f>
        <v/>
      </c>
    </row>
    <row r="21">
      <c r="A21" s="20">
        <f>Towers_4G!A21</f>
        <v/>
      </c>
      <c r="B21" s="20">
        <f>Towers_4G!B21</f>
        <v/>
      </c>
      <c r="C21" s="20">
        <f>IF(Towers_MNO!C21-Towers_4G_MNO!C21&lt;0,0,Towers_MNO!C21-Towers_4G_MNO!C21)</f>
        <v/>
      </c>
      <c r="D21" s="20">
        <f>IF(Towers_MNO!D21-Towers_4G_MNO!D21&lt;0,0,Towers_MNO!D21-Towers_4G_MNO!D21)</f>
        <v/>
      </c>
      <c r="E21" s="20">
        <f>IF(Towers_MNO!E21-Towers_4G_MNO!E21&lt;0,0,Towers_MNO!E21-Towers_4G_MNO!E21)</f>
        <v/>
      </c>
      <c r="F21" s="20">
        <f>IF(Towers_MNO!F21-Towers_4G_MNO!F21&lt;0,0,Towers_MNO!F21-Towers_4G_MNO!F21)</f>
        <v/>
      </c>
      <c r="G21" s="20">
        <f>IF(Towers_MNO!G21-Towers_4G_MNO!G21&lt;0,0,Towers_MNO!G21-Towers_4G_MNO!G21)</f>
        <v/>
      </c>
      <c r="H21" s="20">
        <f>IF(Towers_MNO!H21-Towers_4G_MNO!H21&lt;0,0,Towers_MNO!H21-Towers_4G_MNO!H21)</f>
        <v/>
      </c>
      <c r="I21" s="20">
        <f>IF(Towers_MNO!I21-Towers_4G_MNO!I21&lt;0,0,Towers_MNO!I21-Towers_4G_MNO!I21)</f>
        <v/>
      </c>
      <c r="J21" s="20">
        <f>IF(Towers_MNO!J21-Towers_4G_MNO!J21&lt;0,0,Towers_MNO!J21-Towers_4G_MNO!J21)</f>
        <v/>
      </c>
      <c r="K21" s="20">
        <f>IF(Towers_MNO!K21-Towers_4G_MNO!K21&lt;0,0,Towers_MNO!K21-Towers_4G_MNO!K21)</f>
        <v/>
      </c>
      <c r="L21" s="20">
        <f>IF(Towers_MNO!L21-Towers_4G_MNO!L21&lt;0,0,Towers_MNO!L21-Towers_4G_MNO!L21)</f>
        <v/>
      </c>
    </row>
    <row r="22">
      <c r="A22" s="20">
        <f>Towers_4G!A22</f>
        <v/>
      </c>
      <c r="B22" s="20">
        <f>Towers_4G!B22</f>
        <v/>
      </c>
      <c r="C22" s="20">
        <f>IF(Towers_MNO!C22-Towers_4G_MNO!C22&lt;0,0,Towers_MNO!C22-Towers_4G_MNO!C22)</f>
        <v/>
      </c>
      <c r="D22" s="20">
        <f>IF(Towers_MNO!D22-Towers_4G_MNO!D22&lt;0,0,Towers_MNO!D22-Towers_4G_MNO!D22)</f>
        <v/>
      </c>
      <c r="E22" s="20">
        <f>IF(Towers_MNO!E22-Towers_4G_MNO!E22&lt;0,0,Towers_MNO!E22-Towers_4G_MNO!E22)</f>
        <v/>
      </c>
      <c r="F22" s="20">
        <f>IF(Towers_MNO!F22-Towers_4G_MNO!F22&lt;0,0,Towers_MNO!F22-Towers_4G_MNO!F22)</f>
        <v/>
      </c>
      <c r="G22" s="20">
        <f>IF(Towers_MNO!G22-Towers_4G_MNO!G22&lt;0,0,Towers_MNO!G22-Towers_4G_MNO!G22)</f>
        <v/>
      </c>
      <c r="H22" s="20">
        <f>IF(Towers_MNO!H22-Towers_4G_MNO!H22&lt;0,0,Towers_MNO!H22-Towers_4G_MNO!H22)</f>
        <v/>
      </c>
      <c r="I22" s="20">
        <f>IF(Towers_MNO!I22-Towers_4G_MNO!I22&lt;0,0,Towers_MNO!I22-Towers_4G_MNO!I22)</f>
        <v/>
      </c>
      <c r="J22" s="20">
        <f>IF(Towers_MNO!J22-Towers_4G_MNO!J22&lt;0,0,Towers_MNO!J22-Towers_4G_MNO!J22)</f>
        <v/>
      </c>
      <c r="K22" s="20">
        <f>IF(Towers_MNO!K22-Towers_4G_MNO!K22&lt;0,0,Towers_MNO!K22-Towers_4G_MNO!K22)</f>
        <v/>
      </c>
      <c r="L22" s="20">
        <f>IF(Towers_MNO!L22-Towers_4G_MNO!L22&lt;0,0,Towers_MNO!L22-Towers_4G_MNO!L22)</f>
        <v/>
      </c>
    </row>
    <row r="23">
      <c r="A23" s="20">
        <f>Towers_4G!A23</f>
        <v/>
      </c>
      <c r="B23" s="20">
        <f>Towers_4G!B23</f>
        <v/>
      </c>
      <c r="C23" s="20">
        <f>IF(Towers_MNO!C23-Towers_4G_MNO!C23&lt;0,0,Towers_MNO!C23-Towers_4G_MNO!C23)</f>
        <v/>
      </c>
      <c r="D23" s="20">
        <f>IF(Towers_MNO!D23-Towers_4G_MNO!D23&lt;0,0,Towers_MNO!D23-Towers_4G_MNO!D23)</f>
        <v/>
      </c>
      <c r="E23" s="20">
        <f>IF(Towers_MNO!E23-Towers_4G_MNO!E23&lt;0,0,Towers_MNO!E23-Towers_4G_MNO!E23)</f>
        <v/>
      </c>
      <c r="F23" s="20">
        <f>IF(Towers_MNO!F23-Towers_4G_MNO!F23&lt;0,0,Towers_MNO!F23-Towers_4G_MNO!F23)</f>
        <v/>
      </c>
      <c r="G23" s="20">
        <f>IF(Towers_MNO!G23-Towers_4G_MNO!G23&lt;0,0,Towers_MNO!G23-Towers_4G_MNO!G23)</f>
        <v/>
      </c>
      <c r="H23" s="20">
        <f>IF(Towers_MNO!H23-Towers_4G_MNO!H23&lt;0,0,Towers_MNO!H23-Towers_4G_MNO!H23)</f>
        <v/>
      </c>
      <c r="I23" s="20">
        <f>IF(Towers_MNO!I23-Towers_4G_MNO!I23&lt;0,0,Towers_MNO!I23-Towers_4G_MNO!I23)</f>
        <v/>
      </c>
      <c r="J23" s="20">
        <f>IF(Towers_MNO!J23-Towers_4G_MNO!J23&lt;0,0,Towers_MNO!J23-Towers_4G_MNO!J23)</f>
        <v/>
      </c>
      <c r="K23" s="20">
        <f>IF(Towers_MNO!K23-Towers_4G_MNO!K23&lt;0,0,Towers_MNO!K23-Towers_4G_MNO!K23)</f>
        <v/>
      </c>
      <c r="L23" s="20">
        <f>IF(Towers_MNO!L23-Towers_4G_MNO!L23&lt;0,0,Towers_MNO!L23-Towers_4G_MNO!L23)</f>
        <v/>
      </c>
    </row>
    <row r="24">
      <c r="A24" s="20">
        <f>Towers_4G!A24</f>
        <v/>
      </c>
      <c r="B24" s="20">
        <f>Towers_4G!B24</f>
        <v/>
      </c>
      <c r="C24" s="20">
        <f>IF(Towers_MNO!C24-Towers_4G_MNO!C24&lt;0,0,Towers_MNO!C24-Towers_4G_MNO!C24)</f>
        <v/>
      </c>
      <c r="D24" s="20">
        <f>IF(Towers_MNO!D24-Towers_4G_MNO!D24&lt;0,0,Towers_MNO!D24-Towers_4G_MNO!D24)</f>
        <v/>
      </c>
      <c r="E24" s="20">
        <f>IF(Towers_MNO!E24-Towers_4G_MNO!E24&lt;0,0,Towers_MNO!E24-Towers_4G_MNO!E24)</f>
        <v/>
      </c>
      <c r="F24" s="20">
        <f>IF(Towers_MNO!F24-Towers_4G_MNO!F24&lt;0,0,Towers_MNO!F24-Towers_4G_MNO!F24)</f>
        <v/>
      </c>
      <c r="G24" s="20">
        <f>IF(Towers_MNO!G24-Towers_4G_MNO!G24&lt;0,0,Towers_MNO!G24-Towers_4G_MNO!G24)</f>
        <v/>
      </c>
      <c r="H24" s="20">
        <f>IF(Towers_MNO!H24-Towers_4G_MNO!H24&lt;0,0,Towers_MNO!H24-Towers_4G_MNO!H24)</f>
        <v/>
      </c>
      <c r="I24" s="20">
        <f>IF(Towers_MNO!I24-Towers_4G_MNO!I24&lt;0,0,Towers_MNO!I24-Towers_4G_MNO!I24)</f>
        <v/>
      </c>
      <c r="J24" s="20">
        <f>IF(Towers_MNO!J24-Towers_4G_MNO!J24&lt;0,0,Towers_MNO!J24-Towers_4G_MNO!J24)</f>
        <v/>
      </c>
      <c r="K24" s="20">
        <f>IF(Towers_MNO!K24-Towers_4G_MNO!K24&lt;0,0,Towers_MNO!K24-Towers_4G_MNO!K24)</f>
        <v/>
      </c>
      <c r="L24" s="20">
        <f>IF(Towers_MNO!L24-Towers_4G_MNO!L24&lt;0,0,Towers_MNO!L24-Towers_4G_MNO!L24)</f>
        <v/>
      </c>
    </row>
    <row r="25">
      <c r="A25" s="20">
        <f>Towers_4G!A25</f>
        <v/>
      </c>
      <c r="B25" s="20">
        <f>Towers_4G!B25</f>
        <v/>
      </c>
      <c r="C25" s="20">
        <f>IF(Towers_MNO!C25-Towers_4G_MNO!C25&lt;0,0,Towers_MNO!C25-Towers_4G_MNO!C25)</f>
        <v/>
      </c>
      <c r="D25" s="20">
        <f>IF(Towers_MNO!D25-Towers_4G_MNO!D25&lt;0,0,Towers_MNO!D25-Towers_4G_MNO!D25)</f>
        <v/>
      </c>
      <c r="E25" s="20">
        <f>IF(Towers_MNO!E25-Towers_4G_MNO!E25&lt;0,0,Towers_MNO!E25-Towers_4G_MNO!E25)</f>
        <v/>
      </c>
      <c r="F25" s="20">
        <f>IF(Towers_MNO!F25-Towers_4G_MNO!F25&lt;0,0,Towers_MNO!F25-Towers_4G_MNO!F25)</f>
        <v/>
      </c>
      <c r="G25" s="20">
        <f>IF(Towers_MNO!G25-Towers_4G_MNO!G25&lt;0,0,Towers_MNO!G25-Towers_4G_MNO!G25)</f>
        <v/>
      </c>
      <c r="H25" s="20">
        <f>IF(Towers_MNO!H25-Towers_4G_MNO!H25&lt;0,0,Towers_MNO!H25-Towers_4G_MNO!H25)</f>
        <v/>
      </c>
      <c r="I25" s="20">
        <f>IF(Towers_MNO!I25-Towers_4G_MNO!I25&lt;0,0,Towers_MNO!I25-Towers_4G_MNO!I25)</f>
        <v/>
      </c>
      <c r="J25" s="20">
        <f>IF(Towers_MNO!J25-Towers_4G_MNO!J25&lt;0,0,Towers_MNO!J25-Towers_4G_MNO!J25)</f>
        <v/>
      </c>
      <c r="K25" s="20">
        <f>IF(Towers_MNO!K25-Towers_4G_MNO!K25&lt;0,0,Towers_MNO!K25-Towers_4G_MNO!K25)</f>
        <v/>
      </c>
      <c r="L25" s="20">
        <f>IF(Towers_MNO!L25-Towers_4G_MNO!L25&lt;0,0,Towers_MNO!L25-Towers_4G_MNO!L25)</f>
        <v/>
      </c>
    </row>
    <row r="26">
      <c r="A26" s="20">
        <f>Towers_4G!A26</f>
        <v/>
      </c>
      <c r="B26" s="20">
        <f>Towers_4G!B26</f>
        <v/>
      </c>
      <c r="C26" s="20">
        <f>IF(Towers_MNO!C26-Towers_4G_MNO!C26&lt;0,0,Towers_MNO!C26-Towers_4G_MNO!C26)</f>
        <v/>
      </c>
      <c r="D26" s="20">
        <f>IF(Towers_MNO!D26-Towers_4G_MNO!D26&lt;0,0,Towers_MNO!D26-Towers_4G_MNO!D26)</f>
        <v/>
      </c>
      <c r="E26" s="20">
        <f>IF(Towers_MNO!E26-Towers_4G_MNO!E26&lt;0,0,Towers_MNO!E26-Towers_4G_MNO!E26)</f>
        <v/>
      </c>
      <c r="F26" s="20">
        <f>IF(Towers_MNO!F26-Towers_4G_MNO!F26&lt;0,0,Towers_MNO!F26-Towers_4G_MNO!F26)</f>
        <v/>
      </c>
      <c r="G26" s="20">
        <f>IF(Towers_MNO!G26-Towers_4G_MNO!G26&lt;0,0,Towers_MNO!G26-Towers_4G_MNO!G26)</f>
        <v/>
      </c>
      <c r="H26" s="20">
        <f>IF(Towers_MNO!H26-Towers_4G_MNO!H26&lt;0,0,Towers_MNO!H26-Towers_4G_MNO!H26)</f>
        <v/>
      </c>
      <c r="I26" s="20">
        <f>IF(Towers_MNO!I26-Towers_4G_MNO!I26&lt;0,0,Towers_MNO!I26-Towers_4G_MNO!I26)</f>
        <v/>
      </c>
      <c r="J26" s="20">
        <f>IF(Towers_MNO!J26-Towers_4G_MNO!J26&lt;0,0,Towers_MNO!J26-Towers_4G_MNO!J26)</f>
        <v/>
      </c>
      <c r="K26" s="20">
        <f>IF(Towers_MNO!K26-Towers_4G_MNO!K26&lt;0,0,Towers_MNO!K26-Towers_4G_MNO!K26)</f>
        <v/>
      </c>
      <c r="L26" s="20">
        <f>IF(Towers_MNO!L26-Towers_4G_MNO!L26&lt;0,0,Towers_MNO!L26-Towers_4G_MNO!L26)</f>
        <v/>
      </c>
    </row>
    <row r="27">
      <c r="A27" s="20">
        <f>Towers_4G!A27</f>
        <v/>
      </c>
      <c r="B27" s="20">
        <f>Towers_4G!B27</f>
        <v/>
      </c>
      <c r="C27" s="20">
        <f>IF(Towers_MNO!C27-Towers_4G_MNO!C27&lt;0,0,Towers_MNO!C27-Towers_4G_MNO!C27)</f>
        <v/>
      </c>
      <c r="D27" s="20">
        <f>IF(Towers_MNO!D27-Towers_4G_MNO!D27&lt;0,0,Towers_MNO!D27-Towers_4G_MNO!D27)</f>
        <v/>
      </c>
      <c r="E27" s="20">
        <f>IF(Towers_MNO!E27-Towers_4G_MNO!E27&lt;0,0,Towers_MNO!E27-Towers_4G_MNO!E27)</f>
        <v/>
      </c>
      <c r="F27" s="20">
        <f>IF(Towers_MNO!F27-Towers_4G_MNO!F27&lt;0,0,Towers_MNO!F27-Towers_4G_MNO!F27)</f>
        <v/>
      </c>
      <c r="G27" s="20">
        <f>IF(Towers_MNO!G27-Towers_4G_MNO!G27&lt;0,0,Towers_MNO!G27-Towers_4G_MNO!G27)</f>
        <v/>
      </c>
      <c r="H27" s="20">
        <f>IF(Towers_MNO!H27-Towers_4G_MNO!H27&lt;0,0,Towers_MNO!H27-Towers_4G_MNO!H27)</f>
        <v/>
      </c>
      <c r="I27" s="20">
        <f>IF(Towers_MNO!I27-Towers_4G_MNO!I27&lt;0,0,Towers_MNO!I27-Towers_4G_MNO!I27)</f>
        <v/>
      </c>
      <c r="J27" s="20">
        <f>IF(Towers_MNO!J27-Towers_4G_MNO!J27&lt;0,0,Towers_MNO!J27-Towers_4G_MNO!J27)</f>
        <v/>
      </c>
      <c r="K27" s="20">
        <f>IF(Towers_MNO!K27-Towers_4G_MNO!K27&lt;0,0,Towers_MNO!K27-Towers_4G_MNO!K27)</f>
        <v/>
      </c>
      <c r="L27" s="20">
        <f>IF(Towers_MNO!L27-Towers_4G_MNO!L27&lt;0,0,Towers_MNO!L27-Towers_4G_MNO!L27)</f>
        <v/>
      </c>
    </row>
    <row r="28">
      <c r="A28" s="20">
        <f>Towers_4G!A28</f>
        <v/>
      </c>
      <c r="B28" s="20">
        <f>Towers_4G!B28</f>
        <v/>
      </c>
      <c r="C28" s="20">
        <f>IF(Towers_MNO!C28-Towers_4G_MNO!C28&lt;0,0,Towers_MNO!C28-Towers_4G_MNO!C28)</f>
        <v/>
      </c>
      <c r="D28" s="20">
        <f>IF(Towers_MNO!D28-Towers_4G_MNO!D28&lt;0,0,Towers_MNO!D28-Towers_4G_MNO!D28)</f>
        <v/>
      </c>
      <c r="E28" s="20">
        <f>IF(Towers_MNO!E28-Towers_4G_MNO!E28&lt;0,0,Towers_MNO!E28-Towers_4G_MNO!E28)</f>
        <v/>
      </c>
      <c r="F28" s="20">
        <f>IF(Towers_MNO!F28-Towers_4G_MNO!F28&lt;0,0,Towers_MNO!F28-Towers_4G_MNO!F28)</f>
        <v/>
      </c>
      <c r="G28" s="20">
        <f>IF(Towers_MNO!G28-Towers_4G_MNO!G28&lt;0,0,Towers_MNO!G28-Towers_4G_MNO!G28)</f>
        <v/>
      </c>
      <c r="H28" s="20">
        <f>IF(Towers_MNO!H28-Towers_4G_MNO!H28&lt;0,0,Towers_MNO!H28-Towers_4G_MNO!H28)</f>
        <v/>
      </c>
      <c r="I28" s="20">
        <f>IF(Towers_MNO!I28-Towers_4G_MNO!I28&lt;0,0,Towers_MNO!I28-Towers_4G_MNO!I28)</f>
        <v/>
      </c>
      <c r="J28" s="20">
        <f>IF(Towers_MNO!J28-Towers_4G_MNO!J28&lt;0,0,Towers_MNO!J28-Towers_4G_MNO!J28)</f>
        <v/>
      </c>
      <c r="K28" s="20">
        <f>IF(Towers_MNO!K28-Towers_4G_MNO!K28&lt;0,0,Towers_MNO!K28-Towers_4G_MNO!K28)</f>
        <v/>
      </c>
      <c r="L28" s="20">
        <f>IF(Towers_MNO!L28-Towers_4G_MNO!L28&lt;0,0,Towers_MNO!L28-Towers_4G_MNO!L28)</f>
        <v/>
      </c>
    </row>
    <row r="29">
      <c r="A29" s="20">
        <f>Towers_4G!A29</f>
        <v/>
      </c>
      <c r="B29" s="20">
        <f>Towers_4G!B29</f>
        <v/>
      </c>
      <c r="C29" s="20">
        <f>IF(Towers_MNO!C29-Towers_4G_MNO!C29&lt;0,0,Towers_MNO!C29-Towers_4G_MNO!C29)</f>
        <v/>
      </c>
      <c r="D29" s="20">
        <f>IF(Towers_MNO!D29-Towers_4G_MNO!D29&lt;0,0,Towers_MNO!D29-Towers_4G_MNO!D29)</f>
        <v/>
      </c>
      <c r="E29" s="20">
        <f>IF(Towers_MNO!E29-Towers_4G_MNO!E29&lt;0,0,Towers_MNO!E29-Towers_4G_MNO!E29)</f>
        <v/>
      </c>
      <c r="F29" s="20">
        <f>IF(Towers_MNO!F29-Towers_4G_MNO!F29&lt;0,0,Towers_MNO!F29-Towers_4G_MNO!F29)</f>
        <v/>
      </c>
      <c r="G29" s="20">
        <f>IF(Towers_MNO!G29-Towers_4G_MNO!G29&lt;0,0,Towers_MNO!G29-Towers_4G_MNO!G29)</f>
        <v/>
      </c>
      <c r="H29" s="20">
        <f>IF(Towers_MNO!H29-Towers_4G_MNO!H29&lt;0,0,Towers_MNO!H29-Towers_4G_MNO!H29)</f>
        <v/>
      </c>
      <c r="I29" s="20">
        <f>IF(Towers_MNO!I29-Towers_4G_MNO!I29&lt;0,0,Towers_MNO!I29-Towers_4G_MNO!I29)</f>
        <v/>
      </c>
      <c r="J29" s="20">
        <f>IF(Towers_MNO!J29-Towers_4G_MNO!J29&lt;0,0,Towers_MNO!J29-Towers_4G_MNO!J29)</f>
        <v/>
      </c>
      <c r="K29" s="20">
        <f>IF(Towers_MNO!K29-Towers_4G_MNO!K29&lt;0,0,Towers_MNO!K29-Towers_4G_MNO!K29)</f>
        <v/>
      </c>
      <c r="L29" s="20">
        <f>IF(Towers_MNO!L29-Towers_4G_MNO!L29&lt;0,0,Towers_MNO!L29-Towers_4G_MNO!L29)</f>
        <v/>
      </c>
    </row>
    <row r="30">
      <c r="A30" s="20">
        <f>Towers_4G!A30</f>
        <v/>
      </c>
      <c r="B30" s="20">
        <f>Towers_4G!B30</f>
        <v/>
      </c>
      <c r="C30" s="20">
        <f>IF(Towers_MNO!C30-Towers_4G_MNO!C30&lt;0,0,Towers_MNO!C30-Towers_4G_MNO!C30)</f>
        <v/>
      </c>
      <c r="D30" s="20">
        <f>IF(Towers_MNO!D30-Towers_4G_MNO!D30&lt;0,0,Towers_MNO!D30-Towers_4G_MNO!D30)</f>
        <v/>
      </c>
      <c r="E30" s="20">
        <f>IF(Towers_MNO!E30-Towers_4G_MNO!E30&lt;0,0,Towers_MNO!E30-Towers_4G_MNO!E30)</f>
        <v/>
      </c>
      <c r="F30" s="20">
        <f>IF(Towers_MNO!F30-Towers_4G_MNO!F30&lt;0,0,Towers_MNO!F30-Towers_4G_MNO!F30)</f>
        <v/>
      </c>
      <c r="G30" s="20">
        <f>IF(Towers_MNO!G30-Towers_4G_MNO!G30&lt;0,0,Towers_MNO!G30-Towers_4G_MNO!G30)</f>
        <v/>
      </c>
      <c r="H30" s="20">
        <f>IF(Towers_MNO!H30-Towers_4G_MNO!H30&lt;0,0,Towers_MNO!H30-Towers_4G_MNO!H30)</f>
        <v/>
      </c>
      <c r="I30" s="20">
        <f>IF(Towers_MNO!I30-Towers_4G_MNO!I30&lt;0,0,Towers_MNO!I30-Towers_4G_MNO!I30)</f>
        <v/>
      </c>
      <c r="J30" s="20">
        <f>IF(Towers_MNO!J30-Towers_4G_MNO!J30&lt;0,0,Towers_MNO!J30-Towers_4G_MNO!J30)</f>
        <v/>
      </c>
      <c r="K30" s="20">
        <f>IF(Towers_MNO!K30-Towers_4G_MNO!K30&lt;0,0,Towers_MNO!K30-Towers_4G_MNO!K30)</f>
        <v/>
      </c>
      <c r="L30" s="20">
        <f>IF(Towers_MNO!L30-Towers_4G_MNO!L30&lt;0,0,Towers_MNO!L30-Towers_4G_MNO!L30)</f>
        <v/>
      </c>
    </row>
    <row r="31">
      <c r="A31" s="20">
        <f>Towers_4G!A31</f>
        <v/>
      </c>
      <c r="B31" s="20">
        <f>Towers_4G!B31</f>
        <v/>
      </c>
      <c r="C31" s="20">
        <f>IF(Towers_MNO!C31-Towers_4G_MNO!C31&lt;0,0,Towers_MNO!C31-Towers_4G_MNO!C31)</f>
        <v/>
      </c>
      <c r="D31" s="20">
        <f>IF(Towers_MNO!D31-Towers_4G_MNO!D31&lt;0,0,Towers_MNO!D31-Towers_4G_MNO!D31)</f>
        <v/>
      </c>
      <c r="E31" s="20">
        <f>IF(Towers_MNO!E31-Towers_4G_MNO!E31&lt;0,0,Towers_MNO!E31-Towers_4G_MNO!E31)</f>
        <v/>
      </c>
      <c r="F31" s="20">
        <f>IF(Towers_MNO!F31-Towers_4G_MNO!F31&lt;0,0,Towers_MNO!F31-Towers_4G_MNO!F31)</f>
        <v/>
      </c>
      <c r="G31" s="20">
        <f>IF(Towers_MNO!G31-Towers_4G_MNO!G31&lt;0,0,Towers_MNO!G31-Towers_4G_MNO!G31)</f>
        <v/>
      </c>
      <c r="H31" s="20">
        <f>IF(Towers_MNO!H31-Towers_4G_MNO!H31&lt;0,0,Towers_MNO!H31-Towers_4G_MNO!H31)</f>
        <v/>
      </c>
      <c r="I31" s="20">
        <f>IF(Towers_MNO!I31-Towers_4G_MNO!I31&lt;0,0,Towers_MNO!I31-Towers_4G_MNO!I31)</f>
        <v/>
      </c>
      <c r="J31" s="20">
        <f>IF(Towers_MNO!J31-Towers_4G_MNO!J31&lt;0,0,Towers_MNO!J31-Towers_4G_MNO!J31)</f>
        <v/>
      </c>
      <c r="K31" s="20">
        <f>IF(Towers_MNO!K31-Towers_4G_MNO!K31&lt;0,0,Towers_MNO!K31-Towers_4G_MNO!K31)</f>
        <v/>
      </c>
      <c r="L31" s="20">
        <f>IF(Towers_MNO!L31-Towers_4G_MNO!L31&lt;0,0,Towers_MNO!L31-Towers_4G_MNO!L31)</f>
        <v/>
      </c>
    </row>
    <row r="32">
      <c r="A32" s="20">
        <f>Towers_4G!A32</f>
        <v/>
      </c>
      <c r="B32" s="20">
        <f>Towers_4G!B32</f>
        <v/>
      </c>
      <c r="C32" s="20">
        <f>IF(Towers_MNO!C32-Towers_4G_MNO!C32&lt;0,0,Towers_MNO!C32-Towers_4G_MNO!C32)</f>
        <v/>
      </c>
      <c r="D32" s="20">
        <f>IF(Towers_MNO!D32-Towers_4G_MNO!D32&lt;0,0,Towers_MNO!D32-Towers_4G_MNO!D32)</f>
        <v/>
      </c>
      <c r="E32" s="20">
        <f>IF(Towers_MNO!E32-Towers_4G_MNO!E32&lt;0,0,Towers_MNO!E32-Towers_4G_MNO!E32)</f>
        <v/>
      </c>
      <c r="F32" s="20">
        <f>IF(Towers_MNO!F32-Towers_4G_MNO!F32&lt;0,0,Towers_MNO!F32-Towers_4G_MNO!F32)</f>
        <v/>
      </c>
      <c r="G32" s="20">
        <f>IF(Towers_MNO!G32-Towers_4G_MNO!G32&lt;0,0,Towers_MNO!G32-Towers_4G_MNO!G32)</f>
        <v/>
      </c>
      <c r="H32" s="20">
        <f>IF(Towers_MNO!H32-Towers_4G_MNO!H32&lt;0,0,Towers_MNO!H32-Towers_4G_MNO!H32)</f>
        <v/>
      </c>
      <c r="I32" s="20">
        <f>IF(Towers_MNO!I32-Towers_4G_MNO!I32&lt;0,0,Towers_MNO!I32-Towers_4G_MNO!I32)</f>
        <v/>
      </c>
      <c r="J32" s="20">
        <f>IF(Towers_MNO!J32-Towers_4G_MNO!J32&lt;0,0,Towers_MNO!J32-Towers_4G_MNO!J32)</f>
        <v/>
      </c>
      <c r="K32" s="20">
        <f>IF(Towers_MNO!K32-Towers_4G_MNO!K32&lt;0,0,Towers_MNO!K32-Towers_4G_MNO!K32)</f>
        <v/>
      </c>
      <c r="L32" s="20">
        <f>IF(Towers_MNO!L32-Towers_4G_MNO!L32&lt;0,0,Towers_MNO!L32-Towers_4G_MNO!L32)</f>
        <v/>
      </c>
    </row>
    <row r="33">
      <c r="A33" s="20">
        <f>Towers_4G!A33</f>
        <v/>
      </c>
      <c r="B33" s="20">
        <f>Towers_4G!B33</f>
        <v/>
      </c>
      <c r="C33" s="20">
        <f>IF(Towers_MNO!C33-Towers_4G_MNO!C33&lt;0,0,Towers_MNO!C33-Towers_4G_MNO!C33)</f>
        <v/>
      </c>
      <c r="D33" s="20">
        <f>IF(Towers_MNO!D33-Towers_4G_MNO!D33&lt;0,0,Towers_MNO!D33-Towers_4G_MNO!D33)</f>
        <v/>
      </c>
      <c r="E33" s="20">
        <f>IF(Towers_MNO!E33-Towers_4G_MNO!E33&lt;0,0,Towers_MNO!E33-Towers_4G_MNO!E33)</f>
        <v/>
      </c>
      <c r="F33" s="20">
        <f>IF(Towers_MNO!F33-Towers_4G_MNO!F33&lt;0,0,Towers_MNO!F33-Towers_4G_MNO!F33)</f>
        <v/>
      </c>
      <c r="G33" s="20">
        <f>IF(Towers_MNO!G33-Towers_4G_MNO!G33&lt;0,0,Towers_MNO!G33-Towers_4G_MNO!G33)</f>
        <v/>
      </c>
      <c r="H33" s="20">
        <f>IF(Towers_MNO!H33-Towers_4G_MNO!H33&lt;0,0,Towers_MNO!H33-Towers_4G_MNO!H33)</f>
        <v/>
      </c>
      <c r="I33" s="20">
        <f>IF(Towers_MNO!I33-Towers_4G_MNO!I33&lt;0,0,Towers_MNO!I33-Towers_4G_MNO!I33)</f>
        <v/>
      </c>
      <c r="J33" s="20">
        <f>IF(Towers_MNO!J33-Towers_4G_MNO!J33&lt;0,0,Towers_MNO!J33-Towers_4G_MNO!J33)</f>
        <v/>
      </c>
      <c r="K33" s="20">
        <f>IF(Towers_MNO!K33-Towers_4G_MNO!K33&lt;0,0,Towers_MNO!K33-Towers_4G_MNO!K33)</f>
        <v/>
      </c>
      <c r="L33" s="20">
        <f>IF(Towers_MNO!L33-Towers_4G_MNO!L33&lt;0,0,Towers_MNO!L33-Towers_4G_MNO!L33)</f>
        <v/>
      </c>
    </row>
    <row r="34">
      <c r="A34" s="20">
        <f>Towers_4G!A34</f>
        <v/>
      </c>
      <c r="B34" s="20">
        <f>Towers_4G!B34</f>
        <v/>
      </c>
      <c r="C34" s="20">
        <f>IF(Towers_MNO!C34-Towers_4G_MNO!C34&lt;0,0,Towers_MNO!C34-Towers_4G_MNO!C34)</f>
        <v/>
      </c>
      <c r="D34" s="20">
        <f>IF(Towers_MNO!D34-Towers_4G_MNO!D34&lt;0,0,Towers_MNO!D34-Towers_4G_MNO!D34)</f>
        <v/>
      </c>
      <c r="E34" s="20">
        <f>IF(Towers_MNO!E34-Towers_4G_MNO!E34&lt;0,0,Towers_MNO!E34-Towers_4G_MNO!E34)</f>
        <v/>
      </c>
      <c r="F34" s="20">
        <f>IF(Towers_MNO!F34-Towers_4G_MNO!F34&lt;0,0,Towers_MNO!F34-Towers_4G_MNO!F34)</f>
        <v/>
      </c>
      <c r="G34" s="20">
        <f>IF(Towers_MNO!G34-Towers_4G_MNO!G34&lt;0,0,Towers_MNO!G34-Towers_4G_MNO!G34)</f>
        <v/>
      </c>
      <c r="H34" s="20">
        <f>IF(Towers_MNO!H34-Towers_4G_MNO!H34&lt;0,0,Towers_MNO!H34-Towers_4G_MNO!H34)</f>
        <v/>
      </c>
      <c r="I34" s="20">
        <f>IF(Towers_MNO!I34-Towers_4G_MNO!I34&lt;0,0,Towers_MNO!I34-Towers_4G_MNO!I34)</f>
        <v/>
      </c>
      <c r="J34" s="20">
        <f>IF(Towers_MNO!J34-Towers_4G_MNO!J34&lt;0,0,Towers_MNO!J34-Towers_4G_MNO!J34)</f>
        <v/>
      </c>
      <c r="K34" s="20">
        <f>IF(Towers_MNO!K34-Towers_4G_MNO!K34&lt;0,0,Towers_MNO!K34-Towers_4G_MNO!K34)</f>
        <v/>
      </c>
      <c r="L34" s="20">
        <f>IF(Towers_MNO!L34-Towers_4G_MNO!L34&lt;0,0,Towers_MNO!L34-Towers_4G_MNO!L34)</f>
        <v/>
      </c>
    </row>
    <row r="35">
      <c r="A35" s="20">
        <f>Towers_4G!A35</f>
        <v/>
      </c>
      <c r="B35" s="20">
        <f>Towers_4G!B35</f>
        <v/>
      </c>
      <c r="C35" s="20">
        <f>IF(Towers_MNO!C35-Towers_4G_MNO!C35&lt;0,0,Towers_MNO!C35-Towers_4G_MNO!C35)</f>
        <v/>
      </c>
      <c r="D35" s="20">
        <f>IF(Towers_MNO!D35-Towers_4G_MNO!D35&lt;0,0,Towers_MNO!D35-Towers_4G_MNO!D35)</f>
        <v/>
      </c>
      <c r="E35" s="20">
        <f>IF(Towers_MNO!E35-Towers_4G_MNO!E35&lt;0,0,Towers_MNO!E35-Towers_4G_MNO!E35)</f>
        <v/>
      </c>
      <c r="F35" s="20">
        <f>IF(Towers_MNO!F35-Towers_4G_MNO!F35&lt;0,0,Towers_MNO!F35-Towers_4G_MNO!F35)</f>
        <v/>
      </c>
      <c r="G35" s="20">
        <f>IF(Towers_MNO!G35-Towers_4G_MNO!G35&lt;0,0,Towers_MNO!G35-Towers_4G_MNO!G35)</f>
        <v/>
      </c>
      <c r="H35" s="20">
        <f>IF(Towers_MNO!H35-Towers_4G_MNO!H35&lt;0,0,Towers_MNO!H35-Towers_4G_MNO!H35)</f>
        <v/>
      </c>
      <c r="I35" s="20">
        <f>IF(Towers_MNO!I35-Towers_4G_MNO!I35&lt;0,0,Towers_MNO!I35-Towers_4G_MNO!I35)</f>
        <v/>
      </c>
      <c r="J35" s="20">
        <f>IF(Towers_MNO!J35-Towers_4G_MNO!J35&lt;0,0,Towers_MNO!J35-Towers_4G_MNO!J35)</f>
        <v/>
      </c>
      <c r="K35" s="20">
        <f>IF(Towers_MNO!K35-Towers_4G_MNO!K35&lt;0,0,Towers_MNO!K35-Towers_4G_MNO!K35)</f>
        <v/>
      </c>
      <c r="L35" s="20">
        <f>IF(Towers_MNO!L35-Towers_4G_MNO!L35&lt;0,0,Towers_MNO!L35-Towers_4G_MNO!L35)</f>
        <v/>
      </c>
    </row>
    <row r="36">
      <c r="A36" s="20">
        <f>Towers_4G!A36</f>
        <v/>
      </c>
      <c r="B36" s="20">
        <f>Towers_4G!B36</f>
        <v/>
      </c>
      <c r="C36" s="20">
        <f>IF(Towers_MNO!C36-Towers_4G_MNO!C36&lt;0,0,Towers_MNO!C36-Towers_4G_MNO!C36)</f>
        <v/>
      </c>
      <c r="D36" s="20">
        <f>IF(Towers_MNO!D36-Towers_4G_MNO!D36&lt;0,0,Towers_MNO!D36-Towers_4G_MNO!D36)</f>
        <v/>
      </c>
      <c r="E36" s="20">
        <f>IF(Towers_MNO!E36-Towers_4G_MNO!E36&lt;0,0,Towers_MNO!E36-Towers_4G_MNO!E36)</f>
        <v/>
      </c>
      <c r="F36" s="20">
        <f>IF(Towers_MNO!F36-Towers_4G_MNO!F36&lt;0,0,Towers_MNO!F36-Towers_4G_MNO!F36)</f>
        <v/>
      </c>
      <c r="G36" s="20">
        <f>IF(Towers_MNO!G36-Towers_4G_MNO!G36&lt;0,0,Towers_MNO!G36-Towers_4G_MNO!G36)</f>
        <v/>
      </c>
      <c r="H36" s="20">
        <f>IF(Towers_MNO!H36-Towers_4G_MNO!H36&lt;0,0,Towers_MNO!H36-Towers_4G_MNO!H36)</f>
        <v/>
      </c>
      <c r="I36" s="20">
        <f>IF(Towers_MNO!I36-Towers_4G_MNO!I36&lt;0,0,Towers_MNO!I36-Towers_4G_MNO!I36)</f>
        <v/>
      </c>
      <c r="J36" s="20">
        <f>IF(Towers_MNO!J36-Towers_4G_MNO!J36&lt;0,0,Towers_MNO!J36-Towers_4G_MNO!J36)</f>
        <v/>
      </c>
      <c r="K36" s="20">
        <f>IF(Towers_MNO!K36-Towers_4G_MNO!K36&lt;0,0,Towers_MNO!K36-Towers_4G_MNO!K36)</f>
        <v/>
      </c>
      <c r="L36" s="20">
        <f>IF(Towers_MNO!L36-Towers_4G_MNO!L36&lt;0,0,Towers_MNO!L36-Towers_4G_MNO!L36)</f>
        <v/>
      </c>
    </row>
    <row r="37">
      <c r="A37" s="20">
        <f>Towers_4G!A37</f>
        <v/>
      </c>
      <c r="B37" s="20">
        <f>Towers_4G!B37</f>
        <v/>
      </c>
      <c r="C37" s="20">
        <f>IF(Towers_MNO!C37-Towers_4G_MNO!C37&lt;0,0,Towers_MNO!C37-Towers_4G_MNO!C37)</f>
        <v/>
      </c>
      <c r="D37" s="20">
        <f>IF(Towers_MNO!D37-Towers_4G_MNO!D37&lt;0,0,Towers_MNO!D37-Towers_4G_MNO!D37)</f>
        <v/>
      </c>
      <c r="E37" s="20">
        <f>IF(Towers_MNO!E37-Towers_4G_MNO!E37&lt;0,0,Towers_MNO!E37-Towers_4G_MNO!E37)</f>
        <v/>
      </c>
      <c r="F37" s="20">
        <f>IF(Towers_MNO!F37-Towers_4G_MNO!F37&lt;0,0,Towers_MNO!F37-Towers_4G_MNO!F37)</f>
        <v/>
      </c>
      <c r="G37" s="20">
        <f>IF(Towers_MNO!G37-Towers_4G_MNO!G37&lt;0,0,Towers_MNO!G37-Towers_4G_MNO!G37)</f>
        <v/>
      </c>
      <c r="H37" s="20">
        <f>IF(Towers_MNO!H37-Towers_4G_MNO!H37&lt;0,0,Towers_MNO!H37-Towers_4G_MNO!H37)</f>
        <v/>
      </c>
      <c r="I37" s="20">
        <f>IF(Towers_MNO!I37-Towers_4G_MNO!I37&lt;0,0,Towers_MNO!I37-Towers_4G_MNO!I37)</f>
        <v/>
      </c>
      <c r="J37" s="20">
        <f>IF(Towers_MNO!J37-Towers_4G_MNO!J37&lt;0,0,Towers_MNO!J37-Towers_4G_MNO!J37)</f>
        <v/>
      </c>
      <c r="K37" s="20">
        <f>IF(Towers_MNO!K37-Towers_4G_MNO!K37&lt;0,0,Towers_MNO!K37-Towers_4G_MNO!K37)</f>
        <v/>
      </c>
      <c r="L37" s="20">
        <f>IF(Towers_MNO!L37-Towers_4G_MNO!L37&lt;0,0,Towers_MNO!L37-Towers_4G_MNO!L37)</f>
        <v/>
      </c>
    </row>
    <row r="38">
      <c r="A38" s="20">
        <f>Towers_4G!A38</f>
        <v/>
      </c>
      <c r="B38" s="20">
        <f>Towers_4G!B38</f>
        <v/>
      </c>
      <c r="C38" s="20">
        <f>IF(Towers_MNO!C38-Towers_4G_MNO!C38&lt;0,0,Towers_MNO!C38-Towers_4G_MNO!C38)</f>
        <v/>
      </c>
      <c r="D38" s="20">
        <f>IF(Towers_MNO!D38-Towers_4G_MNO!D38&lt;0,0,Towers_MNO!D38-Towers_4G_MNO!D38)</f>
        <v/>
      </c>
      <c r="E38" s="20">
        <f>IF(Towers_MNO!E38-Towers_4G_MNO!E38&lt;0,0,Towers_MNO!E38-Towers_4G_MNO!E38)</f>
        <v/>
      </c>
      <c r="F38" s="20">
        <f>IF(Towers_MNO!F38-Towers_4G_MNO!F38&lt;0,0,Towers_MNO!F38-Towers_4G_MNO!F38)</f>
        <v/>
      </c>
      <c r="G38" s="20">
        <f>IF(Towers_MNO!G38-Towers_4G_MNO!G38&lt;0,0,Towers_MNO!G38-Towers_4G_MNO!G38)</f>
        <v/>
      </c>
      <c r="H38" s="20">
        <f>IF(Towers_MNO!H38-Towers_4G_MNO!H38&lt;0,0,Towers_MNO!H38-Towers_4G_MNO!H38)</f>
        <v/>
      </c>
      <c r="I38" s="20">
        <f>IF(Towers_MNO!I38-Towers_4G_MNO!I38&lt;0,0,Towers_MNO!I38-Towers_4G_MNO!I38)</f>
        <v/>
      </c>
      <c r="J38" s="20">
        <f>IF(Towers_MNO!J38-Towers_4G_MNO!J38&lt;0,0,Towers_MNO!J38-Towers_4G_MNO!J38)</f>
        <v/>
      </c>
      <c r="K38" s="20">
        <f>IF(Towers_MNO!K38-Towers_4G_MNO!K38&lt;0,0,Towers_MNO!K38-Towers_4G_MNO!K38)</f>
        <v/>
      </c>
      <c r="L38" s="20">
        <f>IF(Towers_MNO!L38-Towers_4G_MNO!L38&lt;0,0,Towers_MNO!L38-Towers_4G_MNO!L38)</f>
        <v/>
      </c>
    </row>
    <row r="39">
      <c r="A39" s="20">
        <f>Towers_4G!A39</f>
        <v/>
      </c>
      <c r="B39" s="20">
        <f>Towers_4G!B39</f>
        <v/>
      </c>
      <c r="C39" s="20">
        <f>IF(Towers_MNO!C39-Towers_4G_MNO!C39&lt;0,0,Towers_MNO!C39-Towers_4G_MNO!C39)</f>
        <v/>
      </c>
      <c r="D39" s="20">
        <f>IF(Towers_MNO!D39-Towers_4G_MNO!D39&lt;0,0,Towers_MNO!D39-Towers_4G_MNO!D39)</f>
        <v/>
      </c>
      <c r="E39" s="20">
        <f>IF(Towers_MNO!E39-Towers_4G_MNO!E39&lt;0,0,Towers_MNO!E39-Towers_4G_MNO!E39)</f>
        <v/>
      </c>
      <c r="F39" s="20">
        <f>IF(Towers_MNO!F39-Towers_4G_MNO!F39&lt;0,0,Towers_MNO!F39-Towers_4G_MNO!F39)</f>
        <v/>
      </c>
      <c r="G39" s="20">
        <f>IF(Towers_MNO!G39-Towers_4G_MNO!G39&lt;0,0,Towers_MNO!G39-Towers_4G_MNO!G39)</f>
        <v/>
      </c>
      <c r="H39" s="20">
        <f>IF(Towers_MNO!H39-Towers_4G_MNO!H39&lt;0,0,Towers_MNO!H39-Towers_4G_MNO!H39)</f>
        <v/>
      </c>
      <c r="I39" s="20">
        <f>IF(Towers_MNO!I39-Towers_4G_MNO!I39&lt;0,0,Towers_MNO!I39-Towers_4G_MNO!I39)</f>
        <v/>
      </c>
      <c r="J39" s="20">
        <f>IF(Towers_MNO!J39-Towers_4G_MNO!J39&lt;0,0,Towers_MNO!J39-Towers_4G_MNO!J39)</f>
        <v/>
      </c>
      <c r="K39" s="20">
        <f>IF(Towers_MNO!K39-Towers_4G_MNO!K39&lt;0,0,Towers_MNO!K39-Towers_4G_MNO!K39)</f>
        <v/>
      </c>
      <c r="L39" s="20">
        <f>IF(Towers_MNO!L39-Towers_4G_MNO!L39&lt;0,0,Towers_MNO!L39-Towers_4G_MNO!L39)</f>
        <v/>
      </c>
    </row>
    <row r="40">
      <c r="A40" s="20">
        <f>Towers_4G!A40</f>
        <v/>
      </c>
      <c r="B40" s="20">
        <f>Towers_4G!B40</f>
        <v/>
      </c>
      <c r="C40" s="20">
        <f>IF(Towers_MNO!C40-Towers_4G_MNO!C40&lt;0,0,Towers_MNO!C40-Towers_4G_MNO!C40)</f>
        <v/>
      </c>
      <c r="D40" s="20">
        <f>IF(Towers_MNO!D40-Towers_4G_MNO!D40&lt;0,0,Towers_MNO!D40-Towers_4G_MNO!D40)</f>
        <v/>
      </c>
      <c r="E40" s="20">
        <f>IF(Towers_MNO!E40-Towers_4G_MNO!E40&lt;0,0,Towers_MNO!E40-Towers_4G_MNO!E40)</f>
        <v/>
      </c>
      <c r="F40" s="20">
        <f>IF(Towers_MNO!F40-Towers_4G_MNO!F40&lt;0,0,Towers_MNO!F40-Towers_4G_MNO!F40)</f>
        <v/>
      </c>
      <c r="G40" s="20">
        <f>IF(Towers_MNO!G40-Towers_4G_MNO!G40&lt;0,0,Towers_MNO!G40-Towers_4G_MNO!G40)</f>
        <v/>
      </c>
      <c r="H40" s="20">
        <f>IF(Towers_MNO!H40-Towers_4G_MNO!H40&lt;0,0,Towers_MNO!H40-Towers_4G_MNO!H40)</f>
        <v/>
      </c>
      <c r="I40" s="20">
        <f>IF(Towers_MNO!I40-Towers_4G_MNO!I40&lt;0,0,Towers_MNO!I40-Towers_4G_MNO!I40)</f>
        <v/>
      </c>
      <c r="J40" s="20">
        <f>IF(Towers_MNO!J40-Towers_4G_MNO!J40&lt;0,0,Towers_MNO!J40-Towers_4G_MNO!J40)</f>
        <v/>
      </c>
      <c r="K40" s="20">
        <f>IF(Towers_MNO!K40-Towers_4G_MNO!K40&lt;0,0,Towers_MNO!K40-Towers_4G_MNO!K40)</f>
        <v/>
      </c>
      <c r="L40" s="20">
        <f>IF(Towers_MNO!L40-Towers_4G_MNO!L40&lt;0,0,Towers_MNO!L40-Towers_4G_MNO!L40)</f>
        <v/>
      </c>
    </row>
    <row r="41">
      <c r="A41" s="20">
        <f>Towers_4G!A41</f>
        <v/>
      </c>
      <c r="B41" s="20">
        <f>Towers_4G!B41</f>
        <v/>
      </c>
      <c r="C41" s="20">
        <f>IF(Towers_MNO!C41-Towers_4G_MNO!C41&lt;0,0,Towers_MNO!C41-Towers_4G_MNO!C41)</f>
        <v/>
      </c>
      <c r="D41" s="20">
        <f>IF(Towers_MNO!D41-Towers_4G_MNO!D41&lt;0,0,Towers_MNO!D41-Towers_4G_MNO!D41)</f>
        <v/>
      </c>
      <c r="E41" s="20">
        <f>IF(Towers_MNO!E41-Towers_4G_MNO!E41&lt;0,0,Towers_MNO!E41-Towers_4G_MNO!E41)</f>
        <v/>
      </c>
      <c r="F41" s="20">
        <f>IF(Towers_MNO!F41-Towers_4G_MNO!F41&lt;0,0,Towers_MNO!F41-Towers_4G_MNO!F41)</f>
        <v/>
      </c>
      <c r="G41" s="20">
        <f>IF(Towers_MNO!G41-Towers_4G_MNO!G41&lt;0,0,Towers_MNO!G41-Towers_4G_MNO!G41)</f>
        <v/>
      </c>
      <c r="H41" s="20">
        <f>IF(Towers_MNO!H41-Towers_4G_MNO!H41&lt;0,0,Towers_MNO!H41-Towers_4G_MNO!H41)</f>
        <v/>
      </c>
      <c r="I41" s="20">
        <f>IF(Towers_MNO!I41-Towers_4G_MNO!I41&lt;0,0,Towers_MNO!I41-Towers_4G_MNO!I41)</f>
        <v/>
      </c>
      <c r="J41" s="20">
        <f>IF(Towers_MNO!J41-Towers_4G_MNO!J41&lt;0,0,Towers_MNO!J41-Towers_4G_MNO!J41)</f>
        <v/>
      </c>
      <c r="K41" s="20">
        <f>IF(Towers_MNO!K41-Towers_4G_MNO!K41&lt;0,0,Towers_MNO!K41-Towers_4G_MNO!K41)</f>
        <v/>
      </c>
      <c r="L41" s="20">
        <f>IF(Towers_MNO!L41-Towers_4G_MNO!L41&lt;0,0,Towers_MNO!L41-Towers_4G_MNO!L41)</f>
        <v/>
      </c>
    </row>
    <row r="42">
      <c r="A42" s="20">
        <f>Towers_4G!A42</f>
        <v/>
      </c>
      <c r="B42" s="20">
        <f>Towers_4G!B42</f>
        <v/>
      </c>
      <c r="C42" s="20">
        <f>IF(Towers_MNO!C42-Towers_4G_MNO!C42&lt;0,0,Towers_MNO!C42-Towers_4G_MNO!C42)</f>
        <v/>
      </c>
      <c r="D42" s="20">
        <f>IF(Towers_MNO!D42-Towers_4G_MNO!D42&lt;0,0,Towers_MNO!D42-Towers_4G_MNO!D42)</f>
        <v/>
      </c>
      <c r="E42" s="20">
        <f>IF(Towers_MNO!E42-Towers_4G_MNO!E42&lt;0,0,Towers_MNO!E42-Towers_4G_MNO!E42)</f>
        <v/>
      </c>
      <c r="F42" s="20">
        <f>IF(Towers_MNO!F42-Towers_4G_MNO!F42&lt;0,0,Towers_MNO!F42-Towers_4G_MNO!F42)</f>
        <v/>
      </c>
      <c r="G42" s="20">
        <f>IF(Towers_MNO!G42-Towers_4G_MNO!G42&lt;0,0,Towers_MNO!G42-Towers_4G_MNO!G42)</f>
        <v/>
      </c>
      <c r="H42" s="20">
        <f>IF(Towers_MNO!H42-Towers_4G_MNO!H42&lt;0,0,Towers_MNO!H42-Towers_4G_MNO!H42)</f>
        <v/>
      </c>
      <c r="I42" s="20">
        <f>IF(Towers_MNO!I42-Towers_4G_MNO!I42&lt;0,0,Towers_MNO!I42-Towers_4G_MNO!I42)</f>
        <v/>
      </c>
      <c r="J42" s="20">
        <f>IF(Towers_MNO!J42-Towers_4G_MNO!J42&lt;0,0,Towers_MNO!J42-Towers_4G_MNO!J42)</f>
        <v/>
      </c>
      <c r="K42" s="20">
        <f>IF(Towers_MNO!K42-Towers_4G_MNO!K42&lt;0,0,Towers_MNO!K42-Towers_4G_MNO!K42)</f>
        <v/>
      </c>
      <c r="L42" s="20">
        <f>IF(Towers_MNO!L42-Towers_4G_MNO!L42&lt;0,0,Towers_MNO!L42-Towers_4G_MNO!L42)</f>
        <v/>
      </c>
    </row>
    <row r="43">
      <c r="A43" s="20">
        <f>Towers_4G!A43</f>
        <v/>
      </c>
      <c r="B43" s="20">
        <f>Towers_4G!B43</f>
        <v/>
      </c>
      <c r="C43" s="20">
        <f>IF(Towers_MNO!C43-Towers_4G_MNO!C43&lt;0,0,Towers_MNO!C43-Towers_4G_MNO!C43)</f>
        <v/>
      </c>
      <c r="D43" s="20">
        <f>IF(Towers_MNO!D43-Towers_4G_MNO!D43&lt;0,0,Towers_MNO!D43-Towers_4G_MNO!D43)</f>
        <v/>
      </c>
      <c r="E43" s="20">
        <f>IF(Towers_MNO!E43-Towers_4G_MNO!E43&lt;0,0,Towers_MNO!E43-Towers_4G_MNO!E43)</f>
        <v/>
      </c>
      <c r="F43" s="20">
        <f>IF(Towers_MNO!F43-Towers_4G_MNO!F43&lt;0,0,Towers_MNO!F43-Towers_4G_MNO!F43)</f>
        <v/>
      </c>
      <c r="G43" s="20">
        <f>IF(Towers_MNO!G43-Towers_4G_MNO!G43&lt;0,0,Towers_MNO!G43-Towers_4G_MNO!G43)</f>
        <v/>
      </c>
      <c r="H43" s="20">
        <f>IF(Towers_MNO!H43-Towers_4G_MNO!H43&lt;0,0,Towers_MNO!H43-Towers_4G_MNO!H43)</f>
        <v/>
      </c>
      <c r="I43" s="20">
        <f>IF(Towers_MNO!I43-Towers_4G_MNO!I43&lt;0,0,Towers_MNO!I43-Towers_4G_MNO!I43)</f>
        <v/>
      </c>
      <c r="J43" s="20">
        <f>IF(Towers_MNO!J43-Towers_4G_MNO!J43&lt;0,0,Towers_MNO!J43-Towers_4G_MNO!J43)</f>
        <v/>
      </c>
      <c r="K43" s="20">
        <f>IF(Towers_MNO!K43-Towers_4G_MNO!K43&lt;0,0,Towers_MNO!K43-Towers_4G_MNO!K43)</f>
        <v/>
      </c>
      <c r="L43" s="20">
        <f>IF(Towers_MNO!L43-Towers_4G_MNO!L43&lt;0,0,Towers_MNO!L43-Towers_4G_MNO!L43)</f>
        <v/>
      </c>
    </row>
    <row r="44">
      <c r="A44" s="20">
        <f>Towers_4G!A44</f>
        <v/>
      </c>
      <c r="B44" s="20">
        <f>Towers_4G!B44</f>
        <v/>
      </c>
      <c r="C44" s="20">
        <f>IF(Towers_MNO!C44-Towers_4G_MNO!C44&lt;0,0,Towers_MNO!C44-Towers_4G_MNO!C44)</f>
        <v/>
      </c>
      <c r="D44" s="20">
        <f>IF(Towers_MNO!D44-Towers_4G_MNO!D44&lt;0,0,Towers_MNO!D44-Towers_4G_MNO!D44)</f>
        <v/>
      </c>
      <c r="E44" s="20">
        <f>IF(Towers_MNO!E44-Towers_4G_MNO!E44&lt;0,0,Towers_MNO!E44-Towers_4G_MNO!E44)</f>
        <v/>
      </c>
      <c r="F44" s="20">
        <f>IF(Towers_MNO!F44-Towers_4G_MNO!F44&lt;0,0,Towers_MNO!F44-Towers_4G_MNO!F44)</f>
        <v/>
      </c>
      <c r="G44" s="20">
        <f>IF(Towers_MNO!G44-Towers_4G_MNO!G44&lt;0,0,Towers_MNO!G44-Towers_4G_MNO!G44)</f>
        <v/>
      </c>
      <c r="H44" s="20">
        <f>IF(Towers_MNO!H44-Towers_4G_MNO!H44&lt;0,0,Towers_MNO!H44-Towers_4G_MNO!H44)</f>
        <v/>
      </c>
      <c r="I44" s="20">
        <f>IF(Towers_MNO!I44-Towers_4G_MNO!I44&lt;0,0,Towers_MNO!I44-Towers_4G_MNO!I44)</f>
        <v/>
      </c>
      <c r="J44" s="20">
        <f>IF(Towers_MNO!J44-Towers_4G_MNO!J44&lt;0,0,Towers_MNO!J44-Towers_4G_MNO!J44)</f>
        <v/>
      </c>
      <c r="K44" s="20">
        <f>IF(Towers_MNO!K44-Towers_4G_MNO!K44&lt;0,0,Towers_MNO!K44-Towers_4G_MNO!K44)</f>
        <v/>
      </c>
      <c r="L44" s="20">
        <f>IF(Towers_MNO!L44-Towers_4G_MNO!L44&lt;0,0,Towers_MNO!L44-Towers_4G_MNO!L44)</f>
        <v/>
      </c>
    </row>
    <row r="45">
      <c r="A45" s="20">
        <f>Towers_4G!A45</f>
        <v/>
      </c>
      <c r="B45" s="20">
        <f>Towers_4G!B45</f>
        <v/>
      </c>
      <c r="C45" s="20">
        <f>IF(Towers_MNO!C45-Towers_4G_MNO!C45&lt;0,0,Towers_MNO!C45-Towers_4G_MNO!C45)</f>
        <v/>
      </c>
      <c r="D45" s="20">
        <f>IF(Towers_MNO!D45-Towers_4G_MNO!D45&lt;0,0,Towers_MNO!D45-Towers_4G_MNO!D45)</f>
        <v/>
      </c>
      <c r="E45" s="20">
        <f>IF(Towers_MNO!E45-Towers_4G_MNO!E45&lt;0,0,Towers_MNO!E45-Towers_4G_MNO!E45)</f>
        <v/>
      </c>
      <c r="F45" s="20">
        <f>IF(Towers_MNO!F45-Towers_4G_MNO!F45&lt;0,0,Towers_MNO!F45-Towers_4G_MNO!F45)</f>
        <v/>
      </c>
      <c r="G45" s="20">
        <f>IF(Towers_MNO!G45-Towers_4G_MNO!G45&lt;0,0,Towers_MNO!G45-Towers_4G_MNO!G45)</f>
        <v/>
      </c>
      <c r="H45" s="20">
        <f>IF(Towers_MNO!H45-Towers_4G_MNO!H45&lt;0,0,Towers_MNO!H45-Towers_4G_MNO!H45)</f>
        <v/>
      </c>
      <c r="I45" s="20">
        <f>IF(Towers_MNO!I45-Towers_4G_MNO!I45&lt;0,0,Towers_MNO!I45-Towers_4G_MNO!I45)</f>
        <v/>
      </c>
      <c r="J45" s="20">
        <f>IF(Towers_MNO!J45-Towers_4G_MNO!J45&lt;0,0,Towers_MNO!J45-Towers_4G_MNO!J45)</f>
        <v/>
      </c>
      <c r="K45" s="20">
        <f>IF(Towers_MNO!K45-Towers_4G_MNO!K45&lt;0,0,Towers_MNO!K45-Towers_4G_MNO!K45)</f>
        <v/>
      </c>
      <c r="L45" s="20">
        <f>IF(Towers_MNO!L45-Towers_4G_MNO!L45&lt;0,0,Towers_MNO!L45-Towers_4G_MNO!L45)</f>
        <v/>
      </c>
    </row>
    <row r="46">
      <c r="A46" s="20">
        <f>Towers_4G!A46</f>
        <v/>
      </c>
      <c r="B46" s="20">
        <f>Towers_4G!B46</f>
        <v/>
      </c>
      <c r="C46" s="20">
        <f>IF(Towers_MNO!C46-Towers_4G_MNO!C46&lt;0,0,Towers_MNO!C46-Towers_4G_MNO!C46)</f>
        <v/>
      </c>
      <c r="D46" s="20">
        <f>IF(Towers_MNO!D46-Towers_4G_MNO!D46&lt;0,0,Towers_MNO!D46-Towers_4G_MNO!D46)</f>
        <v/>
      </c>
      <c r="E46" s="20">
        <f>IF(Towers_MNO!E46-Towers_4G_MNO!E46&lt;0,0,Towers_MNO!E46-Towers_4G_MNO!E46)</f>
        <v/>
      </c>
      <c r="F46" s="20">
        <f>IF(Towers_MNO!F46-Towers_4G_MNO!F46&lt;0,0,Towers_MNO!F46-Towers_4G_MNO!F46)</f>
        <v/>
      </c>
      <c r="G46" s="20">
        <f>IF(Towers_MNO!G46-Towers_4G_MNO!G46&lt;0,0,Towers_MNO!G46-Towers_4G_MNO!G46)</f>
        <v/>
      </c>
      <c r="H46" s="20">
        <f>IF(Towers_MNO!H46-Towers_4G_MNO!H46&lt;0,0,Towers_MNO!H46-Towers_4G_MNO!H46)</f>
        <v/>
      </c>
      <c r="I46" s="20">
        <f>IF(Towers_MNO!I46-Towers_4G_MNO!I46&lt;0,0,Towers_MNO!I46-Towers_4G_MNO!I46)</f>
        <v/>
      </c>
      <c r="J46" s="20">
        <f>IF(Towers_MNO!J46-Towers_4G_MNO!J46&lt;0,0,Towers_MNO!J46-Towers_4G_MNO!J46)</f>
        <v/>
      </c>
      <c r="K46" s="20">
        <f>IF(Towers_MNO!K46-Towers_4G_MNO!K46&lt;0,0,Towers_MNO!K46-Towers_4G_MNO!K46)</f>
        <v/>
      </c>
      <c r="L46" s="20">
        <f>IF(Towers_MNO!L46-Towers_4G_MNO!L46&lt;0,0,Towers_MNO!L46-Towers_4G_MNO!L46)</f>
        <v/>
      </c>
    </row>
    <row r="47">
      <c r="A47" s="20">
        <f>Towers_4G!A47</f>
        <v/>
      </c>
      <c r="B47" s="20">
        <f>Towers_4G!B47</f>
        <v/>
      </c>
      <c r="C47" s="20">
        <f>IF(Towers_MNO!C47-Towers_4G_MNO!C47&lt;0,0,Towers_MNO!C47-Towers_4G_MNO!C47)</f>
        <v/>
      </c>
      <c r="D47" s="20">
        <f>IF(Towers_MNO!D47-Towers_4G_MNO!D47&lt;0,0,Towers_MNO!D47-Towers_4G_MNO!D47)</f>
        <v/>
      </c>
      <c r="E47" s="20">
        <f>IF(Towers_MNO!E47-Towers_4G_MNO!E47&lt;0,0,Towers_MNO!E47-Towers_4G_MNO!E47)</f>
        <v/>
      </c>
      <c r="F47" s="20">
        <f>IF(Towers_MNO!F47-Towers_4G_MNO!F47&lt;0,0,Towers_MNO!F47-Towers_4G_MNO!F47)</f>
        <v/>
      </c>
      <c r="G47" s="20">
        <f>IF(Towers_MNO!G47-Towers_4G_MNO!G47&lt;0,0,Towers_MNO!G47-Towers_4G_MNO!G47)</f>
        <v/>
      </c>
      <c r="H47" s="20">
        <f>IF(Towers_MNO!H47-Towers_4G_MNO!H47&lt;0,0,Towers_MNO!H47-Towers_4G_MNO!H47)</f>
        <v/>
      </c>
      <c r="I47" s="20">
        <f>IF(Towers_MNO!I47-Towers_4G_MNO!I47&lt;0,0,Towers_MNO!I47-Towers_4G_MNO!I47)</f>
        <v/>
      </c>
      <c r="J47" s="20">
        <f>IF(Towers_MNO!J47-Towers_4G_MNO!J47&lt;0,0,Towers_MNO!J47-Towers_4G_MNO!J47)</f>
        <v/>
      </c>
      <c r="K47" s="20">
        <f>IF(Towers_MNO!K47-Towers_4G_MNO!K47&lt;0,0,Towers_MNO!K47-Towers_4G_MNO!K47)</f>
        <v/>
      </c>
      <c r="L47" s="20">
        <f>IF(Towers_MNO!L47-Towers_4G_MNO!L47&lt;0,0,Towers_MNO!L47-Towers_4G_MNO!L47)</f>
        <v/>
      </c>
    </row>
    <row r="48">
      <c r="A48" s="20">
        <f>Towers_4G!A48</f>
        <v/>
      </c>
      <c r="B48" s="20">
        <f>Towers_4G!B48</f>
        <v/>
      </c>
      <c r="C48" s="20">
        <f>IF(Towers_MNO!C48-Towers_4G_MNO!C48&lt;0,0,Towers_MNO!C48-Towers_4G_MNO!C48)</f>
        <v/>
      </c>
      <c r="D48" s="20">
        <f>IF(Towers_MNO!D48-Towers_4G_MNO!D48&lt;0,0,Towers_MNO!D48-Towers_4G_MNO!D48)</f>
        <v/>
      </c>
      <c r="E48" s="20">
        <f>IF(Towers_MNO!E48-Towers_4G_MNO!E48&lt;0,0,Towers_MNO!E48-Towers_4G_MNO!E48)</f>
        <v/>
      </c>
      <c r="F48" s="20">
        <f>IF(Towers_MNO!F48-Towers_4G_MNO!F48&lt;0,0,Towers_MNO!F48-Towers_4G_MNO!F48)</f>
        <v/>
      </c>
      <c r="G48" s="20">
        <f>IF(Towers_MNO!G48-Towers_4G_MNO!G48&lt;0,0,Towers_MNO!G48-Towers_4G_MNO!G48)</f>
        <v/>
      </c>
      <c r="H48" s="20">
        <f>IF(Towers_MNO!H48-Towers_4G_MNO!H48&lt;0,0,Towers_MNO!H48-Towers_4G_MNO!H48)</f>
        <v/>
      </c>
      <c r="I48" s="20">
        <f>IF(Towers_MNO!I48-Towers_4G_MNO!I48&lt;0,0,Towers_MNO!I48-Towers_4G_MNO!I48)</f>
        <v/>
      </c>
      <c r="J48" s="20">
        <f>IF(Towers_MNO!J48-Towers_4G_MNO!J48&lt;0,0,Towers_MNO!J48-Towers_4G_MNO!J48)</f>
        <v/>
      </c>
      <c r="K48" s="20">
        <f>IF(Towers_MNO!K48-Towers_4G_MNO!K48&lt;0,0,Towers_MNO!K48-Towers_4G_MNO!K48)</f>
        <v/>
      </c>
      <c r="L48" s="20">
        <f>IF(Towers_MNO!L48-Towers_4G_MNO!L48&lt;0,0,Towers_MNO!L48-Towers_4G_MNO!L48)</f>
        <v/>
      </c>
    </row>
    <row r="49">
      <c r="A49" s="20">
        <f>Towers_4G!A49</f>
        <v/>
      </c>
      <c r="B49" s="20">
        <f>Towers_4G!B49</f>
        <v/>
      </c>
      <c r="C49" s="20">
        <f>IF(Towers_MNO!C49-Towers_4G_MNO!C49&lt;0,0,Towers_MNO!C49-Towers_4G_MNO!C49)</f>
        <v/>
      </c>
      <c r="D49" s="20">
        <f>IF(Towers_MNO!D49-Towers_4G_MNO!D49&lt;0,0,Towers_MNO!D49-Towers_4G_MNO!D49)</f>
        <v/>
      </c>
      <c r="E49" s="20">
        <f>IF(Towers_MNO!E49-Towers_4G_MNO!E49&lt;0,0,Towers_MNO!E49-Towers_4G_MNO!E49)</f>
        <v/>
      </c>
      <c r="F49" s="20">
        <f>IF(Towers_MNO!F49-Towers_4G_MNO!F49&lt;0,0,Towers_MNO!F49-Towers_4G_MNO!F49)</f>
        <v/>
      </c>
      <c r="G49" s="20">
        <f>IF(Towers_MNO!G49-Towers_4G_MNO!G49&lt;0,0,Towers_MNO!G49-Towers_4G_MNO!G49)</f>
        <v/>
      </c>
      <c r="H49" s="20">
        <f>IF(Towers_MNO!H49-Towers_4G_MNO!H49&lt;0,0,Towers_MNO!H49-Towers_4G_MNO!H49)</f>
        <v/>
      </c>
      <c r="I49" s="20">
        <f>IF(Towers_MNO!I49-Towers_4G_MNO!I49&lt;0,0,Towers_MNO!I49-Towers_4G_MNO!I49)</f>
        <v/>
      </c>
      <c r="J49" s="20">
        <f>IF(Towers_MNO!J49-Towers_4G_MNO!J49&lt;0,0,Towers_MNO!J49-Towers_4G_MNO!J49)</f>
        <v/>
      </c>
      <c r="K49" s="20">
        <f>IF(Towers_MNO!K49-Towers_4G_MNO!K49&lt;0,0,Towers_MNO!K49-Towers_4G_MNO!K49)</f>
        <v/>
      </c>
      <c r="L49" s="20">
        <f>IF(Towers_MNO!L49-Towers_4G_MNO!L49&lt;0,0,Towers_MNO!L49-Towers_4G_MNO!L49)</f>
        <v/>
      </c>
    </row>
    <row r="50">
      <c r="A50" s="20">
        <f>Towers_4G!A50</f>
        <v/>
      </c>
      <c r="B50" s="20">
        <f>Towers_4G!B50</f>
        <v/>
      </c>
      <c r="C50" s="20">
        <f>IF(Towers_MNO!C50-Towers_4G_MNO!C50&lt;0,0,Towers_MNO!C50-Towers_4G_MNO!C50)</f>
        <v/>
      </c>
      <c r="D50" s="20">
        <f>IF(Towers_MNO!D50-Towers_4G_MNO!D50&lt;0,0,Towers_MNO!D50-Towers_4G_MNO!D50)</f>
        <v/>
      </c>
      <c r="E50" s="20">
        <f>IF(Towers_MNO!E50-Towers_4G_MNO!E50&lt;0,0,Towers_MNO!E50-Towers_4G_MNO!E50)</f>
        <v/>
      </c>
      <c r="F50" s="20">
        <f>IF(Towers_MNO!F50-Towers_4G_MNO!F50&lt;0,0,Towers_MNO!F50-Towers_4G_MNO!F50)</f>
        <v/>
      </c>
      <c r="G50" s="20">
        <f>IF(Towers_MNO!G50-Towers_4G_MNO!G50&lt;0,0,Towers_MNO!G50-Towers_4G_MNO!G50)</f>
        <v/>
      </c>
      <c r="H50" s="20">
        <f>IF(Towers_MNO!H50-Towers_4G_MNO!H50&lt;0,0,Towers_MNO!H50-Towers_4G_MNO!H50)</f>
        <v/>
      </c>
      <c r="I50" s="20">
        <f>IF(Towers_MNO!I50-Towers_4G_MNO!I50&lt;0,0,Towers_MNO!I50-Towers_4G_MNO!I50)</f>
        <v/>
      </c>
      <c r="J50" s="20">
        <f>IF(Towers_MNO!J50-Towers_4G_MNO!J50&lt;0,0,Towers_MNO!J50-Towers_4G_MNO!J50)</f>
        <v/>
      </c>
      <c r="K50" s="20">
        <f>IF(Towers_MNO!K50-Towers_4G_MNO!K50&lt;0,0,Towers_MNO!K50-Towers_4G_MNO!K50)</f>
        <v/>
      </c>
      <c r="L50" s="20">
        <f>IF(Towers_MNO!L50-Towers_4G_MNO!L50&lt;0,0,Towers_MNO!L50-Towers_4G_MNO!L50)</f>
        <v/>
      </c>
    </row>
    <row r="51">
      <c r="A51" s="20">
        <f>Towers_4G!A51</f>
        <v/>
      </c>
      <c r="B51" s="20">
        <f>Towers_4G!B51</f>
        <v/>
      </c>
      <c r="C51" s="20">
        <f>IF(Towers_MNO!C51-Towers_4G_MNO!C51&lt;0,0,Towers_MNO!C51-Towers_4G_MNO!C51)</f>
        <v/>
      </c>
      <c r="D51" s="20">
        <f>IF(Towers_MNO!D51-Towers_4G_MNO!D51&lt;0,0,Towers_MNO!D51-Towers_4G_MNO!D51)</f>
        <v/>
      </c>
      <c r="E51" s="20">
        <f>IF(Towers_MNO!E51-Towers_4G_MNO!E51&lt;0,0,Towers_MNO!E51-Towers_4G_MNO!E51)</f>
        <v/>
      </c>
      <c r="F51" s="20">
        <f>IF(Towers_MNO!F51-Towers_4G_MNO!F51&lt;0,0,Towers_MNO!F51-Towers_4G_MNO!F51)</f>
        <v/>
      </c>
      <c r="G51" s="20">
        <f>IF(Towers_MNO!G51-Towers_4G_MNO!G51&lt;0,0,Towers_MNO!G51-Towers_4G_MNO!G51)</f>
        <v/>
      </c>
      <c r="H51" s="20">
        <f>IF(Towers_MNO!H51-Towers_4G_MNO!H51&lt;0,0,Towers_MNO!H51-Towers_4G_MNO!H51)</f>
        <v/>
      </c>
      <c r="I51" s="20">
        <f>IF(Towers_MNO!I51-Towers_4G_MNO!I51&lt;0,0,Towers_MNO!I51-Towers_4G_MNO!I51)</f>
        <v/>
      </c>
      <c r="J51" s="20">
        <f>IF(Towers_MNO!J51-Towers_4G_MNO!J51&lt;0,0,Towers_MNO!J51-Towers_4G_MNO!J51)</f>
        <v/>
      </c>
      <c r="K51" s="20">
        <f>IF(Towers_MNO!K51-Towers_4G_MNO!K51&lt;0,0,Towers_MNO!K51-Towers_4G_MNO!K51)</f>
        <v/>
      </c>
      <c r="L51" s="20">
        <f>IF(Towers_MNO!L51-Towers_4G_MNO!L51&lt;0,0,Towers_MNO!L51-Towers_4G_MNO!L51)</f>
        <v/>
      </c>
    </row>
    <row r="52">
      <c r="A52" s="20">
        <f>Towers_4G!A52</f>
        <v/>
      </c>
      <c r="B52" s="20">
        <f>Towers_4G!B52</f>
        <v/>
      </c>
      <c r="C52" s="20">
        <f>IF(Towers_MNO!C52-Towers_4G_MNO!C52&lt;0,0,Towers_MNO!C52-Towers_4G_MNO!C52)</f>
        <v/>
      </c>
      <c r="D52" s="20">
        <f>IF(Towers_MNO!D52-Towers_4G_MNO!D52&lt;0,0,Towers_MNO!D52-Towers_4G_MNO!D52)</f>
        <v/>
      </c>
      <c r="E52" s="20">
        <f>IF(Towers_MNO!E52-Towers_4G_MNO!E52&lt;0,0,Towers_MNO!E52-Towers_4G_MNO!E52)</f>
        <v/>
      </c>
      <c r="F52" s="20">
        <f>IF(Towers_MNO!F52-Towers_4G_MNO!F52&lt;0,0,Towers_MNO!F52-Towers_4G_MNO!F52)</f>
        <v/>
      </c>
      <c r="G52" s="20">
        <f>IF(Towers_MNO!G52-Towers_4G_MNO!G52&lt;0,0,Towers_MNO!G52-Towers_4G_MNO!G52)</f>
        <v/>
      </c>
      <c r="H52" s="20">
        <f>IF(Towers_MNO!H52-Towers_4G_MNO!H52&lt;0,0,Towers_MNO!H52-Towers_4G_MNO!H52)</f>
        <v/>
      </c>
      <c r="I52" s="20">
        <f>IF(Towers_MNO!I52-Towers_4G_MNO!I52&lt;0,0,Towers_MNO!I52-Towers_4G_MNO!I52)</f>
        <v/>
      </c>
      <c r="J52" s="20">
        <f>IF(Towers_MNO!J52-Towers_4G_MNO!J52&lt;0,0,Towers_MNO!J52-Towers_4G_MNO!J52)</f>
        <v/>
      </c>
      <c r="K52" s="20">
        <f>IF(Towers_MNO!K52-Towers_4G_MNO!K52&lt;0,0,Towers_MNO!K52-Towers_4G_MNO!K52)</f>
        <v/>
      </c>
      <c r="L52" s="20">
        <f>IF(Towers_MNO!L52-Towers_4G_MNO!L52&lt;0,0,Towers_MNO!L52-Towers_4G_MNO!L52)</f>
        <v/>
      </c>
    </row>
    <row r="53">
      <c r="A53" s="20">
        <f>Towers_4G!A53</f>
        <v/>
      </c>
      <c r="B53" s="20">
        <f>Towers_4G!B53</f>
        <v/>
      </c>
      <c r="C53" s="20">
        <f>IF(Towers_MNO!C53-Towers_4G_MNO!C53&lt;0,0,Towers_MNO!C53-Towers_4G_MNO!C53)</f>
        <v/>
      </c>
      <c r="D53" s="20">
        <f>IF(Towers_MNO!D53-Towers_4G_MNO!D53&lt;0,0,Towers_MNO!D53-Towers_4G_MNO!D53)</f>
        <v/>
      </c>
      <c r="E53" s="20">
        <f>IF(Towers_MNO!E53-Towers_4G_MNO!E53&lt;0,0,Towers_MNO!E53-Towers_4G_MNO!E53)</f>
        <v/>
      </c>
      <c r="F53" s="20">
        <f>IF(Towers_MNO!F53-Towers_4G_MNO!F53&lt;0,0,Towers_MNO!F53-Towers_4G_MNO!F53)</f>
        <v/>
      </c>
      <c r="G53" s="20">
        <f>IF(Towers_MNO!G53-Towers_4G_MNO!G53&lt;0,0,Towers_MNO!G53-Towers_4G_MNO!G53)</f>
        <v/>
      </c>
      <c r="H53" s="20">
        <f>IF(Towers_MNO!H53-Towers_4G_MNO!H53&lt;0,0,Towers_MNO!H53-Towers_4G_MNO!H53)</f>
        <v/>
      </c>
      <c r="I53" s="20">
        <f>IF(Towers_MNO!I53-Towers_4G_MNO!I53&lt;0,0,Towers_MNO!I53-Towers_4G_MNO!I53)</f>
        <v/>
      </c>
      <c r="J53" s="20">
        <f>IF(Towers_MNO!J53-Towers_4G_MNO!J53&lt;0,0,Towers_MNO!J53-Towers_4G_MNO!J53)</f>
        <v/>
      </c>
      <c r="K53" s="20">
        <f>IF(Towers_MNO!K53-Towers_4G_MNO!K53&lt;0,0,Towers_MNO!K53-Towers_4G_MNO!K53)</f>
        <v/>
      </c>
      <c r="L53" s="20">
        <f>IF(Towers_MNO!L53-Towers_4G_MNO!L53&lt;0,0,Towers_MNO!L53-Towers_4G_MNO!L53)</f>
        <v/>
      </c>
    </row>
    <row r="54">
      <c r="A54" s="20">
        <f>Towers_4G!A54</f>
        <v/>
      </c>
      <c r="B54" s="20">
        <f>Towers_4G!B54</f>
        <v/>
      </c>
      <c r="C54" s="20">
        <f>IF(Towers_MNO!C54-Towers_4G_MNO!C54&lt;0,0,Towers_MNO!C54-Towers_4G_MNO!C54)</f>
        <v/>
      </c>
      <c r="D54" s="20">
        <f>IF(Towers_MNO!D54-Towers_4G_MNO!D54&lt;0,0,Towers_MNO!D54-Towers_4G_MNO!D54)</f>
        <v/>
      </c>
      <c r="E54" s="20">
        <f>IF(Towers_MNO!E54-Towers_4G_MNO!E54&lt;0,0,Towers_MNO!E54-Towers_4G_MNO!E54)</f>
        <v/>
      </c>
      <c r="F54" s="20">
        <f>IF(Towers_MNO!F54-Towers_4G_MNO!F54&lt;0,0,Towers_MNO!F54-Towers_4G_MNO!F54)</f>
        <v/>
      </c>
      <c r="G54" s="20">
        <f>IF(Towers_MNO!G54-Towers_4G_MNO!G54&lt;0,0,Towers_MNO!G54-Towers_4G_MNO!G54)</f>
        <v/>
      </c>
      <c r="H54" s="20">
        <f>IF(Towers_MNO!H54-Towers_4G_MNO!H54&lt;0,0,Towers_MNO!H54-Towers_4G_MNO!H54)</f>
        <v/>
      </c>
      <c r="I54" s="20">
        <f>IF(Towers_MNO!I54-Towers_4G_MNO!I54&lt;0,0,Towers_MNO!I54-Towers_4G_MNO!I54)</f>
        <v/>
      </c>
      <c r="J54" s="20">
        <f>IF(Towers_MNO!J54-Towers_4G_MNO!J54&lt;0,0,Towers_MNO!J54-Towers_4G_MNO!J54)</f>
        <v/>
      </c>
      <c r="K54" s="20">
        <f>IF(Towers_MNO!K54-Towers_4G_MNO!K54&lt;0,0,Towers_MNO!K54-Towers_4G_MNO!K54)</f>
        <v/>
      </c>
      <c r="L54" s="20">
        <f>IF(Towers_MNO!L54-Towers_4G_MNO!L54&lt;0,0,Towers_MNO!L54-Towers_4G_MNO!L54)</f>
        <v/>
      </c>
    </row>
    <row r="55">
      <c r="A55" s="20">
        <f>Towers_4G!A55</f>
        <v/>
      </c>
      <c r="B55" s="20">
        <f>Towers_4G!B55</f>
        <v/>
      </c>
      <c r="C55" s="20">
        <f>IF(Towers_MNO!C55-Towers_4G_MNO!C55&lt;0,0,Towers_MNO!C55-Towers_4G_MNO!C55)</f>
        <v/>
      </c>
      <c r="D55" s="20">
        <f>IF(Towers_MNO!D55-Towers_4G_MNO!D55&lt;0,0,Towers_MNO!D55-Towers_4G_MNO!D55)</f>
        <v/>
      </c>
      <c r="E55" s="20">
        <f>IF(Towers_MNO!E55-Towers_4G_MNO!E55&lt;0,0,Towers_MNO!E55-Towers_4G_MNO!E55)</f>
        <v/>
      </c>
      <c r="F55" s="20">
        <f>IF(Towers_MNO!F55-Towers_4G_MNO!F55&lt;0,0,Towers_MNO!F55-Towers_4G_MNO!F55)</f>
        <v/>
      </c>
      <c r="G55" s="20">
        <f>IF(Towers_MNO!G55-Towers_4G_MNO!G55&lt;0,0,Towers_MNO!G55-Towers_4G_MNO!G55)</f>
        <v/>
      </c>
      <c r="H55" s="20">
        <f>IF(Towers_MNO!H55-Towers_4G_MNO!H55&lt;0,0,Towers_MNO!H55-Towers_4G_MNO!H55)</f>
        <v/>
      </c>
      <c r="I55" s="20">
        <f>IF(Towers_MNO!I55-Towers_4G_MNO!I55&lt;0,0,Towers_MNO!I55-Towers_4G_MNO!I55)</f>
        <v/>
      </c>
      <c r="J55" s="20">
        <f>IF(Towers_MNO!J55-Towers_4G_MNO!J55&lt;0,0,Towers_MNO!J55-Towers_4G_MNO!J55)</f>
        <v/>
      </c>
      <c r="K55" s="20">
        <f>IF(Towers_MNO!K55-Towers_4G_MNO!K55&lt;0,0,Towers_MNO!K55-Towers_4G_MNO!K55)</f>
        <v/>
      </c>
      <c r="L55" s="20">
        <f>IF(Towers_MNO!L55-Towers_4G_MNO!L55&lt;0,0,Towers_MNO!L55-Towers_4G_MNO!L55)</f>
        <v/>
      </c>
    </row>
    <row r="56">
      <c r="A56" s="20">
        <f>Towers_4G!A56</f>
        <v/>
      </c>
      <c r="B56" s="20">
        <f>Towers_4G!B56</f>
        <v/>
      </c>
      <c r="C56" s="20">
        <f>IF(Towers_MNO!C56-Towers_4G_MNO!C56&lt;0,0,Towers_MNO!C56-Towers_4G_MNO!C56)</f>
        <v/>
      </c>
      <c r="D56" s="20">
        <f>IF(Towers_MNO!D56-Towers_4G_MNO!D56&lt;0,0,Towers_MNO!D56-Towers_4G_MNO!D56)</f>
        <v/>
      </c>
      <c r="E56" s="20">
        <f>IF(Towers_MNO!E56-Towers_4G_MNO!E56&lt;0,0,Towers_MNO!E56-Towers_4G_MNO!E56)</f>
        <v/>
      </c>
      <c r="F56" s="20">
        <f>IF(Towers_MNO!F56-Towers_4G_MNO!F56&lt;0,0,Towers_MNO!F56-Towers_4G_MNO!F56)</f>
        <v/>
      </c>
      <c r="G56" s="20">
        <f>IF(Towers_MNO!G56-Towers_4G_MNO!G56&lt;0,0,Towers_MNO!G56-Towers_4G_MNO!G56)</f>
        <v/>
      </c>
      <c r="H56" s="20">
        <f>IF(Towers_MNO!H56-Towers_4G_MNO!H56&lt;0,0,Towers_MNO!H56-Towers_4G_MNO!H56)</f>
        <v/>
      </c>
      <c r="I56" s="20">
        <f>IF(Towers_MNO!I56-Towers_4G_MNO!I56&lt;0,0,Towers_MNO!I56-Towers_4G_MNO!I56)</f>
        <v/>
      </c>
      <c r="J56" s="20">
        <f>IF(Towers_MNO!J56-Towers_4G_MNO!J56&lt;0,0,Towers_MNO!J56-Towers_4G_MNO!J56)</f>
        <v/>
      </c>
      <c r="K56" s="20">
        <f>IF(Towers_MNO!K56-Towers_4G_MNO!K56&lt;0,0,Towers_MNO!K56-Towers_4G_MNO!K56)</f>
        <v/>
      </c>
      <c r="L56" s="20">
        <f>IF(Towers_MNO!L56-Towers_4G_MNO!L56&lt;0,0,Towers_MNO!L56-Towers_4G_MNO!L56)</f>
        <v/>
      </c>
    </row>
    <row r="57">
      <c r="A57" s="20">
        <f>Towers_4G!A57</f>
        <v/>
      </c>
      <c r="B57" s="20">
        <f>Towers_4G!B57</f>
        <v/>
      </c>
      <c r="C57" s="20">
        <f>IF(Towers_MNO!C57-Towers_4G_MNO!C57&lt;0,0,Towers_MNO!C57-Towers_4G_MNO!C57)</f>
        <v/>
      </c>
      <c r="D57" s="20">
        <f>IF(Towers_MNO!D57-Towers_4G_MNO!D57&lt;0,0,Towers_MNO!D57-Towers_4G_MNO!D57)</f>
        <v/>
      </c>
      <c r="E57" s="20">
        <f>IF(Towers_MNO!E57-Towers_4G_MNO!E57&lt;0,0,Towers_MNO!E57-Towers_4G_MNO!E57)</f>
        <v/>
      </c>
      <c r="F57" s="20">
        <f>IF(Towers_MNO!F57-Towers_4G_MNO!F57&lt;0,0,Towers_MNO!F57-Towers_4G_MNO!F57)</f>
        <v/>
      </c>
      <c r="G57" s="20">
        <f>IF(Towers_MNO!G57-Towers_4G_MNO!G57&lt;0,0,Towers_MNO!G57-Towers_4G_MNO!G57)</f>
        <v/>
      </c>
      <c r="H57" s="20">
        <f>IF(Towers_MNO!H57-Towers_4G_MNO!H57&lt;0,0,Towers_MNO!H57-Towers_4G_MNO!H57)</f>
        <v/>
      </c>
      <c r="I57" s="20">
        <f>IF(Towers_MNO!I57-Towers_4G_MNO!I57&lt;0,0,Towers_MNO!I57-Towers_4G_MNO!I57)</f>
        <v/>
      </c>
      <c r="J57" s="20">
        <f>IF(Towers_MNO!J57-Towers_4G_MNO!J57&lt;0,0,Towers_MNO!J57-Towers_4G_MNO!J57)</f>
        <v/>
      </c>
      <c r="K57" s="20">
        <f>IF(Towers_MNO!K57-Towers_4G_MNO!K57&lt;0,0,Towers_MNO!K57-Towers_4G_MNO!K57)</f>
        <v/>
      </c>
      <c r="L57" s="20">
        <f>IF(Towers_MNO!L57-Towers_4G_MNO!L57&lt;0,0,Towers_MNO!L57-Towers_4G_MNO!L57)</f>
        <v/>
      </c>
    </row>
    <row r="58">
      <c r="A58" s="20">
        <f>Towers_4G!A58</f>
        <v/>
      </c>
      <c r="B58" s="20">
        <f>Towers_4G!B58</f>
        <v/>
      </c>
      <c r="C58" s="20">
        <f>IF(Towers_MNO!C58-Towers_4G_MNO!C58&lt;0,0,Towers_MNO!C58-Towers_4G_MNO!C58)</f>
        <v/>
      </c>
      <c r="D58" s="20">
        <f>IF(Towers_MNO!D58-Towers_4G_MNO!D58&lt;0,0,Towers_MNO!D58-Towers_4G_MNO!D58)</f>
        <v/>
      </c>
      <c r="E58" s="20">
        <f>IF(Towers_MNO!E58-Towers_4G_MNO!E58&lt;0,0,Towers_MNO!E58-Towers_4G_MNO!E58)</f>
        <v/>
      </c>
      <c r="F58" s="20">
        <f>IF(Towers_MNO!F58-Towers_4G_MNO!F58&lt;0,0,Towers_MNO!F58-Towers_4G_MNO!F58)</f>
        <v/>
      </c>
      <c r="G58" s="20">
        <f>IF(Towers_MNO!G58-Towers_4G_MNO!G58&lt;0,0,Towers_MNO!G58-Towers_4G_MNO!G58)</f>
        <v/>
      </c>
      <c r="H58" s="20">
        <f>IF(Towers_MNO!H58-Towers_4G_MNO!H58&lt;0,0,Towers_MNO!H58-Towers_4G_MNO!H58)</f>
        <v/>
      </c>
      <c r="I58" s="20">
        <f>IF(Towers_MNO!I58-Towers_4G_MNO!I58&lt;0,0,Towers_MNO!I58-Towers_4G_MNO!I58)</f>
        <v/>
      </c>
      <c r="J58" s="20">
        <f>IF(Towers_MNO!J58-Towers_4G_MNO!J58&lt;0,0,Towers_MNO!J58-Towers_4G_MNO!J58)</f>
        <v/>
      </c>
      <c r="K58" s="20">
        <f>IF(Towers_MNO!K58-Towers_4G_MNO!K58&lt;0,0,Towers_MNO!K58-Towers_4G_MNO!K58)</f>
        <v/>
      </c>
      <c r="L58" s="20">
        <f>IF(Towers_MNO!L58-Towers_4G_MNO!L58&lt;0,0,Towers_MNO!L58-Towers_4G_MNO!L58)</f>
        <v/>
      </c>
    </row>
    <row r="59">
      <c r="A59" s="20">
        <f>Towers_4G!A59</f>
        <v/>
      </c>
      <c r="B59" s="20">
        <f>Towers_4G!B59</f>
        <v/>
      </c>
      <c r="C59" s="20">
        <f>IF(Towers_MNO!C59-Towers_4G_MNO!C59&lt;0,0,Towers_MNO!C59-Towers_4G_MNO!C59)</f>
        <v/>
      </c>
      <c r="D59" s="20">
        <f>IF(Towers_MNO!D59-Towers_4G_MNO!D59&lt;0,0,Towers_MNO!D59-Towers_4G_MNO!D59)</f>
        <v/>
      </c>
      <c r="E59" s="20">
        <f>IF(Towers_MNO!E59-Towers_4G_MNO!E59&lt;0,0,Towers_MNO!E59-Towers_4G_MNO!E59)</f>
        <v/>
      </c>
      <c r="F59" s="20">
        <f>IF(Towers_MNO!F59-Towers_4G_MNO!F59&lt;0,0,Towers_MNO!F59-Towers_4G_MNO!F59)</f>
        <v/>
      </c>
      <c r="G59" s="20">
        <f>IF(Towers_MNO!G59-Towers_4G_MNO!G59&lt;0,0,Towers_MNO!G59-Towers_4G_MNO!G59)</f>
        <v/>
      </c>
      <c r="H59" s="20">
        <f>IF(Towers_MNO!H59-Towers_4G_MNO!H59&lt;0,0,Towers_MNO!H59-Towers_4G_MNO!H59)</f>
        <v/>
      </c>
      <c r="I59" s="20">
        <f>IF(Towers_MNO!I59-Towers_4G_MNO!I59&lt;0,0,Towers_MNO!I59-Towers_4G_MNO!I59)</f>
        <v/>
      </c>
      <c r="J59" s="20">
        <f>IF(Towers_MNO!J59-Towers_4G_MNO!J59&lt;0,0,Towers_MNO!J59-Towers_4G_MNO!J59)</f>
        <v/>
      </c>
      <c r="K59" s="20">
        <f>IF(Towers_MNO!K59-Towers_4G_MNO!K59&lt;0,0,Towers_MNO!K59-Towers_4G_MNO!K59)</f>
        <v/>
      </c>
      <c r="L59" s="20">
        <f>IF(Towers_MNO!L59-Towers_4G_MNO!L59&lt;0,0,Towers_MNO!L59-Towers_4G_MNO!L59)</f>
        <v/>
      </c>
    </row>
    <row r="60">
      <c r="A60" s="20">
        <f>Towers_4G!A60</f>
        <v/>
      </c>
      <c r="B60" s="20">
        <f>Towers_4G!B60</f>
        <v/>
      </c>
      <c r="C60" s="20">
        <f>IF(Towers_MNO!C60-Towers_4G_MNO!C60&lt;0,0,Towers_MNO!C60-Towers_4G_MNO!C60)</f>
        <v/>
      </c>
      <c r="D60" s="20">
        <f>IF(Towers_MNO!D60-Towers_4G_MNO!D60&lt;0,0,Towers_MNO!D60-Towers_4G_MNO!D60)</f>
        <v/>
      </c>
      <c r="E60" s="20">
        <f>IF(Towers_MNO!E60-Towers_4G_MNO!E60&lt;0,0,Towers_MNO!E60-Towers_4G_MNO!E60)</f>
        <v/>
      </c>
      <c r="F60" s="20">
        <f>IF(Towers_MNO!F60-Towers_4G_MNO!F60&lt;0,0,Towers_MNO!F60-Towers_4G_MNO!F60)</f>
        <v/>
      </c>
      <c r="G60" s="20">
        <f>IF(Towers_MNO!G60-Towers_4G_MNO!G60&lt;0,0,Towers_MNO!G60-Towers_4G_MNO!G60)</f>
        <v/>
      </c>
      <c r="H60" s="20">
        <f>IF(Towers_MNO!H60-Towers_4G_MNO!H60&lt;0,0,Towers_MNO!H60-Towers_4G_MNO!H60)</f>
        <v/>
      </c>
      <c r="I60" s="20">
        <f>IF(Towers_MNO!I60-Towers_4G_MNO!I60&lt;0,0,Towers_MNO!I60-Towers_4G_MNO!I60)</f>
        <v/>
      </c>
      <c r="J60" s="20">
        <f>IF(Towers_MNO!J60-Towers_4G_MNO!J60&lt;0,0,Towers_MNO!J60-Towers_4G_MNO!J60)</f>
        <v/>
      </c>
      <c r="K60" s="20">
        <f>IF(Towers_MNO!K60-Towers_4G_MNO!K60&lt;0,0,Towers_MNO!K60-Towers_4G_MNO!K60)</f>
        <v/>
      </c>
      <c r="L60" s="20">
        <f>IF(Towers_MNO!L60-Towers_4G_MNO!L60&lt;0,0,Towers_MNO!L60-Towers_4G_MNO!L60)</f>
        <v/>
      </c>
    </row>
    <row r="61">
      <c r="A61" s="20">
        <f>Towers_4G!A61</f>
        <v/>
      </c>
      <c r="B61" s="20">
        <f>Towers_4G!B61</f>
        <v/>
      </c>
      <c r="C61" s="20">
        <f>IF(Towers_MNO!C61-Towers_4G_MNO!C61&lt;0,0,Towers_MNO!C61-Towers_4G_MNO!C61)</f>
        <v/>
      </c>
      <c r="D61" s="20">
        <f>IF(Towers_MNO!D61-Towers_4G_MNO!D61&lt;0,0,Towers_MNO!D61-Towers_4G_MNO!D61)</f>
        <v/>
      </c>
      <c r="E61" s="20">
        <f>IF(Towers_MNO!E61-Towers_4G_MNO!E61&lt;0,0,Towers_MNO!E61-Towers_4G_MNO!E61)</f>
        <v/>
      </c>
      <c r="F61" s="20">
        <f>IF(Towers_MNO!F61-Towers_4G_MNO!F61&lt;0,0,Towers_MNO!F61-Towers_4G_MNO!F61)</f>
        <v/>
      </c>
      <c r="G61" s="20">
        <f>IF(Towers_MNO!G61-Towers_4G_MNO!G61&lt;0,0,Towers_MNO!G61-Towers_4G_MNO!G61)</f>
        <v/>
      </c>
      <c r="H61" s="20">
        <f>IF(Towers_MNO!H61-Towers_4G_MNO!H61&lt;0,0,Towers_MNO!H61-Towers_4G_MNO!H61)</f>
        <v/>
      </c>
      <c r="I61" s="20">
        <f>IF(Towers_MNO!I61-Towers_4G_MNO!I61&lt;0,0,Towers_MNO!I61-Towers_4G_MNO!I61)</f>
        <v/>
      </c>
      <c r="J61" s="20">
        <f>IF(Towers_MNO!J61-Towers_4G_MNO!J61&lt;0,0,Towers_MNO!J61-Towers_4G_MNO!J61)</f>
        <v/>
      </c>
      <c r="K61" s="20">
        <f>IF(Towers_MNO!K61-Towers_4G_MNO!K61&lt;0,0,Towers_MNO!K61-Towers_4G_MNO!K61)</f>
        <v/>
      </c>
      <c r="L61" s="20">
        <f>IF(Towers_MNO!L61-Towers_4G_MNO!L61&lt;0,0,Towers_MNO!L61-Towers_4G_MNO!L61)</f>
        <v/>
      </c>
    </row>
    <row r="62">
      <c r="A62" s="20">
        <f>Towers_4G!A62</f>
        <v/>
      </c>
      <c r="B62" s="20">
        <f>Towers_4G!B62</f>
        <v/>
      </c>
      <c r="C62" s="20">
        <f>IF(Towers_MNO!C62-Towers_4G_MNO!C62&lt;0,0,Towers_MNO!C62-Towers_4G_MNO!C62)</f>
        <v/>
      </c>
      <c r="D62" s="20">
        <f>IF(Towers_MNO!D62-Towers_4G_MNO!D62&lt;0,0,Towers_MNO!D62-Towers_4G_MNO!D62)</f>
        <v/>
      </c>
      <c r="E62" s="20">
        <f>IF(Towers_MNO!E62-Towers_4G_MNO!E62&lt;0,0,Towers_MNO!E62-Towers_4G_MNO!E62)</f>
        <v/>
      </c>
      <c r="F62" s="20">
        <f>IF(Towers_MNO!F62-Towers_4G_MNO!F62&lt;0,0,Towers_MNO!F62-Towers_4G_MNO!F62)</f>
        <v/>
      </c>
      <c r="G62" s="20">
        <f>IF(Towers_MNO!G62-Towers_4G_MNO!G62&lt;0,0,Towers_MNO!G62-Towers_4G_MNO!G62)</f>
        <v/>
      </c>
      <c r="H62" s="20">
        <f>IF(Towers_MNO!H62-Towers_4G_MNO!H62&lt;0,0,Towers_MNO!H62-Towers_4G_MNO!H62)</f>
        <v/>
      </c>
      <c r="I62" s="20">
        <f>IF(Towers_MNO!I62-Towers_4G_MNO!I62&lt;0,0,Towers_MNO!I62-Towers_4G_MNO!I62)</f>
        <v/>
      </c>
      <c r="J62" s="20">
        <f>IF(Towers_MNO!J62-Towers_4G_MNO!J62&lt;0,0,Towers_MNO!J62-Towers_4G_MNO!J62)</f>
        <v/>
      </c>
      <c r="K62" s="20">
        <f>IF(Towers_MNO!K62-Towers_4G_MNO!K62&lt;0,0,Towers_MNO!K62-Towers_4G_MNO!K62)</f>
        <v/>
      </c>
      <c r="L62" s="20">
        <f>IF(Towers_MNO!L62-Towers_4G_MNO!L62&lt;0,0,Towers_MNO!L62-Towers_4G_MNO!L62)</f>
        <v/>
      </c>
    </row>
    <row r="63">
      <c r="A63" s="20">
        <f>Towers_4G!A63</f>
        <v/>
      </c>
      <c r="B63" s="20">
        <f>Towers_4G!B63</f>
        <v/>
      </c>
      <c r="C63" s="20">
        <f>IF(Towers_MNO!C63-Towers_4G_MNO!C63&lt;0,0,Towers_MNO!C63-Towers_4G_MNO!C63)</f>
        <v/>
      </c>
      <c r="D63" s="20">
        <f>IF(Towers_MNO!D63-Towers_4G_MNO!D63&lt;0,0,Towers_MNO!D63-Towers_4G_MNO!D63)</f>
        <v/>
      </c>
      <c r="E63" s="20">
        <f>IF(Towers_MNO!E63-Towers_4G_MNO!E63&lt;0,0,Towers_MNO!E63-Towers_4G_MNO!E63)</f>
        <v/>
      </c>
      <c r="F63" s="20">
        <f>IF(Towers_MNO!F63-Towers_4G_MNO!F63&lt;0,0,Towers_MNO!F63-Towers_4G_MNO!F63)</f>
        <v/>
      </c>
      <c r="G63" s="20">
        <f>IF(Towers_MNO!G63-Towers_4G_MNO!G63&lt;0,0,Towers_MNO!G63-Towers_4G_MNO!G63)</f>
        <v/>
      </c>
      <c r="H63" s="20">
        <f>IF(Towers_MNO!H63-Towers_4G_MNO!H63&lt;0,0,Towers_MNO!H63-Towers_4G_MNO!H63)</f>
        <v/>
      </c>
      <c r="I63" s="20">
        <f>IF(Towers_MNO!I63-Towers_4G_MNO!I63&lt;0,0,Towers_MNO!I63-Towers_4G_MNO!I63)</f>
        <v/>
      </c>
      <c r="J63" s="20">
        <f>IF(Towers_MNO!J63-Towers_4G_MNO!J63&lt;0,0,Towers_MNO!J63-Towers_4G_MNO!J63)</f>
        <v/>
      </c>
      <c r="K63" s="20">
        <f>IF(Towers_MNO!K63-Towers_4G_MNO!K63&lt;0,0,Towers_MNO!K63-Towers_4G_MNO!K63)</f>
        <v/>
      </c>
      <c r="L63" s="20">
        <f>IF(Towers_MNO!L63-Towers_4G_MNO!L63&lt;0,0,Towers_MNO!L63-Towers_4G_MNO!L63)</f>
        <v/>
      </c>
    </row>
    <row r="64">
      <c r="A64" s="20">
        <f>Towers_4G!A64</f>
        <v/>
      </c>
      <c r="B64" s="20">
        <f>Towers_4G!B64</f>
        <v/>
      </c>
      <c r="C64" s="20">
        <f>IF(Towers_MNO!C64-Towers_4G_MNO!C64&lt;0,0,Towers_MNO!C64-Towers_4G_MNO!C64)</f>
        <v/>
      </c>
      <c r="D64" s="20">
        <f>IF(Towers_MNO!D64-Towers_4G_MNO!D64&lt;0,0,Towers_MNO!D64-Towers_4G_MNO!D64)</f>
        <v/>
      </c>
      <c r="E64" s="20">
        <f>IF(Towers_MNO!E64-Towers_4G_MNO!E64&lt;0,0,Towers_MNO!E64-Towers_4G_MNO!E64)</f>
        <v/>
      </c>
      <c r="F64" s="20">
        <f>IF(Towers_MNO!F64-Towers_4G_MNO!F64&lt;0,0,Towers_MNO!F64-Towers_4G_MNO!F64)</f>
        <v/>
      </c>
      <c r="G64" s="20">
        <f>IF(Towers_MNO!G64-Towers_4G_MNO!G64&lt;0,0,Towers_MNO!G64-Towers_4G_MNO!G64)</f>
        <v/>
      </c>
      <c r="H64" s="20">
        <f>IF(Towers_MNO!H64-Towers_4G_MNO!H64&lt;0,0,Towers_MNO!H64-Towers_4G_MNO!H64)</f>
        <v/>
      </c>
      <c r="I64" s="20">
        <f>IF(Towers_MNO!I64-Towers_4G_MNO!I64&lt;0,0,Towers_MNO!I64-Towers_4G_MNO!I64)</f>
        <v/>
      </c>
      <c r="J64" s="20">
        <f>IF(Towers_MNO!J64-Towers_4G_MNO!J64&lt;0,0,Towers_MNO!J64-Towers_4G_MNO!J64)</f>
        <v/>
      </c>
      <c r="K64" s="20">
        <f>IF(Towers_MNO!K64-Towers_4G_MNO!K64&lt;0,0,Towers_MNO!K64-Towers_4G_MNO!K64)</f>
        <v/>
      </c>
      <c r="L64" s="20">
        <f>IF(Towers_MNO!L64-Towers_4G_MNO!L64&lt;0,0,Towers_MNO!L64-Towers_4G_MNO!L64)</f>
        <v/>
      </c>
    </row>
    <row r="65">
      <c r="A65" s="20">
        <f>Towers_4G!A65</f>
        <v/>
      </c>
      <c r="B65" s="20">
        <f>Towers_4G!B65</f>
        <v/>
      </c>
      <c r="C65" s="20">
        <f>IF(Towers_MNO!C65-Towers_4G_MNO!C65&lt;0,0,Towers_MNO!C65-Towers_4G_MNO!C65)</f>
        <v/>
      </c>
      <c r="D65" s="20">
        <f>IF(Towers_MNO!D65-Towers_4G_MNO!D65&lt;0,0,Towers_MNO!D65-Towers_4G_MNO!D65)</f>
        <v/>
      </c>
      <c r="E65" s="20">
        <f>IF(Towers_MNO!E65-Towers_4G_MNO!E65&lt;0,0,Towers_MNO!E65-Towers_4G_MNO!E65)</f>
        <v/>
      </c>
      <c r="F65" s="20">
        <f>IF(Towers_MNO!F65-Towers_4G_MNO!F65&lt;0,0,Towers_MNO!F65-Towers_4G_MNO!F65)</f>
        <v/>
      </c>
      <c r="G65" s="20">
        <f>IF(Towers_MNO!G65-Towers_4G_MNO!G65&lt;0,0,Towers_MNO!G65-Towers_4G_MNO!G65)</f>
        <v/>
      </c>
      <c r="H65" s="20">
        <f>IF(Towers_MNO!H65-Towers_4G_MNO!H65&lt;0,0,Towers_MNO!H65-Towers_4G_MNO!H65)</f>
        <v/>
      </c>
      <c r="I65" s="20">
        <f>IF(Towers_MNO!I65-Towers_4G_MNO!I65&lt;0,0,Towers_MNO!I65-Towers_4G_MNO!I65)</f>
        <v/>
      </c>
      <c r="J65" s="20">
        <f>IF(Towers_MNO!J65-Towers_4G_MNO!J65&lt;0,0,Towers_MNO!J65-Towers_4G_MNO!J65)</f>
        <v/>
      </c>
      <c r="K65" s="20">
        <f>IF(Towers_MNO!K65-Towers_4G_MNO!K65&lt;0,0,Towers_MNO!K65-Towers_4G_MNO!K65)</f>
        <v/>
      </c>
      <c r="L65" s="20">
        <f>IF(Towers_MNO!L65-Towers_4G_MNO!L65&lt;0,0,Towers_MNO!L65-Towers_4G_MNO!L65)</f>
        <v/>
      </c>
    </row>
    <row r="66">
      <c r="A66" s="20">
        <f>Towers_4G!A66</f>
        <v/>
      </c>
      <c r="B66" s="20">
        <f>Towers_4G!B66</f>
        <v/>
      </c>
      <c r="C66" s="20">
        <f>IF(Towers_MNO!C66-Towers_4G_MNO!C66&lt;0,0,Towers_MNO!C66-Towers_4G_MNO!C66)</f>
        <v/>
      </c>
      <c r="D66" s="20">
        <f>IF(Towers_MNO!D66-Towers_4G_MNO!D66&lt;0,0,Towers_MNO!D66-Towers_4G_MNO!D66)</f>
        <v/>
      </c>
      <c r="E66" s="20">
        <f>IF(Towers_MNO!E66-Towers_4G_MNO!E66&lt;0,0,Towers_MNO!E66-Towers_4G_MNO!E66)</f>
        <v/>
      </c>
      <c r="F66" s="20">
        <f>IF(Towers_MNO!F66-Towers_4G_MNO!F66&lt;0,0,Towers_MNO!F66-Towers_4G_MNO!F66)</f>
        <v/>
      </c>
      <c r="G66" s="20">
        <f>IF(Towers_MNO!G66-Towers_4G_MNO!G66&lt;0,0,Towers_MNO!G66-Towers_4G_MNO!G66)</f>
        <v/>
      </c>
      <c r="H66" s="20">
        <f>IF(Towers_MNO!H66-Towers_4G_MNO!H66&lt;0,0,Towers_MNO!H66-Towers_4G_MNO!H66)</f>
        <v/>
      </c>
      <c r="I66" s="20">
        <f>IF(Towers_MNO!I66-Towers_4G_MNO!I66&lt;0,0,Towers_MNO!I66-Towers_4G_MNO!I66)</f>
        <v/>
      </c>
      <c r="J66" s="20">
        <f>IF(Towers_MNO!J66-Towers_4G_MNO!J66&lt;0,0,Towers_MNO!J66-Towers_4G_MNO!J66)</f>
        <v/>
      </c>
      <c r="K66" s="20">
        <f>IF(Towers_MNO!K66-Towers_4G_MNO!K66&lt;0,0,Towers_MNO!K66-Towers_4G_MNO!K66)</f>
        <v/>
      </c>
      <c r="L66" s="20">
        <f>IF(Towers_MNO!L66-Towers_4G_MNO!L66&lt;0,0,Towers_MNO!L66-Towers_4G_MNO!L66)</f>
        <v/>
      </c>
    </row>
    <row r="67">
      <c r="A67" s="20">
        <f>Towers_4G!A67</f>
        <v/>
      </c>
      <c r="B67" s="20">
        <f>Towers_4G!B67</f>
        <v/>
      </c>
      <c r="C67" s="20">
        <f>IF(Towers_MNO!C67-Towers_4G_MNO!C67&lt;0,0,Towers_MNO!C67-Towers_4G_MNO!C67)</f>
        <v/>
      </c>
      <c r="D67" s="20">
        <f>IF(Towers_MNO!D67-Towers_4G_MNO!D67&lt;0,0,Towers_MNO!D67-Towers_4G_MNO!D67)</f>
        <v/>
      </c>
      <c r="E67" s="20">
        <f>IF(Towers_MNO!E67-Towers_4G_MNO!E67&lt;0,0,Towers_MNO!E67-Towers_4G_MNO!E67)</f>
        <v/>
      </c>
      <c r="F67" s="20">
        <f>IF(Towers_MNO!F67-Towers_4G_MNO!F67&lt;0,0,Towers_MNO!F67-Towers_4G_MNO!F67)</f>
        <v/>
      </c>
      <c r="G67" s="20">
        <f>IF(Towers_MNO!G67-Towers_4G_MNO!G67&lt;0,0,Towers_MNO!G67-Towers_4G_MNO!G67)</f>
        <v/>
      </c>
      <c r="H67" s="20">
        <f>IF(Towers_MNO!H67-Towers_4G_MNO!H67&lt;0,0,Towers_MNO!H67-Towers_4G_MNO!H67)</f>
        <v/>
      </c>
      <c r="I67" s="20">
        <f>IF(Towers_MNO!I67-Towers_4G_MNO!I67&lt;0,0,Towers_MNO!I67-Towers_4G_MNO!I67)</f>
        <v/>
      </c>
      <c r="J67" s="20">
        <f>IF(Towers_MNO!J67-Towers_4G_MNO!J67&lt;0,0,Towers_MNO!J67-Towers_4G_MNO!J67)</f>
        <v/>
      </c>
      <c r="K67" s="20">
        <f>IF(Towers_MNO!K67-Towers_4G_MNO!K67&lt;0,0,Towers_MNO!K67-Towers_4G_MNO!K67)</f>
        <v/>
      </c>
      <c r="L67" s="20">
        <f>IF(Towers_MNO!L67-Towers_4G_MNO!L67&lt;0,0,Towers_MNO!L67-Towers_4G_MNO!L67)</f>
        <v/>
      </c>
    </row>
    <row r="68">
      <c r="A68" s="20">
        <f>Towers_4G!A68</f>
        <v/>
      </c>
      <c r="B68" s="20">
        <f>Towers_4G!B68</f>
        <v/>
      </c>
      <c r="C68" s="20">
        <f>IF(Towers_MNO!C68-Towers_4G_MNO!C68&lt;0,0,Towers_MNO!C68-Towers_4G_MNO!C68)</f>
        <v/>
      </c>
      <c r="D68" s="20">
        <f>IF(Towers_MNO!D68-Towers_4G_MNO!D68&lt;0,0,Towers_MNO!D68-Towers_4G_MNO!D68)</f>
        <v/>
      </c>
      <c r="E68" s="20">
        <f>IF(Towers_MNO!E68-Towers_4G_MNO!E68&lt;0,0,Towers_MNO!E68-Towers_4G_MNO!E68)</f>
        <v/>
      </c>
      <c r="F68" s="20">
        <f>IF(Towers_MNO!F68-Towers_4G_MNO!F68&lt;0,0,Towers_MNO!F68-Towers_4G_MNO!F68)</f>
        <v/>
      </c>
      <c r="G68" s="20">
        <f>IF(Towers_MNO!G68-Towers_4G_MNO!G68&lt;0,0,Towers_MNO!G68-Towers_4G_MNO!G68)</f>
        <v/>
      </c>
      <c r="H68" s="20">
        <f>IF(Towers_MNO!H68-Towers_4G_MNO!H68&lt;0,0,Towers_MNO!H68-Towers_4G_MNO!H68)</f>
        <v/>
      </c>
      <c r="I68" s="20">
        <f>IF(Towers_MNO!I68-Towers_4G_MNO!I68&lt;0,0,Towers_MNO!I68-Towers_4G_MNO!I68)</f>
        <v/>
      </c>
      <c r="J68" s="20">
        <f>IF(Towers_MNO!J68-Towers_4G_MNO!J68&lt;0,0,Towers_MNO!J68-Towers_4G_MNO!J68)</f>
        <v/>
      </c>
      <c r="K68" s="20">
        <f>IF(Towers_MNO!K68-Towers_4G_MNO!K68&lt;0,0,Towers_MNO!K68-Towers_4G_MNO!K68)</f>
        <v/>
      </c>
      <c r="L68" s="20">
        <f>IF(Towers_MNO!L68-Towers_4G_MNO!L68&lt;0,0,Towers_MNO!L68-Towers_4G_MNO!L68)</f>
        <v/>
      </c>
    </row>
    <row r="69">
      <c r="A69" s="20">
        <f>Towers_4G!A69</f>
        <v/>
      </c>
      <c r="B69" s="20">
        <f>Towers_4G!B69</f>
        <v/>
      </c>
      <c r="C69" s="20">
        <f>IF(Towers_MNO!C69-Towers_4G_MNO!C69&lt;0,0,Towers_MNO!C69-Towers_4G_MNO!C69)</f>
        <v/>
      </c>
      <c r="D69" s="20">
        <f>IF(Towers_MNO!D69-Towers_4G_MNO!D69&lt;0,0,Towers_MNO!D69-Towers_4G_MNO!D69)</f>
        <v/>
      </c>
      <c r="E69" s="20">
        <f>IF(Towers_MNO!E69-Towers_4G_MNO!E69&lt;0,0,Towers_MNO!E69-Towers_4G_MNO!E69)</f>
        <v/>
      </c>
      <c r="F69" s="20">
        <f>IF(Towers_MNO!F69-Towers_4G_MNO!F69&lt;0,0,Towers_MNO!F69-Towers_4G_MNO!F69)</f>
        <v/>
      </c>
      <c r="G69" s="20">
        <f>IF(Towers_MNO!G69-Towers_4G_MNO!G69&lt;0,0,Towers_MNO!G69-Towers_4G_MNO!G69)</f>
        <v/>
      </c>
      <c r="H69" s="20">
        <f>IF(Towers_MNO!H69-Towers_4G_MNO!H69&lt;0,0,Towers_MNO!H69-Towers_4G_MNO!H69)</f>
        <v/>
      </c>
      <c r="I69" s="20">
        <f>IF(Towers_MNO!I69-Towers_4G_MNO!I69&lt;0,0,Towers_MNO!I69-Towers_4G_MNO!I69)</f>
        <v/>
      </c>
      <c r="J69" s="20">
        <f>IF(Towers_MNO!J69-Towers_4G_MNO!J69&lt;0,0,Towers_MNO!J69-Towers_4G_MNO!J69)</f>
        <v/>
      </c>
      <c r="K69" s="20">
        <f>IF(Towers_MNO!K69-Towers_4G_MNO!K69&lt;0,0,Towers_MNO!K69-Towers_4G_MNO!K69)</f>
        <v/>
      </c>
      <c r="L69" s="20">
        <f>IF(Towers_MNO!L69-Towers_4G_MNO!L69&lt;0,0,Towers_MNO!L69-Towers_4G_MNO!L69)</f>
        <v/>
      </c>
    </row>
    <row r="70">
      <c r="A70" s="20">
        <f>Towers_4G!A70</f>
        <v/>
      </c>
      <c r="B70" s="20">
        <f>Towers_4G!B70</f>
        <v/>
      </c>
      <c r="C70" s="20">
        <f>IF(Towers_MNO!C70-Towers_4G_MNO!C70&lt;0,0,Towers_MNO!C70-Towers_4G_MNO!C70)</f>
        <v/>
      </c>
      <c r="D70" s="20">
        <f>IF(Towers_MNO!D70-Towers_4G_MNO!D70&lt;0,0,Towers_MNO!D70-Towers_4G_MNO!D70)</f>
        <v/>
      </c>
      <c r="E70" s="20">
        <f>IF(Towers_MNO!E70-Towers_4G_MNO!E70&lt;0,0,Towers_MNO!E70-Towers_4G_MNO!E70)</f>
        <v/>
      </c>
      <c r="F70" s="20">
        <f>IF(Towers_MNO!F70-Towers_4G_MNO!F70&lt;0,0,Towers_MNO!F70-Towers_4G_MNO!F70)</f>
        <v/>
      </c>
      <c r="G70" s="20">
        <f>IF(Towers_MNO!G70-Towers_4G_MNO!G70&lt;0,0,Towers_MNO!G70-Towers_4G_MNO!G70)</f>
        <v/>
      </c>
      <c r="H70" s="20">
        <f>IF(Towers_MNO!H70-Towers_4G_MNO!H70&lt;0,0,Towers_MNO!H70-Towers_4G_MNO!H70)</f>
        <v/>
      </c>
      <c r="I70" s="20">
        <f>IF(Towers_MNO!I70-Towers_4G_MNO!I70&lt;0,0,Towers_MNO!I70-Towers_4G_MNO!I70)</f>
        <v/>
      </c>
      <c r="J70" s="20">
        <f>IF(Towers_MNO!J70-Towers_4G_MNO!J70&lt;0,0,Towers_MNO!J70-Towers_4G_MNO!J70)</f>
        <v/>
      </c>
      <c r="K70" s="20">
        <f>IF(Towers_MNO!K70-Towers_4G_MNO!K70&lt;0,0,Towers_MNO!K70-Towers_4G_MNO!K70)</f>
        <v/>
      </c>
      <c r="L70" s="20">
        <f>IF(Towers_MNO!L70-Towers_4G_MNO!L70&lt;0,0,Towers_MNO!L70-Towers_4G_MNO!L70)</f>
        <v/>
      </c>
    </row>
    <row r="71">
      <c r="A71" s="20">
        <f>Towers_4G!A71</f>
        <v/>
      </c>
      <c r="B71" s="20">
        <f>Towers_4G!B71</f>
        <v/>
      </c>
      <c r="C71" s="20">
        <f>IF(Towers_MNO!C71-Towers_4G_MNO!C71&lt;0,0,Towers_MNO!C71-Towers_4G_MNO!C71)</f>
        <v/>
      </c>
      <c r="D71" s="20">
        <f>IF(Towers_MNO!D71-Towers_4G_MNO!D71&lt;0,0,Towers_MNO!D71-Towers_4G_MNO!D71)</f>
        <v/>
      </c>
      <c r="E71" s="20">
        <f>IF(Towers_MNO!E71-Towers_4G_MNO!E71&lt;0,0,Towers_MNO!E71-Towers_4G_MNO!E71)</f>
        <v/>
      </c>
      <c r="F71" s="20">
        <f>IF(Towers_MNO!F71-Towers_4G_MNO!F71&lt;0,0,Towers_MNO!F71-Towers_4G_MNO!F71)</f>
        <v/>
      </c>
      <c r="G71" s="20">
        <f>IF(Towers_MNO!G71-Towers_4G_MNO!G71&lt;0,0,Towers_MNO!G71-Towers_4G_MNO!G71)</f>
        <v/>
      </c>
      <c r="H71" s="20">
        <f>IF(Towers_MNO!H71-Towers_4G_MNO!H71&lt;0,0,Towers_MNO!H71-Towers_4G_MNO!H71)</f>
        <v/>
      </c>
      <c r="I71" s="20">
        <f>IF(Towers_MNO!I71-Towers_4G_MNO!I71&lt;0,0,Towers_MNO!I71-Towers_4G_MNO!I71)</f>
        <v/>
      </c>
      <c r="J71" s="20">
        <f>IF(Towers_MNO!J71-Towers_4G_MNO!J71&lt;0,0,Towers_MNO!J71-Towers_4G_MNO!J71)</f>
        <v/>
      </c>
      <c r="K71" s="20">
        <f>IF(Towers_MNO!K71-Towers_4G_MNO!K71&lt;0,0,Towers_MNO!K71-Towers_4G_MNO!K71)</f>
        <v/>
      </c>
      <c r="L71" s="20">
        <f>IF(Towers_MNO!L71-Towers_4G_MNO!L71&lt;0,0,Towers_MNO!L71-Towers_4G_MNO!L71)</f>
        <v/>
      </c>
    </row>
    <row r="72">
      <c r="A72" s="20">
        <f>Towers_4G!A72</f>
        <v/>
      </c>
      <c r="B72" s="20">
        <f>Towers_4G!B72</f>
        <v/>
      </c>
      <c r="C72" s="20">
        <f>IF(Towers_MNO!C72-Towers_4G_MNO!C72&lt;0,0,Towers_MNO!C72-Towers_4G_MNO!C72)</f>
        <v/>
      </c>
      <c r="D72" s="20">
        <f>IF(Towers_MNO!D72-Towers_4G_MNO!D72&lt;0,0,Towers_MNO!D72-Towers_4G_MNO!D72)</f>
        <v/>
      </c>
      <c r="E72" s="20">
        <f>IF(Towers_MNO!E72-Towers_4G_MNO!E72&lt;0,0,Towers_MNO!E72-Towers_4G_MNO!E72)</f>
        <v/>
      </c>
      <c r="F72" s="20">
        <f>IF(Towers_MNO!F72-Towers_4G_MNO!F72&lt;0,0,Towers_MNO!F72-Towers_4G_MNO!F72)</f>
        <v/>
      </c>
      <c r="G72" s="20">
        <f>IF(Towers_MNO!G72-Towers_4G_MNO!G72&lt;0,0,Towers_MNO!G72-Towers_4G_MNO!G72)</f>
        <v/>
      </c>
      <c r="H72" s="20">
        <f>IF(Towers_MNO!H72-Towers_4G_MNO!H72&lt;0,0,Towers_MNO!H72-Towers_4G_MNO!H72)</f>
        <v/>
      </c>
      <c r="I72" s="20">
        <f>IF(Towers_MNO!I72-Towers_4G_MNO!I72&lt;0,0,Towers_MNO!I72-Towers_4G_MNO!I72)</f>
        <v/>
      </c>
      <c r="J72" s="20">
        <f>IF(Towers_MNO!J72-Towers_4G_MNO!J72&lt;0,0,Towers_MNO!J72-Towers_4G_MNO!J72)</f>
        <v/>
      </c>
      <c r="K72" s="20">
        <f>IF(Towers_MNO!K72-Towers_4G_MNO!K72&lt;0,0,Towers_MNO!K72-Towers_4G_MNO!K72)</f>
        <v/>
      </c>
      <c r="L72" s="20">
        <f>IF(Towers_MNO!L72-Towers_4G_MNO!L72&lt;0,0,Towers_MNO!L72-Towers_4G_MNO!L72)</f>
        <v/>
      </c>
    </row>
    <row r="73">
      <c r="A73" s="20">
        <f>Towers_4G!A73</f>
        <v/>
      </c>
      <c r="B73" s="20">
        <f>Towers_4G!B73</f>
        <v/>
      </c>
      <c r="C73" s="20">
        <f>IF(Towers_MNO!C73-Towers_4G_MNO!C73&lt;0,0,Towers_MNO!C73-Towers_4G_MNO!C73)</f>
        <v/>
      </c>
      <c r="D73" s="20">
        <f>IF(Towers_MNO!D73-Towers_4G_MNO!D73&lt;0,0,Towers_MNO!D73-Towers_4G_MNO!D73)</f>
        <v/>
      </c>
      <c r="E73" s="20">
        <f>IF(Towers_MNO!E73-Towers_4G_MNO!E73&lt;0,0,Towers_MNO!E73-Towers_4G_MNO!E73)</f>
        <v/>
      </c>
      <c r="F73" s="20">
        <f>IF(Towers_MNO!F73-Towers_4G_MNO!F73&lt;0,0,Towers_MNO!F73-Towers_4G_MNO!F73)</f>
        <v/>
      </c>
      <c r="G73" s="20">
        <f>IF(Towers_MNO!G73-Towers_4G_MNO!G73&lt;0,0,Towers_MNO!G73-Towers_4G_MNO!G73)</f>
        <v/>
      </c>
      <c r="H73" s="20">
        <f>IF(Towers_MNO!H73-Towers_4G_MNO!H73&lt;0,0,Towers_MNO!H73-Towers_4G_MNO!H73)</f>
        <v/>
      </c>
      <c r="I73" s="20">
        <f>IF(Towers_MNO!I73-Towers_4G_MNO!I73&lt;0,0,Towers_MNO!I73-Towers_4G_MNO!I73)</f>
        <v/>
      </c>
      <c r="J73" s="20">
        <f>IF(Towers_MNO!J73-Towers_4G_MNO!J73&lt;0,0,Towers_MNO!J73-Towers_4G_MNO!J73)</f>
        <v/>
      </c>
      <c r="K73" s="20">
        <f>IF(Towers_MNO!K73-Towers_4G_MNO!K73&lt;0,0,Towers_MNO!K73-Towers_4G_MNO!K73)</f>
        <v/>
      </c>
      <c r="L73" s="20">
        <f>IF(Towers_MNO!L73-Towers_4G_MNO!L73&lt;0,0,Towers_MNO!L73-Towers_4G_MNO!L73)</f>
        <v/>
      </c>
    </row>
    <row r="74">
      <c r="A74" s="20">
        <f>Towers_4G!A74</f>
        <v/>
      </c>
      <c r="B74" s="20">
        <f>Towers_4G!B74</f>
        <v/>
      </c>
      <c r="C74" s="20">
        <f>IF(Towers_MNO!C74-Towers_4G_MNO!C74&lt;0,0,Towers_MNO!C74-Towers_4G_MNO!C74)</f>
        <v/>
      </c>
      <c r="D74" s="20">
        <f>IF(Towers_MNO!D74-Towers_4G_MNO!D74&lt;0,0,Towers_MNO!D74-Towers_4G_MNO!D74)</f>
        <v/>
      </c>
      <c r="E74" s="20">
        <f>IF(Towers_MNO!E74-Towers_4G_MNO!E74&lt;0,0,Towers_MNO!E74-Towers_4G_MNO!E74)</f>
        <v/>
      </c>
      <c r="F74" s="20">
        <f>IF(Towers_MNO!F74-Towers_4G_MNO!F74&lt;0,0,Towers_MNO!F74-Towers_4G_MNO!F74)</f>
        <v/>
      </c>
      <c r="G74" s="20">
        <f>IF(Towers_MNO!G74-Towers_4G_MNO!G74&lt;0,0,Towers_MNO!G74-Towers_4G_MNO!G74)</f>
        <v/>
      </c>
      <c r="H74" s="20">
        <f>IF(Towers_MNO!H74-Towers_4G_MNO!H74&lt;0,0,Towers_MNO!H74-Towers_4G_MNO!H74)</f>
        <v/>
      </c>
      <c r="I74" s="20">
        <f>IF(Towers_MNO!I74-Towers_4G_MNO!I74&lt;0,0,Towers_MNO!I74-Towers_4G_MNO!I74)</f>
        <v/>
      </c>
      <c r="J74" s="20">
        <f>IF(Towers_MNO!J74-Towers_4G_MNO!J74&lt;0,0,Towers_MNO!J74-Towers_4G_MNO!J74)</f>
        <v/>
      </c>
      <c r="K74" s="20">
        <f>IF(Towers_MNO!K74-Towers_4G_MNO!K74&lt;0,0,Towers_MNO!K74-Towers_4G_MNO!K74)</f>
        <v/>
      </c>
      <c r="L74" s="20">
        <f>IF(Towers_MNO!L74-Towers_4G_MNO!L74&lt;0,0,Towers_MNO!L74-Towers_4G_MNO!L74)</f>
        <v/>
      </c>
    </row>
    <row r="75">
      <c r="A75" s="20">
        <f>Towers_4G!A75</f>
        <v/>
      </c>
      <c r="B75" s="20">
        <f>Towers_4G!B75</f>
        <v/>
      </c>
      <c r="C75" s="20">
        <f>IF(Towers_MNO!C75-Towers_4G_MNO!C75&lt;0,0,Towers_MNO!C75-Towers_4G_MNO!C75)</f>
        <v/>
      </c>
      <c r="D75" s="20">
        <f>IF(Towers_MNO!D75-Towers_4G_MNO!D75&lt;0,0,Towers_MNO!D75-Towers_4G_MNO!D75)</f>
        <v/>
      </c>
      <c r="E75" s="20">
        <f>IF(Towers_MNO!E75-Towers_4G_MNO!E75&lt;0,0,Towers_MNO!E75-Towers_4G_MNO!E75)</f>
        <v/>
      </c>
      <c r="F75" s="20">
        <f>IF(Towers_MNO!F75-Towers_4G_MNO!F75&lt;0,0,Towers_MNO!F75-Towers_4G_MNO!F75)</f>
        <v/>
      </c>
      <c r="G75" s="20">
        <f>IF(Towers_MNO!G75-Towers_4G_MNO!G75&lt;0,0,Towers_MNO!G75-Towers_4G_MNO!G75)</f>
        <v/>
      </c>
      <c r="H75" s="20">
        <f>IF(Towers_MNO!H75-Towers_4G_MNO!H75&lt;0,0,Towers_MNO!H75-Towers_4G_MNO!H75)</f>
        <v/>
      </c>
      <c r="I75" s="20">
        <f>IF(Towers_MNO!I75-Towers_4G_MNO!I75&lt;0,0,Towers_MNO!I75-Towers_4G_MNO!I75)</f>
        <v/>
      </c>
      <c r="J75" s="20">
        <f>IF(Towers_MNO!J75-Towers_4G_MNO!J75&lt;0,0,Towers_MNO!J75-Towers_4G_MNO!J75)</f>
        <v/>
      </c>
      <c r="K75" s="20">
        <f>IF(Towers_MNO!K75-Towers_4G_MNO!K75&lt;0,0,Towers_MNO!K75-Towers_4G_MNO!K75)</f>
        <v/>
      </c>
      <c r="L75" s="20">
        <f>IF(Towers_MNO!L75-Towers_4G_MNO!L75&lt;0,0,Towers_MNO!L75-Towers_4G_MNO!L75)</f>
        <v/>
      </c>
    </row>
    <row r="76">
      <c r="A76" s="20">
        <f>Towers_4G!A76</f>
        <v/>
      </c>
      <c r="B76" s="20">
        <f>Towers_4G!B76</f>
        <v/>
      </c>
      <c r="C76" s="20">
        <f>IF(Towers_MNO!C76-Towers_4G_MNO!C76&lt;0,0,Towers_MNO!C76-Towers_4G_MNO!C76)</f>
        <v/>
      </c>
      <c r="D76" s="20">
        <f>IF(Towers_MNO!D76-Towers_4G_MNO!D76&lt;0,0,Towers_MNO!D76-Towers_4G_MNO!D76)</f>
        <v/>
      </c>
      <c r="E76" s="20">
        <f>IF(Towers_MNO!E76-Towers_4G_MNO!E76&lt;0,0,Towers_MNO!E76-Towers_4G_MNO!E76)</f>
        <v/>
      </c>
      <c r="F76" s="20">
        <f>IF(Towers_MNO!F76-Towers_4G_MNO!F76&lt;0,0,Towers_MNO!F76-Towers_4G_MNO!F76)</f>
        <v/>
      </c>
      <c r="G76" s="20">
        <f>IF(Towers_MNO!G76-Towers_4G_MNO!G76&lt;0,0,Towers_MNO!G76-Towers_4G_MNO!G76)</f>
        <v/>
      </c>
      <c r="H76" s="20">
        <f>IF(Towers_MNO!H76-Towers_4G_MNO!H76&lt;0,0,Towers_MNO!H76-Towers_4G_MNO!H76)</f>
        <v/>
      </c>
      <c r="I76" s="20">
        <f>IF(Towers_MNO!I76-Towers_4G_MNO!I76&lt;0,0,Towers_MNO!I76-Towers_4G_MNO!I76)</f>
        <v/>
      </c>
      <c r="J76" s="20">
        <f>IF(Towers_MNO!J76-Towers_4G_MNO!J76&lt;0,0,Towers_MNO!J76-Towers_4G_MNO!J76)</f>
        <v/>
      </c>
      <c r="K76" s="20">
        <f>IF(Towers_MNO!K76-Towers_4G_MNO!K76&lt;0,0,Towers_MNO!K76-Towers_4G_MNO!K76)</f>
        <v/>
      </c>
      <c r="L76" s="20">
        <f>IF(Towers_MNO!L76-Towers_4G_MNO!L76&lt;0,0,Towers_MNO!L76-Towers_4G_MNO!L76)</f>
        <v/>
      </c>
    </row>
    <row r="77">
      <c r="A77" s="20">
        <f>Towers_4G!A77</f>
        <v/>
      </c>
      <c r="B77" s="20">
        <f>Towers_4G!B77</f>
        <v/>
      </c>
      <c r="C77" s="20">
        <f>IF(Towers_MNO!C77-Towers_4G_MNO!C77&lt;0,0,Towers_MNO!C77-Towers_4G_MNO!C77)</f>
        <v/>
      </c>
      <c r="D77" s="20">
        <f>IF(Towers_MNO!D77-Towers_4G_MNO!D77&lt;0,0,Towers_MNO!D77-Towers_4G_MNO!D77)</f>
        <v/>
      </c>
      <c r="E77" s="20">
        <f>IF(Towers_MNO!E77-Towers_4G_MNO!E77&lt;0,0,Towers_MNO!E77-Towers_4G_MNO!E77)</f>
        <v/>
      </c>
      <c r="F77" s="20">
        <f>IF(Towers_MNO!F77-Towers_4G_MNO!F77&lt;0,0,Towers_MNO!F77-Towers_4G_MNO!F77)</f>
        <v/>
      </c>
      <c r="G77" s="20">
        <f>IF(Towers_MNO!G77-Towers_4G_MNO!G77&lt;0,0,Towers_MNO!G77-Towers_4G_MNO!G77)</f>
        <v/>
      </c>
      <c r="H77" s="20">
        <f>IF(Towers_MNO!H77-Towers_4G_MNO!H77&lt;0,0,Towers_MNO!H77-Towers_4G_MNO!H77)</f>
        <v/>
      </c>
      <c r="I77" s="20">
        <f>IF(Towers_MNO!I77-Towers_4G_MNO!I77&lt;0,0,Towers_MNO!I77-Towers_4G_MNO!I77)</f>
        <v/>
      </c>
      <c r="J77" s="20">
        <f>IF(Towers_MNO!J77-Towers_4G_MNO!J77&lt;0,0,Towers_MNO!J77-Towers_4G_MNO!J77)</f>
        <v/>
      </c>
      <c r="K77" s="20">
        <f>IF(Towers_MNO!K77-Towers_4G_MNO!K77&lt;0,0,Towers_MNO!K77-Towers_4G_MNO!K77)</f>
        <v/>
      </c>
      <c r="L77" s="20">
        <f>IF(Towers_MNO!L77-Towers_4G_MNO!L77&lt;0,0,Towers_MNO!L77-Towers_4G_MNO!L77)</f>
        <v/>
      </c>
    </row>
    <row r="78">
      <c r="A78" s="20">
        <f>Towers_4G!A78</f>
        <v/>
      </c>
      <c r="B78" s="20">
        <f>Towers_4G!B78</f>
        <v/>
      </c>
      <c r="C78" s="20">
        <f>IF(Towers_MNO!C78-Towers_4G_MNO!C78&lt;0,0,Towers_MNO!C78-Towers_4G_MNO!C78)</f>
        <v/>
      </c>
      <c r="D78" s="20">
        <f>IF(Towers_MNO!D78-Towers_4G_MNO!D78&lt;0,0,Towers_MNO!D78-Towers_4G_MNO!D78)</f>
        <v/>
      </c>
      <c r="E78" s="20">
        <f>IF(Towers_MNO!E78-Towers_4G_MNO!E78&lt;0,0,Towers_MNO!E78-Towers_4G_MNO!E78)</f>
        <v/>
      </c>
      <c r="F78" s="20">
        <f>IF(Towers_MNO!F78-Towers_4G_MNO!F78&lt;0,0,Towers_MNO!F78-Towers_4G_MNO!F78)</f>
        <v/>
      </c>
      <c r="G78" s="20">
        <f>IF(Towers_MNO!G78-Towers_4G_MNO!G78&lt;0,0,Towers_MNO!G78-Towers_4G_MNO!G78)</f>
        <v/>
      </c>
      <c r="H78" s="20">
        <f>IF(Towers_MNO!H78-Towers_4G_MNO!H78&lt;0,0,Towers_MNO!H78-Towers_4G_MNO!H78)</f>
        <v/>
      </c>
      <c r="I78" s="20">
        <f>IF(Towers_MNO!I78-Towers_4G_MNO!I78&lt;0,0,Towers_MNO!I78-Towers_4G_MNO!I78)</f>
        <v/>
      </c>
      <c r="J78" s="20">
        <f>IF(Towers_MNO!J78-Towers_4G_MNO!J78&lt;0,0,Towers_MNO!J78-Towers_4G_MNO!J78)</f>
        <v/>
      </c>
      <c r="K78" s="20">
        <f>IF(Towers_MNO!K78-Towers_4G_MNO!K78&lt;0,0,Towers_MNO!K78-Towers_4G_MNO!K78)</f>
        <v/>
      </c>
      <c r="L78" s="20">
        <f>IF(Towers_MNO!L78-Towers_4G_MNO!L78&lt;0,0,Towers_MNO!L78-Towers_4G_MNO!L78)</f>
        <v/>
      </c>
    </row>
    <row r="79">
      <c r="A79" s="20">
        <f>Towers_4G!A79</f>
        <v/>
      </c>
      <c r="B79" s="20">
        <f>Towers_4G!B79</f>
        <v/>
      </c>
      <c r="C79" s="20">
        <f>IF(Towers_MNO!C79-Towers_4G_MNO!C79&lt;0,0,Towers_MNO!C79-Towers_4G_MNO!C79)</f>
        <v/>
      </c>
      <c r="D79" s="20">
        <f>IF(Towers_MNO!D79-Towers_4G_MNO!D79&lt;0,0,Towers_MNO!D79-Towers_4G_MNO!D79)</f>
        <v/>
      </c>
      <c r="E79" s="20">
        <f>IF(Towers_MNO!E79-Towers_4G_MNO!E79&lt;0,0,Towers_MNO!E79-Towers_4G_MNO!E79)</f>
        <v/>
      </c>
      <c r="F79" s="20">
        <f>IF(Towers_MNO!F79-Towers_4G_MNO!F79&lt;0,0,Towers_MNO!F79-Towers_4G_MNO!F79)</f>
        <v/>
      </c>
      <c r="G79" s="20">
        <f>IF(Towers_MNO!G79-Towers_4G_MNO!G79&lt;0,0,Towers_MNO!G79-Towers_4G_MNO!G79)</f>
        <v/>
      </c>
      <c r="H79" s="20">
        <f>IF(Towers_MNO!H79-Towers_4G_MNO!H79&lt;0,0,Towers_MNO!H79-Towers_4G_MNO!H79)</f>
        <v/>
      </c>
      <c r="I79" s="20">
        <f>IF(Towers_MNO!I79-Towers_4G_MNO!I79&lt;0,0,Towers_MNO!I79-Towers_4G_MNO!I79)</f>
        <v/>
      </c>
      <c r="J79" s="20">
        <f>IF(Towers_MNO!J79-Towers_4G_MNO!J79&lt;0,0,Towers_MNO!J79-Towers_4G_MNO!J79)</f>
        <v/>
      </c>
      <c r="K79" s="20">
        <f>IF(Towers_MNO!K79-Towers_4G_MNO!K79&lt;0,0,Towers_MNO!K79-Towers_4G_MNO!K79)</f>
        <v/>
      </c>
      <c r="L79" s="20">
        <f>IF(Towers_MNO!L79-Towers_4G_MNO!L79&lt;0,0,Towers_MNO!L79-Towers_4G_MNO!L79)</f>
        <v/>
      </c>
    </row>
    <row r="80">
      <c r="A80" s="20">
        <f>Towers_4G!A80</f>
        <v/>
      </c>
      <c r="B80" s="20">
        <f>Towers_4G!B80</f>
        <v/>
      </c>
      <c r="C80" s="20">
        <f>IF(Towers_MNO!C80-Towers_4G_MNO!C80&lt;0,0,Towers_MNO!C80-Towers_4G_MNO!C80)</f>
        <v/>
      </c>
      <c r="D80" s="20">
        <f>IF(Towers_MNO!D80-Towers_4G_MNO!D80&lt;0,0,Towers_MNO!D80-Towers_4G_MNO!D80)</f>
        <v/>
      </c>
      <c r="E80" s="20">
        <f>IF(Towers_MNO!E80-Towers_4G_MNO!E80&lt;0,0,Towers_MNO!E80-Towers_4G_MNO!E80)</f>
        <v/>
      </c>
      <c r="F80" s="20">
        <f>IF(Towers_MNO!F80-Towers_4G_MNO!F80&lt;0,0,Towers_MNO!F80-Towers_4G_MNO!F80)</f>
        <v/>
      </c>
      <c r="G80" s="20">
        <f>IF(Towers_MNO!G80-Towers_4G_MNO!G80&lt;0,0,Towers_MNO!G80-Towers_4G_MNO!G80)</f>
        <v/>
      </c>
      <c r="H80" s="20">
        <f>IF(Towers_MNO!H80-Towers_4G_MNO!H80&lt;0,0,Towers_MNO!H80-Towers_4G_MNO!H80)</f>
        <v/>
      </c>
      <c r="I80" s="20">
        <f>IF(Towers_MNO!I80-Towers_4G_MNO!I80&lt;0,0,Towers_MNO!I80-Towers_4G_MNO!I80)</f>
        <v/>
      </c>
      <c r="J80" s="20">
        <f>IF(Towers_MNO!J80-Towers_4G_MNO!J80&lt;0,0,Towers_MNO!J80-Towers_4G_MNO!J80)</f>
        <v/>
      </c>
      <c r="K80" s="20">
        <f>IF(Towers_MNO!K80-Towers_4G_MNO!K80&lt;0,0,Towers_MNO!K80-Towers_4G_MNO!K80)</f>
        <v/>
      </c>
      <c r="L80" s="20">
        <f>IF(Towers_MNO!L80-Towers_4G_MNO!L80&lt;0,0,Towers_MNO!L80-Towers_4G_MNO!L80)</f>
        <v/>
      </c>
    </row>
    <row r="81">
      <c r="A81" s="20">
        <f>Towers_4G!A81</f>
        <v/>
      </c>
      <c r="B81" s="20">
        <f>Towers_4G!B81</f>
        <v/>
      </c>
      <c r="C81" s="20">
        <f>IF(Towers_MNO!C81-Towers_4G_MNO!C81&lt;0,0,Towers_MNO!C81-Towers_4G_MNO!C81)</f>
        <v/>
      </c>
      <c r="D81" s="20">
        <f>IF(Towers_MNO!D81-Towers_4G_MNO!D81&lt;0,0,Towers_MNO!D81-Towers_4G_MNO!D81)</f>
        <v/>
      </c>
      <c r="E81" s="20">
        <f>IF(Towers_MNO!E81-Towers_4G_MNO!E81&lt;0,0,Towers_MNO!E81-Towers_4G_MNO!E81)</f>
        <v/>
      </c>
      <c r="F81" s="20">
        <f>IF(Towers_MNO!F81-Towers_4G_MNO!F81&lt;0,0,Towers_MNO!F81-Towers_4G_MNO!F81)</f>
        <v/>
      </c>
      <c r="G81" s="20">
        <f>IF(Towers_MNO!G81-Towers_4G_MNO!G81&lt;0,0,Towers_MNO!G81-Towers_4G_MNO!G81)</f>
        <v/>
      </c>
      <c r="H81" s="20">
        <f>IF(Towers_MNO!H81-Towers_4G_MNO!H81&lt;0,0,Towers_MNO!H81-Towers_4G_MNO!H81)</f>
        <v/>
      </c>
      <c r="I81" s="20">
        <f>IF(Towers_MNO!I81-Towers_4G_MNO!I81&lt;0,0,Towers_MNO!I81-Towers_4G_MNO!I81)</f>
        <v/>
      </c>
      <c r="J81" s="20">
        <f>IF(Towers_MNO!J81-Towers_4G_MNO!J81&lt;0,0,Towers_MNO!J81-Towers_4G_MNO!J81)</f>
        <v/>
      </c>
      <c r="K81" s="20">
        <f>IF(Towers_MNO!K81-Towers_4G_MNO!K81&lt;0,0,Towers_MNO!K81-Towers_4G_MNO!K81)</f>
        <v/>
      </c>
      <c r="L81" s="20">
        <f>IF(Towers_MNO!L81-Towers_4G_MNO!L81&lt;0,0,Towers_MNO!L81-Towers_4G_MNO!L81)</f>
        <v/>
      </c>
    </row>
    <row r="82">
      <c r="A82" s="20">
        <f>Towers_4G!A82</f>
        <v/>
      </c>
      <c r="B82" s="20">
        <f>Towers_4G!B82</f>
        <v/>
      </c>
      <c r="C82" s="20">
        <f>IF(Towers_MNO!C82-Towers_4G_MNO!C82&lt;0,0,Towers_MNO!C82-Towers_4G_MNO!C82)</f>
        <v/>
      </c>
      <c r="D82" s="20">
        <f>IF(Towers_MNO!D82-Towers_4G_MNO!D82&lt;0,0,Towers_MNO!D82-Towers_4G_MNO!D82)</f>
        <v/>
      </c>
      <c r="E82" s="20">
        <f>IF(Towers_MNO!E82-Towers_4G_MNO!E82&lt;0,0,Towers_MNO!E82-Towers_4G_MNO!E82)</f>
        <v/>
      </c>
      <c r="F82" s="20">
        <f>IF(Towers_MNO!F82-Towers_4G_MNO!F82&lt;0,0,Towers_MNO!F82-Towers_4G_MNO!F82)</f>
        <v/>
      </c>
      <c r="G82" s="20">
        <f>IF(Towers_MNO!G82-Towers_4G_MNO!G82&lt;0,0,Towers_MNO!G82-Towers_4G_MNO!G82)</f>
        <v/>
      </c>
      <c r="H82" s="20">
        <f>IF(Towers_MNO!H82-Towers_4G_MNO!H82&lt;0,0,Towers_MNO!H82-Towers_4G_MNO!H82)</f>
        <v/>
      </c>
      <c r="I82" s="20">
        <f>IF(Towers_MNO!I82-Towers_4G_MNO!I82&lt;0,0,Towers_MNO!I82-Towers_4G_MNO!I82)</f>
        <v/>
      </c>
      <c r="J82" s="20">
        <f>IF(Towers_MNO!J82-Towers_4G_MNO!J82&lt;0,0,Towers_MNO!J82-Towers_4G_MNO!J82)</f>
        <v/>
      </c>
      <c r="K82" s="20">
        <f>IF(Towers_MNO!K82-Towers_4G_MNO!K82&lt;0,0,Towers_MNO!K82-Towers_4G_MNO!K82)</f>
        <v/>
      </c>
      <c r="L82" s="20">
        <f>IF(Towers_MNO!L82-Towers_4G_MNO!L82&lt;0,0,Towers_MNO!L82-Towers_4G_MNO!L82)</f>
        <v/>
      </c>
    </row>
    <row r="83">
      <c r="A83" s="20">
        <f>Towers_4G!A83</f>
        <v/>
      </c>
      <c r="B83" s="20">
        <f>Towers_4G!B83</f>
        <v/>
      </c>
      <c r="C83" s="20">
        <f>IF(Towers_MNO!C83-Towers_4G_MNO!C83&lt;0,0,Towers_MNO!C83-Towers_4G_MNO!C83)</f>
        <v/>
      </c>
      <c r="D83" s="20">
        <f>IF(Towers_MNO!D83-Towers_4G_MNO!D83&lt;0,0,Towers_MNO!D83-Towers_4G_MNO!D83)</f>
        <v/>
      </c>
      <c r="E83" s="20">
        <f>IF(Towers_MNO!E83-Towers_4G_MNO!E83&lt;0,0,Towers_MNO!E83-Towers_4G_MNO!E83)</f>
        <v/>
      </c>
      <c r="F83" s="20">
        <f>IF(Towers_MNO!F83-Towers_4G_MNO!F83&lt;0,0,Towers_MNO!F83-Towers_4G_MNO!F83)</f>
        <v/>
      </c>
      <c r="G83" s="20">
        <f>IF(Towers_MNO!G83-Towers_4G_MNO!G83&lt;0,0,Towers_MNO!G83-Towers_4G_MNO!G83)</f>
        <v/>
      </c>
      <c r="H83" s="20">
        <f>IF(Towers_MNO!H83-Towers_4G_MNO!H83&lt;0,0,Towers_MNO!H83-Towers_4G_MNO!H83)</f>
        <v/>
      </c>
      <c r="I83" s="20">
        <f>IF(Towers_MNO!I83-Towers_4G_MNO!I83&lt;0,0,Towers_MNO!I83-Towers_4G_MNO!I83)</f>
        <v/>
      </c>
      <c r="J83" s="20">
        <f>IF(Towers_MNO!J83-Towers_4G_MNO!J83&lt;0,0,Towers_MNO!J83-Towers_4G_MNO!J83)</f>
        <v/>
      </c>
      <c r="K83" s="20">
        <f>IF(Towers_MNO!K83-Towers_4G_MNO!K83&lt;0,0,Towers_MNO!K83-Towers_4G_MNO!K83)</f>
        <v/>
      </c>
      <c r="L83" s="20">
        <f>IF(Towers_MNO!L83-Towers_4G_MNO!L83&lt;0,0,Towers_MNO!L83-Towers_4G_MNO!L83)</f>
        <v/>
      </c>
    </row>
    <row r="84">
      <c r="A84" s="20">
        <f>Towers_4G!A84</f>
        <v/>
      </c>
      <c r="B84" s="20">
        <f>Towers_4G!B84</f>
        <v/>
      </c>
      <c r="C84" s="20">
        <f>IF(Towers_MNO!C84-Towers_4G_MNO!C84&lt;0,0,Towers_MNO!C84-Towers_4G_MNO!C84)</f>
        <v/>
      </c>
      <c r="D84" s="20">
        <f>IF(Towers_MNO!D84-Towers_4G_MNO!D84&lt;0,0,Towers_MNO!D84-Towers_4G_MNO!D84)</f>
        <v/>
      </c>
      <c r="E84" s="20">
        <f>IF(Towers_MNO!E84-Towers_4G_MNO!E84&lt;0,0,Towers_MNO!E84-Towers_4G_MNO!E84)</f>
        <v/>
      </c>
      <c r="F84" s="20">
        <f>IF(Towers_MNO!F84-Towers_4G_MNO!F84&lt;0,0,Towers_MNO!F84-Towers_4G_MNO!F84)</f>
        <v/>
      </c>
      <c r="G84" s="20">
        <f>IF(Towers_MNO!G84-Towers_4G_MNO!G84&lt;0,0,Towers_MNO!G84-Towers_4G_MNO!G84)</f>
        <v/>
      </c>
      <c r="H84" s="20">
        <f>IF(Towers_MNO!H84-Towers_4G_MNO!H84&lt;0,0,Towers_MNO!H84-Towers_4G_MNO!H84)</f>
        <v/>
      </c>
      <c r="I84" s="20">
        <f>IF(Towers_MNO!I84-Towers_4G_MNO!I84&lt;0,0,Towers_MNO!I84-Towers_4G_MNO!I84)</f>
        <v/>
      </c>
      <c r="J84" s="20">
        <f>IF(Towers_MNO!J84-Towers_4G_MNO!J84&lt;0,0,Towers_MNO!J84-Towers_4G_MNO!J84)</f>
        <v/>
      </c>
      <c r="K84" s="20">
        <f>IF(Towers_MNO!K84-Towers_4G_MNO!K84&lt;0,0,Towers_MNO!K84-Towers_4G_MNO!K84)</f>
        <v/>
      </c>
      <c r="L84" s="20">
        <f>IF(Towers_MNO!L84-Towers_4G_MNO!L84&lt;0,0,Towers_MNO!L84-Towers_4G_MNO!L84)</f>
        <v/>
      </c>
    </row>
    <row r="85">
      <c r="A85" s="20">
        <f>Towers_4G!A85</f>
        <v/>
      </c>
      <c r="B85" s="20">
        <f>Towers_4G!B85</f>
        <v/>
      </c>
      <c r="C85" s="20">
        <f>IF(Towers_MNO!C85-Towers_4G_MNO!C85&lt;0,0,Towers_MNO!C85-Towers_4G_MNO!C85)</f>
        <v/>
      </c>
      <c r="D85" s="20">
        <f>IF(Towers_MNO!D85-Towers_4G_MNO!D85&lt;0,0,Towers_MNO!D85-Towers_4G_MNO!D85)</f>
        <v/>
      </c>
      <c r="E85" s="20">
        <f>IF(Towers_MNO!E85-Towers_4G_MNO!E85&lt;0,0,Towers_MNO!E85-Towers_4G_MNO!E85)</f>
        <v/>
      </c>
      <c r="F85" s="20">
        <f>IF(Towers_MNO!F85-Towers_4G_MNO!F85&lt;0,0,Towers_MNO!F85-Towers_4G_MNO!F85)</f>
        <v/>
      </c>
      <c r="G85" s="20">
        <f>IF(Towers_MNO!G85-Towers_4G_MNO!G85&lt;0,0,Towers_MNO!G85-Towers_4G_MNO!G85)</f>
        <v/>
      </c>
      <c r="H85" s="20">
        <f>IF(Towers_MNO!H85-Towers_4G_MNO!H85&lt;0,0,Towers_MNO!H85-Towers_4G_MNO!H85)</f>
        <v/>
      </c>
      <c r="I85" s="20">
        <f>IF(Towers_MNO!I85-Towers_4G_MNO!I85&lt;0,0,Towers_MNO!I85-Towers_4G_MNO!I85)</f>
        <v/>
      </c>
      <c r="J85" s="20">
        <f>IF(Towers_MNO!J85-Towers_4G_MNO!J85&lt;0,0,Towers_MNO!J85-Towers_4G_MNO!J85)</f>
        <v/>
      </c>
      <c r="K85" s="20">
        <f>IF(Towers_MNO!K85-Towers_4G_MNO!K85&lt;0,0,Towers_MNO!K85-Towers_4G_MNO!K85)</f>
        <v/>
      </c>
      <c r="L85" s="20">
        <f>IF(Towers_MNO!L85-Towers_4G_MNO!L85&lt;0,0,Towers_MNO!L85-Towers_4G_MNO!L85)</f>
        <v/>
      </c>
    </row>
    <row r="86">
      <c r="A86" s="20">
        <f>Towers_4G!A86</f>
        <v/>
      </c>
      <c r="B86" s="20">
        <f>Towers_4G!B86</f>
        <v/>
      </c>
      <c r="C86" s="20">
        <f>IF(Towers_MNO!C86-Towers_4G_MNO!C86&lt;0,0,Towers_MNO!C86-Towers_4G_MNO!C86)</f>
        <v/>
      </c>
      <c r="D86" s="20">
        <f>IF(Towers_MNO!D86-Towers_4G_MNO!D86&lt;0,0,Towers_MNO!D86-Towers_4G_MNO!D86)</f>
        <v/>
      </c>
      <c r="E86" s="20">
        <f>IF(Towers_MNO!E86-Towers_4G_MNO!E86&lt;0,0,Towers_MNO!E86-Towers_4G_MNO!E86)</f>
        <v/>
      </c>
      <c r="F86" s="20">
        <f>IF(Towers_MNO!F86-Towers_4G_MNO!F86&lt;0,0,Towers_MNO!F86-Towers_4G_MNO!F86)</f>
        <v/>
      </c>
      <c r="G86" s="20">
        <f>IF(Towers_MNO!G86-Towers_4G_MNO!G86&lt;0,0,Towers_MNO!G86-Towers_4G_MNO!G86)</f>
        <v/>
      </c>
      <c r="H86" s="20">
        <f>IF(Towers_MNO!H86-Towers_4G_MNO!H86&lt;0,0,Towers_MNO!H86-Towers_4G_MNO!H86)</f>
        <v/>
      </c>
      <c r="I86" s="20">
        <f>IF(Towers_MNO!I86-Towers_4G_MNO!I86&lt;0,0,Towers_MNO!I86-Towers_4G_MNO!I86)</f>
        <v/>
      </c>
      <c r="J86" s="20">
        <f>IF(Towers_MNO!J86-Towers_4G_MNO!J86&lt;0,0,Towers_MNO!J86-Towers_4G_MNO!J86)</f>
        <v/>
      </c>
      <c r="K86" s="20">
        <f>IF(Towers_MNO!K86-Towers_4G_MNO!K86&lt;0,0,Towers_MNO!K86-Towers_4G_MNO!K86)</f>
        <v/>
      </c>
      <c r="L86" s="20">
        <f>IF(Towers_MNO!L86-Towers_4G_MNO!L86&lt;0,0,Towers_MNO!L86-Towers_4G_MNO!L86)</f>
        <v/>
      </c>
    </row>
    <row r="87">
      <c r="A87" s="20">
        <f>Towers_4G!A87</f>
        <v/>
      </c>
      <c r="B87" s="20">
        <f>Towers_4G!B87</f>
        <v/>
      </c>
      <c r="C87" s="20">
        <f>IF(Towers_MNO!C87-Towers_4G_MNO!C87&lt;0,0,Towers_MNO!C87-Towers_4G_MNO!C87)</f>
        <v/>
      </c>
      <c r="D87" s="20">
        <f>IF(Towers_MNO!D87-Towers_4G_MNO!D87&lt;0,0,Towers_MNO!D87-Towers_4G_MNO!D87)</f>
        <v/>
      </c>
      <c r="E87" s="20">
        <f>IF(Towers_MNO!E87-Towers_4G_MNO!E87&lt;0,0,Towers_MNO!E87-Towers_4G_MNO!E87)</f>
        <v/>
      </c>
      <c r="F87" s="20">
        <f>IF(Towers_MNO!F87-Towers_4G_MNO!F87&lt;0,0,Towers_MNO!F87-Towers_4G_MNO!F87)</f>
        <v/>
      </c>
      <c r="G87" s="20">
        <f>IF(Towers_MNO!G87-Towers_4G_MNO!G87&lt;0,0,Towers_MNO!G87-Towers_4G_MNO!G87)</f>
        <v/>
      </c>
      <c r="H87" s="20">
        <f>IF(Towers_MNO!H87-Towers_4G_MNO!H87&lt;0,0,Towers_MNO!H87-Towers_4G_MNO!H87)</f>
        <v/>
      </c>
      <c r="I87" s="20">
        <f>IF(Towers_MNO!I87-Towers_4G_MNO!I87&lt;0,0,Towers_MNO!I87-Towers_4G_MNO!I87)</f>
        <v/>
      </c>
      <c r="J87" s="20">
        <f>IF(Towers_MNO!J87-Towers_4G_MNO!J87&lt;0,0,Towers_MNO!J87-Towers_4G_MNO!J87)</f>
        <v/>
      </c>
      <c r="K87" s="20">
        <f>IF(Towers_MNO!K87-Towers_4G_MNO!K87&lt;0,0,Towers_MNO!K87-Towers_4G_MNO!K87)</f>
        <v/>
      </c>
      <c r="L87" s="20">
        <f>IF(Towers_MNO!L87-Towers_4G_MNO!L87&lt;0,0,Towers_MNO!L87-Towers_4G_MNO!L87)</f>
        <v/>
      </c>
    </row>
    <row r="88">
      <c r="A88" s="20">
        <f>Towers_4G!A88</f>
        <v/>
      </c>
      <c r="B88" s="20">
        <f>Towers_4G!B88</f>
        <v/>
      </c>
      <c r="C88" s="20">
        <f>IF(Towers_MNO!C88-Towers_4G_MNO!C88&lt;0,0,Towers_MNO!C88-Towers_4G_MNO!C88)</f>
        <v/>
      </c>
      <c r="D88" s="20">
        <f>IF(Towers_MNO!D88-Towers_4G_MNO!D88&lt;0,0,Towers_MNO!D88-Towers_4G_MNO!D88)</f>
        <v/>
      </c>
      <c r="E88" s="20">
        <f>IF(Towers_MNO!E88-Towers_4G_MNO!E88&lt;0,0,Towers_MNO!E88-Towers_4G_MNO!E88)</f>
        <v/>
      </c>
      <c r="F88" s="20">
        <f>IF(Towers_MNO!F88-Towers_4G_MNO!F88&lt;0,0,Towers_MNO!F88-Towers_4G_MNO!F88)</f>
        <v/>
      </c>
      <c r="G88" s="20">
        <f>IF(Towers_MNO!G88-Towers_4G_MNO!G88&lt;0,0,Towers_MNO!G88-Towers_4G_MNO!G88)</f>
        <v/>
      </c>
      <c r="H88" s="20">
        <f>IF(Towers_MNO!H88-Towers_4G_MNO!H88&lt;0,0,Towers_MNO!H88-Towers_4G_MNO!H88)</f>
        <v/>
      </c>
      <c r="I88" s="20">
        <f>IF(Towers_MNO!I88-Towers_4G_MNO!I88&lt;0,0,Towers_MNO!I88-Towers_4G_MNO!I88)</f>
        <v/>
      </c>
      <c r="J88" s="20">
        <f>IF(Towers_MNO!J88-Towers_4G_MNO!J88&lt;0,0,Towers_MNO!J88-Towers_4G_MNO!J88)</f>
        <v/>
      </c>
      <c r="K88" s="20">
        <f>IF(Towers_MNO!K88-Towers_4G_MNO!K88&lt;0,0,Towers_MNO!K88-Towers_4G_MNO!K88)</f>
        <v/>
      </c>
      <c r="L88" s="20">
        <f>IF(Towers_MNO!L88-Towers_4G_MNO!L88&lt;0,0,Towers_MNO!L88-Towers_4G_MNO!L88)</f>
        <v/>
      </c>
    </row>
    <row r="89">
      <c r="A89" s="20">
        <f>Towers_4G!A89</f>
        <v/>
      </c>
      <c r="B89" s="20">
        <f>Towers_4G!B89</f>
        <v/>
      </c>
      <c r="C89" s="20">
        <f>IF(Towers_MNO!C89-Towers_4G_MNO!C89&lt;0,0,Towers_MNO!C89-Towers_4G_MNO!C89)</f>
        <v/>
      </c>
      <c r="D89" s="20">
        <f>IF(Towers_MNO!D89-Towers_4G_MNO!D89&lt;0,0,Towers_MNO!D89-Towers_4G_MNO!D89)</f>
        <v/>
      </c>
      <c r="E89" s="20">
        <f>IF(Towers_MNO!E89-Towers_4G_MNO!E89&lt;0,0,Towers_MNO!E89-Towers_4G_MNO!E89)</f>
        <v/>
      </c>
      <c r="F89" s="20">
        <f>IF(Towers_MNO!F89-Towers_4G_MNO!F89&lt;0,0,Towers_MNO!F89-Towers_4G_MNO!F89)</f>
        <v/>
      </c>
      <c r="G89" s="20">
        <f>IF(Towers_MNO!G89-Towers_4G_MNO!G89&lt;0,0,Towers_MNO!G89-Towers_4G_MNO!G89)</f>
        <v/>
      </c>
      <c r="H89" s="20">
        <f>IF(Towers_MNO!H89-Towers_4G_MNO!H89&lt;0,0,Towers_MNO!H89-Towers_4G_MNO!H89)</f>
        <v/>
      </c>
      <c r="I89" s="20">
        <f>IF(Towers_MNO!I89-Towers_4G_MNO!I89&lt;0,0,Towers_MNO!I89-Towers_4G_MNO!I89)</f>
        <v/>
      </c>
      <c r="J89" s="20">
        <f>IF(Towers_MNO!J89-Towers_4G_MNO!J89&lt;0,0,Towers_MNO!J89-Towers_4G_MNO!J89)</f>
        <v/>
      </c>
      <c r="K89" s="20">
        <f>IF(Towers_MNO!K89-Towers_4G_MNO!K89&lt;0,0,Towers_MNO!K89-Towers_4G_MNO!K89)</f>
        <v/>
      </c>
      <c r="L89" s="20">
        <f>IF(Towers_MNO!L89-Towers_4G_MNO!L89&lt;0,0,Towers_MNO!L89-Towers_4G_MNO!L89)</f>
        <v/>
      </c>
    </row>
    <row r="90">
      <c r="A90" s="20">
        <f>Towers_4G!A90</f>
        <v/>
      </c>
      <c r="B90" s="20">
        <f>Towers_4G!B90</f>
        <v/>
      </c>
      <c r="C90" s="20">
        <f>IF(Towers_MNO!C90-Towers_4G_MNO!C90&lt;0,0,Towers_MNO!C90-Towers_4G_MNO!C90)</f>
        <v/>
      </c>
      <c r="D90" s="20">
        <f>IF(Towers_MNO!D90-Towers_4G_MNO!D90&lt;0,0,Towers_MNO!D90-Towers_4G_MNO!D90)</f>
        <v/>
      </c>
      <c r="E90" s="20">
        <f>IF(Towers_MNO!E90-Towers_4G_MNO!E90&lt;0,0,Towers_MNO!E90-Towers_4G_MNO!E90)</f>
        <v/>
      </c>
      <c r="F90" s="20">
        <f>IF(Towers_MNO!F90-Towers_4G_MNO!F90&lt;0,0,Towers_MNO!F90-Towers_4G_MNO!F90)</f>
        <v/>
      </c>
      <c r="G90" s="20">
        <f>IF(Towers_MNO!G90-Towers_4G_MNO!G90&lt;0,0,Towers_MNO!G90-Towers_4G_MNO!G90)</f>
        <v/>
      </c>
      <c r="H90" s="20">
        <f>IF(Towers_MNO!H90-Towers_4G_MNO!H90&lt;0,0,Towers_MNO!H90-Towers_4G_MNO!H90)</f>
        <v/>
      </c>
      <c r="I90" s="20">
        <f>IF(Towers_MNO!I90-Towers_4G_MNO!I90&lt;0,0,Towers_MNO!I90-Towers_4G_MNO!I90)</f>
        <v/>
      </c>
      <c r="J90" s="20">
        <f>IF(Towers_MNO!J90-Towers_4G_MNO!J90&lt;0,0,Towers_MNO!J90-Towers_4G_MNO!J90)</f>
        <v/>
      </c>
      <c r="K90" s="20">
        <f>IF(Towers_MNO!K90-Towers_4G_MNO!K90&lt;0,0,Towers_MNO!K90-Towers_4G_MNO!K90)</f>
        <v/>
      </c>
      <c r="L90" s="20">
        <f>IF(Towers_MNO!L90-Towers_4G_MNO!L90&lt;0,0,Towers_MNO!L90-Towers_4G_MNO!L90)</f>
        <v/>
      </c>
    </row>
    <row r="91">
      <c r="A91" s="20">
        <f>Towers_4G!A91</f>
        <v/>
      </c>
      <c r="B91" s="20">
        <f>Towers_4G!B91</f>
        <v/>
      </c>
      <c r="C91" s="20">
        <f>IF(Towers_MNO!C91-Towers_4G_MNO!C91&lt;0,0,Towers_MNO!C91-Towers_4G_MNO!C91)</f>
        <v/>
      </c>
      <c r="D91" s="20">
        <f>IF(Towers_MNO!D91-Towers_4G_MNO!D91&lt;0,0,Towers_MNO!D91-Towers_4G_MNO!D91)</f>
        <v/>
      </c>
      <c r="E91" s="20">
        <f>IF(Towers_MNO!E91-Towers_4G_MNO!E91&lt;0,0,Towers_MNO!E91-Towers_4G_MNO!E91)</f>
        <v/>
      </c>
      <c r="F91" s="20">
        <f>IF(Towers_MNO!F91-Towers_4G_MNO!F91&lt;0,0,Towers_MNO!F91-Towers_4G_MNO!F91)</f>
        <v/>
      </c>
      <c r="G91" s="20">
        <f>IF(Towers_MNO!G91-Towers_4G_MNO!G91&lt;0,0,Towers_MNO!G91-Towers_4G_MNO!G91)</f>
        <v/>
      </c>
      <c r="H91" s="20">
        <f>IF(Towers_MNO!H91-Towers_4G_MNO!H91&lt;0,0,Towers_MNO!H91-Towers_4G_MNO!H91)</f>
        <v/>
      </c>
      <c r="I91" s="20">
        <f>IF(Towers_MNO!I91-Towers_4G_MNO!I91&lt;0,0,Towers_MNO!I91-Towers_4G_MNO!I91)</f>
        <v/>
      </c>
      <c r="J91" s="20">
        <f>IF(Towers_MNO!J91-Towers_4G_MNO!J91&lt;0,0,Towers_MNO!J91-Towers_4G_MNO!J91)</f>
        <v/>
      </c>
      <c r="K91" s="20">
        <f>IF(Towers_MNO!K91-Towers_4G_MNO!K91&lt;0,0,Towers_MNO!K91-Towers_4G_MNO!K91)</f>
        <v/>
      </c>
      <c r="L91" s="20">
        <f>IF(Towers_MNO!L91-Towers_4G_MNO!L91&lt;0,0,Towers_MNO!L91-Towers_4G_MNO!L91)</f>
        <v/>
      </c>
    </row>
    <row r="92">
      <c r="A92" s="20">
        <f>Towers_4G!A92</f>
        <v/>
      </c>
      <c r="B92" s="20">
        <f>Towers_4G!B92</f>
        <v/>
      </c>
      <c r="C92" s="20">
        <f>IF(Towers_MNO!C92-Towers_4G_MNO!C92&lt;0,0,Towers_MNO!C92-Towers_4G_MNO!C92)</f>
        <v/>
      </c>
      <c r="D92" s="20">
        <f>IF(Towers_MNO!D92-Towers_4G_MNO!D92&lt;0,0,Towers_MNO!D92-Towers_4G_MNO!D92)</f>
        <v/>
      </c>
      <c r="E92" s="20">
        <f>IF(Towers_MNO!E92-Towers_4G_MNO!E92&lt;0,0,Towers_MNO!E92-Towers_4G_MNO!E92)</f>
        <v/>
      </c>
      <c r="F92" s="20">
        <f>IF(Towers_MNO!F92-Towers_4G_MNO!F92&lt;0,0,Towers_MNO!F92-Towers_4G_MNO!F92)</f>
        <v/>
      </c>
      <c r="G92" s="20">
        <f>IF(Towers_MNO!G92-Towers_4G_MNO!G92&lt;0,0,Towers_MNO!G92-Towers_4G_MNO!G92)</f>
        <v/>
      </c>
      <c r="H92" s="20">
        <f>IF(Towers_MNO!H92-Towers_4G_MNO!H92&lt;0,0,Towers_MNO!H92-Towers_4G_MNO!H92)</f>
        <v/>
      </c>
      <c r="I92" s="20">
        <f>IF(Towers_MNO!I92-Towers_4G_MNO!I92&lt;0,0,Towers_MNO!I92-Towers_4G_MNO!I92)</f>
        <v/>
      </c>
      <c r="J92" s="20">
        <f>IF(Towers_MNO!J92-Towers_4G_MNO!J92&lt;0,0,Towers_MNO!J92-Towers_4G_MNO!J92)</f>
        <v/>
      </c>
      <c r="K92" s="20">
        <f>IF(Towers_MNO!K92-Towers_4G_MNO!K92&lt;0,0,Towers_MNO!K92-Towers_4G_MNO!K92)</f>
        <v/>
      </c>
      <c r="L92" s="20">
        <f>IF(Towers_MNO!L92-Towers_4G_MNO!L92&lt;0,0,Towers_MNO!L92-Towers_4G_MNO!L92)</f>
        <v/>
      </c>
    </row>
    <row r="93">
      <c r="A93" s="20">
        <f>Towers_4G!A93</f>
        <v/>
      </c>
      <c r="B93" s="20">
        <f>Towers_4G!B93</f>
        <v/>
      </c>
      <c r="C93" s="20">
        <f>IF(Towers_MNO!C93-Towers_4G_MNO!C93&lt;0,0,Towers_MNO!C93-Towers_4G_MNO!C93)</f>
        <v/>
      </c>
      <c r="D93" s="20">
        <f>IF(Towers_MNO!D93-Towers_4G_MNO!D93&lt;0,0,Towers_MNO!D93-Towers_4G_MNO!D93)</f>
        <v/>
      </c>
      <c r="E93" s="20">
        <f>IF(Towers_MNO!E93-Towers_4G_MNO!E93&lt;0,0,Towers_MNO!E93-Towers_4G_MNO!E93)</f>
        <v/>
      </c>
      <c r="F93" s="20">
        <f>IF(Towers_MNO!F93-Towers_4G_MNO!F93&lt;0,0,Towers_MNO!F93-Towers_4G_MNO!F93)</f>
        <v/>
      </c>
      <c r="G93" s="20">
        <f>IF(Towers_MNO!G93-Towers_4G_MNO!G93&lt;0,0,Towers_MNO!G93-Towers_4G_MNO!G93)</f>
        <v/>
      </c>
      <c r="H93" s="20">
        <f>IF(Towers_MNO!H93-Towers_4G_MNO!H93&lt;0,0,Towers_MNO!H93-Towers_4G_MNO!H93)</f>
        <v/>
      </c>
      <c r="I93" s="20">
        <f>IF(Towers_MNO!I93-Towers_4G_MNO!I93&lt;0,0,Towers_MNO!I93-Towers_4G_MNO!I93)</f>
        <v/>
      </c>
      <c r="J93" s="20">
        <f>IF(Towers_MNO!J93-Towers_4G_MNO!J93&lt;0,0,Towers_MNO!J93-Towers_4G_MNO!J93)</f>
        <v/>
      </c>
      <c r="K93" s="20">
        <f>IF(Towers_MNO!K93-Towers_4G_MNO!K93&lt;0,0,Towers_MNO!K93-Towers_4G_MNO!K93)</f>
        <v/>
      </c>
      <c r="L93" s="20">
        <f>IF(Towers_MNO!L93-Towers_4G_MNO!L93&lt;0,0,Towers_MNO!L93-Towers_4G_MNO!L93)</f>
        <v/>
      </c>
    </row>
    <row r="94">
      <c r="A94" s="20">
        <f>Towers_4G!A94</f>
        <v/>
      </c>
      <c r="B94" s="20">
        <f>Towers_4G!B94</f>
        <v/>
      </c>
      <c r="C94" s="20">
        <f>IF(Towers_MNO!C94-Towers_4G_MNO!C94&lt;0,0,Towers_MNO!C94-Towers_4G_MNO!C94)</f>
        <v/>
      </c>
      <c r="D94" s="20">
        <f>IF(Towers_MNO!D94-Towers_4G_MNO!D94&lt;0,0,Towers_MNO!D94-Towers_4G_MNO!D94)</f>
        <v/>
      </c>
      <c r="E94" s="20">
        <f>IF(Towers_MNO!E94-Towers_4G_MNO!E94&lt;0,0,Towers_MNO!E94-Towers_4G_MNO!E94)</f>
        <v/>
      </c>
      <c r="F94" s="20">
        <f>IF(Towers_MNO!F94-Towers_4G_MNO!F94&lt;0,0,Towers_MNO!F94-Towers_4G_MNO!F94)</f>
        <v/>
      </c>
      <c r="G94" s="20">
        <f>IF(Towers_MNO!G94-Towers_4G_MNO!G94&lt;0,0,Towers_MNO!G94-Towers_4G_MNO!G94)</f>
        <v/>
      </c>
      <c r="H94" s="20">
        <f>IF(Towers_MNO!H94-Towers_4G_MNO!H94&lt;0,0,Towers_MNO!H94-Towers_4G_MNO!H94)</f>
        <v/>
      </c>
      <c r="I94" s="20">
        <f>IF(Towers_MNO!I94-Towers_4G_MNO!I94&lt;0,0,Towers_MNO!I94-Towers_4G_MNO!I94)</f>
        <v/>
      </c>
      <c r="J94" s="20">
        <f>IF(Towers_MNO!J94-Towers_4G_MNO!J94&lt;0,0,Towers_MNO!J94-Towers_4G_MNO!J94)</f>
        <v/>
      </c>
      <c r="K94" s="20">
        <f>IF(Towers_MNO!K94-Towers_4G_MNO!K94&lt;0,0,Towers_MNO!K94-Towers_4G_MNO!K94)</f>
        <v/>
      </c>
      <c r="L94" s="20">
        <f>IF(Towers_MNO!L94-Towers_4G_MNO!L94&lt;0,0,Towers_MNO!L94-Towers_4G_MNO!L94)</f>
        <v/>
      </c>
    </row>
    <row r="95">
      <c r="A95" s="20">
        <f>Towers_4G!A95</f>
        <v/>
      </c>
      <c r="B95" s="20">
        <f>Towers_4G!B95</f>
        <v/>
      </c>
      <c r="C95" s="20">
        <f>IF(Towers_MNO!C95-Towers_4G_MNO!C95&lt;0,0,Towers_MNO!C95-Towers_4G_MNO!C95)</f>
        <v/>
      </c>
      <c r="D95" s="20">
        <f>IF(Towers_MNO!D95-Towers_4G_MNO!D95&lt;0,0,Towers_MNO!D95-Towers_4G_MNO!D95)</f>
        <v/>
      </c>
      <c r="E95" s="20">
        <f>IF(Towers_MNO!E95-Towers_4G_MNO!E95&lt;0,0,Towers_MNO!E95-Towers_4G_MNO!E95)</f>
        <v/>
      </c>
      <c r="F95" s="20">
        <f>IF(Towers_MNO!F95-Towers_4G_MNO!F95&lt;0,0,Towers_MNO!F95-Towers_4G_MNO!F95)</f>
        <v/>
      </c>
      <c r="G95" s="20">
        <f>IF(Towers_MNO!G95-Towers_4G_MNO!G95&lt;0,0,Towers_MNO!G95-Towers_4G_MNO!G95)</f>
        <v/>
      </c>
      <c r="H95" s="20">
        <f>IF(Towers_MNO!H95-Towers_4G_MNO!H95&lt;0,0,Towers_MNO!H95-Towers_4G_MNO!H95)</f>
        <v/>
      </c>
      <c r="I95" s="20">
        <f>IF(Towers_MNO!I95-Towers_4G_MNO!I95&lt;0,0,Towers_MNO!I95-Towers_4G_MNO!I95)</f>
        <v/>
      </c>
      <c r="J95" s="20">
        <f>IF(Towers_MNO!J95-Towers_4G_MNO!J95&lt;0,0,Towers_MNO!J95-Towers_4G_MNO!J95)</f>
        <v/>
      </c>
      <c r="K95" s="20">
        <f>IF(Towers_MNO!K95-Towers_4G_MNO!K95&lt;0,0,Towers_MNO!K95-Towers_4G_MNO!K95)</f>
        <v/>
      </c>
      <c r="L95" s="20">
        <f>IF(Towers_MNO!L95-Towers_4G_MNO!L95&lt;0,0,Towers_MNO!L95-Towers_4G_MNO!L95)</f>
        <v/>
      </c>
    </row>
    <row r="96">
      <c r="A96" s="20">
        <f>Towers_4G!A96</f>
        <v/>
      </c>
      <c r="B96" s="20">
        <f>Towers_4G!B96</f>
        <v/>
      </c>
      <c r="C96" s="20">
        <f>IF(Towers_MNO!C96-Towers_4G_MNO!C96&lt;0,0,Towers_MNO!C96-Towers_4G_MNO!C96)</f>
        <v/>
      </c>
      <c r="D96" s="20">
        <f>IF(Towers_MNO!D96-Towers_4G_MNO!D96&lt;0,0,Towers_MNO!D96-Towers_4G_MNO!D96)</f>
        <v/>
      </c>
      <c r="E96" s="20">
        <f>IF(Towers_MNO!E96-Towers_4G_MNO!E96&lt;0,0,Towers_MNO!E96-Towers_4G_MNO!E96)</f>
        <v/>
      </c>
      <c r="F96" s="20">
        <f>IF(Towers_MNO!F96-Towers_4G_MNO!F96&lt;0,0,Towers_MNO!F96-Towers_4G_MNO!F96)</f>
        <v/>
      </c>
      <c r="G96" s="20">
        <f>IF(Towers_MNO!G96-Towers_4G_MNO!G96&lt;0,0,Towers_MNO!G96-Towers_4G_MNO!G96)</f>
        <v/>
      </c>
      <c r="H96" s="20">
        <f>IF(Towers_MNO!H96-Towers_4G_MNO!H96&lt;0,0,Towers_MNO!H96-Towers_4G_MNO!H96)</f>
        <v/>
      </c>
      <c r="I96" s="20">
        <f>IF(Towers_MNO!I96-Towers_4G_MNO!I96&lt;0,0,Towers_MNO!I96-Towers_4G_MNO!I96)</f>
        <v/>
      </c>
      <c r="J96" s="20">
        <f>IF(Towers_MNO!J96-Towers_4G_MNO!J96&lt;0,0,Towers_MNO!J96-Towers_4G_MNO!J96)</f>
        <v/>
      </c>
      <c r="K96" s="20">
        <f>IF(Towers_MNO!K96-Towers_4G_MNO!K96&lt;0,0,Towers_MNO!K96-Towers_4G_MNO!K96)</f>
        <v/>
      </c>
      <c r="L96" s="20">
        <f>IF(Towers_MNO!L96-Towers_4G_MNO!L96&lt;0,0,Towers_MNO!L96-Towers_4G_MNO!L96)</f>
        <v/>
      </c>
    </row>
    <row r="97">
      <c r="A97" s="20">
        <f>Towers_4G!A97</f>
        <v/>
      </c>
      <c r="B97" s="20">
        <f>Towers_4G!B97</f>
        <v/>
      </c>
      <c r="C97" s="20">
        <f>IF(Towers_MNO!C97-Towers_4G_MNO!C97&lt;0,0,Towers_MNO!C97-Towers_4G_MNO!C97)</f>
        <v/>
      </c>
      <c r="D97" s="20">
        <f>IF(Towers_MNO!D97-Towers_4G_MNO!D97&lt;0,0,Towers_MNO!D97-Towers_4G_MNO!D97)</f>
        <v/>
      </c>
      <c r="E97" s="20">
        <f>IF(Towers_MNO!E97-Towers_4G_MNO!E97&lt;0,0,Towers_MNO!E97-Towers_4G_MNO!E97)</f>
        <v/>
      </c>
      <c r="F97" s="20">
        <f>IF(Towers_MNO!F97-Towers_4G_MNO!F97&lt;0,0,Towers_MNO!F97-Towers_4G_MNO!F97)</f>
        <v/>
      </c>
      <c r="G97" s="20">
        <f>IF(Towers_MNO!G97-Towers_4G_MNO!G97&lt;0,0,Towers_MNO!G97-Towers_4G_MNO!G97)</f>
        <v/>
      </c>
      <c r="H97" s="20">
        <f>IF(Towers_MNO!H97-Towers_4G_MNO!H97&lt;0,0,Towers_MNO!H97-Towers_4G_MNO!H97)</f>
        <v/>
      </c>
      <c r="I97" s="20">
        <f>IF(Towers_MNO!I97-Towers_4G_MNO!I97&lt;0,0,Towers_MNO!I97-Towers_4G_MNO!I97)</f>
        <v/>
      </c>
      <c r="J97" s="20">
        <f>IF(Towers_MNO!J97-Towers_4G_MNO!J97&lt;0,0,Towers_MNO!J97-Towers_4G_MNO!J97)</f>
        <v/>
      </c>
      <c r="K97" s="20">
        <f>IF(Towers_MNO!K97-Towers_4G_MNO!K97&lt;0,0,Towers_MNO!K97-Towers_4G_MNO!K97)</f>
        <v/>
      </c>
      <c r="L97" s="20">
        <f>IF(Towers_MNO!L97-Towers_4G_MNO!L97&lt;0,0,Towers_MNO!L97-Towers_4G_MNO!L97)</f>
        <v/>
      </c>
    </row>
    <row r="98">
      <c r="A98" s="20">
        <f>Towers_4G!A98</f>
        <v/>
      </c>
      <c r="B98" s="20">
        <f>Towers_4G!B98</f>
        <v/>
      </c>
      <c r="C98" s="20">
        <f>IF(Towers_MNO!C98-Towers_4G_MNO!C98&lt;0,0,Towers_MNO!C98-Towers_4G_MNO!C98)</f>
        <v/>
      </c>
      <c r="D98" s="20">
        <f>IF(Towers_MNO!D98-Towers_4G_MNO!D98&lt;0,0,Towers_MNO!D98-Towers_4G_MNO!D98)</f>
        <v/>
      </c>
      <c r="E98" s="20">
        <f>IF(Towers_MNO!E98-Towers_4G_MNO!E98&lt;0,0,Towers_MNO!E98-Towers_4G_MNO!E98)</f>
        <v/>
      </c>
      <c r="F98" s="20">
        <f>IF(Towers_MNO!F98-Towers_4G_MNO!F98&lt;0,0,Towers_MNO!F98-Towers_4G_MNO!F98)</f>
        <v/>
      </c>
      <c r="G98" s="20">
        <f>IF(Towers_MNO!G98-Towers_4G_MNO!G98&lt;0,0,Towers_MNO!G98-Towers_4G_MNO!G98)</f>
        <v/>
      </c>
      <c r="H98" s="20">
        <f>IF(Towers_MNO!H98-Towers_4G_MNO!H98&lt;0,0,Towers_MNO!H98-Towers_4G_MNO!H98)</f>
        <v/>
      </c>
      <c r="I98" s="20">
        <f>IF(Towers_MNO!I98-Towers_4G_MNO!I98&lt;0,0,Towers_MNO!I98-Towers_4G_MNO!I98)</f>
        <v/>
      </c>
      <c r="J98" s="20">
        <f>IF(Towers_MNO!J98-Towers_4G_MNO!J98&lt;0,0,Towers_MNO!J98-Towers_4G_MNO!J98)</f>
        <v/>
      </c>
      <c r="K98" s="20">
        <f>IF(Towers_MNO!K98-Towers_4G_MNO!K98&lt;0,0,Towers_MNO!K98-Towers_4G_MNO!K98)</f>
        <v/>
      </c>
      <c r="L98" s="20">
        <f>IF(Towers_MNO!L98-Towers_4G_MNO!L98&lt;0,0,Towers_MNO!L98-Towers_4G_MNO!L98)</f>
        <v/>
      </c>
    </row>
    <row r="99">
      <c r="A99" s="20">
        <f>Towers_4G!A99</f>
        <v/>
      </c>
      <c r="B99" s="20">
        <f>Towers_4G!B99</f>
        <v/>
      </c>
      <c r="C99" s="20">
        <f>IF(Towers_MNO!C99-Towers_4G_MNO!C99&lt;0,0,Towers_MNO!C99-Towers_4G_MNO!C99)</f>
        <v/>
      </c>
      <c r="D99" s="20">
        <f>IF(Towers_MNO!D99-Towers_4G_MNO!D99&lt;0,0,Towers_MNO!D99-Towers_4G_MNO!D99)</f>
        <v/>
      </c>
      <c r="E99" s="20">
        <f>IF(Towers_MNO!E99-Towers_4G_MNO!E99&lt;0,0,Towers_MNO!E99-Towers_4G_MNO!E99)</f>
        <v/>
      </c>
      <c r="F99" s="20">
        <f>IF(Towers_MNO!F99-Towers_4G_MNO!F99&lt;0,0,Towers_MNO!F99-Towers_4G_MNO!F99)</f>
        <v/>
      </c>
      <c r="G99" s="20">
        <f>IF(Towers_MNO!G99-Towers_4G_MNO!G99&lt;0,0,Towers_MNO!G99-Towers_4G_MNO!G99)</f>
        <v/>
      </c>
      <c r="H99" s="20">
        <f>IF(Towers_MNO!H99-Towers_4G_MNO!H99&lt;0,0,Towers_MNO!H99-Towers_4G_MNO!H99)</f>
        <v/>
      </c>
      <c r="I99" s="20">
        <f>IF(Towers_MNO!I99-Towers_4G_MNO!I99&lt;0,0,Towers_MNO!I99-Towers_4G_MNO!I99)</f>
        <v/>
      </c>
      <c r="J99" s="20">
        <f>IF(Towers_MNO!J99-Towers_4G_MNO!J99&lt;0,0,Towers_MNO!J99-Towers_4G_MNO!J99)</f>
        <v/>
      </c>
      <c r="K99" s="20">
        <f>IF(Towers_MNO!K99-Towers_4G_MNO!K99&lt;0,0,Towers_MNO!K99-Towers_4G_MNO!K99)</f>
        <v/>
      </c>
      <c r="L99" s="20">
        <f>IF(Towers_MNO!L99-Towers_4G_MNO!L99&lt;0,0,Towers_MNO!L99-Towers_4G_MNO!L99)</f>
        <v/>
      </c>
    </row>
    <row r="100">
      <c r="A100" s="20">
        <f>Towers_4G!A100</f>
        <v/>
      </c>
      <c r="B100" s="20">
        <f>Towers_4G!B100</f>
        <v/>
      </c>
      <c r="C100" s="20">
        <f>IF(Towers_MNO!C100-Towers_4G_MNO!C100&lt;0,0,Towers_MNO!C100-Towers_4G_MNO!C100)</f>
        <v/>
      </c>
      <c r="D100" s="20">
        <f>IF(Towers_MNO!D100-Towers_4G_MNO!D100&lt;0,0,Towers_MNO!D100-Towers_4G_MNO!D100)</f>
        <v/>
      </c>
      <c r="E100" s="20">
        <f>IF(Towers_MNO!E100-Towers_4G_MNO!E100&lt;0,0,Towers_MNO!E100-Towers_4G_MNO!E100)</f>
        <v/>
      </c>
      <c r="F100" s="20">
        <f>IF(Towers_MNO!F100-Towers_4G_MNO!F100&lt;0,0,Towers_MNO!F100-Towers_4G_MNO!F100)</f>
        <v/>
      </c>
      <c r="G100" s="20">
        <f>IF(Towers_MNO!G100-Towers_4G_MNO!G100&lt;0,0,Towers_MNO!G100-Towers_4G_MNO!G100)</f>
        <v/>
      </c>
      <c r="H100" s="20">
        <f>IF(Towers_MNO!H100-Towers_4G_MNO!H100&lt;0,0,Towers_MNO!H100-Towers_4G_MNO!H100)</f>
        <v/>
      </c>
      <c r="I100" s="20">
        <f>IF(Towers_MNO!I100-Towers_4G_MNO!I100&lt;0,0,Towers_MNO!I100-Towers_4G_MNO!I100)</f>
        <v/>
      </c>
      <c r="J100" s="20">
        <f>IF(Towers_MNO!J100-Towers_4G_MNO!J100&lt;0,0,Towers_MNO!J100-Towers_4G_MNO!J100)</f>
        <v/>
      </c>
      <c r="K100" s="20">
        <f>IF(Towers_MNO!K100-Towers_4G_MNO!K100&lt;0,0,Towers_MNO!K100-Towers_4G_MNO!K100)</f>
        <v/>
      </c>
      <c r="L100" s="20">
        <f>IF(Towers_MNO!L100-Towers_4G_MNO!L100&lt;0,0,Towers_MNO!L100-Towers_4G_MNO!L100)</f>
        <v/>
      </c>
    </row>
    <row r="101">
      <c r="A101" s="20">
        <f>Towers_4G!A101</f>
        <v/>
      </c>
      <c r="B101" s="20">
        <f>Towers_4G!B101</f>
        <v/>
      </c>
      <c r="C101" s="20">
        <f>IF(Towers_MNO!C101-Towers_4G_MNO!C101&lt;0,0,Towers_MNO!C101-Towers_4G_MNO!C101)</f>
        <v/>
      </c>
      <c r="D101" s="20">
        <f>IF(Towers_MNO!D101-Towers_4G_MNO!D101&lt;0,0,Towers_MNO!D101-Towers_4G_MNO!D101)</f>
        <v/>
      </c>
      <c r="E101" s="20">
        <f>IF(Towers_MNO!E101-Towers_4G_MNO!E101&lt;0,0,Towers_MNO!E101-Towers_4G_MNO!E101)</f>
        <v/>
      </c>
      <c r="F101" s="20">
        <f>IF(Towers_MNO!F101-Towers_4G_MNO!F101&lt;0,0,Towers_MNO!F101-Towers_4G_MNO!F101)</f>
        <v/>
      </c>
      <c r="G101" s="20">
        <f>IF(Towers_MNO!G101-Towers_4G_MNO!G101&lt;0,0,Towers_MNO!G101-Towers_4G_MNO!G101)</f>
        <v/>
      </c>
      <c r="H101" s="20">
        <f>IF(Towers_MNO!H101-Towers_4G_MNO!H101&lt;0,0,Towers_MNO!H101-Towers_4G_MNO!H101)</f>
        <v/>
      </c>
      <c r="I101" s="20">
        <f>IF(Towers_MNO!I101-Towers_4G_MNO!I101&lt;0,0,Towers_MNO!I101-Towers_4G_MNO!I101)</f>
        <v/>
      </c>
      <c r="J101" s="20">
        <f>IF(Towers_MNO!J101-Towers_4G_MNO!J101&lt;0,0,Towers_MNO!J101-Towers_4G_MNO!J101)</f>
        <v/>
      </c>
      <c r="K101" s="20">
        <f>IF(Towers_MNO!K101-Towers_4G_MNO!K101&lt;0,0,Towers_MNO!K101-Towers_4G_MNO!K101)</f>
        <v/>
      </c>
      <c r="L101" s="20">
        <f>IF(Towers_MNO!L101-Towers_4G_MNO!L101&lt;0,0,Towers_MNO!L101-Towers_4G_MNO!L101)</f>
        <v/>
      </c>
    </row>
    <row r="102">
      <c r="A102" s="20">
        <f>Towers_4G!A102</f>
        <v/>
      </c>
      <c r="B102" s="20">
        <f>Towers_4G!B102</f>
        <v/>
      </c>
      <c r="C102" s="20">
        <f>IF(Towers_MNO!C102-Towers_4G_MNO!C102&lt;0,0,Towers_MNO!C102-Towers_4G_MNO!C102)</f>
        <v/>
      </c>
      <c r="D102" s="20">
        <f>IF(Towers_MNO!D102-Towers_4G_MNO!D102&lt;0,0,Towers_MNO!D102-Towers_4G_MNO!D102)</f>
        <v/>
      </c>
      <c r="E102" s="20">
        <f>IF(Towers_MNO!E102-Towers_4G_MNO!E102&lt;0,0,Towers_MNO!E102-Towers_4G_MNO!E102)</f>
        <v/>
      </c>
      <c r="F102" s="20">
        <f>IF(Towers_MNO!F102-Towers_4G_MNO!F102&lt;0,0,Towers_MNO!F102-Towers_4G_MNO!F102)</f>
        <v/>
      </c>
      <c r="G102" s="20">
        <f>IF(Towers_MNO!G102-Towers_4G_MNO!G102&lt;0,0,Towers_MNO!G102-Towers_4G_MNO!G102)</f>
        <v/>
      </c>
      <c r="H102" s="20">
        <f>IF(Towers_MNO!H102-Towers_4G_MNO!H102&lt;0,0,Towers_MNO!H102-Towers_4G_MNO!H102)</f>
        <v/>
      </c>
      <c r="I102" s="20">
        <f>IF(Towers_MNO!I102-Towers_4G_MNO!I102&lt;0,0,Towers_MNO!I102-Towers_4G_MNO!I102)</f>
        <v/>
      </c>
      <c r="J102" s="20">
        <f>IF(Towers_MNO!J102-Towers_4G_MNO!J102&lt;0,0,Towers_MNO!J102-Towers_4G_MNO!J102)</f>
        <v/>
      </c>
      <c r="K102" s="20">
        <f>IF(Towers_MNO!K102-Towers_4G_MNO!K102&lt;0,0,Towers_MNO!K102-Towers_4G_MNO!K102)</f>
        <v/>
      </c>
      <c r="L102" s="20">
        <f>IF(Towers_MNO!L102-Towers_4G_MNO!L102&lt;0,0,Towers_MNO!L102-Towers_4G_MNO!L102)</f>
        <v/>
      </c>
    </row>
    <row r="103">
      <c r="A103" s="20">
        <f>Towers_4G!A103</f>
        <v/>
      </c>
      <c r="B103" s="20">
        <f>Towers_4G!B103</f>
        <v/>
      </c>
      <c r="C103" s="20">
        <f>IF(Towers_MNO!C103-Towers_4G_MNO!C103&lt;0,0,Towers_MNO!C103-Towers_4G_MNO!C103)</f>
        <v/>
      </c>
      <c r="D103" s="20">
        <f>IF(Towers_MNO!D103-Towers_4G_MNO!D103&lt;0,0,Towers_MNO!D103-Towers_4G_MNO!D103)</f>
        <v/>
      </c>
      <c r="E103" s="20">
        <f>IF(Towers_MNO!E103-Towers_4G_MNO!E103&lt;0,0,Towers_MNO!E103-Towers_4G_MNO!E103)</f>
        <v/>
      </c>
      <c r="F103" s="20">
        <f>IF(Towers_MNO!F103-Towers_4G_MNO!F103&lt;0,0,Towers_MNO!F103-Towers_4G_MNO!F103)</f>
        <v/>
      </c>
      <c r="G103" s="20">
        <f>IF(Towers_MNO!G103-Towers_4G_MNO!G103&lt;0,0,Towers_MNO!G103-Towers_4G_MNO!G103)</f>
        <v/>
      </c>
      <c r="H103" s="20">
        <f>IF(Towers_MNO!H103-Towers_4G_MNO!H103&lt;0,0,Towers_MNO!H103-Towers_4G_MNO!H103)</f>
        <v/>
      </c>
      <c r="I103" s="20">
        <f>IF(Towers_MNO!I103-Towers_4G_MNO!I103&lt;0,0,Towers_MNO!I103-Towers_4G_MNO!I103)</f>
        <v/>
      </c>
      <c r="J103" s="20">
        <f>IF(Towers_MNO!J103-Towers_4G_MNO!J103&lt;0,0,Towers_MNO!J103-Towers_4G_MNO!J103)</f>
        <v/>
      </c>
      <c r="K103" s="20">
        <f>IF(Towers_MNO!K103-Towers_4G_MNO!K103&lt;0,0,Towers_MNO!K103-Towers_4G_MNO!K103)</f>
        <v/>
      </c>
      <c r="L103" s="20">
        <f>IF(Towers_MNO!L103-Towers_4G_MNO!L103&lt;0,0,Towers_MNO!L103-Towers_4G_MNO!L103)</f>
        <v/>
      </c>
    </row>
    <row r="104">
      <c r="A104" s="20">
        <f>Towers_4G!A104</f>
        <v/>
      </c>
      <c r="B104" s="20">
        <f>Towers_4G!B104</f>
        <v/>
      </c>
      <c r="C104" s="20">
        <f>IF(Towers_MNO!C104-Towers_4G_MNO!C104&lt;0,0,Towers_MNO!C104-Towers_4G_MNO!C104)</f>
        <v/>
      </c>
      <c r="D104" s="20">
        <f>IF(Towers_MNO!D104-Towers_4G_MNO!D104&lt;0,0,Towers_MNO!D104-Towers_4G_MNO!D104)</f>
        <v/>
      </c>
      <c r="E104" s="20">
        <f>IF(Towers_MNO!E104-Towers_4G_MNO!E104&lt;0,0,Towers_MNO!E104-Towers_4G_MNO!E104)</f>
        <v/>
      </c>
      <c r="F104" s="20">
        <f>IF(Towers_MNO!F104-Towers_4G_MNO!F104&lt;0,0,Towers_MNO!F104-Towers_4G_MNO!F104)</f>
        <v/>
      </c>
      <c r="G104" s="20">
        <f>IF(Towers_MNO!G104-Towers_4G_MNO!G104&lt;0,0,Towers_MNO!G104-Towers_4G_MNO!G104)</f>
        <v/>
      </c>
      <c r="H104" s="20">
        <f>IF(Towers_MNO!H104-Towers_4G_MNO!H104&lt;0,0,Towers_MNO!H104-Towers_4G_MNO!H104)</f>
        <v/>
      </c>
      <c r="I104" s="20">
        <f>IF(Towers_MNO!I104-Towers_4G_MNO!I104&lt;0,0,Towers_MNO!I104-Towers_4G_MNO!I104)</f>
        <v/>
      </c>
      <c r="J104" s="20">
        <f>IF(Towers_MNO!J104-Towers_4G_MNO!J104&lt;0,0,Towers_MNO!J104-Towers_4G_MNO!J104)</f>
        <v/>
      </c>
      <c r="K104" s="20">
        <f>IF(Towers_MNO!K104-Towers_4G_MNO!K104&lt;0,0,Towers_MNO!K104-Towers_4G_MNO!K104)</f>
        <v/>
      </c>
      <c r="L104" s="20">
        <f>IF(Towers_MNO!L104-Towers_4G_MNO!L104&lt;0,0,Towers_MNO!L104-Towers_4G_MNO!L104)</f>
        <v/>
      </c>
    </row>
    <row r="105">
      <c r="A105" s="20">
        <f>Towers_4G!A105</f>
        <v/>
      </c>
      <c r="B105" s="20">
        <f>Towers_4G!B105</f>
        <v/>
      </c>
      <c r="C105" s="20">
        <f>IF(Towers_MNO!C105-Towers_4G_MNO!C105&lt;0,0,Towers_MNO!C105-Towers_4G_MNO!C105)</f>
        <v/>
      </c>
      <c r="D105" s="20">
        <f>IF(Towers_MNO!D105-Towers_4G_MNO!D105&lt;0,0,Towers_MNO!D105-Towers_4G_MNO!D105)</f>
        <v/>
      </c>
      <c r="E105" s="20">
        <f>IF(Towers_MNO!E105-Towers_4G_MNO!E105&lt;0,0,Towers_MNO!E105-Towers_4G_MNO!E105)</f>
        <v/>
      </c>
      <c r="F105" s="20">
        <f>IF(Towers_MNO!F105-Towers_4G_MNO!F105&lt;0,0,Towers_MNO!F105-Towers_4G_MNO!F105)</f>
        <v/>
      </c>
      <c r="G105" s="20">
        <f>IF(Towers_MNO!G105-Towers_4G_MNO!G105&lt;0,0,Towers_MNO!G105-Towers_4G_MNO!G105)</f>
        <v/>
      </c>
      <c r="H105" s="20">
        <f>IF(Towers_MNO!H105-Towers_4G_MNO!H105&lt;0,0,Towers_MNO!H105-Towers_4G_MNO!H105)</f>
        <v/>
      </c>
      <c r="I105" s="20">
        <f>IF(Towers_MNO!I105-Towers_4G_MNO!I105&lt;0,0,Towers_MNO!I105-Towers_4G_MNO!I105)</f>
        <v/>
      </c>
      <c r="J105" s="20">
        <f>IF(Towers_MNO!J105-Towers_4G_MNO!J105&lt;0,0,Towers_MNO!J105-Towers_4G_MNO!J105)</f>
        <v/>
      </c>
      <c r="K105" s="20">
        <f>IF(Towers_MNO!K105-Towers_4G_MNO!K105&lt;0,0,Towers_MNO!K105-Towers_4G_MNO!K105)</f>
        <v/>
      </c>
      <c r="L105" s="20">
        <f>IF(Towers_MNO!L105-Towers_4G_MNO!L105&lt;0,0,Towers_MNO!L105-Towers_4G_MNO!L105)</f>
        <v/>
      </c>
    </row>
    <row r="106">
      <c r="A106" s="20">
        <f>Towers_4G!A106</f>
        <v/>
      </c>
      <c r="B106" s="20">
        <f>Towers_4G!B106</f>
        <v/>
      </c>
      <c r="C106" s="20">
        <f>IF(Towers_MNO!C106-Towers_4G_MNO!C106&lt;0,0,Towers_MNO!C106-Towers_4G_MNO!C106)</f>
        <v/>
      </c>
      <c r="D106" s="20">
        <f>IF(Towers_MNO!D106-Towers_4G_MNO!D106&lt;0,0,Towers_MNO!D106-Towers_4G_MNO!D106)</f>
        <v/>
      </c>
      <c r="E106" s="20">
        <f>IF(Towers_MNO!E106-Towers_4G_MNO!E106&lt;0,0,Towers_MNO!E106-Towers_4G_MNO!E106)</f>
        <v/>
      </c>
      <c r="F106" s="20">
        <f>IF(Towers_MNO!F106-Towers_4G_MNO!F106&lt;0,0,Towers_MNO!F106-Towers_4G_MNO!F106)</f>
        <v/>
      </c>
      <c r="G106" s="20">
        <f>IF(Towers_MNO!G106-Towers_4G_MNO!G106&lt;0,0,Towers_MNO!G106-Towers_4G_MNO!G106)</f>
        <v/>
      </c>
      <c r="H106" s="20">
        <f>IF(Towers_MNO!H106-Towers_4G_MNO!H106&lt;0,0,Towers_MNO!H106-Towers_4G_MNO!H106)</f>
        <v/>
      </c>
      <c r="I106" s="20">
        <f>IF(Towers_MNO!I106-Towers_4G_MNO!I106&lt;0,0,Towers_MNO!I106-Towers_4G_MNO!I106)</f>
        <v/>
      </c>
      <c r="J106" s="20">
        <f>IF(Towers_MNO!J106-Towers_4G_MNO!J106&lt;0,0,Towers_MNO!J106-Towers_4G_MNO!J106)</f>
        <v/>
      </c>
      <c r="K106" s="20">
        <f>IF(Towers_MNO!K106-Towers_4G_MNO!K106&lt;0,0,Towers_MNO!K106-Towers_4G_MNO!K106)</f>
        <v/>
      </c>
      <c r="L106" s="20">
        <f>IF(Towers_MNO!L106-Towers_4G_MNO!L106&lt;0,0,Towers_MNO!L106-Towers_4G_MNO!L106)</f>
        <v/>
      </c>
    </row>
    <row r="107">
      <c r="A107" s="20">
        <f>Towers_4G!A107</f>
        <v/>
      </c>
      <c r="B107" s="20">
        <f>Towers_4G!B107</f>
        <v/>
      </c>
      <c r="C107" s="20">
        <f>IF(Towers_MNO!C107-Towers_4G_MNO!C107&lt;0,0,Towers_MNO!C107-Towers_4G_MNO!C107)</f>
        <v/>
      </c>
      <c r="D107" s="20">
        <f>IF(Towers_MNO!D107-Towers_4G_MNO!D107&lt;0,0,Towers_MNO!D107-Towers_4G_MNO!D107)</f>
        <v/>
      </c>
      <c r="E107" s="20">
        <f>IF(Towers_MNO!E107-Towers_4G_MNO!E107&lt;0,0,Towers_MNO!E107-Towers_4G_MNO!E107)</f>
        <v/>
      </c>
      <c r="F107" s="20">
        <f>IF(Towers_MNO!F107-Towers_4G_MNO!F107&lt;0,0,Towers_MNO!F107-Towers_4G_MNO!F107)</f>
        <v/>
      </c>
      <c r="G107" s="20">
        <f>IF(Towers_MNO!G107-Towers_4G_MNO!G107&lt;0,0,Towers_MNO!G107-Towers_4G_MNO!G107)</f>
        <v/>
      </c>
      <c r="H107" s="20">
        <f>IF(Towers_MNO!H107-Towers_4G_MNO!H107&lt;0,0,Towers_MNO!H107-Towers_4G_MNO!H107)</f>
        <v/>
      </c>
      <c r="I107" s="20">
        <f>IF(Towers_MNO!I107-Towers_4G_MNO!I107&lt;0,0,Towers_MNO!I107-Towers_4G_MNO!I107)</f>
        <v/>
      </c>
      <c r="J107" s="20">
        <f>IF(Towers_MNO!J107-Towers_4G_MNO!J107&lt;0,0,Towers_MNO!J107-Towers_4G_MNO!J107)</f>
        <v/>
      </c>
      <c r="K107" s="20">
        <f>IF(Towers_MNO!K107-Towers_4G_MNO!K107&lt;0,0,Towers_MNO!K107-Towers_4G_MNO!K107)</f>
        <v/>
      </c>
      <c r="L107" s="20">
        <f>IF(Towers_MNO!L107-Towers_4G_MNO!L107&lt;0,0,Towers_MNO!L107-Towers_4G_MNO!L107)</f>
        <v/>
      </c>
    </row>
    <row r="108">
      <c r="A108" s="20">
        <f>Towers_4G!A108</f>
        <v/>
      </c>
      <c r="B108" s="20">
        <f>Towers_4G!B108</f>
        <v/>
      </c>
      <c r="C108" s="20">
        <f>IF(Towers_MNO!C108-Towers_4G_MNO!C108&lt;0,0,Towers_MNO!C108-Towers_4G_MNO!C108)</f>
        <v/>
      </c>
      <c r="D108" s="20">
        <f>IF(Towers_MNO!D108-Towers_4G_MNO!D108&lt;0,0,Towers_MNO!D108-Towers_4G_MNO!D108)</f>
        <v/>
      </c>
      <c r="E108" s="20">
        <f>IF(Towers_MNO!E108-Towers_4G_MNO!E108&lt;0,0,Towers_MNO!E108-Towers_4G_MNO!E108)</f>
        <v/>
      </c>
      <c r="F108" s="20">
        <f>IF(Towers_MNO!F108-Towers_4G_MNO!F108&lt;0,0,Towers_MNO!F108-Towers_4G_MNO!F108)</f>
        <v/>
      </c>
      <c r="G108" s="20">
        <f>IF(Towers_MNO!G108-Towers_4G_MNO!G108&lt;0,0,Towers_MNO!G108-Towers_4G_MNO!G108)</f>
        <v/>
      </c>
      <c r="H108" s="20">
        <f>IF(Towers_MNO!H108-Towers_4G_MNO!H108&lt;0,0,Towers_MNO!H108-Towers_4G_MNO!H108)</f>
        <v/>
      </c>
      <c r="I108" s="20">
        <f>IF(Towers_MNO!I108-Towers_4G_MNO!I108&lt;0,0,Towers_MNO!I108-Towers_4G_MNO!I108)</f>
        <v/>
      </c>
      <c r="J108" s="20">
        <f>IF(Towers_MNO!J108-Towers_4G_MNO!J108&lt;0,0,Towers_MNO!J108-Towers_4G_MNO!J108)</f>
        <v/>
      </c>
      <c r="K108" s="20">
        <f>IF(Towers_MNO!K108-Towers_4G_MNO!K108&lt;0,0,Towers_MNO!K108-Towers_4G_MNO!K108)</f>
        <v/>
      </c>
      <c r="L108" s="20">
        <f>IF(Towers_MNO!L108-Towers_4G_MNO!L108&lt;0,0,Towers_MNO!L108-Towers_4G_MNO!L108)</f>
        <v/>
      </c>
    </row>
    <row r="109">
      <c r="A109" s="20">
        <f>Towers_4G!A109</f>
        <v/>
      </c>
      <c r="B109" s="20">
        <f>Towers_4G!B109</f>
        <v/>
      </c>
      <c r="C109" s="20">
        <f>IF(Towers_MNO!C109-Towers_4G_MNO!C109&lt;0,0,Towers_MNO!C109-Towers_4G_MNO!C109)</f>
        <v/>
      </c>
      <c r="D109" s="20">
        <f>IF(Towers_MNO!D109-Towers_4G_MNO!D109&lt;0,0,Towers_MNO!D109-Towers_4G_MNO!D109)</f>
        <v/>
      </c>
      <c r="E109" s="20">
        <f>IF(Towers_MNO!E109-Towers_4G_MNO!E109&lt;0,0,Towers_MNO!E109-Towers_4G_MNO!E109)</f>
        <v/>
      </c>
      <c r="F109" s="20">
        <f>IF(Towers_MNO!F109-Towers_4G_MNO!F109&lt;0,0,Towers_MNO!F109-Towers_4G_MNO!F109)</f>
        <v/>
      </c>
      <c r="G109" s="20">
        <f>IF(Towers_MNO!G109-Towers_4G_MNO!G109&lt;0,0,Towers_MNO!G109-Towers_4G_MNO!G109)</f>
        <v/>
      </c>
      <c r="H109" s="20">
        <f>IF(Towers_MNO!H109-Towers_4G_MNO!H109&lt;0,0,Towers_MNO!H109-Towers_4G_MNO!H109)</f>
        <v/>
      </c>
      <c r="I109" s="20">
        <f>IF(Towers_MNO!I109-Towers_4G_MNO!I109&lt;0,0,Towers_MNO!I109-Towers_4G_MNO!I109)</f>
        <v/>
      </c>
      <c r="J109" s="20">
        <f>IF(Towers_MNO!J109-Towers_4G_MNO!J109&lt;0,0,Towers_MNO!J109-Towers_4G_MNO!J109)</f>
        <v/>
      </c>
      <c r="K109" s="20">
        <f>IF(Towers_MNO!K109-Towers_4G_MNO!K109&lt;0,0,Towers_MNO!K109-Towers_4G_MNO!K109)</f>
        <v/>
      </c>
      <c r="L109" s="20">
        <f>IF(Towers_MNO!L109-Towers_4G_MNO!L109&lt;0,0,Towers_MNO!L109-Towers_4G_MNO!L109)</f>
        <v/>
      </c>
    </row>
    <row r="110">
      <c r="A110" s="20">
        <f>Towers_4G!A110</f>
        <v/>
      </c>
      <c r="B110" s="20">
        <f>Towers_4G!B110</f>
        <v/>
      </c>
      <c r="C110" s="20">
        <f>IF(Towers_MNO!C110-Towers_4G_MNO!C110&lt;0,0,Towers_MNO!C110-Towers_4G_MNO!C110)</f>
        <v/>
      </c>
      <c r="D110" s="20">
        <f>IF(Towers_MNO!D110-Towers_4G_MNO!D110&lt;0,0,Towers_MNO!D110-Towers_4G_MNO!D110)</f>
        <v/>
      </c>
      <c r="E110" s="20">
        <f>IF(Towers_MNO!E110-Towers_4G_MNO!E110&lt;0,0,Towers_MNO!E110-Towers_4G_MNO!E110)</f>
        <v/>
      </c>
      <c r="F110" s="20">
        <f>IF(Towers_MNO!F110-Towers_4G_MNO!F110&lt;0,0,Towers_MNO!F110-Towers_4G_MNO!F110)</f>
        <v/>
      </c>
      <c r="G110" s="20">
        <f>IF(Towers_MNO!G110-Towers_4G_MNO!G110&lt;0,0,Towers_MNO!G110-Towers_4G_MNO!G110)</f>
        <v/>
      </c>
      <c r="H110" s="20">
        <f>IF(Towers_MNO!H110-Towers_4G_MNO!H110&lt;0,0,Towers_MNO!H110-Towers_4G_MNO!H110)</f>
        <v/>
      </c>
      <c r="I110" s="20">
        <f>IF(Towers_MNO!I110-Towers_4G_MNO!I110&lt;0,0,Towers_MNO!I110-Towers_4G_MNO!I110)</f>
        <v/>
      </c>
      <c r="J110" s="20">
        <f>IF(Towers_MNO!J110-Towers_4G_MNO!J110&lt;0,0,Towers_MNO!J110-Towers_4G_MNO!J110)</f>
        <v/>
      </c>
      <c r="K110" s="20">
        <f>IF(Towers_MNO!K110-Towers_4G_MNO!K110&lt;0,0,Towers_MNO!K110-Towers_4G_MNO!K110)</f>
        <v/>
      </c>
      <c r="L110" s="20">
        <f>IF(Towers_MNO!L110-Towers_4G_MNO!L110&lt;0,0,Towers_MNO!L110-Towers_4G_MNO!L110)</f>
        <v/>
      </c>
    </row>
    <row r="111">
      <c r="A111" s="20">
        <f>Towers_4G!A111</f>
        <v/>
      </c>
      <c r="B111" s="20">
        <f>Towers_4G!B111</f>
        <v/>
      </c>
      <c r="C111" s="20">
        <f>IF(Towers_MNO!C111-Towers_4G_MNO!C111&lt;0,0,Towers_MNO!C111-Towers_4G_MNO!C111)</f>
        <v/>
      </c>
      <c r="D111" s="20">
        <f>IF(Towers_MNO!D111-Towers_4G_MNO!D111&lt;0,0,Towers_MNO!D111-Towers_4G_MNO!D111)</f>
        <v/>
      </c>
      <c r="E111" s="20">
        <f>IF(Towers_MNO!E111-Towers_4G_MNO!E111&lt;0,0,Towers_MNO!E111-Towers_4G_MNO!E111)</f>
        <v/>
      </c>
      <c r="F111" s="20">
        <f>IF(Towers_MNO!F111-Towers_4G_MNO!F111&lt;0,0,Towers_MNO!F111-Towers_4G_MNO!F111)</f>
        <v/>
      </c>
      <c r="G111" s="20">
        <f>IF(Towers_MNO!G111-Towers_4G_MNO!G111&lt;0,0,Towers_MNO!G111-Towers_4G_MNO!G111)</f>
        <v/>
      </c>
      <c r="H111" s="20">
        <f>IF(Towers_MNO!H111-Towers_4G_MNO!H111&lt;0,0,Towers_MNO!H111-Towers_4G_MNO!H111)</f>
        <v/>
      </c>
      <c r="I111" s="20">
        <f>IF(Towers_MNO!I111-Towers_4G_MNO!I111&lt;0,0,Towers_MNO!I111-Towers_4G_MNO!I111)</f>
        <v/>
      </c>
      <c r="J111" s="20">
        <f>IF(Towers_MNO!J111-Towers_4G_MNO!J111&lt;0,0,Towers_MNO!J111-Towers_4G_MNO!J111)</f>
        <v/>
      </c>
      <c r="K111" s="20">
        <f>IF(Towers_MNO!K111-Towers_4G_MNO!K111&lt;0,0,Towers_MNO!K111-Towers_4G_MNO!K111)</f>
        <v/>
      </c>
      <c r="L111" s="20">
        <f>IF(Towers_MNO!L111-Towers_4G_MNO!L111&lt;0,0,Towers_MNO!L111-Towers_4G_MNO!L111)</f>
        <v/>
      </c>
    </row>
    <row r="112">
      <c r="A112" s="20">
        <f>Towers_4G!A112</f>
        <v/>
      </c>
      <c r="B112" s="20">
        <f>Towers_4G!B112</f>
        <v/>
      </c>
      <c r="C112" s="20">
        <f>IF(Towers_MNO!C112-Towers_4G_MNO!C112&lt;0,0,Towers_MNO!C112-Towers_4G_MNO!C112)</f>
        <v/>
      </c>
      <c r="D112" s="20">
        <f>IF(Towers_MNO!D112-Towers_4G_MNO!D112&lt;0,0,Towers_MNO!D112-Towers_4G_MNO!D112)</f>
        <v/>
      </c>
      <c r="E112" s="20">
        <f>IF(Towers_MNO!E112-Towers_4G_MNO!E112&lt;0,0,Towers_MNO!E112-Towers_4G_MNO!E112)</f>
        <v/>
      </c>
      <c r="F112" s="20">
        <f>IF(Towers_MNO!F112-Towers_4G_MNO!F112&lt;0,0,Towers_MNO!F112-Towers_4G_MNO!F112)</f>
        <v/>
      </c>
      <c r="G112" s="20">
        <f>IF(Towers_MNO!G112-Towers_4G_MNO!G112&lt;0,0,Towers_MNO!G112-Towers_4G_MNO!G112)</f>
        <v/>
      </c>
      <c r="H112" s="20">
        <f>IF(Towers_MNO!H112-Towers_4G_MNO!H112&lt;0,0,Towers_MNO!H112-Towers_4G_MNO!H112)</f>
        <v/>
      </c>
      <c r="I112" s="20">
        <f>IF(Towers_MNO!I112-Towers_4G_MNO!I112&lt;0,0,Towers_MNO!I112-Towers_4G_MNO!I112)</f>
        <v/>
      </c>
      <c r="J112" s="20">
        <f>IF(Towers_MNO!J112-Towers_4G_MNO!J112&lt;0,0,Towers_MNO!J112-Towers_4G_MNO!J112)</f>
        <v/>
      </c>
      <c r="K112" s="20">
        <f>IF(Towers_MNO!K112-Towers_4G_MNO!K112&lt;0,0,Towers_MNO!K112-Towers_4G_MNO!K112)</f>
        <v/>
      </c>
      <c r="L112" s="20">
        <f>IF(Towers_MNO!L112-Towers_4G_MNO!L112&lt;0,0,Towers_MNO!L112-Towers_4G_MNO!L112)</f>
        <v/>
      </c>
    </row>
    <row r="113">
      <c r="A113" s="20">
        <f>Towers_4G!A113</f>
        <v/>
      </c>
      <c r="B113" s="20">
        <f>Towers_4G!B113</f>
        <v/>
      </c>
      <c r="C113" s="20">
        <f>IF(Towers_MNO!C113-Towers_4G_MNO!C113&lt;0,0,Towers_MNO!C113-Towers_4G_MNO!C113)</f>
        <v/>
      </c>
      <c r="D113" s="20">
        <f>IF(Towers_MNO!D113-Towers_4G_MNO!D113&lt;0,0,Towers_MNO!D113-Towers_4G_MNO!D113)</f>
        <v/>
      </c>
      <c r="E113" s="20">
        <f>IF(Towers_MNO!E113-Towers_4G_MNO!E113&lt;0,0,Towers_MNO!E113-Towers_4G_MNO!E113)</f>
        <v/>
      </c>
      <c r="F113" s="20">
        <f>IF(Towers_MNO!F113-Towers_4G_MNO!F113&lt;0,0,Towers_MNO!F113-Towers_4G_MNO!F113)</f>
        <v/>
      </c>
      <c r="G113" s="20">
        <f>IF(Towers_MNO!G113-Towers_4G_MNO!G113&lt;0,0,Towers_MNO!G113-Towers_4G_MNO!G113)</f>
        <v/>
      </c>
      <c r="H113" s="20">
        <f>IF(Towers_MNO!H113-Towers_4G_MNO!H113&lt;0,0,Towers_MNO!H113-Towers_4G_MNO!H113)</f>
        <v/>
      </c>
      <c r="I113" s="20">
        <f>IF(Towers_MNO!I113-Towers_4G_MNO!I113&lt;0,0,Towers_MNO!I113-Towers_4G_MNO!I113)</f>
        <v/>
      </c>
      <c r="J113" s="20">
        <f>IF(Towers_MNO!J113-Towers_4G_MNO!J113&lt;0,0,Towers_MNO!J113-Towers_4G_MNO!J113)</f>
        <v/>
      </c>
      <c r="K113" s="20">
        <f>IF(Towers_MNO!K113-Towers_4G_MNO!K113&lt;0,0,Towers_MNO!K113-Towers_4G_MNO!K113)</f>
        <v/>
      </c>
      <c r="L113" s="20">
        <f>IF(Towers_MNO!L113-Towers_4G_MNO!L113&lt;0,0,Towers_MNO!L113-Towers_4G_MNO!L113)</f>
        <v/>
      </c>
    </row>
    <row r="114">
      <c r="A114" s="20">
        <f>Towers_4G!A114</f>
        <v/>
      </c>
      <c r="B114" s="20">
        <f>Towers_4G!B114</f>
        <v/>
      </c>
      <c r="C114" s="20">
        <f>IF(Towers_MNO!C114-Towers_4G_MNO!C114&lt;0,0,Towers_MNO!C114-Towers_4G_MNO!C114)</f>
        <v/>
      </c>
      <c r="D114" s="20">
        <f>IF(Towers_MNO!D114-Towers_4G_MNO!D114&lt;0,0,Towers_MNO!D114-Towers_4G_MNO!D114)</f>
        <v/>
      </c>
      <c r="E114" s="20">
        <f>IF(Towers_MNO!E114-Towers_4G_MNO!E114&lt;0,0,Towers_MNO!E114-Towers_4G_MNO!E114)</f>
        <v/>
      </c>
      <c r="F114" s="20">
        <f>IF(Towers_MNO!F114-Towers_4G_MNO!F114&lt;0,0,Towers_MNO!F114-Towers_4G_MNO!F114)</f>
        <v/>
      </c>
      <c r="G114" s="20">
        <f>IF(Towers_MNO!G114-Towers_4G_MNO!G114&lt;0,0,Towers_MNO!G114-Towers_4G_MNO!G114)</f>
        <v/>
      </c>
      <c r="H114" s="20">
        <f>IF(Towers_MNO!H114-Towers_4G_MNO!H114&lt;0,0,Towers_MNO!H114-Towers_4G_MNO!H114)</f>
        <v/>
      </c>
      <c r="I114" s="20">
        <f>IF(Towers_MNO!I114-Towers_4G_MNO!I114&lt;0,0,Towers_MNO!I114-Towers_4G_MNO!I114)</f>
        <v/>
      </c>
      <c r="J114" s="20">
        <f>IF(Towers_MNO!J114-Towers_4G_MNO!J114&lt;0,0,Towers_MNO!J114-Towers_4G_MNO!J114)</f>
        <v/>
      </c>
      <c r="K114" s="20">
        <f>IF(Towers_MNO!K114-Towers_4G_MNO!K114&lt;0,0,Towers_MNO!K114-Towers_4G_MNO!K114)</f>
        <v/>
      </c>
      <c r="L114" s="20">
        <f>IF(Towers_MNO!L114-Towers_4G_MNO!L114&lt;0,0,Towers_MNO!L114-Towers_4G_MNO!L114)</f>
        <v/>
      </c>
    </row>
    <row r="115">
      <c r="A115" s="20">
        <f>Towers_4G!A115</f>
        <v/>
      </c>
      <c r="B115" s="20">
        <f>Towers_4G!B115</f>
        <v/>
      </c>
      <c r="C115" s="20">
        <f>IF(Towers_MNO!C115-Towers_4G_MNO!C115&lt;0,0,Towers_MNO!C115-Towers_4G_MNO!C115)</f>
        <v/>
      </c>
      <c r="D115" s="20">
        <f>IF(Towers_MNO!D115-Towers_4G_MNO!D115&lt;0,0,Towers_MNO!D115-Towers_4G_MNO!D115)</f>
        <v/>
      </c>
      <c r="E115" s="20">
        <f>IF(Towers_MNO!E115-Towers_4G_MNO!E115&lt;0,0,Towers_MNO!E115-Towers_4G_MNO!E115)</f>
        <v/>
      </c>
      <c r="F115" s="20">
        <f>IF(Towers_MNO!F115-Towers_4G_MNO!F115&lt;0,0,Towers_MNO!F115-Towers_4G_MNO!F115)</f>
        <v/>
      </c>
      <c r="G115" s="20">
        <f>IF(Towers_MNO!G115-Towers_4G_MNO!G115&lt;0,0,Towers_MNO!G115-Towers_4G_MNO!G115)</f>
        <v/>
      </c>
      <c r="H115" s="20">
        <f>IF(Towers_MNO!H115-Towers_4G_MNO!H115&lt;0,0,Towers_MNO!H115-Towers_4G_MNO!H115)</f>
        <v/>
      </c>
      <c r="I115" s="20">
        <f>IF(Towers_MNO!I115-Towers_4G_MNO!I115&lt;0,0,Towers_MNO!I115-Towers_4G_MNO!I115)</f>
        <v/>
      </c>
      <c r="J115" s="20">
        <f>IF(Towers_MNO!J115-Towers_4G_MNO!J115&lt;0,0,Towers_MNO!J115-Towers_4G_MNO!J115)</f>
        <v/>
      </c>
      <c r="K115" s="20">
        <f>IF(Towers_MNO!K115-Towers_4G_MNO!K115&lt;0,0,Towers_MNO!K115-Towers_4G_MNO!K115)</f>
        <v/>
      </c>
      <c r="L115" s="20">
        <f>IF(Towers_MNO!L115-Towers_4G_MNO!L115&lt;0,0,Towers_MNO!L115-Towers_4G_MNO!L115)</f>
        <v/>
      </c>
    </row>
    <row r="116">
      <c r="A116" s="20">
        <f>Towers_4G!A116</f>
        <v/>
      </c>
      <c r="B116" s="20">
        <f>Towers_4G!B116</f>
        <v/>
      </c>
      <c r="C116" s="20">
        <f>IF(Towers_MNO!C116-Towers_4G_MNO!C116&lt;0,0,Towers_MNO!C116-Towers_4G_MNO!C116)</f>
        <v/>
      </c>
      <c r="D116" s="20">
        <f>IF(Towers_MNO!D116-Towers_4G_MNO!D116&lt;0,0,Towers_MNO!D116-Towers_4G_MNO!D116)</f>
        <v/>
      </c>
      <c r="E116" s="20">
        <f>IF(Towers_MNO!E116-Towers_4G_MNO!E116&lt;0,0,Towers_MNO!E116-Towers_4G_MNO!E116)</f>
        <v/>
      </c>
      <c r="F116" s="20">
        <f>IF(Towers_MNO!F116-Towers_4G_MNO!F116&lt;0,0,Towers_MNO!F116-Towers_4G_MNO!F116)</f>
        <v/>
      </c>
      <c r="G116" s="20">
        <f>IF(Towers_MNO!G116-Towers_4G_MNO!G116&lt;0,0,Towers_MNO!G116-Towers_4G_MNO!G116)</f>
        <v/>
      </c>
      <c r="H116" s="20">
        <f>IF(Towers_MNO!H116-Towers_4G_MNO!H116&lt;0,0,Towers_MNO!H116-Towers_4G_MNO!H116)</f>
        <v/>
      </c>
      <c r="I116" s="20">
        <f>IF(Towers_MNO!I116-Towers_4G_MNO!I116&lt;0,0,Towers_MNO!I116-Towers_4G_MNO!I116)</f>
        <v/>
      </c>
      <c r="J116" s="20">
        <f>IF(Towers_MNO!J116-Towers_4G_MNO!J116&lt;0,0,Towers_MNO!J116-Towers_4G_MNO!J116)</f>
        <v/>
      </c>
      <c r="K116" s="20">
        <f>IF(Towers_MNO!K116-Towers_4G_MNO!K116&lt;0,0,Towers_MNO!K116-Towers_4G_MNO!K116)</f>
        <v/>
      </c>
      <c r="L116" s="20">
        <f>IF(Towers_MNO!L116-Towers_4G_MNO!L116&lt;0,0,Towers_MNO!L116-Towers_4G_MNO!L116)</f>
        <v/>
      </c>
    </row>
    <row r="117">
      <c r="A117" s="20">
        <f>Towers_4G!A117</f>
        <v/>
      </c>
      <c r="B117" s="20">
        <f>Towers_4G!B117</f>
        <v/>
      </c>
      <c r="C117" s="20">
        <f>IF(Towers_MNO!C117-Towers_4G_MNO!C117&lt;0,0,Towers_MNO!C117-Towers_4G_MNO!C117)</f>
        <v/>
      </c>
      <c r="D117" s="20">
        <f>IF(Towers_MNO!D117-Towers_4G_MNO!D117&lt;0,0,Towers_MNO!D117-Towers_4G_MNO!D117)</f>
        <v/>
      </c>
      <c r="E117" s="20">
        <f>IF(Towers_MNO!E117-Towers_4G_MNO!E117&lt;0,0,Towers_MNO!E117-Towers_4G_MNO!E117)</f>
        <v/>
      </c>
      <c r="F117" s="20">
        <f>IF(Towers_MNO!F117-Towers_4G_MNO!F117&lt;0,0,Towers_MNO!F117-Towers_4G_MNO!F117)</f>
        <v/>
      </c>
      <c r="G117" s="20">
        <f>IF(Towers_MNO!G117-Towers_4G_MNO!G117&lt;0,0,Towers_MNO!G117-Towers_4G_MNO!G117)</f>
        <v/>
      </c>
      <c r="H117" s="20">
        <f>IF(Towers_MNO!H117-Towers_4G_MNO!H117&lt;0,0,Towers_MNO!H117-Towers_4G_MNO!H117)</f>
        <v/>
      </c>
      <c r="I117" s="20">
        <f>IF(Towers_MNO!I117-Towers_4G_MNO!I117&lt;0,0,Towers_MNO!I117-Towers_4G_MNO!I117)</f>
        <v/>
      </c>
      <c r="J117" s="20">
        <f>IF(Towers_MNO!J117-Towers_4G_MNO!J117&lt;0,0,Towers_MNO!J117-Towers_4G_MNO!J117)</f>
        <v/>
      </c>
      <c r="K117" s="20">
        <f>IF(Towers_MNO!K117-Towers_4G_MNO!K117&lt;0,0,Towers_MNO!K117-Towers_4G_MNO!K117)</f>
        <v/>
      </c>
      <c r="L117" s="20">
        <f>IF(Towers_MNO!L117-Towers_4G_MNO!L117&lt;0,0,Towers_MNO!L117-Towers_4G_MNO!L117)</f>
        <v/>
      </c>
    </row>
    <row r="118">
      <c r="A118" s="20">
        <f>Towers_4G!A118</f>
        <v/>
      </c>
      <c r="B118" s="20">
        <f>Towers_4G!B118</f>
        <v/>
      </c>
      <c r="C118" s="20">
        <f>IF(Towers_MNO!C118-Towers_4G_MNO!C118&lt;0,0,Towers_MNO!C118-Towers_4G_MNO!C118)</f>
        <v/>
      </c>
      <c r="D118" s="20">
        <f>IF(Towers_MNO!D118-Towers_4G_MNO!D118&lt;0,0,Towers_MNO!D118-Towers_4G_MNO!D118)</f>
        <v/>
      </c>
      <c r="E118" s="20">
        <f>IF(Towers_MNO!E118-Towers_4G_MNO!E118&lt;0,0,Towers_MNO!E118-Towers_4G_MNO!E118)</f>
        <v/>
      </c>
      <c r="F118" s="20">
        <f>IF(Towers_MNO!F118-Towers_4G_MNO!F118&lt;0,0,Towers_MNO!F118-Towers_4G_MNO!F118)</f>
        <v/>
      </c>
      <c r="G118" s="20">
        <f>IF(Towers_MNO!G118-Towers_4G_MNO!G118&lt;0,0,Towers_MNO!G118-Towers_4G_MNO!G118)</f>
        <v/>
      </c>
      <c r="H118" s="20">
        <f>IF(Towers_MNO!H118-Towers_4G_MNO!H118&lt;0,0,Towers_MNO!H118-Towers_4G_MNO!H118)</f>
        <v/>
      </c>
      <c r="I118" s="20">
        <f>IF(Towers_MNO!I118-Towers_4G_MNO!I118&lt;0,0,Towers_MNO!I118-Towers_4G_MNO!I118)</f>
        <v/>
      </c>
      <c r="J118" s="20">
        <f>IF(Towers_MNO!J118-Towers_4G_MNO!J118&lt;0,0,Towers_MNO!J118-Towers_4G_MNO!J118)</f>
        <v/>
      </c>
      <c r="K118" s="20">
        <f>IF(Towers_MNO!K118-Towers_4G_MNO!K118&lt;0,0,Towers_MNO!K118-Towers_4G_MNO!K118)</f>
        <v/>
      </c>
      <c r="L118" s="20">
        <f>IF(Towers_MNO!L118-Towers_4G_MNO!L118&lt;0,0,Towers_MNO!L118-Towers_4G_MNO!L118)</f>
        <v/>
      </c>
    </row>
    <row r="119">
      <c r="A119" s="20">
        <f>Towers_4G!A119</f>
        <v/>
      </c>
      <c r="B119" s="20">
        <f>Towers_4G!B119</f>
        <v/>
      </c>
      <c r="C119" s="20">
        <f>IF(Towers_MNO!C119-Towers_4G_MNO!C119&lt;0,0,Towers_MNO!C119-Towers_4G_MNO!C119)</f>
        <v/>
      </c>
      <c r="D119" s="20">
        <f>IF(Towers_MNO!D119-Towers_4G_MNO!D119&lt;0,0,Towers_MNO!D119-Towers_4G_MNO!D119)</f>
        <v/>
      </c>
      <c r="E119" s="20">
        <f>IF(Towers_MNO!E119-Towers_4G_MNO!E119&lt;0,0,Towers_MNO!E119-Towers_4G_MNO!E119)</f>
        <v/>
      </c>
      <c r="F119" s="20">
        <f>IF(Towers_MNO!F119-Towers_4G_MNO!F119&lt;0,0,Towers_MNO!F119-Towers_4G_MNO!F119)</f>
        <v/>
      </c>
      <c r="G119" s="20">
        <f>IF(Towers_MNO!G119-Towers_4G_MNO!G119&lt;0,0,Towers_MNO!G119-Towers_4G_MNO!G119)</f>
        <v/>
      </c>
      <c r="H119" s="20">
        <f>IF(Towers_MNO!H119-Towers_4G_MNO!H119&lt;0,0,Towers_MNO!H119-Towers_4G_MNO!H119)</f>
        <v/>
      </c>
      <c r="I119" s="20">
        <f>IF(Towers_MNO!I119-Towers_4G_MNO!I119&lt;0,0,Towers_MNO!I119-Towers_4G_MNO!I119)</f>
        <v/>
      </c>
      <c r="J119" s="20">
        <f>IF(Towers_MNO!J119-Towers_4G_MNO!J119&lt;0,0,Towers_MNO!J119-Towers_4G_MNO!J119)</f>
        <v/>
      </c>
      <c r="K119" s="20">
        <f>IF(Towers_MNO!K119-Towers_4G_MNO!K119&lt;0,0,Towers_MNO!K119-Towers_4G_MNO!K119)</f>
        <v/>
      </c>
      <c r="L119" s="20">
        <f>IF(Towers_MNO!L119-Towers_4G_MNO!L119&lt;0,0,Towers_MNO!L119-Towers_4G_MNO!L119)</f>
        <v/>
      </c>
    </row>
    <row r="120">
      <c r="A120" s="20">
        <f>Towers_4G!A120</f>
        <v/>
      </c>
      <c r="B120" s="20">
        <f>Towers_4G!B120</f>
        <v/>
      </c>
      <c r="C120" s="20">
        <f>IF(Towers_MNO!C120-Towers_4G_MNO!C120&lt;0,0,Towers_MNO!C120-Towers_4G_MNO!C120)</f>
        <v/>
      </c>
      <c r="D120" s="20">
        <f>IF(Towers_MNO!D120-Towers_4G_MNO!D120&lt;0,0,Towers_MNO!D120-Towers_4G_MNO!D120)</f>
        <v/>
      </c>
      <c r="E120" s="20">
        <f>IF(Towers_MNO!E120-Towers_4G_MNO!E120&lt;0,0,Towers_MNO!E120-Towers_4G_MNO!E120)</f>
        <v/>
      </c>
      <c r="F120" s="20">
        <f>IF(Towers_MNO!F120-Towers_4G_MNO!F120&lt;0,0,Towers_MNO!F120-Towers_4G_MNO!F120)</f>
        <v/>
      </c>
      <c r="G120" s="20">
        <f>IF(Towers_MNO!G120-Towers_4G_MNO!G120&lt;0,0,Towers_MNO!G120-Towers_4G_MNO!G120)</f>
        <v/>
      </c>
      <c r="H120" s="20">
        <f>IF(Towers_MNO!H120-Towers_4G_MNO!H120&lt;0,0,Towers_MNO!H120-Towers_4G_MNO!H120)</f>
        <v/>
      </c>
      <c r="I120" s="20">
        <f>IF(Towers_MNO!I120-Towers_4G_MNO!I120&lt;0,0,Towers_MNO!I120-Towers_4G_MNO!I120)</f>
        <v/>
      </c>
      <c r="J120" s="20">
        <f>IF(Towers_MNO!J120-Towers_4G_MNO!J120&lt;0,0,Towers_MNO!J120-Towers_4G_MNO!J120)</f>
        <v/>
      </c>
      <c r="K120" s="20">
        <f>IF(Towers_MNO!K120-Towers_4G_MNO!K120&lt;0,0,Towers_MNO!K120-Towers_4G_MNO!K120)</f>
        <v/>
      </c>
      <c r="L120" s="20">
        <f>IF(Towers_MNO!L120-Towers_4G_MNO!L120&lt;0,0,Towers_MNO!L120-Towers_4G_MNO!L120)</f>
        <v/>
      </c>
    </row>
    <row r="121">
      <c r="A121" s="20">
        <f>Towers_4G!A121</f>
        <v/>
      </c>
      <c r="B121" s="20">
        <f>Towers_4G!B121</f>
        <v/>
      </c>
      <c r="C121" s="20">
        <f>IF(Towers_MNO!C121-Towers_4G_MNO!C121&lt;0,0,Towers_MNO!C121-Towers_4G_MNO!C121)</f>
        <v/>
      </c>
      <c r="D121" s="20">
        <f>IF(Towers_MNO!D121-Towers_4G_MNO!D121&lt;0,0,Towers_MNO!D121-Towers_4G_MNO!D121)</f>
        <v/>
      </c>
      <c r="E121" s="20">
        <f>IF(Towers_MNO!E121-Towers_4G_MNO!E121&lt;0,0,Towers_MNO!E121-Towers_4G_MNO!E121)</f>
        <v/>
      </c>
      <c r="F121" s="20">
        <f>IF(Towers_MNO!F121-Towers_4G_MNO!F121&lt;0,0,Towers_MNO!F121-Towers_4G_MNO!F121)</f>
        <v/>
      </c>
      <c r="G121" s="20">
        <f>IF(Towers_MNO!G121-Towers_4G_MNO!G121&lt;0,0,Towers_MNO!G121-Towers_4G_MNO!G121)</f>
        <v/>
      </c>
      <c r="H121" s="20">
        <f>IF(Towers_MNO!H121-Towers_4G_MNO!H121&lt;0,0,Towers_MNO!H121-Towers_4G_MNO!H121)</f>
        <v/>
      </c>
      <c r="I121" s="20">
        <f>IF(Towers_MNO!I121-Towers_4G_MNO!I121&lt;0,0,Towers_MNO!I121-Towers_4G_MNO!I121)</f>
        <v/>
      </c>
      <c r="J121" s="20">
        <f>IF(Towers_MNO!J121-Towers_4G_MNO!J121&lt;0,0,Towers_MNO!J121-Towers_4G_MNO!J121)</f>
        <v/>
      </c>
      <c r="K121" s="20">
        <f>IF(Towers_MNO!K121-Towers_4G_MNO!K121&lt;0,0,Towers_MNO!K121-Towers_4G_MNO!K121)</f>
        <v/>
      </c>
      <c r="L121" s="20">
        <f>IF(Towers_MNO!L121-Towers_4G_MNO!L121&lt;0,0,Towers_MNO!L121-Towers_4G_MNO!L121)</f>
        <v/>
      </c>
    </row>
    <row r="122">
      <c r="A122" s="20">
        <f>Towers_4G!A122</f>
        <v/>
      </c>
      <c r="B122" s="20">
        <f>Towers_4G!B122</f>
        <v/>
      </c>
      <c r="C122" s="20">
        <f>IF(Towers_MNO!C122-Towers_4G_MNO!C122&lt;0,0,Towers_MNO!C122-Towers_4G_MNO!C122)</f>
        <v/>
      </c>
      <c r="D122" s="20">
        <f>IF(Towers_MNO!D122-Towers_4G_MNO!D122&lt;0,0,Towers_MNO!D122-Towers_4G_MNO!D122)</f>
        <v/>
      </c>
      <c r="E122" s="20">
        <f>IF(Towers_MNO!E122-Towers_4G_MNO!E122&lt;0,0,Towers_MNO!E122-Towers_4G_MNO!E122)</f>
        <v/>
      </c>
      <c r="F122" s="20">
        <f>IF(Towers_MNO!F122-Towers_4G_MNO!F122&lt;0,0,Towers_MNO!F122-Towers_4G_MNO!F122)</f>
        <v/>
      </c>
      <c r="G122" s="20">
        <f>IF(Towers_MNO!G122-Towers_4G_MNO!G122&lt;0,0,Towers_MNO!G122-Towers_4G_MNO!G122)</f>
        <v/>
      </c>
      <c r="H122" s="20">
        <f>IF(Towers_MNO!H122-Towers_4G_MNO!H122&lt;0,0,Towers_MNO!H122-Towers_4G_MNO!H122)</f>
        <v/>
      </c>
      <c r="I122" s="20">
        <f>IF(Towers_MNO!I122-Towers_4G_MNO!I122&lt;0,0,Towers_MNO!I122-Towers_4G_MNO!I122)</f>
        <v/>
      </c>
      <c r="J122" s="20">
        <f>IF(Towers_MNO!J122-Towers_4G_MNO!J122&lt;0,0,Towers_MNO!J122-Towers_4G_MNO!J122)</f>
        <v/>
      </c>
      <c r="K122" s="20">
        <f>IF(Towers_MNO!K122-Towers_4G_MNO!K122&lt;0,0,Towers_MNO!K122-Towers_4G_MNO!K122)</f>
        <v/>
      </c>
      <c r="L122" s="20">
        <f>IF(Towers_MNO!L122-Towers_4G_MNO!L122&lt;0,0,Towers_MNO!L122-Towers_4G_MNO!L122)</f>
        <v/>
      </c>
    </row>
    <row r="123">
      <c r="A123" s="20">
        <f>Towers_4G!A123</f>
        <v/>
      </c>
      <c r="B123" s="20">
        <f>Towers_4G!B123</f>
        <v/>
      </c>
      <c r="C123" s="20">
        <f>IF(Towers_MNO!C123-Towers_4G_MNO!C123&lt;0,0,Towers_MNO!C123-Towers_4G_MNO!C123)</f>
        <v/>
      </c>
      <c r="D123" s="20">
        <f>IF(Towers_MNO!D123-Towers_4G_MNO!D123&lt;0,0,Towers_MNO!D123-Towers_4G_MNO!D123)</f>
        <v/>
      </c>
      <c r="E123" s="20">
        <f>IF(Towers_MNO!E123-Towers_4G_MNO!E123&lt;0,0,Towers_MNO!E123-Towers_4G_MNO!E123)</f>
        <v/>
      </c>
      <c r="F123" s="20">
        <f>IF(Towers_MNO!F123-Towers_4G_MNO!F123&lt;0,0,Towers_MNO!F123-Towers_4G_MNO!F123)</f>
        <v/>
      </c>
      <c r="G123" s="20">
        <f>IF(Towers_MNO!G123-Towers_4G_MNO!G123&lt;0,0,Towers_MNO!G123-Towers_4G_MNO!G123)</f>
        <v/>
      </c>
      <c r="H123" s="20">
        <f>IF(Towers_MNO!H123-Towers_4G_MNO!H123&lt;0,0,Towers_MNO!H123-Towers_4G_MNO!H123)</f>
        <v/>
      </c>
      <c r="I123" s="20">
        <f>IF(Towers_MNO!I123-Towers_4G_MNO!I123&lt;0,0,Towers_MNO!I123-Towers_4G_MNO!I123)</f>
        <v/>
      </c>
      <c r="J123" s="20">
        <f>IF(Towers_MNO!J123-Towers_4G_MNO!J123&lt;0,0,Towers_MNO!J123-Towers_4G_MNO!J123)</f>
        <v/>
      </c>
      <c r="K123" s="20">
        <f>IF(Towers_MNO!K123-Towers_4G_MNO!K123&lt;0,0,Towers_MNO!K123-Towers_4G_MNO!K123)</f>
        <v/>
      </c>
      <c r="L123" s="20">
        <f>IF(Towers_MNO!L123-Towers_4G_MNO!L123&lt;0,0,Towers_MNO!L123-Towers_4G_MNO!L123)</f>
        <v/>
      </c>
    </row>
    <row r="124">
      <c r="A124" s="20">
        <f>Towers_4G!A124</f>
        <v/>
      </c>
      <c r="B124" s="20">
        <f>Towers_4G!B124</f>
        <v/>
      </c>
      <c r="C124" s="20">
        <f>IF(Towers_MNO!C124-Towers_4G_MNO!C124&lt;0,0,Towers_MNO!C124-Towers_4G_MNO!C124)</f>
        <v/>
      </c>
      <c r="D124" s="20">
        <f>IF(Towers_MNO!D124-Towers_4G_MNO!D124&lt;0,0,Towers_MNO!D124-Towers_4G_MNO!D124)</f>
        <v/>
      </c>
      <c r="E124" s="20">
        <f>IF(Towers_MNO!E124-Towers_4G_MNO!E124&lt;0,0,Towers_MNO!E124-Towers_4G_MNO!E124)</f>
        <v/>
      </c>
      <c r="F124" s="20">
        <f>IF(Towers_MNO!F124-Towers_4G_MNO!F124&lt;0,0,Towers_MNO!F124-Towers_4G_MNO!F124)</f>
        <v/>
      </c>
      <c r="G124" s="20">
        <f>IF(Towers_MNO!G124-Towers_4G_MNO!G124&lt;0,0,Towers_MNO!G124-Towers_4G_MNO!G124)</f>
        <v/>
      </c>
      <c r="H124" s="20">
        <f>IF(Towers_MNO!H124-Towers_4G_MNO!H124&lt;0,0,Towers_MNO!H124-Towers_4G_MNO!H124)</f>
        <v/>
      </c>
      <c r="I124" s="20">
        <f>IF(Towers_MNO!I124-Towers_4G_MNO!I124&lt;0,0,Towers_MNO!I124-Towers_4G_MNO!I124)</f>
        <v/>
      </c>
      <c r="J124" s="20">
        <f>IF(Towers_MNO!J124-Towers_4G_MNO!J124&lt;0,0,Towers_MNO!J124-Towers_4G_MNO!J124)</f>
        <v/>
      </c>
      <c r="K124" s="20">
        <f>IF(Towers_MNO!K124-Towers_4G_MNO!K124&lt;0,0,Towers_MNO!K124-Towers_4G_MNO!K124)</f>
        <v/>
      </c>
      <c r="L124" s="20">
        <f>IF(Towers_MNO!L124-Towers_4G_MNO!L124&lt;0,0,Towers_MNO!L124-Towers_4G_MNO!L124)</f>
        <v/>
      </c>
    </row>
    <row r="125">
      <c r="A125" s="20">
        <f>Towers_4G!A125</f>
        <v/>
      </c>
      <c r="B125" s="20">
        <f>Towers_4G!B125</f>
        <v/>
      </c>
      <c r="C125" s="20">
        <f>IF(Towers_MNO!C125-Towers_4G_MNO!C125&lt;0,0,Towers_MNO!C125-Towers_4G_MNO!C125)</f>
        <v/>
      </c>
      <c r="D125" s="20">
        <f>IF(Towers_MNO!D125-Towers_4G_MNO!D125&lt;0,0,Towers_MNO!D125-Towers_4G_MNO!D125)</f>
        <v/>
      </c>
      <c r="E125" s="20">
        <f>IF(Towers_MNO!E125-Towers_4G_MNO!E125&lt;0,0,Towers_MNO!E125-Towers_4G_MNO!E125)</f>
        <v/>
      </c>
      <c r="F125" s="20">
        <f>IF(Towers_MNO!F125-Towers_4G_MNO!F125&lt;0,0,Towers_MNO!F125-Towers_4G_MNO!F125)</f>
        <v/>
      </c>
      <c r="G125" s="20">
        <f>IF(Towers_MNO!G125-Towers_4G_MNO!G125&lt;0,0,Towers_MNO!G125-Towers_4G_MNO!G125)</f>
        <v/>
      </c>
      <c r="H125" s="20">
        <f>IF(Towers_MNO!H125-Towers_4G_MNO!H125&lt;0,0,Towers_MNO!H125-Towers_4G_MNO!H125)</f>
        <v/>
      </c>
      <c r="I125" s="20">
        <f>IF(Towers_MNO!I125-Towers_4G_MNO!I125&lt;0,0,Towers_MNO!I125-Towers_4G_MNO!I125)</f>
        <v/>
      </c>
      <c r="J125" s="20">
        <f>IF(Towers_MNO!J125-Towers_4G_MNO!J125&lt;0,0,Towers_MNO!J125-Towers_4G_MNO!J125)</f>
        <v/>
      </c>
      <c r="K125" s="20">
        <f>IF(Towers_MNO!K125-Towers_4G_MNO!K125&lt;0,0,Towers_MNO!K125-Towers_4G_MNO!K125)</f>
        <v/>
      </c>
      <c r="L125" s="20">
        <f>IF(Towers_MNO!L125-Towers_4G_MNO!L125&lt;0,0,Towers_MNO!L125-Towers_4G_MNO!L125)</f>
        <v/>
      </c>
    </row>
    <row r="126">
      <c r="A126" s="20">
        <f>Towers_4G!A126</f>
        <v/>
      </c>
      <c r="B126" s="20">
        <f>Towers_4G!B126</f>
        <v/>
      </c>
      <c r="C126" s="20">
        <f>IF(Towers_MNO!C126-Towers_4G_MNO!C126&lt;0,0,Towers_MNO!C126-Towers_4G_MNO!C126)</f>
        <v/>
      </c>
      <c r="D126" s="20">
        <f>IF(Towers_MNO!D126-Towers_4G_MNO!D126&lt;0,0,Towers_MNO!D126-Towers_4G_MNO!D126)</f>
        <v/>
      </c>
      <c r="E126" s="20">
        <f>IF(Towers_MNO!E126-Towers_4G_MNO!E126&lt;0,0,Towers_MNO!E126-Towers_4G_MNO!E126)</f>
        <v/>
      </c>
      <c r="F126" s="20">
        <f>IF(Towers_MNO!F126-Towers_4G_MNO!F126&lt;0,0,Towers_MNO!F126-Towers_4G_MNO!F126)</f>
        <v/>
      </c>
      <c r="G126" s="20">
        <f>IF(Towers_MNO!G126-Towers_4G_MNO!G126&lt;0,0,Towers_MNO!G126-Towers_4G_MNO!G126)</f>
        <v/>
      </c>
      <c r="H126" s="20">
        <f>IF(Towers_MNO!H126-Towers_4G_MNO!H126&lt;0,0,Towers_MNO!H126-Towers_4G_MNO!H126)</f>
        <v/>
      </c>
      <c r="I126" s="20">
        <f>IF(Towers_MNO!I126-Towers_4G_MNO!I126&lt;0,0,Towers_MNO!I126-Towers_4G_MNO!I126)</f>
        <v/>
      </c>
      <c r="J126" s="20">
        <f>IF(Towers_MNO!J126-Towers_4G_MNO!J126&lt;0,0,Towers_MNO!J126-Towers_4G_MNO!J126)</f>
        <v/>
      </c>
      <c r="K126" s="20">
        <f>IF(Towers_MNO!K126-Towers_4G_MNO!K126&lt;0,0,Towers_MNO!K126-Towers_4G_MNO!K126)</f>
        <v/>
      </c>
      <c r="L126" s="20">
        <f>IF(Towers_MNO!L126-Towers_4G_MNO!L126&lt;0,0,Towers_MNO!L126-Towers_4G_MNO!L126)</f>
        <v/>
      </c>
    </row>
    <row r="127">
      <c r="A127" s="20">
        <f>Towers_4G!A127</f>
        <v/>
      </c>
      <c r="B127" s="20">
        <f>Towers_4G!B127</f>
        <v/>
      </c>
      <c r="C127" s="20">
        <f>IF(Towers_MNO!C127-Towers_4G_MNO!C127&lt;0,0,Towers_MNO!C127-Towers_4G_MNO!C127)</f>
        <v/>
      </c>
      <c r="D127" s="20">
        <f>IF(Towers_MNO!D127-Towers_4G_MNO!D127&lt;0,0,Towers_MNO!D127-Towers_4G_MNO!D127)</f>
        <v/>
      </c>
      <c r="E127" s="20">
        <f>IF(Towers_MNO!E127-Towers_4G_MNO!E127&lt;0,0,Towers_MNO!E127-Towers_4G_MNO!E127)</f>
        <v/>
      </c>
      <c r="F127" s="20">
        <f>IF(Towers_MNO!F127-Towers_4G_MNO!F127&lt;0,0,Towers_MNO!F127-Towers_4G_MNO!F127)</f>
        <v/>
      </c>
      <c r="G127" s="20">
        <f>IF(Towers_MNO!G127-Towers_4G_MNO!G127&lt;0,0,Towers_MNO!G127-Towers_4G_MNO!G127)</f>
        <v/>
      </c>
      <c r="H127" s="20">
        <f>IF(Towers_MNO!H127-Towers_4G_MNO!H127&lt;0,0,Towers_MNO!H127-Towers_4G_MNO!H127)</f>
        <v/>
      </c>
      <c r="I127" s="20">
        <f>IF(Towers_MNO!I127-Towers_4G_MNO!I127&lt;0,0,Towers_MNO!I127-Towers_4G_MNO!I127)</f>
        <v/>
      </c>
      <c r="J127" s="20">
        <f>IF(Towers_MNO!J127-Towers_4G_MNO!J127&lt;0,0,Towers_MNO!J127-Towers_4G_MNO!J127)</f>
        <v/>
      </c>
      <c r="K127" s="20">
        <f>IF(Towers_MNO!K127-Towers_4G_MNO!K127&lt;0,0,Towers_MNO!K127-Towers_4G_MNO!K127)</f>
        <v/>
      </c>
      <c r="L127" s="20">
        <f>IF(Towers_MNO!L127-Towers_4G_MNO!L127&lt;0,0,Towers_MNO!L127-Towers_4G_MNO!L127)</f>
        <v/>
      </c>
    </row>
    <row r="128">
      <c r="A128" s="20">
        <f>Towers_4G!A128</f>
        <v/>
      </c>
      <c r="B128" s="20">
        <f>Towers_4G!B128</f>
        <v/>
      </c>
      <c r="C128" s="20">
        <f>IF(Towers_MNO!C128-Towers_4G_MNO!C128&lt;0,0,Towers_MNO!C128-Towers_4G_MNO!C128)</f>
        <v/>
      </c>
      <c r="D128" s="20">
        <f>IF(Towers_MNO!D128-Towers_4G_MNO!D128&lt;0,0,Towers_MNO!D128-Towers_4G_MNO!D128)</f>
        <v/>
      </c>
      <c r="E128" s="20">
        <f>IF(Towers_MNO!E128-Towers_4G_MNO!E128&lt;0,0,Towers_MNO!E128-Towers_4G_MNO!E128)</f>
        <v/>
      </c>
      <c r="F128" s="20">
        <f>IF(Towers_MNO!F128-Towers_4G_MNO!F128&lt;0,0,Towers_MNO!F128-Towers_4G_MNO!F128)</f>
        <v/>
      </c>
      <c r="G128" s="20">
        <f>IF(Towers_MNO!G128-Towers_4G_MNO!G128&lt;0,0,Towers_MNO!G128-Towers_4G_MNO!G128)</f>
        <v/>
      </c>
      <c r="H128" s="20">
        <f>IF(Towers_MNO!H128-Towers_4G_MNO!H128&lt;0,0,Towers_MNO!H128-Towers_4G_MNO!H128)</f>
        <v/>
      </c>
      <c r="I128" s="20">
        <f>IF(Towers_MNO!I128-Towers_4G_MNO!I128&lt;0,0,Towers_MNO!I128-Towers_4G_MNO!I128)</f>
        <v/>
      </c>
      <c r="J128" s="20">
        <f>IF(Towers_MNO!J128-Towers_4G_MNO!J128&lt;0,0,Towers_MNO!J128-Towers_4G_MNO!J128)</f>
        <v/>
      </c>
      <c r="K128" s="20">
        <f>IF(Towers_MNO!K128-Towers_4G_MNO!K128&lt;0,0,Towers_MNO!K128-Towers_4G_MNO!K128)</f>
        <v/>
      </c>
      <c r="L128" s="20">
        <f>IF(Towers_MNO!L128-Towers_4G_MNO!L128&lt;0,0,Towers_MNO!L128-Towers_4G_MNO!L128)</f>
        <v/>
      </c>
    </row>
    <row r="129">
      <c r="A129" s="20">
        <f>Towers_4G!A129</f>
        <v/>
      </c>
      <c r="B129" s="20">
        <f>Towers_4G!B129</f>
        <v/>
      </c>
      <c r="C129" s="20">
        <f>IF(Towers_MNO!C129-Towers_4G_MNO!C129&lt;0,0,Towers_MNO!C129-Towers_4G_MNO!C129)</f>
        <v/>
      </c>
      <c r="D129" s="20">
        <f>IF(Towers_MNO!D129-Towers_4G_MNO!D129&lt;0,0,Towers_MNO!D129-Towers_4G_MNO!D129)</f>
        <v/>
      </c>
      <c r="E129" s="20">
        <f>IF(Towers_MNO!E129-Towers_4G_MNO!E129&lt;0,0,Towers_MNO!E129-Towers_4G_MNO!E129)</f>
        <v/>
      </c>
      <c r="F129" s="20">
        <f>IF(Towers_MNO!F129-Towers_4G_MNO!F129&lt;0,0,Towers_MNO!F129-Towers_4G_MNO!F129)</f>
        <v/>
      </c>
      <c r="G129" s="20">
        <f>IF(Towers_MNO!G129-Towers_4G_MNO!G129&lt;0,0,Towers_MNO!G129-Towers_4G_MNO!G129)</f>
        <v/>
      </c>
      <c r="H129" s="20">
        <f>IF(Towers_MNO!H129-Towers_4G_MNO!H129&lt;0,0,Towers_MNO!H129-Towers_4G_MNO!H129)</f>
        <v/>
      </c>
      <c r="I129" s="20">
        <f>IF(Towers_MNO!I129-Towers_4G_MNO!I129&lt;0,0,Towers_MNO!I129-Towers_4G_MNO!I129)</f>
        <v/>
      </c>
      <c r="J129" s="20">
        <f>IF(Towers_MNO!J129-Towers_4G_MNO!J129&lt;0,0,Towers_MNO!J129-Towers_4G_MNO!J129)</f>
        <v/>
      </c>
      <c r="K129" s="20">
        <f>IF(Towers_MNO!K129-Towers_4G_MNO!K129&lt;0,0,Towers_MNO!K129-Towers_4G_MNO!K129)</f>
        <v/>
      </c>
      <c r="L129" s="20">
        <f>IF(Towers_MNO!L129-Towers_4G_MNO!L129&lt;0,0,Towers_MNO!L129-Towers_4G_MNO!L129)</f>
        <v/>
      </c>
    </row>
    <row r="130">
      <c r="A130" s="20">
        <f>Towers_4G!A130</f>
        <v/>
      </c>
      <c r="B130" s="20">
        <f>Towers_4G!B130</f>
        <v/>
      </c>
      <c r="C130" s="20">
        <f>IF(Towers_MNO!C130-Towers_4G_MNO!C130&lt;0,0,Towers_MNO!C130-Towers_4G_MNO!C130)</f>
        <v/>
      </c>
      <c r="D130" s="20">
        <f>IF(Towers_MNO!D130-Towers_4G_MNO!D130&lt;0,0,Towers_MNO!D130-Towers_4G_MNO!D130)</f>
        <v/>
      </c>
      <c r="E130" s="20">
        <f>IF(Towers_MNO!E130-Towers_4G_MNO!E130&lt;0,0,Towers_MNO!E130-Towers_4G_MNO!E130)</f>
        <v/>
      </c>
      <c r="F130" s="20">
        <f>IF(Towers_MNO!F130-Towers_4G_MNO!F130&lt;0,0,Towers_MNO!F130-Towers_4G_MNO!F130)</f>
        <v/>
      </c>
      <c r="G130" s="20">
        <f>IF(Towers_MNO!G130-Towers_4G_MNO!G130&lt;0,0,Towers_MNO!G130-Towers_4G_MNO!G130)</f>
        <v/>
      </c>
      <c r="H130" s="20">
        <f>IF(Towers_MNO!H130-Towers_4G_MNO!H130&lt;0,0,Towers_MNO!H130-Towers_4G_MNO!H130)</f>
        <v/>
      </c>
      <c r="I130" s="20">
        <f>IF(Towers_MNO!I130-Towers_4G_MNO!I130&lt;0,0,Towers_MNO!I130-Towers_4G_MNO!I130)</f>
        <v/>
      </c>
      <c r="J130" s="20">
        <f>IF(Towers_MNO!J130-Towers_4G_MNO!J130&lt;0,0,Towers_MNO!J130-Towers_4G_MNO!J130)</f>
        <v/>
      </c>
      <c r="K130" s="20">
        <f>IF(Towers_MNO!K130-Towers_4G_MNO!K130&lt;0,0,Towers_MNO!K130-Towers_4G_MNO!K130)</f>
        <v/>
      </c>
      <c r="L130" s="20">
        <f>IF(Towers_MNO!L130-Towers_4G_MNO!L130&lt;0,0,Towers_MNO!L130-Towers_4G_MNO!L130)</f>
        <v/>
      </c>
    </row>
    <row r="131">
      <c r="A131" s="20">
        <f>Towers_4G!A131</f>
        <v/>
      </c>
      <c r="B131" s="20">
        <f>Towers_4G!B131</f>
        <v/>
      </c>
      <c r="C131" s="20">
        <f>IF(Towers_MNO!C131-Towers_4G_MNO!C131&lt;0,0,Towers_MNO!C131-Towers_4G_MNO!C131)</f>
        <v/>
      </c>
      <c r="D131" s="20">
        <f>IF(Towers_MNO!D131-Towers_4G_MNO!D131&lt;0,0,Towers_MNO!D131-Towers_4G_MNO!D131)</f>
        <v/>
      </c>
      <c r="E131" s="20">
        <f>IF(Towers_MNO!E131-Towers_4G_MNO!E131&lt;0,0,Towers_MNO!E131-Towers_4G_MNO!E131)</f>
        <v/>
      </c>
      <c r="F131" s="20">
        <f>IF(Towers_MNO!F131-Towers_4G_MNO!F131&lt;0,0,Towers_MNO!F131-Towers_4G_MNO!F131)</f>
        <v/>
      </c>
      <c r="G131" s="20">
        <f>IF(Towers_MNO!G131-Towers_4G_MNO!G131&lt;0,0,Towers_MNO!G131-Towers_4G_MNO!G131)</f>
        <v/>
      </c>
      <c r="H131" s="20">
        <f>IF(Towers_MNO!H131-Towers_4G_MNO!H131&lt;0,0,Towers_MNO!H131-Towers_4G_MNO!H131)</f>
        <v/>
      </c>
      <c r="I131" s="20">
        <f>IF(Towers_MNO!I131-Towers_4G_MNO!I131&lt;0,0,Towers_MNO!I131-Towers_4G_MNO!I131)</f>
        <v/>
      </c>
      <c r="J131" s="20">
        <f>IF(Towers_MNO!J131-Towers_4G_MNO!J131&lt;0,0,Towers_MNO!J131-Towers_4G_MNO!J131)</f>
        <v/>
      </c>
      <c r="K131" s="20">
        <f>IF(Towers_MNO!K131-Towers_4G_MNO!K131&lt;0,0,Towers_MNO!K131-Towers_4G_MNO!K131)</f>
        <v/>
      </c>
      <c r="L131" s="20">
        <f>IF(Towers_MNO!L131-Towers_4G_MNO!L131&lt;0,0,Towers_MNO!L131-Towers_4G_MNO!L131)</f>
        <v/>
      </c>
    </row>
    <row r="132">
      <c r="A132" s="20">
        <f>Towers_4G!A132</f>
        <v/>
      </c>
      <c r="B132" s="20">
        <f>Towers_4G!B132</f>
        <v/>
      </c>
      <c r="C132" s="20">
        <f>IF(Towers_MNO!C132-Towers_4G_MNO!C132&lt;0,0,Towers_MNO!C132-Towers_4G_MNO!C132)</f>
        <v/>
      </c>
      <c r="D132" s="20">
        <f>IF(Towers_MNO!D132-Towers_4G_MNO!D132&lt;0,0,Towers_MNO!D132-Towers_4G_MNO!D132)</f>
        <v/>
      </c>
      <c r="E132" s="20">
        <f>IF(Towers_MNO!E132-Towers_4G_MNO!E132&lt;0,0,Towers_MNO!E132-Towers_4G_MNO!E132)</f>
        <v/>
      </c>
      <c r="F132" s="20">
        <f>IF(Towers_MNO!F132-Towers_4G_MNO!F132&lt;0,0,Towers_MNO!F132-Towers_4G_MNO!F132)</f>
        <v/>
      </c>
      <c r="G132" s="20">
        <f>IF(Towers_MNO!G132-Towers_4G_MNO!G132&lt;0,0,Towers_MNO!G132-Towers_4G_MNO!G132)</f>
        <v/>
      </c>
      <c r="H132" s="20">
        <f>IF(Towers_MNO!H132-Towers_4G_MNO!H132&lt;0,0,Towers_MNO!H132-Towers_4G_MNO!H132)</f>
        <v/>
      </c>
      <c r="I132" s="20">
        <f>IF(Towers_MNO!I132-Towers_4G_MNO!I132&lt;0,0,Towers_MNO!I132-Towers_4G_MNO!I132)</f>
        <v/>
      </c>
      <c r="J132" s="20">
        <f>IF(Towers_MNO!J132-Towers_4G_MNO!J132&lt;0,0,Towers_MNO!J132-Towers_4G_MNO!J132)</f>
        <v/>
      </c>
      <c r="K132" s="20">
        <f>IF(Towers_MNO!K132-Towers_4G_MNO!K132&lt;0,0,Towers_MNO!K132-Towers_4G_MNO!K132)</f>
        <v/>
      </c>
      <c r="L132" s="20">
        <f>IF(Towers_MNO!L132-Towers_4G_MNO!L132&lt;0,0,Towers_MNO!L132-Towers_4G_MNO!L132)</f>
        <v/>
      </c>
    </row>
    <row r="133">
      <c r="A133" s="20">
        <f>Towers_4G!A133</f>
        <v/>
      </c>
      <c r="B133" s="20">
        <f>Towers_4G!B133</f>
        <v/>
      </c>
      <c r="C133" s="20">
        <f>IF(Towers_MNO!C133-Towers_4G_MNO!C133&lt;0,0,Towers_MNO!C133-Towers_4G_MNO!C133)</f>
        <v/>
      </c>
      <c r="D133" s="20">
        <f>IF(Towers_MNO!D133-Towers_4G_MNO!D133&lt;0,0,Towers_MNO!D133-Towers_4G_MNO!D133)</f>
        <v/>
      </c>
      <c r="E133" s="20">
        <f>IF(Towers_MNO!E133-Towers_4G_MNO!E133&lt;0,0,Towers_MNO!E133-Towers_4G_MNO!E133)</f>
        <v/>
      </c>
      <c r="F133" s="20">
        <f>IF(Towers_MNO!F133-Towers_4G_MNO!F133&lt;0,0,Towers_MNO!F133-Towers_4G_MNO!F133)</f>
        <v/>
      </c>
      <c r="G133" s="20">
        <f>IF(Towers_MNO!G133-Towers_4G_MNO!G133&lt;0,0,Towers_MNO!G133-Towers_4G_MNO!G133)</f>
        <v/>
      </c>
      <c r="H133" s="20">
        <f>IF(Towers_MNO!H133-Towers_4G_MNO!H133&lt;0,0,Towers_MNO!H133-Towers_4G_MNO!H133)</f>
        <v/>
      </c>
      <c r="I133" s="20">
        <f>IF(Towers_MNO!I133-Towers_4G_MNO!I133&lt;0,0,Towers_MNO!I133-Towers_4G_MNO!I133)</f>
        <v/>
      </c>
      <c r="J133" s="20">
        <f>IF(Towers_MNO!J133-Towers_4G_MNO!J133&lt;0,0,Towers_MNO!J133-Towers_4G_MNO!J133)</f>
        <v/>
      </c>
      <c r="K133" s="20">
        <f>IF(Towers_MNO!K133-Towers_4G_MNO!K133&lt;0,0,Towers_MNO!K133-Towers_4G_MNO!K133)</f>
        <v/>
      </c>
      <c r="L133" s="20">
        <f>IF(Towers_MNO!L133-Towers_4G_MNO!L133&lt;0,0,Towers_MNO!L133-Towers_4G_MNO!L133)</f>
        <v/>
      </c>
    </row>
    <row r="134">
      <c r="A134" s="20">
        <f>Towers_4G!A134</f>
        <v/>
      </c>
      <c r="B134" s="20">
        <f>Towers_4G!B134</f>
        <v/>
      </c>
      <c r="C134" s="20">
        <f>IF(Towers_MNO!C134-Towers_4G_MNO!C134&lt;0,0,Towers_MNO!C134-Towers_4G_MNO!C134)</f>
        <v/>
      </c>
      <c r="D134" s="20">
        <f>IF(Towers_MNO!D134-Towers_4G_MNO!D134&lt;0,0,Towers_MNO!D134-Towers_4G_MNO!D134)</f>
        <v/>
      </c>
      <c r="E134" s="20">
        <f>IF(Towers_MNO!E134-Towers_4G_MNO!E134&lt;0,0,Towers_MNO!E134-Towers_4G_MNO!E134)</f>
        <v/>
      </c>
      <c r="F134" s="20">
        <f>IF(Towers_MNO!F134-Towers_4G_MNO!F134&lt;0,0,Towers_MNO!F134-Towers_4G_MNO!F134)</f>
        <v/>
      </c>
      <c r="G134" s="20">
        <f>IF(Towers_MNO!G134-Towers_4G_MNO!G134&lt;0,0,Towers_MNO!G134-Towers_4G_MNO!G134)</f>
        <v/>
      </c>
      <c r="H134" s="20">
        <f>IF(Towers_MNO!H134-Towers_4G_MNO!H134&lt;0,0,Towers_MNO!H134-Towers_4G_MNO!H134)</f>
        <v/>
      </c>
      <c r="I134" s="20">
        <f>IF(Towers_MNO!I134-Towers_4G_MNO!I134&lt;0,0,Towers_MNO!I134-Towers_4G_MNO!I134)</f>
        <v/>
      </c>
      <c r="J134" s="20">
        <f>IF(Towers_MNO!J134-Towers_4G_MNO!J134&lt;0,0,Towers_MNO!J134-Towers_4G_MNO!J134)</f>
        <v/>
      </c>
      <c r="K134" s="20">
        <f>IF(Towers_MNO!K134-Towers_4G_MNO!K134&lt;0,0,Towers_MNO!K134-Towers_4G_MNO!K134)</f>
        <v/>
      </c>
      <c r="L134" s="20">
        <f>IF(Towers_MNO!L134-Towers_4G_MNO!L134&lt;0,0,Towers_MNO!L134-Towers_4G_MNO!L134)</f>
        <v/>
      </c>
    </row>
    <row r="135">
      <c r="A135" s="20">
        <f>Towers_4G!A135</f>
        <v/>
      </c>
      <c r="B135" s="20">
        <f>Towers_4G!B135</f>
        <v/>
      </c>
      <c r="C135" s="20">
        <f>IF(Towers_MNO!C135-Towers_4G_MNO!C135&lt;0,0,Towers_MNO!C135-Towers_4G_MNO!C135)</f>
        <v/>
      </c>
      <c r="D135" s="20">
        <f>IF(Towers_MNO!D135-Towers_4G_MNO!D135&lt;0,0,Towers_MNO!D135-Towers_4G_MNO!D135)</f>
        <v/>
      </c>
      <c r="E135" s="20">
        <f>IF(Towers_MNO!E135-Towers_4G_MNO!E135&lt;0,0,Towers_MNO!E135-Towers_4G_MNO!E135)</f>
        <v/>
      </c>
      <c r="F135" s="20">
        <f>IF(Towers_MNO!F135-Towers_4G_MNO!F135&lt;0,0,Towers_MNO!F135-Towers_4G_MNO!F135)</f>
        <v/>
      </c>
      <c r="G135" s="20">
        <f>IF(Towers_MNO!G135-Towers_4G_MNO!G135&lt;0,0,Towers_MNO!G135-Towers_4G_MNO!G135)</f>
        <v/>
      </c>
      <c r="H135" s="20">
        <f>IF(Towers_MNO!H135-Towers_4G_MNO!H135&lt;0,0,Towers_MNO!H135-Towers_4G_MNO!H135)</f>
        <v/>
      </c>
      <c r="I135" s="20">
        <f>IF(Towers_MNO!I135-Towers_4G_MNO!I135&lt;0,0,Towers_MNO!I135-Towers_4G_MNO!I135)</f>
        <v/>
      </c>
      <c r="J135" s="20">
        <f>IF(Towers_MNO!J135-Towers_4G_MNO!J135&lt;0,0,Towers_MNO!J135-Towers_4G_MNO!J135)</f>
        <v/>
      </c>
      <c r="K135" s="20">
        <f>IF(Towers_MNO!K135-Towers_4G_MNO!K135&lt;0,0,Towers_MNO!K135-Towers_4G_MNO!K135)</f>
        <v/>
      </c>
      <c r="L135" s="20">
        <f>IF(Towers_MNO!L135-Towers_4G_MNO!L135&lt;0,0,Towers_MNO!L135-Towers_4G_MNO!L135)</f>
        <v/>
      </c>
    </row>
    <row r="136">
      <c r="A136" s="20">
        <f>Towers_4G!A136</f>
        <v/>
      </c>
      <c r="B136" s="20">
        <f>Towers_4G!B136</f>
        <v/>
      </c>
      <c r="C136" s="20">
        <f>IF(Towers_MNO!C136-Towers_4G_MNO!C136&lt;0,0,Towers_MNO!C136-Towers_4G_MNO!C136)</f>
        <v/>
      </c>
      <c r="D136" s="20">
        <f>IF(Towers_MNO!D136-Towers_4G_MNO!D136&lt;0,0,Towers_MNO!D136-Towers_4G_MNO!D136)</f>
        <v/>
      </c>
      <c r="E136" s="20">
        <f>IF(Towers_MNO!E136-Towers_4G_MNO!E136&lt;0,0,Towers_MNO!E136-Towers_4G_MNO!E136)</f>
        <v/>
      </c>
      <c r="F136" s="20">
        <f>IF(Towers_MNO!F136-Towers_4G_MNO!F136&lt;0,0,Towers_MNO!F136-Towers_4G_MNO!F136)</f>
        <v/>
      </c>
      <c r="G136" s="20">
        <f>IF(Towers_MNO!G136-Towers_4G_MNO!G136&lt;0,0,Towers_MNO!G136-Towers_4G_MNO!G136)</f>
        <v/>
      </c>
      <c r="H136" s="20">
        <f>IF(Towers_MNO!H136-Towers_4G_MNO!H136&lt;0,0,Towers_MNO!H136-Towers_4G_MNO!H136)</f>
        <v/>
      </c>
      <c r="I136" s="20">
        <f>IF(Towers_MNO!I136-Towers_4G_MNO!I136&lt;0,0,Towers_MNO!I136-Towers_4G_MNO!I136)</f>
        <v/>
      </c>
      <c r="J136" s="20">
        <f>IF(Towers_MNO!J136-Towers_4G_MNO!J136&lt;0,0,Towers_MNO!J136-Towers_4G_MNO!J136)</f>
        <v/>
      </c>
      <c r="K136" s="20">
        <f>IF(Towers_MNO!K136-Towers_4G_MNO!K136&lt;0,0,Towers_MNO!K136-Towers_4G_MNO!K136)</f>
        <v/>
      </c>
      <c r="L136" s="20">
        <f>IF(Towers_MNO!L136-Towers_4G_MNO!L136&lt;0,0,Towers_MNO!L136-Towers_4G_MNO!L136)</f>
        <v/>
      </c>
    </row>
    <row r="137">
      <c r="A137" s="20">
        <f>Towers_4G!A137</f>
        <v/>
      </c>
      <c r="B137" s="20">
        <f>Towers_4G!B137</f>
        <v/>
      </c>
      <c r="C137" s="20">
        <f>IF(Towers_MNO!C137-Towers_4G_MNO!C137&lt;0,0,Towers_MNO!C137-Towers_4G_MNO!C137)</f>
        <v/>
      </c>
      <c r="D137" s="20">
        <f>IF(Towers_MNO!D137-Towers_4G_MNO!D137&lt;0,0,Towers_MNO!D137-Towers_4G_MNO!D137)</f>
        <v/>
      </c>
      <c r="E137" s="20">
        <f>IF(Towers_MNO!E137-Towers_4G_MNO!E137&lt;0,0,Towers_MNO!E137-Towers_4G_MNO!E137)</f>
        <v/>
      </c>
      <c r="F137" s="20">
        <f>IF(Towers_MNO!F137-Towers_4G_MNO!F137&lt;0,0,Towers_MNO!F137-Towers_4G_MNO!F137)</f>
        <v/>
      </c>
      <c r="G137" s="20">
        <f>IF(Towers_MNO!G137-Towers_4G_MNO!G137&lt;0,0,Towers_MNO!G137-Towers_4G_MNO!G137)</f>
        <v/>
      </c>
      <c r="H137" s="20">
        <f>IF(Towers_MNO!H137-Towers_4G_MNO!H137&lt;0,0,Towers_MNO!H137-Towers_4G_MNO!H137)</f>
        <v/>
      </c>
      <c r="I137" s="20">
        <f>IF(Towers_MNO!I137-Towers_4G_MNO!I137&lt;0,0,Towers_MNO!I137-Towers_4G_MNO!I137)</f>
        <v/>
      </c>
      <c r="J137" s="20">
        <f>IF(Towers_MNO!J137-Towers_4G_MNO!J137&lt;0,0,Towers_MNO!J137-Towers_4G_MNO!J137)</f>
        <v/>
      </c>
      <c r="K137" s="20">
        <f>IF(Towers_MNO!K137-Towers_4G_MNO!K137&lt;0,0,Towers_MNO!K137-Towers_4G_MNO!K137)</f>
        <v/>
      </c>
      <c r="L137" s="20">
        <f>IF(Towers_MNO!L137-Towers_4G_MNO!L137&lt;0,0,Towers_MNO!L137-Towers_4G_MNO!L137)</f>
        <v/>
      </c>
    </row>
    <row r="138">
      <c r="A138" s="20">
        <f>Towers_4G!A138</f>
        <v/>
      </c>
      <c r="B138" s="20">
        <f>Towers_4G!B138</f>
        <v/>
      </c>
      <c r="C138" s="20">
        <f>IF(Towers_MNO!C138-Towers_4G_MNO!C138&lt;0,0,Towers_MNO!C138-Towers_4G_MNO!C138)</f>
        <v/>
      </c>
      <c r="D138" s="20">
        <f>IF(Towers_MNO!D138-Towers_4G_MNO!D138&lt;0,0,Towers_MNO!D138-Towers_4G_MNO!D138)</f>
        <v/>
      </c>
      <c r="E138" s="20">
        <f>IF(Towers_MNO!E138-Towers_4G_MNO!E138&lt;0,0,Towers_MNO!E138-Towers_4G_MNO!E138)</f>
        <v/>
      </c>
      <c r="F138" s="20">
        <f>IF(Towers_MNO!F138-Towers_4G_MNO!F138&lt;0,0,Towers_MNO!F138-Towers_4G_MNO!F138)</f>
        <v/>
      </c>
      <c r="G138" s="20">
        <f>IF(Towers_MNO!G138-Towers_4G_MNO!G138&lt;0,0,Towers_MNO!G138-Towers_4G_MNO!G138)</f>
        <v/>
      </c>
      <c r="H138" s="20">
        <f>IF(Towers_MNO!H138-Towers_4G_MNO!H138&lt;0,0,Towers_MNO!H138-Towers_4G_MNO!H138)</f>
        <v/>
      </c>
      <c r="I138" s="20">
        <f>IF(Towers_MNO!I138-Towers_4G_MNO!I138&lt;0,0,Towers_MNO!I138-Towers_4G_MNO!I138)</f>
        <v/>
      </c>
      <c r="J138" s="20">
        <f>IF(Towers_MNO!J138-Towers_4G_MNO!J138&lt;0,0,Towers_MNO!J138-Towers_4G_MNO!J138)</f>
        <v/>
      </c>
      <c r="K138" s="20">
        <f>IF(Towers_MNO!K138-Towers_4G_MNO!K138&lt;0,0,Towers_MNO!K138-Towers_4G_MNO!K138)</f>
        <v/>
      </c>
      <c r="L138" s="20">
        <f>IF(Towers_MNO!L138-Towers_4G_MNO!L138&lt;0,0,Towers_MNO!L138-Towers_4G_MNO!L138)</f>
        <v/>
      </c>
    </row>
    <row r="139">
      <c r="A139" s="20">
        <f>Towers_4G!A139</f>
        <v/>
      </c>
      <c r="B139" s="20">
        <f>Towers_4G!B139</f>
        <v/>
      </c>
      <c r="C139" s="20">
        <f>IF(Towers_MNO!C139-Towers_4G_MNO!C139&lt;0,0,Towers_MNO!C139-Towers_4G_MNO!C139)</f>
        <v/>
      </c>
      <c r="D139" s="20">
        <f>IF(Towers_MNO!D139-Towers_4G_MNO!D139&lt;0,0,Towers_MNO!D139-Towers_4G_MNO!D139)</f>
        <v/>
      </c>
      <c r="E139" s="20">
        <f>IF(Towers_MNO!E139-Towers_4G_MNO!E139&lt;0,0,Towers_MNO!E139-Towers_4G_MNO!E139)</f>
        <v/>
      </c>
      <c r="F139" s="20">
        <f>IF(Towers_MNO!F139-Towers_4G_MNO!F139&lt;0,0,Towers_MNO!F139-Towers_4G_MNO!F139)</f>
        <v/>
      </c>
      <c r="G139" s="20">
        <f>IF(Towers_MNO!G139-Towers_4G_MNO!G139&lt;0,0,Towers_MNO!G139-Towers_4G_MNO!G139)</f>
        <v/>
      </c>
      <c r="H139" s="20">
        <f>IF(Towers_MNO!H139-Towers_4G_MNO!H139&lt;0,0,Towers_MNO!H139-Towers_4G_MNO!H139)</f>
        <v/>
      </c>
      <c r="I139" s="20">
        <f>IF(Towers_MNO!I139-Towers_4G_MNO!I139&lt;0,0,Towers_MNO!I139-Towers_4G_MNO!I139)</f>
        <v/>
      </c>
      <c r="J139" s="20">
        <f>IF(Towers_MNO!J139-Towers_4G_MNO!J139&lt;0,0,Towers_MNO!J139-Towers_4G_MNO!J139)</f>
        <v/>
      </c>
      <c r="K139" s="20">
        <f>IF(Towers_MNO!K139-Towers_4G_MNO!K139&lt;0,0,Towers_MNO!K139-Towers_4G_MNO!K139)</f>
        <v/>
      </c>
      <c r="L139" s="20">
        <f>IF(Towers_MNO!L139-Towers_4G_MNO!L139&lt;0,0,Towers_MNO!L139-Towers_4G_MNO!L139)</f>
        <v/>
      </c>
    </row>
    <row r="140">
      <c r="A140" s="20">
        <f>Towers_4G!A140</f>
        <v/>
      </c>
      <c r="B140" s="20">
        <f>Towers_4G!B140</f>
        <v/>
      </c>
      <c r="C140" s="20">
        <f>IF(Towers_MNO!C140-Towers_4G_MNO!C140&lt;0,0,Towers_MNO!C140-Towers_4G_MNO!C140)</f>
        <v/>
      </c>
      <c r="D140" s="20">
        <f>IF(Towers_MNO!D140-Towers_4G_MNO!D140&lt;0,0,Towers_MNO!D140-Towers_4G_MNO!D140)</f>
        <v/>
      </c>
      <c r="E140" s="20">
        <f>IF(Towers_MNO!E140-Towers_4G_MNO!E140&lt;0,0,Towers_MNO!E140-Towers_4G_MNO!E140)</f>
        <v/>
      </c>
      <c r="F140" s="20">
        <f>IF(Towers_MNO!F140-Towers_4G_MNO!F140&lt;0,0,Towers_MNO!F140-Towers_4G_MNO!F140)</f>
        <v/>
      </c>
      <c r="G140" s="20">
        <f>IF(Towers_MNO!G140-Towers_4G_MNO!G140&lt;0,0,Towers_MNO!G140-Towers_4G_MNO!G140)</f>
        <v/>
      </c>
      <c r="H140" s="20">
        <f>IF(Towers_MNO!H140-Towers_4G_MNO!H140&lt;0,0,Towers_MNO!H140-Towers_4G_MNO!H140)</f>
        <v/>
      </c>
      <c r="I140" s="20">
        <f>IF(Towers_MNO!I140-Towers_4G_MNO!I140&lt;0,0,Towers_MNO!I140-Towers_4G_MNO!I140)</f>
        <v/>
      </c>
      <c r="J140" s="20">
        <f>IF(Towers_MNO!J140-Towers_4G_MNO!J140&lt;0,0,Towers_MNO!J140-Towers_4G_MNO!J140)</f>
        <v/>
      </c>
      <c r="K140" s="20">
        <f>IF(Towers_MNO!K140-Towers_4G_MNO!K140&lt;0,0,Towers_MNO!K140-Towers_4G_MNO!K140)</f>
        <v/>
      </c>
      <c r="L140" s="20">
        <f>IF(Towers_MNO!L140-Towers_4G_MNO!L140&lt;0,0,Towers_MNO!L140-Towers_4G_MNO!L140)</f>
        <v/>
      </c>
    </row>
    <row r="141">
      <c r="A141" s="20">
        <f>Towers_4G!A141</f>
        <v/>
      </c>
      <c r="B141" s="20">
        <f>Towers_4G!B141</f>
        <v/>
      </c>
      <c r="C141" s="20">
        <f>IF(Towers_MNO!C141-Towers_4G_MNO!C141&lt;0,0,Towers_MNO!C141-Towers_4G_MNO!C141)</f>
        <v/>
      </c>
      <c r="D141" s="20">
        <f>IF(Towers_MNO!D141-Towers_4G_MNO!D141&lt;0,0,Towers_MNO!D141-Towers_4G_MNO!D141)</f>
        <v/>
      </c>
      <c r="E141" s="20">
        <f>IF(Towers_MNO!E141-Towers_4G_MNO!E141&lt;0,0,Towers_MNO!E141-Towers_4G_MNO!E141)</f>
        <v/>
      </c>
      <c r="F141" s="20">
        <f>IF(Towers_MNO!F141-Towers_4G_MNO!F141&lt;0,0,Towers_MNO!F141-Towers_4G_MNO!F141)</f>
        <v/>
      </c>
      <c r="G141" s="20">
        <f>IF(Towers_MNO!G141-Towers_4G_MNO!G141&lt;0,0,Towers_MNO!G141-Towers_4G_MNO!G141)</f>
        <v/>
      </c>
      <c r="H141" s="20">
        <f>IF(Towers_MNO!H141-Towers_4G_MNO!H141&lt;0,0,Towers_MNO!H141-Towers_4G_MNO!H141)</f>
        <v/>
      </c>
      <c r="I141" s="20">
        <f>IF(Towers_MNO!I141-Towers_4G_MNO!I141&lt;0,0,Towers_MNO!I141-Towers_4G_MNO!I141)</f>
        <v/>
      </c>
      <c r="J141" s="20">
        <f>IF(Towers_MNO!J141-Towers_4G_MNO!J141&lt;0,0,Towers_MNO!J141-Towers_4G_MNO!J141)</f>
        <v/>
      </c>
      <c r="K141" s="20">
        <f>IF(Towers_MNO!K141-Towers_4G_MNO!K141&lt;0,0,Towers_MNO!K141-Towers_4G_MNO!K141)</f>
        <v/>
      </c>
      <c r="L141" s="20">
        <f>IF(Towers_MNO!L141-Towers_4G_MNO!L141&lt;0,0,Towers_MNO!L141-Towers_4G_MNO!L141)</f>
        <v/>
      </c>
    </row>
    <row r="142">
      <c r="A142" s="20">
        <f>Towers_4G!A142</f>
        <v/>
      </c>
      <c r="B142" s="20">
        <f>Towers_4G!B142</f>
        <v/>
      </c>
      <c r="C142" s="20">
        <f>IF(Towers_MNO!C142-Towers_4G_MNO!C142&lt;0,0,Towers_MNO!C142-Towers_4G_MNO!C142)</f>
        <v/>
      </c>
      <c r="D142" s="20">
        <f>IF(Towers_MNO!D142-Towers_4G_MNO!D142&lt;0,0,Towers_MNO!D142-Towers_4G_MNO!D142)</f>
        <v/>
      </c>
      <c r="E142" s="20">
        <f>IF(Towers_MNO!E142-Towers_4G_MNO!E142&lt;0,0,Towers_MNO!E142-Towers_4G_MNO!E142)</f>
        <v/>
      </c>
      <c r="F142" s="20">
        <f>IF(Towers_MNO!F142-Towers_4G_MNO!F142&lt;0,0,Towers_MNO!F142-Towers_4G_MNO!F142)</f>
        <v/>
      </c>
      <c r="G142" s="20">
        <f>IF(Towers_MNO!G142-Towers_4G_MNO!G142&lt;0,0,Towers_MNO!G142-Towers_4G_MNO!G142)</f>
        <v/>
      </c>
      <c r="H142" s="20">
        <f>IF(Towers_MNO!H142-Towers_4G_MNO!H142&lt;0,0,Towers_MNO!H142-Towers_4G_MNO!H142)</f>
        <v/>
      </c>
      <c r="I142" s="20">
        <f>IF(Towers_MNO!I142-Towers_4G_MNO!I142&lt;0,0,Towers_MNO!I142-Towers_4G_MNO!I142)</f>
        <v/>
      </c>
      <c r="J142" s="20">
        <f>IF(Towers_MNO!J142-Towers_4G_MNO!J142&lt;0,0,Towers_MNO!J142-Towers_4G_MNO!J142)</f>
        <v/>
      </c>
      <c r="K142" s="20">
        <f>IF(Towers_MNO!K142-Towers_4G_MNO!K142&lt;0,0,Towers_MNO!K142-Towers_4G_MNO!K142)</f>
        <v/>
      </c>
      <c r="L142" s="20">
        <f>IF(Towers_MNO!L142-Towers_4G_MNO!L142&lt;0,0,Towers_MNO!L142-Towers_4G_MNO!L142)</f>
        <v/>
      </c>
    </row>
    <row r="143">
      <c r="A143" s="20">
        <f>Towers_4G!A143</f>
        <v/>
      </c>
      <c r="B143" s="20">
        <f>Towers_4G!B143</f>
        <v/>
      </c>
      <c r="C143" s="20">
        <f>IF(Towers_MNO!C143-Towers_4G_MNO!C143&lt;0,0,Towers_MNO!C143-Towers_4G_MNO!C143)</f>
        <v/>
      </c>
      <c r="D143" s="20">
        <f>IF(Towers_MNO!D143-Towers_4G_MNO!D143&lt;0,0,Towers_MNO!D143-Towers_4G_MNO!D143)</f>
        <v/>
      </c>
      <c r="E143" s="20">
        <f>IF(Towers_MNO!E143-Towers_4G_MNO!E143&lt;0,0,Towers_MNO!E143-Towers_4G_MNO!E143)</f>
        <v/>
      </c>
      <c r="F143" s="20">
        <f>IF(Towers_MNO!F143-Towers_4G_MNO!F143&lt;0,0,Towers_MNO!F143-Towers_4G_MNO!F143)</f>
        <v/>
      </c>
      <c r="G143" s="20">
        <f>IF(Towers_MNO!G143-Towers_4G_MNO!G143&lt;0,0,Towers_MNO!G143-Towers_4G_MNO!G143)</f>
        <v/>
      </c>
      <c r="H143" s="20">
        <f>IF(Towers_MNO!H143-Towers_4G_MNO!H143&lt;0,0,Towers_MNO!H143-Towers_4G_MNO!H143)</f>
        <v/>
      </c>
      <c r="I143" s="20">
        <f>IF(Towers_MNO!I143-Towers_4G_MNO!I143&lt;0,0,Towers_MNO!I143-Towers_4G_MNO!I143)</f>
        <v/>
      </c>
      <c r="J143" s="20">
        <f>IF(Towers_MNO!J143-Towers_4G_MNO!J143&lt;0,0,Towers_MNO!J143-Towers_4G_MNO!J143)</f>
        <v/>
      </c>
      <c r="K143" s="20">
        <f>IF(Towers_MNO!K143-Towers_4G_MNO!K143&lt;0,0,Towers_MNO!K143-Towers_4G_MNO!K143)</f>
        <v/>
      </c>
      <c r="L143" s="20">
        <f>IF(Towers_MNO!L143-Towers_4G_MNO!L143&lt;0,0,Towers_MNO!L143-Towers_4G_MNO!L143)</f>
        <v/>
      </c>
    </row>
    <row r="144">
      <c r="A144" s="20">
        <f>Towers_4G!A144</f>
        <v/>
      </c>
      <c r="B144" s="20">
        <f>Towers_4G!B144</f>
        <v/>
      </c>
      <c r="C144" s="20">
        <f>IF(Towers_MNO!C144-Towers_4G_MNO!C144&lt;0,0,Towers_MNO!C144-Towers_4G_MNO!C144)</f>
        <v/>
      </c>
      <c r="D144" s="20">
        <f>IF(Towers_MNO!D144-Towers_4G_MNO!D144&lt;0,0,Towers_MNO!D144-Towers_4G_MNO!D144)</f>
        <v/>
      </c>
      <c r="E144" s="20">
        <f>IF(Towers_MNO!E144-Towers_4G_MNO!E144&lt;0,0,Towers_MNO!E144-Towers_4G_MNO!E144)</f>
        <v/>
      </c>
      <c r="F144" s="20">
        <f>IF(Towers_MNO!F144-Towers_4G_MNO!F144&lt;0,0,Towers_MNO!F144-Towers_4G_MNO!F144)</f>
        <v/>
      </c>
      <c r="G144" s="20">
        <f>IF(Towers_MNO!G144-Towers_4G_MNO!G144&lt;0,0,Towers_MNO!G144-Towers_4G_MNO!G144)</f>
        <v/>
      </c>
      <c r="H144" s="20">
        <f>IF(Towers_MNO!H144-Towers_4G_MNO!H144&lt;0,0,Towers_MNO!H144-Towers_4G_MNO!H144)</f>
        <v/>
      </c>
      <c r="I144" s="20">
        <f>IF(Towers_MNO!I144-Towers_4G_MNO!I144&lt;0,0,Towers_MNO!I144-Towers_4G_MNO!I144)</f>
        <v/>
      </c>
      <c r="J144" s="20">
        <f>IF(Towers_MNO!J144-Towers_4G_MNO!J144&lt;0,0,Towers_MNO!J144-Towers_4G_MNO!J144)</f>
        <v/>
      </c>
      <c r="K144" s="20">
        <f>IF(Towers_MNO!K144-Towers_4G_MNO!K144&lt;0,0,Towers_MNO!K144-Towers_4G_MNO!K144)</f>
        <v/>
      </c>
      <c r="L144" s="20">
        <f>IF(Towers_MNO!L144-Towers_4G_MNO!L144&lt;0,0,Towers_MNO!L144-Towers_4G_MNO!L144)</f>
        <v/>
      </c>
    </row>
    <row r="145">
      <c r="A145" s="20">
        <f>Towers_4G!A145</f>
        <v/>
      </c>
      <c r="B145" s="20">
        <f>Towers_4G!B145</f>
        <v/>
      </c>
      <c r="C145" s="20">
        <f>IF(Towers_MNO!C145-Towers_4G_MNO!C145&lt;0,0,Towers_MNO!C145-Towers_4G_MNO!C145)</f>
        <v/>
      </c>
      <c r="D145" s="20">
        <f>IF(Towers_MNO!D145-Towers_4G_MNO!D145&lt;0,0,Towers_MNO!D145-Towers_4G_MNO!D145)</f>
        <v/>
      </c>
      <c r="E145" s="20">
        <f>IF(Towers_MNO!E145-Towers_4G_MNO!E145&lt;0,0,Towers_MNO!E145-Towers_4G_MNO!E145)</f>
        <v/>
      </c>
      <c r="F145" s="20">
        <f>IF(Towers_MNO!F145-Towers_4G_MNO!F145&lt;0,0,Towers_MNO!F145-Towers_4G_MNO!F145)</f>
        <v/>
      </c>
      <c r="G145" s="20">
        <f>IF(Towers_MNO!G145-Towers_4G_MNO!G145&lt;0,0,Towers_MNO!G145-Towers_4G_MNO!G145)</f>
        <v/>
      </c>
      <c r="H145" s="20">
        <f>IF(Towers_MNO!H145-Towers_4G_MNO!H145&lt;0,0,Towers_MNO!H145-Towers_4G_MNO!H145)</f>
        <v/>
      </c>
      <c r="I145" s="20">
        <f>IF(Towers_MNO!I145-Towers_4G_MNO!I145&lt;0,0,Towers_MNO!I145-Towers_4G_MNO!I145)</f>
        <v/>
      </c>
      <c r="J145" s="20">
        <f>IF(Towers_MNO!J145-Towers_4G_MNO!J145&lt;0,0,Towers_MNO!J145-Towers_4G_MNO!J145)</f>
        <v/>
      </c>
      <c r="K145" s="20">
        <f>IF(Towers_MNO!K145-Towers_4G_MNO!K145&lt;0,0,Towers_MNO!K145-Towers_4G_MNO!K145)</f>
        <v/>
      </c>
      <c r="L145" s="20">
        <f>IF(Towers_MNO!L145-Towers_4G_MNO!L145&lt;0,0,Towers_MNO!L145-Towers_4G_MNO!L145)</f>
        <v/>
      </c>
    </row>
    <row r="146">
      <c r="A146" s="20">
        <f>Towers_4G!A146</f>
        <v/>
      </c>
      <c r="B146" s="20">
        <f>Towers_4G!B146</f>
        <v/>
      </c>
      <c r="C146" s="20">
        <f>IF(Towers_MNO!C146-Towers_4G_MNO!C146&lt;0,0,Towers_MNO!C146-Towers_4G_MNO!C146)</f>
        <v/>
      </c>
      <c r="D146" s="20">
        <f>IF(Towers_MNO!D146-Towers_4G_MNO!D146&lt;0,0,Towers_MNO!D146-Towers_4G_MNO!D146)</f>
        <v/>
      </c>
      <c r="E146" s="20">
        <f>IF(Towers_MNO!E146-Towers_4G_MNO!E146&lt;0,0,Towers_MNO!E146-Towers_4G_MNO!E146)</f>
        <v/>
      </c>
      <c r="F146" s="20">
        <f>IF(Towers_MNO!F146-Towers_4G_MNO!F146&lt;0,0,Towers_MNO!F146-Towers_4G_MNO!F146)</f>
        <v/>
      </c>
      <c r="G146" s="20">
        <f>IF(Towers_MNO!G146-Towers_4G_MNO!G146&lt;0,0,Towers_MNO!G146-Towers_4G_MNO!G146)</f>
        <v/>
      </c>
      <c r="H146" s="20">
        <f>IF(Towers_MNO!H146-Towers_4G_MNO!H146&lt;0,0,Towers_MNO!H146-Towers_4G_MNO!H146)</f>
        <v/>
      </c>
      <c r="I146" s="20">
        <f>IF(Towers_MNO!I146-Towers_4G_MNO!I146&lt;0,0,Towers_MNO!I146-Towers_4G_MNO!I146)</f>
        <v/>
      </c>
      <c r="J146" s="20">
        <f>IF(Towers_MNO!J146-Towers_4G_MNO!J146&lt;0,0,Towers_MNO!J146-Towers_4G_MNO!J146)</f>
        <v/>
      </c>
      <c r="K146" s="20">
        <f>IF(Towers_MNO!K146-Towers_4G_MNO!K146&lt;0,0,Towers_MNO!K146-Towers_4G_MNO!K146)</f>
        <v/>
      </c>
      <c r="L146" s="20">
        <f>IF(Towers_MNO!L146-Towers_4G_MNO!L146&lt;0,0,Towers_MNO!L146-Towers_4G_MNO!L146)</f>
        <v/>
      </c>
    </row>
    <row r="147">
      <c r="A147" s="20">
        <f>Towers_4G!A147</f>
        <v/>
      </c>
      <c r="B147" s="20">
        <f>Towers_4G!B147</f>
        <v/>
      </c>
      <c r="C147" s="20">
        <f>IF(Towers_MNO!C147-Towers_4G_MNO!C147&lt;0,0,Towers_MNO!C147-Towers_4G_MNO!C147)</f>
        <v/>
      </c>
      <c r="D147" s="20">
        <f>IF(Towers_MNO!D147-Towers_4G_MNO!D147&lt;0,0,Towers_MNO!D147-Towers_4G_MNO!D147)</f>
        <v/>
      </c>
      <c r="E147" s="20">
        <f>IF(Towers_MNO!E147-Towers_4G_MNO!E147&lt;0,0,Towers_MNO!E147-Towers_4G_MNO!E147)</f>
        <v/>
      </c>
      <c r="F147" s="20">
        <f>IF(Towers_MNO!F147-Towers_4G_MNO!F147&lt;0,0,Towers_MNO!F147-Towers_4G_MNO!F147)</f>
        <v/>
      </c>
      <c r="G147" s="20">
        <f>IF(Towers_MNO!G147-Towers_4G_MNO!G147&lt;0,0,Towers_MNO!G147-Towers_4G_MNO!G147)</f>
        <v/>
      </c>
      <c r="H147" s="20">
        <f>IF(Towers_MNO!H147-Towers_4G_MNO!H147&lt;0,0,Towers_MNO!H147-Towers_4G_MNO!H147)</f>
        <v/>
      </c>
      <c r="I147" s="20">
        <f>IF(Towers_MNO!I147-Towers_4G_MNO!I147&lt;0,0,Towers_MNO!I147-Towers_4G_MNO!I147)</f>
        <v/>
      </c>
      <c r="J147" s="20">
        <f>IF(Towers_MNO!J147-Towers_4G_MNO!J147&lt;0,0,Towers_MNO!J147-Towers_4G_MNO!J147)</f>
        <v/>
      </c>
      <c r="K147" s="20">
        <f>IF(Towers_MNO!K147-Towers_4G_MNO!K147&lt;0,0,Towers_MNO!K147-Towers_4G_MNO!K147)</f>
        <v/>
      </c>
      <c r="L147" s="20">
        <f>IF(Towers_MNO!L147-Towers_4G_MNO!L147&lt;0,0,Towers_MNO!L147-Towers_4G_MNO!L147)</f>
        <v/>
      </c>
    </row>
    <row r="148">
      <c r="A148" s="20">
        <f>Towers_4G!A148</f>
        <v/>
      </c>
      <c r="B148" s="20">
        <f>Towers_4G!B148</f>
        <v/>
      </c>
      <c r="C148" s="20">
        <f>IF(Towers_MNO!C148-Towers_4G_MNO!C148&lt;0,0,Towers_MNO!C148-Towers_4G_MNO!C148)</f>
        <v/>
      </c>
      <c r="D148" s="20">
        <f>IF(Towers_MNO!D148-Towers_4G_MNO!D148&lt;0,0,Towers_MNO!D148-Towers_4G_MNO!D148)</f>
        <v/>
      </c>
      <c r="E148" s="20">
        <f>IF(Towers_MNO!E148-Towers_4G_MNO!E148&lt;0,0,Towers_MNO!E148-Towers_4G_MNO!E148)</f>
        <v/>
      </c>
      <c r="F148" s="20">
        <f>IF(Towers_MNO!F148-Towers_4G_MNO!F148&lt;0,0,Towers_MNO!F148-Towers_4G_MNO!F148)</f>
        <v/>
      </c>
      <c r="G148" s="20">
        <f>IF(Towers_MNO!G148-Towers_4G_MNO!G148&lt;0,0,Towers_MNO!G148-Towers_4G_MNO!G148)</f>
        <v/>
      </c>
      <c r="H148" s="20">
        <f>IF(Towers_MNO!H148-Towers_4G_MNO!H148&lt;0,0,Towers_MNO!H148-Towers_4G_MNO!H148)</f>
        <v/>
      </c>
      <c r="I148" s="20">
        <f>IF(Towers_MNO!I148-Towers_4G_MNO!I148&lt;0,0,Towers_MNO!I148-Towers_4G_MNO!I148)</f>
        <v/>
      </c>
      <c r="J148" s="20">
        <f>IF(Towers_MNO!J148-Towers_4G_MNO!J148&lt;0,0,Towers_MNO!J148-Towers_4G_MNO!J148)</f>
        <v/>
      </c>
      <c r="K148" s="20">
        <f>IF(Towers_MNO!K148-Towers_4G_MNO!K148&lt;0,0,Towers_MNO!K148-Towers_4G_MNO!K148)</f>
        <v/>
      </c>
      <c r="L148" s="20">
        <f>IF(Towers_MNO!L148-Towers_4G_MNO!L148&lt;0,0,Towers_MNO!L148-Towers_4G_MNO!L148)</f>
        <v/>
      </c>
    </row>
    <row r="149">
      <c r="A149" s="20">
        <f>Towers_4G!A149</f>
        <v/>
      </c>
      <c r="B149" s="20">
        <f>Towers_4G!B149</f>
        <v/>
      </c>
      <c r="C149" s="20">
        <f>IF(Towers_MNO!C149-Towers_4G_MNO!C149&lt;0,0,Towers_MNO!C149-Towers_4G_MNO!C149)</f>
        <v/>
      </c>
      <c r="D149" s="20">
        <f>IF(Towers_MNO!D149-Towers_4G_MNO!D149&lt;0,0,Towers_MNO!D149-Towers_4G_MNO!D149)</f>
        <v/>
      </c>
      <c r="E149" s="20">
        <f>IF(Towers_MNO!E149-Towers_4G_MNO!E149&lt;0,0,Towers_MNO!E149-Towers_4G_MNO!E149)</f>
        <v/>
      </c>
      <c r="F149" s="20">
        <f>IF(Towers_MNO!F149-Towers_4G_MNO!F149&lt;0,0,Towers_MNO!F149-Towers_4G_MNO!F149)</f>
        <v/>
      </c>
      <c r="G149" s="20">
        <f>IF(Towers_MNO!G149-Towers_4G_MNO!G149&lt;0,0,Towers_MNO!G149-Towers_4G_MNO!G149)</f>
        <v/>
      </c>
      <c r="H149" s="20">
        <f>IF(Towers_MNO!H149-Towers_4G_MNO!H149&lt;0,0,Towers_MNO!H149-Towers_4G_MNO!H149)</f>
        <v/>
      </c>
      <c r="I149" s="20">
        <f>IF(Towers_MNO!I149-Towers_4G_MNO!I149&lt;0,0,Towers_MNO!I149-Towers_4G_MNO!I149)</f>
        <v/>
      </c>
      <c r="J149" s="20">
        <f>IF(Towers_MNO!J149-Towers_4G_MNO!J149&lt;0,0,Towers_MNO!J149-Towers_4G_MNO!J149)</f>
        <v/>
      </c>
      <c r="K149" s="20">
        <f>IF(Towers_MNO!K149-Towers_4G_MNO!K149&lt;0,0,Towers_MNO!K149-Towers_4G_MNO!K149)</f>
        <v/>
      </c>
      <c r="L149" s="20">
        <f>IF(Towers_MNO!L149-Towers_4G_MNO!L149&lt;0,0,Towers_MNO!L149-Towers_4G_MNO!L149)</f>
        <v/>
      </c>
    </row>
    <row r="150">
      <c r="A150" s="20">
        <f>Towers_4G!A150</f>
        <v/>
      </c>
      <c r="B150" s="20">
        <f>Towers_4G!B150</f>
        <v/>
      </c>
      <c r="C150" s="20">
        <f>IF(Towers_MNO!C150-Towers_4G_MNO!C150&lt;0,0,Towers_MNO!C150-Towers_4G_MNO!C150)</f>
        <v/>
      </c>
      <c r="D150" s="20">
        <f>IF(Towers_MNO!D150-Towers_4G_MNO!D150&lt;0,0,Towers_MNO!D150-Towers_4G_MNO!D150)</f>
        <v/>
      </c>
      <c r="E150" s="20">
        <f>IF(Towers_MNO!E150-Towers_4G_MNO!E150&lt;0,0,Towers_MNO!E150-Towers_4G_MNO!E150)</f>
        <v/>
      </c>
      <c r="F150" s="20">
        <f>IF(Towers_MNO!F150-Towers_4G_MNO!F150&lt;0,0,Towers_MNO!F150-Towers_4G_MNO!F150)</f>
        <v/>
      </c>
      <c r="G150" s="20">
        <f>IF(Towers_MNO!G150-Towers_4G_MNO!G150&lt;0,0,Towers_MNO!G150-Towers_4G_MNO!G150)</f>
        <v/>
      </c>
      <c r="H150" s="20">
        <f>IF(Towers_MNO!H150-Towers_4G_MNO!H150&lt;0,0,Towers_MNO!H150-Towers_4G_MNO!H150)</f>
        <v/>
      </c>
      <c r="I150" s="20">
        <f>IF(Towers_MNO!I150-Towers_4G_MNO!I150&lt;0,0,Towers_MNO!I150-Towers_4G_MNO!I150)</f>
        <v/>
      </c>
      <c r="J150" s="20">
        <f>IF(Towers_MNO!J150-Towers_4G_MNO!J150&lt;0,0,Towers_MNO!J150-Towers_4G_MNO!J150)</f>
        <v/>
      </c>
      <c r="K150" s="20">
        <f>IF(Towers_MNO!K150-Towers_4G_MNO!K150&lt;0,0,Towers_MNO!K150-Towers_4G_MNO!K150)</f>
        <v/>
      </c>
      <c r="L150" s="20">
        <f>IF(Towers_MNO!L150-Towers_4G_MNO!L150&lt;0,0,Towers_MNO!L150-Towers_4G_MNO!L150)</f>
        <v/>
      </c>
    </row>
    <row r="151">
      <c r="A151" s="20">
        <f>Towers_4G!A151</f>
        <v/>
      </c>
      <c r="B151" s="20">
        <f>Towers_4G!B151</f>
        <v/>
      </c>
      <c r="C151" s="20">
        <f>IF(Towers_MNO!C151-Towers_4G_MNO!C151&lt;0,0,Towers_MNO!C151-Towers_4G_MNO!C151)</f>
        <v/>
      </c>
      <c r="D151" s="20">
        <f>IF(Towers_MNO!D151-Towers_4G_MNO!D151&lt;0,0,Towers_MNO!D151-Towers_4G_MNO!D151)</f>
        <v/>
      </c>
      <c r="E151" s="20">
        <f>IF(Towers_MNO!E151-Towers_4G_MNO!E151&lt;0,0,Towers_MNO!E151-Towers_4G_MNO!E151)</f>
        <v/>
      </c>
      <c r="F151" s="20">
        <f>IF(Towers_MNO!F151-Towers_4G_MNO!F151&lt;0,0,Towers_MNO!F151-Towers_4G_MNO!F151)</f>
        <v/>
      </c>
      <c r="G151" s="20">
        <f>IF(Towers_MNO!G151-Towers_4G_MNO!G151&lt;0,0,Towers_MNO!G151-Towers_4G_MNO!G151)</f>
        <v/>
      </c>
      <c r="H151" s="20">
        <f>IF(Towers_MNO!H151-Towers_4G_MNO!H151&lt;0,0,Towers_MNO!H151-Towers_4G_MNO!H151)</f>
        <v/>
      </c>
      <c r="I151" s="20">
        <f>IF(Towers_MNO!I151-Towers_4G_MNO!I151&lt;0,0,Towers_MNO!I151-Towers_4G_MNO!I151)</f>
        <v/>
      </c>
      <c r="J151" s="20">
        <f>IF(Towers_MNO!J151-Towers_4G_MNO!J151&lt;0,0,Towers_MNO!J151-Towers_4G_MNO!J151)</f>
        <v/>
      </c>
      <c r="K151" s="20">
        <f>IF(Towers_MNO!K151-Towers_4G_MNO!K151&lt;0,0,Towers_MNO!K151-Towers_4G_MNO!K151)</f>
        <v/>
      </c>
      <c r="L151" s="20">
        <f>IF(Towers_MNO!L151-Towers_4G_MNO!L151&lt;0,0,Towers_MNO!L151-Towers_4G_MNO!L151)</f>
        <v/>
      </c>
    </row>
    <row r="152">
      <c r="A152" s="20">
        <f>Towers_4G!A152</f>
        <v/>
      </c>
      <c r="B152" s="20">
        <f>Towers_4G!B152</f>
        <v/>
      </c>
      <c r="C152" s="20">
        <f>IF(Towers_MNO!C152-Towers_4G_MNO!C152&lt;0,0,Towers_MNO!C152-Towers_4G_MNO!C152)</f>
        <v/>
      </c>
      <c r="D152" s="20">
        <f>IF(Towers_MNO!D152-Towers_4G_MNO!D152&lt;0,0,Towers_MNO!D152-Towers_4G_MNO!D152)</f>
        <v/>
      </c>
      <c r="E152" s="20">
        <f>IF(Towers_MNO!E152-Towers_4G_MNO!E152&lt;0,0,Towers_MNO!E152-Towers_4G_MNO!E152)</f>
        <v/>
      </c>
      <c r="F152" s="20">
        <f>IF(Towers_MNO!F152-Towers_4G_MNO!F152&lt;0,0,Towers_MNO!F152-Towers_4G_MNO!F152)</f>
        <v/>
      </c>
      <c r="G152" s="20">
        <f>IF(Towers_MNO!G152-Towers_4G_MNO!G152&lt;0,0,Towers_MNO!G152-Towers_4G_MNO!G152)</f>
        <v/>
      </c>
      <c r="H152" s="20">
        <f>IF(Towers_MNO!H152-Towers_4G_MNO!H152&lt;0,0,Towers_MNO!H152-Towers_4G_MNO!H152)</f>
        <v/>
      </c>
      <c r="I152" s="20">
        <f>IF(Towers_MNO!I152-Towers_4G_MNO!I152&lt;0,0,Towers_MNO!I152-Towers_4G_MNO!I152)</f>
        <v/>
      </c>
      <c r="J152" s="20">
        <f>IF(Towers_MNO!J152-Towers_4G_MNO!J152&lt;0,0,Towers_MNO!J152-Towers_4G_MNO!J152)</f>
        <v/>
      </c>
      <c r="K152" s="20">
        <f>IF(Towers_MNO!K152-Towers_4G_MNO!K152&lt;0,0,Towers_MNO!K152-Towers_4G_MNO!K152)</f>
        <v/>
      </c>
      <c r="L152" s="20">
        <f>IF(Towers_MNO!L152-Towers_4G_MNO!L152&lt;0,0,Towers_MNO!L152-Towers_4G_MNO!L152)</f>
        <v/>
      </c>
    </row>
    <row r="153">
      <c r="A153" s="20">
        <f>Towers_4G!A153</f>
        <v/>
      </c>
      <c r="B153" s="20">
        <f>Towers_4G!B153</f>
        <v/>
      </c>
      <c r="C153" s="20">
        <f>IF(Towers_MNO!C153-Towers_4G_MNO!C153&lt;0,0,Towers_MNO!C153-Towers_4G_MNO!C153)</f>
        <v/>
      </c>
      <c r="D153" s="20">
        <f>IF(Towers_MNO!D153-Towers_4G_MNO!D153&lt;0,0,Towers_MNO!D153-Towers_4G_MNO!D153)</f>
        <v/>
      </c>
      <c r="E153" s="20">
        <f>IF(Towers_MNO!E153-Towers_4G_MNO!E153&lt;0,0,Towers_MNO!E153-Towers_4G_MNO!E153)</f>
        <v/>
      </c>
      <c r="F153" s="20">
        <f>IF(Towers_MNO!F153-Towers_4G_MNO!F153&lt;0,0,Towers_MNO!F153-Towers_4G_MNO!F153)</f>
        <v/>
      </c>
      <c r="G153" s="20">
        <f>IF(Towers_MNO!G153-Towers_4G_MNO!G153&lt;0,0,Towers_MNO!G153-Towers_4G_MNO!G153)</f>
        <v/>
      </c>
      <c r="H153" s="20">
        <f>IF(Towers_MNO!H153-Towers_4G_MNO!H153&lt;0,0,Towers_MNO!H153-Towers_4G_MNO!H153)</f>
        <v/>
      </c>
      <c r="I153" s="20">
        <f>IF(Towers_MNO!I153-Towers_4G_MNO!I153&lt;0,0,Towers_MNO!I153-Towers_4G_MNO!I153)</f>
        <v/>
      </c>
      <c r="J153" s="20">
        <f>IF(Towers_MNO!J153-Towers_4G_MNO!J153&lt;0,0,Towers_MNO!J153-Towers_4G_MNO!J153)</f>
        <v/>
      </c>
      <c r="K153" s="20">
        <f>IF(Towers_MNO!K153-Towers_4G_MNO!K153&lt;0,0,Towers_MNO!K153-Towers_4G_MNO!K153)</f>
        <v/>
      </c>
      <c r="L153" s="20">
        <f>IF(Towers_MNO!L153-Towers_4G_MNO!L153&lt;0,0,Towers_MNO!L153-Towers_4G_MNO!L153)</f>
        <v/>
      </c>
    </row>
    <row r="154">
      <c r="A154" s="20">
        <f>Towers_4G!A154</f>
        <v/>
      </c>
      <c r="B154" s="20">
        <f>Towers_4G!B154</f>
        <v/>
      </c>
      <c r="C154" s="20">
        <f>IF(Towers_MNO!C154-Towers_4G_MNO!C154&lt;0,0,Towers_MNO!C154-Towers_4G_MNO!C154)</f>
        <v/>
      </c>
      <c r="D154" s="20">
        <f>IF(Towers_MNO!D154-Towers_4G_MNO!D154&lt;0,0,Towers_MNO!D154-Towers_4G_MNO!D154)</f>
        <v/>
      </c>
      <c r="E154" s="20">
        <f>IF(Towers_MNO!E154-Towers_4G_MNO!E154&lt;0,0,Towers_MNO!E154-Towers_4G_MNO!E154)</f>
        <v/>
      </c>
      <c r="F154" s="20">
        <f>IF(Towers_MNO!F154-Towers_4G_MNO!F154&lt;0,0,Towers_MNO!F154-Towers_4G_MNO!F154)</f>
        <v/>
      </c>
      <c r="G154" s="20">
        <f>IF(Towers_MNO!G154-Towers_4G_MNO!G154&lt;0,0,Towers_MNO!G154-Towers_4G_MNO!G154)</f>
        <v/>
      </c>
      <c r="H154" s="20">
        <f>IF(Towers_MNO!H154-Towers_4G_MNO!H154&lt;0,0,Towers_MNO!H154-Towers_4G_MNO!H154)</f>
        <v/>
      </c>
      <c r="I154" s="20">
        <f>IF(Towers_MNO!I154-Towers_4G_MNO!I154&lt;0,0,Towers_MNO!I154-Towers_4G_MNO!I154)</f>
        <v/>
      </c>
      <c r="J154" s="20">
        <f>IF(Towers_MNO!J154-Towers_4G_MNO!J154&lt;0,0,Towers_MNO!J154-Towers_4G_MNO!J154)</f>
        <v/>
      </c>
      <c r="K154" s="20">
        <f>IF(Towers_MNO!K154-Towers_4G_MNO!K154&lt;0,0,Towers_MNO!K154-Towers_4G_MNO!K154)</f>
        <v/>
      </c>
      <c r="L154" s="20">
        <f>IF(Towers_MNO!L154-Towers_4G_MNO!L154&lt;0,0,Towers_MNO!L154-Towers_4G_MNO!L154)</f>
        <v/>
      </c>
    </row>
    <row r="155">
      <c r="A155" s="20">
        <f>Towers_4G!A155</f>
        <v/>
      </c>
      <c r="B155" s="20">
        <f>Towers_4G!B155</f>
        <v/>
      </c>
      <c r="C155" s="20">
        <f>IF(Towers_MNO!C155-Towers_4G_MNO!C155&lt;0,0,Towers_MNO!C155-Towers_4G_MNO!C155)</f>
        <v/>
      </c>
      <c r="D155" s="20">
        <f>IF(Towers_MNO!D155-Towers_4G_MNO!D155&lt;0,0,Towers_MNO!D155-Towers_4G_MNO!D155)</f>
        <v/>
      </c>
      <c r="E155" s="20">
        <f>IF(Towers_MNO!E155-Towers_4G_MNO!E155&lt;0,0,Towers_MNO!E155-Towers_4G_MNO!E155)</f>
        <v/>
      </c>
      <c r="F155" s="20">
        <f>IF(Towers_MNO!F155-Towers_4G_MNO!F155&lt;0,0,Towers_MNO!F155-Towers_4G_MNO!F155)</f>
        <v/>
      </c>
      <c r="G155" s="20">
        <f>IF(Towers_MNO!G155-Towers_4G_MNO!G155&lt;0,0,Towers_MNO!G155-Towers_4G_MNO!G155)</f>
        <v/>
      </c>
      <c r="H155" s="20">
        <f>IF(Towers_MNO!H155-Towers_4G_MNO!H155&lt;0,0,Towers_MNO!H155-Towers_4G_MNO!H155)</f>
        <v/>
      </c>
      <c r="I155" s="20">
        <f>IF(Towers_MNO!I155-Towers_4G_MNO!I155&lt;0,0,Towers_MNO!I155-Towers_4G_MNO!I155)</f>
        <v/>
      </c>
      <c r="J155" s="20">
        <f>IF(Towers_MNO!J155-Towers_4G_MNO!J155&lt;0,0,Towers_MNO!J155-Towers_4G_MNO!J155)</f>
        <v/>
      </c>
      <c r="K155" s="20">
        <f>IF(Towers_MNO!K155-Towers_4G_MNO!K155&lt;0,0,Towers_MNO!K155-Towers_4G_MNO!K155)</f>
        <v/>
      </c>
      <c r="L155" s="20">
        <f>IF(Towers_MNO!L155-Towers_4G_MNO!L155&lt;0,0,Towers_MNO!L155-Towers_4G_MNO!L155)</f>
        <v/>
      </c>
    </row>
    <row r="156">
      <c r="A156" s="20">
        <f>Towers_4G!A156</f>
        <v/>
      </c>
      <c r="B156" s="20">
        <f>Towers_4G!B156</f>
        <v/>
      </c>
      <c r="C156" s="20">
        <f>IF(Towers_MNO!C156-Towers_4G_MNO!C156&lt;0,0,Towers_MNO!C156-Towers_4G_MNO!C156)</f>
        <v/>
      </c>
      <c r="D156" s="20">
        <f>IF(Towers_MNO!D156-Towers_4G_MNO!D156&lt;0,0,Towers_MNO!D156-Towers_4G_MNO!D156)</f>
        <v/>
      </c>
      <c r="E156" s="20">
        <f>IF(Towers_MNO!E156-Towers_4G_MNO!E156&lt;0,0,Towers_MNO!E156-Towers_4G_MNO!E156)</f>
        <v/>
      </c>
      <c r="F156" s="20">
        <f>IF(Towers_MNO!F156-Towers_4G_MNO!F156&lt;0,0,Towers_MNO!F156-Towers_4G_MNO!F156)</f>
        <v/>
      </c>
      <c r="G156" s="20">
        <f>IF(Towers_MNO!G156-Towers_4G_MNO!G156&lt;0,0,Towers_MNO!G156-Towers_4G_MNO!G156)</f>
        <v/>
      </c>
      <c r="H156" s="20">
        <f>IF(Towers_MNO!H156-Towers_4G_MNO!H156&lt;0,0,Towers_MNO!H156-Towers_4G_MNO!H156)</f>
        <v/>
      </c>
      <c r="I156" s="20">
        <f>IF(Towers_MNO!I156-Towers_4G_MNO!I156&lt;0,0,Towers_MNO!I156-Towers_4G_MNO!I156)</f>
        <v/>
      </c>
      <c r="J156" s="20">
        <f>IF(Towers_MNO!J156-Towers_4G_MNO!J156&lt;0,0,Towers_MNO!J156-Towers_4G_MNO!J156)</f>
        <v/>
      </c>
      <c r="K156" s="20">
        <f>IF(Towers_MNO!K156-Towers_4G_MNO!K156&lt;0,0,Towers_MNO!K156-Towers_4G_MNO!K156)</f>
        <v/>
      </c>
      <c r="L156" s="20">
        <f>IF(Towers_MNO!L156-Towers_4G_MNO!L156&lt;0,0,Towers_MNO!L156-Towers_4G_MNO!L156)</f>
        <v/>
      </c>
    </row>
    <row r="157">
      <c r="A157" s="20">
        <f>Towers_4G!A157</f>
        <v/>
      </c>
      <c r="B157" s="20">
        <f>Towers_4G!B157</f>
        <v/>
      </c>
      <c r="C157" s="20">
        <f>IF(Towers_MNO!C157-Towers_4G_MNO!C157&lt;0,0,Towers_MNO!C157-Towers_4G_MNO!C157)</f>
        <v/>
      </c>
      <c r="D157" s="20">
        <f>IF(Towers_MNO!D157-Towers_4G_MNO!D157&lt;0,0,Towers_MNO!D157-Towers_4G_MNO!D157)</f>
        <v/>
      </c>
      <c r="E157" s="20">
        <f>IF(Towers_MNO!E157-Towers_4G_MNO!E157&lt;0,0,Towers_MNO!E157-Towers_4G_MNO!E157)</f>
        <v/>
      </c>
      <c r="F157" s="20">
        <f>IF(Towers_MNO!F157-Towers_4G_MNO!F157&lt;0,0,Towers_MNO!F157-Towers_4G_MNO!F157)</f>
        <v/>
      </c>
      <c r="G157" s="20">
        <f>IF(Towers_MNO!G157-Towers_4G_MNO!G157&lt;0,0,Towers_MNO!G157-Towers_4G_MNO!G157)</f>
        <v/>
      </c>
      <c r="H157" s="20">
        <f>IF(Towers_MNO!H157-Towers_4G_MNO!H157&lt;0,0,Towers_MNO!H157-Towers_4G_MNO!H157)</f>
        <v/>
      </c>
      <c r="I157" s="20">
        <f>IF(Towers_MNO!I157-Towers_4G_MNO!I157&lt;0,0,Towers_MNO!I157-Towers_4G_MNO!I157)</f>
        <v/>
      </c>
      <c r="J157" s="20">
        <f>IF(Towers_MNO!J157-Towers_4G_MNO!J157&lt;0,0,Towers_MNO!J157-Towers_4G_MNO!J157)</f>
        <v/>
      </c>
      <c r="K157" s="20">
        <f>IF(Towers_MNO!K157-Towers_4G_MNO!K157&lt;0,0,Towers_MNO!K157-Towers_4G_MNO!K157)</f>
        <v/>
      </c>
      <c r="L157" s="20">
        <f>IF(Towers_MNO!L157-Towers_4G_MNO!L157&lt;0,0,Towers_MNO!L157-Towers_4G_MNO!L157)</f>
        <v/>
      </c>
    </row>
    <row r="158">
      <c r="A158" s="20">
        <f>Towers_4G!A158</f>
        <v/>
      </c>
      <c r="B158" s="20">
        <f>Towers_4G!B158</f>
        <v/>
      </c>
      <c r="C158" s="20">
        <f>IF(Towers_MNO!C158-Towers_4G_MNO!C158&lt;0,0,Towers_MNO!C158-Towers_4G_MNO!C158)</f>
        <v/>
      </c>
      <c r="D158" s="20">
        <f>IF(Towers_MNO!D158-Towers_4G_MNO!D158&lt;0,0,Towers_MNO!D158-Towers_4G_MNO!D158)</f>
        <v/>
      </c>
      <c r="E158" s="20">
        <f>IF(Towers_MNO!E158-Towers_4G_MNO!E158&lt;0,0,Towers_MNO!E158-Towers_4G_MNO!E158)</f>
        <v/>
      </c>
      <c r="F158" s="20">
        <f>IF(Towers_MNO!F158-Towers_4G_MNO!F158&lt;0,0,Towers_MNO!F158-Towers_4G_MNO!F158)</f>
        <v/>
      </c>
      <c r="G158" s="20">
        <f>IF(Towers_MNO!G158-Towers_4G_MNO!G158&lt;0,0,Towers_MNO!G158-Towers_4G_MNO!G158)</f>
        <v/>
      </c>
      <c r="H158" s="20">
        <f>IF(Towers_MNO!H158-Towers_4G_MNO!H158&lt;0,0,Towers_MNO!H158-Towers_4G_MNO!H158)</f>
        <v/>
      </c>
      <c r="I158" s="20">
        <f>IF(Towers_MNO!I158-Towers_4G_MNO!I158&lt;0,0,Towers_MNO!I158-Towers_4G_MNO!I158)</f>
        <v/>
      </c>
      <c r="J158" s="20">
        <f>IF(Towers_MNO!J158-Towers_4G_MNO!J158&lt;0,0,Towers_MNO!J158-Towers_4G_MNO!J158)</f>
        <v/>
      </c>
      <c r="K158" s="20">
        <f>IF(Towers_MNO!K158-Towers_4G_MNO!K158&lt;0,0,Towers_MNO!K158-Towers_4G_MNO!K158)</f>
        <v/>
      </c>
      <c r="L158" s="20">
        <f>IF(Towers_MNO!L158-Towers_4G_MNO!L158&lt;0,0,Towers_MNO!L158-Towers_4G_MNO!L158)</f>
        <v/>
      </c>
    </row>
    <row r="159">
      <c r="A159" s="20">
        <f>Towers_4G!A159</f>
        <v/>
      </c>
      <c r="B159" s="20">
        <f>Towers_4G!B159</f>
        <v/>
      </c>
      <c r="C159" s="20">
        <f>IF(Towers_MNO!C159-Towers_4G_MNO!C159&lt;0,0,Towers_MNO!C159-Towers_4G_MNO!C159)</f>
        <v/>
      </c>
      <c r="D159" s="20">
        <f>IF(Towers_MNO!D159-Towers_4G_MNO!D159&lt;0,0,Towers_MNO!D159-Towers_4G_MNO!D159)</f>
        <v/>
      </c>
      <c r="E159" s="20">
        <f>IF(Towers_MNO!E159-Towers_4G_MNO!E159&lt;0,0,Towers_MNO!E159-Towers_4G_MNO!E159)</f>
        <v/>
      </c>
      <c r="F159" s="20">
        <f>IF(Towers_MNO!F159-Towers_4G_MNO!F159&lt;0,0,Towers_MNO!F159-Towers_4G_MNO!F159)</f>
        <v/>
      </c>
      <c r="G159" s="20">
        <f>IF(Towers_MNO!G159-Towers_4G_MNO!G159&lt;0,0,Towers_MNO!G159-Towers_4G_MNO!G159)</f>
        <v/>
      </c>
      <c r="H159" s="20">
        <f>IF(Towers_MNO!H159-Towers_4G_MNO!H159&lt;0,0,Towers_MNO!H159-Towers_4G_MNO!H159)</f>
        <v/>
      </c>
      <c r="I159" s="20">
        <f>IF(Towers_MNO!I159-Towers_4G_MNO!I159&lt;0,0,Towers_MNO!I159-Towers_4G_MNO!I159)</f>
        <v/>
      </c>
      <c r="J159" s="20">
        <f>IF(Towers_MNO!J159-Towers_4G_MNO!J159&lt;0,0,Towers_MNO!J159-Towers_4G_MNO!J159)</f>
        <v/>
      </c>
      <c r="K159" s="20">
        <f>IF(Towers_MNO!K159-Towers_4G_MNO!K159&lt;0,0,Towers_MNO!K159-Towers_4G_MNO!K159)</f>
        <v/>
      </c>
      <c r="L159" s="20">
        <f>IF(Towers_MNO!L159-Towers_4G_MNO!L159&lt;0,0,Towers_MNO!L159-Towers_4G_MNO!L159)</f>
        <v/>
      </c>
    </row>
    <row r="160">
      <c r="A160" s="20">
        <f>Towers_4G!A160</f>
        <v/>
      </c>
      <c r="B160" s="20">
        <f>Towers_4G!B160</f>
        <v/>
      </c>
      <c r="C160" s="20">
        <f>IF(Towers_MNO!C160-Towers_4G_MNO!C160&lt;0,0,Towers_MNO!C160-Towers_4G_MNO!C160)</f>
        <v/>
      </c>
      <c r="D160" s="20">
        <f>IF(Towers_MNO!D160-Towers_4G_MNO!D160&lt;0,0,Towers_MNO!D160-Towers_4G_MNO!D160)</f>
        <v/>
      </c>
      <c r="E160" s="20">
        <f>IF(Towers_MNO!E160-Towers_4G_MNO!E160&lt;0,0,Towers_MNO!E160-Towers_4G_MNO!E160)</f>
        <v/>
      </c>
      <c r="F160" s="20">
        <f>IF(Towers_MNO!F160-Towers_4G_MNO!F160&lt;0,0,Towers_MNO!F160-Towers_4G_MNO!F160)</f>
        <v/>
      </c>
      <c r="G160" s="20">
        <f>IF(Towers_MNO!G160-Towers_4G_MNO!G160&lt;0,0,Towers_MNO!G160-Towers_4G_MNO!G160)</f>
        <v/>
      </c>
      <c r="H160" s="20">
        <f>IF(Towers_MNO!H160-Towers_4G_MNO!H160&lt;0,0,Towers_MNO!H160-Towers_4G_MNO!H160)</f>
        <v/>
      </c>
      <c r="I160" s="20">
        <f>IF(Towers_MNO!I160-Towers_4G_MNO!I160&lt;0,0,Towers_MNO!I160-Towers_4G_MNO!I160)</f>
        <v/>
      </c>
      <c r="J160" s="20">
        <f>IF(Towers_MNO!J160-Towers_4G_MNO!J160&lt;0,0,Towers_MNO!J160-Towers_4G_MNO!J160)</f>
        <v/>
      </c>
      <c r="K160" s="20">
        <f>IF(Towers_MNO!K160-Towers_4G_MNO!K160&lt;0,0,Towers_MNO!K160-Towers_4G_MNO!K160)</f>
        <v/>
      </c>
      <c r="L160" s="20">
        <f>IF(Towers_MNO!L160-Towers_4G_MNO!L160&lt;0,0,Towers_MNO!L160-Towers_4G_MNO!L160)</f>
        <v/>
      </c>
    </row>
    <row r="161">
      <c r="A161" s="20">
        <f>Towers_4G!A161</f>
        <v/>
      </c>
      <c r="B161" s="20">
        <f>Towers_4G!B161</f>
        <v/>
      </c>
      <c r="C161" s="20">
        <f>IF(Towers_MNO!C161-Towers_4G_MNO!C161&lt;0,0,Towers_MNO!C161-Towers_4G_MNO!C161)</f>
        <v/>
      </c>
      <c r="D161" s="20">
        <f>IF(Towers_MNO!D161-Towers_4G_MNO!D161&lt;0,0,Towers_MNO!D161-Towers_4G_MNO!D161)</f>
        <v/>
      </c>
      <c r="E161" s="20">
        <f>IF(Towers_MNO!E161-Towers_4G_MNO!E161&lt;0,0,Towers_MNO!E161-Towers_4G_MNO!E161)</f>
        <v/>
      </c>
      <c r="F161" s="20">
        <f>IF(Towers_MNO!F161-Towers_4G_MNO!F161&lt;0,0,Towers_MNO!F161-Towers_4G_MNO!F161)</f>
        <v/>
      </c>
      <c r="G161" s="20">
        <f>IF(Towers_MNO!G161-Towers_4G_MNO!G161&lt;0,0,Towers_MNO!G161-Towers_4G_MNO!G161)</f>
        <v/>
      </c>
      <c r="H161" s="20">
        <f>IF(Towers_MNO!H161-Towers_4G_MNO!H161&lt;0,0,Towers_MNO!H161-Towers_4G_MNO!H161)</f>
        <v/>
      </c>
      <c r="I161" s="20">
        <f>IF(Towers_MNO!I161-Towers_4G_MNO!I161&lt;0,0,Towers_MNO!I161-Towers_4G_MNO!I161)</f>
        <v/>
      </c>
      <c r="J161" s="20">
        <f>IF(Towers_MNO!J161-Towers_4G_MNO!J161&lt;0,0,Towers_MNO!J161-Towers_4G_MNO!J161)</f>
        <v/>
      </c>
      <c r="K161" s="20">
        <f>IF(Towers_MNO!K161-Towers_4G_MNO!K161&lt;0,0,Towers_MNO!K161-Towers_4G_MNO!K161)</f>
        <v/>
      </c>
      <c r="L161" s="20">
        <f>IF(Towers_MNO!L161-Towers_4G_MNO!L161&lt;0,0,Towers_MNO!L161-Towers_4G_MNO!L161)</f>
        <v/>
      </c>
    </row>
    <row r="162">
      <c r="A162" s="20">
        <f>Towers_4G!A162</f>
        <v/>
      </c>
      <c r="B162" s="20">
        <f>Towers_4G!B162</f>
        <v/>
      </c>
      <c r="C162" s="20">
        <f>IF(Towers_MNO!C162-Towers_4G_MNO!C162&lt;0,0,Towers_MNO!C162-Towers_4G_MNO!C162)</f>
        <v/>
      </c>
      <c r="D162" s="20">
        <f>IF(Towers_MNO!D162-Towers_4G_MNO!D162&lt;0,0,Towers_MNO!D162-Towers_4G_MNO!D162)</f>
        <v/>
      </c>
      <c r="E162" s="20">
        <f>IF(Towers_MNO!E162-Towers_4G_MNO!E162&lt;0,0,Towers_MNO!E162-Towers_4G_MNO!E162)</f>
        <v/>
      </c>
      <c r="F162" s="20">
        <f>IF(Towers_MNO!F162-Towers_4G_MNO!F162&lt;0,0,Towers_MNO!F162-Towers_4G_MNO!F162)</f>
        <v/>
      </c>
      <c r="G162" s="20">
        <f>IF(Towers_MNO!G162-Towers_4G_MNO!G162&lt;0,0,Towers_MNO!G162-Towers_4G_MNO!G162)</f>
        <v/>
      </c>
      <c r="H162" s="20">
        <f>IF(Towers_MNO!H162-Towers_4G_MNO!H162&lt;0,0,Towers_MNO!H162-Towers_4G_MNO!H162)</f>
        <v/>
      </c>
      <c r="I162" s="20">
        <f>IF(Towers_MNO!I162-Towers_4G_MNO!I162&lt;0,0,Towers_MNO!I162-Towers_4G_MNO!I162)</f>
        <v/>
      </c>
      <c r="J162" s="20">
        <f>IF(Towers_MNO!J162-Towers_4G_MNO!J162&lt;0,0,Towers_MNO!J162-Towers_4G_MNO!J162)</f>
        <v/>
      </c>
      <c r="K162" s="20">
        <f>IF(Towers_MNO!K162-Towers_4G_MNO!K162&lt;0,0,Towers_MNO!K162-Towers_4G_MNO!K162)</f>
        <v/>
      </c>
      <c r="L162" s="20">
        <f>IF(Towers_MNO!L162-Towers_4G_MNO!L162&lt;0,0,Towers_MNO!L162-Towers_4G_MNO!L162)</f>
        <v/>
      </c>
    </row>
    <row r="163">
      <c r="A163" s="20">
        <f>Towers_4G!A163</f>
        <v/>
      </c>
      <c r="B163" s="20">
        <f>Towers_4G!B163</f>
        <v/>
      </c>
      <c r="C163" s="20">
        <f>IF(Towers_MNO!C163-Towers_4G_MNO!C163&lt;0,0,Towers_MNO!C163-Towers_4G_MNO!C163)</f>
        <v/>
      </c>
      <c r="D163" s="20">
        <f>IF(Towers_MNO!D163-Towers_4G_MNO!D163&lt;0,0,Towers_MNO!D163-Towers_4G_MNO!D163)</f>
        <v/>
      </c>
      <c r="E163" s="20">
        <f>IF(Towers_MNO!E163-Towers_4G_MNO!E163&lt;0,0,Towers_MNO!E163-Towers_4G_MNO!E163)</f>
        <v/>
      </c>
      <c r="F163" s="20">
        <f>IF(Towers_MNO!F163-Towers_4G_MNO!F163&lt;0,0,Towers_MNO!F163-Towers_4G_MNO!F163)</f>
        <v/>
      </c>
      <c r="G163" s="20">
        <f>IF(Towers_MNO!G163-Towers_4G_MNO!G163&lt;0,0,Towers_MNO!G163-Towers_4G_MNO!G163)</f>
        <v/>
      </c>
      <c r="H163" s="20">
        <f>IF(Towers_MNO!H163-Towers_4G_MNO!H163&lt;0,0,Towers_MNO!H163-Towers_4G_MNO!H163)</f>
        <v/>
      </c>
      <c r="I163" s="20">
        <f>IF(Towers_MNO!I163-Towers_4G_MNO!I163&lt;0,0,Towers_MNO!I163-Towers_4G_MNO!I163)</f>
        <v/>
      </c>
      <c r="J163" s="20">
        <f>IF(Towers_MNO!J163-Towers_4G_MNO!J163&lt;0,0,Towers_MNO!J163-Towers_4G_MNO!J163)</f>
        <v/>
      </c>
      <c r="K163" s="20">
        <f>IF(Towers_MNO!K163-Towers_4G_MNO!K163&lt;0,0,Towers_MNO!K163-Towers_4G_MNO!K163)</f>
        <v/>
      </c>
      <c r="L163" s="20">
        <f>IF(Towers_MNO!L163-Towers_4G_MNO!L163&lt;0,0,Towers_MNO!L163-Towers_4G_MNO!L163)</f>
        <v/>
      </c>
    </row>
    <row r="164">
      <c r="A164" s="20">
        <f>Towers_4G!A164</f>
        <v/>
      </c>
      <c r="B164" s="20">
        <f>Towers_4G!B164</f>
        <v/>
      </c>
      <c r="C164" s="20">
        <f>IF(Towers_MNO!C164-Towers_4G_MNO!C164&lt;0,0,Towers_MNO!C164-Towers_4G_MNO!C164)</f>
        <v/>
      </c>
      <c r="D164" s="20">
        <f>IF(Towers_MNO!D164-Towers_4G_MNO!D164&lt;0,0,Towers_MNO!D164-Towers_4G_MNO!D164)</f>
        <v/>
      </c>
      <c r="E164" s="20">
        <f>IF(Towers_MNO!E164-Towers_4G_MNO!E164&lt;0,0,Towers_MNO!E164-Towers_4G_MNO!E164)</f>
        <v/>
      </c>
      <c r="F164" s="20">
        <f>IF(Towers_MNO!F164-Towers_4G_MNO!F164&lt;0,0,Towers_MNO!F164-Towers_4G_MNO!F164)</f>
        <v/>
      </c>
      <c r="G164" s="20">
        <f>IF(Towers_MNO!G164-Towers_4G_MNO!G164&lt;0,0,Towers_MNO!G164-Towers_4G_MNO!G164)</f>
        <v/>
      </c>
      <c r="H164" s="20">
        <f>IF(Towers_MNO!H164-Towers_4G_MNO!H164&lt;0,0,Towers_MNO!H164-Towers_4G_MNO!H164)</f>
        <v/>
      </c>
      <c r="I164" s="20">
        <f>IF(Towers_MNO!I164-Towers_4G_MNO!I164&lt;0,0,Towers_MNO!I164-Towers_4G_MNO!I164)</f>
        <v/>
      </c>
      <c r="J164" s="20">
        <f>IF(Towers_MNO!J164-Towers_4G_MNO!J164&lt;0,0,Towers_MNO!J164-Towers_4G_MNO!J164)</f>
        <v/>
      </c>
      <c r="K164" s="20">
        <f>IF(Towers_MNO!K164-Towers_4G_MNO!K164&lt;0,0,Towers_MNO!K164-Towers_4G_MNO!K164)</f>
        <v/>
      </c>
      <c r="L164" s="20">
        <f>IF(Towers_MNO!L164-Towers_4G_MNO!L164&lt;0,0,Towers_MNO!L164-Towers_4G_MNO!L164)</f>
        <v/>
      </c>
    </row>
    <row r="165">
      <c r="A165" s="20">
        <f>Towers_4G!A165</f>
        <v/>
      </c>
      <c r="B165" s="20">
        <f>Towers_4G!B165</f>
        <v/>
      </c>
      <c r="C165" s="20">
        <f>IF(Towers_MNO!C165-Towers_4G_MNO!C165&lt;0,0,Towers_MNO!C165-Towers_4G_MNO!C165)</f>
        <v/>
      </c>
      <c r="D165" s="20">
        <f>IF(Towers_MNO!D165-Towers_4G_MNO!D165&lt;0,0,Towers_MNO!D165-Towers_4G_MNO!D165)</f>
        <v/>
      </c>
      <c r="E165" s="20">
        <f>IF(Towers_MNO!E165-Towers_4G_MNO!E165&lt;0,0,Towers_MNO!E165-Towers_4G_MNO!E165)</f>
        <v/>
      </c>
      <c r="F165" s="20">
        <f>IF(Towers_MNO!F165-Towers_4G_MNO!F165&lt;0,0,Towers_MNO!F165-Towers_4G_MNO!F165)</f>
        <v/>
      </c>
      <c r="G165" s="20">
        <f>IF(Towers_MNO!G165-Towers_4G_MNO!G165&lt;0,0,Towers_MNO!G165-Towers_4G_MNO!G165)</f>
        <v/>
      </c>
      <c r="H165" s="20">
        <f>IF(Towers_MNO!H165-Towers_4G_MNO!H165&lt;0,0,Towers_MNO!H165-Towers_4G_MNO!H165)</f>
        <v/>
      </c>
      <c r="I165" s="20">
        <f>IF(Towers_MNO!I165-Towers_4G_MNO!I165&lt;0,0,Towers_MNO!I165-Towers_4G_MNO!I165)</f>
        <v/>
      </c>
      <c r="J165" s="20">
        <f>IF(Towers_MNO!J165-Towers_4G_MNO!J165&lt;0,0,Towers_MNO!J165-Towers_4G_MNO!J165)</f>
        <v/>
      </c>
      <c r="K165" s="20">
        <f>IF(Towers_MNO!K165-Towers_4G_MNO!K165&lt;0,0,Towers_MNO!K165-Towers_4G_MNO!K165)</f>
        <v/>
      </c>
      <c r="L165" s="20">
        <f>IF(Towers_MNO!L165-Towers_4G_MNO!L165&lt;0,0,Towers_MNO!L165-Towers_4G_MNO!L165)</f>
        <v/>
      </c>
    </row>
    <row r="166">
      <c r="A166" s="20">
        <f>Towers_4G!A166</f>
        <v/>
      </c>
      <c r="B166" s="20">
        <f>Towers_4G!B166</f>
        <v/>
      </c>
      <c r="C166" s="20">
        <f>IF(Towers_MNO!C166-Towers_4G_MNO!C166&lt;0,0,Towers_MNO!C166-Towers_4G_MNO!C166)</f>
        <v/>
      </c>
      <c r="D166" s="20">
        <f>IF(Towers_MNO!D166-Towers_4G_MNO!D166&lt;0,0,Towers_MNO!D166-Towers_4G_MNO!D166)</f>
        <v/>
      </c>
      <c r="E166" s="20">
        <f>IF(Towers_MNO!E166-Towers_4G_MNO!E166&lt;0,0,Towers_MNO!E166-Towers_4G_MNO!E166)</f>
        <v/>
      </c>
      <c r="F166" s="20">
        <f>IF(Towers_MNO!F166-Towers_4G_MNO!F166&lt;0,0,Towers_MNO!F166-Towers_4G_MNO!F166)</f>
        <v/>
      </c>
      <c r="G166" s="20">
        <f>IF(Towers_MNO!G166-Towers_4G_MNO!G166&lt;0,0,Towers_MNO!G166-Towers_4G_MNO!G166)</f>
        <v/>
      </c>
      <c r="H166" s="20">
        <f>IF(Towers_MNO!H166-Towers_4G_MNO!H166&lt;0,0,Towers_MNO!H166-Towers_4G_MNO!H166)</f>
        <v/>
      </c>
      <c r="I166" s="20">
        <f>IF(Towers_MNO!I166-Towers_4G_MNO!I166&lt;0,0,Towers_MNO!I166-Towers_4G_MNO!I166)</f>
        <v/>
      </c>
      <c r="J166" s="20">
        <f>IF(Towers_MNO!J166-Towers_4G_MNO!J166&lt;0,0,Towers_MNO!J166-Towers_4G_MNO!J166)</f>
        <v/>
      </c>
      <c r="K166" s="20">
        <f>IF(Towers_MNO!K166-Towers_4G_MNO!K166&lt;0,0,Towers_MNO!K166-Towers_4G_MNO!K166)</f>
        <v/>
      </c>
      <c r="L166" s="20">
        <f>IF(Towers_MNO!L166-Towers_4G_MNO!L166&lt;0,0,Towers_MNO!L166-Towers_4G_MNO!L166)</f>
        <v/>
      </c>
    </row>
    <row r="167">
      <c r="A167" s="20">
        <f>Towers_4G!A167</f>
        <v/>
      </c>
      <c r="B167" s="20">
        <f>Towers_4G!B167</f>
        <v/>
      </c>
      <c r="C167" s="20">
        <f>IF(Towers_MNO!C167-Towers_4G_MNO!C167&lt;0,0,Towers_MNO!C167-Towers_4G_MNO!C167)</f>
        <v/>
      </c>
      <c r="D167" s="20">
        <f>IF(Towers_MNO!D167-Towers_4G_MNO!D167&lt;0,0,Towers_MNO!D167-Towers_4G_MNO!D167)</f>
        <v/>
      </c>
      <c r="E167" s="20">
        <f>IF(Towers_MNO!E167-Towers_4G_MNO!E167&lt;0,0,Towers_MNO!E167-Towers_4G_MNO!E167)</f>
        <v/>
      </c>
      <c r="F167" s="20">
        <f>IF(Towers_MNO!F167-Towers_4G_MNO!F167&lt;0,0,Towers_MNO!F167-Towers_4G_MNO!F167)</f>
        <v/>
      </c>
      <c r="G167" s="20">
        <f>IF(Towers_MNO!G167-Towers_4G_MNO!G167&lt;0,0,Towers_MNO!G167-Towers_4G_MNO!G167)</f>
        <v/>
      </c>
      <c r="H167" s="20">
        <f>IF(Towers_MNO!H167-Towers_4G_MNO!H167&lt;0,0,Towers_MNO!H167-Towers_4G_MNO!H167)</f>
        <v/>
      </c>
      <c r="I167" s="20">
        <f>IF(Towers_MNO!I167-Towers_4G_MNO!I167&lt;0,0,Towers_MNO!I167-Towers_4G_MNO!I167)</f>
        <v/>
      </c>
      <c r="J167" s="20">
        <f>IF(Towers_MNO!J167-Towers_4G_MNO!J167&lt;0,0,Towers_MNO!J167-Towers_4G_MNO!J167)</f>
        <v/>
      </c>
      <c r="K167" s="20">
        <f>IF(Towers_MNO!K167-Towers_4G_MNO!K167&lt;0,0,Towers_MNO!K167-Towers_4G_MNO!K167)</f>
        <v/>
      </c>
      <c r="L167" s="20">
        <f>IF(Towers_MNO!L167-Towers_4G_MNO!L167&lt;0,0,Towers_MNO!L167-Towers_4G_MNO!L167)</f>
        <v/>
      </c>
    </row>
    <row r="168">
      <c r="A168" s="20">
        <f>Towers_4G!A168</f>
        <v/>
      </c>
      <c r="B168" s="20">
        <f>Towers_4G!B168</f>
        <v/>
      </c>
      <c r="C168" s="20">
        <f>IF(Towers_MNO!C168-Towers_4G_MNO!C168&lt;0,0,Towers_MNO!C168-Towers_4G_MNO!C168)</f>
        <v/>
      </c>
      <c r="D168" s="20">
        <f>IF(Towers_MNO!D168-Towers_4G_MNO!D168&lt;0,0,Towers_MNO!D168-Towers_4G_MNO!D168)</f>
        <v/>
      </c>
      <c r="E168" s="20">
        <f>IF(Towers_MNO!E168-Towers_4G_MNO!E168&lt;0,0,Towers_MNO!E168-Towers_4G_MNO!E168)</f>
        <v/>
      </c>
      <c r="F168" s="20">
        <f>IF(Towers_MNO!F168-Towers_4G_MNO!F168&lt;0,0,Towers_MNO!F168-Towers_4G_MNO!F168)</f>
        <v/>
      </c>
      <c r="G168" s="20">
        <f>IF(Towers_MNO!G168-Towers_4G_MNO!G168&lt;0,0,Towers_MNO!G168-Towers_4G_MNO!G168)</f>
        <v/>
      </c>
      <c r="H168" s="20">
        <f>IF(Towers_MNO!H168-Towers_4G_MNO!H168&lt;0,0,Towers_MNO!H168-Towers_4G_MNO!H168)</f>
        <v/>
      </c>
      <c r="I168" s="20">
        <f>IF(Towers_MNO!I168-Towers_4G_MNO!I168&lt;0,0,Towers_MNO!I168-Towers_4G_MNO!I168)</f>
        <v/>
      </c>
      <c r="J168" s="20">
        <f>IF(Towers_MNO!J168-Towers_4G_MNO!J168&lt;0,0,Towers_MNO!J168-Towers_4G_MNO!J168)</f>
        <v/>
      </c>
      <c r="K168" s="20">
        <f>IF(Towers_MNO!K168-Towers_4G_MNO!K168&lt;0,0,Towers_MNO!K168-Towers_4G_MNO!K168)</f>
        <v/>
      </c>
      <c r="L168" s="20">
        <f>IF(Towers_MNO!L168-Towers_4G_MNO!L168&lt;0,0,Towers_MNO!L168-Towers_4G_MNO!L168)</f>
        <v/>
      </c>
    </row>
    <row r="169">
      <c r="A169" s="20">
        <f>Towers_4G!A169</f>
        <v/>
      </c>
      <c r="B169" s="20">
        <f>Towers_4G!B169</f>
        <v/>
      </c>
      <c r="C169" s="20">
        <f>IF(Towers_MNO!C169-Towers_4G_MNO!C169&lt;0,0,Towers_MNO!C169-Towers_4G_MNO!C169)</f>
        <v/>
      </c>
      <c r="D169" s="20">
        <f>IF(Towers_MNO!D169-Towers_4G_MNO!D169&lt;0,0,Towers_MNO!D169-Towers_4G_MNO!D169)</f>
        <v/>
      </c>
      <c r="E169" s="20">
        <f>IF(Towers_MNO!E169-Towers_4G_MNO!E169&lt;0,0,Towers_MNO!E169-Towers_4G_MNO!E169)</f>
        <v/>
      </c>
      <c r="F169" s="20">
        <f>IF(Towers_MNO!F169-Towers_4G_MNO!F169&lt;0,0,Towers_MNO!F169-Towers_4G_MNO!F169)</f>
        <v/>
      </c>
      <c r="G169" s="20">
        <f>IF(Towers_MNO!G169-Towers_4G_MNO!G169&lt;0,0,Towers_MNO!G169-Towers_4G_MNO!G169)</f>
        <v/>
      </c>
      <c r="H169" s="20">
        <f>IF(Towers_MNO!H169-Towers_4G_MNO!H169&lt;0,0,Towers_MNO!H169-Towers_4G_MNO!H169)</f>
        <v/>
      </c>
      <c r="I169" s="20">
        <f>IF(Towers_MNO!I169-Towers_4G_MNO!I169&lt;0,0,Towers_MNO!I169-Towers_4G_MNO!I169)</f>
        <v/>
      </c>
      <c r="J169" s="20">
        <f>IF(Towers_MNO!J169-Towers_4G_MNO!J169&lt;0,0,Towers_MNO!J169-Towers_4G_MNO!J169)</f>
        <v/>
      </c>
      <c r="K169" s="20">
        <f>IF(Towers_MNO!K169-Towers_4G_MNO!K169&lt;0,0,Towers_MNO!K169-Towers_4G_MNO!K169)</f>
        <v/>
      </c>
      <c r="L169" s="20">
        <f>IF(Towers_MNO!L169-Towers_4G_MNO!L169&lt;0,0,Towers_MNO!L169-Towers_4G_MNO!L169)</f>
        <v/>
      </c>
    </row>
    <row r="170">
      <c r="A170" s="20">
        <f>Towers_4G!A170</f>
        <v/>
      </c>
      <c r="B170" s="20">
        <f>Towers_4G!B170</f>
        <v/>
      </c>
      <c r="C170" s="20">
        <f>IF(Towers_MNO!C170-Towers_4G_MNO!C170&lt;0,0,Towers_MNO!C170-Towers_4G_MNO!C170)</f>
        <v/>
      </c>
      <c r="D170" s="20">
        <f>IF(Towers_MNO!D170-Towers_4G_MNO!D170&lt;0,0,Towers_MNO!D170-Towers_4G_MNO!D170)</f>
        <v/>
      </c>
      <c r="E170" s="20">
        <f>IF(Towers_MNO!E170-Towers_4G_MNO!E170&lt;0,0,Towers_MNO!E170-Towers_4G_MNO!E170)</f>
        <v/>
      </c>
      <c r="F170" s="20">
        <f>IF(Towers_MNO!F170-Towers_4G_MNO!F170&lt;0,0,Towers_MNO!F170-Towers_4G_MNO!F170)</f>
        <v/>
      </c>
      <c r="G170" s="20">
        <f>IF(Towers_MNO!G170-Towers_4G_MNO!G170&lt;0,0,Towers_MNO!G170-Towers_4G_MNO!G170)</f>
        <v/>
      </c>
      <c r="H170" s="20">
        <f>IF(Towers_MNO!H170-Towers_4G_MNO!H170&lt;0,0,Towers_MNO!H170-Towers_4G_MNO!H170)</f>
        <v/>
      </c>
      <c r="I170" s="20">
        <f>IF(Towers_MNO!I170-Towers_4G_MNO!I170&lt;0,0,Towers_MNO!I170-Towers_4G_MNO!I170)</f>
        <v/>
      </c>
      <c r="J170" s="20">
        <f>IF(Towers_MNO!J170-Towers_4G_MNO!J170&lt;0,0,Towers_MNO!J170-Towers_4G_MNO!J170)</f>
        <v/>
      </c>
      <c r="K170" s="20">
        <f>IF(Towers_MNO!K170-Towers_4G_MNO!K170&lt;0,0,Towers_MNO!K170-Towers_4G_MNO!K170)</f>
        <v/>
      </c>
      <c r="L170" s="20">
        <f>IF(Towers_MNO!L170-Towers_4G_MNO!L170&lt;0,0,Towers_MNO!L170-Towers_4G_MNO!L170)</f>
        <v/>
      </c>
    </row>
    <row r="171">
      <c r="A171" s="20">
        <f>Towers_4G!A171</f>
        <v/>
      </c>
      <c r="B171" s="20">
        <f>Towers_4G!B171</f>
        <v/>
      </c>
      <c r="C171" s="20">
        <f>IF(Towers_MNO!C171-Towers_4G_MNO!C171&lt;0,0,Towers_MNO!C171-Towers_4G_MNO!C171)</f>
        <v/>
      </c>
      <c r="D171" s="20">
        <f>IF(Towers_MNO!D171-Towers_4G_MNO!D171&lt;0,0,Towers_MNO!D171-Towers_4G_MNO!D171)</f>
        <v/>
      </c>
      <c r="E171" s="20">
        <f>IF(Towers_MNO!E171-Towers_4G_MNO!E171&lt;0,0,Towers_MNO!E171-Towers_4G_MNO!E171)</f>
        <v/>
      </c>
      <c r="F171" s="20">
        <f>IF(Towers_MNO!F171-Towers_4G_MNO!F171&lt;0,0,Towers_MNO!F171-Towers_4G_MNO!F171)</f>
        <v/>
      </c>
      <c r="G171" s="20">
        <f>IF(Towers_MNO!G171-Towers_4G_MNO!G171&lt;0,0,Towers_MNO!G171-Towers_4G_MNO!G171)</f>
        <v/>
      </c>
      <c r="H171" s="20">
        <f>IF(Towers_MNO!H171-Towers_4G_MNO!H171&lt;0,0,Towers_MNO!H171-Towers_4G_MNO!H171)</f>
        <v/>
      </c>
      <c r="I171" s="20">
        <f>IF(Towers_MNO!I171-Towers_4G_MNO!I171&lt;0,0,Towers_MNO!I171-Towers_4G_MNO!I171)</f>
        <v/>
      </c>
      <c r="J171" s="20">
        <f>IF(Towers_MNO!J171-Towers_4G_MNO!J171&lt;0,0,Towers_MNO!J171-Towers_4G_MNO!J171)</f>
        <v/>
      </c>
      <c r="K171" s="20">
        <f>IF(Towers_MNO!K171-Towers_4G_MNO!K171&lt;0,0,Towers_MNO!K171-Towers_4G_MNO!K171)</f>
        <v/>
      </c>
      <c r="L171" s="20">
        <f>IF(Towers_MNO!L171-Towers_4G_MNO!L171&lt;0,0,Towers_MNO!L171-Towers_4G_MNO!L171)</f>
        <v/>
      </c>
    </row>
    <row r="172">
      <c r="A172" s="20">
        <f>Towers_4G!A172</f>
        <v/>
      </c>
      <c r="B172" s="20">
        <f>Towers_4G!B172</f>
        <v/>
      </c>
      <c r="C172" s="20">
        <f>IF(Towers_MNO!C172-Towers_4G_MNO!C172&lt;0,0,Towers_MNO!C172-Towers_4G_MNO!C172)</f>
        <v/>
      </c>
      <c r="D172" s="20">
        <f>IF(Towers_MNO!D172-Towers_4G_MNO!D172&lt;0,0,Towers_MNO!D172-Towers_4G_MNO!D172)</f>
        <v/>
      </c>
      <c r="E172" s="20">
        <f>IF(Towers_MNO!E172-Towers_4G_MNO!E172&lt;0,0,Towers_MNO!E172-Towers_4G_MNO!E172)</f>
        <v/>
      </c>
      <c r="F172" s="20">
        <f>IF(Towers_MNO!F172-Towers_4G_MNO!F172&lt;0,0,Towers_MNO!F172-Towers_4G_MNO!F172)</f>
        <v/>
      </c>
      <c r="G172" s="20">
        <f>IF(Towers_MNO!G172-Towers_4G_MNO!G172&lt;0,0,Towers_MNO!G172-Towers_4G_MNO!G172)</f>
        <v/>
      </c>
      <c r="H172" s="20">
        <f>IF(Towers_MNO!H172-Towers_4G_MNO!H172&lt;0,0,Towers_MNO!H172-Towers_4G_MNO!H172)</f>
        <v/>
      </c>
      <c r="I172" s="20">
        <f>IF(Towers_MNO!I172-Towers_4G_MNO!I172&lt;0,0,Towers_MNO!I172-Towers_4G_MNO!I172)</f>
        <v/>
      </c>
      <c r="J172" s="20">
        <f>IF(Towers_MNO!J172-Towers_4G_MNO!J172&lt;0,0,Towers_MNO!J172-Towers_4G_MNO!J172)</f>
        <v/>
      </c>
      <c r="K172" s="20">
        <f>IF(Towers_MNO!K172-Towers_4G_MNO!K172&lt;0,0,Towers_MNO!K172-Towers_4G_MNO!K172)</f>
        <v/>
      </c>
      <c r="L172" s="20">
        <f>IF(Towers_MNO!L172-Towers_4G_MNO!L172&lt;0,0,Towers_MNO!L172-Towers_4G_MNO!L172)</f>
        <v/>
      </c>
    </row>
    <row r="173">
      <c r="A173" s="20">
        <f>Towers_4G!A173</f>
        <v/>
      </c>
      <c r="B173" s="20">
        <f>Towers_4G!B173</f>
        <v/>
      </c>
      <c r="C173" s="20">
        <f>IF(Towers_MNO!C173-Towers_4G_MNO!C173&lt;0,0,Towers_MNO!C173-Towers_4G_MNO!C173)</f>
        <v/>
      </c>
      <c r="D173" s="20">
        <f>IF(Towers_MNO!D173-Towers_4G_MNO!D173&lt;0,0,Towers_MNO!D173-Towers_4G_MNO!D173)</f>
        <v/>
      </c>
      <c r="E173" s="20">
        <f>IF(Towers_MNO!E173-Towers_4G_MNO!E173&lt;0,0,Towers_MNO!E173-Towers_4G_MNO!E173)</f>
        <v/>
      </c>
      <c r="F173" s="20">
        <f>IF(Towers_MNO!F173-Towers_4G_MNO!F173&lt;0,0,Towers_MNO!F173-Towers_4G_MNO!F173)</f>
        <v/>
      </c>
      <c r="G173" s="20">
        <f>IF(Towers_MNO!G173-Towers_4G_MNO!G173&lt;0,0,Towers_MNO!G173-Towers_4G_MNO!G173)</f>
        <v/>
      </c>
      <c r="H173" s="20">
        <f>IF(Towers_MNO!H173-Towers_4G_MNO!H173&lt;0,0,Towers_MNO!H173-Towers_4G_MNO!H173)</f>
        <v/>
      </c>
      <c r="I173" s="20">
        <f>IF(Towers_MNO!I173-Towers_4G_MNO!I173&lt;0,0,Towers_MNO!I173-Towers_4G_MNO!I173)</f>
        <v/>
      </c>
      <c r="J173" s="20">
        <f>IF(Towers_MNO!J173-Towers_4G_MNO!J173&lt;0,0,Towers_MNO!J173-Towers_4G_MNO!J173)</f>
        <v/>
      </c>
      <c r="K173" s="20">
        <f>IF(Towers_MNO!K173-Towers_4G_MNO!K173&lt;0,0,Towers_MNO!K173-Towers_4G_MNO!K173)</f>
        <v/>
      </c>
      <c r="L173" s="20">
        <f>IF(Towers_MNO!L173-Towers_4G_MNO!L173&lt;0,0,Towers_MNO!L173-Towers_4G_MNO!L173)</f>
        <v/>
      </c>
    </row>
    <row r="174">
      <c r="A174" s="20">
        <f>Towers_4G!A174</f>
        <v/>
      </c>
      <c r="B174" s="20">
        <f>Towers_4G!B174</f>
        <v/>
      </c>
      <c r="C174" s="20">
        <f>IF(Towers_MNO!C174-Towers_4G_MNO!C174&lt;0,0,Towers_MNO!C174-Towers_4G_MNO!C174)</f>
        <v/>
      </c>
      <c r="D174" s="20">
        <f>IF(Towers_MNO!D174-Towers_4G_MNO!D174&lt;0,0,Towers_MNO!D174-Towers_4G_MNO!D174)</f>
        <v/>
      </c>
      <c r="E174" s="20">
        <f>IF(Towers_MNO!E174-Towers_4G_MNO!E174&lt;0,0,Towers_MNO!E174-Towers_4G_MNO!E174)</f>
        <v/>
      </c>
      <c r="F174" s="20">
        <f>IF(Towers_MNO!F174-Towers_4G_MNO!F174&lt;0,0,Towers_MNO!F174-Towers_4G_MNO!F174)</f>
        <v/>
      </c>
      <c r="G174" s="20">
        <f>IF(Towers_MNO!G174-Towers_4G_MNO!G174&lt;0,0,Towers_MNO!G174-Towers_4G_MNO!G174)</f>
        <v/>
      </c>
      <c r="H174" s="20">
        <f>IF(Towers_MNO!H174-Towers_4G_MNO!H174&lt;0,0,Towers_MNO!H174-Towers_4G_MNO!H174)</f>
        <v/>
      </c>
      <c r="I174" s="20">
        <f>IF(Towers_MNO!I174-Towers_4G_MNO!I174&lt;0,0,Towers_MNO!I174-Towers_4G_MNO!I174)</f>
        <v/>
      </c>
      <c r="J174" s="20">
        <f>IF(Towers_MNO!J174-Towers_4G_MNO!J174&lt;0,0,Towers_MNO!J174-Towers_4G_MNO!J174)</f>
        <v/>
      </c>
      <c r="K174" s="20">
        <f>IF(Towers_MNO!K174-Towers_4G_MNO!K174&lt;0,0,Towers_MNO!K174-Towers_4G_MNO!K174)</f>
        <v/>
      </c>
      <c r="L174" s="20">
        <f>IF(Towers_MNO!L174-Towers_4G_MNO!L174&lt;0,0,Towers_MNO!L174-Towers_4G_MNO!L174)</f>
        <v/>
      </c>
    </row>
    <row r="175">
      <c r="A175" s="20">
        <f>Towers_4G!A175</f>
        <v/>
      </c>
      <c r="B175" s="20">
        <f>Towers_4G!B175</f>
        <v/>
      </c>
      <c r="C175" s="20">
        <f>IF(Towers_MNO!C175-Towers_4G_MNO!C175&lt;0,0,Towers_MNO!C175-Towers_4G_MNO!C175)</f>
        <v/>
      </c>
      <c r="D175" s="20">
        <f>IF(Towers_MNO!D175-Towers_4G_MNO!D175&lt;0,0,Towers_MNO!D175-Towers_4G_MNO!D175)</f>
        <v/>
      </c>
      <c r="E175" s="20">
        <f>IF(Towers_MNO!E175-Towers_4G_MNO!E175&lt;0,0,Towers_MNO!E175-Towers_4G_MNO!E175)</f>
        <v/>
      </c>
      <c r="F175" s="20">
        <f>IF(Towers_MNO!F175-Towers_4G_MNO!F175&lt;0,0,Towers_MNO!F175-Towers_4G_MNO!F175)</f>
        <v/>
      </c>
      <c r="G175" s="20">
        <f>IF(Towers_MNO!G175-Towers_4G_MNO!G175&lt;0,0,Towers_MNO!G175-Towers_4G_MNO!G175)</f>
        <v/>
      </c>
      <c r="H175" s="20">
        <f>IF(Towers_MNO!H175-Towers_4G_MNO!H175&lt;0,0,Towers_MNO!H175-Towers_4G_MNO!H175)</f>
        <v/>
      </c>
      <c r="I175" s="20">
        <f>IF(Towers_MNO!I175-Towers_4G_MNO!I175&lt;0,0,Towers_MNO!I175-Towers_4G_MNO!I175)</f>
        <v/>
      </c>
      <c r="J175" s="20">
        <f>IF(Towers_MNO!J175-Towers_4G_MNO!J175&lt;0,0,Towers_MNO!J175-Towers_4G_MNO!J175)</f>
        <v/>
      </c>
      <c r="K175" s="20">
        <f>IF(Towers_MNO!K175-Towers_4G_MNO!K175&lt;0,0,Towers_MNO!K175-Towers_4G_MNO!K175)</f>
        <v/>
      </c>
      <c r="L175" s="20">
        <f>IF(Towers_MNO!L175-Towers_4G_MNO!L175&lt;0,0,Towers_MNO!L175-Towers_4G_MNO!L175)</f>
        <v/>
      </c>
    </row>
    <row r="176">
      <c r="A176" s="20">
        <f>Towers_4G!A176</f>
        <v/>
      </c>
      <c r="B176" s="20">
        <f>Towers_4G!B176</f>
        <v/>
      </c>
      <c r="C176" s="20">
        <f>IF(Towers_MNO!C176-Towers_4G_MNO!C176&lt;0,0,Towers_MNO!C176-Towers_4G_MNO!C176)</f>
        <v/>
      </c>
      <c r="D176" s="20">
        <f>IF(Towers_MNO!D176-Towers_4G_MNO!D176&lt;0,0,Towers_MNO!D176-Towers_4G_MNO!D176)</f>
        <v/>
      </c>
      <c r="E176" s="20">
        <f>IF(Towers_MNO!E176-Towers_4G_MNO!E176&lt;0,0,Towers_MNO!E176-Towers_4G_MNO!E176)</f>
        <v/>
      </c>
      <c r="F176" s="20">
        <f>IF(Towers_MNO!F176-Towers_4G_MNO!F176&lt;0,0,Towers_MNO!F176-Towers_4G_MNO!F176)</f>
        <v/>
      </c>
      <c r="G176" s="20">
        <f>IF(Towers_MNO!G176-Towers_4G_MNO!G176&lt;0,0,Towers_MNO!G176-Towers_4G_MNO!G176)</f>
        <v/>
      </c>
      <c r="H176" s="20">
        <f>IF(Towers_MNO!H176-Towers_4G_MNO!H176&lt;0,0,Towers_MNO!H176-Towers_4G_MNO!H176)</f>
        <v/>
      </c>
      <c r="I176" s="20">
        <f>IF(Towers_MNO!I176-Towers_4G_MNO!I176&lt;0,0,Towers_MNO!I176-Towers_4G_MNO!I176)</f>
        <v/>
      </c>
      <c r="J176" s="20">
        <f>IF(Towers_MNO!J176-Towers_4G_MNO!J176&lt;0,0,Towers_MNO!J176-Towers_4G_MNO!J176)</f>
        <v/>
      </c>
      <c r="K176" s="20">
        <f>IF(Towers_MNO!K176-Towers_4G_MNO!K176&lt;0,0,Towers_MNO!K176-Towers_4G_MNO!K176)</f>
        <v/>
      </c>
      <c r="L176" s="20">
        <f>IF(Towers_MNO!L176-Towers_4G_MNO!L176&lt;0,0,Towers_MNO!L176-Towers_4G_MNO!L176)</f>
        <v/>
      </c>
    </row>
    <row r="177">
      <c r="A177" s="20">
        <f>Towers_4G!A177</f>
        <v/>
      </c>
      <c r="B177" s="20">
        <f>Towers_4G!B177</f>
        <v/>
      </c>
      <c r="C177" s="20">
        <f>IF(Towers_MNO!C177-Towers_4G_MNO!C177&lt;0,0,Towers_MNO!C177-Towers_4G_MNO!C177)</f>
        <v/>
      </c>
      <c r="D177" s="20">
        <f>IF(Towers_MNO!D177-Towers_4G_MNO!D177&lt;0,0,Towers_MNO!D177-Towers_4G_MNO!D177)</f>
        <v/>
      </c>
      <c r="E177" s="20">
        <f>IF(Towers_MNO!E177-Towers_4G_MNO!E177&lt;0,0,Towers_MNO!E177-Towers_4G_MNO!E177)</f>
        <v/>
      </c>
      <c r="F177" s="20">
        <f>IF(Towers_MNO!F177-Towers_4G_MNO!F177&lt;0,0,Towers_MNO!F177-Towers_4G_MNO!F177)</f>
        <v/>
      </c>
      <c r="G177" s="20">
        <f>IF(Towers_MNO!G177-Towers_4G_MNO!G177&lt;0,0,Towers_MNO!G177-Towers_4G_MNO!G177)</f>
        <v/>
      </c>
      <c r="H177" s="20">
        <f>IF(Towers_MNO!H177-Towers_4G_MNO!H177&lt;0,0,Towers_MNO!H177-Towers_4G_MNO!H177)</f>
        <v/>
      </c>
      <c r="I177" s="20">
        <f>IF(Towers_MNO!I177-Towers_4G_MNO!I177&lt;0,0,Towers_MNO!I177-Towers_4G_MNO!I177)</f>
        <v/>
      </c>
      <c r="J177" s="20">
        <f>IF(Towers_MNO!J177-Towers_4G_MNO!J177&lt;0,0,Towers_MNO!J177-Towers_4G_MNO!J177)</f>
        <v/>
      </c>
      <c r="K177" s="20">
        <f>IF(Towers_MNO!K177-Towers_4G_MNO!K177&lt;0,0,Towers_MNO!K177-Towers_4G_MNO!K177)</f>
        <v/>
      </c>
      <c r="L177" s="20">
        <f>IF(Towers_MNO!L177-Towers_4G_MNO!L177&lt;0,0,Towers_MNO!L177-Towers_4G_MNO!L177)</f>
        <v/>
      </c>
    </row>
    <row r="178">
      <c r="A178" s="20">
        <f>Towers_4G!A178</f>
        <v/>
      </c>
      <c r="B178" s="20">
        <f>Towers_4G!B178</f>
        <v/>
      </c>
      <c r="C178" s="20">
        <f>IF(Towers_MNO!C178-Towers_4G_MNO!C178&lt;0,0,Towers_MNO!C178-Towers_4G_MNO!C178)</f>
        <v/>
      </c>
      <c r="D178" s="20">
        <f>IF(Towers_MNO!D178-Towers_4G_MNO!D178&lt;0,0,Towers_MNO!D178-Towers_4G_MNO!D178)</f>
        <v/>
      </c>
      <c r="E178" s="20">
        <f>IF(Towers_MNO!E178-Towers_4G_MNO!E178&lt;0,0,Towers_MNO!E178-Towers_4G_MNO!E178)</f>
        <v/>
      </c>
      <c r="F178" s="20">
        <f>IF(Towers_MNO!F178-Towers_4G_MNO!F178&lt;0,0,Towers_MNO!F178-Towers_4G_MNO!F178)</f>
        <v/>
      </c>
      <c r="G178" s="20">
        <f>IF(Towers_MNO!G178-Towers_4G_MNO!G178&lt;0,0,Towers_MNO!G178-Towers_4G_MNO!G178)</f>
        <v/>
      </c>
      <c r="H178" s="20">
        <f>IF(Towers_MNO!H178-Towers_4G_MNO!H178&lt;0,0,Towers_MNO!H178-Towers_4G_MNO!H178)</f>
        <v/>
      </c>
      <c r="I178" s="20">
        <f>IF(Towers_MNO!I178-Towers_4G_MNO!I178&lt;0,0,Towers_MNO!I178-Towers_4G_MNO!I178)</f>
        <v/>
      </c>
      <c r="J178" s="20">
        <f>IF(Towers_MNO!J178-Towers_4G_MNO!J178&lt;0,0,Towers_MNO!J178-Towers_4G_MNO!J178)</f>
        <v/>
      </c>
      <c r="K178" s="20">
        <f>IF(Towers_MNO!K178-Towers_4G_MNO!K178&lt;0,0,Towers_MNO!K178-Towers_4G_MNO!K178)</f>
        <v/>
      </c>
      <c r="L178" s="20">
        <f>IF(Towers_MNO!L178-Towers_4G_MNO!L178&lt;0,0,Towers_MNO!L178-Towers_4G_MNO!L178)</f>
        <v/>
      </c>
    </row>
    <row r="179">
      <c r="A179" s="20">
        <f>Towers_4G!A179</f>
        <v/>
      </c>
      <c r="B179" s="20">
        <f>Towers_4G!B179</f>
        <v/>
      </c>
      <c r="C179" s="20">
        <f>IF(Towers_MNO!C179-Towers_4G_MNO!C179&lt;0,0,Towers_MNO!C179-Towers_4G_MNO!C179)</f>
        <v/>
      </c>
      <c r="D179" s="20">
        <f>IF(Towers_MNO!D179-Towers_4G_MNO!D179&lt;0,0,Towers_MNO!D179-Towers_4G_MNO!D179)</f>
        <v/>
      </c>
      <c r="E179" s="20">
        <f>IF(Towers_MNO!E179-Towers_4G_MNO!E179&lt;0,0,Towers_MNO!E179-Towers_4G_MNO!E179)</f>
        <v/>
      </c>
      <c r="F179" s="20">
        <f>IF(Towers_MNO!F179-Towers_4G_MNO!F179&lt;0,0,Towers_MNO!F179-Towers_4G_MNO!F179)</f>
        <v/>
      </c>
      <c r="G179" s="20">
        <f>IF(Towers_MNO!G179-Towers_4G_MNO!G179&lt;0,0,Towers_MNO!G179-Towers_4G_MNO!G179)</f>
        <v/>
      </c>
      <c r="H179" s="20">
        <f>IF(Towers_MNO!H179-Towers_4G_MNO!H179&lt;0,0,Towers_MNO!H179-Towers_4G_MNO!H179)</f>
        <v/>
      </c>
      <c r="I179" s="20">
        <f>IF(Towers_MNO!I179-Towers_4G_MNO!I179&lt;0,0,Towers_MNO!I179-Towers_4G_MNO!I179)</f>
        <v/>
      </c>
      <c r="J179" s="20">
        <f>IF(Towers_MNO!J179-Towers_4G_MNO!J179&lt;0,0,Towers_MNO!J179-Towers_4G_MNO!J179)</f>
        <v/>
      </c>
      <c r="K179" s="20">
        <f>IF(Towers_MNO!K179-Towers_4G_MNO!K179&lt;0,0,Towers_MNO!K179-Towers_4G_MNO!K179)</f>
        <v/>
      </c>
      <c r="L179" s="20">
        <f>IF(Towers_MNO!L179-Towers_4G_MNO!L179&lt;0,0,Towers_MNO!L179-Towers_4G_MNO!L179)</f>
        <v/>
      </c>
    </row>
    <row r="180">
      <c r="A180" s="20">
        <f>Towers_4G!A180</f>
        <v/>
      </c>
      <c r="B180" s="20">
        <f>Towers_4G!B180</f>
        <v/>
      </c>
      <c r="C180" s="20">
        <f>IF(Towers_MNO!C180-Towers_4G_MNO!C180&lt;0,0,Towers_MNO!C180-Towers_4G_MNO!C180)</f>
        <v/>
      </c>
      <c r="D180" s="20">
        <f>IF(Towers_MNO!D180-Towers_4G_MNO!D180&lt;0,0,Towers_MNO!D180-Towers_4G_MNO!D180)</f>
        <v/>
      </c>
      <c r="E180" s="20">
        <f>IF(Towers_MNO!E180-Towers_4G_MNO!E180&lt;0,0,Towers_MNO!E180-Towers_4G_MNO!E180)</f>
        <v/>
      </c>
      <c r="F180" s="20">
        <f>IF(Towers_MNO!F180-Towers_4G_MNO!F180&lt;0,0,Towers_MNO!F180-Towers_4G_MNO!F180)</f>
        <v/>
      </c>
      <c r="G180" s="20">
        <f>IF(Towers_MNO!G180-Towers_4G_MNO!G180&lt;0,0,Towers_MNO!G180-Towers_4G_MNO!G180)</f>
        <v/>
      </c>
      <c r="H180" s="20">
        <f>IF(Towers_MNO!H180-Towers_4G_MNO!H180&lt;0,0,Towers_MNO!H180-Towers_4G_MNO!H180)</f>
        <v/>
      </c>
      <c r="I180" s="20">
        <f>IF(Towers_MNO!I180-Towers_4G_MNO!I180&lt;0,0,Towers_MNO!I180-Towers_4G_MNO!I180)</f>
        <v/>
      </c>
      <c r="J180" s="20">
        <f>IF(Towers_MNO!J180-Towers_4G_MNO!J180&lt;0,0,Towers_MNO!J180-Towers_4G_MNO!J180)</f>
        <v/>
      </c>
      <c r="K180" s="20">
        <f>IF(Towers_MNO!K180-Towers_4G_MNO!K180&lt;0,0,Towers_MNO!K180-Towers_4G_MNO!K180)</f>
        <v/>
      </c>
      <c r="L180" s="20">
        <f>IF(Towers_MNO!L180-Towers_4G_MNO!L180&lt;0,0,Towers_MNO!L180-Towers_4G_MNO!L180)</f>
        <v/>
      </c>
    </row>
    <row r="181">
      <c r="A181" s="20">
        <f>Towers_4G!A181</f>
        <v/>
      </c>
      <c r="B181" s="20">
        <f>Towers_4G!B181</f>
        <v/>
      </c>
      <c r="C181" s="20">
        <f>IF(Towers_MNO!C181-Towers_4G_MNO!C181&lt;0,0,Towers_MNO!C181-Towers_4G_MNO!C181)</f>
        <v/>
      </c>
      <c r="D181" s="20">
        <f>IF(Towers_MNO!D181-Towers_4G_MNO!D181&lt;0,0,Towers_MNO!D181-Towers_4G_MNO!D181)</f>
        <v/>
      </c>
      <c r="E181" s="20">
        <f>IF(Towers_MNO!E181-Towers_4G_MNO!E181&lt;0,0,Towers_MNO!E181-Towers_4G_MNO!E181)</f>
        <v/>
      </c>
      <c r="F181" s="20">
        <f>IF(Towers_MNO!F181-Towers_4G_MNO!F181&lt;0,0,Towers_MNO!F181-Towers_4G_MNO!F181)</f>
        <v/>
      </c>
      <c r="G181" s="20">
        <f>IF(Towers_MNO!G181-Towers_4G_MNO!G181&lt;0,0,Towers_MNO!G181-Towers_4G_MNO!G181)</f>
        <v/>
      </c>
      <c r="H181" s="20">
        <f>IF(Towers_MNO!H181-Towers_4G_MNO!H181&lt;0,0,Towers_MNO!H181-Towers_4G_MNO!H181)</f>
        <v/>
      </c>
      <c r="I181" s="20">
        <f>IF(Towers_MNO!I181-Towers_4G_MNO!I181&lt;0,0,Towers_MNO!I181-Towers_4G_MNO!I181)</f>
        <v/>
      </c>
      <c r="J181" s="20">
        <f>IF(Towers_MNO!J181-Towers_4G_MNO!J181&lt;0,0,Towers_MNO!J181-Towers_4G_MNO!J181)</f>
        <v/>
      </c>
      <c r="K181" s="20">
        <f>IF(Towers_MNO!K181-Towers_4G_MNO!K181&lt;0,0,Towers_MNO!K181-Towers_4G_MNO!K181)</f>
        <v/>
      </c>
      <c r="L181" s="20">
        <f>IF(Towers_MNO!L181-Towers_4G_MNO!L181&lt;0,0,Towers_MNO!L181-Towers_4G_MNO!L181)</f>
        <v/>
      </c>
    </row>
    <row r="182">
      <c r="A182" s="20">
        <f>Towers_4G!A182</f>
        <v/>
      </c>
      <c r="B182" s="20">
        <f>Towers_4G!B182</f>
        <v/>
      </c>
      <c r="C182" s="20">
        <f>IF(Towers_MNO!C182-Towers_4G_MNO!C182&lt;0,0,Towers_MNO!C182-Towers_4G_MNO!C182)</f>
        <v/>
      </c>
      <c r="D182" s="20">
        <f>IF(Towers_MNO!D182-Towers_4G_MNO!D182&lt;0,0,Towers_MNO!D182-Towers_4G_MNO!D182)</f>
        <v/>
      </c>
      <c r="E182" s="20">
        <f>IF(Towers_MNO!E182-Towers_4G_MNO!E182&lt;0,0,Towers_MNO!E182-Towers_4G_MNO!E182)</f>
        <v/>
      </c>
      <c r="F182" s="20">
        <f>IF(Towers_MNO!F182-Towers_4G_MNO!F182&lt;0,0,Towers_MNO!F182-Towers_4G_MNO!F182)</f>
        <v/>
      </c>
      <c r="G182" s="20">
        <f>IF(Towers_MNO!G182-Towers_4G_MNO!G182&lt;0,0,Towers_MNO!G182-Towers_4G_MNO!G182)</f>
        <v/>
      </c>
      <c r="H182" s="20">
        <f>IF(Towers_MNO!H182-Towers_4G_MNO!H182&lt;0,0,Towers_MNO!H182-Towers_4G_MNO!H182)</f>
        <v/>
      </c>
      <c r="I182" s="20">
        <f>IF(Towers_MNO!I182-Towers_4G_MNO!I182&lt;0,0,Towers_MNO!I182-Towers_4G_MNO!I182)</f>
        <v/>
      </c>
      <c r="J182" s="20">
        <f>IF(Towers_MNO!J182-Towers_4G_MNO!J182&lt;0,0,Towers_MNO!J182-Towers_4G_MNO!J182)</f>
        <v/>
      </c>
      <c r="K182" s="20">
        <f>IF(Towers_MNO!K182-Towers_4G_MNO!K182&lt;0,0,Towers_MNO!K182-Towers_4G_MNO!K182)</f>
        <v/>
      </c>
      <c r="L182" s="20">
        <f>IF(Towers_MNO!L182-Towers_4G_MNO!L182&lt;0,0,Towers_MNO!L182-Towers_4G_MNO!L182)</f>
        <v/>
      </c>
    </row>
    <row r="183">
      <c r="A183" s="20">
        <f>Towers_4G!A183</f>
        <v/>
      </c>
      <c r="B183" s="20">
        <f>Towers_4G!B183</f>
        <v/>
      </c>
      <c r="C183" s="20">
        <f>IF(Towers_MNO!C183-Towers_4G_MNO!C183&lt;0,0,Towers_MNO!C183-Towers_4G_MNO!C183)</f>
        <v/>
      </c>
      <c r="D183" s="20">
        <f>IF(Towers_MNO!D183-Towers_4G_MNO!D183&lt;0,0,Towers_MNO!D183-Towers_4G_MNO!D183)</f>
        <v/>
      </c>
      <c r="E183" s="20">
        <f>IF(Towers_MNO!E183-Towers_4G_MNO!E183&lt;0,0,Towers_MNO!E183-Towers_4G_MNO!E183)</f>
        <v/>
      </c>
      <c r="F183" s="20">
        <f>IF(Towers_MNO!F183-Towers_4G_MNO!F183&lt;0,0,Towers_MNO!F183-Towers_4G_MNO!F183)</f>
        <v/>
      </c>
      <c r="G183" s="20">
        <f>IF(Towers_MNO!G183-Towers_4G_MNO!G183&lt;0,0,Towers_MNO!G183-Towers_4G_MNO!G183)</f>
        <v/>
      </c>
      <c r="H183" s="20">
        <f>IF(Towers_MNO!H183-Towers_4G_MNO!H183&lt;0,0,Towers_MNO!H183-Towers_4G_MNO!H183)</f>
        <v/>
      </c>
      <c r="I183" s="20">
        <f>IF(Towers_MNO!I183-Towers_4G_MNO!I183&lt;0,0,Towers_MNO!I183-Towers_4G_MNO!I183)</f>
        <v/>
      </c>
      <c r="J183" s="20">
        <f>IF(Towers_MNO!J183-Towers_4G_MNO!J183&lt;0,0,Towers_MNO!J183-Towers_4G_MNO!J183)</f>
        <v/>
      </c>
      <c r="K183" s="20">
        <f>IF(Towers_MNO!K183-Towers_4G_MNO!K183&lt;0,0,Towers_MNO!K183-Towers_4G_MNO!K183)</f>
        <v/>
      </c>
      <c r="L183" s="20">
        <f>IF(Towers_MNO!L183-Towers_4G_MNO!L183&lt;0,0,Towers_MNO!L183-Towers_4G_MNO!L183)</f>
        <v/>
      </c>
    </row>
    <row r="184">
      <c r="A184" s="20">
        <f>Towers_4G!A184</f>
        <v/>
      </c>
      <c r="B184" s="20">
        <f>Towers_4G!B184</f>
        <v/>
      </c>
      <c r="C184" s="20">
        <f>IF(Towers_MNO!C184-Towers_4G_MNO!C184&lt;0,0,Towers_MNO!C184-Towers_4G_MNO!C184)</f>
        <v/>
      </c>
      <c r="D184" s="20">
        <f>IF(Towers_MNO!D184-Towers_4G_MNO!D184&lt;0,0,Towers_MNO!D184-Towers_4G_MNO!D184)</f>
        <v/>
      </c>
      <c r="E184" s="20">
        <f>IF(Towers_MNO!E184-Towers_4G_MNO!E184&lt;0,0,Towers_MNO!E184-Towers_4G_MNO!E184)</f>
        <v/>
      </c>
      <c r="F184" s="20">
        <f>IF(Towers_MNO!F184-Towers_4G_MNO!F184&lt;0,0,Towers_MNO!F184-Towers_4G_MNO!F184)</f>
        <v/>
      </c>
      <c r="G184" s="20">
        <f>IF(Towers_MNO!G184-Towers_4G_MNO!G184&lt;0,0,Towers_MNO!G184-Towers_4G_MNO!G184)</f>
        <v/>
      </c>
      <c r="H184" s="20">
        <f>IF(Towers_MNO!H184-Towers_4G_MNO!H184&lt;0,0,Towers_MNO!H184-Towers_4G_MNO!H184)</f>
        <v/>
      </c>
      <c r="I184" s="20">
        <f>IF(Towers_MNO!I184-Towers_4G_MNO!I184&lt;0,0,Towers_MNO!I184-Towers_4G_MNO!I184)</f>
        <v/>
      </c>
      <c r="J184" s="20">
        <f>IF(Towers_MNO!J184-Towers_4G_MNO!J184&lt;0,0,Towers_MNO!J184-Towers_4G_MNO!J184)</f>
        <v/>
      </c>
      <c r="K184" s="20">
        <f>IF(Towers_MNO!K184-Towers_4G_MNO!K184&lt;0,0,Towers_MNO!K184-Towers_4G_MNO!K184)</f>
        <v/>
      </c>
      <c r="L184" s="20">
        <f>IF(Towers_MNO!L184-Towers_4G_MNO!L184&lt;0,0,Towers_MNO!L184-Towers_4G_MNO!L184)</f>
        <v/>
      </c>
    </row>
    <row r="185">
      <c r="A185" s="20">
        <f>Towers_4G!A185</f>
        <v/>
      </c>
      <c r="B185" s="20">
        <f>Towers_4G!B185</f>
        <v/>
      </c>
      <c r="C185" s="20">
        <f>IF(Towers_MNO!C185-Towers_4G_MNO!C185&lt;0,0,Towers_MNO!C185-Towers_4G_MNO!C185)</f>
        <v/>
      </c>
      <c r="D185" s="20">
        <f>IF(Towers_MNO!D185-Towers_4G_MNO!D185&lt;0,0,Towers_MNO!D185-Towers_4G_MNO!D185)</f>
        <v/>
      </c>
      <c r="E185" s="20">
        <f>IF(Towers_MNO!E185-Towers_4G_MNO!E185&lt;0,0,Towers_MNO!E185-Towers_4G_MNO!E185)</f>
        <v/>
      </c>
      <c r="F185" s="20">
        <f>IF(Towers_MNO!F185-Towers_4G_MNO!F185&lt;0,0,Towers_MNO!F185-Towers_4G_MNO!F185)</f>
        <v/>
      </c>
      <c r="G185" s="20">
        <f>IF(Towers_MNO!G185-Towers_4G_MNO!G185&lt;0,0,Towers_MNO!G185-Towers_4G_MNO!G185)</f>
        <v/>
      </c>
      <c r="H185" s="20">
        <f>IF(Towers_MNO!H185-Towers_4G_MNO!H185&lt;0,0,Towers_MNO!H185-Towers_4G_MNO!H185)</f>
        <v/>
      </c>
      <c r="I185" s="20">
        <f>IF(Towers_MNO!I185-Towers_4G_MNO!I185&lt;0,0,Towers_MNO!I185-Towers_4G_MNO!I185)</f>
        <v/>
      </c>
      <c r="J185" s="20">
        <f>IF(Towers_MNO!J185-Towers_4G_MNO!J185&lt;0,0,Towers_MNO!J185-Towers_4G_MNO!J185)</f>
        <v/>
      </c>
      <c r="K185" s="20">
        <f>IF(Towers_MNO!K185-Towers_4G_MNO!K185&lt;0,0,Towers_MNO!K185-Towers_4G_MNO!K185)</f>
        <v/>
      </c>
      <c r="L185" s="20">
        <f>IF(Towers_MNO!L185-Towers_4G_MNO!L185&lt;0,0,Towers_MNO!L185-Towers_4G_MNO!L185)</f>
        <v/>
      </c>
    </row>
    <row r="186">
      <c r="A186" s="20">
        <f>Towers_4G!A186</f>
        <v/>
      </c>
      <c r="B186" s="20">
        <f>Towers_4G!B186</f>
        <v/>
      </c>
      <c r="C186" s="20">
        <f>IF(Towers_MNO!C186-Towers_4G_MNO!C186&lt;0,0,Towers_MNO!C186-Towers_4G_MNO!C186)</f>
        <v/>
      </c>
      <c r="D186" s="20">
        <f>IF(Towers_MNO!D186-Towers_4G_MNO!D186&lt;0,0,Towers_MNO!D186-Towers_4G_MNO!D186)</f>
        <v/>
      </c>
      <c r="E186" s="20">
        <f>IF(Towers_MNO!E186-Towers_4G_MNO!E186&lt;0,0,Towers_MNO!E186-Towers_4G_MNO!E186)</f>
        <v/>
      </c>
      <c r="F186" s="20">
        <f>IF(Towers_MNO!F186-Towers_4G_MNO!F186&lt;0,0,Towers_MNO!F186-Towers_4G_MNO!F186)</f>
        <v/>
      </c>
      <c r="G186" s="20">
        <f>IF(Towers_MNO!G186-Towers_4G_MNO!G186&lt;0,0,Towers_MNO!G186-Towers_4G_MNO!G186)</f>
        <v/>
      </c>
      <c r="H186" s="20">
        <f>IF(Towers_MNO!H186-Towers_4G_MNO!H186&lt;0,0,Towers_MNO!H186-Towers_4G_MNO!H186)</f>
        <v/>
      </c>
      <c r="I186" s="20">
        <f>IF(Towers_MNO!I186-Towers_4G_MNO!I186&lt;0,0,Towers_MNO!I186-Towers_4G_MNO!I186)</f>
        <v/>
      </c>
      <c r="J186" s="20">
        <f>IF(Towers_MNO!J186-Towers_4G_MNO!J186&lt;0,0,Towers_MNO!J186-Towers_4G_MNO!J186)</f>
        <v/>
      </c>
      <c r="K186" s="20">
        <f>IF(Towers_MNO!K186-Towers_4G_MNO!K186&lt;0,0,Towers_MNO!K186-Towers_4G_MNO!K186)</f>
        <v/>
      </c>
      <c r="L186" s="20">
        <f>IF(Towers_MNO!L186-Towers_4G_MNO!L186&lt;0,0,Towers_MNO!L186-Towers_4G_MNO!L186)</f>
        <v/>
      </c>
    </row>
    <row r="187">
      <c r="A187" s="20">
        <f>Towers_4G!A187</f>
        <v/>
      </c>
      <c r="B187" s="20">
        <f>Towers_4G!B187</f>
        <v/>
      </c>
      <c r="C187" s="20">
        <f>IF(Towers_MNO!C187-Towers_4G_MNO!C187&lt;0,0,Towers_MNO!C187-Towers_4G_MNO!C187)</f>
        <v/>
      </c>
      <c r="D187" s="20">
        <f>IF(Towers_MNO!D187-Towers_4G_MNO!D187&lt;0,0,Towers_MNO!D187-Towers_4G_MNO!D187)</f>
        <v/>
      </c>
      <c r="E187" s="20">
        <f>IF(Towers_MNO!E187-Towers_4G_MNO!E187&lt;0,0,Towers_MNO!E187-Towers_4G_MNO!E187)</f>
        <v/>
      </c>
      <c r="F187" s="20">
        <f>IF(Towers_MNO!F187-Towers_4G_MNO!F187&lt;0,0,Towers_MNO!F187-Towers_4G_MNO!F187)</f>
        <v/>
      </c>
      <c r="G187" s="20">
        <f>IF(Towers_MNO!G187-Towers_4G_MNO!G187&lt;0,0,Towers_MNO!G187-Towers_4G_MNO!G187)</f>
        <v/>
      </c>
      <c r="H187" s="20">
        <f>IF(Towers_MNO!H187-Towers_4G_MNO!H187&lt;0,0,Towers_MNO!H187-Towers_4G_MNO!H187)</f>
        <v/>
      </c>
      <c r="I187" s="20">
        <f>IF(Towers_MNO!I187-Towers_4G_MNO!I187&lt;0,0,Towers_MNO!I187-Towers_4G_MNO!I187)</f>
        <v/>
      </c>
      <c r="J187" s="20">
        <f>IF(Towers_MNO!J187-Towers_4G_MNO!J187&lt;0,0,Towers_MNO!J187-Towers_4G_MNO!J187)</f>
        <v/>
      </c>
      <c r="K187" s="20">
        <f>IF(Towers_MNO!K187-Towers_4G_MNO!K187&lt;0,0,Towers_MNO!K187-Towers_4G_MNO!K187)</f>
        <v/>
      </c>
      <c r="L187" s="20">
        <f>IF(Towers_MNO!L187-Towers_4G_MNO!L187&lt;0,0,Towers_MNO!L187-Towers_4G_MNO!L187)</f>
        <v/>
      </c>
    </row>
    <row r="188">
      <c r="A188" s="20">
        <f>Towers_4G!A188</f>
        <v/>
      </c>
      <c r="B188" s="20">
        <f>Towers_4G!B188</f>
        <v/>
      </c>
      <c r="C188" s="20">
        <f>IF(Towers_MNO!C188-Towers_4G_MNO!C188&lt;0,0,Towers_MNO!C188-Towers_4G_MNO!C188)</f>
        <v/>
      </c>
      <c r="D188" s="20">
        <f>IF(Towers_MNO!D188-Towers_4G_MNO!D188&lt;0,0,Towers_MNO!D188-Towers_4G_MNO!D188)</f>
        <v/>
      </c>
      <c r="E188" s="20">
        <f>IF(Towers_MNO!E188-Towers_4G_MNO!E188&lt;0,0,Towers_MNO!E188-Towers_4G_MNO!E188)</f>
        <v/>
      </c>
      <c r="F188" s="20">
        <f>IF(Towers_MNO!F188-Towers_4G_MNO!F188&lt;0,0,Towers_MNO!F188-Towers_4G_MNO!F188)</f>
        <v/>
      </c>
      <c r="G188" s="20">
        <f>IF(Towers_MNO!G188-Towers_4G_MNO!G188&lt;0,0,Towers_MNO!G188-Towers_4G_MNO!G188)</f>
        <v/>
      </c>
      <c r="H188" s="20">
        <f>IF(Towers_MNO!H188-Towers_4G_MNO!H188&lt;0,0,Towers_MNO!H188-Towers_4G_MNO!H188)</f>
        <v/>
      </c>
      <c r="I188" s="20">
        <f>IF(Towers_MNO!I188-Towers_4G_MNO!I188&lt;0,0,Towers_MNO!I188-Towers_4G_MNO!I188)</f>
        <v/>
      </c>
      <c r="J188" s="20">
        <f>IF(Towers_MNO!J188-Towers_4G_MNO!J188&lt;0,0,Towers_MNO!J188-Towers_4G_MNO!J188)</f>
        <v/>
      </c>
      <c r="K188" s="20">
        <f>IF(Towers_MNO!K188-Towers_4G_MNO!K188&lt;0,0,Towers_MNO!K188-Towers_4G_MNO!K188)</f>
        <v/>
      </c>
      <c r="L188" s="20">
        <f>IF(Towers_MNO!L188-Towers_4G_MNO!L188&lt;0,0,Towers_MNO!L188-Towers_4G_MNO!L188)</f>
        <v/>
      </c>
    </row>
    <row r="189">
      <c r="A189" s="20">
        <f>Towers_4G!A189</f>
        <v/>
      </c>
      <c r="B189" s="20">
        <f>Towers_4G!B189</f>
        <v/>
      </c>
      <c r="C189" s="20">
        <f>IF(Towers_MNO!C189-Towers_4G_MNO!C189&lt;0,0,Towers_MNO!C189-Towers_4G_MNO!C189)</f>
        <v/>
      </c>
      <c r="D189" s="20">
        <f>IF(Towers_MNO!D189-Towers_4G_MNO!D189&lt;0,0,Towers_MNO!D189-Towers_4G_MNO!D189)</f>
        <v/>
      </c>
      <c r="E189" s="20">
        <f>IF(Towers_MNO!E189-Towers_4G_MNO!E189&lt;0,0,Towers_MNO!E189-Towers_4G_MNO!E189)</f>
        <v/>
      </c>
      <c r="F189" s="20">
        <f>IF(Towers_MNO!F189-Towers_4G_MNO!F189&lt;0,0,Towers_MNO!F189-Towers_4G_MNO!F189)</f>
        <v/>
      </c>
      <c r="G189" s="20">
        <f>IF(Towers_MNO!G189-Towers_4G_MNO!G189&lt;0,0,Towers_MNO!G189-Towers_4G_MNO!G189)</f>
        <v/>
      </c>
      <c r="H189" s="20">
        <f>IF(Towers_MNO!H189-Towers_4G_MNO!H189&lt;0,0,Towers_MNO!H189-Towers_4G_MNO!H189)</f>
        <v/>
      </c>
      <c r="I189" s="20">
        <f>IF(Towers_MNO!I189-Towers_4G_MNO!I189&lt;0,0,Towers_MNO!I189-Towers_4G_MNO!I189)</f>
        <v/>
      </c>
      <c r="J189" s="20">
        <f>IF(Towers_MNO!J189-Towers_4G_MNO!J189&lt;0,0,Towers_MNO!J189-Towers_4G_MNO!J189)</f>
        <v/>
      </c>
      <c r="K189" s="20">
        <f>IF(Towers_MNO!K189-Towers_4G_MNO!K189&lt;0,0,Towers_MNO!K189-Towers_4G_MNO!K189)</f>
        <v/>
      </c>
      <c r="L189" s="20">
        <f>IF(Towers_MNO!L189-Towers_4G_MNO!L189&lt;0,0,Towers_MNO!L189-Towers_4G_MNO!L189)</f>
        <v/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20">
        <f>'Data_km2'!A1</f>
        <v/>
      </c>
      <c r="B1" s="20">
        <f>'Data_km2'!B1</f>
        <v/>
      </c>
      <c r="C1" s="20">
        <f>'Data_km2'!C1</f>
        <v/>
      </c>
      <c r="D1" s="20">
        <f>'Data_km2'!D1</f>
        <v/>
      </c>
      <c r="E1" s="20">
        <f>'Data_km2'!E1</f>
        <v/>
      </c>
      <c r="F1" s="20">
        <f>'Data_km2'!F1</f>
        <v/>
      </c>
      <c r="G1" s="20">
        <f>'Data_km2'!G1</f>
        <v/>
      </c>
      <c r="H1" s="20">
        <f>'Data_km2'!H1</f>
        <v/>
      </c>
      <c r="I1" s="20">
        <f>'Data_km2'!I1</f>
        <v/>
      </c>
      <c r="J1" s="20">
        <f>'Data_km2'!J1</f>
        <v/>
      </c>
      <c r="K1" s="20">
        <f>'Data_km2'!K1</f>
        <v/>
      </c>
      <c r="L1" s="20">
        <f>'Data_km2'!L1</f>
        <v/>
      </c>
    </row>
    <row r="2">
      <c r="A2" s="20">
        <f>'Data_km2'!A2</f>
        <v/>
      </c>
      <c r="B2" s="20">
        <f>'Data_km2'!B2</f>
        <v/>
      </c>
      <c r="C2" s="20">
        <f ref="C2:C2" t="array">IFERROR(MAX(IF(Lookups!$E$3:$E$250&lt;Towers_4G_km2!C2*(Settings!$C$16/100),Lookups!$G$3:$G$250)),"-")</f>
        <v/>
      </c>
      <c r="D2" s="20">
        <f ref="D2:D2" t="array">IFERROR(MAX(IF(Lookups!$E$3:$E$250&lt;Towers_4G_km2!D2*(Settings!$C$16/100),Lookups!$G$3:$G$250)),"-")</f>
        <v/>
      </c>
      <c r="E2" s="20">
        <f ref="E2:E2" t="array">IFERROR(MAX(IF(Lookups!$E$3:$E$250&lt;Towers_4G_km2!E2*(Settings!$C$16/100),Lookups!$G$3:$G$250)),"-")</f>
        <v/>
      </c>
      <c r="F2" s="20">
        <f ref="F2:F2" t="array">IFERROR(MAX(IF(Lookups!$E$3:$E$250&lt;Towers_4G_km2!F2*(Settings!$C$16/100),Lookups!$G$3:$G$250)),"-")</f>
        <v/>
      </c>
      <c r="G2" s="20">
        <f ref="G2:G2" t="array">IFERROR(MAX(IF(Lookups!$E$3:$E$250&lt;Towers_4G_km2!G2*(Settings!$C$16/100),Lookups!$G$3:$G$250)),"-")</f>
        <v/>
      </c>
      <c r="H2" s="20">
        <f ref="H2:H2" t="array">IFERROR(MAX(IF(Lookups!$E$3:$E$250&lt;Towers_4G_km2!H2*(Settings!$C$16/100),Lookups!$G$3:$G$250)),"-")</f>
        <v/>
      </c>
      <c r="I2" s="20">
        <f ref="I2:I2" t="array">IFERROR(MAX(IF(Lookups!$E$3:$E$250&lt;Towers_4G_km2!I2*(Settings!$C$16/100),Lookups!$G$3:$G$250)),"-")</f>
        <v/>
      </c>
      <c r="J2" s="20">
        <f ref="J2:J2" t="array">IFERROR(MAX(IF(Lookups!$E$3:$E$250&lt;Towers_4G_km2!J2*(Settings!$C$16/100),Lookups!$G$3:$G$250)),"-")</f>
        <v/>
      </c>
      <c r="K2" s="20">
        <f ref="K2:K2" t="array">IFERROR(MAX(IF(Lookups!$E$3:$E$250&lt;Towers_4G_km2!K2*(Settings!$C$16/100),Lookups!$G$3:$G$250)),"-")</f>
        <v/>
      </c>
      <c r="L2" s="20">
        <f ref="L2:L2" t="array">IFERROR(MAX(IF(Lookups!$E$3:$E$250&lt;Towers_4G_km2!L2*(Settings!$C$16/100),Lookups!$G$3:$G$250)),"-")</f>
        <v/>
      </c>
    </row>
    <row r="3">
      <c r="A3" s="20">
        <f>'Data_km2'!A3</f>
        <v/>
      </c>
      <c r="B3" s="20">
        <f>'Data_km2'!B3</f>
        <v/>
      </c>
      <c r="C3" s="20">
        <f ref="C3:C3" t="array">IFERROR(MAX(IF(Lookups!$E$3:$E$250&lt;Towers_4G_km2!C3*(Settings!$C$16/100),Lookups!$G$3:$G$250)),"-")</f>
        <v/>
      </c>
      <c r="D3" s="20">
        <f ref="D3:D3" t="array">IFERROR(MAX(IF(Lookups!$E$3:$E$250&lt;Towers_4G_km2!D3*(Settings!$C$16/100),Lookups!$G$3:$G$250)),"-")</f>
        <v/>
      </c>
      <c r="E3" s="20">
        <f ref="E3:E3" t="array">IFERROR(MAX(IF(Lookups!$E$3:$E$250&lt;Towers_4G_km2!E3*(Settings!$C$16/100),Lookups!$G$3:$G$250)),"-")</f>
        <v/>
      </c>
      <c r="F3" s="20">
        <f ref="F3:F3" t="array">IFERROR(MAX(IF(Lookups!$E$3:$E$250&lt;Towers_4G_km2!F3*(Settings!$C$16/100),Lookups!$G$3:$G$250)),"-")</f>
        <v/>
      </c>
      <c r="G3" s="20">
        <f ref="G3:G3" t="array">IFERROR(MAX(IF(Lookups!$E$3:$E$250&lt;Towers_4G_km2!G3*(Settings!$C$16/100),Lookups!$G$3:$G$250)),"-")</f>
        <v/>
      </c>
      <c r="H3" s="20">
        <f ref="H3:H3" t="array">IFERROR(MAX(IF(Lookups!$E$3:$E$250&lt;Towers_4G_km2!H3*(Settings!$C$16/100),Lookups!$G$3:$G$250)),"-")</f>
        <v/>
      </c>
      <c r="I3" s="20">
        <f ref="I3:I3" t="array">IFERROR(MAX(IF(Lookups!$E$3:$E$250&lt;Towers_4G_km2!I3*(Settings!$C$16/100),Lookups!$G$3:$G$250)),"-")</f>
        <v/>
      </c>
      <c r="J3" s="20">
        <f ref="J3:J3" t="array">IFERROR(MAX(IF(Lookups!$E$3:$E$250&lt;Towers_4G_km2!J3*(Settings!$C$16/100),Lookups!$G$3:$G$250)),"-")</f>
        <v/>
      </c>
      <c r="K3" s="20">
        <f ref="K3:K3" t="array">IFERROR(MAX(IF(Lookups!$E$3:$E$250&lt;Towers_4G_km2!K3*(Settings!$C$16/100),Lookups!$G$3:$G$250)),"-")</f>
        <v/>
      </c>
      <c r="L3" s="20">
        <f ref="L3:L3" t="array">IFERROR(MAX(IF(Lookups!$E$3:$E$250&lt;Towers_4G_km2!L3*(Settings!$C$16/100),Lookups!$G$3:$G$250)),"-")</f>
        <v/>
      </c>
    </row>
    <row r="4">
      <c r="A4" s="20">
        <f>'Data_km2'!A4</f>
        <v/>
      </c>
      <c r="B4" s="20">
        <f>'Data_km2'!B4</f>
        <v/>
      </c>
      <c r="C4" s="20">
        <f ref="C4:C4" t="array">IFERROR(MAX(IF(Lookups!$E$3:$E$250&lt;Towers_4G_km2!C4*(Settings!$C$16/100),Lookups!$G$3:$G$250)),"-")</f>
        <v/>
      </c>
      <c r="D4" s="20">
        <f ref="D4:D4" t="array">IFERROR(MAX(IF(Lookups!$E$3:$E$250&lt;Towers_4G_km2!D4*(Settings!$C$16/100),Lookups!$G$3:$G$250)),"-")</f>
        <v/>
      </c>
      <c r="E4" s="20">
        <f ref="E4:E4" t="array">IFERROR(MAX(IF(Lookups!$E$3:$E$250&lt;Towers_4G_km2!E4*(Settings!$C$16/100),Lookups!$G$3:$G$250)),"-")</f>
        <v/>
      </c>
      <c r="F4" s="20">
        <f ref="F4:F4" t="array">IFERROR(MAX(IF(Lookups!$E$3:$E$250&lt;Towers_4G_km2!F4*(Settings!$C$16/100),Lookups!$G$3:$G$250)),"-")</f>
        <v/>
      </c>
      <c r="G4" s="20">
        <f ref="G4:G4" t="array">IFERROR(MAX(IF(Lookups!$E$3:$E$250&lt;Towers_4G_km2!G4*(Settings!$C$16/100),Lookups!$G$3:$G$250)),"-")</f>
        <v/>
      </c>
      <c r="H4" s="20">
        <f ref="H4:H4" t="array">IFERROR(MAX(IF(Lookups!$E$3:$E$250&lt;Towers_4G_km2!H4*(Settings!$C$16/100),Lookups!$G$3:$G$250)),"-")</f>
        <v/>
      </c>
      <c r="I4" s="20">
        <f ref="I4:I4" t="array">IFERROR(MAX(IF(Lookups!$E$3:$E$250&lt;Towers_4G_km2!I4*(Settings!$C$16/100),Lookups!$G$3:$G$250)),"-")</f>
        <v/>
      </c>
      <c r="J4" s="20">
        <f ref="J4:J4" t="array">IFERROR(MAX(IF(Lookups!$E$3:$E$250&lt;Towers_4G_km2!J4*(Settings!$C$16/100),Lookups!$G$3:$G$250)),"-")</f>
        <v/>
      </c>
      <c r="K4" s="20">
        <f ref="K4:K4" t="array">IFERROR(MAX(IF(Lookups!$E$3:$E$250&lt;Towers_4G_km2!K4*(Settings!$C$16/100),Lookups!$G$3:$G$250)),"-")</f>
        <v/>
      </c>
      <c r="L4" s="20">
        <f ref="L4:L4" t="array">IFERROR(MAX(IF(Lookups!$E$3:$E$250&lt;Towers_4G_km2!L4*(Settings!$C$16/100),Lookups!$G$3:$G$250)),"-")</f>
        <v/>
      </c>
    </row>
    <row r="5">
      <c r="A5" s="20">
        <f>'Data_km2'!A5</f>
        <v/>
      </c>
      <c r="B5" s="20">
        <f>'Data_km2'!B5</f>
        <v/>
      </c>
      <c r="C5" s="20">
        <f ref="C5:C5" t="array">IFERROR(MAX(IF(Lookups!$E$3:$E$250&lt;Towers_4G_km2!C5*(Settings!$C$16/100),Lookups!$G$3:$G$250)),"-")</f>
        <v/>
      </c>
      <c r="D5" s="20">
        <f ref="D5:D5" t="array">IFERROR(MAX(IF(Lookups!$E$3:$E$250&lt;Towers_4G_km2!D5*(Settings!$C$16/100),Lookups!$G$3:$G$250)),"-")</f>
        <v/>
      </c>
      <c r="E5" s="20">
        <f ref="E5:E5" t="array">IFERROR(MAX(IF(Lookups!$E$3:$E$250&lt;Towers_4G_km2!E5*(Settings!$C$16/100),Lookups!$G$3:$G$250)),"-")</f>
        <v/>
      </c>
      <c r="F5" s="20">
        <f ref="F5:F5" t="array">IFERROR(MAX(IF(Lookups!$E$3:$E$250&lt;Towers_4G_km2!F5*(Settings!$C$16/100),Lookups!$G$3:$G$250)),"-")</f>
        <v/>
      </c>
      <c r="G5" s="20">
        <f ref="G5:G5" t="array">IFERROR(MAX(IF(Lookups!$E$3:$E$250&lt;Towers_4G_km2!G5*(Settings!$C$16/100),Lookups!$G$3:$G$250)),"-")</f>
        <v/>
      </c>
      <c r="H5" s="20">
        <f ref="H5:H5" t="array">IFERROR(MAX(IF(Lookups!$E$3:$E$250&lt;Towers_4G_km2!H5*(Settings!$C$16/100),Lookups!$G$3:$G$250)),"-")</f>
        <v/>
      </c>
      <c r="I5" s="20">
        <f ref="I5:I5" t="array">IFERROR(MAX(IF(Lookups!$E$3:$E$250&lt;Towers_4G_km2!I5*(Settings!$C$16/100),Lookups!$G$3:$G$250)),"-")</f>
        <v/>
      </c>
      <c r="J5" s="20">
        <f ref="J5:J5" t="array">IFERROR(MAX(IF(Lookups!$E$3:$E$250&lt;Towers_4G_km2!J5*(Settings!$C$16/100),Lookups!$G$3:$G$250)),"-")</f>
        <v/>
      </c>
      <c r="K5" s="20">
        <f ref="K5:K5" t="array">IFERROR(MAX(IF(Lookups!$E$3:$E$250&lt;Towers_4G_km2!K5*(Settings!$C$16/100),Lookups!$G$3:$G$250)),"-")</f>
        <v/>
      </c>
      <c r="L5" s="20">
        <f ref="L5:L5" t="array">IFERROR(MAX(IF(Lookups!$E$3:$E$250&lt;Towers_4G_km2!L5*(Settings!$C$16/100),Lookups!$G$3:$G$250)),"-")</f>
        <v/>
      </c>
    </row>
    <row r="6">
      <c r="A6" s="20">
        <f>'Data_km2'!A6</f>
        <v/>
      </c>
      <c r="B6" s="20">
        <f>'Data_km2'!B6</f>
        <v/>
      </c>
      <c r="C6" s="20">
        <f ref="C6:C6" t="array">IFERROR(MAX(IF(Lookups!$E$3:$E$250&lt;Towers_4G_km2!C6*(Settings!$C$16/100),Lookups!$G$3:$G$250)),"-")</f>
        <v/>
      </c>
      <c r="D6" s="20">
        <f ref="D6:D6" t="array">IFERROR(MAX(IF(Lookups!$E$3:$E$250&lt;Towers_4G_km2!D6*(Settings!$C$16/100),Lookups!$G$3:$G$250)),"-")</f>
        <v/>
      </c>
      <c r="E6" s="20">
        <f ref="E6:E6" t="array">IFERROR(MAX(IF(Lookups!$E$3:$E$250&lt;Towers_4G_km2!E6*(Settings!$C$16/100),Lookups!$G$3:$G$250)),"-")</f>
        <v/>
      </c>
      <c r="F6" s="20">
        <f ref="F6:F6" t="array">IFERROR(MAX(IF(Lookups!$E$3:$E$250&lt;Towers_4G_km2!F6*(Settings!$C$16/100),Lookups!$G$3:$G$250)),"-")</f>
        <v/>
      </c>
      <c r="G6" s="20">
        <f ref="G6:G6" t="array">IFERROR(MAX(IF(Lookups!$E$3:$E$250&lt;Towers_4G_km2!G6*(Settings!$C$16/100),Lookups!$G$3:$G$250)),"-")</f>
        <v/>
      </c>
      <c r="H6" s="20">
        <f ref="H6:H6" t="array">IFERROR(MAX(IF(Lookups!$E$3:$E$250&lt;Towers_4G_km2!H6*(Settings!$C$16/100),Lookups!$G$3:$G$250)),"-")</f>
        <v/>
      </c>
      <c r="I6" s="20">
        <f ref="I6:I6" t="array">IFERROR(MAX(IF(Lookups!$E$3:$E$250&lt;Towers_4G_km2!I6*(Settings!$C$16/100),Lookups!$G$3:$G$250)),"-")</f>
        <v/>
      </c>
      <c r="J6" s="20">
        <f ref="J6:J6" t="array">IFERROR(MAX(IF(Lookups!$E$3:$E$250&lt;Towers_4G_km2!J6*(Settings!$C$16/100),Lookups!$G$3:$G$250)),"-")</f>
        <v/>
      </c>
      <c r="K6" s="20">
        <f ref="K6:K6" t="array">IFERROR(MAX(IF(Lookups!$E$3:$E$250&lt;Towers_4G_km2!K6*(Settings!$C$16/100),Lookups!$G$3:$G$250)),"-")</f>
        <v/>
      </c>
      <c r="L6" s="20">
        <f ref="L6:L6" t="array">IFERROR(MAX(IF(Lookups!$E$3:$E$250&lt;Towers_4G_km2!L6*(Settings!$C$16/100),Lookups!$G$3:$G$250)),"-")</f>
        <v/>
      </c>
    </row>
    <row r="7">
      <c r="A7" s="20">
        <f>'Data_km2'!A7</f>
        <v/>
      </c>
      <c r="B7" s="20">
        <f>'Data_km2'!B7</f>
        <v/>
      </c>
      <c r="C7" s="20">
        <f ref="C7:C7" t="array">IFERROR(MAX(IF(Lookups!$E$3:$E$250&lt;Towers_4G_km2!C7*(Settings!$C$16/100),Lookups!$G$3:$G$250)),"-")</f>
        <v/>
      </c>
      <c r="D7" s="20">
        <f ref="D7:D7" t="array">IFERROR(MAX(IF(Lookups!$E$3:$E$250&lt;Towers_4G_km2!D7*(Settings!$C$16/100),Lookups!$G$3:$G$250)),"-")</f>
        <v/>
      </c>
      <c r="E7" s="20">
        <f ref="E7:E7" t="array">IFERROR(MAX(IF(Lookups!$E$3:$E$250&lt;Towers_4G_km2!E7*(Settings!$C$16/100),Lookups!$G$3:$G$250)),"-")</f>
        <v/>
      </c>
      <c r="F7" s="20">
        <f ref="F7:F7" t="array">IFERROR(MAX(IF(Lookups!$E$3:$E$250&lt;Towers_4G_km2!F7*(Settings!$C$16/100),Lookups!$G$3:$G$250)),"-")</f>
        <v/>
      </c>
      <c r="G7" s="20">
        <f ref="G7:G7" t="array">IFERROR(MAX(IF(Lookups!$E$3:$E$250&lt;Towers_4G_km2!G7*(Settings!$C$16/100),Lookups!$G$3:$G$250)),"-")</f>
        <v/>
      </c>
      <c r="H7" s="20">
        <f ref="H7:H7" t="array">IFERROR(MAX(IF(Lookups!$E$3:$E$250&lt;Towers_4G_km2!H7*(Settings!$C$16/100),Lookups!$G$3:$G$250)),"-")</f>
        <v/>
      </c>
      <c r="I7" s="20">
        <f ref="I7:I7" t="array">IFERROR(MAX(IF(Lookups!$E$3:$E$250&lt;Towers_4G_km2!I7*(Settings!$C$16/100),Lookups!$G$3:$G$250)),"-")</f>
        <v/>
      </c>
      <c r="J7" s="20">
        <f ref="J7:J7" t="array">IFERROR(MAX(IF(Lookups!$E$3:$E$250&lt;Towers_4G_km2!J7*(Settings!$C$16/100),Lookups!$G$3:$G$250)),"-")</f>
        <v/>
      </c>
      <c r="K7" s="20">
        <f ref="K7:K7" t="array">IFERROR(MAX(IF(Lookups!$E$3:$E$250&lt;Towers_4G_km2!K7*(Settings!$C$16/100),Lookups!$G$3:$G$250)),"-")</f>
        <v/>
      </c>
      <c r="L7" s="20">
        <f ref="L7:L7" t="array">IFERROR(MAX(IF(Lookups!$E$3:$E$250&lt;Towers_4G_km2!L7*(Settings!$C$16/100),Lookups!$G$3:$G$250)),"-")</f>
        <v/>
      </c>
    </row>
    <row r="8">
      <c r="A8" s="20">
        <f>'Data_km2'!A8</f>
        <v/>
      </c>
      <c r="B8" s="20">
        <f>'Data_km2'!B8</f>
        <v/>
      </c>
      <c r="C8" s="20">
        <f ref="C8:C8" t="array">IFERROR(MAX(IF(Lookups!$E$3:$E$250&lt;Towers_4G_km2!C8*(Settings!$C$16/100),Lookups!$G$3:$G$250)),"-")</f>
        <v/>
      </c>
      <c r="D8" s="20">
        <f ref="D8:D8" t="array">IFERROR(MAX(IF(Lookups!$E$3:$E$250&lt;Towers_4G_km2!D8*(Settings!$C$16/100),Lookups!$G$3:$G$250)),"-")</f>
        <v/>
      </c>
      <c r="E8" s="20">
        <f ref="E8:E8" t="array">IFERROR(MAX(IF(Lookups!$E$3:$E$250&lt;Towers_4G_km2!E8*(Settings!$C$16/100),Lookups!$G$3:$G$250)),"-")</f>
        <v/>
      </c>
      <c r="F8" s="20">
        <f ref="F8:F8" t="array">IFERROR(MAX(IF(Lookups!$E$3:$E$250&lt;Towers_4G_km2!F8*(Settings!$C$16/100),Lookups!$G$3:$G$250)),"-")</f>
        <v/>
      </c>
      <c r="G8" s="20">
        <f ref="G8:G8" t="array">IFERROR(MAX(IF(Lookups!$E$3:$E$250&lt;Towers_4G_km2!G8*(Settings!$C$16/100),Lookups!$G$3:$G$250)),"-")</f>
        <v/>
      </c>
      <c r="H8" s="20">
        <f ref="H8:H8" t="array">IFERROR(MAX(IF(Lookups!$E$3:$E$250&lt;Towers_4G_km2!H8*(Settings!$C$16/100),Lookups!$G$3:$G$250)),"-")</f>
        <v/>
      </c>
      <c r="I8" s="20">
        <f ref="I8:I8" t="array">IFERROR(MAX(IF(Lookups!$E$3:$E$250&lt;Towers_4G_km2!I8*(Settings!$C$16/100),Lookups!$G$3:$G$250)),"-")</f>
        <v/>
      </c>
      <c r="J8" s="20">
        <f ref="J8:J8" t="array">IFERROR(MAX(IF(Lookups!$E$3:$E$250&lt;Towers_4G_km2!J8*(Settings!$C$16/100),Lookups!$G$3:$G$250)),"-")</f>
        <v/>
      </c>
      <c r="K8" s="20">
        <f ref="K8:K8" t="array">IFERROR(MAX(IF(Lookups!$E$3:$E$250&lt;Towers_4G_km2!K8*(Settings!$C$16/100),Lookups!$G$3:$G$250)),"-")</f>
        <v/>
      </c>
      <c r="L8" s="20">
        <f ref="L8:L8" t="array">IFERROR(MAX(IF(Lookups!$E$3:$E$250&lt;Towers_4G_km2!L8*(Settings!$C$16/100),Lookups!$G$3:$G$250)),"-")</f>
        <v/>
      </c>
    </row>
    <row r="9">
      <c r="A9" s="20">
        <f>'Data_km2'!A9</f>
        <v/>
      </c>
      <c r="B9" s="20">
        <f>'Data_km2'!B9</f>
        <v/>
      </c>
      <c r="C9" s="20">
        <f ref="C9:C9" t="array">IFERROR(MAX(IF(Lookups!$E$3:$E$250&lt;Towers_4G_km2!C9*(Settings!$C$16/100),Lookups!$G$3:$G$250)),"-")</f>
        <v/>
      </c>
      <c r="D9" s="20">
        <f ref="D9:D9" t="array">IFERROR(MAX(IF(Lookups!$E$3:$E$250&lt;Towers_4G_km2!D9*(Settings!$C$16/100),Lookups!$G$3:$G$250)),"-")</f>
        <v/>
      </c>
      <c r="E9" s="20">
        <f ref="E9:E9" t="array">IFERROR(MAX(IF(Lookups!$E$3:$E$250&lt;Towers_4G_km2!E9*(Settings!$C$16/100),Lookups!$G$3:$G$250)),"-")</f>
        <v/>
      </c>
      <c r="F9" s="20">
        <f ref="F9:F9" t="array">IFERROR(MAX(IF(Lookups!$E$3:$E$250&lt;Towers_4G_km2!F9*(Settings!$C$16/100),Lookups!$G$3:$G$250)),"-")</f>
        <v/>
      </c>
      <c r="G9" s="20">
        <f ref="G9:G9" t="array">IFERROR(MAX(IF(Lookups!$E$3:$E$250&lt;Towers_4G_km2!G9*(Settings!$C$16/100),Lookups!$G$3:$G$250)),"-")</f>
        <v/>
      </c>
      <c r="H9" s="20">
        <f ref="H9:H9" t="array">IFERROR(MAX(IF(Lookups!$E$3:$E$250&lt;Towers_4G_km2!H9*(Settings!$C$16/100),Lookups!$G$3:$G$250)),"-")</f>
        <v/>
      </c>
      <c r="I9" s="20">
        <f ref="I9:I9" t="array">IFERROR(MAX(IF(Lookups!$E$3:$E$250&lt;Towers_4G_km2!I9*(Settings!$C$16/100),Lookups!$G$3:$G$250)),"-")</f>
        <v/>
      </c>
      <c r="J9" s="20">
        <f ref="J9:J9" t="array">IFERROR(MAX(IF(Lookups!$E$3:$E$250&lt;Towers_4G_km2!J9*(Settings!$C$16/100),Lookups!$G$3:$G$250)),"-")</f>
        <v/>
      </c>
      <c r="K9" s="20">
        <f ref="K9:K9" t="array">IFERROR(MAX(IF(Lookups!$E$3:$E$250&lt;Towers_4G_km2!K9*(Settings!$C$16/100),Lookups!$G$3:$G$250)),"-")</f>
        <v/>
      </c>
      <c r="L9" s="20">
        <f ref="L9:L9" t="array">IFERROR(MAX(IF(Lookups!$E$3:$E$250&lt;Towers_4G_km2!L9*(Settings!$C$16/100),Lookups!$G$3:$G$250)),"-")</f>
        <v/>
      </c>
    </row>
    <row r="10">
      <c r="A10" s="20">
        <f>'Data_km2'!A10</f>
        <v/>
      </c>
      <c r="B10" s="20">
        <f>'Data_km2'!B10</f>
        <v/>
      </c>
      <c r="C10" s="20">
        <f ref="C10:C10" t="array">IFERROR(MAX(IF(Lookups!$E$3:$E$250&lt;Towers_4G_km2!C10*(Settings!$C$16/100),Lookups!$G$3:$G$250)),"-")</f>
        <v/>
      </c>
      <c r="D10" s="20">
        <f ref="D10:D10" t="array">IFERROR(MAX(IF(Lookups!$E$3:$E$250&lt;Towers_4G_km2!D10*(Settings!$C$16/100),Lookups!$G$3:$G$250)),"-")</f>
        <v/>
      </c>
      <c r="E10" s="20">
        <f ref="E10:E10" t="array">IFERROR(MAX(IF(Lookups!$E$3:$E$250&lt;Towers_4G_km2!E10*(Settings!$C$16/100),Lookups!$G$3:$G$250)),"-")</f>
        <v/>
      </c>
      <c r="F10" s="20">
        <f ref="F10:F10" t="array">IFERROR(MAX(IF(Lookups!$E$3:$E$250&lt;Towers_4G_km2!F10*(Settings!$C$16/100),Lookups!$G$3:$G$250)),"-")</f>
        <v/>
      </c>
      <c r="G10" s="20">
        <f ref="G10:G10" t="array">IFERROR(MAX(IF(Lookups!$E$3:$E$250&lt;Towers_4G_km2!G10*(Settings!$C$16/100),Lookups!$G$3:$G$250)),"-")</f>
        <v/>
      </c>
      <c r="H10" s="20">
        <f ref="H10:H10" t="array">IFERROR(MAX(IF(Lookups!$E$3:$E$250&lt;Towers_4G_km2!H10*(Settings!$C$16/100),Lookups!$G$3:$G$250)),"-")</f>
        <v/>
      </c>
      <c r="I10" s="20">
        <f ref="I10:I10" t="array">IFERROR(MAX(IF(Lookups!$E$3:$E$250&lt;Towers_4G_km2!I10*(Settings!$C$16/100),Lookups!$G$3:$G$250)),"-")</f>
        <v/>
      </c>
      <c r="J10" s="20">
        <f ref="J10:J10" t="array">IFERROR(MAX(IF(Lookups!$E$3:$E$250&lt;Towers_4G_km2!J10*(Settings!$C$16/100),Lookups!$G$3:$G$250)),"-")</f>
        <v/>
      </c>
      <c r="K10" s="20">
        <f ref="K10:K10" t="array">IFERROR(MAX(IF(Lookups!$E$3:$E$250&lt;Towers_4G_km2!K10*(Settings!$C$16/100),Lookups!$G$3:$G$250)),"-")</f>
        <v/>
      </c>
      <c r="L10" s="20">
        <f ref="L10:L10" t="array">IFERROR(MAX(IF(Lookups!$E$3:$E$250&lt;Towers_4G_km2!L10*(Settings!$C$16/100),Lookups!$G$3:$G$250)),"-")</f>
        <v/>
      </c>
    </row>
    <row r="11">
      <c r="A11" s="20">
        <f>'Data_km2'!A11</f>
        <v/>
      </c>
      <c r="B11" s="20">
        <f>'Data_km2'!B11</f>
        <v/>
      </c>
      <c r="C11" s="20">
        <f ref="C11:C11" t="array">IFERROR(MAX(IF(Lookups!$E$3:$E$250&lt;Towers_4G_km2!C11*(Settings!$C$16/100),Lookups!$G$3:$G$250)),"-")</f>
        <v/>
      </c>
      <c r="D11" s="20">
        <f ref="D11:D11" t="array">IFERROR(MAX(IF(Lookups!$E$3:$E$250&lt;Towers_4G_km2!D11*(Settings!$C$16/100),Lookups!$G$3:$G$250)),"-")</f>
        <v/>
      </c>
      <c r="E11" s="20">
        <f ref="E11:E11" t="array">IFERROR(MAX(IF(Lookups!$E$3:$E$250&lt;Towers_4G_km2!E11*(Settings!$C$16/100),Lookups!$G$3:$G$250)),"-")</f>
        <v/>
      </c>
      <c r="F11" s="20">
        <f ref="F11:F11" t="array">IFERROR(MAX(IF(Lookups!$E$3:$E$250&lt;Towers_4G_km2!F11*(Settings!$C$16/100),Lookups!$G$3:$G$250)),"-")</f>
        <v/>
      </c>
      <c r="G11" s="20">
        <f ref="G11:G11" t="array">IFERROR(MAX(IF(Lookups!$E$3:$E$250&lt;Towers_4G_km2!G11*(Settings!$C$16/100),Lookups!$G$3:$G$250)),"-")</f>
        <v/>
      </c>
      <c r="H11" s="20">
        <f ref="H11:H11" t="array">IFERROR(MAX(IF(Lookups!$E$3:$E$250&lt;Towers_4G_km2!H11*(Settings!$C$16/100),Lookups!$G$3:$G$250)),"-")</f>
        <v/>
      </c>
      <c r="I11" s="20">
        <f ref="I11:I11" t="array">IFERROR(MAX(IF(Lookups!$E$3:$E$250&lt;Towers_4G_km2!I11*(Settings!$C$16/100),Lookups!$G$3:$G$250)),"-")</f>
        <v/>
      </c>
      <c r="J11" s="20">
        <f ref="J11:J11" t="array">IFERROR(MAX(IF(Lookups!$E$3:$E$250&lt;Towers_4G_km2!J11*(Settings!$C$16/100),Lookups!$G$3:$G$250)),"-")</f>
        <v/>
      </c>
      <c r="K11" s="20">
        <f ref="K11:K11" t="array">IFERROR(MAX(IF(Lookups!$E$3:$E$250&lt;Towers_4G_km2!K11*(Settings!$C$16/100),Lookups!$G$3:$G$250)),"-")</f>
        <v/>
      </c>
      <c r="L11" s="20">
        <f ref="L11:L11" t="array">IFERROR(MAX(IF(Lookups!$E$3:$E$250&lt;Towers_4G_km2!L11*(Settings!$C$16/100),Lookups!$G$3:$G$250)),"-")</f>
        <v/>
      </c>
    </row>
    <row r="12">
      <c r="A12" s="20">
        <f>'Data_km2'!A12</f>
        <v/>
      </c>
      <c r="B12" s="20">
        <f>'Data_km2'!B12</f>
        <v/>
      </c>
      <c r="C12" s="20">
        <f ref="C12:C12" t="array">IFERROR(MAX(IF(Lookups!$E$3:$E$250&lt;Towers_4G_km2!C12*(Settings!$C$16/100),Lookups!$G$3:$G$250)),"-")</f>
        <v/>
      </c>
      <c r="D12" s="20">
        <f ref="D12:D12" t="array">IFERROR(MAX(IF(Lookups!$E$3:$E$250&lt;Towers_4G_km2!D12*(Settings!$C$16/100),Lookups!$G$3:$G$250)),"-")</f>
        <v/>
      </c>
      <c r="E12" s="20">
        <f ref="E12:E12" t="array">IFERROR(MAX(IF(Lookups!$E$3:$E$250&lt;Towers_4G_km2!E12*(Settings!$C$16/100),Lookups!$G$3:$G$250)),"-")</f>
        <v/>
      </c>
      <c r="F12" s="20">
        <f ref="F12:F12" t="array">IFERROR(MAX(IF(Lookups!$E$3:$E$250&lt;Towers_4G_km2!F12*(Settings!$C$16/100),Lookups!$G$3:$G$250)),"-")</f>
        <v/>
      </c>
      <c r="G12" s="20">
        <f ref="G12:G12" t="array">IFERROR(MAX(IF(Lookups!$E$3:$E$250&lt;Towers_4G_km2!G12*(Settings!$C$16/100),Lookups!$G$3:$G$250)),"-")</f>
        <v/>
      </c>
      <c r="H12" s="20">
        <f ref="H12:H12" t="array">IFERROR(MAX(IF(Lookups!$E$3:$E$250&lt;Towers_4G_km2!H12*(Settings!$C$16/100),Lookups!$G$3:$G$250)),"-")</f>
        <v/>
      </c>
      <c r="I12" s="20">
        <f ref="I12:I12" t="array">IFERROR(MAX(IF(Lookups!$E$3:$E$250&lt;Towers_4G_km2!I12*(Settings!$C$16/100),Lookups!$G$3:$G$250)),"-")</f>
        <v/>
      </c>
      <c r="J12" s="20">
        <f ref="J12:J12" t="array">IFERROR(MAX(IF(Lookups!$E$3:$E$250&lt;Towers_4G_km2!J12*(Settings!$C$16/100),Lookups!$G$3:$G$250)),"-")</f>
        <v/>
      </c>
      <c r="K12" s="20">
        <f ref="K12:K12" t="array">IFERROR(MAX(IF(Lookups!$E$3:$E$250&lt;Towers_4G_km2!K12*(Settings!$C$16/100),Lookups!$G$3:$G$250)),"-")</f>
        <v/>
      </c>
      <c r="L12" s="20">
        <f ref="L12:L12" t="array">IFERROR(MAX(IF(Lookups!$E$3:$E$250&lt;Towers_4G_km2!L12*(Settings!$C$16/100),Lookups!$G$3:$G$250)),"-")</f>
        <v/>
      </c>
    </row>
    <row r="13">
      <c r="A13" s="20">
        <f>'Data_km2'!A13</f>
        <v/>
      </c>
      <c r="B13" s="20">
        <f>'Data_km2'!B13</f>
        <v/>
      </c>
      <c r="C13" s="20">
        <f ref="C13:C13" t="array">IFERROR(MAX(IF(Lookups!$E$3:$E$250&lt;Towers_4G_km2!C13*(Settings!$C$16/100),Lookups!$G$3:$G$250)),"-")</f>
        <v/>
      </c>
      <c r="D13" s="20">
        <f ref="D13:D13" t="array">IFERROR(MAX(IF(Lookups!$E$3:$E$250&lt;Towers_4G_km2!D13*(Settings!$C$16/100),Lookups!$G$3:$G$250)),"-")</f>
        <v/>
      </c>
      <c r="E13" s="20">
        <f ref="E13:E13" t="array">IFERROR(MAX(IF(Lookups!$E$3:$E$250&lt;Towers_4G_km2!E13*(Settings!$C$16/100),Lookups!$G$3:$G$250)),"-")</f>
        <v/>
      </c>
      <c r="F13" s="20">
        <f ref="F13:F13" t="array">IFERROR(MAX(IF(Lookups!$E$3:$E$250&lt;Towers_4G_km2!F13*(Settings!$C$16/100),Lookups!$G$3:$G$250)),"-")</f>
        <v/>
      </c>
      <c r="G13" s="20">
        <f ref="G13:G13" t="array">IFERROR(MAX(IF(Lookups!$E$3:$E$250&lt;Towers_4G_km2!G13*(Settings!$C$16/100),Lookups!$G$3:$G$250)),"-")</f>
        <v/>
      </c>
      <c r="H13" s="20">
        <f ref="H13:H13" t="array">IFERROR(MAX(IF(Lookups!$E$3:$E$250&lt;Towers_4G_km2!H13*(Settings!$C$16/100),Lookups!$G$3:$G$250)),"-")</f>
        <v/>
      </c>
      <c r="I13" s="20">
        <f ref="I13:I13" t="array">IFERROR(MAX(IF(Lookups!$E$3:$E$250&lt;Towers_4G_km2!I13*(Settings!$C$16/100),Lookups!$G$3:$G$250)),"-")</f>
        <v/>
      </c>
      <c r="J13" s="20">
        <f ref="J13:J13" t="array">IFERROR(MAX(IF(Lookups!$E$3:$E$250&lt;Towers_4G_km2!J13*(Settings!$C$16/100),Lookups!$G$3:$G$250)),"-")</f>
        <v/>
      </c>
      <c r="K13" s="20">
        <f ref="K13:K13" t="array">IFERROR(MAX(IF(Lookups!$E$3:$E$250&lt;Towers_4G_km2!K13*(Settings!$C$16/100),Lookups!$G$3:$G$250)),"-")</f>
        <v/>
      </c>
      <c r="L13" s="20">
        <f ref="L13:L13" t="array">IFERROR(MAX(IF(Lookups!$E$3:$E$250&lt;Towers_4G_km2!L13*(Settings!$C$16/100),Lookups!$G$3:$G$250)),"-")</f>
        <v/>
      </c>
    </row>
    <row r="14">
      <c r="A14" s="20">
        <f>'Data_km2'!A14</f>
        <v/>
      </c>
      <c r="B14" s="20">
        <f>'Data_km2'!B14</f>
        <v/>
      </c>
      <c r="C14" s="20">
        <f ref="C14:C14" t="array">IFERROR(MAX(IF(Lookups!$E$3:$E$250&lt;Towers_4G_km2!C14*(Settings!$C$16/100),Lookups!$G$3:$G$250)),"-")</f>
        <v/>
      </c>
      <c r="D14" s="20">
        <f ref="D14:D14" t="array">IFERROR(MAX(IF(Lookups!$E$3:$E$250&lt;Towers_4G_km2!D14*(Settings!$C$16/100),Lookups!$G$3:$G$250)),"-")</f>
        <v/>
      </c>
      <c r="E14" s="20">
        <f ref="E14:E14" t="array">IFERROR(MAX(IF(Lookups!$E$3:$E$250&lt;Towers_4G_km2!E14*(Settings!$C$16/100),Lookups!$G$3:$G$250)),"-")</f>
        <v/>
      </c>
      <c r="F14" s="20">
        <f ref="F14:F14" t="array">IFERROR(MAX(IF(Lookups!$E$3:$E$250&lt;Towers_4G_km2!F14*(Settings!$C$16/100),Lookups!$G$3:$G$250)),"-")</f>
        <v/>
      </c>
      <c r="G14" s="20">
        <f ref="G14:G14" t="array">IFERROR(MAX(IF(Lookups!$E$3:$E$250&lt;Towers_4G_km2!G14*(Settings!$C$16/100),Lookups!$G$3:$G$250)),"-")</f>
        <v/>
      </c>
      <c r="H14" s="20">
        <f ref="H14:H14" t="array">IFERROR(MAX(IF(Lookups!$E$3:$E$250&lt;Towers_4G_km2!H14*(Settings!$C$16/100),Lookups!$G$3:$G$250)),"-")</f>
        <v/>
      </c>
      <c r="I14" s="20">
        <f ref="I14:I14" t="array">IFERROR(MAX(IF(Lookups!$E$3:$E$250&lt;Towers_4G_km2!I14*(Settings!$C$16/100),Lookups!$G$3:$G$250)),"-")</f>
        <v/>
      </c>
      <c r="J14" s="20">
        <f ref="J14:J14" t="array">IFERROR(MAX(IF(Lookups!$E$3:$E$250&lt;Towers_4G_km2!J14*(Settings!$C$16/100),Lookups!$G$3:$G$250)),"-")</f>
        <v/>
      </c>
      <c r="K14" s="20">
        <f ref="K14:K14" t="array">IFERROR(MAX(IF(Lookups!$E$3:$E$250&lt;Towers_4G_km2!K14*(Settings!$C$16/100),Lookups!$G$3:$G$250)),"-")</f>
        <v/>
      </c>
      <c r="L14" s="20">
        <f ref="L14:L14" t="array">IFERROR(MAX(IF(Lookups!$E$3:$E$250&lt;Towers_4G_km2!L14*(Settings!$C$16/100),Lookups!$G$3:$G$250)),"-")</f>
        <v/>
      </c>
    </row>
    <row r="15">
      <c r="A15" s="20">
        <f>'Data_km2'!A15</f>
        <v/>
      </c>
      <c r="B15" s="20">
        <f>'Data_km2'!B15</f>
        <v/>
      </c>
      <c r="C15" s="20">
        <f ref="C15:C15" t="array">IFERROR(MAX(IF(Lookups!$E$3:$E$250&lt;Towers_4G_km2!C15*(Settings!$C$16/100),Lookups!$G$3:$G$250)),"-")</f>
        <v/>
      </c>
      <c r="D15" s="20">
        <f ref="D15:D15" t="array">IFERROR(MAX(IF(Lookups!$E$3:$E$250&lt;Towers_4G_km2!D15*(Settings!$C$16/100),Lookups!$G$3:$G$250)),"-")</f>
        <v/>
      </c>
      <c r="E15" s="20">
        <f ref="E15:E15" t="array">IFERROR(MAX(IF(Lookups!$E$3:$E$250&lt;Towers_4G_km2!E15*(Settings!$C$16/100),Lookups!$G$3:$G$250)),"-")</f>
        <v/>
      </c>
      <c r="F15" s="20">
        <f ref="F15:F15" t="array">IFERROR(MAX(IF(Lookups!$E$3:$E$250&lt;Towers_4G_km2!F15*(Settings!$C$16/100),Lookups!$G$3:$G$250)),"-")</f>
        <v/>
      </c>
      <c r="G15" s="20">
        <f ref="G15:G15" t="array">IFERROR(MAX(IF(Lookups!$E$3:$E$250&lt;Towers_4G_km2!G15*(Settings!$C$16/100),Lookups!$G$3:$G$250)),"-")</f>
        <v/>
      </c>
      <c r="H15" s="20">
        <f ref="H15:H15" t="array">IFERROR(MAX(IF(Lookups!$E$3:$E$250&lt;Towers_4G_km2!H15*(Settings!$C$16/100),Lookups!$G$3:$G$250)),"-")</f>
        <v/>
      </c>
      <c r="I15" s="20">
        <f ref="I15:I15" t="array">IFERROR(MAX(IF(Lookups!$E$3:$E$250&lt;Towers_4G_km2!I15*(Settings!$C$16/100),Lookups!$G$3:$G$250)),"-")</f>
        <v/>
      </c>
      <c r="J15" s="20">
        <f ref="J15:J15" t="array">IFERROR(MAX(IF(Lookups!$E$3:$E$250&lt;Towers_4G_km2!J15*(Settings!$C$16/100),Lookups!$G$3:$G$250)),"-")</f>
        <v/>
      </c>
      <c r="K15" s="20">
        <f ref="K15:K15" t="array">IFERROR(MAX(IF(Lookups!$E$3:$E$250&lt;Towers_4G_km2!K15*(Settings!$C$16/100),Lookups!$G$3:$G$250)),"-")</f>
        <v/>
      </c>
      <c r="L15" s="20">
        <f ref="L15:L15" t="array">IFERROR(MAX(IF(Lookups!$E$3:$E$250&lt;Towers_4G_km2!L15*(Settings!$C$16/100),Lookups!$G$3:$G$250)),"-")</f>
        <v/>
      </c>
    </row>
    <row r="16">
      <c r="A16" s="20">
        <f>'Data_km2'!A16</f>
        <v/>
      </c>
      <c r="B16" s="20">
        <f>'Data_km2'!B16</f>
        <v/>
      </c>
      <c r="C16" s="20">
        <f ref="C16:C16" t="array">IFERROR(MAX(IF(Lookups!$E$3:$E$250&lt;Towers_4G_km2!C16*(Settings!$C$16/100),Lookups!$G$3:$G$250)),"-")</f>
        <v/>
      </c>
      <c r="D16" s="20">
        <f ref="D16:D16" t="array">IFERROR(MAX(IF(Lookups!$E$3:$E$250&lt;Towers_4G_km2!D16*(Settings!$C$16/100),Lookups!$G$3:$G$250)),"-")</f>
        <v/>
      </c>
      <c r="E16" s="20">
        <f ref="E16:E16" t="array">IFERROR(MAX(IF(Lookups!$E$3:$E$250&lt;Towers_4G_km2!E16*(Settings!$C$16/100),Lookups!$G$3:$G$250)),"-")</f>
        <v/>
      </c>
      <c r="F16" s="20">
        <f ref="F16:F16" t="array">IFERROR(MAX(IF(Lookups!$E$3:$E$250&lt;Towers_4G_km2!F16*(Settings!$C$16/100),Lookups!$G$3:$G$250)),"-")</f>
        <v/>
      </c>
      <c r="G16" s="20">
        <f ref="G16:G16" t="array">IFERROR(MAX(IF(Lookups!$E$3:$E$250&lt;Towers_4G_km2!G16*(Settings!$C$16/100),Lookups!$G$3:$G$250)),"-")</f>
        <v/>
      </c>
      <c r="H16" s="20">
        <f ref="H16:H16" t="array">IFERROR(MAX(IF(Lookups!$E$3:$E$250&lt;Towers_4G_km2!H16*(Settings!$C$16/100),Lookups!$G$3:$G$250)),"-")</f>
        <v/>
      </c>
      <c r="I16" s="20">
        <f ref="I16:I16" t="array">IFERROR(MAX(IF(Lookups!$E$3:$E$250&lt;Towers_4G_km2!I16*(Settings!$C$16/100),Lookups!$G$3:$G$250)),"-")</f>
        <v/>
      </c>
      <c r="J16" s="20">
        <f ref="J16:J16" t="array">IFERROR(MAX(IF(Lookups!$E$3:$E$250&lt;Towers_4G_km2!J16*(Settings!$C$16/100),Lookups!$G$3:$G$250)),"-")</f>
        <v/>
      </c>
      <c r="K16" s="20">
        <f ref="K16:K16" t="array">IFERROR(MAX(IF(Lookups!$E$3:$E$250&lt;Towers_4G_km2!K16*(Settings!$C$16/100),Lookups!$G$3:$G$250)),"-")</f>
        <v/>
      </c>
      <c r="L16" s="20">
        <f ref="L16:L16" t="array">IFERROR(MAX(IF(Lookups!$E$3:$E$250&lt;Towers_4G_km2!L16*(Settings!$C$16/100),Lookups!$G$3:$G$250)),"-")</f>
        <v/>
      </c>
    </row>
    <row r="17">
      <c r="A17" s="20">
        <f>'Data_km2'!A17</f>
        <v/>
      </c>
      <c r="B17" s="20">
        <f>'Data_km2'!B17</f>
        <v/>
      </c>
      <c r="C17" s="20">
        <f ref="C17:C17" t="array">IFERROR(MAX(IF(Lookups!$E$3:$E$250&lt;Towers_4G_km2!C17*(Settings!$C$16/100),Lookups!$G$3:$G$250)),"-")</f>
        <v/>
      </c>
      <c r="D17" s="20">
        <f ref="D17:D17" t="array">IFERROR(MAX(IF(Lookups!$E$3:$E$250&lt;Towers_4G_km2!D17*(Settings!$C$16/100),Lookups!$G$3:$G$250)),"-")</f>
        <v/>
      </c>
      <c r="E17" s="20">
        <f ref="E17:E17" t="array">IFERROR(MAX(IF(Lookups!$E$3:$E$250&lt;Towers_4G_km2!E17*(Settings!$C$16/100),Lookups!$G$3:$G$250)),"-")</f>
        <v/>
      </c>
      <c r="F17" s="20">
        <f ref="F17:F17" t="array">IFERROR(MAX(IF(Lookups!$E$3:$E$250&lt;Towers_4G_km2!F17*(Settings!$C$16/100),Lookups!$G$3:$G$250)),"-")</f>
        <v/>
      </c>
      <c r="G17" s="20">
        <f ref="G17:G17" t="array">IFERROR(MAX(IF(Lookups!$E$3:$E$250&lt;Towers_4G_km2!G17*(Settings!$C$16/100),Lookups!$G$3:$G$250)),"-")</f>
        <v/>
      </c>
      <c r="H17" s="20">
        <f ref="H17:H17" t="array">IFERROR(MAX(IF(Lookups!$E$3:$E$250&lt;Towers_4G_km2!H17*(Settings!$C$16/100),Lookups!$G$3:$G$250)),"-")</f>
        <v/>
      </c>
      <c r="I17" s="20">
        <f ref="I17:I17" t="array">IFERROR(MAX(IF(Lookups!$E$3:$E$250&lt;Towers_4G_km2!I17*(Settings!$C$16/100),Lookups!$G$3:$G$250)),"-")</f>
        <v/>
      </c>
      <c r="J17" s="20">
        <f ref="J17:J17" t="array">IFERROR(MAX(IF(Lookups!$E$3:$E$250&lt;Towers_4G_km2!J17*(Settings!$C$16/100),Lookups!$G$3:$G$250)),"-")</f>
        <v/>
      </c>
      <c r="K17" s="20">
        <f ref="K17:K17" t="array">IFERROR(MAX(IF(Lookups!$E$3:$E$250&lt;Towers_4G_km2!K17*(Settings!$C$16/100),Lookups!$G$3:$G$250)),"-")</f>
        <v/>
      </c>
      <c r="L17" s="20">
        <f ref="L17:L17" t="array">IFERROR(MAX(IF(Lookups!$E$3:$E$250&lt;Towers_4G_km2!L17*(Settings!$C$16/100),Lookups!$G$3:$G$250)),"-")</f>
        <v/>
      </c>
    </row>
    <row r="18">
      <c r="A18" s="20">
        <f>'Data_km2'!A18</f>
        <v/>
      </c>
      <c r="B18" s="20">
        <f>'Data_km2'!B18</f>
        <v/>
      </c>
      <c r="C18" s="20">
        <f ref="C18:C18" t="array">IFERROR(MAX(IF(Lookups!$E$3:$E$250&lt;Towers_4G_km2!C18*(Settings!$C$16/100),Lookups!$G$3:$G$250)),"-")</f>
        <v/>
      </c>
      <c r="D18" s="20">
        <f ref="D18:D18" t="array">IFERROR(MAX(IF(Lookups!$E$3:$E$250&lt;Towers_4G_km2!D18*(Settings!$C$16/100),Lookups!$G$3:$G$250)),"-")</f>
        <v/>
      </c>
      <c r="E18" s="20">
        <f ref="E18:E18" t="array">IFERROR(MAX(IF(Lookups!$E$3:$E$250&lt;Towers_4G_km2!E18*(Settings!$C$16/100),Lookups!$G$3:$G$250)),"-")</f>
        <v/>
      </c>
      <c r="F18" s="20">
        <f ref="F18:F18" t="array">IFERROR(MAX(IF(Lookups!$E$3:$E$250&lt;Towers_4G_km2!F18*(Settings!$C$16/100),Lookups!$G$3:$G$250)),"-")</f>
        <v/>
      </c>
      <c r="G18" s="20">
        <f ref="G18:G18" t="array">IFERROR(MAX(IF(Lookups!$E$3:$E$250&lt;Towers_4G_km2!G18*(Settings!$C$16/100),Lookups!$G$3:$G$250)),"-")</f>
        <v/>
      </c>
      <c r="H18" s="20">
        <f ref="H18:H18" t="array">IFERROR(MAX(IF(Lookups!$E$3:$E$250&lt;Towers_4G_km2!H18*(Settings!$C$16/100),Lookups!$G$3:$G$250)),"-")</f>
        <v/>
      </c>
      <c r="I18" s="20">
        <f ref="I18:I18" t="array">IFERROR(MAX(IF(Lookups!$E$3:$E$250&lt;Towers_4G_km2!I18*(Settings!$C$16/100),Lookups!$G$3:$G$250)),"-")</f>
        <v/>
      </c>
      <c r="J18" s="20">
        <f ref="J18:J18" t="array">IFERROR(MAX(IF(Lookups!$E$3:$E$250&lt;Towers_4G_km2!J18*(Settings!$C$16/100),Lookups!$G$3:$G$250)),"-")</f>
        <v/>
      </c>
      <c r="K18" s="20">
        <f ref="K18:K18" t="array">IFERROR(MAX(IF(Lookups!$E$3:$E$250&lt;Towers_4G_km2!K18*(Settings!$C$16/100),Lookups!$G$3:$G$250)),"-")</f>
        <v/>
      </c>
      <c r="L18" s="20">
        <f ref="L18:L18" t="array">IFERROR(MAX(IF(Lookups!$E$3:$E$250&lt;Towers_4G_km2!L18*(Settings!$C$16/100),Lookups!$G$3:$G$250)),"-")</f>
        <v/>
      </c>
    </row>
    <row r="19">
      <c r="A19" s="20">
        <f>'Data_km2'!A19</f>
        <v/>
      </c>
      <c r="B19" s="20">
        <f>'Data_km2'!B19</f>
        <v/>
      </c>
      <c r="C19" s="20">
        <f ref="C19:C19" t="array">IFERROR(MAX(IF(Lookups!$E$3:$E$250&lt;Towers_4G_km2!C19*(Settings!$C$16/100),Lookups!$G$3:$G$250)),"-")</f>
        <v/>
      </c>
      <c r="D19" s="20">
        <f ref="D19:D19" t="array">IFERROR(MAX(IF(Lookups!$E$3:$E$250&lt;Towers_4G_km2!D19*(Settings!$C$16/100),Lookups!$G$3:$G$250)),"-")</f>
        <v/>
      </c>
      <c r="E19" s="20">
        <f ref="E19:E19" t="array">IFERROR(MAX(IF(Lookups!$E$3:$E$250&lt;Towers_4G_km2!E19*(Settings!$C$16/100),Lookups!$G$3:$G$250)),"-")</f>
        <v/>
      </c>
      <c r="F19" s="20">
        <f ref="F19:F19" t="array">IFERROR(MAX(IF(Lookups!$E$3:$E$250&lt;Towers_4G_km2!F19*(Settings!$C$16/100),Lookups!$G$3:$G$250)),"-")</f>
        <v/>
      </c>
      <c r="G19" s="20">
        <f ref="G19:G19" t="array">IFERROR(MAX(IF(Lookups!$E$3:$E$250&lt;Towers_4G_km2!G19*(Settings!$C$16/100),Lookups!$G$3:$G$250)),"-")</f>
        <v/>
      </c>
      <c r="H19" s="20">
        <f ref="H19:H19" t="array">IFERROR(MAX(IF(Lookups!$E$3:$E$250&lt;Towers_4G_km2!H19*(Settings!$C$16/100),Lookups!$G$3:$G$250)),"-")</f>
        <v/>
      </c>
      <c r="I19" s="20">
        <f ref="I19:I19" t="array">IFERROR(MAX(IF(Lookups!$E$3:$E$250&lt;Towers_4G_km2!I19*(Settings!$C$16/100),Lookups!$G$3:$G$250)),"-")</f>
        <v/>
      </c>
      <c r="J19" s="20">
        <f ref="J19:J19" t="array">IFERROR(MAX(IF(Lookups!$E$3:$E$250&lt;Towers_4G_km2!J19*(Settings!$C$16/100),Lookups!$G$3:$G$250)),"-")</f>
        <v/>
      </c>
      <c r="K19" s="20">
        <f ref="K19:K19" t="array">IFERROR(MAX(IF(Lookups!$E$3:$E$250&lt;Towers_4G_km2!K19*(Settings!$C$16/100),Lookups!$G$3:$G$250)),"-")</f>
        <v/>
      </c>
      <c r="L19" s="20">
        <f ref="L19:L19" t="array">IFERROR(MAX(IF(Lookups!$E$3:$E$250&lt;Towers_4G_km2!L19*(Settings!$C$16/100),Lookups!$G$3:$G$250)),"-")</f>
        <v/>
      </c>
    </row>
    <row r="20">
      <c r="A20" s="20">
        <f>'Data_km2'!A20</f>
        <v/>
      </c>
      <c r="B20" s="20">
        <f>'Data_km2'!B20</f>
        <v/>
      </c>
      <c r="C20" s="20">
        <f ref="C20:C20" t="array">IFERROR(MAX(IF(Lookups!$E$3:$E$250&lt;Towers_4G_km2!C20*(Settings!$C$16/100),Lookups!$G$3:$G$250)),"-")</f>
        <v/>
      </c>
      <c r="D20" s="20">
        <f ref="D20:D20" t="array">IFERROR(MAX(IF(Lookups!$E$3:$E$250&lt;Towers_4G_km2!D20*(Settings!$C$16/100),Lookups!$G$3:$G$250)),"-")</f>
        <v/>
      </c>
      <c r="E20" s="20">
        <f ref="E20:E20" t="array">IFERROR(MAX(IF(Lookups!$E$3:$E$250&lt;Towers_4G_km2!E20*(Settings!$C$16/100),Lookups!$G$3:$G$250)),"-")</f>
        <v/>
      </c>
      <c r="F20" s="20">
        <f ref="F20:F20" t="array">IFERROR(MAX(IF(Lookups!$E$3:$E$250&lt;Towers_4G_km2!F20*(Settings!$C$16/100),Lookups!$G$3:$G$250)),"-")</f>
        <v/>
      </c>
      <c r="G20" s="20">
        <f ref="G20:G20" t="array">IFERROR(MAX(IF(Lookups!$E$3:$E$250&lt;Towers_4G_km2!G20*(Settings!$C$16/100),Lookups!$G$3:$G$250)),"-")</f>
        <v/>
      </c>
      <c r="H20" s="20">
        <f ref="H20:H20" t="array">IFERROR(MAX(IF(Lookups!$E$3:$E$250&lt;Towers_4G_km2!H20*(Settings!$C$16/100),Lookups!$G$3:$G$250)),"-")</f>
        <v/>
      </c>
      <c r="I20" s="20">
        <f ref="I20:I20" t="array">IFERROR(MAX(IF(Lookups!$E$3:$E$250&lt;Towers_4G_km2!I20*(Settings!$C$16/100),Lookups!$G$3:$G$250)),"-")</f>
        <v/>
      </c>
      <c r="J20" s="20">
        <f ref="J20:J20" t="array">IFERROR(MAX(IF(Lookups!$E$3:$E$250&lt;Towers_4G_km2!J20*(Settings!$C$16/100),Lookups!$G$3:$G$250)),"-")</f>
        <v/>
      </c>
      <c r="K20" s="20">
        <f ref="K20:K20" t="array">IFERROR(MAX(IF(Lookups!$E$3:$E$250&lt;Towers_4G_km2!K20*(Settings!$C$16/100),Lookups!$G$3:$G$250)),"-")</f>
        <v/>
      </c>
      <c r="L20" s="20">
        <f ref="L20:L20" t="array">IFERROR(MAX(IF(Lookups!$E$3:$E$250&lt;Towers_4G_km2!L20*(Settings!$C$16/100),Lookups!$G$3:$G$250)),"-")</f>
        <v/>
      </c>
    </row>
    <row r="21">
      <c r="A21" s="20">
        <f>'Data_km2'!A21</f>
        <v/>
      </c>
      <c r="B21" s="20">
        <f>'Data_km2'!B21</f>
        <v/>
      </c>
      <c r="C21" s="20">
        <f ref="C21:C21" t="array">IFERROR(MAX(IF(Lookups!$E$3:$E$250&lt;Towers_4G_km2!C21*(Settings!$C$16/100),Lookups!$G$3:$G$250)),"-")</f>
        <v/>
      </c>
      <c r="D21" s="20">
        <f ref="D21:D21" t="array">IFERROR(MAX(IF(Lookups!$E$3:$E$250&lt;Towers_4G_km2!D21*(Settings!$C$16/100),Lookups!$G$3:$G$250)),"-")</f>
        <v/>
      </c>
      <c r="E21" s="20">
        <f ref="E21:E21" t="array">IFERROR(MAX(IF(Lookups!$E$3:$E$250&lt;Towers_4G_km2!E21*(Settings!$C$16/100),Lookups!$G$3:$G$250)),"-")</f>
        <v/>
      </c>
      <c r="F21" s="20">
        <f ref="F21:F21" t="array">IFERROR(MAX(IF(Lookups!$E$3:$E$250&lt;Towers_4G_km2!F21*(Settings!$C$16/100),Lookups!$G$3:$G$250)),"-")</f>
        <v/>
      </c>
      <c r="G21" s="20">
        <f ref="G21:G21" t="array">IFERROR(MAX(IF(Lookups!$E$3:$E$250&lt;Towers_4G_km2!G21*(Settings!$C$16/100),Lookups!$G$3:$G$250)),"-")</f>
        <v/>
      </c>
      <c r="H21" s="20">
        <f ref="H21:H21" t="array">IFERROR(MAX(IF(Lookups!$E$3:$E$250&lt;Towers_4G_km2!H21*(Settings!$C$16/100),Lookups!$G$3:$G$250)),"-")</f>
        <v/>
      </c>
      <c r="I21" s="20">
        <f ref="I21:I21" t="array">IFERROR(MAX(IF(Lookups!$E$3:$E$250&lt;Towers_4G_km2!I21*(Settings!$C$16/100),Lookups!$G$3:$G$250)),"-")</f>
        <v/>
      </c>
      <c r="J21" s="20">
        <f ref="J21:J21" t="array">IFERROR(MAX(IF(Lookups!$E$3:$E$250&lt;Towers_4G_km2!J21*(Settings!$C$16/100),Lookups!$G$3:$G$250)),"-")</f>
        <v/>
      </c>
      <c r="K21" s="20">
        <f ref="K21:K21" t="array">IFERROR(MAX(IF(Lookups!$E$3:$E$250&lt;Towers_4G_km2!K21*(Settings!$C$16/100),Lookups!$G$3:$G$250)),"-")</f>
        <v/>
      </c>
      <c r="L21" s="20">
        <f ref="L21:L21" t="array">IFERROR(MAX(IF(Lookups!$E$3:$E$250&lt;Towers_4G_km2!L21*(Settings!$C$16/100),Lookups!$G$3:$G$250)),"-")</f>
        <v/>
      </c>
    </row>
    <row r="22">
      <c r="A22" s="20">
        <f>'Data_km2'!A22</f>
        <v/>
      </c>
      <c r="B22" s="20">
        <f>'Data_km2'!B22</f>
        <v/>
      </c>
      <c r="C22" s="20">
        <f ref="C22:C22" t="array">IFERROR(MAX(IF(Lookups!$E$3:$E$250&lt;Towers_4G_km2!C22*(Settings!$C$16/100),Lookups!$G$3:$G$250)),"-")</f>
        <v/>
      </c>
      <c r="D22" s="20">
        <f ref="D22:D22" t="array">IFERROR(MAX(IF(Lookups!$E$3:$E$250&lt;Towers_4G_km2!D22*(Settings!$C$16/100),Lookups!$G$3:$G$250)),"-")</f>
        <v/>
      </c>
      <c r="E22" s="20">
        <f ref="E22:E22" t="array">IFERROR(MAX(IF(Lookups!$E$3:$E$250&lt;Towers_4G_km2!E22*(Settings!$C$16/100),Lookups!$G$3:$G$250)),"-")</f>
        <v/>
      </c>
      <c r="F22" s="20">
        <f ref="F22:F22" t="array">IFERROR(MAX(IF(Lookups!$E$3:$E$250&lt;Towers_4G_km2!F22*(Settings!$C$16/100),Lookups!$G$3:$G$250)),"-")</f>
        <v/>
      </c>
      <c r="G22" s="20">
        <f ref="G22:G22" t="array">IFERROR(MAX(IF(Lookups!$E$3:$E$250&lt;Towers_4G_km2!G22*(Settings!$C$16/100),Lookups!$G$3:$G$250)),"-")</f>
        <v/>
      </c>
      <c r="H22" s="20">
        <f ref="H22:H22" t="array">IFERROR(MAX(IF(Lookups!$E$3:$E$250&lt;Towers_4G_km2!H22*(Settings!$C$16/100),Lookups!$G$3:$G$250)),"-")</f>
        <v/>
      </c>
      <c r="I22" s="20">
        <f ref="I22:I22" t="array">IFERROR(MAX(IF(Lookups!$E$3:$E$250&lt;Towers_4G_km2!I22*(Settings!$C$16/100),Lookups!$G$3:$G$250)),"-")</f>
        <v/>
      </c>
      <c r="J22" s="20">
        <f ref="J22:J22" t="array">IFERROR(MAX(IF(Lookups!$E$3:$E$250&lt;Towers_4G_km2!J22*(Settings!$C$16/100),Lookups!$G$3:$G$250)),"-")</f>
        <v/>
      </c>
      <c r="K22" s="20">
        <f ref="K22:K22" t="array">IFERROR(MAX(IF(Lookups!$E$3:$E$250&lt;Towers_4G_km2!K22*(Settings!$C$16/100),Lookups!$G$3:$G$250)),"-")</f>
        <v/>
      </c>
      <c r="L22" s="20">
        <f ref="L22:L22" t="array">IFERROR(MAX(IF(Lookups!$E$3:$E$250&lt;Towers_4G_km2!L22*(Settings!$C$16/100),Lookups!$G$3:$G$250)),"-")</f>
        <v/>
      </c>
    </row>
    <row r="23">
      <c r="A23" s="20">
        <f>'Data_km2'!A23</f>
        <v/>
      </c>
      <c r="B23" s="20">
        <f>'Data_km2'!B23</f>
        <v/>
      </c>
      <c r="C23" s="20">
        <f ref="C23:C23" t="array">IFERROR(MAX(IF(Lookups!$E$3:$E$250&lt;Towers_4G_km2!C23*(Settings!$C$16/100),Lookups!$G$3:$G$250)),"-")</f>
        <v/>
      </c>
      <c r="D23" s="20">
        <f ref="D23:D23" t="array">IFERROR(MAX(IF(Lookups!$E$3:$E$250&lt;Towers_4G_km2!D23*(Settings!$C$16/100),Lookups!$G$3:$G$250)),"-")</f>
        <v/>
      </c>
      <c r="E23" s="20">
        <f ref="E23:E23" t="array">IFERROR(MAX(IF(Lookups!$E$3:$E$250&lt;Towers_4G_km2!E23*(Settings!$C$16/100),Lookups!$G$3:$G$250)),"-")</f>
        <v/>
      </c>
      <c r="F23" s="20">
        <f ref="F23:F23" t="array">IFERROR(MAX(IF(Lookups!$E$3:$E$250&lt;Towers_4G_km2!F23*(Settings!$C$16/100),Lookups!$G$3:$G$250)),"-")</f>
        <v/>
      </c>
      <c r="G23" s="20">
        <f ref="G23:G23" t="array">IFERROR(MAX(IF(Lookups!$E$3:$E$250&lt;Towers_4G_km2!G23*(Settings!$C$16/100),Lookups!$G$3:$G$250)),"-")</f>
        <v/>
      </c>
      <c r="H23" s="20">
        <f ref="H23:H23" t="array">IFERROR(MAX(IF(Lookups!$E$3:$E$250&lt;Towers_4G_km2!H23*(Settings!$C$16/100),Lookups!$G$3:$G$250)),"-")</f>
        <v/>
      </c>
      <c r="I23" s="20">
        <f ref="I23:I23" t="array">IFERROR(MAX(IF(Lookups!$E$3:$E$250&lt;Towers_4G_km2!I23*(Settings!$C$16/100),Lookups!$G$3:$G$250)),"-")</f>
        <v/>
      </c>
      <c r="J23" s="20">
        <f ref="J23:J23" t="array">IFERROR(MAX(IF(Lookups!$E$3:$E$250&lt;Towers_4G_km2!J23*(Settings!$C$16/100),Lookups!$G$3:$G$250)),"-")</f>
        <v/>
      </c>
      <c r="K23" s="20">
        <f ref="K23:K23" t="array">IFERROR(MAX(IF(Lookups!$E$3:$E$250&lt;Towers_4G_km2!K23*(Settings!$C$16/100),Lookups!$G$3:$G$250)),"-")</f>
        <v/>
      </c>
      <c r="L23" s="20">
        <f ref="L23:L23" t="array">IFERROR(MAX(IF(Lookups!$E$3:$E$250&lt;Towers_4G_km2!L23*(Settings!$C$16/100),Lookups!$G$3:$G$250)),"-")</f>
        <v/>
      </c>
    </row>
    <row r="24">
      <c r="A24" s="20">
        <f>'Data_km2'!A24</f>
        <v/>
      </c>
      <c r="B24" s="20">
        <f>'Data_km2'!B24</f>
        <v/>
      </c>
      <c r="C24" s="20">
        <f ref="C24:C24" t="array">IFERROR(MAX(IF(Lookups!$E$3:$E$250&lt;Towers_4G_km2!C24*(Settings!$C$16/100),Lookups!$G$3:$G$250)),"-")</f>
        <v/>
      </c>
      <c r="D24" s="20">
        <f ref="D24:D24" t="array">IFERROR(MAX(IF(Lookups!$E$3:$E$250&lt;Towers_4G_km2!D24*(Settings!$C$16/100),Lookups!$G$3:$G$250)),"-")</f>
        <v/>
      </c>
      <c r="E24" s="20">
        <f ref="E24:E24" t="array">IFERROR(MAX(IF(Lookups!$E$3:$E$250&lt;Towers_4G_km2!E24*(Settings!$C$16/100),Lookups!$G$3:$G$250)),"-")</f>
        <v/>
      </c>
      <c r="F24" s="20">
        <f ref="F24:F24" t="array">IFERROR(MAX(IF(Lookups!$E$3:$E$250&lt;Towers_4G_km2!F24*(Settings!$C$16/100),Lookups!$G$3:$G$250)),"-")</f>
        <v/>
      </c>
      <c r="G24" s="20">
        <f ref="G24:G24" t="array">IFERROR(MAX(IF(Lookups!$E$3:$E$250&lt;Towers_4G_km2!G24*(Settings!$C$16/100),Lookups!$G$3:$G$250)),"-")</f>
        <v/>
      </c>
      <c r="H24" s="20">
        <f ref="H24:H24" t="array">IFERROR(MAX(IF(Lookups!$E$3:$E$250&lt;Towers_4G_km2!H24*(Settings!$C$16/100),Lookups!$G$3:$G$250)),"-")</f>
        <v/>
      </c>
      <c r="I24" s="20">
        <f ref="I24:I24" t="array">IFERROR(MAX(IF(Lookups!$E$3:$E$250&lt;Towers_4G_km2!I24*(Settings!$C$16/100),Lookups!$G$3:$G$250)),"-")</f>
        <v/>
      </c>
      <c r="J24" s="20">
        <f ref="J24:J24" t="array">IFERROR(MAX(IF(Lookups!$E$3:$E$250&lt;Towers_4G_km2!J24*(Settings!$C$16/100),Lookups!$G$3:$G$250)),"-")</f>
        <v/>
      </c>
      <c r="K24" s="20">
        <f ref="K24:K24" t="array">IFERROR(MAX(IF(Lookups!$E$3:$E$250&lt;Towers_4G_km2!K24*(Settings!$C$16/100),Lookups!$G$3:$G$250)),"-")</f>
        <v/>
      </c>
      <c r="L24" s="20">
        <f ref="L24:L24" t="array">IFERROR(MAX(IF(Lookups!$E$3:$E$250&lt;Towers_4G_km2!L24*(Settings!$C$16/100),Lookups!$G$3:$G$250)),"-")</f>
        <v/>
      </c>
    </row>
    <row r="25">
      <c r="A25" s="20">
        <f>'Data_km2'!A25</f>
        <v/>
      </c>
      <c r="B25" s="20">
        <f>'Data_km2'!B25</f>
        <v/>
      </c>
      <c r="C25" s="20">
        <f ref="C25:C25" t="array">IFERROR(MAX(IF(Lookups!$E$3:$E$250&lt;Towers_4G_km2!C25*(Settings!$C$16/100),Lookups!$G$3:$G$250)),"-")</f>
        <v/>
      </c>
      <c r="D25" s="20">
        <f ref="D25:D25" t="array">IFERROR(MAX(IF(Lookups!$E$3:$E$250&lt;Towers_4G_km2!D25*(Settings!$C$16/100),Lookups!$G$3:$G$250)),"-")</f>
        <v/>
      </c>
      <c r="E25" s="20">
        <f ref="E25:E25" t="array">IFERROR(MAX(IF(Lookups!$E$3:$E$250&lt;Towers_4G_km2!E25*(Settings!$C$16/100),Lookups!$G$3:$G$250)),"-")</f>
        <v/>
      </c>
      <c r="F25" s="20">
        <f ref="F25:F25" t="array">IFERROR(MAX(IF(Lookups!$E$3:$E$250&lt;Towers_4G_km2!F25*(Settings!$C$16/100),Lookups!$G$3:$G$250)),"-")</f>
        <v/>
      </c>
      <c r="G25" s="20">
        <f ref="G25:G25" t="array">IFERROR(MAX(IF(Lookups!$E$3:$E$250&lt;Towers_4G_km2!G25*(Settings!$C$16/100),Lookups!$G$3:$G$250)),"-")</f>
        <v/>
      </c>
      <c r="H25" s="20">
        <f ref="H25:H25" t="array">IFERROR(MAX(IF(Lookups!$E$3:$E$250&lt;Towers_4G_km2!H25*(Settings!$C$16/100),Lookups!$G$3:$G$250)),"-")</f>
        <v/>
      </c>
      <c r="I25" s="20">
        <f ref="I25:I25" t="array">IFERROR(MAX(IF(Lookups!$E$3:$E$250&lt;Towers_4G_km2!I25*(Settings!$C$16/100),Lookups!$G$3:$G$250)),"-")</f>
        <v/>
      </c>
      <c r="J25" s="20">
        <f ref="J25:J25" t="array">IFERROR(MAX(IF(Lookups!$E$3:$E$250&lt;Towers_4G_km2!J25*(Settings!$C$16/100),Lookups!$G$3:$G$250)),"-")</f>
        <v/>
      </c>
      <c r="K25" s="20">
        <f ref="K25:K25" t="array">IFERROR(MAX(IF(Lookups!$E$3:$E$250&lt;Towers_4G_km2!K25*(Settings!$C$16/100),Lookups!$G$3:$G$250)),"-")</f>
        <v/>
      </c>
      <c r="L25" s="20">
        <f ref="L25:L25" t="array">IFERROR(MAX(IF(Lookups!$E$3:$E$250&lt;Towers_4G_km2!L25*(Settings!$C$16/100),Lookups!$G$3:$G$250)),"-")</f>
        <v/>
      </c>
    </row>
    <row r="26">
      <c r="A26" s="20">
        <f>'Data_km2'!A26</f>
        <v/>
      </c>
      <c r="B26" s="20">
        <f>'Data_km2'!B26</f>
        <v/>
      </c>
      <c r="C26" s="20">
        <f ref="C26:C26" t="array">IFERROR(MAX(IF(Lookups!$E$3:$E$250&lt;Towers_4G_km2!C26*(Settings!$C$16/100),Lookups!$G$3:$G$250)),"-")</f>
        <v/>
      </c>
      <c r="D26" s="20">
        <f ref="D26:D26" t="array">IFERROR(MAX(IF(Lookups!$E$3:$E$250&lt;Towers_4G_km2!D26*(Settings!$C$16/100),Lookups!$G$3:$G$250)),"-")</f>
        <v/>
      </c>
      <c r="E26" s="20">
        <f ref="E26:E26" t="array">IFERROR(MAX(IF(Lookups!$E$3:$E$250&lt;Towers_4G_km2!E26*(Settings!$C$16/100),Lookups!$G$3:$G$250)),"-")</f>
        <v/>
      </c>
      <c r="F26" s="20">
        <f ref="F26:F26" t="array">IFERROR(MAX(IF(Lookups!$E$3:$E$250&lt;Towers_4G_km2!F26*(Settings!$C$16/100),Lookups!$G$3:$G$250)),"-")</f>
        <v/>
      </c>
      <c r="G26" s="20">
        <f ref="G26:G26" t="array">IFERROR(MAX(IF(Lookups!$E$3:$E$250&lt;Towers_4G_km2!G26*(Settings!$C$16/100),Lookups!$G$3:$G$250)),"-")</f>
        <v/>
      </c>
      <c r="H26" s="20">
        <f ref="H26:H26" t="array">IFERROR(MAX(IF(Lookups!$E$3:$E$250&lt;Towers_4G_km2!H26*(Settings!$C$16/100),Lookups!$G$3:$G$250)),"-")</f>
        <v/>
      </c>
      <c r="I26" s="20">
        <f ref="I26:I26" t="array">IFERROR(MAX(IF(Lookups!$E$3:$E$250&lt;Towers_4G_km2!I26*(Settings!$C$16/100),Lookups!$G$3:$G$250)),"-")</f>
        <v/>
      </c>
      <c r="J26" s="20">
        <f ref="J26:J26" t="array">IFERROR(MAX(IF(Lookups!$E$3:$E$250&lt;Towers_4G_km2!J26*(Settings!$C$16/100),Lookups!$G$3:$G$250)),"-")</f>
        <v/>
      </c>
      <c r="K26" s="20">
        <f ref="K26:K26" t="array">IFERROR(MAX(IF(Lookups!$E$3:$E$250&lt;Towers_4G_km2!K26*(Settings!$C$16/100),Lookups!$G$3:$G$250)),"-")</f>
        <v/>
      </c>
      <c r="L26" s="20">
        <f ref="L26:L26" t="array">IFERROR(MAX(IF(Lookups!$E$3:$E$250&lt;Towers_4G_km2!L26*(Settings!$C$16/100),Lookups!$G$3:$G$250)),"-")</f>
        <v/>
      </c>
    </row>
    <row r="27">
      <c r="A27" s="20">
        <f>'Data_km2'!A27</f>
        <v/>
      </c>
      <c r="B27" s="20">
        <f>'Data_km2'!B27</f>
        <v/>
      </c>
      <c r="C27" s="20">
        <f ref="C27:C27" t="array">IFERROR(MAX(IF(Lookups!$E$3:$E$250&lt;Towers_4G_km2!C27*(Settings!$C$16/100),Lookups!$G$3:$G$250)),"-")</f>
        <v/>
      </c>
      <c r="D27" s="20">
        <f ref="D27:D27" t="array">IFERROR(MAX(IF(Lookups!$E$3:$E$250&lt;Towers_4G_km2!D27*(Settings!$C$16/100),Lookups!$G$3:$G$250)),"-")</f>
        <v/>
      </c>
      <c r="E27" s="20">
        <f ref="E27:E27" t="array">IFERROR(MAX(IF(Lookups!$E$3:$E$250&lt;Towers_4G_km2!E27*(Settings!$C$16/100),Lookups!$G$3:$G$250)),"-")</f>
        <v/>
      </c>
      <c r="F27" s="20">
        <f ref="F27:F27" t="array">IFERROR(MAX(IF(Lookups!$E$3:$E$250&lt;Towers_4G_km2!F27*(Settings!$C$16/100),Lookups!$G$3:$G$250)),"-")</f>
        <v/>
      </c>
      <c r="G27" s="20">
        <f ref="G27:G27" t="array">IFERROR(MAX(IF(Lookups!$E$3:$E$250&lt;Towers_4G_km2!G27*(Settings!$C$16/100),Lookups!$G$3:$G$250)),"-")</f>
        <v/>
      </c>
      <c r="H27" s="20">
        <f ref="H27:H27" t="array">IFERROR(MAX(IF(Lookups!$E$3:$E$250&lt;Towers_4G_km2!H27*(Settings!$C$16/100),Lookups!$G$3:$G$250)),"-")</f>
        <v/>
      </c>
      <c r="I27" s="20">
        <f ref="I27:I27" t="array">IFERROR(MAX(IF(Lookups!$E$3:$E$250&lt;Towers_4G_km2!I27*(Settings!$C$16/100),Lookups!$G$3:$G$250)),"-")</f>
        <v/>
      </c>
      <c r="J27" s="20">
        <f ref="J27:J27" t="array">IFERROR(MAX(IF(Lookups!$E$3:$E$250&lt;Towers_4G_km2!J27*(Settings!$C$16/100),Lookups!$G$3:$G$250)),"-")</f>
        <v/>
      </c>
      <c r="K27" s="20">
        <f ref="K27:K27" t="array">IFERROR(MAX(IF(Lookups!$E$3:$E$250&lt;Towers_4G_km2!K27*(Settings!$C$16/100),Lookups!$G$3:$G$250)),"-")</f>
        <v/>
      </c>
      <c r="L27" s="20">
        <f ref="L27:L27" t="array">IFERROR(MAX(IF(Lookups!$E$3:$E$250&lt;Towers_4G_km2!L27*(Settings!$C$16/100),Lookups!$G$3:$G$250)),"-")</f>
        <v/>
      </c>
    </row>
    <row r="28">
      <c r="A28" s="20">
        <f>'Data_km2'!A28</f>
        <v/>
      </c>
      <c r="B28" s="20">
        <f>'Data_km2'!B28</f>
        <v/>
      </c>
      <c r="C28" s="20">
        <f ref="C28:C28" t="array">IFERROR(MAX(IF(Lookups!$E$3:$E$250&lt;Towers_4G_km2!C28*(Settings!$C$16/100),Lookups!$G$3:$G$250)),"-")</f>
        <v/>
      </c>
      <c r="D28" s="20">
        <f ref="D28:D28" t="array">IFERROR(MAX(IF(Lookups!$E$3:$E$250&lt;Towers_4G_km2!D28*(Settings!$C$16/100),Lookups!$G$3:$G$250)),"-")</f>
        <v/>
      </c>
      <c r="E28" s="20">
        <f ref="E28:E28" t="array">IFERROR(MAX(IF(Lookups!$E$3:$E$250&lt;Towers_4G_km2!E28*(Settings!$C$16/100),Lookups!$G$3:$G$250)),"-")</f>
        <v/>
      </c>
      <c r="F28" s="20">
        <f ref="F28:F28" t="array">IFERROR(MAX(IF(Lookups!$E$3:$E$250&lt;Towers_4G_km2!F28*(Settings!$C$16/100),Lookups!$G$3:$G$250)),"-")</f>
        <v/>
      </c>
      <c r="G28" s="20">
        <f ref="G28:G28" t="array">IFERROR(MAX(IF(Lookups!$E$3:$E$250&lt;Towers_4G_km2!G28*(Settings!$C$16/100),Lookups!$G$3:$G$250)),"-")</f>
        <v/>
      </c>
      <c r="H28" s="20">
        <f ref="H28:H28" t="array">IFERROR(MAX(IF(Lookups!$E$3:$E$250&lt;Towers_4G_km2!H28*(Settings!$C$16/100),Lookups!$G$3:$G$250)),"-")</f>
        <v/>
      </c>
      <c r="I28" s="20">
        <f ref="I28:I28" t="array">IFERROR(MAX(IF(Lookups!$E$3:$E$250&lt;Towers_4G_km2!I28*(Settings!$C$16/100),Lookups!$G$3:$G$250)),"-")</f>
        <v/>
      </c>
      <c r="J28" s="20">
        <f ref="J28:J28" t="array">IFERROR(MAX(IF(Lookups!$E$3:$E$250&lt;Towers_4G_km2!J28*(Settings!$C$16/100),Lookups!$G$3:$G$250)),"-")</f>
        <v/>
      </c>
      <c r="K28" s="20">
        <f ref="K28:K28" t="array">IFERROR(MAX(IF(Lookups!$E$3:$E$250&lt;Towers_4G_km2!K28*(Settings!$C$16/100),Lookups!$G$3:$G$250)),"-")</f>
        <v/>
      </c>
      <c r="L28" s="20">
        <f ref="L28:L28" t="array">IFERROR(MAX(IF(Lookups!$E$3:$E$250&lt;Towers_4G_km2!L28*(Settings!$C$16/100),Lookups!$G$3:$G$250)),"-")</f>
        <v/>
      </c>
    </row>
    <row r="29">
      <c r="A29" s="20">
        <f>'Data_km2'!A29</f>
        <v/>
      </c>
      <c r="B29" s="20">
        <f>'Data_km2'!B29</f>
        <v/>
      </c>
      <c r="C29" s="20">
        <f ref="C29:C29" t="array">IFERROR(MAX(IF(Lookups!$E$3:$E$250&lt;Towers_4G_km2!C29*(Settings!$C$16/100),Lookups!$G$3:$G$250)),"-")</f>
        <v/>
      </c>
      <c r="D29" s="20">
        <f ref="D29:D29" t="array">IFERROR(MAX(IF(Lookups!$E$3:$E$250&lt;Towers_4G_km2!D29*(Settings!$C$16/100),Lookups!$G$3:$G$250)),"-")</f>
        <v/>
      </c>
      <c r="E29" s="20">
        <f ref="E29:E29" t="array">IFERROR(MAX(IF(Lookups!$E$3:$E$250&lt;Towers_4G_km2!E29*(Settings!$C$16/100),Lookups!$G$3:$G$250)),"-")</f>
        <v/>
      </c>
      <c r="F29" s="20">
        <f ref="F29:F29" t="array">IFERROR(MAX(IF(Lookups!$E$3:$E$250&lt;Towers_4G_km2!F29*(Settings!$C$16/100),Lookups!$G$3:$G$250)),"-")</f>
        <v/>
      </c>
      <c r="G29" s="20">
        <f ref="G29:G29" t="array">IFERROR(MAX(IF(Lookups!$E$3:$E$250&lt;Towers_4G_km2!G29*(Settings!$C$16/100),Lookups!$G$3:$G$250)),"-")</f>
        <v/>
      </c>
      <c r="H29" s="20">
        <f ref="H29:H29" t="array">IFERROR(MAX(IF(Lookups!$E$3:$E$250&lt;Towers_4G_km2!H29*(Settings!$C$16/100),Lookups!$G$3:$G$250)),"-")</f>
        <v/>
      </c>
      <c r="I29" s="20">
        <f ref="I29:I29" t="array">IFERROR(MAX(IF(Lookups!$E$3:$E$250&lt;Towers_4G_km2!I29*(Settings!$C$16/100),Lookups!$G$3:$G$250)),"-")</f>
        <v/>
      </c>
      <c r="J29" s="20">
        <f ref="J29:J29" t="array">IFERROR(MAX(IF(Lookups!$E$3:$E$250&lt;Towers_4G_km2!J29*(Settings!$C$16/100),Lookups!$G$3:$G$250)),"-")</f>
        <v/>
      </c>
      <c r="K29" s="20">
        <f ref="K29:K29" t="array">IFERROR(MAX(IF(Lookups!$E$3:$E$250&lt;Towers_4G_km2!K29*(Settings!$C$16/100),Lookups!$G$3:$G$250)),"-")</f>
        <v/>
      </c>
      <c r="L29" s="20">
        <f ref="L29:L29" t="array">IFERROR(MAX(IF(Lookups!$E$3:$E$250&lt;Towers_4G_km2!L29*(Settings!$C$16/100),Lookups!$G$3:$G$250)),"-")</f>
        <v/>
      </c>
    </row>
    <row r="30">
      <c r="A30" s="20">
        <f>'Data_km2'!A30</f>
        <v/>
      </c>
      <c r="B30" s="20">
        <f>'Data_km2'!B30</f>
        <v/>
      </c>
      <c r="C30" s="20">
        <f ref="C30:C30" t="array">IFERROR(MAX(IF(Lookups!$E$3:$E$250&lt;Towers_4G_km2!C30*(Settings!$C$16/100),Lookups!$G$3:$G$250)),"-")</f>
        <v/>
      </c>
      <c r="D30" s="20">
        <f ref="D30:D30" t="array">IFERROR(MAX(IF(Lookups!$E$3:$E$250&lt;Towers_4G_km2!D30*(Settings!$C$16/100),Lookups!$G$3:$G$250)),"-")</f>
        <v/>
      </c>
      <c r="E30" s="20">
        <f ref="E30:E30" t="array">IFERROR(MAX(IF(Lookups!$E$3:$E$250&lt;Towers_4G_km2!E30*(Settings!$C$16/100),Lookups!$G$3:$G$250)),"-")</f>
        <v/>
      </c>
      <c r="F30" s="20">
        <f ref="F30:F30" t="array">IFERROR(MAX(IF(Lookups!$E$3:$E$250&lt;Towers_4G_km2!F30*(Settings!$C$16/100),Lookups!$G$3:$G$250)),"-")</f>
        <v/>
      </c>
      <c r="G30" s="20">
        <f ref="G30:G30" t="array">IFERROR(MAX(IF(Lookups!$E$3:$E$250&lt;Towers_4G_km2!G30*(Settings!$C$16/100),Lookups!$G$3:$G$250)),"-")</f>
        <v/>
      </c>
      <c r="H30" s="20">
        <f ref="H30:H30" t="array">IFERROR(MAX(IF(Lookups!$E$3:$E$250&lt;Towers_4G_km2!H30*(Settings!$C$16/100),Lookups!$G$3:$G$250)),"-")</f>
        <v/>
      </c>
      <c r="I30" s="20">
        <f ref="I30:I30" t="array">IFERROR(MAX(IF(Lookups!$E$3:$E$250&lt;Towers_4G_km2!I30*(Settings!$C$16/100),Lookups!$G$3:$G$250)),"-")</f>
        <v/>
      </c>
      <c r="J30" s="20">
        <f ref="J30:J30" t="array">IFERROR(MAX(IF(Lookups!$E$3:$E$250&lt;Towers_4G_km2!J30*(Settings!$C$16/100),Lookups!$G$3:$G$250)),"-")</f>
        <v/>
      </c>
      <c r="K30" s="20">
        <f ref="K30:K30" t="array">IFERROR(MAX(IF(Lookups!$E$3:$E$250&lt;Towers_4G_km2!K30*(Settings!$C$16/100),Lookups!$G$3:$G$250)),"-")</f>
        <v/>
      </c>
      <c r="L30" s="20">
        <f ref="L30:L30" t="array">IFERROR(MAX(IF(Lookups!$E$3:$E$250&lt;Towers_4G_km2!L30*(Settings!$C$16/100),Lookups!$G$3:$G$250)),"-")</f>
        <v/>
      </c>
    </row>
    <row r="31">
      <c r="A31" s="20">
        <f>'Data_km2'!A31</f>
        <v/>
      </c>
      <c r="B31" s="20">
        <f>'Data_km2'!B31</f>
        <v/>
      </c>
      <c r="C31" s="20">
        <f ref="C31:C31" t="array">IFERROR(MAX(IF(Lookups!$E$3:$E$250&lt;Towers_4G_km2!C31*(Settings!$C$16/100),Lookups!$G$3:$G$250)),"-")</f>
        <v/>
      </c>
      <c r="D31" s="20">
        <f ref="D31:D31" t="array">IFERROR(MAX(IF(Lookups!$E$3:$E$250&lt;Towers_4G_km2!D31*(Settings!$C$16/100),Lookups!$G$3:$G$250)),"-")</f>
        <v/>
      </c>
      <c r="E31" s="20">
        <f ref="E31:E31" t="array">IFERROR(MAX(IF(Lookups!$E$3:$E$250&lt;Towers_4G_km2!E31*(Settings!$C$16/100),Lookups!$G$3:$G$250)),"-")</f>
        <v/>
      </c>
      <c r="F31" s="20">
        <f ref="F31:F31" t="array">IFERROR(MAX(IF(Lookups!$E$3:$E$250&lt;Towers_4G_km2!F31*(Settings!$C$16/100),Lookups!$G$3:$G$250)),"-")</f>
        <v/>
      </c>
      <c r="G31" s="20">
        <f ref="G31:G31" t="array">IFERROR(MAX(IF(Lookups!$E$3:$E$250&lt;Towers_4G_km2!G31*(Settings!$C$16/100),Lookups!$G$3:$G$250)),"-")</f>
        <v/>
      </c>
      <c r="H31" s="20">
        <f ref="H31:H31" t="array">IFERROR(MAX(IF(Lookups!$E$3:$E$250&lt;Towers_4G_km2!H31*(Settings!$C$16/100),Lookups!$G$3:$G$250)),"-")</f>
        <v/>
      </c>
      <c r="I31" s="20">
        <f ref="I31:I31" t="array">IFERROR(MAX(IF(Lookups!$E$3:$E$250&lt;Towers_4G_km2!I31*(Settings!$C$16/100),Lookups!$G$3:$G$250)),"-")</f>
        <v/>
      </c>
      <c r="J31" s="20">
        <f ref="J31:J31" t="array">IFERROR(MAX(IF(Lookups!$E$3:$E$250&lt;Towers_4G_km2!J31*(Settings!$C$16/100),Lookups!$G$3:$G$250)),"-")</f>
        <v/>
      </c>
      <c r="K31" s="20">
        <f ref="K31:K31" t="array">IFERROR(MAX(IF(Lookups!$E$3:$E$250&lt;Towers_4G_km2!K31*(Settings!$C$16/100),Lookups!$G$3:$G$250)),"-")</f>
        <v/>
      </c>
      <c r="L31" s="20">
        <f ref="L31:L31" t="array">IFERROR(MAX(IF(Lookups!$E$3:$E$250&lt;Towers_4G_km2!L31*(Settings!$C$16/100),Lookups!$G$3:$G$250)),"-")</f>
        <v/>
      </c>
    </row>
    <row r="32">
      <c r="A32" s="20">
        <f>'Data_km2'!A32</f>
        <v/>
      </c>
      <c r="B32" s="20">
        <f>'Data_km2'!B32</f>
        <v/>
      </c>
      <c r="C32" s="20">
        <f ref="C32:C32" t="array">IFERROR(MAX(IF(Lookups!$E$3:$E$250&lt;Towers_4G_km2!C32*(Settings!$C$16/100),Lookups!$G$3:$G$250)),"-")</f>
        <v/>
      </c>
      <c r="D32" s="20">
        <f ref="D32:D32" t="array">IFERROR(MAX(IF(Lookups!$E$3:$E$250&lt;Towers_4G_km2!D32*(Settings!$C$16/100),Lookups!$G$3:$G$250)),"-")</f>
        <v/>
      </c>
      <c r="E32" s="20">
        <f ref="E32:E32" t="array">IFERROR(MAX(IF(Lookups!$E$3:$E$250&lt;Towers_4G_km2!E32*(Settings!$C$16/100),Lookups!$G$3:$G$250)),"-")</f>
        <v/>
      </c>
      <c r="F32" s="20">
        <f ref="F32:F32" t="array">IFERROR(MAX(IF(Lookups!$E$3:$E$250&lt;Towers_4G_km2!F32*(Settings!$C$16/100),Lookups!$G$3:$G$250)),"-")</f>
        <v/>
      </c>
      <c r="G32" s="20">
        <f ref="G32:G32" t="array">IFERROR(MAX(IF(Lookups!$E$3:$E$250&lt;Towers_4G_km2!G32*(Settings!$C$16/100),Lookups!$G$3:$G$250)),"-")</f>
        <v/>
      </c>
      <c r="H32" s="20">
        <f ref="H32:H32" t="array">IFERROR(MAX(IF(Lookups!$E$3:$E$250&lt;Towers_4G_km2!H32*(Settings!$C$16/100),Lookups!$G$3:$G$250)),"-")</f>
        <v/>
      </c>
      <c r="I32" s="20">
        <f ref="I32:I32" t="array">IFERROR(MAX(IF(Lookups!$E$3:$E$250&lt;Towers_4G_km2!I32*(Settings!$C$16/100),Lookups!$G$3:$G$250)),"-")</f>
        <v/>
      </c>
      <c r="J32" s="20">
        <f ref="J32:J32" t="array">IFERROR(MAX(IF(Lookups!$E$3:$E$250&lt;Towers_4G_km2!J32*(Settings!$C$16/100),Lookups!$G$3:$G$250)),"-")</f>
        <v/>
      </c>
      <c r="K32" s="20">
        <f ref="K32:K32" t="array">IFERROR(MAX(IF(Lookups!$E$3:$E$250&lt;Towers_4G_km2!K32*(Settings!$C$16/100),Lookups!$G$3:$G$250)),"-")</f>
        <v/>
      </c>
      <c r="L32" s="20">
        <f ref="L32:L32" t="array">IFERROR(MAX(IF(Lookups!$E$3:$E$250&lt;Towers_4G_km2!L32*(Settings!$C$16/100),Lookups!$G$3:$G$250)),"-")</f>
        <v/>
      </c>
    </row>
    <row r="33">
      <c r="A33" s="20">
        <f>'Data_km2'!A33</f>
        <v/>
      </c>
      <c r="B33" s="20">
        <f>'Data_km2'!B33</f>
        <v/>
      </c>
      <c r="C33" s="20">
        <f ref="C33:C33" t="array">IFERROR(MAX(IF(Lookups!$E$3:$E$250&lt;Towers_4G_km2!C33*(Settings!$C$16/100),Lookups!$G$3:$G$250)),"-")</f>
        <v/>
      </c>
      <c r="D33" s="20">
        <f ref="D33:D33" t="array">IFERROR(MAX(IF(Lookups!$E$3:$E$250&lt;Towers_4G_km2!D33*(Settings!$C$16/100),Lookups!$G$3:$G$250)),"-")</f>
        <v/>
      </c>
      <c r="E33" s="20">
        <f ref="E33:E33" t="array">IFERROR(MAX(IF(Lookups!$E$3:$E$250&lt;Towers_4G_km2!E33*(Settings!$C$16/100),Lookups!$G$3:$G$250)),"-")</f>
        <v/>
      </c>
      <c r="F33" s="20">
        <f ref="F33:F33" t="array">IFERROR(MAX(IF(Lookups!$E$3:$E$250&lt;Towers_4G_km2!F33*(Settings!$C$16/100),Lookups!$G$3:$G$250)),"-")</f>
        <v/>
      </c>
      <c r="G33" s="20">
        <f ref="G33:G33" t="array">IFERROR(MAX(IF(Lookups!$E$3:$E$250&lt;Towers_4G_km2!G33*(Settings!$C$16/100),Lookups!$G$3:$G$250)),"-")</f>
        <v/>
      </c>
      <c r="H33" s="20">
        <f ref="H33:H33" t="array">IFERROR(MAX(IF(Lookups!$E$3:$E$250&lt;Towers_4G_km2!H33*(Settings!$C$16/100),Lookups!$G$3:$G$250)),"-")</f>
        <v/>
      </c>
      <c r="I33" s="20">
        <f ref="I33:I33" t="array">IFERROR(MAX(IF(Lookups!$E$3:$E$250&lt;Towers_4G_km2!I33*(Settings!$C$16/100),Lookups!$G$3:$G$250)),"-")</f>
        <v/>
      </c>
      <c r="J33" s="20">
        <f ref="J33:J33" t="array">IFERROR(MAX(IF(Lookups!$E$3:$E$250&lt;Towers_4G_km2!J33*(Settings!$C$16/100),Lookups!$G$3:$G$250)),"-")</f>
        <v/>
      </c>
      <c r="K33" s="20">
        <f ref="K33:K33" t="array">IFERROR(MAX(IF(Lookups!$E$3:$E$250&lt;Towers_4G_km2!K33*(Settings!$C$16/100),Lookups!$G$3:$G$250)),"-")</f>
        <v/>
      </c>
      <c r="L33" s="20">
        <f ref="L33:L33" t="array">IFERROR(MAX(IF(Lookups!$E$3:$E$250&lt;Towers_4G_km2!L33*(Settings!$C$16/100),Lookups!$G$3:$G$250)),"-")</f>
        <v/>
      </c>
    </row>
    <row r="34">
      <c r="A34" s="20">
        <f>'Data_km2'!A34</f>
        <v/>
      </c>
      <c r="B34" s="20">
        <f>'Data_km2'!B34</f>
        <v/>
      </c>
      <c r="C34" s="20">
        <f ref="C34:C34" t="array">IFERROR(MAX(IF(Lookups!$E$3:$E$250&lt;Towers_4G_km2!C34*(Settings!$C$16/100),Lookups!$G$3:$G$250)),"-")</f>
        <v/>
      </c>
      <c r="D34" s="20">
        <f ref="D34:D34" t="array">IFERROR(MAX(IF(Lookups!$E$3:$E$250&lt;Towers_4G_km2!D34*(Settings!$C$16/100),Lookups!$G$3:$G$250)),"-")</f>
        <v/>
      </c>
      <c r="E34" s="20">
        <f ref="E34:E34" t="array">IFERROR(MAX(IF(Lookups!$E$3:$E$250&lt;Towers_4G_km2!E34*(Settings!$C$16/100),Lookups!$G$3:$G$250)),"-")</f>
        <v/>
      </c>
      <c r="F34" s="20">
        <f ref="F34:F34" t="array">IFERROR(MAX(IF(Lookups!$E$3:$E$250&lt;Towers_4G_km2!F34*(Settings!$C$16/100),Lookups!$G$3:$G$250)),"-")</f>
        <v/>
      </c>
      <c r="G34" s="20">
        <f ref="G34:G34" t="array">IFERROR(MAX(IF(Lookups!$E$3:$E$250&lt;Towers_4G_km2!G34*(Settings!$C$16/100),Lookups!$G$3:$G$250)),"-")</f>
        <v/>
      </c>
      <c r="H34" s="20">
        <f ref="H34:H34" t="array">IFERROR(MAX(IF(Lookups!$E$3:$E$250&lt;Towers_4G_km2!H34*(Settings!$C$16/100),Lookups!$G$3:$G$250)),"-")</f>
        <v/>
      </c>
      <c r="I34" s="20">
        <f ref="I34:I34" t="array">IFERROR(MAX(IF(Lookups!$E$3:$E$250&lt;Towers_4G_km2!I34*(Settings!$C$16/100),Lookups!$G$3:$G$250)),"-")</f>
        <v/>
      </c>
      <c r="J34" s="20">
        <f ref="J34:J34" t="array">IFERROR(MAX(IF(Lookups!$E$3:$E$250&lt;Towers_4G_km2!J34*(Settings!$C$16/100),Lookups!$G$3:$G$250)),"-")</f>
        <v/>
      </c>
      <c r="K34" s="20">
        <f ref="K34:K34" t="array">IFERROR(MAX(IF(Lookups!$E$3:$E$250&lt;Towers_4G_km2!K34*(Settings!$C$16/100),Lookups!$G$3:$G$250)),"-")</f>
        <v/>
      </c>
      <c r="L34" s="20">
        <f ref="L34:L34" t="array">IFERROR(MAX(IF(Lookups!$E$3:$E$250&lt;Towers_4G_km2!L34*(Settings!$C$16/100),Lookups!$G$3:$G$250)),"-")</f>
        <v/>
      </c>
    </row>
    <row r="35">
      <c r="A35" s="20">
        <f>'Data_km2'!A35</f>
        <v/>
      </c>
      <c r="B35" s="20">
        <f>'Data_km2'!B35</f>
        <v/>
      </c>
      <c r="C35" s="20">
        <f ref="C35:C35" t="array">IFERROR(MAX(IF(Lookups!$E$3:$E$250&lt;Towers_4G_km2!C35*(Settings!$C$16/100),Lookups!$G$3:$G$250)),"-")</f>
        <v/>
      </c>
      <c r="D35" s="20">
        <f ref="D35:D35" t="array">IFERROR(MAX(IF(Lookups!$E$3:$E$250&lt;Towers_4G_km2!D35*(Settings!$C$16/100),Lookups!$G$3:$G$250)),"-")</f>
        <v/>
      </c>
      <c r="E35" s="20">
        <f ref="E35:E35" t="array">IFERROR(MAX(IF(Lookups!$E$3:$E$250&lt;Towers_4G_km2!E35*(Settings!$C$16/100),Lookups!$G$3:$G$250)),"-")</f>
        <v/>
      </c>
      <c r="F35" s="20">
        <f ref="F35:F35" t="array">IFERROR(MAX(IF(Lookups!$E$3:$E$250&lt;Towers_4G_km2!F35*(Settings!$C$16/100),Lookups!$G$3:$G$250)),"-")</f>
        <v/>
      </c>
      <c r="G35" s="20">
        <f ref="G35:G35" t="array">IFERROR(MAX(IF(Lookups!$E$3:$E$250&lt;Towers_4G_km2!G35*(Settings!$C$16/100),Lookups!$G$3:$G$250)),"-")</f>
        <v/>
      </c>
      <c r="H35" s="20">
        <f ref="H35:H35" t="array">IFERROR(MAX(IF(Lookups!$E$3:$E$250&lt;Towers_4G_km2!H35*(Settings!$C$16/100),Lookups!$G$3:$G$250)),"-")</f>
        <v/>
      </c>
      <c r="I35" s="20">
        <f ref="I35:I35" t="array">IFERROR(MAX(IF(Lookups!$E$3:$E$250&lt;Towers_4G_km2!I35*(Settings!$C$16/100),Lookups!$G$3:$G$250)),"-")</f>
        <v/>
      </c>
      <c r="J35" s="20">
        <f ref="J35:J35" t="array">IFERROR(MAX(IF(Lookups!$E$3:$E$250&lt;Towers_4G_km2!J35*(Settings!$C$16/100),Lookups!$G$3:$G$250)),"-")</f>
        <v/>
      </c>
      <c r="K35" s="20">
        <f ref="K35:K35" t="array">IFERROR(MAX(IF(Lookups!$E$3:$E$250&lt;Towers_4G_km2!K35*(Settings!$C$16/100),Lookups!$G$3:$G$250)),"-")</f>
        <v/>
      </c>
      <c r="L35" s="20">
        <f ref="L35:L35" t="array">IFERROR(MAX(IF(Lookups!$E$3:$E$250&lt;Towers_4G_km2!L35*(Settings!$C$16/100),Lookups!$G$3:$G$250)),"-")</f>
        <v/>
      </c>
    </row>
    <row r="36">
      <c r="A36" s="20">
        <f>'Data_km2'!A36</f>
        <v/>
      </c>
      <c r="B36" s="20">
        <f>'Data_km2'!B36</f>
        <v/>
      </c>
      <c r="C36" s="20">
        <f ref="C36:C36" t="array">IFERROR(MAX(IF(Lookups!$E$3:$E$250&lt;Towers_4G_km2!C36*(Settings!$C$16/100),Lookups!$G$3:$G$250)),"-")</f>
        <v/>
      </c>
      <c r="D36" s="20">
        <f ref="D36:D36" t="array">IFERROR(MAX(IF(Lookups!$E$3:$E$250&lt;Towers_4G_km2!D36*(Settings!$C$16/100),Lookups!$G$3:$G$250)),"-")</f>
        <v/>
      </c>
      <c r="E36" s="20">
        <f ref="E36:E36" t="array">IFERROR(MAX(IF(Lookups!$E$3:$E$250&lt;Towers_4G_km2!E36*(Settings!$C$16/100),Lookups!$G$3:$G$250)),"-")</f>
        <v/>
      </c>
      <c r="F36" s="20">
        <f ref="F36:F36" t="array">IFERROR(MAX(IF(Lookups!$E$3:$E$250&lt;Towers_4G_km2!F36*(Settings!$C$16/100),Lookups!$G$3:$G$250)),"-")</f>
        <v/>
      </c>
      <c r="G36" s="20">
        <f ref="G36:G36" t="array">IFERROR(MAX(IF(Lookups!$E$3:$E$250&lt;Towers_4G_km2!G36*(Settings!$C$16/100),Lookups!$G$3:$G$250)),"-")</f>
        <v/>
      </c>
      <c r="H36" s="20">
        <f ref="H36:H36" t="array">IFERROR(MAX(IF(Lookups!$E$3:$E$250&lt;Towers_4G_km2!H36*(Settings!$C$16/100),Lookups!$G$3:$G$250)),"-")</f>
        <v/>
      </c>
      <c r="I36" s="20">
        <f ref="I36:I36" t="array">IFERROR(MAX(IF(Lookups!$E$3:$E$250&lt;Towers_4G_km2!I36*(Settings!$C$16/100),Lookups!$G$3:$G$250)),"-")</f>
        <v/>
      </c>
      <c r="J36" s="20">
        <f ref="J36:J36" t="array">IFERROR(MAX(IF(Lookups!$E$3:$E$250&lt;Towers_4G_km2!J36*(Settings!$C$16/100),Lookups!$G$3:$G$250)),"-")</f>
        <v/>
      </c>
      <c r="K36" s="20">
        <f ref="K36:K36" t="array">IFERROR(MAX(IF(Lookups!$E$3:$E$250&lt;Towers_4G_km2!K36*(Settings!$C$16/100),Lookups!$G$3:$G$250)),"-")</f>
        <v/>
      </c>
      <c r="L36" s="20">
        <f ref="L36:L36" t="array">IFERROR(MAX(IF(Lookups!$E$3:$E$250&lt;Towers_4G_km2!L36*(Settings!$C$16/100),Lookups!$G$3:$G$250)),"-")</f>
        <v/>
      </c>
    </row>
    <row r="37">
      <c r="A37" s="20">
        <f>'Data_km2'!A37</f>
        <v/>
      </c>
      <c r="B37" s="20">
        <f>'Data_km2'!B37</f>
        <v/>
      </c>
      <c r="C37" s="20">
        <f ref="C37:C37" t="array">IFERROR(MAX(IF(Lookups!$E$3:$E$250&lt;Towers_4G_km2!C37*(Settings!$C$16/100),Lookups!$G$3:$G$250)),"-")</f>
        <v/>
      </c>
      <c r="D37" s="20">
        <f ref="D37:D37" t="array">IFERROR(MAX(IF(Lookups!$E$3:$E$250&lt;Towers_4G_km2!D37*(Settings!$C$16/100),Lookups!$G$3:$G$250)),"-")</f>
        <v/>
      </c>
      <c r="E37" s="20">
        <f ref="E37:E37" t="array">IFERROR(MAX(IF(Lookups!$E$3:$E$250&lt;Towers_4G_km2!E37*(Settings!$C$16/100),Lookups!$G$3:$G$250)),"-")</f>
        <v/>
      </c>
      <c r="F37" s="20">
        <f ref="F37:F37" t="array">IFERROR(MAX(IF(Lookups!$E$3:$E$250&lt;Towers_4G_km2!F37*(Settings!$C$16/100),Lookups!$G$3:$G$250)),"-")</f>
        <v/>
      </c>
      <c r="G37" s="20">
        <f ref="G37:G37" t="array">IFERROR(MAX(IF(Lookups!$E$3:$E$250&lt;Towers_4G_km2!G37*(Settings!$C$16/100),Lookups!$G$3:$G$250)),"-")</f>
        <v/>
      </c>
      <c r="H37" s="20">
        <f ref="H37:H37" t="array">IFERROR(MAX(IF(Lookups!$E$3:$E$250&lt;Towers_4G_km2!H37*(Settings!$C$16/100),Lookups!$G$3:$G$250)),"-")</f>
        <v/>
      </c>
      <c r="I37" s="20">
        <f ref="I37:I37" t="array">IFERROR(MAX(IF(Lookups!$E$3:$E$250&lt;Towers_4G_km2!I37*(Settings!$C$16/100),Lookups!$G$3:$G$250)),"-")</f>
        <v/>
      </c>
      <c r="J37" s="20">
        <f ref="J37:J37" t="array">IFERROR(MAX(IF(Lookups!$E$3:$E$250&lt;Towers_4G_km2!J37*(Settings!$C$16/100),Lookups!$G$3:$G$250)),"-")</f>
        <v/>
      </c>
      <c r="K37" s="20">
        <f ref="K37:K37" t="array">IFERROR(MAX(IF(Lookups!$E$3:$E$250&lt;Towers_4G_km2!K37*(Settings!$C$16/100),Lookups!$G$3:$G$250)),"-")</f>
        <v/>
      </c>
      <c r="L37" s="20">
        <f ref="L37:L37" t="array">IFERROR(MAX(IF(Lookups!$E$3:$E$250&lt;Towers_4G_km2!L37*(Settings!$C$16/100),Lookups!$G$3:$G$250)),"-")</f>
        <v/>
      </c>
    </row>
    <row r="38">
      <c r="A38" s="20">
        <f>'Data_km2'!A38</f>
        <v/>
      </c>
      <c r="B38" s="20">
        <f>'Data_km2'!B38</f>
        <v/>
      </c>
      <c r="C38" s="20">
        <f ref="C38:C38" t="array">IFERROR(MAX(IF(Lookups!$E$3:$E$250&lt;Towers_4G_km2!C38*(Settings!$C$16/100),Lookups!$G$3:$G$250)),"-")</f>
        <v/>
      </c>
      <c r="D38" s="20">
        <f ref="D38:D38" t="array">IFERROR(MAX(IF(Lookups!$E$3:$E$250&lt;Towers_4G_km2!D38*(Settings!$C$16/100),Lookups!$G$3:$G$250)),"-")</f>
        <v/>
      </c>
      <c r="E38" s="20">
        <f ref="E38:E38" t="array">IFERROR(MAX(IF(Lookups!$E$3:$E$250&lt;Towers_4G_km2!E38*(Settings!$C$16/100),Lookups!$G$3:$G$250)),"-")</f>
        <v/>
      </c>
      <c r="F38" s="20">
        <f ref="F38:F38" t="array">IFERROR(MAX(IF(Lookups!$E$3:$E$250&lt;Towers_4G_km2!F38*(Settings!$C$16/100),Lookups!$G$3:$G$250)),"-")</f>
        <v/>
      </c>
      <c r="G38" s="20">
        <f ref="G38:G38" t="array">IFERROR(MAX(IF(Lookups!$E$3:$E$250&lt;Towers_4G_km2!G38*(Settings!$C$16/100),Lookups!$G$3:$G$250)),"-")</f>
        <v/>
      </c>
      <c r="H38" s="20">
        <f ref="H38:H38" t="array">IFERROR(MAX(IF(Lookups!$E$3:$E$250&lt;Towers_4G_km2!H38*(Settings!$C$16/100),Lookups!$G$3:$G$250)),"-")</f>
        <v/>
      </c>
      <c r="I38" s="20">
        <f ref="I38:I38" t="array">IFERROR(MAX(IF(Lookups!$E$3:$E$250&lt;Towers_4G_km2!I38*(Settings!$C$16/100),Lookups!$G$3:$G$250)),"-")</f>
        <v/>
      </c>
      <c r="J38" s="20">
        <f ref="J38:J38" t="array">IFERROR(MAX(IF(Lookups!$E$3:$E$250&lt;Towers_4G_km2!J38*(Settings!$C$16/100),Lookups!$G$3:$G$250)),"-")</f>
        <v/>
      </c>
      <c r="K38" s="20">
        <f ref="K38:K38" t="array">IFERROR(MAX(IF(Lookups!$E$3:$E$250&lt;Towers_4G_km2!K38*(Settings!$C$16/100),Lookups!$G$3:$G$250)),"-")</f>
        <v/>
      </c>
      <c r="L38" s="20">
        <f ref="L38:L38" t="array">IFERROR(MAX(IF(Lookups!$E$3:$E$250&lt;Towers_4G_km2!L38*(Settings!$C$16/100),Lookups!$G$3:$G$250)),"-")</f>
        <v/>
      </c>
    </row>
    <row r="39">
      <c r="A39" s="20">
        <f>'Data_km2'!A39</f>
        <v/>
      </c>
      <c r="B39" s="20">
        <f>'Data_km2'!B39</f>
        <v/>
      </c>
      <c r="C39" s="20">
        <f ref="C39:C39" t="array">IFERROR(MAX(IF(Lookups!$E$3:$E$250&lt;Towers_4G_km2!C39*(Settings!$C$16/100),Lookups!$G$3:$G$250)),"-")</f>
        <v/>
      </c>
      <c r="D39" s="20">
        <f ref="D39:D39" t="array">IFERROR(MAX(IF(Lookups!$E$3:$E$250&lt;Towers_4G_km2!D39*(Settings!$C$16/100),Lookups!$G$3:$G$250)),"-")</f>
        <v/>
      </c>
      <c r="E39" s="20">
        <f ref="E39:E39" t="array">IFERROR(MAX(IF(Lookups!$E$3:$E$250&lt;Towers_4G_km2!E39*(Settings!$C$16/100),Lookups!$G$3:$G$250)),"-")</f>
        <v/>
      </c>
      <c r="F39" s="20">
        <f ref="F39:F39" t="array">IFERROR(MAX(IF(Lookups!$E$3:$E$250&lt;Towers_4G_km2!F39*(Settings!$C$16/100),Lookups!$G$3:$G$250)),"-")</f>
        <v/>
      </c>
      <c r="G39" s="20">
        <f ref="G39:G39" t="array">IFERROR(MAX(IF(Lookups!$E$3:$E$250&lt;Towers_4G_km2!G39*(Settings!$C$16/100),Lookups!$G$3:$G$250)),"-")</f>
        <v/>
      </c>
      <c r="H39" s="20">
        <f ref="H39:H39" t="array">IFERROR(MAX(IF(Lookups!$E$3:$E$250&lt;Towers_4G_km2!H39*(Settings!$C$16/100),Lookups!$G$3:$G$250)),"-")</f>
        <v/>
      </c>
      <c r="I39" s="20">
        <f ref="I39:I39" t="array">IFERROR(MAX(IF(Lookups!$E$3:$E$250&lt;Towers_4G_km2!I39*(Settings!$C$16/100),Lookups!$G$3:$G$250)),"-")</f>
        <v/>
      </c>
      <c r="J39" s="20">
        <f ref="J39:J39" t="array">IFERROR(MAX(IF(Lookups!$E$3:$E$250&lt;Towers_4G_km2!J39*(Settings!$C$16/100),Lookups!$G$3:$G$250)),"-")</f>
        <v/>
      </c>
      <c r="K39" s="20">
        <f ref="K39:K39" t="array">IFERROR(MAX(IF(Lookups!$E$3:$E$250&lt;Towers_4G_km2!K39*(Settings!$C$16/100),Lookups!$G$3:$G$250)),"-")</f>
        <v/>
      </c>
      <c r="L39" s="20">
        <f ref="L39:L39" t="array">IFERROR(MAX(IF(Lookups!$E$3:$E$250&lt;Towers_4G_km2!L39*(Settings!$C$16/100),Lookups!$G$3:$G$250)),"-")</f>
        <v/>
      </c>
    </row>
    <row r="40">
      <c r="A40" s="20">
        <f>'Data_km2'!A40</f>
        <v/>
      </c>
      <c r="B40" s="20">
        <f>'Data_km2'!B40</f>
        <v/>
      </c>
      <c r="C40" s="20">
        <f ref="C40:C40" t="array">IFERROR(MAX(IF(Lookups!$E$3:$E$250&lt;Towers_4G_km2!C40*(Settings!$C$16/100),Lookups!$G$3:$G$250)),"-")</f>
        <v/>
      </c>
      <c r="D40" s="20">
        <f ref="D40:D40" t="array">IFERROR(MAX(IF(Lookups!$E$3:$E$250&lt;Towers_4G_km2!D40*(Settings!$C$16/100),Lookups!$G$3:$G$250)),"-")</f>
        <v/>
      </c>
      <c r="E40" s="20">
        <f ref="E40:E40" t="array">IFERROR(MAX(IF(Lookups!$E$3:$E$250&lt;Towers_4G_km2!E40*(Settings!$C$16/100),Lookups!$G$3:$G$250)),"-")</f>
        <v/>
      </c>
      <c r="F40" s="20">
        <f ref="F40:F40" t="array">IFERROR(MAX(IF(Lookups!$E$3:$E$250&lt;Towers_4G_km2!F40*(Settings!$C$16/100),Lookups!$G$3:$G$250)),"-")</f>
        <v/>
      </c>
      <c r="G40" s="20">
        <f ref="G40:G40" t="array">IFERROR(MAX(IF(Lookups!$E$3:$E$250&lt;Towers_4G_km2!G40*(Settings!$C$16/100),Lookups!$G$3:$G$250)),"-")</f>
        <v/>
      </c>
      <c r="H40" s="20">
        <f ref="H40:H40" t="array">IFERROR(MAX(IF(Lookups!$E$3:$E$250&lt;Towers_4G_km2!H40*(Settings!$C$16/100),Lookups!$G$3:$G$250)),"-")</f>
        <v/>
      </c>
      <c r="I40" s="20">
        <f ref="I40:I40" t="array">IFERROR(MAX(IF(Lookups!$E$3:$E$250&lt;Towers_4G_km2!I40*(Settings!$C$16/100),Lookups!$G$3:$G$250)),"-")</f>
        <v/>
      </c>
      <c r="J40" s="20">
        <f ref="J40:J40" t="array">IFERROR(MAX(IF(Lookups!$E$3:$E$250&lt;Towers_4G_km2!J40*(Settings!$C$16/100),Lookups!$G$3:$G$250)),"-")</f>
        <v/>
      </c>
      <c r="K40" s="20">
        <f ref="K40:K40" t="array">IFERROR(MAX(IF(Lookups!$E$3:$E$250&lt;Towers_4G_km2!K40*(Settings!$C$16/100),Lookups!$G$3:$G$250)),"-")</f>
        <v/>
      </c>
      <c r="L40" s="20">
        <f ref="L40:L40" t="array">IFERROR(MAX(IF(Lookups!$E$3:$E$250&lt;Towers_4G_km2!L40*(Settings!$C$16/100),Lookups!$G$3:$G$250)),"-")</f>
        <v/>
      </c>
    </row>
    <row r="41">
      <c r="A41" s="20">
        <f>'Data_km2'!A41</f>
        <v/>
      </c>
      <c r="B41" s="20">
        <f>'Data_km2'!B41</f>
        <v/>
      </c>
      <c r="C41" s="20">
        <f ref="C41:C41" t="array">IFERROR(MAX(IF(Lookups!$E$3:$E$250&lt;Towers_4G_km2!C41*(Settings!$C$16/100),Lookups!$G$3:$G$250)),"-")</f>
        <v/>
      </c>
      <c r="D41" s="20">
        <f ref="D41:D41" t="array">IFERROR(MAX(IF(Lookups!$E$3:$E$250&lt;Towers_4G_km2!D41*(Settings!$C$16/100),Lookups!$G$3:$G$250)),"-")</f>
        <v/>
      </c>
      <c r="E41" s="20">
        <f ref="E41:E41" t="array">IFERROR(MAX(IF(Lookups!$E$3:$E$250&lt;Towers_4G_km2!E41*(Settings!$C$16/100),Lookups!$G$3:$G$250)),"-")</f>
        <v/>
      </c>
      <c r="F41" s="20">
        <f ref="F41:F41" t="array">IFERROR(MAX(IF(Lookups!$E$3:$E$250&lt;Towers_4G_km2!F41*(Settings!$C$16/100),Lookups!$G$3:$G$250)),"-")</f>
        <v/>
      </c>
      <c r="G41" s="20">
        <f ref="G41:G41" t="array">IFERROR(MAX(IF(Lookups!$E$3:$E$250&lt;Towers_4G_km2!G41*(Settings!$C$16/100),Lookups!$G$3:$G$250)),"-")</f>
        <v/>
      </c>
      <c r="H41" s="20">
        <f ref="H41:H41" t="array">IFERROR(MAX(IF(Lookups!$E$3:$E$250&lt;Towers_4G_km2!H41*(Settings!$C$16/100),Lookups!$G$3:$G$250)),"-")</f>
        <v/>
      </c>
      <c r="I41" s="20">
        <f ref="I41:I41" t="array">IFERROR(MAX(IF(Lookups!$E$3:$E$250&lt;Towers_4G_km2!I41*(Settings!$C$16/100),Lookups!$G$3:$G$250)),"-")</f>
        <v/>
      </c>
      <c r="J41" s="20">
        <f ref="J41:J41" t="array">IFERROR(MAX(IF(Lookups!$E$3:$E$250&lt;Towers_4G_km2!J41*(Settings!$C$16/100),Lookups!$G$3:$G$250)),"-")</f>
        <v/>
      </c>
      <c r="K41" s="20">
        <f ref="K41:K41" t="array">IFERROR(MAX(IF(Lookups!$E$3:$E$250&lt;Towers_4G_km2!K41*(Settings!$C$16/100),Lookups!$G$3:$G$250)),"-")</f>
        <v/>
      </c>
      <c r="L41" s="20">
        <f ref="L41:L41" t="array">IFERROR(MAX(IF(Lookups!$E$3:$E$250&lt;Towers_4G_km2!L41*(Settings!$C$16/100),Lookups!$G$3:$G$250)),"-")</f>
        <v/>
      </c>
    </row>
    <row r="42">
      <c r="A42" s="20">
        <f>'Data_km2'!A42</f>
        <v/>
      </c>
      <c r="B42" s="20">
        <f>'Data_km2'!B42</f>
        <v/>
      </c>
      <c r="C42" s="20">
        <f ref="C42:C42" t="array">IFERROR(MAX(IF(Lookups!$E$3:$E$250&lt;Towers_4G_km2!C42*(Settings!$C$16/100),Lookups!$G$3:$G$250)),"-")</f>
        <v/>
      </c>
      <c r="D42" s="20">
        <f ref="D42:D42" t="array">IFERROR(MAX(IF(Lookups!$E$3:$E$250&lt;Towers_4G_km2!D42*(Settings!$C$16/100),Lookups!$G$3:$G$250)),"-")</f>
        <v/>
      </c>
      <c r="E42" s="20">
        <f ref="E42:E42" t="array">IFERROR(MAX(IF(Lookups!$E$3:$E$250&lt;Towers_4G_km2!E42*(Settings!$C$16/100),Lookups!$G$3:$G$250)),"-")</f>
        <v/>
      </c>
      <c r="F42" s="20">
        <f ref="F42:F42" t="array">IFERROR(MAX(IF(Lookups!$E$3:$E$250&lt;Towers_4G_km2!F42*(Settings!$C$16/100),Lookups!$G$3:$G$250)),"-")</f>
        <v/>
      </c>
      <c r="G42" s="20">
        <f ref="G42:G42" t="array">IFERROR(MAX(IF(Lookups!$E$3:$E$250&lt;Towers_4G_km2!G42*(Settings!$C$16/100),Lookups!$G$3:$G$250)),"-")</f>
        <v/>
      </c>
      <c r="H42" s="20">
        <f ref="H42:H42" t="array">IFERROR(MAX(IF(Lookups!$E$3:$E$250&lt;Towers_4G_km2!H42*(Settings!$C$16/100),Lookups!$G$3:$G$250)),"-")</f>
        <v/>
      </c>
      <c r="I42" s="20">
        <f ref="I42:I42" t="array">IFERROR(MAX(IF(Lookups!$E$3:$E$250&lt;Towers_4G_km2!I42*(Settings!$C$16/100),Lookups!$G$3:$G$250)),"-")</f>
        <v/>
      </c>
      <c r="J42" s="20">
        <f ref="J42:J42" t="array">IFERROR(MAX(IF(Lookups!$E$3:$E$250&lt;Towers_4G_km2!J42*(Settings!$C$16/100),Lookups!$G$3:$G$250)),"-")</f>
        <v/>
      </c>
      <c r="K42" s="20">
        <f ref="K42:K42" t="array">IFERROR(MAX(IF(Lookups!$E$3:$E$250&lt;Towers_4G_km2!K42*(Settings!$C$16/100),Lookups!$G$3:$G$250)),"-")</f>
        <v/>
      </c>
      <c r="L42" s="20">
        <f ref="L42:L42" t="array">IFERROR(MAX(IF(Lookups!$E$3:$E$250&lt;Towers_4G_km2!L42*(Settings!$C$16/100),Lookups!$G$3:$G$250)),"-")</f>
        <v/>
      </c>
    </row>
    <row r="43">
      <c r="A43" s="20">
        <f>'Data_km2'!A43</f>
        <v/>
      </c>
      <c r="B43" s="20">
        <f>'Data_km2'!B43</f>
        <v/>
      </c>
      <c r="C43" s="20">
        <f ref="C43:C43" t="array">IFERROR(MAX(IF(Lookups!$E$3:$E$250&lt;Towers_4G_km2!C43*(Settings!$C$16/100),Lookups!$G$3:$G$250)),"-")</f>
        <v/>
      </c>
      <c r="D43" s="20">
        <f ref="D43:D43" t="array">IFERROR(MAX(IF(Lookups!$E$3:$E$250&lt;Towers_4G_km2!D43*(Settings!$C$16/100),Lookups!$G$3:$G$250)),"-")</f>
        <v/>
      </c>
      <c r="E43" s="20">
        <f ref="E43:E43" t="array">IFERROR(MAX(IF(Lookups!$E$3:$E$250&lt;Towers_4G_km2!E43*(Settings!$C$16/100),Lookups!$G$3:$G$250)),"-")</f>
        <v/>
      </c>
      <c r="F43" s="20">
        <f ref="F43:F43" t="array">IFERROR(MAX(IF(Lookups!$E$3:$E$250&lt;Towers_4G_km2!F43*(Settings!$C$16/100),Lookups!$G$3:$G$250)),"-")</f>
        <v/>
      </c>
      <c r="G43" s="20">
        <f ref="G43:G43" t="array">IFERROR(MAX(IF(Lookups!$E$3:$E$250&lt;Towers_4G_km2!G43*(Settings!$C$16/100),Lookups!$G$3:$G$250)),"-")</f>
        <v/>
      </c>
      <c r="H43" s="20">
        <f ref="H43:H43" t="array">IFERROR(MAX(IF(Lookups!$E$3:$E$250&lt;Towers_4G_km2!H43*(Settings!$C$16/100),Lookups!$G$3:$G$250)),"-")</f>
        <v/>
      </c>
      <c r="I43" s="20">
        <f ref="I43:I43" t="array">IFERROR(MAX(IF(Lookups!$E$3:$E$250&lt;Towers_4G_km2!I43*(Settings!$C$16/100),Lookups!$G$3:$G$250)),"-")</f>
        <v/>
      </c>
      <c r="J43" s="20">
        <f ref="J43:J43" t="array">IFERROR(MAX(IF(Lookups!$E$3:$E$250&lt;Towers_4G_km2!J43*(Settings!$C$16/100),Lookups!$G$3:$G$250)),"-")</f>
        <v/>
      </c>
      <c r="K43" s="20">
        <f ref="K43:K43" t="array">IFERROR(MAX(IF(Lookups!$E$3:$E$250&lt;Towers_4G_km2!K43*(Settings!$C$16/100),Lookups!$G$3:$G$250)),"-")</f>
        <v/>
      </c>
      <c r="L43" s="20">
        <f ref="L43:L43" t="array">IFERROR(MAX(IF(Lookups!$E$3:$E$250&lt;Towers_4G_km2!L43*(Settings!$C$16/100),Lookups!$G$3:$G$250)),"-")</f>
        <v/>
      </c>
    </row>
    <row r="44">
      <c r="A44" s="20">
        <f>'Data_km2'!A44</f>
        <v/>
      </c>
      <c r="B44" s="20">
        <f>'Data_km2'!B44</f>
        <v/>
      </c>
      <c r="C44" s="20">
        <f ref="C44:C44" t="array">IFERROR(MAX(IF(Lookups!$E$3:$E$250&lt;Towers_4G_km2!C44*(Settings!$C$16/100),Lookups!$G$3:$G$250)),"-")</f>
        <v/>
      </c>
      <c r="D44" s="20">
        <f ref="D44:D44" t="array">IFERROR(MAX(IF(Lookups!$E$3:$E$250&lt;Towers_4G_km2!D44*(Settings!$C$16/100),Lookups!$G$3:$G$250)),"-")</f>
        <v/>
      </c>
      <c r="E44" s="20">
        <f ref="E44:E44" t="array">IFERROR(MAX(IF(Lookups!$E$3:$E$250&lt;Towers_4G_km2!E44*(Settings!$C$16/100),Lookups!$G$3:$G$250)),"-")</f>
        <v/>
      </c>
      <c r="F44" s="20">
        <f ref="F44:F44" t="array">IFERROR(MAX(IF(Lookups!$E$3:$E$250&lt;Towers_4G_km2!F44*(Settings!$C$16/100),Lookups!$G$3:$G$250)),"-")</f>
        <v/>
      </c>
      <c r="G44" s="20">
        <f ref="G44:G44" t="array">IFERROR(MAX(IF(Lookups!$E$3:$E$250&lt;Towers_4G_km2!G44*(Settings!$C$16/100),Lookups!$G$3:$G$250)),"-")</f>
        <v/>
      </c>
      <c r="H44" s="20">
        <f ref="H44:H44" t="array">IFERROR(MAX(IF(Lookups!$E$3:$E$250&lt;Towers_4G_km2!H44*(Settings!$C$16/100),Lookups!$G$3:$G$250)),"-")</f>
        <v/>
      </c>
      <c r="I44" s="20">
        <f ref="I44:I44" t="array">IFERROR(MAX(IF(Lookups!$E$3:$E$250&lt;Towers_4G_km2!I44*(Settings!$C$16/100),Lookups!$G$3:$G$250)),"-")</f>
        <v/>
      </c>
      <c r="J44" s="20">
        <f ref="J44:J44" t="array">IFERROR(MAX(IF(Lookups!$E$3:$E$250&lt;Towers_4G_km2!J44*(Settings!$C$16/100),Lookups!$G$3:$G$250)),"-")</f>
        <v/>
      </c>
      <c r="K44" s="20">
        <f ref="K44:K44" t="array">IFERROR(MAX(IF(Lookups!$E$3:$E$250&lt;Towers_4G_km2!K44*(Settings!$C$16/100),Lookups!$G$3:$G$250)),"-")</f>
        <v/>
      </c>
      <c r="L44" s="20">
        <f ref="L44:L44" t="array">IFERROR(MAX(IF(Lookups!$E$3:$E$250&lt;Towers_4G_km2!L44*(Settings!$C$16/100),Lookups!$G$3:$G$250)),"-")</f>
        <v/>
      </c>
    </row>
    <row r="45">
      <c r="A45" s="20">
        <f>'Data_km2'!A45</f>
        <v/>
      </c>
      <c r="B45" s="20">
        <f>'Data_km2'!B45</f>
        <v/>
      </c>
      <c r="C45" s="20">
        <f ref="C45:C45" t="array">IFERROR(MAX(IF(Lookups!$E$3:$E$250&lt;Towers_4G_km2!C45*(Settings!$C$16/100),Lookups!$G$3:$G$250)),"-")</f>
        <v/>
      </c>
      <c r="D45" s="20">
        <f ref="D45:D45" t="array">IFERROR(MAX(IF(Lookups!$E$3:$E$250&lt;Towers_4G_km2!D45*(Settings!$C$16/100),Lookups!$G$3:$G$250)),"-")</f>
        <v/>
      </c>
      <c r="E45" s="20">
        <f ref="E45:E45" t="array">IFERROR(MAX(IF(Lookups!$E$3:$E$250&lt;Towers_4G_km2!E45*(Settings!$C$16/100),Lookups!$G$3:$G$250)),"-")</f>
        <v/>
      </c>
      <c r="F45" s="20">
        <f ref="F45:F45" t="array">IFERROR(MAX(IF(Lookups!$E$3:$E$250&lt;Towers_4G_km2!F45*(Settings!$C$16/100),Lookups!$G$3:$G$250)),"-")</f>
        <v/>
      </c>
      <c r="G45" s="20">
        <f ref="G45:G45" t="array">IFERROR(MAX(IF(Lookups!$E$3:$E$250&lt;Towers_4G_km2!G45*(Settings!$C$16/100),Lookups!$G$3:$G$250)),"-")</f>
        <v/>
      </c>
      <c r="H45" s="20">
        <f ref="H45:H45" t="array">IFERROR(MAX(IF(Lookups!$E$3:$E$250&lt;Towers_4G_km2!H45*(Settings!$C$16/100),Lookups!$G$3:$G$250)),"-")</f>
        <v/>
      </c>
      <c r="I45" s="20">
        <f ref="I45:I45" t="array">IFERROR(MAX(IF(Lookups!$E$3:$E$250&lt;Towers_4G_km2!I45*(Settings!$C$16/100),Lookups!$G$3:$G$250)),"-")</f>
        <v/>
      </c>
      <c r="J45" s="20">
        <f ref="J45:J45" t="array">IFERROR(MAX(IF(Lookups!$E$3:$E$250&lt;Towers_4G_km2!J45*(Settings!$C$16/100),Lookups!$G$3:$G$250)),"-")</f>
        <v/>
      </c>
      <c r="K45" s="20">
        <f ref="K45:K45" t="array">IFERROR(MAX(IF(Lookups!$E$3:$E$250&lt;Towers_4G_km2!K45*(Settings!$C$16/100),Lookups!$G$3:$G$250)),"-")</f>
        <v/>
      </c>
      <c r="L45" s="20">
        <f ref="L45:L45" t="array">IFERROR(MAX(IF(Lookups!$E$3:$E$250&lt;Towers_4G_km2!L45*(Settings!$C$16/100),Lookups!$G$3:$G$250)),"-")</f>
        <v/>
      </c>
    </row>
    <row r="46">
      <c r="A46" s="20">
        <f>'Data_km2'!A46</f>
        <v/>
      </c>
      <c r="B46" s="20">
        <f>'Data_km2'!B46</f>
        <v/>
      </c>
      <c r="C46" s="20">
        <f ref="C46:C46" t="array">IFERROR(MAX(IF(Lookups!$E$3:$E$250&lt;Towers_4G_km2!C46*(Settings!$C$16/100),Lookups!$G$3:$G$250)),"-")</f>
        <v/>
      </c>
      <c r="D46" s="20">
        <f ref="D46:D46" t="array">IFERROR(MAX(IF(Lookups!$E$3:$E$250&lt;Towers_4G_km2!D46*(Settings!$C$16/100),Lookups!$G$3:$G$250)),"-")</f>
        <v/>
      </c>
      <c r="E46" s="20">
        <f ref="E46:E46" t="array">IFERROR(MAX(IF(Lookups!$E$3:$E$250&lt;Towers_4G_km2!E46*(Settings!$C$16/100),Lookups!$G$3:$G$250)),"-")</f>
        <v/>
      </c>
      <c r="F46" s="20">
        <f ref="F46:F46" t="array">IFERROR(MAX(IF(Lookups!$E$3:$E$250&lt;Towers_4G_km2!F46*(Settings!$C$16/100),Lookups!$G$3:$G$250)),"-")</f>
        <v/>
      </c>
      <c r="G46" s="20">
        <f ref="G46:G46" t="array">IFERROR(MAX(IF(Lookups!$E$3:$E$250&lt;Towers_4G_km2!G46*(Settings!$C$16/100),Lookups!$G$3:$G$250)),"-")</f>
        <v/>
      </c>
      <c r="H46" s="20">
        <f ref="H46:H46" t="array">IFERROR(MAX(IF(Lookups!$E$3:$E$250&lt;Towers_4G_km2!H46*(Settings!$C$16/100),Lookups!$G$3:$G$250)),"-")</f>
        <v/>
      </c>
      <c r="I46" s="20">
        <f ref="I46:I46" t="array">IFERROR(MAX(IF(Lookups!$E$3:$E$250&lt;Towers_4G_km2!I46*(Settings!$C$16/100),Lookups!$G$3:$G$250)),"-")</f>
        <v/>
      </c>
      <c r="J46" s="20">
        <f ref="J46:J46" t="array">IFERROR(MAX(IF(Lookups!$E$3:$E$250&lt;Towers_4G_km2!J46*(Settings!$C$16/100),Lookups!$G$3:$G$250)),"-")</f>
        <v/>
      </c>
      <c r="K46" s="20">
        <f ref="K46:K46" t="array">IFERROR(MAX(IF(Lookups!$E$3:$E$250&lt;Towers_4G_km2!K46*(Settings!$C$16/100),Lookups!$G$3:$G$250)),"-")</f>
        <v/>
      </c>
      <c r="L46" s="20">
        <f ref="L46:L46" t="array">IFERROR(MAX(IF(Lookups!$E$3:$E$250&lt;Towers_4G_km2!L46*(Settings!$C$16/100),Lookups!$G$3:$G$250)),"-")</f>
        <v/>
      </c>
    </row>
    <row r="47">
      <c r="A47" s="20">
        <f>'Data_km2'!A47</f>
        <v/>
      </c>
      <c r="B47" s="20">
        <f>'Data_km2'!B47</f>
        <v/>
      </c>
      <c r="C47" s="20">
        <f ref="C47:C47" t="array">IFERROR(MAX(IF(Lookups!$E$3:$E$250&lt;Towers_4G_km2!C47*(Settings!$C$16/100),Lookups!$G$3:$G$250)),"-")</f>
        <v/>
      </c>
      <c r="D47" s="20">
        <f ref="D47:D47" t="array">IFERROR(MAX(IF(Lookups!$E$3:$E$250&lt;Towers_4G_km2!D47*(Settings!$C$16/100),Lookups!$G$3:$G$250)),"-")</f>
        <v/>
      </c>
      <c r="E47" s="20">
        <f ref="E47:E47" t="array">IFERROR(MAX(IF(Lookups!$E$3:$E$250&lt;Towers_4G_km2!E47*(Settings!$C$16/100),Lookups!$G$3:$G$250)),"-")</f>
        <v/>
      </c>
      <c r="F47" s="20">
        <f ref="F47:F47" t="array">IFERROR(MAX(IF(Lookups!$E$3:$E$250&lt;Towers_4G_km2!F47*(Settings!$C$16/100),Lookups!$G$3:$G$250)),"-")</f>
        <v/>
      </c>
      <c r="G47" s="20">
        <f ref="G47:G47" t="array">IFERROR(MAX(IF(Lookups!$E$3:$E$250&lt;Towers_4G_km2!G47*(Settings!$C$16/100),Lookups!$G$3:$G$250)),"-")</f>
        <v/>
      </c>
      <c r="H47" s="20">
        <f ref="H47:H47" t="array">IFERROR(MAX(IF(Lookups!$E$3:$E$250&lt;Towers_4G_km2!H47*(Settings!$C$16/100),Lookups!$G$3:$G$250)),"-")</f>
        <v/>
      </c>
      <c r="I47" s="20">
        <f ref="I47:I47" t="array">IFERROR(MAX(IF(Lookups!$E$3:$E$250&lt;Towers_4G_km2!I47*(Settings!$C$16/100),Lookups!$G$3:$G$250)),"-")</f>
        <v/>
      </c>
      <c r="J47" s="20">
        <f ref="J47:J47" t="array">IFERROR(MAX(IF(Lookups!$E$3:$E$250&lt;Towers_4G_km2!J47*(Settings!$C$16/100),Lookups!$G$3:$G$250)),"-")</f>
        <v/>
      </c>
      <c r="K47" s="20">
        <f ref="K47:K47" t="array">IFERROR(MAX(IF(Lookups!$E$3:$E$250&lt;Towers_4G_km2!K47*(Settings!$C$16/100),Lookups!$G$3:$G$250)),"-")</f>
        <v/>
      </c>
      <c r="L47" s="20">
        <f ref="L47:L47" t="array">IFERROR(MAX(IF(Lookups!$E$3:$E$250&lt;Towers_4G_km2!L47*(Settings!$C$16/100),Lookups!$G$3:$G$250)),"-")</f>
        <v/>
      </c>
    </row>
    <row r="48">
      <c r="A48" s="20">
        <f>'Data_km2'!A48</f>
        <v/>
      </c>
      <c r="B48" s="20">
        <f>'Data_km2'!B48</f>
        <v/>
      </c>
      <c r="C48" s="20">
        <f ref="C48:C48" t="array">IFERROR(MAX(IF(Lookups!$E$3:$E$250&lt;Towers_4G_km2!C48*(Settings!$C$16/100),Lookups!$G$3:$G$250)),"-")</f>
        <v/>
      </c>
      <c r="D48" s="20">
        <f ref="D48:D48" t="array">IFERROR(MAX(IF(Lookups!$E$3:$E$250&lt;Towers_4G_km2!D48*(Settings!$C$16/100),Lookups!$G$3:$G$250)),"-")</f>
        <v/>
      </c>
      <c r="E48" s="20">
        <f ref="E48:E48" t="array">IFERROR(MAX(IF(Lookups!$E$3:$E$250&lt;Towers_4G_km2!E48*(Settings!$C$16/100),Lookups!$G$3:$G$250)),"-")</f>
        <v/>
      </c>
      <c r="F48" s="20">
        <f ref="F48:F48" t="array">IFERROR(MAX(IF(Lookups!$E$3:$E$250&lt;Towers_4G_km2!F48*(Settings!$C$16/100),Lookups!$G$3:$G$250)),"-")</f>
        <v/>
      </c>
      <c r="G48" s="20">
        <f ref="G48:G48" t="array">IFERROR(MAX(IF(Lookups!$E$3:$E$250&lt;Towers_4G_km2!G48*(Settings!$C$16/100),Lookups!$G$3:$G$250)),"-")</f>
        <v/>
      </c>
      <c r="H48" s="20">
        <f ref="H48:H48" t="array">IFERROR(MAX(IF(Lookups!$E$3:$E$250&lt;Towers_4G_km2!H48*(Settings!$C$16/100),Lookups!$G$3:$G$250)),"-")</f>
        <v/>
      </c>
      <c r="I48" s="20">
        <f ref="I48:I48" t="array">IFERROR(MAX(IF(Lookups!$E$3:$E$250&lt;Towers_4G_km2!I48*(Settings!$C$16/100),Lookups!$G$3:$G$250)),"-")</f>
        <v/>
      </c>
      <c r="J48" s="20">
        <f ref="J48:J48" t="array">IFERROR(MAX(IF(Lookups!$E$3:$E$250&lt;Towers_4G_km2!J48*(Settings!$C$16/100),Lookups!$G$3:$G$250)),"-")</f>
        <v/>
      </c>
      <c r="K48" s="20">
        <f ref="K48:K48" t="array">IFERROR(MAX(IF(Lookups!$E$3:$E$250&lt;Towers_4G_km2!K48*(Settings!$C$16/100),Lookups!$G$3:$G$250)),"-")</f>
        <v/>
      </c>
      <c r="L48" s="20">
        <f ref="L48:L48" t="array">IFERROR(MAX(IF(Lookups!$E$3:$E$250&lt;Towers_4G_km2!L48*(Settings!$C$16/100),Lookups!$G$3:$G$250)),"-")</f>
        <v/>
      </c>
    </row>
    <row r="49">
      <c r="A49" s="20">
        <f>'Data_km2'!A49</f>
        <v/>
      </c>
      <c r="B49" s="20">
        <f>'Data_km2'!B49</f>
        <v/>
      </c>
      <c r="C49" s="20">
        <f ref="C49:C49" t="array">IFERROR(MAX(IF(Lookups!$E$3:$E$250&lt;Towers_4G_km2!C49*(Settings!$C$16/100),Lookups!$G$3:$G$250)),"-")</f>
        <v/>
      </c>
      <c r="D49" s="20">
        <f ref="D49:D49" t="array">IFERROR(MAX(IF(Lookups!$E$3:$E$250&lt;Towers_4G_km2!D49*(Settings!$C$16/100),Lookups!$G$3:$G$250)),"-")</f>
        <v/>
      </c>
      <c r="E49" s="20">
        <f ref="E49:E49" t="array">IFERROR(MAX(IF(Lookups!$E$3:$E$250&lt;Towers_4G_km2!E49*(Settings!$C$16/100),Lookups!$G$3:$G$250)),"-")</f>
        <v/>
      </c>
      <c r="F49" s="20">
        <f ref="F49:F49" t="array">IFERROR(MAX(IF(Lookups!$E$3:$E$250&lt;Towers_4G_km2!F49*(Settings!$C$16/100),Lookups!$G$3:$G$250)),"-")</f>
        <v/>
      </c>
      <c r="G49" s="20">
        <f ref="G49:G49" t="array">IFERROR(MAX(IF(Lookups!$E$3:$E$250&lt;Towers_4G_km2!G49*(Settings!$C$16/100),Lookups!$G$3:$G$250)),"-")</f>
        <v/>
      </c>
      <c r="H49" s="20">
        <f ref="H49:H49" t="array">IFERROR(MAX(IF(Lookups!$E$3:$E$250&lt;Towers_4G_km2!H49*(Settings!$C$16/100),Lookups!$G$3:$G$250)),"-")</f>
        <v/>
      </c>
      <c r="I49" s="20">
        <f ref="I49:I49" t="array">IFERROR(MAX(IF(Lookups!$E$3:$E$250&lt;Towers_4G_km2!I49*(Settings!$C$16/100),Lookups!$G$3:$G$250)),"-")</f>
        <v/>
      </c>
      <c r="J49" s="20">
        <f ref="J49:J49" t="array">IFERROR(MAX(IF(Lookups!$E$3:$E$250&lt;Towers_4G_km2!J49*(Settings!$C$16/100),Lookups!$G$3:$G$250)),"-")</f>
        <v/>
      </c>
      <c r="K49" s="20">
        <f ref="K49:K49" t="array">IFERROR(MAX(IF(Lookups!$E$3:$E$250&lt;Towers_4G_km2!K49*(Settings!$C$16/100),Lookups!$G$3:$G$250)),"-")</f>
        <v/>
      </c>
      <c r="L49" s="20">
        <f ref="L49:L49" t="array">IFERROR(MAX(IF(Lookups!$E$3:$E$250&lt;Towers_4G_km2!L49*(Settings!$C$16/100),Lookups!$G$3:$G$250)),"-")</f>
        <v/>
      </c>
    </row>
    <row r="50">
      <c r="A50" s="20">
        <f>'Data_km2'!A50</f>
        <v/>
      </c>
      <c r="B50" s="20">
        <f>'Data_km2'!B50</f>
        <v/>
      </c>
      <c r="C50" s="20">
        <f ref="C50:C50" t="array">IFERROR(MAX(IF(Lookups!$E$3:$E$250&lt;Towers_4G_km2!C50*(Settings!$C$16/100),Lookups!$G$3:$G$250)),"-")</f>
        <v/>
      </c>
      <c r="D50" s="20">
        <f ref="D50:D50" t="array">IFERROR(MAX(IF(Lookups!$E$3:$E$250&lt;Towers_4G_km2!D50*(Settings!$C$16/100),Lookups!$G$3:$G$250)),"-")</f>
        <v/>
      </c>
      <c r="E50" s="20">
        <f ref="E50:E50" t="array">IFERROR(MAX(IF(Lookups!$E$3:$E$250&lt;Towers_4G_km2!E50*(Settings!$C$16/100),Lookups!$G$3:$G$250)),"-")</f>
        <v/>
      </c>
      <c r="F50" s="20">
        <f ref="F50:F50" t="array">IFERROR(MAX(IF(Lookups!$E$3:$E$250&lt;Towers_4G_km2!F50*(Settings!$C$16/100),Lookups!$G$3:$G$250)),"-")</f>
        <v/>
      </c>
      <c r="G50" s="20">
        <f ref="G50:G50" t="array">IFERROR(MAX(IF(Lookups!$E$3:$E$250&lt;Towers_4G_km2!G50*(Settings!$C$16/100),Lookups!$G$3:$G$250)),"-")</f>
        <v/>
      </c>
      <c r="H50" s="20">
        <f ref="H50:H50" t="array">IFERROR(MAX(IF(Lookups!$E$3:$E$250&lt;Towers_4G_km2!H50*(Settings!$C$16/100),Lookups!$G$3:$G$250)),"-")</f>
        <v/>
      </c>
      <c r="I50" s="20">
        <f ref="I50:I50" t="array">IFERROR(MAX(IF(Lookups!$E$3:$E$250&lt;Towers_4G_km2!I50*(Settings!$C$16/100),Lookups!$G$3:$G$250)),"-")</f>
        <v/>
      </c>
      <c r="J50" s="20">
        <f ref="J50:J50" t="array">IFERROR(MAX(IF(Lookups!$E$3:$E$250&lt;Towers_4G_km2!J50*(Settings!$C$16/100),Lookups!$G$3:$G$250)),"-")</f>
        <v/>
      </c>
      <c r="K50" s="20">
        <f ref="K50:K50" t="array">IFERROR(MAX(IF(Lookups!$E$3:$E$250&lt;Towers_4G_km2!K50*(Settings!$C$16/100),Lookups!$G$3:$G$250)),"-")</f>
        <v/>
      </c>
      <c r="L50" s="20">
        <f ref="L50:L50" t="array">IFERROR(MAX(IF(Lookups!$E$3:$E$250&lt;Towers_4G_km2!L50*(Settings!$C$16/100),Lookups!$G$3:$G$250)),"-")</f>
        <v/>
      </c>
    </row>
    <row r="51">
      <c r="A51" s="20">
        <f>'Data_km2'!A51</f>
        <v/>
      </c>
      <c r="B51" s="20">
        <f>'Data_km2'!B51</f>
        <v/>
      </c>
      <c r="C51" s="20">
        <f ref="C51:C51" t="array">IFERROR(MAX(IF(Lookups!$E$3:$E$250&lt;Towers_4G_km2!C51*(Settings!$C$16/100),Lookups!$G$3:$G$250)),"-")</f>
        <v/>
      </c>
      <c r="D51" s="20">
        <f ref="D51:D51" t="array">IFERROR(MAX(IF(Lookups!$E$3:$E$250&lt;Towers_4G_km2!D51*(Settings!$C$16/100),Lookups!$G$3:$G$250)),"-")</f>
        <v/>
      </c>
      <c r="E51" s="20">
        <f ref="E51:E51" t="array">IFERROR(MAX(IF(Lookups!$E$3:$E$250&lt;Towers_4G_km2!E51*(Settings!$C$16/100),Lookups!$G$3:$G$250)),"-")</f>
        <v/>
      </c>
      <c r="F51" s="20">
        <f ref="F51:F51" t="array">IFERROR(MAX(IF(Lookups!$E$3:$E$250&lt;Towers_4G_km2!F51*(Settings!$C$16/100),Lookups!$G$3:$G$250)),"-")</f>
        <v/>
      </c>
      <c r="G51" s="20">
        <f ref="G51:G51" t="array">IFERROR(MAX(IF(Lookups!$E$3:$E$250&lt;Towers_4G_km2!G51*(Settings!$C$16/100),Lookups!$G$3:$G$250)),"-")</f>
        <v/>
      </c>
      <c r="H51" s="20">
        <f ref="H51:H51" t="array">IFERROR(MAX(IF(Lookups!$E$3:$E$250&lt;Towers_4G_km2!H51*(Settings!$C$16/100),Lookups!$G$3:$G$250)),"-")</f>
        <v/>
      </c>
      <c r="I51" s="20">
        <f ref="I51:I51" t="array">IFERROR(MAX(IF(Lookups!$E$3:$E$250&lt;Towers_4G_km2!I51*(Settings!$C$16/100),Lookups!$G$3:$G$250)),"-")</f>
        <v/>
      </c>
      <c r="J51" s="20">
        <f ref="J51:J51" t="array">IFERROR(MAX(IF(Lookups!$E$3:$E$250&lt;Towers_4G_km2!J51*(Settings!$C$16/100),Lookups!$G$3:$G$250)),"-")</f>
        <v/>
      </c>
      <c r="K51" s="20">
        <f ref="K51:K51" t="array">IFERROR(MAX(IF(Lookups!$E$3:$E$250&lt;Towers_4G_km2!K51*(Settings!$C$16/100),Lookups!$G$3:$G$250)),"-")</f>
        <v/>
      </c>
      <c r="L51" s="20">
        <f ref="L51:L51" t="array">IFERROR(MAX(IF(Lookups!$E$3:$E$250&lt;Towers_4G_km2!L51*(Settings!$C$16/100),Lookups!$G$3:$G$250)),"-")</f>
        <v/>
      </c>
    </row>
    <row r="52">
      <c r="A52" s="20">
        <f>'Data_km2'!A52</f>
        <v/>
      </c>
      <c r="B52" s="20">
        <f>'Data_km2'!B52</f>
        <v/>
      </c>
      <c r="C52" s="20">
        <f ref="C52:C52" t="array">IFERROR(MAX(IF(Lookups!$E$3:$E$250&lt;Towers_4G_km2!C52*(Settings!$C$16/100),Lookups!$G$3:$G$250)),"-")</f>
        <v/>
      </c>
      <c r="D52" s="20">
        <f ref="D52:D52" t="array">IFERROR(MAX(IF(Lookups!$E$3:$E$250&lt;Towers_4G_km2!D52*(Settings!$C$16/100),Lookups!$G$3:$G$250)),"-")</f>
        <v/>
      </c>
      <c r="E52" s="20">
        <f ref="E52:E52" t="array">IFERROR(MAX(IF(Lookups!$E$3:$E$250&lt;Towers_4G_km2!E52*(Settings!$C$16/100),Lookups!$G$3:$G$250)),"-")</f>
        <v/>
      </c>
      <c r="F52" s="20">
        <f ref="F52:F52" t="array">IFERROR(MAX(IF(Lookups!$E$3:$E$250&lt;Towers_4G_km2!F52*(Settings!$C$16/100),Lookups!$G$3:$G$250)),"-")</f>
        <v/>
      </c>
      <c r="G52" s="20">
        <f ref="G52:G52" t="array">IFERROR(MAX(IF(Lookups!$E$3:$E$250&lt;Towers_4G_km2!G52*(Settings!$C$16/100),Lookups!$G$3:$G$250)),"-")</f>
        <v/>
      </c>
      <c r="H52" s="20">
        <f ref="H52:H52" t="array">IFERROR(MAX(IF(Lookups!$E$3:$E$250&lt;Towers_4G_km2!H52*(Settings!$C$16/100),Lookups!$G$3:$G$250)),"-")</f>
        <v/>
      </c>
      <c r="I52" s="20">
        <f ref="I52:I52" t="array">IFERROR(MAX(IF(Lookups!$E$3:$E$250&lt;Towers_4G_km2!I52*(Settings!$C$16/100),Lookups!$G$3:$G$250)),"-")</f>
        <v/>
      </c>
      <c r="J52" s="20">
        <f ref="J52:J52" t="array">IFERROR(MAX(IF(Lookups!$E$3:$E$250&lt;Towers_4G_km2!J52*(Settings!$C$16/100),Lookups!$G$3:$G$250)),"-")</f>
        <v/>
      </c>
      <c r="K52" s="20">
        <f ref="K52:K52" t="array">IFERROR(MAX(IF(Lookups!$E$3:$E$250&lt;Towers_4G_km2!K52*(Settings!$C$16/100),Lookups!$G$3:$G$250)),"-")</f>
        <v/>
      </c>
      <c r="L52" s="20">
        <f ref="L52:L52" t="array">IFERROR(MAX(IF(Lookups!$E$3:$E$250&lt;Towers_4G_km2!L52*(Settings!$C$16/100),Lookups!$G$3:$G$250)),"-")</f>
        <v/>
      </c>
    </row>
    <row r="53">
      <c r="A53" s="20">
        <f>'Data_km2'!A53</f>
        <v/>
      </c>
      <c r="B53" s="20">
        <f>'Data_km2'!B53</f>
        <v/>
      </c>
      <c r="C53" s="20">
        <f ref="C53:C53" t="array">IFERROR(MAX(IF(Lookups!$E$3:$E$250&lt;Towers_4G_km2!C53*(Settings!$C$16/100),Lookups!$G$3:$G$250)),"-")</f>
        <v/>
      </c>
      <c r="D53" s="20">
        <f ref="D53:D53" t="array">IFERROR(MAX(IF(Lookups!$E$3:$E$250&lt;Towers_4G_km2!D53*(Settings!$C$16/100),Lookups!$G$3:$G$250)),"-")</f>
        <v/>
      </c>
      <c r="E53" s="20">
        <f ref="E53:E53" t="array">IFERROR(MAX(IF(Lookups!$E$3:$E$250&lt;Towers_4G_km2!E53*(Settings!$C$16/100),Lookups!$G$3:$G$250)),"-")</f>
        <v/>
      </c>
      <c r="F53" s="20">
        <f ref="F53:F53" t="array">IFERROR(MAX(IF(Lookups!$E$3:$E$250&lt;Towers_4G_km2!F53*(Settings!$C$16/100),Lookups!$G$3:$G$250)),"-")</f>
        <v/>
      </c>
      <c r="G53" s="20">
        <f ref="G53:G53" t="array">IFERROR(MAX(IF(Lookups!$E$3:$E$250&lt;Towers_4G_km2!G53*(Settings!$C$16/100),Lookups!$G$3:$G$250)),"-")</f>
        <v/>
      </c>
      <c r="H53" s="20">
        <f ref="H53:H53" t="array">IFERROR(MAX(IF(Lookups!$E$3:$E$250&lt;Towers_4G_km2!H53*(Settings!$C$16/100),Lookups!$G$3:$G$250)),"-")</f>
        <v/>
      </c>
      <c r="I53" s="20">
        <f ref="I53:I53" t="array">IFERROR(MAX(IF(Lookups!$E$3:$E$250&lt;Towers_4G_km2!I53*(Settings!$C$16/100),Lookups!$G$3:$G$250)),"-")</f>
        <v/>
      </c>
      <c r="J53" s="20">
        <f ref="J53:J53" t="array">IFERROR(MAX(IF(Lookups!$E$3:$E$250&lt;Towers_4G_km2!J53*(Settings!$C$16/100),Lookups!$G$3:$G$250)),"-")</f>
        <v/>
      </c>
      <c r="K53" s="20">
        <f ref="K53:K53" t="array">IFERROR(MAX(IF(Lookups!$E$3:$E$250&lt;Towers_4G_km2!K53*(Settings!$C$16/100),Lookups!$G$3:$G$250)),"-")</f>
        <v/>
      </c>
      <c r="L53" s="20">
        <f ref="L53:L53" t="array">IFERROR(MAX(IF(Lookups!$E$3:$E$250&lt;Towers_4G_km2!L53*(Settings!$C$16/100),Lookups!$G$3:$G$250)),"-")</f>
        <v/>
      </c>
    </row>
    <row r="54">
      <c r="A54" s="20">
        <f>'Data_km2'!A54</f>
        <v/>
      </c>
      <c r="B54" s="20">
        <f>'Data_km2'!B54</f>
        <v/>
      </c>
      <c r="C54" s="20">
        <f ref="C54:C54" t="array">IFERROR(MAX(IF(Lookups!$E$3:$E$250&lt;Towers_4G_km2!C54*(Settings!$C$16/100),Lookups!$G$3:$G$250)),"-")</f>
        <v/>
      </c>
      <c r="D54" s="20">
        <f ref="D54:D54" t="array">IFERROR(MAX(IF(Lookups!$E$3:$E$250&lt;Towers_4G_km2!D54*(Settings!$C$16/100),Lookups!$G$3:$G$250)),"-")</f>
        <v/>
      </c>
      <c r="E54" s="20">
        <f ref="E54:E54" t="array">IFERROR(MAX(IF(Lookups!$E$3:$E$250&lt;Towers_4G_km2!E54*(Settings!$C$16/100),Lookups!$G$3:$G$250)),"-")</f>
        <v/>
      </c>
      <c r="F54" s="20">
        <f ref="F54:F54" t="array">IFERROR(MAX(IF(Lookups!$E$3:$E$250&lt;Towers_4G_km2!F54*(Settings!$C$16/100),Lookups!$G$3:$G$250)),"-")</f>
        <v/>
      </c>
      <c r="G54" s="20">
        <f ref="G54:G54" t="array">IFERROR(MAX(IF(Lookups!$E$3:$E$250&lt;Towers_4G_km2!G54*(Settings!$C$16/100),Lookups!$G$3:$G$250)),"-")</f>
        <v/>
      </c>
      <c r="H54" s="20">
        <f ref="H54:H54" t="array">IFERROR(MAX(IF(Lookups!$E$3:$E$250&lt;Towers_4G_km2!H54*(Settings!$C$16/100),Lookups!$G$3:$G$250)),"-")</f>
        <v/>
      </c>
      <c r="I54" s="20">
        <f ref="I54:I54" t="array">IFERROR(MAX(IF(Lookups!$E$3:$E$250&lt;Towers_4G_km2!I54*(Settings!$C$16/100),Lookups!$G$3:$G$250)),"-")</f>
        <v/>
      </c>
      <c r="J54" s="20">
        <f ref="J54:J54" t="array">IFERROR(MAX(IF(Lookups!$E$3:$E$250&lt;Towers_4G_km2!J54*(Settings!$C$16/100),Lookups!$G$3:$G$250)),"-")</f>
        <v/>
      </c>
      <c r="K54" s="20">
        <f ref="K54:K54" t="array">IFERROR(MAX(IF(Lookups!$E$3:$E$250&lt;Towers_4G_km2!K54*(Settings!$C$16/100),Lookups!$G$3:$G$250)),"-")</f>
        <v/>
      </c>
      <c r="L54" s="20">
        <f ref="L54:L54" t="array">IFERROR(MAX(IF(Lookups!$E$3:$E$250&lt;Towers_4G_km2!L54*(Settings!$C$16/100),Lookups!$G$3:$G$250)),"-")</f>
        <v/>
      </c>
    </row>
    <row r="55">
      <c r="A55" s="20">
        <f>'Data_km2'!A55</f>
        <v/>
      </c>
      <c r="B55" s="20">
        <f>'Data_km2'!B55</f>
        <v/>
      </c>
      <c r="C55" s="20">
        <f ref="C55:C55" t="array">IFERROR(MAX(IF(Lookups!$E$3:$E$250&lt;Towers_4G_km2!C55*(Settings!$C$16/100),Lookups!$G$3:$G$250)),"-")</f>
        <v/>
      </c>
      <c r="D55" s="20">
        <f ref="D55:D55" t="array">IFERROR(MAX(IF(Lookups!$E$3:$E$250&lt;Towers_4G_km2!D55*(Settings!$C$16/100),Lookups!$G$3:$G$250)),"-")</f>
        <v/>
      </c>
      <c r="E55" s="20">
        <f ref="E55:E55" t="array">IFERROR(MAX(IF(Lookups!$E$3:$E$250&lt;Towers_4G_km2!E55*(Settings!$C$16/100),Lookups!$G$3:$G$250)),"-")</f>
        <v/>
      </c>
      <c r="F55" s="20">
        <f ref="F55:F55" t="array">IFERROR(MAX(IF(Lookups!$E$3:$E$250&lt;Towers_4G_km2!F55*(Settings!$C$16/100),Lookups!$G$3:$G$250)),"-")</f>
        <v/>
      </c>
      <c r="G55" s="20">
        <f ref="G55:G55" t="array">IFERROR(MAX(IF(Lookups!$E$3:$E$250&lt;Towers_4G_km2!G55*(Settings!$C$16/100),Lookups!$G$3:$G$250)),"-")</f>
        <v/>
      </c>
      <c r="H55" s="20">
        <f ref="H55:H55" t="array">IFERROR(MAX(IF(Lookups!$E$3:$E$250&lt;Towers_4G_km2!H55*(Settings!$C$16/100),Lookups!$G$3:$G$250)),"-")</f>
        <v/>
      </c>
      <c r="I55" s="20">
        <f ref="I55:I55" t="array">IFERROR(MAX(IF(Lookups!$E$3:$E$250&lt;Towers_4G_km2!I55*(Settings!$C$16/100),Lookups!$G$3:$G$250)),"-")</f>
        <v/>
      </c>
      <c r="J55" s="20">
        <f ref="J55:J55" t="array">IFERROR(MAX(IF(Lookups!$E$3:$E$250&lt;Towers_4G_km2!J55*(Settings!$C$16/100),Lookups!$G$3:$G$250)),"-")</f>
        <v/>
      </c>
      <c r="K55" s="20">
        <f ref="K55:K55" t="array">IFERROR(MAX(IF(Lookups!$E$3:$E$250&lt;Towers_4G_km2!K55*(Settings!$C$16/100),Lookups!$G$3:$G$250)),"-")</f>
        <v/>
      </c>
      <c r="L55" s="20">
        <f ref="L55:L55" t="array">IFERROR(MAX(IF(Lookups!$E$3:$E$250&lt;Towers_4G_km2!L55*(Settings!$C$16/100),Lookups!$G$3:$G$250)),"-")</f>
        <v/>
      </c>
    </row>
    <row r="56">
      <c r="A56" s="20">
        <f>'Data_km2'!A56</f>
        <v/>
      </c>
      <c r="B56" s="20">
        <f>'Data_km2'!B56</f>
        <v/>
      </c>
      <c r="C56" s="20">
        <f ref="C56:C56" t="array">IFERROR(MAX(IF(Lookups!$E$3:$E$250&lt;Towers_4G_km2!C56*(Settings!$C$16/100),Lookups!$G$3:$G$250)),"-")</f>
        <v/>
      </c>
      <c r="D56" s="20">
        <f ref="D56:D56" t="array">IFERROR(MAX(IF(Lookups!$E$3:$E$250&lt;Towers_4G_km2!D56*(Settings!$C$16/100),Lookups!$G$3:$G$250)),"-")</f>
        <v/>
      </c>
      <c r="E56" s="20">
        <f ref="E56:E56" t="array">IFERROR(MAX(IF(Lookups!$E$3:$E$250&lt;Towers_4G_km2!E56*(Settings!$C$16/100),Lookups!$G$3:$G$250)),"-")</f>
        <v/>
      </c>
      <c r="F56" s="20">
        <f ref="F56:F56" t="array">IFERROR(MAX(IF(Lookups!$E$3:$E$250&lt;Towers_4G_km2!F56*(Settings!$C$16/100),Lookups!$G$3:$G$250)),"-")</f>
        <v/>
      </c>
      <c r="G56" s="20">
        <f ref="G56:G56" t="array">IFERROR(MAX(IF(Lookups!$E$3:$E$250&lt;Towers_4G_km2!G56*(Settings!$C$16/100),Lookups!$G$3:$G$250)),"-")</f>
        <v/>
      </c>
      <c r="H56" s="20">
        <f ref="H56:H56" t="array">IFERROR(MAX(IF(Lookups!$E$3:$E$250&lt;Towers_4G_km2!H56*(Settings!$C$16/100),Lookups!$G$3:$G$250)),"-")</f>
        <v/>
      </c>
      <c r="I56" s="20">
        <f ref="I56:I56" t="array">IFERROR(MAX(IF(Lookups!$E$3:$E$250&lt;Towers_4G_km2!I56*(Settings!$C$16/100),Lookups!$G$3:$G$250)),"-")</f>
        <v/>
      </c>
      <c r="J56" s="20">
        <f ref="J56:J56" t="array">IFERROR(MAX(IF(Lookups!$E$3:$E$250&lt;Towers_4G_km2!J56*(Settings!$C$16/100),Lookups!$G$3:$G$250)),"-")</f>
        <v/>
      </c>
      <c r="K56" s="20">
        <f ref="K56:K56" t="array">IFERROR(MAX(IF(Lookups!$E$3:$E$250&lt;Towers_4G_km2!K56*(Settings!$C$16/100),Lookups!$G$3:$G$250)),"-")</f>
        <v/>
      </c>
      <c r="L56" s="20">
        <f ref="L56:L56" t="array">IFERROR(MAX(IF(Lookups!$E$3:$E$250&lt;Towers_4G_km2!L56*(Settings!$C$16/100),Lookups!$G$3:$G$250)),"-")</f>
        <v/>
      </c>
    </row>
    <row r="57">
      <c r="A57" s="20">
        <f>'Data_km2'!A57</f>
        <v/>
      </c>
      <c r="B57" s="20">
        <f>'Data_km2'!B57</f>
        <v/>
      </c>
      <c r="C57" s="20">
        <f ref="C57:C57" t="array">IFERROR(MAX(IF(Lookups!$E$3:$E$250&lt;Towers_4G_km2!C57*(Settings!$C$16/100),Lookups!$G$3:$G$250)),"-")</f>
        <v/>
      </c>
      <c r="D57" s="20">
        <f ref="D57:D57" t="array">IFERROR(MAX(IF(Lookups!$E$3:$E$250&lt;Towers_4G_km2!D57*(Settings!$C$16/100),Lookups!$G$3:$G$250)),"-")</f>
        <v/>
      </c>
      <c r="E57" s="20">
        <f ref="E57:E57" t="array">IFERROR(MAX(IF(Lookups!$E$3:$E$250&lt;Towers_4G_km2!E57*(Settings!$C$16/100),Lookups!$G$3:$G$250)),"-")</f>
        <v/>
      </c>
      <c r="F57" s="20">
        <f ref="F57:F57" t="array">IFERROR(MAX(IF(Lookups!$E$3:$E$250&lt;Towers_4G_km2!F57*(Settings!$C$16/100),Lookups!$G$3:$G$250)),"-")</f>
        <v/>
      </c>
      <c r="G57" s="20">
        <f ref="G57:G57" t="array">IFERROR(MAX(IF(Lookups!$E$3:$E$250&lt;Towers_4G_km2!G57*(Settings!$C$16/100),Lookups!$G$3:$G$250)),"-")</f>
        <v/>
      </c>
      <c r="H57" s="20">
        <f ref="H57:H57" t="array">IFERROR(MAX(IF(Lookups!$E$3:$E$250&lt;Towers_4G_km2!H57*(Settings!$C$16/100),Lookups!$G$3:$G$250)),"-")</f>
        <v/>
      </c>
      <c r="I57" s="20">
        <f ref="I57:I57" t="array">IFERROR(MAX(IF(Lookups!$E$3:$E$250&lt;Towers_4G_km2!I57*(Settings!$C$16/100),Lookups!$G$3:$G$250)),"-")</f>
        <v/>
      </c>
      <c r="J57" s="20">
        <f ref="J57:J57" t="array">IFERROR(MAX(IF(Lookups!$E$3:$E$250&lt;Towers_4G_km2!J57*(Settings!$C$16/100),Lookups!$G$3:$G$250)),"-")</f>
        <v/>
      </c>
      <c r="K57" s="20">
        <f ref="K57:K57" t="array">IFERROR(MAX(IF(Lookups!$E$3:$E$250&lt;Towers_4G_km2!K57*(Settings!$C$16/100),Lookups!$G$3:$G$250)),"-")</f>
        <v/>
      </c>
      <c r="L57" s="20">
        <f ref="L57:L57" t="array">IFERROR(MAX(IF(Lookups!$E$3:$E$250&lt;Towers_4G_km2!L57*(Settings!$C$16/100),Lookups!$G$3:$G$250)),"-")</f>
        <v/>
      </c>
    </row>
    <row r="58">
      <c r="A58" s="20">
        <f>'Data_km2'!A58</f>
        <v/>
      </c>
      <c r="B58" s="20">
        <f>'Data_km2'!B58</f>
        <v/>
      </c>
      <c r="C58" s="20">
        <f ref="C58:C58" t="array">IFERROR(MAX(IF(Lookups!$E$3:$E$250&lt;Towers_4G_km2!C58*(Settings!$C$16/100),Lookups!$G$3:$G$250)),"-")</f>
        <v/>
      </c>
      <c r="D58" s="20">
        <f ref="D58:D58" t="array">IFERROR(MAX(IF(Lookups!$E$3:$E$250&lt;Towers_4G_km2!D58*(Settings!$C$16/100),Lookups!$G$3:$G$250)),"-")</f>
        <v/>
      </c>
      <c r="E58" s="20">
        <f ref="E58:E58" t="array">IFERROR(MAX(IF(Lookups!$E$3:$E$250&lt;Towers_4G_km2!E58*(Settings!$C$16/100),Lookups!$G$3:$G$250)),"-")</f>
        <v/>
      </c>
      <c r="F58" s="20">
        <f ref="F58:F58" t="array">IFERROR(MAX(IF(Lookups!$E$3:$E$250&lt;Towers_4G_km2!F58*(Settings!$C$16/100),Lookups!$G$3:$G$250)),"-")</f>
        <v/>
      </c>
      <c r="G58" s="20">
        <f ref="G58:G58" t="array">IFERROR(MAX(IF(Lookups!$E$3:$E$250&lt;Towers_4G_km2!G58*(Settings!$C$16/100),Lookups!$G$3:$G$250)),"-")</f>
        <v/>
      </c>
      <c r="H58" s="20">
        <f ref="H58:H58" t="array">IFERROR(MAX(IF(Lookups!$E$3:$E$250&lt;Towers_4G_km2!H58*(Settings!$C$16/100),Lookups!$G$3:$G$250)),"-")</f>
        <v/>
      </c>
      <c r="I58" s="20">
        <f ref="I58:I58" t="array">IFERROR(MAX(IF(Lookups!$E$3:$E$250&lt;Towers_4G_km2!I58*(Settings!$C$16/100),Lookups!$G$3:$G$250)),"-")</f>
        <v/>
      </c>
      <c r="J58" s="20">
        <f ref="J58:J58" t="array">IFERROR(MAX(IF(Lookups!$E$3:$E$250&lt;Towers_4G_km2!J58*(Settings!$C$16/100),Lookups!$G$3:$G$250)),"-")</f>
        <v/>
      </c>
      <c r="K58" s="20">
        <f ref="K58:K58" t="array">IFERROR(MAX(IF(Lookups!$E$3:$E$250&lt;Towers_4G_km2!K58*(Settings!$C$16/100),Lookups!$G$3:$G$250)),"-")</f>
        <v/>
      </c>
      <c r="L58" s="20">
        <f ref="L58:L58" t="array">IFERROR(MAX(IF(Lookups!$E$3:$E$250&lt;Towers_4G_km2!L58*(Settings!$C$16/100),Lookups!$G$3:$G$250)),"-")</f>
        <v/>
      </c>
    </row>
    <row r="59">
      <c r="A59" s="20">
        <f>'Data_km2'!A59</f>
        <v/>
      </c>
      <c r="B59" s="20">
        <f>'Data_km2'!B59</f>
        <v/>
      </c>
      <c r="C59" s="20">
        <f ref="C59:C59" t="array">IFERROR(MAX(IF(Lookups!$E$3:$E$250&lt;Towers_4G_km2!C59*(Settings!$C$16/100),Lookups!$G$3:$G$250)),"-")</f>
        <v/>
      </c>
      <c r="D59" s="20">
        <f ref="D59:D59" t="array">IFERROR(MAX(IF(Lookups!$E$3:$E$250&lt;Towers_4G_km2!D59*(Settings!$C$16/100),Lookups!$G$3:$G$250)),"-")</f>
        <v/>
      </c>
      <c r="E59" s="20">
        <f ref="E59:E59" t="array">IFERROR(MAX(IF(Lookups!$E$3:$E$250&lt;Towers_4G_km2!E59*(Settings!$C$16/100),Lookups!$G$3:$G$250)),"-")</f>
        <v/>
      </c>
      <c r="F59" s="20">
        <f ref="F59:F59" t="array">IFERROR(MAX(IF(Lookups!$E$3:$E$250&lt;Towers_4G_km2!F59*(Settings!$C$16/100),Lookups!$G$3:$G$250)),"-")</f>
        <v/>
      </c>
      <c r="G59" s="20">
        <f ref="G59:G59" t="array">IFERROR(MAX(IF(Lookups!$E$3:$E$250&lt;Towers_4G_km2!G59*(Settings!$C$16/100),Lookups!$G$3:$G$250)),"-")</f>
        <v/>
      </c>
      <c r="H59" s="20">
        <f ref="H59:H59" t="array">IFERROR(MAX(IF(Lookups!$E$3:$E$250&lt;Towers_4G_km2!H59*(Settings!$C$16/100),Lookups!$G$3:$G$250)),"-")</f>
        <v/>
      </c>
      <c r="I59" s="20">
        <f ref="I59:I59" t="array">IFERROR(MAX(IF(Lookups!$E$3:$E$250&lt;Towers_4G_km2!I59*(Settings!$C$16/100),Lookups!$G$3:$G$250)),"-")</f>
        <v/>
      </c>
      <c r="J59" s="20">
        <f ref="J59:J59" t="array">IFERROR(MAX(IF(Lookups!$E$3:$E$250&lt;Towers_4G_km2!J59*(Settings!$C$16/100),Lookups!$G$3:$G$250)),"-")</f>
        <v/>
      </c>
      <c r="K59" s="20">
        <f ref="K59:K59" t="array">IFERROR(MAX(IF(Lookups!$E$3:$E$250&lt;Towers_4G_km2!K59*(Settings!$C$16/100),Lookups!$G$3:$G$250)),"-")</f>
        <v/>
      </c>
      <c r="L59" s="20">
        <f ref="L59:L59" t="array">IFERROR(MAX(IF(Lookups!$E$3:$E$250&lt;Towers_4G_km2!L59*(Settings!$C$16/100),Lookups!$G$3:$G$250)),"-")</f>
        <v/>
      </c>
    </row>
    <row r="60">
      <c r="A60" s="20">
        <f>'Data_km2'!A60</f>
        <v/>
      </c>
      <c r="B60" s="20">
        <f>'Data_km2'!B60</f>
        <v/>
      </c>
      <c r="C60" s="20">
        <f ref="C60:C60" t="array">IFERROR(MAX(IF(Lookups!$E$3:$E$250&lt;Towers_4G_km2!C60*(Settings!$C$16/100),Lookups!$G$3:$G$250)),"-")</f>
        <v/>
      </c>
      <c r="D60" s="20">
        <f ref="D60:D60" t="array">IFERROR(MAX(IF(Lookups!$E$3:$E$250&lt;Towers_4G_km2!D60*(Settings!$C$16/100),Lookups!$G$3:$G$250)),"-")</f>
        <v/>
      </c>
      <c r="E60" s="20">
        <f ref="E60:E60" t="array">IFERROR(MAX(IF(Lookups!$E$3:$E$250&lt;Towers_4G_km2!E60*(Settings!$C$16/100),Lookups!$G$3:$G$250)),"-")</f>
        <v/>
      </c>
      <c r="F60" s="20">
        <f ref="F60:F60" t="array">IFERROR(MAX(IF(Lookups!$E$3:$E$250&lt;Towers_4G_km2!F60*(Settings!$C$16/100),Lookups!$G$3:$G$250)),"-")</f>
        <v/>
      </c>
      <c r="G60" s="20">
        <f ref="G60:G60" t="array">IFERROR(MAX(IF(Lookups!$E$3:$E$250&lt;Towers_4G_km2!G60*(Settings!$C$16/100),Lookups!$G$3:$G$250)),"-")</f>
        <v/>
      </c>
      <c r="H60" s="20">
        <f ref="H60:H60" t="array">IFERROR(MAX(IF(Lookups!$E$3:$E$250&lt;Towers_4G_km2!H60*(Settings!$C$16/100),Lookups!$G$3:$G$250)),"-")</f>
        <v/>
      </c>
      <c r="I60" s="20">
        <f ref="I60:I60" t="array">IFERROR(MAX(IF(Lookups!$E$3:$E$250&lt;Towers_4G_km2!I60*(Settings!$C$16/100),Lookups!$G$3:$G$250)),"-")</f>
        <v/>
      </c>
      <c r="J60" s="20">
        <f ref="J60:J60" t="array">IFERROR(MAX(IF(Lookups!$E$3:$E$250&lt;Towers_4G_km2!J60*(Settings!$C$16/100),Lookups!$G$3:$G$250)),"-")</f>
        <v/>
      </c>
      <c r="K60" s="20">
        <f ref="K60:K60" t="array">IFERROR(MAX(IF(Lookups!$E$3:$E$250&lt;Towers_4G_km2!K60*(Settings!$C$16/100),Lookups!$G$3:$G$250)),"-")</f>
        <v/>
      </c>
      <c r="L60" s="20">
        <f ref="L60:L60" t="array">IFERROR(MAX(IF(Lookups!$E$3:$E$250&lt;Towers_4G_km2!L60*(Settings!$C$16/100),Lookups!$G$3:$G$250)),"-")</f>
        <v/>
      </c>
    </row>
    <row r="61">
      <c r="A61" s="20">
        <f>'Data_km2'!A61</f>
        <v/>
      </c>
      <c r="B61" s="20">
        <f>'Data_km2'!B61</f>
        <v/>
      </c>
      <c r="C61" s="20">
        <f ref="C61:C61" t="array">IFERROR(MAX(IF(Lookups!$E$3:$E$250&lt;Towers_4G_km2!C61*(Settings!$C$16/100),Lookups!$G$3:$G$250)),"-")</f>
        <v/>
      </c>
      <c r="D61" s="20">
        <f ref="D61:D61" t="array">IFERROR(MAX(IF(Lookups!$E$3:$E$250&lt;Towers_4G_km2!D61*(Settings!$C$16/100),Lookups!$G$3:$G$250)),"-")</f>
        <v/>
      </c>
      <c r="E61" s="20">
        <f ref="E61:E61" t="array">IFERROR(MAX(IF(Lookups!$E$3:$E$250&lt;Towers_4G_km2!E61*(Settings!$C$16/100),Lookups!$G$3:$G$250)),"-")</f>
        <v/>
      </c>
      <c r="F61" s="20">
        <f ref="F61:F61" t="array">IFERROR(MAX(IF(Lookups!$E$3:$E$250&lt;Towers_4G_km2!F61*(Settings!$C$16/100),Lookups!$G$3:$G$250)),"-")</f>
        <v/>
      </c>
      <c r="G61" s="20">
        <f ref="G61:G61" t="array">IFERROR(MAX(IF(Lookups!$E$3:$E$250&lt;Towers_4G_km2!G61*(Settings!$C$16/100),Lookups!$G$3:$G$250)),"-")</f>
        <v/>
      </c>
      <c r="H61" s="20">
        <f ref="H61:H61" t="array">IFERROR(MAX(IF(Lookups!$E$3:$E$250&lt;Towers_4G_km2!H61*(Settings!$C$16/100),Lookups!$G$3:$G$250)),"-")</f>
        <v/>
      </c>
      <c r="I61" s="20">
        <f ref="I61:I61" t="array">IFERROR(MAX(IF(Lookups!$E$3:$E$250&lt;Towers_4G_km2!I61*(Settings!$C$16/100),Lookups!$G$3:$G$250)),"-")</f>
        <v/>
      </c>
      <c r="J61" s="20">
        <f ref="J61:J61" t="array">IFERROR(MAX(IF(Lookups!$E$3:$E$250&lt;Towers_4G_km2!J61*(Settings!$C$16/100),Lookups!$G$3:$G$250)),"-")</f>
        <v/>
      </c>
      <c r="K61" s="20">
        <f ref="K61:K61" t="array">IFERROR(MAX(IF(Lookups!$E$3:$E$250&lt;Towers_4G_km2!K61*(Settings!$C$16/100),Lookups!$G$3:$G$250)),"-")</f>
        <v/>
      </c>
      <c r="L61" s="20">
        <f ref="L61:L61" t="array">IFERROR(MAX(IF(Lookups!$E$3:$E$250&lt;Towers_4G_km2!L61*(Settings!$C$16/100),Lookups!$G$3:$G$250)),"-")</f>
        <v/>
      </c>
    </row>
    <row r="62">
      <c r="A62" s="20">
        <f>'Data_km2'!A62</f>
        <v/>
      </c>
      <c r="B62" s="20">
        <f>'Data_km2'!B62</f>
        <v/>
      </c>
      <c r="C62" s="20">
        <f ref="C62:C62" t="array">IFERROR(MAX(IF(Lookups!$E$3:$E$250&lt;Towers_4G_km2!C62*(Settings!$C$16/100),Lookups!$G$3:$G$250)),"-")</f>
        <v/>
      </c>
      <c r="D62" s="20">
        <f ref="D62:D62" t="array">IFERROR(MAX(IF(Lookups!$E$3:$E$250&lt;Towers_4G_km2!D62*(Settings!$C$16/100),Lookups!$G$3:$G$250)),"-")</f>
        <v/>
      </c>
      <c r="E62" s="20">
        <f ref="E62:E62" t="array">IFERROR(MAX(IF(Lookups!$E$3:$E$250&lt;Towers_4G_km2!E62*(Settings!$C$16/100),Lookups!$G$3:$G$250)),"-")</f>
        <v/>
      </c>
      <c r="F62" s="20">
        <f ref="F62:F62" t="array">IFERROR(MAX(IF(Lookups!$E$3:$E$250&lt;Towers_4G_km2!F62*(Settings!$C$16/100),Lookups!$G$3:$G$250)),"-")</f>
        <v/>
      </c>
      <c r="G62" s="20">
        <f ref="G62:G62" t="array">IFERROR(MAX(IF(Lookups!$E$3:$E$250&lt;Towers_4G_km2!G62*(Settings!$C$16/100),Lookups!$G$3:$G$250)),"-")</f>
        <v/>
      </c>
      <c r="H62" s="20">
        <f ref="H62:H62" t="array">IFERROR(MAX(IF(Lookups!$E$3:$E$250&lt;Towers_4G_km2!H62*(Settings!$C$16/100),Lookups!$G$3:$G$250)),"-")</f>
        <v/>
      </c>
      <c r="I62" s="20">
        <f ref="I62:I62" t="array">IFERROR(MAX(IF(Lookups!$E$3:$E$250&lt;Towers_4G_km2!I62*(Settings!$C$16/100),Lookups!$G$3:$G$250)),"-")</f>
        <v/>
      </c>
      <c r="J62" s="20">
        <f ref="J62:J62" t="array">IFERROR(MAX(IF(Lookups!$E$3:$E$250&lt;Towers_4G_km2!J62*(Settings!$C$16/100),Lookups!$G$3:$G$250)),"-")</f>
        <v/>
      </c>
      <c r="K62" s="20">
        <f ref="K62:K62" t="array">IFERROR(MAX(IF(Lookups!$E$3:$E$250&lt;Towers_4G_km2!K62*(Settings!$C$16/100),Lookups!$G$3:$G$250)),"-")</f>
        <v/>
      </c>
      <c r="L62" s="20">
        <f ref="L62:L62" t="array">IFERROR(MAX(IF(Lookups!$E$3:$E$250&lt;Towers_4G_km2!L62*(Settings!$C$16/100),Lookups!$G$3:$G$250)),"-")</f>
        <v/>
      </c>
    </row>
    <row r="63">
      <c r="A63" s="20">
        <f>'Data_km2'!A63</f>
        <v/>
      </c>
      <c r="B63" s="20">
        <f>'Data_km2'!B63</f>
        <v/>
      </c>
      <c r="C63" s="20">
        <f ref="C63:C63" t="array">IFERROR(MAX(IF(Lookups!$E$3:$E$250&lt;Towers_4G_km2!C63*(Settings!$C$16/100),Lookups!$G$3:$G$250)),"-")</f>
        <v/>
      </c>
      <c r="D63" s="20">
        <f ref="D63:D63" t="array">IFERROR(MAX(IF(Lookups!$E$3:$E$250&lt;Towers_4G_km2!D63*(Settings!$C$16/100),Lookups!$G$3:$G$250)),"-")</f>
        <v/>
      </c>
      <c r="E63" s="20">
        <f ref="E63:E63" t="array">IFERROR(MAX(IF(Lookups!$E$3:$E$250&lt;Towers_4G_km2!E63*(Settings!$C$16/100),Lookups!$G$3:$G$250)),"-")</f>
        <v/>
      </c>
      <c r="F63" s="20">
        <f ref="F63:F63" t="array">IFERROR(MAX(IF(Lookups!$E$3:$E$250&lt;Towers_4G_km2!F63*(Settings!$C$16/100),Lookups!$G$3:$G$250)),"-")</f>
        <v/>
      </c>
      <c r="G63" s="20">
        <f ref="G63:G63" t="array">IFERROR(MAX(IF(Lookups!$E$3:$E$250&lt;Towers_4G_km2!G63*(Settings!$C$16/100),Lookups!$G$3:$G$250)),"-")</f>
        <v/>
      </c>
      <c r="H63" s="20">
        <f ref="H63:H63" t="array">IFERROR(MAX(IF(Lookups!$E$3:$E$250&lt;Towers_4G_km2!H63*(Settings!$C$16/100),Lookups!$G$3:$G$250)),"-")</f>
        <v/>
      </c>
      <c r="I63" s="20">
        <f ref="I63:I63" t="array">IFERROR(MAX(IF(Lookups!$E$3:$E$250&lt;Towers_4G_km2!I63*(Settings!$C$16/100),Lookups!$G$3:$G$250)),"-")</f>
        <v/>
      </c>
      <c r="J63" s="20">
        <f ref="J63:J63" t="array">IFERROR(MAX(IF(Lookups!$E$3:$E$250&lt;Towers_4G_km2!J63*(Settings!$C$16/100),Lookups!$G$3:$G$250)),"-")</f>
        <v/>
      </c>
      <c r="K63" s="20">
        <f ref="K63:K63" t="array">IFERROR(MAX(IF(Lookups!$E$3:$E$250&lt;Towers_4G_km2!K63*(Settings!$C$16/100),Lookups!$G$3:$G$250)),"-")</f>
        <v/>
      </c>
      <c r="L63" s="20">
        <f ref="L63:L63" t="array">IFERROR(MAX(IF(Lookups!$E$3:$E$250&lt;Towers_4G_km2!L63*(Settings!$C$16/100),Lookups!$G$3:$G$250)),"-")</f>
        <v/>
      </c>
    </row>
    <row r="64">
      <c r="A64" s="20">
        <f>'Data_km2'!A64</f>
        <v/>
      </c>
      <c r="B64" s="20">
        <f>'Data_km2'!B64</f>
        <v/>
      </c>
      <c r="C64" s="20">
        <f ref="C64:C64" t="array">IFERROR(MAX(IF(Lookups!$E$3:$E$250&lt;Towers_4G_km2!C64*(Settings!$C$16/100),Lookups!$G$3:$G$250)),"-")</f>
        <v/>
      </c>
      <c r="D64" s="20">
        <f ref="D64:D64" t="array">IFERROR(MAX(IF(Lookups!$E$3:$E$250&lt;Towers_4G_km2!D64*(Settings!$C$16/100),Lookups!$G$3:$G$250)),"-")</f>
        <v/>
      </c>
      <c r="E64" s="20">
        <f ref="E64:E64" t="array">IFERROR(MAX(IF(Lookups!$E$3:$E$250&lt;Towers_4G_km2!E64*(Settings!$C$16/100),Lookups!$G$3:$G$250)),"-")</f>
        <v/>
      </c>
      <c r="F64" s="20">
        <f ref="F64:F64" t="array">IFERROR(MAX(IF(Lookups!$E$3:$E$250&lt;Towers_4G_km2!F64*(Settings!$C$16/100),Lookups!$G$3:$G$250)),"-")</f>
        <v/>
      </c>
      <c r="G64" s="20">
        <f ref="G64:G64" t="array">IFERROR(MAX(IF(Lookups!$E$3:$E$250&lt;Towers_4G_km2!G64*(Settings!$C$16/100),Lookups!$G$3:$G$250)),"-")</f>
        <v/>
      </c>
      <c r="H64" s="20">
        <f ref="H64:H64" t="array">IFERROR(MAX(IF(Lookups!$E$3:$E$250&lt;Towers_4G_km2!H64*(Settings!$C$16/100),Lookups!$G$3:$G$250)),"-")</f>
        <v/>
      </c>
      <c r="I64" s="20">
        <f ref="I64:I64" t="array">IFERROR(MAX(IF(Lookups!$E$3:$E$250&lt;Towers_4G_km2!I64*(Settings!$C$16/100),Lookups!$G$3:$G$250)),"-")</f>
        <v/>
      </c>
      <c r="J64" s="20">
        <f ref="J64:J64" t="array">IFERROR(MAX(IF(Lookups!$E$3:$E$250&lt;Towers_4G_km2!J64*(Settings!$C$16/100),Lookups!$G$3:$G$250)),"-")</f>
        <v/>
      </c>
      <c r="K64" s="20">
        <f ref="K64:K64" t="array">IFERROR(MAX(IF(Lookups!$E$3:$E$250&lt;Towers_4G_km2!K64*(Settings!$C$16/100),Lookups!$G$3:$G$250)),"-")</f>
        <v/>
      </c>
      <c r="L64" s="20">
        <f ref="L64:L64" t="array">IFERROR(MAX(IF(Lookups!$E$3:$E$250&lt;Towers_4G_km2!L64*(Settings!$C$16/100),Lookups!$G$3:$G$250)),"-")</f>
        <v/>
      </c>
    </row>
    <row r="65">
      <c r="A65" s="20">
        <f>'Data_km2'!A65</f>
        <v/>
      </c>
      <c r="B65" s="20">
        <f>'Data_km2'!B65</f>
        <v/>
      </c>
      <c r="C65" s="20">
        <f ref="C65:C65" t="array">IFERROR(MAX(IF(Lookups!$E$3:$E$250&lt;Towers_4G_km2!C65*(Settings!$C$16/100),Lookups!$G$3:$G$250)),"-")</f>
        <v/>
      </c>
      <c r="D65" s="20">
        <f ref="D65:D65" t="array">IFERROR(MAX(IF(Lookups!$E$3:$E$250&lt;Towers_4G_km2!D65*(Settings!$C$16/100),Lookups!$G$3:$G$250)),"-")</f>
        <v/>
      </c>
      <c r="E65" s="20">
        <f ref="E65:E65" t="array">IFERROR(MAX(IF(Lookups!$E$3:$E$250&lt;Towers_4G_km2!E65*(Settings!$C$16/100),Lookups!$G$3:$G$250)),"-")</f>
        <v/>
      </c>
      <c r="F65" s="20">
        <f ref="F65:F65" t="array">IFERROR(MAX(IF(Lookups!$E$3:$E$250&lt;Towers_4G_km2!F65*(Settings!$C$16/100),Lookups!$G$3:$G$250)),"-")</f>
        <v/>
      </c>
      <c r="G65" s="20">
        <f ref="G65:G65" t="array">IFERROR(MAX(IF(Lookups!$E$3:$E$250&lt;Towers_4G_km2!G65*(Settings!$C$16/100),Lookups!$G$3:$G$250)),"-")</f>
        <v/>
      </c>
      <c r="H65" s="20">
        <f ref="H65:H65" t="array">IFERROR(MAX(IF(Lookups!$E$3:$E$250&lt;Towers_4G_km2!H65*(Settings!$C$16/100),Lookups!$G$3:$G$250)),"-")</f>
        <v/>
      </c>
      <c r="I65" s="20">
        <f ref="I65:I65" t="array">IFERROR(MAX(IF(Lookups!$E$3:$E$250&lt;Towers_4G_km2!I65*(Settings!$C$16/100),Lookups!$G$3:$G$250)),"-")</f>
        <v/>
      </c>
      <c r="J65" s="20">
        <f ref="J65:J65" t="array">IFERROR(MAX(IF(Lookups!$E$3:$E$250&lt;Towers_4G_km2!J65*(Settings!$C$16/100),Lookups!$G$3:$G$250)),"-")</f>
        <v/>
      </c>
      <c r="K65" s="20">
        <f ref="K65:K65" t="array">IFERROR(MAX(IF(Lookups!$E$3:$E$250&lt;Towers_4G_km2!K65*(Settings!$C$16/100),Lookups!$G$3:$G$250)),"-")</f>
        <v/>
      </c>
      <c r="L65" s="20">
        <f ref="L65:L65" t="array">IFERROR(MAX(IF(Lookups!$E$3:$E$250&lt;Towers_4G_km2!L65*(Settings!$C$16/100),Lookups!$G$3:$G$250)),"-")</f>
        <v/>
      </c>
    </row>
    <row r="66">
      <c r="A66" s="20">
        <f>'Data_km2'!A66</f>
        <v/>
      </c>
      <c r="B66" s="20">
        <f>'Data_km2'!B66</f>
        <v/>
      </c>
      <c r="C66" s="20">
        <f ref="C66:C66" t="array">IFERROR(MAX(IF(Lookups!$E$3:$E$250&lt;Towers_4G_km2!C66*(Settings!$C$16/100),Lookups!$G$3:$G$250)),"-")</f>
        <v/>
      </c>
      <c r="D66" s="20">
        <f ref="D66:D66" t="array">IFERROR(MAX(IF(Lookups!$E$3:$E$250&lt;Towers_4G_km2!D66*(Settings!$C$16/100),Lookups!$G$3:$G$250)),"-")</f>
        <v/>
      </c>
      <c r="E66" s="20">
        <f ref="E66:E66" t="array">IFERROR(MAX(IF(Lookups!$E$3:$E$250&lt;Towers_4G_km2!E66*(Settings!$C$16/100),Lookups!$G$3:$G$250)),"-")</f>
        <v/>
      </c>
      <c r="F66" s="20">
        <f ref="F66:F66" t="array">IFERROR(MAX(IF(Lookups!$E$3:$E$250&lt;Towers_4G_km2!F66*(Settings!$C$16/100),Lookups!$G$3:$G$250)),"-")</f>
        <v/>
      </c>
      <c r="G66" s="20">
        <f ref="G66:G66" t="array">IFERROR(MAX(IF(Lookups!$E$3:$E$250&lt;Towers_4G_km2!G66*(Settings!$C$16/100),Lookups!$G$3:$G$250)),"-")</f>
        <v/>
      </c>
      <c r="H66" s="20">
        <f ref="H66:H66" t="array">IFERROR(MAX(IF(Lookups!$E$3:$E$250&lt;Towers_4G_km2!H66*(Settings!$C$16/100),Lookups!$G$3:$G$250)),"-")</f>
        <v/>
      </c>
      <c r="I66" s="20">
        <f ref="I66:I66" t="array">IFERROR(MAX(IF(Lookups!$E$3:$E$250&lt;Towers_4G_km2!I66*(Settings!$C$16/100),Lookups!$G$3:$G$250)),"-")</f>
        <v/>
      </c>
      <c r="J66" s="20">
        <f ref="J66:J66" t="array">IFERROR(MAX(IF(Lookups!$E$3:$E$250&lt;Towers_4G_km2!J66*(Settings!$C$16/100),Lookups!$G$3:$G$250)),"-")</f>
        <v/>
      </c>
      <c r="K66" s="20">
        <f ref="K66:K66" t="array">IFERROR(MAX(IF(Lookups!$E$3:$E$250&lt;Towers_4G_km2!K66*(Settings!$C$16/100),Lookups!$G$3:$G$250)),"-")</f>
        <v/>
      </c>
      <c r="L66" s="20">
        <f ref="L66:L66" t="array">IFERROR(MAX(IF(Lookups!$E$3:$E$250&lt;Towers_4G_km2!L66*(Settings!$C$16/100),Lookups!$G$3:$G$250)),"-")</f>
        <v/>
      </c>
    </row>
    <row r="67">
      <c r="A67" s="20">
        <f>'Data_km2'!A67</f>
        <v/>
      </c>
      <c r="B67" s="20">
        <f>'Data_km2'!B67</f>
        <v/>
      </c>
      <c r="C67" s="20">
        <f ref="C67:C67" t="array">IFERROR(MAX(IF(Lookups!$E$3:$E$250&lt;Towers_4G_km2!C67*(Settings!$C$16/100),Lookups!$G$3:$G$250)),"-")</f>
        <v/>
      </c>
      <c r="D67" s="20">
        <f ref="D67:D67" t="array">IFERROR(MAX(IF(Lookups!$E$3:$E$250&lt;Towers_4G_km2!D67*(Settings!$C$16/100),Lookups!$G$3:$G$250)),"-")</f>
        <v/>
      </c>
      <c r="E67" s="20">
        <f ref="E67:E67" t="array">IFERROR(MAX(IF(Lookups!$E$3:$E$250&lt;Towers_4G_km2!E67*(Settings!$C$16/100),Lookups!$G$3:$G$250)),"-")</f>
        <v/>
      </c>
      <c r="F67" s="20">
        <f ref="F67:F67" t="array">IFERROR(MAX(IF(Lookups!$E$3:$E$250&lt;Towers_4G_km2!F67*(Settings!$C$16/100),Lookups!$G$3:$G$250)),"-")</f>
        <v/>
      </c>
      <c r="G67" s="20">
        <f ref="G67:G67" t="array">IFERROR(MAX(IF(Lookups!$E$3:$E$250&lt;Towers_4G_km2!G67*(Settings!$C$16/100),Lookups!$G$3:$G$250)),"-")</f>
        <v/>
      </c>
      <c r="H67" s="20">
        <f ref="H67:H67" t="array">IFERROR(MAX(IF(Lookups!$E$3:$E$250&lt;Towers_4G_km2!H67*(Settings!$C$16/100),Lookups!$G$3:$G$250)),"-")</f>
        <v/>
      </c>
      <c r="I67" s="20">
        <f ref="I67:I67" t="array">IFERROR(MAX(IF(Lookups!$E$3:$E$250&lt;Towers_4G_km2!I67*(Settings!$C$16/100),Lookups!$G$3:$G$250)),"-")</f>
        <v/>
      </c>
      <c r="J67" s="20">
        <f ref="J67:J67" t="array">IFERROR(MAX(IF(Lookups!$E$3:$E$250&lt;Towers_4G_km2!J67*(Settings!$C$16/100),Lookups!$G$3:$G$250)),"-")</f>
        <v/>
      </c>
      <c r="K67" s="20">
        <f ref="K67:K67" t="array">IFERROR(MAX(IF(Lookups!$E$3:$E$250&lt;Towers_4G_km2!K67*(Settings!$C$16/100),Lookups!$G$3:$G$250)),"-")</f>
        <v/>
      </c>
      <c r="L67" s="20">
        <f ref="L67:L67" t="array">IFERROR(MAX(IF(Lookups!$E$3:$E$250&lt;Towers_4G_km2!L67*(Settings!$C$16/100),Lookups!$G$3:$G$250)),"-")</f>
        <v/>
      </c>
    </row>
    <row r="68">
      <c r="A68" s="20">
        <f>'Data_km2'!A68</f>
        <v/>
      </c>
      <c r="B68" s="20">
        <f>'Data_km2'!B68</f>
        <v/>
      </c>
      <c r="C68" s="20">
        <f ref="C68:C68" t="array">IFERROR(MAX(IF(Lookups!$E$3:$E$250&lt;Towers_4G_km2!C68*(Settings!$C$16/100),Lookups!$G$3:$G$250)),"-")</f>
        <v/>
      </c>
      <c r="D68" s="20">
        <f ref="D68:D68" t="array">IFERROR(MAX(IF(Lookups!$E$3:$E$250&lt;Towers_4G_km2!D68*(Settings!$C$16/100),Lookups!$G$3:$G$250)),"-")</f>
        <v/>
      </c>
      <c r="E68" s="20">
        <f ref="E68:E68" t="array">IFERROR(MAX(IF(Lookups!$E$3:$E$250&lt;Towers_4G_km2!E68*(Settings!$C$16/100),Lookups!$G$3:$G$250)),"-")</f>
        <v/>
      </c>
      <c r="F68" s="20">
        <f ref="F68:F68" t="array">IFERROR(MAX(IF(Lookups!$E$3:$E$250&lt;Towers_4G_km2!F68*(Settings!$C$16/100),Lookups!$G$3:$G$250)),"-")</f>
        <v/>
      </c>
      <c r="G68" s="20">
        <f ref="G68:G68" t="array">IFERROR(MAX(IF(Lookups!$E$3:$E$250&lt;Towers_4G_km2!G68*(Settings!$C$16/100),Lookups!$G$3:$G$250)),"-")</f>
        <v/>
      </c>
      <c r="H68" s="20">
        <f ref="H68:H68" t="array">IFERROR(MAX(IF(Lookups!$E$3:$E$250&lt;Towers_4G_km2!H68*(Settings!$C$16/100),Lookups!$G$3:$G$250)),"-")</f>
        <v/>
      </c>
      <c r="I68" s="20">
        <f ref="I68:I68" t="array">IFERROR(MAX(IF(Lookups!$E$3:$E$250&lt;Towers_4G_km2!I68*(Settings!$C$16/100),Lookups!$G$3:$G$250)),"-")</f>
        <v/>
      </c>
      <c r="J68" s="20">
        <f ref="J68:J68" t="array">IFERROR(MAX(IF(Lookups!$E$3:$E$250&lt;Towers_4G_km2!J68*(Settings!$C$16/100),Lookups!$G$3:$G$250)),"-")</f>
        <v/>
      </c>
      <c r="K68" s="20">
        <f ref="K68:K68" t="array">IFERROR(MAX(IF(Lookups!$E$3:$E$250&lt;Towers_4G_km2!K68*(Settings!$C$16/100),Lookups!$G$3:$G$250)),"-")</f>
        <v/>
      </c>
      <c r="L68" s="20">
        <f ref="L68:L68" t="array">IFERROR(MAX(IF(Lookups!$E$3:$E$250&lt;Towers_4G_km2!L68*(Settings!$C$16/100),Lookups!$G$3:$G$250)),"-")</f>
        <v/>
      </c>
    </row>
    <row r="69">
      <c r="A69" s="20">
        <f>'Data_km2'!A69</f>
        <v/>
      </c>
      <c r="B69" s="20">
        <f>'Data_km2'!B69</f>
        <v/>
      </c>
      <c r="C69" s="20">
        <f ref="C69:C69" t="array">IFERROR(MAX(IF(Lookups!$E$3:$E$250&lt;Towers_4G_km2!C69*(Settings!$C$16/100),Lookups!$G$3:$G$250)),"-")</f>
        <v/>
      </c>
      <c r="D69" s="20">
        <f ref="D69:D69" t="array">IFERROR(MAX(IF(Lookups!$E$3:$E$250&lt;Towers_4G_km2!D69*(Settings!$C$16/100),Lookups!$G$3:$G$250)),"-")</f>
        <v/>
      </c>
      <c r="E69" s="20">
        <f ref="E69:E69" t="array">IFERROR(MAX(IF(Lookups!$E$3:$E$250&lt;Towers_4G_km2!E69*(Settings!$C$16/100),Lookups!$G$3:$G$250)),"-")</f>
        <v/>
      </c>
      <c r="F69" s="20">
        <f ref="F69:F69" t="array">IFERROR(MAX(IF(Lookups!$E$3:$E$250&lt;Towers_4G_km2!F69*(Settings!$C$16/100),Lookups!$G$3:$G$250)),"-")</f>
        <v/>
      </c>
      <c r="G69" s="20">
        <f ref="G69:G69" t="array">IFERROR(MAX(IF(Lookups!$E$3:$E$250&lt;Towers_4G_km2!G69*(Settings!$C$16/100),Lookups!$G$3:$G$250)),"-")</f>
        <v/>
      </c>
      <c r="H69" s="20">
        <f ref="H69:H69" t="array">IFERROR(MAX(IF(Lookups!$E$3:$E$250&lt;Towers_4G_km2!H69*(Settings!$C$16/100),Lookups!$G$3:$G$250)),"-")</f>
        <v/>
      </c>
      <c r="I69" s="20">
        <f ref="I69:I69" t="array">IFERROR(MAX(IF(Lookups!$E$3:$E$250&lt;Towers_4G_km2!I69*(Settings!$C$16/100),Lookups!$G$3:$G$250)),"-")</f>
        <v/>
      </c>
      <c r="J69" s="20">
        <f ref="J69:J69" t="array">IFERROR(MAX(IF(Lookups!$E$3:$E$250&lt;Towers_4G_km2!J69*(Settings!$C$16/100),Lookups!$G$3:$G$250)),"-")</f>
        <v/>
      </c>
      <c r="K69" s="20">
        <f ref="K69:K69" t="array">IFERROR(MAX(IF(Lookups!$E$3:$E$250&lt;Towers_4G_km2!K69*(Settings!$C$16/100),Lookups!$G$3:$G$250)),"-")</f>
        <v/>
      </c>
      <c r="L69" s="20">
        <f ref="L69:L69" t="array">IFERROR(MAX(IF(Lookups!$E$3:$E$250&lt;Towers_4G_km2!L69*(Settings!$C$16/100),Lookups!$G$3:$G$250)),"-")</f>
        <v/>
      </c>
    </row>
    <row r="70">
      <c r="A70" s="20">
        <f>'Data_km2'!A70</f>
        <v/>
      </c>
      <c r="B70" s="20">
        <f>'Data_km2'!B70</f>
        <v/>
      </c>
      <c r="C70" s="20">
        <f ref="C70:C70" t="array">IFERROR(MAX(IF(Lookups!$E$3:$E$250&lt;Towers_4G_km2!C70*(Settings!$C$16/100),Lookups!$G$3:$G$250)),"-")</f>
        <v/>
      </c>
      <c r="D70" s="20">
        <f ref="D70:D70" t="array">IFERROR(MAX(IF(Lookups!$E$3:$E$250&lt;Towers_4G_km2!D70*(Settings!$C$16/100),Lookups!$G$3:$G$250)),"-")</f>
        <v/>
      </c>
      <c r="E70" s="20">
        <f ref="E70:E70" t="array">IFERROR(MAX(IF(Lookups!$E$3:$E$250&lt;Towers_4G_km2!E70*(Settings!$C$16/100),Lookups!$G$3:$G$250)),"-")</f>
        <v/>
      </c>
      <c r="F70" s="20">
        <f ref="F70:F70" t="array">IFERROR(MAX(IF(Lookups!$E$3:$E$250&lt;Towers_4G_km2!F70*(Settings!$C$16/100),Lookups!$G$3:$G$250)),"-")</f>
        <v/>
      </c>
      <c r="G70" s="20">
        <f ref="G70:G70" t="array">IFERROR(MAX(IF(Lookups!$E$3:$E$250&lt;Towers_4G_km2!G70*(Settings!$C$16/100),Lookups!$G$3:$G$250)),"-")</f>
        <v/>
      </c>
      <c r="H70" s="20">
        <f ref="H70:H70" t="array">IFERROR(MAX(IF(Lookups!$E$3:$E$250&lt;Towers_4G_km2!H70*(Settings!$C$16/100),Lookups!$G$3:$G$250)),"-")</f>
        <v/>
      </c>
      <c r="I70" s="20">
        <f ref="I70:I70" t="array">IFERROR(MAX(IF(Lookups!$E$3:$E$250&lt;Towers_4G_km2!I70*(Settings!$C$16/100),Lookups!$G$3:$G$250)),"-")</f>
        <v/>
      </c>
      <c r="J70" s="20">
        <f ref="J70:J70" t="array">IFERROR(MAX(IF(Lookups!$E$3:$E$250&lt;Towers_4G_km2!J70*(Settings!$C$16/100),Lookups!$G$3:$G$250)),"-")</f>
        <v/>
      </c>
      <c r="K70" s="20">
        <f ref="K70:K70" t="array">IFERROR(MAX(IF(Lookups!$E$3:$E$250&lt;Towers_4G_km2!K70*(Settings!$C$16/100),Lookups!$G$3:$G$250)),"-")</f>
        <v/>
      </c>
      <c r="L70" s="20">
        <f ref="L70:L70" t="array">IFERROR(MAX(IF(Lookups!$E$3:$E$250&lt;Towers_4G_km2!L70*(Settings!$C$16/100),Lookups!$G$3:$G$250)),"-")</f>
        <v/>
      </c>
    </row>
    <row r="71">
      <c r="A71" s="20">
        <f>'Data_km2'!A71</f>
        <v/>
      </c>
      <c r="B71" s="20">
        <f>'Data_km2'!B71</f>
        <v/>
      </c>
      <c r="C71" s="20">
        <f ref="C71:C71" t="array">IFERROR(MAX(IF(Lookups!$E$3:$E$250&lt;Towers_4G_km2!C71*(Settings!$C$16/100),Lookups!$G$3:$G$250)),"-")</f>
        <v/>
      </c>
      <c r="D71" s="20">
        <f ref="D71:D71" t="array">IFERROR(MAX(IF(Lookups!$E$3:$E$250&lt;Towers_4G_km2!D71*(Settings!$C$16/100),Lookups!$G$3:$G$250)),"-")</f>
        <v/>
      </c>
      <c r="E71" s="20">
        <f ref="E71:E71" t="array">IFERROR(MAX(IF(Lookups!$E$3:$E$250&lt;Towers_4G_km2!E71*(Settings!$C$16/100),Lookups!$G$3:$G$250)),"-")</f>
        <v/>
      </c>
      <c r="F71" s="20">
        <f ref="F71:F71" t="array">IFERROR(MAX(IF(Lookups!$E$3:$E$250&lt;Towers_4G_km2!F71*(Settings!$C$16/100),Lookups!$G$3:$G$250)),"-")</f>
        <v/>
      </c>
      <c r="G71" s="20">
        <f ref="G71:G71" t="array">IFERROR(MAX(IF(Lookups!$E$3:$E$250&lt;Towers_4G_km2!G71*(Settings!$C$16/100),Lookups!$G$3:$G$250)),"-")</f>
        <v/>
      </c>
      <c r="H71" s="20">
        <f ref="H71:H71" t="array">IFERROR(MAX(IF(Lookups!$E$3:$E$250&lt;Towers_4G_km2!H71*(Settings!$C$16/100),Lookups!$G$3:$G$250)),"-")</f>
        <v/>
      </c>
      <c r="I71" s="20">
        <f ref="I71:I71" t="array">IFERROR(MAX(IF(Lookups!$E$3:$E$250&lt;Towers_4G_km2!I71*(Settings!$C$16/100),Lookups!$G$3:$G$250)),"-")</f>
        <v/>
      </c>
      <c r="J71" s="20">
        <f ref="J71:J71" t="array">IFERROR(MAX(IF(Lookups!$E$3:$E$250&lt;Towers_4G_km2!J71*(Settings!$C$16/100),Lookups!$G$3:$G$250)),"-")</f>
        <v/>
      </c>
      <c r="K71" s="20">
        <f ref="K71:K71" t="array">IFERROR(MAX(IF(Lookups!$E$3:$E$250&lt;Towers_4G_km2!K71*(Settings!$C$16/100),Lookups!$G$3:$G$250)),"-")</f>
        <v/>
      </c>
      <c r="L71" s="20">
        <f ref="L71:L71" t="array">IFERROR(MAX(IF(Lookups!$E$3:$E$250&lt;Towers_4G_km2!L71*(Settings!$C$16/100),Lookups!$G$3:$G$250)),"-")</f>
        <v/>
      </c>
    </row>
    <row r="72">
      <c r="A72" s="20">
        <f>'Data_km2'!A72</f>
        <v/>
      </c>
      <c r="B72" s="20">
        <f>'Data_km2'!B72</f>
        <v/>
      </c>
      <c r="C72" s="20">
        <f ref="C72:C72" t="array">IFERROR(MAX(IF(Lookups!$E$3:$E$250&lt;Towers_4G_km2!C72*(Settings!$C$16/100),Lookups!$G$3:$G$250)),"-")</f>
        <v/>
      </c>
      <c r="D72" s="20">
        <f ref="D72:D72" t="array">IFERROR(MAX(IF(Lookups!$E$3:$E$250&lt;Towers_4G_km2!D72*(Settings!$C$16/100),Lookups!$G$3:$G$250)),"-")</f>
        <v/>
      </c>
      <c r="E72" s="20">
        <f ref="E72:E72" t="array">IFERROR(MAX(IF(Lookups!$E$3:$E$250&lt;Towers_4G_km2!E72*(Settings!$C$16/100),Lookups!$G$3:$G$250)),"-")</f>
        <v/>
      </c>
      <c r="F72" s="20">
        <f ref="F72:F72" t="array">IFERROR(MAX(IF(Lookups!$E$3:$E$250&lt;Towers_4G_km2!F72*(Settings!$C$16/100),Lookups!$G$3:$G$250)),"-")</f>
        <v/>
      </c>
      <c r="G72" s="20">
        <f ref="G72:G72" t="array">IFERROR(MAX(IF(Lookups!$E$3:$E$250&lt;Towers_4G_km2!G72*(Settings!$C$16/100),Lookups!$G$3:$G$250)),"-")</f>
        <v/>
      </c>
      <c r="H72" s="20">
        <f ref="H72:H72" t="array">IFERROR(MAX(IF(Lookups!$E$3:$E$250&lt;Towers_4G_km2!H72*(Settings!$C$16/100),Lookups!$G$3:$G$250)),"-")</f>
        <v/>
      </c>
      <c r="I72" s="20">
        <f ref="I72:I72" t="array">IFERROR(MAX(IF(Lookups!$E$3:$E$250&lt;Towers_4G_km2!I72*(Settings!$C$16/100),Lookups!$G$3:$G$250)),"-")</f>
        <v/>
      </c>
      <c r="J72" s="20">
        <f ref="J72:J72" t="array">IFERROR(MAX(IF(Lookups!$E$3:$E$250&lt;Towers_4G_km2!J72*(Settings!$C$16/100),Lookups!$G$3:$G$250)),"-")</f>
        <v/>
      </c>
      <c r="K72" s="20">
        <f ref="K72:K72" t="array">IFERROR(MAX(IF(Lookups!$E$3:$E$250&lt;Towers_4G_km2!K72*(Settings!$C$16/100),Lookups!$G$3:$G$250)),"-")</f>
        <v/>
      </c>
      <c r="L72" s="20">
        <f ref="L72:L72" t="array">IFERROR(MAX(IF(Lookups!$E$3:$E$250&lt;Towers_4G_km2!L72*(Settings!$C$16/100),Lookups!$G$3:$G$250)),"-")</f>
        <v/>
      </c>
    </row>
    <row r="73">
      <c r="A73" s="20">
        <f>'Data_km2'!A73</f>
        <v/>
      </c>
      <c r="B73" s="20">
        <f>'Data_km2'!B73</f>
        <v/>
      </c>
      <c r="C73" s="20">
        <f ref="C73:C73" t="array">IFERROR(MAX(IF(Lookups!$E$3:$E$250&lt;Towers_4G_km2!C73*(Settings!$C$16/100),Lookups!$G$3:$G$250)),"-")</f>
        <v/>
      </c>
      <c r="D73" s="20">
        <f ref="D73:D73" t="array">IFERROR(MAX(IF(Lookups!$E$3:$E$250&lt;Towers_4G_km2!D73*(Settings!$C$16/100),Lookups!$G$3:$G$250)),"-")</f>
        <v/>
      </c>
      <c r="E73" s="20">
        <f ref="E73:E73" t="array">IFERROR(MAX(IF(Lookups!$E$3:$E$250&lt;Towers_4G_km2!E73*(Settings!$C$16/100),Lookups!$G$3:$G$250)),"-")</f>
        <v/>
      </c>
      <c r="F73" s="20">
        <f ref="F73:F73" t="array">IFERROR(MAX(IF(Lookups!$E$3:$E$250&lt;Towers_4G_km2!F73*(Settings!$C$16/100),Lookups!$G$3:$G$250)),"-")</f>
        <v/>
      </c>
      <c r="G73" s="20">
        <f ref="G73:G73" t="array">IFERROR(MAX(IF(Lookups!$E$3:$E$250&lt;Towers_4G_km2!G73*(Settings!$C$16/100),Lookups!$G$3:$G$250)),"-")</f>
        <v/>
      </c>
      <c r="H73" s="20">
        <f ref="H73:H73" t="array">IFERROR(MAX(IF(Lookups!$E$3:$E$250&lt;Towers_4G_km2!H73*(Settings!$C$16/100),Lookups!$G$3:$G$250)),"-")</f>
        <v/>
      </c>
      <c r="I73" s="20">
        <f ref="I73:I73" t="array">IFERROR(MAX(IF(Lookups!$E$3:$E$250&lt;Towers_4G_km2!I73*(Settings!$C$16/100),Lookups!$G$3:$G$250)),"-")</f>
        <v/>
      </c>
      <c r="J73" s="20">
        <f ref="J73:J73" t="array">IFERROR(MAX(IF(Lookups!$E$3:$E$250&lt;Towers_4G_km2!J73*(Settings!$C$16/100),Lookups!$G$3:$G$250)),"-")</f>
        <v/>
      </c>
      <c r="K73" s="20">
        <f ref="K73:K73" t="array">IFERROR(MAX(IF(Lookups!$E$3:$E$250&lt;Towers_4G_km2!K73*(Settings!$C$16/100),Lookups!$G$3:$G$250)),"-")</f>
        <v/>
      </c>
      <c r="L73" s="20">
        <f ref="L73:L73" t="array">IFERROR(MAX(IF(Lookups!$E$3:$E$250&lt;Towers_4G_km2!L73*(Settings!$C$16/100),Lookups!$G$3:$G$250)),"-")</f>
        <v/>
      </c>
    </row>
    <row r="74">
      <c r="A74" s="20">
        <f>'Data_km2'!A74</f>
        <v/>
      </c>
      <c r="B74" s="20">
        <f>'Data_km2'!B74</f>
        <v/>
      </c>
      <c r="C74" s="20">
        <f ref="C74:C74" t="array">IFERROR(MAX(IF(Lookups!$E$3:$E$250&lt;Towers_4G_km2!C74*(Settings!$C$16/100),Lookups!$G$3:$G$250)),"-")</f>
        <v/>
      </c>
      <c r="D74" s="20">
        <f ref="D74:D74" t="array">IFERROR(MAX(IF(Lookups!$E$3:$E$250&lt;Towers_4G_km2!D74*(Settings!$C$16/100),Lookups!$G$3:$G$250)),"-")</f>
        <v/>
      </c>
      <c r="E74" s="20">
        <f ref="E74:E74" t="array">IFERROR(MAX(IF(Lookups!$E$3:$E$250&lt;Towers_4G_km2!E74*(Settings!$C$16/100),Lookups!$G$3:$G$250)),"-")</f>
        <v/>
      </c>
      <c r="F74" s="20">
        <f ref="F74:F74" t="array">IFERROR(MAX(IF(Lookups!$E$3:$E$250&lt;Towers_4G_km2!F74*(Settings!$C$16/100),Lookups!$G$3:$G$250)),"-")</f>
        <v/>
      </c>
      <c r="G74" s="20">
        <f ref="G74:G74" t="array">IFERROR(MAX(IF(Lookups!$E$3:$E$250&lt;Towers_4G_km2!G74*(Settings!$C$16/100),Lookups!$G$3:$G$250)),"-")</f>
        <v/>
      </c>
      <c r="H74" s="20">
        <f ref="H74:H74" t="array">IFERROR(MAX(IF(Lookups!$E$3:$E$250&lt;Towers_4G_km2!H74*(Settings!$C$16/100),Lookups!$G$3:$G$250)),"-")</f>
        <v/>
      </c>
      <c r="I74" s="20">
        <f ref="I74:I74" t="array">IFERROR(MAX(IF(Lookups!$E$3:$E$250&lt;Towers_4G_km2!I74*(Settings!$C$16/100),Lookups!$G$3:$G$250)),"-")</f>
        <v/>
      </c>
      <c r="J74" s="20">
        <f ref="J74:J74" t="array">IFERROR(MAX(IF(Lookups!$E$3:$E$250&lt;Towers_4G_km2!J74*(Settings!$C$16/100),Lookups!$G$3:$G$250)),"-")</f>
        <v/>
      </c>
      <c r="K74" s="20">
        <f ref="K74:K74" t="array">IFERROR(MAX(IF(Lookups!$E$3:$E$250&lt;Towers_4G_km2!K74*(Settings!$C$16/100),Lookups!$G$3:$G$250)),"-")</f>
        <v/>
      </c>
      <c r="L74" s="20">
        <f ref="L74:L74" t="array">IFERROR(MAX(IF(Lookups!$E$3:$E$250&lt;Towers_4G_km2!L74*(Settings!$C$16/100),Lookups!$G$3:$G$250)),"-")</f>
        <v/>
      </c>
    </row>
    <row r="75">
      <c r="A75" s="20">
        <f>'Data_km2'!A75</f>
        <v/>
      </c>
      <c r="B75" s="20">
        <f>'Data_km2'!B75</f>
        <v/>
      </c>
      <c r="C75" s="20">
        <f ref="C75:C75" t="array">IFERROR(MAX(IF(Lookups!$E$3:$E$250&lt;Towers_4G_km2!C75*(Settings!$C$16/100),Lookups!$G$3:$G$250)),"-")</f>
        <v/>
      </c>
      <c r="D75" s="20">
        <f ref="D75:D75" t="array">IFERROR(MAX(IF(Lookups!$E$3:$E$250&lt;Towers_4G_km2!D75*(Settings!$C$16/100),Lookups!$G$3:$G$250)),"-")</f>
        <v/>
      </c>
      <c r="E75" s="20">
        <f ref="E75:E75" t="array">IFERROR(MAX(IF(Lookups!$E$3:$E$250&lt;Towers_4G_km2!E75*(Settings!$C$16/100),Lookups!$G$3:$G$250)),"-")</f>
        <v/>
      </c>
      <c r="F75" s="20">
        <f ref="F75:F75" t="array">IFERROR(MAX(IF(Lookups!$E$3:$E$250&lt;Towers_4G_km2!F75*(Settings!$C$16/100),Lookups!$G$3:$G$250)),"-")</f>
        <v/>
      </c>
      <c r="G75" s="20">
        <f ref="G75:G75" t="array">IFERROR(MAX(IF(Lookups!$E$3:$E$250&lt;Towers_4G_km2!G75*(Settings!$C$16/100),Lookups!$G$3:$G$250)),"-")</f>
        <v/>
      </c>
      <c r="H75" s="20">
        <f ref="H75:H75" t="array">IFERROR(MAX(IF(Lookups!$E$3:$E$250&lt;Towers_4G_km2!H75*(Settings!$C$16/100),Lookups!$G$3:$G$250)),"-")</f>
        <v/>
      </c>
      <c r="I75" s="20">
        <f ref="I75:I75" t="array">IFERROR(MAX(IF(Lookups!$E$3:$E$250&lt;Towers_4G_km2!I75*(Settings!$C$16/100),Lookups!$G$3:$G$250)),"-")</f>
        <v/>
      </c>
      <c r="J75" s="20">
        <f ref="J75:J75" t="array">IFERROR(MAX(IF(Lookups!$E$3:$E$250&lt;Towers_4G_km2!J75*(Settings!$C$16/100),Lookups!$G$3:$G$250)),"-")</f>
        <v/>
      </c>
      <c r="K75" s="20">
        <f ref="K75:K75" t="array">IFERROR(MAX(IF(Lookups!$E$3:$E$250&lt;Towers_4G_km2!K75*(Settings!$C$16/100),Lookups!$G$3:$G$250)),"-")</f>
        <v/>
      </c>
      <c r="L75" s="20">
        <f ref="L75:L75" t="array">IFERROR(MAX(IF(Lookups!$E$3:$E$250&lt;Towers_4G_km2!L75*(Settings!$C$16/100),Lookups!$G$3:$G$250)),"-")</f>
        <v/>
      </c>
    </row>
    <row r="76">
      <c r="A76" s="20">
        <f>'Data_km2'!A76</f>
        <v/>
      </c>
      <c r="B76" s="20">
        <f>'Data_km2'!B76</f>
        <v/>
      </c>
      <c r="C76" s="20">
        <f ref="C76:C76" t="array">IFERROR(MAX(IF(Lookups!$E$3:$E$250&lt;Towers_4G_km2!C76*(Settings!$C$16/100),Lookups!$G$3:$G$250)),"-")</f>
        <v/>
      </c>
      <c r="D76" s="20">
        <f ref="D76:D76" t="array">IFERROR(MAX(IF(Lookups!$E$3:$E$250&lt;Towers_4G_km2!D76*(Settings!$C$16/100),Lookups!$G$3:$G$250)),"-")</f>
        <v/>
      </c>
      <c r="E76" s="20">
        <f ref="E76:E76" t="array">IFERROR(MAX(IF(Lookups!$E$3:$E$250&lt;Towers_4G_km2!E76*(Settings!$C$16/100),Lookups!$G$3:$G$250)),"-")</f>
        <v/>
      </c>
      <c r="F76" s="20">
        <f ref="F76:F76" t="array">IFERROR(MAX(IF(Lookups!$E$3:$E$250&lt;Towers_4G_km2!F76*(Settings!$C$16/100),Lookups!$G$3:$G$250)),"-")</f>
        <v/>
      </c>
      <c r="G76" s="20">
        <f ref="G76:G76" t="array">IFERROR(MAX(IF(Lookups!$E$3:$E$250&lt;Towers_4G_km2!G76*(Settings!$C$16/100),Lookups!$G$3:$G$250)),"-")</f>
        <v/>
      </c>
      <c r="H76" s="20">
        <f ref="H76:H76" t="array">IFERROR(MAX(IF(Lookups!$E$3:$E$250&lt;Towers_4G_km2!H76*(Settings!$C$16/100),Lookups!$G$3:$G$250)),"-")</f>
        <v/>
      </c>
      <c r="I76" s="20">
        <f ref="I76:I76" t="array">IFERROR(MAX(IF(Lookups!$E$3:$E$250&lt;Towers_4G_km2!I76*(Settings!$C$16/100),Lookups!$G$3:$G$250)),"-")</f>
        <v/>
      </c>
      <c r="J76" s="20">
        <f ref="J76:J76" t="array">IFERROR(MAX(IF(Lookups!$E$3:$E$250&lt;Towers_4G_km2!J76*(Settings!$C$16/100),Lookups!$G$3:$G$250)),"-")</f>
        <v/>
      </c>
      <c r="K76" s="20">
        <f ref="K76:K76" t="array">IFERROR(MAX(IF(Lookups!$E$3:$E$250&lt;Towers_4G_km2!K76*(Settings!$C$16/100),Lookups!$G$3:$G$250)),"-")</f>
        <v/>
      </c>
      <c r="L76" s="20">
        <f ref="L76:L76" t="array">IFERROR(MAX(IF(Lookups!$E$3:$E$250&lt;Towers_4G_km2!L76*(Settings!$C$16/100),Lookups!$G$3:$G$250)),"-")</f>
        <v/>
      </c>
    </row>
    <row r="77">
      <c r="A77" s="20">
        <f>'Data_km2'!A77</f>
        <v/>
      </c>
      <c r="B77" s="20">
        <f>'Data_km2'!B77</f>
        <v/>
      </c>
      <c r="C77" s="20">
        <f ref="C77:C77" t="array">IFERROR(MAX(IF(Lookups!$E$3:$E$250&lt;Towers_4G_km2!C77*(Settings!$C$16/100),Lookups!$G$3:$G$250)),"-")</f>
        <v/>
      </c>
      <c r="D77" s="20">
        <f ref="D77:D77" t="array">IFERROR(MAX(IF(Lookups!$E$3:$E$250&lt;Towers_4G_km2!D77*(Settings!$C$16/100),Lookups!$G$3:$G$250)),"-")</f>
        <v/>
      </c>
      <c r="E77" s="20">
        <f ref="E77:E77" t="array">IFERROR(MAX(IF(Lookups!$E$3:$E$250&lt;Towers_4G_km2!E77*(Settings!$C$16/100),Lookups!$G$3:$G$250)),"-")</f>
        <v/>
      </c>
      <c r="F77" s="20">
        <f ref="F77:F77" t="array">IFERROR(MAX(IF(Lookups!$E$3:$E$250&lt;Towers_4G_km2!F77*(Settings!$C$16/100),Lookups!$G$3:$G$250)),"-")</f>
        <v/>
      </c>
      <c r="G77" s="20">
        <f ref="G77:G77" t="array">IFERROR(MAX(IF(Lookups!$E$3:$E$250&lt;Towers_4G_km2!G77*(Settings!$C$16/100),Lookups!$G$3:$G$250)),"-")</f>
        <v/>
      </c>
      <c r="H77" s="20">
        <f ref="H77:H77" t="array">IFERROR(MAX(IF(Lookups!$E$3:$E$250&lt;Towers_4G_km2!H77*(Settings!$C$16/100),Lookups!$G$3:$G$250)),"-")</f>
        <v/>
      </c>
      <c r="I77" s="20">
        <f ref="I77:I77" t="array">IFERROR(MAX(IF(Lookups!$E$3:$E$250&lt;Towers_4G_km2!I77*(Settings!$C$16/100),Lookups!$G$3:$G$250)),"-")</f>
        <v/>
      </c>
      <c r="J77" s="20">
        <f ref="J77:J77" t="array">IFERROR(MAX(IF(Lookups!$E$3:$E$250&lt;Towers_4G_km2!J77*(Settings!$C$16/100),Lookups!$G$3:$G$250)),"-")</f>
        <v/>
      </c>
      <c r="K77" s="20">
        <f ref="K77:K77" t="array">IFERROR(MAX(IF(Lookups!$E$3:$E$250&lt;Towers_4G_km2!K77*(Settings!$C$16/100),Lookups!$G$3:$G$250)),"-")</f>
        <v/>
      </c>
      <c r="L77" s="20">
        <f ref="L77:L77" t="array">IFERROR(MAX(IF(Lookups!$E$3:$E$250&lt;Towers_4G_km2!L77*(Settings!$C$16/100),Lookups!$G$3:$G$250)),"-")</f>
        <v/>
      </c>
    </row>
    <row r="78">
      <c r="A78" s="20">
        <f>'Data_km2'!A78</f>
        <v/>
      </c>
      <c r="B78" s="20">
        <f>'Data_km2'!B78</f>
        <v/>
      </c>
      <c r="C78" s="20">
        <f ref="C78:C78" t="array">IFERROR(MAX(IF(Lookups!$E$3:$E$250&lt;Towers_4G_km2!C78*(Settings!$C$16/100),Lookups!$G$3:$G$250)),"-")</f>
        <v/>
      </c>
      <c r="D78" s="20">
        <f ref="D78:D78" t="array">IFERROR(MAX(IF(Lookups!$E$3:$E$250&lt;Towers_4G_km2!D78*(Settings!$C$16/100),Lookups!$G$3:$G$250)),"-")</f>
        <v/>
      </c>
      <c r="E78" s="20">
        <f ref="E78:E78" t="array">IFERROR(MAX(IF(Lookups!$E$3:$E$250&lt;Towers_4G_km2!E78*(Settings!$C$16/100),Lookups!$G$3:$G$250)),"-")</f>
        <v/>
      </c>
      <c r="F78" s="20">
        <f ref="F78:F78" t="array">IFERROR(MAX(IF(Lookups!$E$3:$E$250&lt;Towers_4G_km2!F78*(Settings!$C$16/100),Lookups!$G$3:$G$250)),"-")</f>
        <v/>
      </c>
      <c r="G78" s="20">
        <f ref="G78:G78" t="array">IFERROR(MAX(IF(Lookups!$E$3:$E$250&lt;Towers_4G_km2!G78*(Settings!$C$16/100),Lookups!$G$3:$G$250)),"-")</f>
        <v/>
      </c>
      <c r="H78" s="20">
        <f ref="H78:H78" t="array">IFERROR(MAX(IF(Lookups!$E$3:$E$250&lt;Towers_4G_km2!H78*(Settings!$C$16/100),Lookups!$G$3:$G$250)),"-")</f>
        <v/>
      </c>
      <c r="I78" s="20">
        <f ref="I78:I78" t="array">IFERROR(MAX(IF(Lookups!$E$3:$E$250&lt;Towers_4G_km2!I78*(Settings!$C$16/100),Lookups!$G$3:$G$250)),"-")</f>
        <v/>
      </c>
      <c r="J78" s="20">
        <f ref="J78:J78" t="array">IFERROR(MAX(IF(Lookups!$E$3:$E$250&lt;Towers_4G_km2!J78*(Settings!$C$16/100),Lookups!$G$3:$G$250)),"-")</f>
        <v/>
      </c>
      <c r="K78" s="20">
        <f ref="K78:K78" t="array">IFERROR(MAX(IF(Lookups!$E$3:$E$250&lt;Towers_4G_km2!K78*(Settings!$C$16/100),Lookups!$G$3:$G$250)),"-")</f>
        <v/>
      </c>
      <c r="L78" s="20">
        <f ref="L78:L78" t="array">IFERROR(MAX(IF(Lookups!$E$3:$E$250&lt;Towers_4G_km2!L78*(Settings!$C$16/100),Lookups!$G$3:$G$250)),"-")</f>
        <v/>
      </c>
    </row>
    <row r="79">
      <c r="A79" s="20">
        <f>'Data_km2'!A79</f>
        <v/>
      </c>
      <c r="B79" s="20">
        <f>'Data_km2'!B79</f>
        <v/>
      </c>
      <c r="C79" s="20">
        <f ref="C79:C79" t="array">IFERROR(MAX(IF(Lookups!$E$3:$E$250&lt;Towers_4G_km2!C79*(Settings!$C$16/100),Lookups!$G$3:$G$250)),"-")</f>
        <v/>
      </c>
      <c r="D79" s="20">
        <f ref="D79:D79" t="array">IFERROR(MAX(IF(Lookups!$E$3:$E$250&lt;Towers_4G_km2!D79*(Settings!$C$16/100),Lookups!$G$3:$G$250)),"-")</f>
        <v/>
      </c>
      <c r="E79" s="20">
        <f ref="E79:E79" t="array">IFERROR(MAX(IF(Lookups!$E$3:$E$250&lt;Towers_4G_km2!E79*(Settings!$C$16/100),Lookups!$G$3:$G$250)),"-")</f>
        <v/>
      </c>
      <c r="F79" s="20">
        <f ref="F79:F79" t="array">IFERROR(MAX(IF(Lookups!$E$3:$E$250&lt;Towers_4G_km2!F79*(Settings!$C$16/100),Lookups!$G$3:$G$250)),"-")</f>
        <v/>
      </c>
      <c r="G79" s="20">
        <f ref="G79:G79" t="array">IFERROR(MAX(IF(Lookups!$E$3:$E$250&lt;Towers_4G_km2!G79*(Settings!$C$16/100),Lookups!$G$3:$G$250)),"-")</f>
        <v/>
      </c>
      <c r="H79" s="20">
        <f ref="H79:H79" t="array">IFERROR(MAX(IF(Lookups!$E$3:$E$250&lt;Towers_4G_km2!H79*(Settings!$C$16/100),Lookups!$G$3:$G$250)),"-")</f>
        <v/>
      </c>
      <c r="I79" s="20">
        <f ref="I79:I79" t="array">IFERROR(MAX(IF(Lookups!$E$3:$E$250&lt;Towers_4G_km2!I79*(Settings!$C$16/100),Lookups!$G$3:$G$250)),"-")</f>
        <v/>
      </c>
      <c r="J79" s="20">
        <f ref="J79:J79" t="array">IFERROR(MAX(IF(Lookups!$E$3:$E$250&lt;Towers_4G_km2!J79*(Settings!$C$16/100),Lookups!$G$3:$G$250)),"-")</f>
        <v/>
      </c>
      <c r="K79" s="20">
        <f ref="K79:K79" t="array">IFERROR(MAX(IF(Lookups!$E$3:$E$250&lt;Towers_4G_km2!K79*(Settings!$C$16/100),Lookups!$G$3:$G$250)),"-")</f>
        <v/>
      </c>
      <c r="L79" s="20">
        <f ref="L79:L79" t="array">IFERROR(MAX(IF(Lookups!$E$3:$E$250&lt;Towers_4G_km2!L79*(Settings!$C$16/100),Lookups!$G$3:$G$250)),"-")</f>
        <v/>
      </c>
    </row>
    <row r="80">
      <c r="A80" s="20">
        <f>'Data_km2'!A80</f>
        <v/>
      </c>
      <c r="B80" s="20">
        <f>'Data_km2'!B80</f>
        <v/>
      </c>
      <c r="C80" s="20">
        <f ref="C80:C80" t="array">IFERROR(MAX(IF(Lookups!$E$3:$E$250&lt;Towers_4G_km2!C80*(Settings!$C$16/100),Lookups!$G$3:$G$250)),"-")</f>
        <v/>
      </c>
      <c r="D80" s="20">
        <f ref="D80:D80" t="array">IFERROR(MAX(IF(Lookups!$E$3:$E$250&lt;Towers_4G_km2!D80*(Settings!$C$16/100),Lookups!$G$3:$G$250)),"-")</f>
        <v/>
      </c>
      <c r="E80" s="20">
        <f ref="E80:E80" t="array">IFERROR(MAX(IF(Lookups!$E$3:$E$250&lt;Towers_4G_km2!E80*(Settings!$C$16/100),Lookups!$G$3:$G$250)),"-")</f>
        <v/>
      </c>
      <c r="F80" s="20">
        <f ref="F80:F80" t="array">IFERROR(MAX(IF(Lookups!$E$3:$E$250&lt;Towers_4G_km2!F80*(Settings!$C$16/100),Lookups!$G$3:$G$250)),"-")</f>
        <v/>
      </c>
      <c r="G80" s="20">
        <f ref="G80:G80" t="array">IFERROR(MAX(IF(Lookups!$E$3:$E$250&lt;Towers_4G_km2!G80*(Settings!$C$16/100),Lookups!$G$3:$G$250)),"-")</f>
        <v/>
      </c>
      <c r="H80" s="20">
        <f ref="H80:H80" t="array">IFERROR(MAX(IF(Lookups!$E$3:$E$250&lt;Towers_4G_km2!H80*(Settings!$C$16/100),Lookups!$G$3:$G$250)),"-")</f>
        <v/>
      </c>
      <c r="I80" s="20">
        <f ref="I80:I80" t="array">IFERROR(MAX(IF(Lookups!$E$3:$E$250&lt;Towers_4G_km2!I80*(Settings!$C$16/100),Lookups!$G$3:$G$250)),"-")</f>
        <v/>
      </c>
      <c r="J80" s="20">
        <f ref="J80:J80" t="array">IFERROR(MAX(IF(Lookups!$E$3:$E$250&lt;Towers_4G_km2!J80*(Settings!$C$16/100),Lookups!$G$3:$G$250)),"-")</f>
        <v/>
      </c>
      <c r="K80" s="20">
        <f ref="K80:K80" t="array">IFERROR(MAX(IF(Lookups!$E$3:$E$250&lt;Towers_4G_km2!K80*(Settings!$C$16/100),Lookups!$G$3:$G$250)),"-")</f>
        <v/>
      </c>
      <c r="L80" s="20">
        <f ref="L80:L80" t="array">IFERROR(MAX(IF(Lookups!$E$3:$E$250&lt;Towers_4G_km2!L80*(Settings!$C$16/100),Lookups!$G$3:$G$250)),"-")</f>
        <v/>
      </c>
    </row>
    <row r="81">
      <c r="A81" s="20">
        <f>'Data_km2'!A81</f>
        <v/>
      </c>
      <c r="B81" s="20">
        <f>'Data_km2'!B81</f>
        <v/>
      </c>
      <c r="C81" s="20">
        <f ref="C81:C81" t="array">IFERROR(MAX(IF(Lookups!$E$3:$E$250&lt;Towers_4G_km2!C81*(Settings!$C$16/100),Lookups!$G$3:$G$250)),"-")</f>
        <v/>
      </c>
      <c r="D81" s="20">
        <f ref="D81:D81" t="array">IFERROR(MAX(IF(Lookups!$E$3:$E$250&lt;Towers_4G_km2!D81*(Settings!$C$16/100),Lookups!$G$3:$G$250)),"-")</f>
        <v/>
      </c>
      <c r="E81" s="20">
        <f ref="E81:E81" t="array">IFERROR(MAX(IF(Lookups!$E$3:$E$250&lt;Towers_4G_km2!E81*(Settings!$C$16/100),Lookups!$G$3:$G$250)),"-")</f>
        <v/>
      </c>
      <c r="F81" s="20">
        <f ref="F81:F81" t="array">IFERROR(MAX(IF(Lookups!$E$3:$E$250&lt;Towers_4G_km2!F81*(Settings!$C$16/100),Lookups!$G$3:$G$250)),"-")</f>
        <v/>
      </c>
      <c r="G81" s="20">
        <f ref="G81:G81" t="array">IFERROR(MAX(IF(Lookups!$E$3:$E$250&lt;Towers_4G_km2!G81*(Settings!$C$16/100),Lookups!$G$3:$G$250)),"-")</f>
        <v/>
      </c>
      <c r="H81" s="20">
        <f ref="H81:H81" t="array">IFERROR(MAX(IF(Lookups!$E$3:$E$250&lt;Towers_4G_km2!H81*(Settings!$C$16/100),Lookups!$G$3:$G$250)),"-")</f>
        <v/>
      </c>
      <c r="I81" s="20">
        <f ref="I81:I81" t="array">IFERROR(MAX(IF(Lookups!$E$3:$E$250&lt;Towers_4G_km2!I81*(Settings!$C$16/100),Lookups!$G$3:$G$250)),"-")</f>
        <v/>
      </c>
      <c r="J81" s="20">
        <f ref="J81:J81" t="array">IFERROR(MAX(IF(Lookups!$E$3:$E$250&lt;Towers_4G_km2!J81*(Settings!$C$16/100),Lookups!$G$3:$G$250)),"-")</f>
        <v/>
      </c>
      <c r="K81" s="20">
        <f ref="K81:K81" t="array">IFERROR(MAX(IF(Lookups!$E$3:$E$250&lt;Towers_4G_km2!K81*(Settings!$C$16/100),Lookups!$G$3:$G$250)),"-")</f>
        <v/>
      </c>
      <c r="L81" s="20">
        <f ref="L81:L81" t="array">IFERROR(MAX(IF(Lookups!$E$3:$E$250&lt;Towers_4G_km2!L81*(Settings!$C$16/100),Lookups!$G$3:$G$250)),"-")</f>
        <v/>
      </c>
    </row>
    <row r="82">
      <c r="A82" s="20">
        <f>'Data_km2'!A82</f>
        <v/>
      </c>
      <c r="B82" s="20">
        <f>'Data_km2'!B82</f>
        <v/>
      </c>
      <c r="C82" s="20">
        <f ref="C82:C82" t="array">IFERROR(MAX(IF(Lookups!$E$3:$E$250&lt;Towers_4G_km2!C82*(Settings!$C$16/100),Lookups!$G$3:$G$250)),"-")</f>
        <v/>
      </c>
      <c r="D82" s="20">
        <f ref="D82:D82" t="array">IFERROR(MAX(IF(Lookups!$E$3:$E$250&lt;Towers_4G_km2!D82*(Settings!$C$16/100),Lookups!$G$3:$G$250)),"-")</f>
        <v/>
      </c>
      <c r="E82" s="20">
        <f ref="E82:E82" t="array">IFERROR(MAX(IF(Lookups!$E$3:$E$250&lt;Towers_4G_km2!E82*(Settings!$C$16/100),Lookups!$G$3:$G$250)),"-")</f>
        <v/>
      </c>
      <c r="F82" s="20">
        <f ref="F82:F82" t="array">IFERROR(MAX(IF(Lookups!$E$3:$E$250&lt;Towers_4G_km2!F82*(Settings!$C$16/100),Lookups!$G$3:$G$250)),"-")</f>
        <v/>
      </c>
      <c r="G82" s="20">
        <f ref="G82:G82" t="array">IFERROR(MAX(IF(Lookups!$E$3:$E$250&lt;Towers_4G_km2!G82*(Settings!$C$16/100),Lookups!$G$3:$G$250)),"-")</f>
        <v/>
      </c>
      <c r="H82" s="20">
        <f ref="H82:H82" t="array">IFERROR(MAX(IF(Lookups!$E$3:$E$250&lt;Towers_4G_km2!H82*(Settings!$C$16/100),Lookups!$G$3:$G$250)),"-")</f>
        <v/>
      </c>
      <c r="I82" s="20">
        <f ref="I82:I82" t="array">IFERROR(MAX(IF(Lookups!$E$3:$E$250&lt;Towers_4G_km2!I82*(Settings!$C$16/100),Lookups!$G$3:$G$250)),"-")</f>
        <v/>
      </c>
      <c r="J82" s="20">
        <f ref="J82:J82" t="array">IFERROR(MAX(IF(Lookups!$E$3:$E$250&lt;Towers_4G_km2!J82*(Settings!$C$16/100),Lookups!$G$3:$G$250)),"-")</f>
        <v/>
      </c>
      <c r="K82" s="20">
        <f ref="K82:K82" t="array">IFERROR(MAX(IF(Lookups!$E$3:$E$250&lt;Towers_4G_km2!K82*(Settings!$C$16/100),Lookups!$G$3:$G$250)),"-")</f>
        <v/>
      </c>
      <c r="L82" s="20">
        <f ref="L82:L82" t="array">IFERROR(MAX(IF(Lookups!$E$3:$E$250&lt;Towers_4G_km2!L82*(Settings!$C$16/100),Lookups!$G$3:$G$250)),"-")</f>
        <v/>
      </c>
    </row>
    <row r="83">
      <c r="A83" s="20">
        <f>'Data_km2'!A83</f>
        <v/>
      </c>
      <c r="B83" s="20">
        <f>'Data_km2'!B83</f>
        <v/>
      </c>
      <c r="C83" s="20">
        <f ref="C83:C83" t="array">IFERROR(MAX(IF(Lookups!$E$3:$E$250&lt;Towers_4G_km2!C83*(Settings!$C$16/100),Lookups!$G$3:$G$250)),"-")</f>
        <v/>
      </c>
      <c r="D83" s="20">
        <f ref="D83:D83" t="array">IFERROR(MAX(IF(Lookups!$E$3:$E$250&lt;Towers_4G_km2!D83*(Settings!$C$16/100),Lookups!$G$3:$G$250)),"-")</f>
        <v/>
      </c>
      <c r="E83" s="20">
        <f ref="E83:E83" t="array">IFERROR(MAX(IF(Lookups!$E$3:$E$250&lt;Towers_4G_km2!E83*(Settings!$C$16/100),Lookups!$G$3:$G$250)),"-")</f>
        <v/>
      </c>
      <c r="F83" s="20">
        <f ref="F83:F83" t="array">IFERROR(MAX(IF(Lookups!$E$3:$E$250&lt;Towers_4G_km2!F83*(Settings!$C$16/100),Lookups!$G$3:$G$250)),"-")</f>
        <v/>
      </c>
      <c r="G83" s="20">
        <f ref="G83:G83" t="array">IFERROR(MAX(IF(Lookups!$E$3:$E$250&lt;Towers_4G_km2!G83*(Settings!$C$16/100),Lookups!$G$3:$G$250)),"-")</f>
        <v/>
      </c>
      <c r="H83" s="20">
        <f ref="H83:H83" t="array">IFERROR(MAX(IF(Lookups!$E$3:$E$250&lt;Towers_4G_km2!H83*(Settings!$C$16/100),Lookups!$G$3:$G$250)),"-")</f>
        <v/>
      </c>
      <c r="I83" s="20">
        <f ref="I83:I83" t="array">IFERROR(MAX(IF(Lookups!$E$3:$E$250&lt;Towers_4G_km2!I83*(Settings!$C$16/100),Lookups!$G$3:$G$250)),"-")</f>
        <v/>
      </c>
      <c r="J83" s="20">
        <f ref="J83:J83" t="array">IFERROR(MAX(IF(Lookups!$E$3:$E$250&lt;Towers_4G_km2!J83*(Settings!$C$16/100),Lookups!$G$3:$G$250)),"-")</f>
        <v/>
      </c>
      <c r="K83" s="20">
        <f ref="K83:K83" t="array">IFERROR(MAX(IF(Lookups!$E$3:$E$250&lt;Towers_4G_km2!K83*(Settings!$C$16/100),Lookups!$G$3:$G$250)),"-")</f>
        <v/>
      </c>
      <c r="L83" s="20">
        <f ref="L83:L83" t="array">IFERROR(MAX(IF(Lookups!$E$3:$E$250&lt;Towers_4G_km2!L83*(Settings!$C$16/100),Lookups!$G$3:$G$250)),"-")</f>
        <v/>
      </c>
    </row>
    <row r="84">
      <c r="A84" s="20">
        <f>'Data_km2'!A84</f>
        <v/>
      </c>
      <c r="B84" s="20">
        <f>'Data_km2'!B84</f>
        <v/>
      </c>
      <c r="C84" s="20">
        <f ref="C84:C84" t="array">IFERROR(MAX(IF(Lookups!$E$3:$E$250&lt;Towers_4G_km2!C84*(Settings!$C$16/100),Lookups!$G$3:$G$250)),"-")</f>
        <v/>
      </c>
      <c r="D84" s="20">
        <f ref="D84:D84" t="array">IFERROR(MAX(IF(Lookups!$E$3:$E$250&lt;Towers_4G_km2!D84*(Settings!$C$16/100),Lookups!$G$3:$G$250)),"-")</f>
        <v/>
      </c>
      <c r="E84" s="20">
        <f ref="E84:E84" t="array">IFERROR(MAX(IF(Lookups!$E$3:$E$250&lt;Towers_4G_km2!E84*(Settings!$C$16/100),Lookups!$G$3:$G$250)),"-")</f>
        <v/>
      </c>
      <c r="F84" s="20">
        <f ref="F84:F84" t="array">IFERROR(MAX(IF(Lookups!$E$3:$E$250&lt;Towers_4G_km2!F84*(Settings!$C$16/100),Lookups!$G$3:$G$250)),"-")</f>
        <v/>
      </c>
      <c r="G84" s="20">
        <f ref="G84:G84" t="array">IFERROR(MAX(IF(Lookups!$E$3:$E$250&lt;Towers_4G_km2!G84*(Settings!$C$16/100),Lookups!$G$3:$G$250)),"-")</f>
        <v/>
      </c>
      <c r="H84" s="20">
        <f ref="H84:H84" t="array">IFERROR(MAX(IF(Lookups!$E$3:$E$250&lt;Towers_4G_km2!H84*(Settings!$C$16/100),Lookups!$G$3:$G$250)),"-")</f>
        <v/>
      </c>
      <c r="I84" s="20">
        <f ref="I84:I84" t="array">IFERROR(MAX(IF(Lookups!$E$3:$E$250&lt;Towers_4G_km2!I84*(Settings!$C$16/100),Lookups!$G$3:$G$250)),"-")</f>
        <v/>
      </c>
      <c r="J84" s="20">
        <f ref="J84:J84" t="array">IFERROR(MAX(IF(Lookups!$E$3:$E$250&lt;Towers_4G_km2!J84*(Settings!$C$16/100),Lookups!$G$3:$G$250)),"-")</f>
        <v/>
      </c>
      <c r="K84" s="20">
        <f ref="K84:K84" t="array">IFERROR(MAX(IF(Lookups!$E$3:$E$250&lt;Towers_4G_km2!K84*(Settings!$C$16/100),Lookups!$G$3:$G$250)),"-")</f>
        <v/>
      </c>
      <c r="L84" s="20">
        <f ref="L84:L84" t="array">IFERROR(MAX(IF(Lookups!$E$3:$E$250&lt;Towers_4G_km2!L84*(Settings!$C$16/100),Lookups!$G$3:$G$250)),"-")</f>
        <v/>
      </c>
    </row>
    <row r="85">
      <c r="A85" s="20">
        <f>'Data_km2'!A85</f>
        <v/>
      </c>
      <c r="B85" s="20">
        <f>'Data_km2'!B85</f>
        <v/>
      </c>
      <c r="C85" s="20">
        <f ref="C85:C85" t="array">IFERROR(MAX(IF(Lookups!$E$3:$E$250&lt;Towers_4G_km2!C85*(Settings!$C$16/100),Lookups!$G$3:$G$250)),"-")</f>
        <v/>
      </c>
      <c r="D85" s="20">
        <f ref="D85:D85" t="array">IFERROR(MAX(IF(Lookups!$E$3:$E$250&lt;Towers_4G_km2!D85*(Settings!$C$16/100),Lookups!$G$3:$G$250)),"-")</f>
        <v/>
      </c>
      <c r="E85" s="20">
        <f ref="E85:E85" t="array">IFERROR(MAX(IF(Lookups!$E$3:$E$250&lt;Towers_4G_km2!E85*(Settings!$C$16/100),Lookups!$G$3:$G$250)),"-")</f>
        <v/>
      </c>
      <c r="F85" s="20">
        <f ref="F85:F85" t="array">IFERROR(MAX(IF(Lookups!$E$3:$E$250&lt;Towers_4G_km2!F85*(Settings!$C$16/100),Lookups!$G$3:$G$250)),"-")</f>
        <v/>
      </c>
      <c r="G85" s="20">
        <f ref="G85:G85" t="array">IFERROR(MAX(IF(Lookups!$E$3:$E$250&lt;Towers_4G_km2!G85*(Settings!$C$16/100),Lookups!$G$3:$G$250)),"-")</f>
        <v/>
      </c>
      <c r="H85" s="20">
        <f ref="H85:H85" t="array">IFERROR(MAX(IF(Lookups!$E$3:$E$250&lt;Towers_4G_km2!H85*(Settings!$C$16/100),Lookups!$G$3:$G$250)),"-")</f>
        <v/>
      </c>
      <c r="I85" s="20">
        <f ref="I85:I85" t="array">IFERROR(MAX(IF(Lookups!$E$3:$E$250&lt;Towers_4G_km2!I85*(Settings!$C$16/100),Lookups!$G$3:$G$250)),"-")</f>
        <v/>
      </c>
      <c r="J85" s="20">
        <f ref="J85:J85" t="array">IFERROR(MAX(IF(Lookups!$E$3:$E$250&lt;Towers_4G_km2!J85*(Settings!$C$16/100),Lookups!$G$3:$G$250)),"-")</f>
        <v/>
      </c>
      <c r="K85" s="20">
        <f ref="K85:K85" t="array">IFERROR(MAX(IF(Lookups!$E$3:$E$250&lt;Towers_4G_km2!K85*(Settings!$C$16/100),Lookups!$G$3:$G$250)),"-")</f>
        <v/>
      </c>
      <c r="L85" s="20">
        <f ref="L85:L85" t="array">IFERROR(MAX(IF(Lookups!$E$3:$E$250&lt;Towers_4G_km2!L85*(Settings!$C$16/100),Lookups!$G$3:$G$250)),"-")</f>
        <v/>
      </c>
    </row>
    <row r="86">
      <c r="A86" s="20">
        <f>'Data_km2'!A86</f>
        <v/>
      </c>
      <c r="B86" s="20">
        <f>'Data_km2'!B86</f>
        <v/>
      </c>
      <c r="C86" s="20">
        <f ref="C86:C86" t="array">IFERROR(MAX(IF(Lookups!$E$3:$E$250&lt;Towers_4G_km2!C86*(Settings!$C$16/100),Lookups!$G$3:$G$250)),"-")</f>
        <v/>
      </c>
      <c r="D86" s="20">
        <f ref="D86:D86" t="array">IFERROR(MAX(IF(Lookups!$E$3:$E$250&lt;Towers_4G_km2!D86*(Settings!$C$16/100),Lookups!$G$3:$G$250)),"-")</f>
        <v/>
      </c>
      <c r="E86" s="20">
        <f ref="E86:E86" t="array">IFERROR(MAX(IF(Lookups!$E$3:$E$250&lt;Towers_4G_km2!E86*(Settings!$C$16/100),Lookups!$G$3:$G$250)),"-")</f>
        <v/>
      </c>
      <c r="F86" s="20">
        <f ref="F86:F86" t="array">IFERROR(MAX(IF(Lookups!$E$3:$E$250&lt;Towers_4G_km2!F86*(Settings!$C$16/100),Lookups!$G$3:$G$250)),"-")</f>
        <v/>
      </c>
      <c r="G86" s="20">
        <f ref="G86:G86" t="array">IFERROR(MAX(IF(Lookups!$E$3:$E$250&lt;Towers_4G_km2!G86*(Settings!$C$16/100),Lookups!$G$3:$G$250)),"-")</f>
        <v/>
      </c>
      <c r="H86" s="20">
        <f ref="H86:H86" t="array">IFERROR(MAX(IF(Lookups!$E$3:$E$250&lt;Towers_4G_km2!H86*(Settings!$C$16/100),Lookups!$G$3:$G$250)),"-")</f>
        <v/>
      </c>
      <c r="I86" s="20">
        <f ref="I86:I86" t="array">IFERROR(MAX(IF(Lookups!$E$3:$E$250&lt;Towers_4G_km2!I86*(Settings!$C$16/100),Lookups!$G$3:$G$250)),"-")</f>
        <v/>
      </c>
      <c r="J86" s="20">
        <f ref="J86:J86" t="array">IFERROR(MAX(IF(Lookups!$E$3:$E$250&lt;Towers_4G_km2!J86*(Settings!$C$16/100),Lookups!$G$3:$G$250)),"-")</f>
        <v/>
      </c>
      <c r="K86" s="20">
        <f ref="K86:K86" t="array">IFERROR(MAX(IF(Lookups!$E$3:$E$250&lt;Towers_4G_km2!K86*(Settings!$C$16/100),Lookups!$G$3:$G$250)),"-")</f>
        <v/>
      </c>
      <c r="L86" s="20">
        <f ref="L86:L86" t="array">IFERROR(MAX(IF(Lookups!$E$3:$E$250&lt;Towers_4G_km2!L86*(Settings!$C$16/100),Lookups!$G$3:$G$250)),"-")</f>
        <v/>
      </c>
    </row>
    <row r="87">
      <c r="A87" s="20">
        <f>'Data_km2'!A87</f>
        <v/>
      </c>
      <c r="B87" s="20">
        <f>'Data_km2'!B87</f>
        <v/>
      </c>
      <c r="C87" s="20">
        <f ref="C87:C87" t="array">IFERROR(MAX(IF(Lookups!$E$3:$E$250&lt;Towers_4G_km2!C87*(Settings!$C$16/100),Lookups!$G$3:$G$250)),"-")</f>
        <v/>
      </c>
      <c r="D87" s="20">
        <f ref="D87:D87" t="array">IFERROR(MAX(IF(Lookups!$E$3:$E$250&lt;Towers_4G_km2!D87*(Settings!$C$16/100),Lookups!$G$3:$G$250)),"-")</f>
        <v/>
      </c>
      <c r="E87" s="20">
        <f ref="E87:E87" t="array">IFERROR(MAX(IF(Lookups!$E$3:$E$250&lt;Towers_4G_km2!E87*(Settings!$C$16/100),Lookups!$G$3:$G$250)),"-")</f>
        <v/>
      </c>
      <c r="F87" s="20">
        <f ref="F87:F87" t="array">IFERROR(MAX(IF(Lookups!$E$3:$E$250&lt;Towers_4G_km2!F87*(Settings!$C$16/100),Lookups!$G$3:$G$250)),"-")</f>
        <v/>
      </c>
      <c r="G87" s="20">
        <f ref="G87:G87" t="array">IFERROR(MAX(IF(Lookups!$E$3:$E$250&lt;Towers_4G_km2!G87*(Settings!$C$16/100),Lookups!$G$3:$G$250)),"-")</f>
        <v/>
      </c>
      <c r="H87" s="20">
        <f ref="H87:H87" t="array">IFERROR(MAX(IF(Lookups!$E$3:$E$250&lt;Towers_4G_km2!H87*(Settings!$C$16/100),Lookups!$G$3:$G$250)),"-")</f>
        <v/>
      </c>
      <c r="I87" s="20">
        <f ref="I87:I87" t="array">IFERROR(MAX(IF(Lookups!$E$3:$E$250&lt;Towers_4G_km2!I87*(Settings!$C$16/100),Lookups!$G$3:$G$250)),"-")</f>
        <v/>
      </c>
      <c r="J87" s="20">
        <f ref="J87:J87" t="array">IFERROR(MAX(IF(Lookups!$E$3:$E$250&lt;Towers_4G_km2!J87*(Settings!$C$16/100),Lookups!$G$3:$G$250)),"-")</f>
        <v/>
      </c>
      <c r="K87" s="20">
        <f ref="K87:K87" t="array">IFERROR(MAX(IF(Lookups!$E$3:$E$250&lt;Towers_4G_km2!K87*(Settings!$C$16/100),Lookups!$G$3:$G$250)),"-")</f>
        <v/>
      </c>
      <c r="L87" s="20">
        <f ref="L87:L87" t="array">IFERROR(MAX(IF(Lookups!$E$3:$E$250&lt;Towers_4G_km2!L87*(Settings!$C$16/100),Lookups!$G$3:$G$250)),"-")</f>
        <v/>
      </c>
    </row>
    <row r="88">
      <c r="A88" s="20">
        <f>'Data_km2'!A88</f>
        <v/>
      </c>
      <c r="B88" s="20">
        <f>'Data_km2'!B88</f>
        <v/>
      </c>
      <c r="C88" s="20">
        <f ref="C88:C88" t="array">IFERROR(MAX(IF(Lookups!$E$3:$E$250&lt;Towers_4G_km2!C88*(Settings!$C$16/100),Lookups!$G$3:$G$250)),"-")</f>
        <v/>
      </c>
      <c r="D88" s="20">
        <f ref="D88:D88" t="array">IFERROR(MAX(IF(Lookups!$E$3:$E$250&lt;Towers_4G_km2!D88*(Settings!$C$16/100),Lookups!$G$3:$G$250)),"-")</f>
        <v/>
      </c>
      <c r="E88" s="20">
        <f ref="E88:E88" t="array">IFERROR(MAX(IF(Lookups!$E$3:$E$250&lt;Towers_4G_km2!E88*(Settings!$C$16/100),Lookups!$G$3:$G$250)),"-")</f>
        <v/>
      </c>
      <c r="F88" s="20">
        <f ref="F88:F88" t="array">IFERROR(MAX(IF(Lookups!$E$3:$E$250&lt;Towers_4G_km2!F88*(Settings!$C$16/100),Lookups!$G$3:$G$250)),"-")</f>
        <v/>
      </c>
      <c r="G88" s="20">
        <f ref="G88:G88" t="array">IFERROR(MAX(IF(Lookups!$E$3:$E$250&lt;Towers_4G_km2!G88*(Settings!$C$16/100),Lookups!$G$3:$G$250)),"-")</f>
        <v/>
      </c>
      <c r="H88" s="20">
        <f ref="H88:H88" t="array">IFERROR(MAX(IF(Lookups!$E$3:$E$250&lt;Towers_4G_km2!H88*(Settings!$C$16/100),Lookups!$G$3:$G$250)),"-")</f>
        <v/>
      </c>
      <c r="I88" s="20">
        <f ref="I88:I88" t="array">IFERROR(MAX(IF(Lookups!$E$3:$E$250&lt;Towers_4G_km2!I88*(Settings!$C$16/100),Lookups!$G$3:$G$250)),"-")</f>
        <v/>
      </c>
      <c r="J88" s="20">
        <f ref="J88:J88" t="array">IFERROR(MAX(IF(Lookups!$E$3:$E$250&lt;Towers_4G_km2!J88*(Settings!$C$16/100),Lookups!$G$3:$G$250)),"-")</f>
        <v/>
      </c>
      <c r="K88" s="20">
        <f ref="K88:K88" t="array">IFERROR(MAX(IF(Lookups!$E$3:$E$250&lt;Towers_4G_km2!K88*(Settings!$C$16/100),Lookups!$G$3:$G$250)),"-")</f>
        <v/>
      </c>
      <c r="L88" s="20">
        <f ref="L88:L88" t="array">IFERROR(MAX(IF(Lookups!$E$3:$E$250&lt;Towers_4G_km2!L88*(Settings!$C$16/100),Lookups!$G$3:$G$250)),"-")</f>
        <v/>
      </c>
    </row>
    <row r="89">
      <c r="A89" s="20">
        <f>'Data_km2'!A89</f>
        <v/>
      </c>
      <c r="B89" s="20">
        <f>'Data_km2'!B89</f>
        <v/>
      </c>
      <c r="C89" s="20">
        <f ref="C89:C89" t="array">IFERROR(MAX(IF(Lookups!$E$3:$E$250&lt;Towers_4G_km2!C89*(Settings!$C$16/100),Lookups!$G$3:$G$250)),"-")</f>
        <v/>
      </c>
      <c r="D89" s="20">
        <f ref="D89:D89" t="array">IFERROR(MAX(IF(Lookups!$E$3:$E$250&lt;Towers_4G_km2!D89*(Settings!$C$16/100),Lookups!$G$3:$G$250)),"-")</f>
        <v/>
      </c>
      <c r="E89" s="20">
        <f ref="E89:E89" t="array">IFERROR(MAX(IF(Lookups!$E$3:$E$250&lt;Towers_4G_km2!E89*(Settings!$C$16/100),Lookups!$G$3:$G$250)),"-")</f>
        <v/>
      </c>
      <c r="F89" s="20">
        <f ref="F89:F89" t="array">IFERROR(MAX(IF(Lookups!$E$3:$E$250&lt;Towers_4G_km2!F89*(Settings!$C$16/100),Lookups!$G$3:$G$250)),"-")</f>
        <v/>
      </c>
      <c r="G89" s="20">
        <f ref="G89:G89" t="array">IFERROR(MAX(IF(Lookups!$E$3:$E$250&lt;Towers_4G_km2!G89*(Settings!$C$16/100),Lookups!$G$3:$G$250)),"-")</f>
        <v/>
      </c>
      <c r="H89" s="20">
        <f ref="H89:H89" t="array">IFERROR(MAX(IF(Lookups!$E$3:$E$250&lt;Towers_4G_km2!H89*(Settings!$C$16/100),Lookups!$G$3:$G$250)),"-")</f>
        <v/>
      </c>
      <c r="I89" s="20">
        <f ref="I89:I89" t="array">IFERROR(MAX(IF(Lookups!$E$3:$E$250&lt;Towers_4G_km2!I89*(Settings!$C$16/100),Lookups!$G$3:$G$250)),"-")</f>
        <v/>
      </c>
      <c r="J89" s="20">
        <f ref="J89:J89" t="array">IFERROR(MAX(IF(Lookups!$E$3:$E$250&lt;Towers_4G_km2!J89*(Settings!$C$16/100),Lookups!$G$3:$G$250)),"-")</f>
        <v/>
      </c>
      <c r="K89" s="20">
        <f ref="K89:K89" t="array">IFERROR(MAX(IF(Lookups!$E$3:$E$250&lt;Towers_4G_km2!K89*(Settings!$C$16/100),Lookups!$G$3:$G$250)),"-")</f>
        <v/>
      </c>
      <c r="L89" s="20">
        <f ref="L89:L89" t="array">IFERROR(MAX(IF(Lookups!$E$3:$E$250&lt;Towers_4G_km2!L89*(Settings!$C$16/100),Lookups!$G$3:$G$250)),"-")</f>
        <v/>
      </c>
    </row>
    <row r="90">
      <c r="A90" s="20">
        <f>'Data_km2'!A90</f>
        <v/>
      </c>
      <c r="B90" s="20">
        <f>'Data_km2'!B90</f>
        <v/>
      </c>
      <c r="C90" s="20">
        <f ref="C90:C90" t="array">IFERROR(MAX(IF(Lookups!$E$3:$E$250&lt;Towers_4G_km2!C90*(Settings!$C$16/100),Lookups!$G$3:$G$250)),"-")</f>
        <v/>
      </c>
      <c r="D90" s="20">
        <f ref="D90:D90" t="array">IFERROR(MAX(IF(Lookups!$E$3:$E$250&lt;Towers_4G_km2!D90*(Settings!$C$16/100),Lookups!$G$3:$G$250)),"-")</f>
        <v/>
      </c>
      <c r="E90" s="20">
        <f ref="E90:E90" t="array">IFERROR(MAX(IF(Lookups!$E$3:$E$250&lt;Towers_4G_km2!E90*(Settings!$C$16/100),Lookups!$G$3:$G$250)),"-")</f>
        <v/>
      </c>
      <c r="F90" s="20">
        <f ref="F90:F90" t="array">IFERROR(MAX(IF(Lookups!$E$3:$E$250&lt;Towers_4G_km2!F90*(Settings!$C$16/100),Lookups!$G$3:$G$250)),"-")</f>
        <v/>
      </c>
      <c r="G90" s="20">
        <f ref="G90:G90" t="array">IFERROR(MAX(IF(Lookups!$E$3:$E$250&lt;Towers_4G_km2!G90*(Settings!$C$16/100),Lookups!$G$3:$G$250)),"-")</f>
        <v/>
      </c>
      <c r="H90" s="20">
        <f ref="H90:H90" t="array">IFERROR(MAX(IF(Lookups!$E$3:$E$250&lt;Towers_4G_km2!H90*(Settings!$C$16/100),Lookups!$G$3:$G$250)),"-")</f>
        <v/>
      </c>
      <c r="I90" s="20">
        <f ref="I90:I90" t="array">IFERROR(MAX(IF(Lookups!$E$3:$E$250&lt;Towers_4G_km2!I90*(Settings!$C$16/100),Lookups!$G$3:$G$250)),"-")</f>
        <v/>
      </c>
      <c r="J90" s="20">
        <f ref="J90:J90" t="array">IFERROR(MAX(IF(Lookups!$E$3:$E$250&lt;Towers_4G_km2!J90*(Settings!$C$16/100),Lookups!$G$3:$G$250)),"-")</f>
        <v/>
      </c>
      <c r="K90" s="20">
        <f ref="K90:K90" t="array">IFERROR(MAX(IF(Lookups!$E$3:$E$250&lt;Towers_4G_km2!K90*(Settings!$C$16/100),Lookups!$G$3:$G$250)),"-")</f>
        <v/>
      </c>
      <c r="L90" s="20">
        <f ref="L90:L90" t="array">IFERROR(MAX(IF(Lookups!$E$3:$E$250&lt;Towers_4G_km2!L90*(Settings!$C$16/100),Lookups!$G$3:$G$250)),"-")</f>
        <v/>
      </c>
    </row>
    <row r="91">
      <c r="A91" s="20">
        <f>'Data_km2'!A91</f>
        <v/>
      </c>
      <c r="B91" s="20">
        <f>'Data_km2'!B91</f>
        <v/>
      </c>
      <c r="C91" s="20">
        <f ref="C91:C91" t="array">IFERROR(MAX(IF(Lookups!$E$3:$E$250&lt;Towers_4G_km2!C91*(Settings!$C$16/100),Lookups!$G$3:$G$250)),"-")</f>
        <v/>
      </c>
      <c r="D91" s="20">
        <f ref="D91:D91" t="array">IFERROR(MAX(IF(Lookups!$E$3:$E$250&lt;Towers_4G_km2!D91*(Settings!$C$16/100),Lookups!$G$3:$G$250)),"-")</f>
        <v/>
      </c>
      <c r="E91" s="20">
        <f ref="E91:E91" t="array">IFERROR(MAX(IF(Lookups!$E$3:$E$250&lt;Towers_4G_km2!E91*(Settings!$C$16/100),Lookups!$G$3:$G$250)),"-")</f>
        <v/>
      </c>
      <c r="F91" s="20">
        <f ref="F91:F91" t="array">IFERROR(MAX(IF(Lookups!$E$3:$E$250&lt;Towers_4G_km2!F91*(Settings!$C$16/100),Lookups!$G$3:$G$250)),"-")</f>
        <v/>
      </c>
      <c r="G91" s="20">
        <f ref="G91:G91" t="array">IFERROR(MAX(IF(Lookups!$E$3:$E$250&lt;Towers_4G_km2!G91*(Settings!$C$16/100),Lookups!$G$3:$G$250)),"-")</f>
        <v/>
      </c>
      <c r="H91" s="20">
        <f ref="H91:H91" t="array">IFERROR(MAX(IF(Lookups!$E$3:$E$250&lt;Towers_4G_km2!H91*(Settings!$C$16/100),Lookups!$G$3:$G$250)),"-")</f>
        <v/>
      </c>
      <c r="I91" s="20">
        <f ref="I91:I91" t="array">IFERROR(MAX(IF(Lookups!$E$3:$E$250&lt;Towers_4G_km2!I91*(Settings!$C$16/100),Lookups!$G$3:$G$250)),"-")</f>
        <v/>
      </c>
      <c r="J91" s="20">
        <f ref="J91:J91" t="array">IFERROR(MAX(IF(Lookups!$E$3:$E$250&lt;Towers_4G_km2!J91*(Settings!$C$16/100),Lookups!$G$3:$G$250)),"-")</f>
        <v/>
      </c>
      <c r="K91" s="20">
        <f ref="K91:K91" t="array">IFERROR(MAX(IF(Lookups!$E$3:$E$250&lt;Towers_4G_km2!K91*(Settings!$C$16/100),Lookups!$G$3:$G$250)),"-")</f>
        <v/>
      </c>
      <c r="L91" s="20">
        <f ref="L91:L91" t="array">IFERROR(MAX(IF(Lookups!$E$3:$E$250&lt;Towers_4G_km2!L91*(Settings!$C$16/100),Lookups!$G$3:$G$250)),"-")</f>
        <v/>
      </c>
    </row>
    <row r="92">
      <c r="A92" s="20">
        <f>'Data_km2'!A92</f>
        <v/>
      </c>
      <c r="B92" s="20">
        <f>'Data_km2'!B92</f>
        <v/>
      </c>
      <c r="C92" s="20">
        <f ref="C92:C92" t="array">IFERROR(MAX(IF(Lookups!$E$3:$E$250&lt;Towers_4G_km2!C92*(Settings!$C$16/100),Lookups!$G$3:$G$250)),"-")</f>
        <v/>
      </c>
      <c r="D92" s="20">
        <f ref="D92:D92" t="array">IFERROR(MAX(IF(Lookups!$E$3:$E$250&lt;Towers_4G_km2!D92*(Settings!$C$16/100),Lookups!$G$3:$G$250)),"-")</f>
        <v/>
      </c>
      <c r="E92" s="20">
        <f ref="E92:E92" t="array">IFERROR(MAX(IF(Lookups!$E$3:$E$250&lt;Towers_4G_km2!E92*(Settings!$C$16/100),Lookups!$G$3:$G$250)),"-")</f>
        <v/>
      </c>
      <c r="F92" s="20">
        <f ref="F92:F92" t="array">IFERROR(MAX(IF(Lookups!$E$3:$E$250&lt;Towers_4G_km2!F92*(Settings!$C$16/100),Lookups!$G$3:$G$250)),"-")</f>
        <v/>
      </c>
      <c r="G92" s="20">
        <f ref="G92:G92" t="array">IFERROR(MAX(IF(Lookups!$E$3:$E$250&lt;Towers_4G_km2!G92*(Settings!$C$16/100),Lookups!$G$3:$G$250)),"-")</f>
        <v/>
      </c>
      <c r="H92" s="20">
        <f ref="H92:H92" t="array">IFERROR(MAX(IF(Lookups!$E$3:$E$250&lt;Towers_4G_km2!H92*(Settings!$C$16/100),Lookups!$G$3:$G$250)),"-")</f>
        <v/>
      </c>
      <c r="I92" s="20">
        <f ref="I92:I92" t="array">IFERROR(MAX(IF(Lookups!$E$3:$E$250&lt;Towers_4G_km2!I92*(Settings!$C$16/100),Lookups!$G$3:$G$250)),"-")</f>
        <v/>
      </c>
      <c r="J92" s="20">
        <f ref="J92:J92" t="array">IFERROR(MAX(IF(Lookups!$E$3:$E$250&lt;Towers_4G_km2!J92*(Settings!$C$16/100),Lookups!$G$3:$G$250)),"-")</f>
        <v/>
      </c>
      <c r="K92" s="20">
        <f ref="K92:K92" t="array">IFERROR(MAX(IF(Lookups!$E$3:$E$250&lt;Towers_4G_km2!K92*(Settings!$C$16/100),Lookups!$G$3:$G$250)),"-")</f>
        <v/>
      </c>
      <c r="L92" s="20">
        <f ref="L92:L92" t="array">IFERROR(MAX(IF(Lookups!$E$3:$E$250&lt;Towers_4G_km2!L92*(Settings!$C$16/100),Lookups!$G$3:$G$250)),"-")</f>
        <v/>
      </c>
    </row>
    <row r="93">
      <c r="A93" s="20">
        <f>'Data_km2'!A93</f>
        <v/>
      </c>
      <c r="B93" s="20">
        <f>'Data_km2'!B93</f>
        <v/>
      </c>
      <c r="C93" s="20">
        <f ref="C93:C93" t="array">IFERROR(MAX(IF(Lookups!$E$3:$E$250&lt;Towers_4G_km2!C93*(Settings!$C$16/100),Lookups!$G$3:$G$250)),"-")</f>
        <v/>
      </c>
      <c r="D93" s="20">
        <f ref="D93:D93" t="array">IFERROR(MAX(IF(Lookups!$E$3:$E$250&lt;Towers_4G_km2!D93*(Settings!$C$16/100),Lookups!$G$3:$G$250)),"-")</f>
        <v/>
      </c>
      <c r="E93" s="20">
        <f ref="E93:E93" t="array">IFERROR(MAX(IF(Lookups!$E$3:$E$250&lt;Towers_4G_km2!E93*(Settings!$C$16/100),Lookups!$G$3:$G$250)),"-")</f>
        <v/>
      </c>
      <c r="F93" s="20">
        <f ref="F93:F93" t="array">IFERROR(MAX(IF(Lookups!$E$3:$E$250&lt;Towers_4G_km2!F93*(Settings!$C$16/100),Lookups!$G$3:$G$250)),"-")</f>
        <v/>
      </c>
      <c r="G93" s="20">
        <f ref="G93:G93" t="array">IFERROR(MAX(IF(Lookups!$E$3:$E$250&lt;Towers_4G_km2!G93*(Settings!$C$16/100),Lookups!$G$3:$G$250)),"-")</f>
        <v/>
      </c>
      <c r="H93" s="20">
        <f ref="H93:H93" t="array">IFERROR(MAX(IF(Lookups!$E$3:$E$250&lt;Towers_4G_km2!H93*(Settings!$C$16/100),Lookups!$G$3:$G$250)),"-")</f>
        <v/>
      </c>
      <c r="I93" s="20">
        <f ref="I93:I93" t="array">IFERROR(MAX(IF(Lookups!$E$3:$E$250&lt;Towers_4G_km2!I93*(Settings!$C$16/100),Lookups!$G$3:$G$250)),"-")</f>
        <v/>
      </c>
      <c r="J93" s="20">
        <f ref="J93:J93" t="array">IFERROR(MAX(IF(Lookups!$E$3:$E$250&lt;Towers_4G_km2!J93*(Settings!$C$16/100),Lookups!$G$3:$G$250)),"-")</f>
        <v/>
      </c>
      <c r="K93" s="20">
        <f ref="K93:K93" t="array">IFERROR(MAX(IF(Lookups!$E$3:$E$250&lt;Towers_4G_km2!K93*(Settings!$C$16/100),Lookups!$G$3:$G$250)),"-")</f>
        <v/>
      </c>
      <c r="L93" s="20">
        <f ref="L93:L93" t="array">IFERROR(MAX(IF(Lookups!$E$3:$E$250&lt;Towers_4G_km2!L93*(Settings!$C$16/100),Lookups!$G$3:$G$250)),"-")</f>
        <v/>
      </c>
    </row>
    <row r="94">
      <c r="A94" s="20">
        <f>'Data_km2'!A94</f>
        <v/>
      </c>
      <c r="B94" s="20">
        <f>'Data_km2'!B94</f>
        <v/>
      </c>
      <c r="C94" s="20">
        <f ref="C94:C94" t="array">IFERROR(MAX(IF(Lookups!$E$3:$E$250&lt;Towers_4G_km2!C94*(Settings!$C$16/100),Lookups!$G$3:$G$250)),"-")</f>
        <v/>
      </c>
      <c r="D94" s="20">
        <f ref="D94:D94" t="array">IFERROR(MAX(IF(Lookups!$E$3:$E$250&lt;Towers_4G_km2!D94*(Settings!$C$16/100),Lookups!$G$3:$G$250)),"-")</f>
        <v/>
      </c>
      <c r="E94" s="20">
        <f ref="E94:E94" t="array">IFERROR(MAX(IF(Lookups!$E$3:$E$250&lt;Towers_4G_km2!E94*(Settings!$C$16/100),Lookups!$G$3:$G$250)),"-")</f>
        <v/>
      </c>
      <c r="F94" s="20">
        <f ref="F94:F94" t="array">IFERROR(MAX(IF(Lookups!$E$3:$E$250&lt;Towers_4G_km2!F94*(Settings!$C$16/100),Lookups!$G$3:$G$250)),"-")</f>
        <v/>
      </c>
      <c r="G94" s="20">
        <f ref="G94:G94" t="array">IFERROR(MAX(IF(Lookups!$E$3:$E$250&lt;Towers_4G_km2!G94*(Settings!$C$16/100),Lookups!$G$3:$G$250)),"-")</f>
        <v/>
      </c>
      <c r="H94" s="20">
        <f ref="H94:H94" t="array">IFERROR(MAX(IF(Lookups!$E$3:$E$250&lt;Towers_4G_km2!H94*(Settings!$C$16/100),Lookups!$G$3:$G$250)),"-")</f>
        <v/>
      </c>
      <c r="I94" s="20">
        <f ref="I94:I94" t="array">IFERROR(MAX(IF(Lookups!$E$3:$E$250&lt;Towers_4G_km2!I94*(Settings!$C$16/100),Lookups!$G$3:$G$250)),"-")</f>
        <v/>
      </c>
      <c r="J94" s="20">
        <f ref="J94:J94" t="array">IFERROR(MAX(IF(Lookups!$E$3:$E$250&lt;Towers_4G_km2!J94*(Settings!$C$16/100),Lookups!$G$3:$G$250)),"-")</f>
        <v/>
      </c>
      <c r="K94" s="20">
        <f ref="K94:K94" t="array">IFERROR(MAX(IF(Lookups!$E$3:$E$250&lt;Towers_4G_km2!K94*(Settings!$C$16/100),Lookups!$G$3:$G$250)),"-")</f>
        <v/>
      </c>
      <c r="L94" s="20">
        <f ref="L94:L94" t="array">IFERROR(MAX(IF(Lookups!$E$3:$E$250&lt;Towers_4G_km2!L94*(Settings!$C$16/100),Lookups!$G$3:$G$250)),"-")</f>
        <v/>
      </c>
    </row>
    <row r="95">
      <c r="A95" s="20">
        <f>'Data_km2'!A95</f>
        <v/>
      </c>
      <c r="B95" s="20">
        <f>'Data_km2'!B95</f>
        <v/>
      </c>
      <c r="C95" s="20">
        <f ref="C95:C95" t="array">IFERROR(MAX(IF(Lookups!$E$3:$E$250&lt;Towers_4G_km2!C95*(Settings!$C$16/100),Lookups!$G$3:$G$250)),"-")</f>
        <v/>
      </c>
      <c r="D95" s="20">
        <f ref="D95:D95" t="array">IFERROR(MAX(IF(Lookups!$E$3:$E$250&lt;Towers_4G_km2!D95*(Settings!$C$16/100),Lookups!$G$3:$G$250)),"-")</f>
        <v/>
      </c>
      <c r="E95" s="20">
        <f ref="E95:E95" t="array">IFERROR(MAX(IF(Lookups!$E$3:$E$250&lt;Towers_4G_km2!E95*(Settings!$C$16/100),Lookups!$G$3:$G$250)),"-")</f>
        <v/>
      </c>
      <c r="F95" s="20">
        <f ref="F95:F95" t="array">IFERROR(MAX(IF(Lookups!$E$3:$E$250&lt;Towers_4G_km2!F95*(Settings!$C$16/100),Lookups!$G$3:$G$250)),"-")</f>
        <v/>
      </c>
      <c r="G95" s="20">
        <f ref="G95:G95" t="array">IFERROR(MAX(IF(Lookups!$E$3:$E$250&lt;Towers_4G_km2!G95*(Settings!$C$16/100),Lookups!$G$3:$G$250)),"-")</f>
        <v/>
      </c>
      <c r="H95" s="20">
        <f ref="H95:H95" t="array">IFERROR(MAX(IF(Lookups!$E$3:$E$250&lt;Towers_4G_km2!H95*(Settings!$C$16/100),Lookups!$G$3:$G$250)),"-")</f>
        <v/>
      </c>
      <c r="I95" s="20">
        <f ref="I95:I95" t="array">IFERROR(MAX(IF(Lookups!$E$3:$E$250&lt;Towers_4G_km2!I95*(Settings!$C$16/100),Lookups!$G$3:$G$250)),"-")</f>
        <v/>
      </c>
      <c r="J95" s="20">
        <f ref="J95:J95" t="array">IFERROR(MAX(IF(Lookups!$E$3:$E$250&lt;Towers_4G_km2!J95*(Settings!$C$16/100),Lookups!$G$3:$G$250)),"-")</f>
        <v/>
      </c>
      <c r="K95" s="20">
        <f ref="K95:K95" t="array">IFERROR(MAX(IF(Lookups!$E$3:$E$250&lt;Towers_4G_km2!K95*(Settings!$C$16/100),Lookups!$G$3:$G$250)),"-")</f>
        <v/>
      </c>
      <c r="L95" s="20">
        <f ref="L95:L95" t="array">IFERROR(MAX(IF(Lookups!$E$3:$E$250&lt;Towers_4G_km2!L95*(Settings!$C$16/100),Lookups!$G$3:$G$250)),"-")</f>
        <v/>
      </c>
    </row>
    <row r="96">
      <c r="A96" s="20">
        <f>'Data_km2'!A96</f>
        <v/>
      </c>
      <c r="B96" s="20">
        <f>'Data_km2'!B96</f>
        <v/>
      </c>
      <c r="C96" s="20">
        <f ref="C96:C96" t="array">IFERROR(MAX(IF(Lookups!$E$3:$E$250&lt;Towers_4G_km2!C96*(Settings!$C$16/100),Lookups!$G$3:$G$250)),"-")</f>
        <v/>
      </c>
      <c r="D96" s="20">
        <f ref="D96:D96" t="array">IFERROR(MAX(IF(Lookups!$E$3:$E$250&lt;Towers_4G_km2!D96*(Settings!$C$16/100),Lookups!$G$3:$G$250)),"-")</f>
        <v/>
      </c>
      <c r="E96" s="20">
        <f ref="E96:E96" t="array">IFERROR(MAX(IF(Lookups!$E$3:$E$250&lt;Towers_4G_km2!E96*(Settings!$C$16/100),Lookups!$G$3:$G$250)),"-")</f>
        <v/>
      </c>
      <c r="F96" s="20">
        <f ref="F96:F96" t="array">IFERROR(MAX(IF(Lookups!$E$3:$E$250&lt;Towers_4G_km2!F96*(Settings!$C$16/100),Lookups!$G$3:$G$250)),"-")</f>
        <v/>
      </c>
      <c r="G96" s="20">
        <f ref="G96:G96" t="array">IFERROR(MAX(IF(Lookups!$E$3:$E$250&lt;Towers_4G_km2!G96*(Settings!$C$16/100),Lookups!$G$3:$G$250)),"-")</f>
        <v/>
      </c>
      <c r="H96" s="20">
        <f ref="H96:H96" t="array">IFERROR(MAX(IF(Lookups!$E$3:$E$250&lt;Towers_4G_km2!H96*(Settings!$C$16/100),Lookups!$G$3:$G$250)),"-")</f>
        <v/>
      </c>
      <c r="I96" s="20">
        <f ref="I96:I96" t="array">IFERROR(MAX(IF(Lookups!$E$3:$E$250&lt;Towers_4G_km2!I96*(Settings!$C$16/100),Lookups!$G$3:$G$250)),"-")</f>
        <v/>
      </c>
      <c r="J96" s="20">
        <f ref="J96:J96" t="array">IFERROR(MAX(IF(Lookups!$E$3:$E$250&lt;Towers_4G_km2!J96*(Settings!$C$16/100),Lookups!$G$3:$G$250)),"-")</f>
        <v/>
      </c>
      <c r="K96" s="20">
        <f ref="K96:K96" t="array">IFERROR(MAX(IF(Lookups!$E$3:$E$250&lt;Towers_4G_km2!K96*(Settings!$C$16/100),Lookups!$G$3:$G$250)),"-")</f>
        <v/>
      </c>
      <c r="L96" s="20">
        <f ref="L96:L96" t="array">IFERROR(MAX(IF(Lookups!$E$3:$E$250&lt;Towers_4G_km2!L96*(Settings!$C$16/100),Lookups!$G$3:$G$250)),"-")</f>
        <v/>
      </c>
    </row>
    <row r="97">
      <c r="A97" s="20">
        <f>'Data_km2'!A97</f>
        <v/>
      </c>
      <c r="B97" s="20">
        <f>'Data_km2'!B97</f>
        <v/>
      </c>
      <c r="C97" s="20">
        <f ref="C97:C97" t="array">IFERROR(MAX(IF(Lookups!$E$3:$E$250&lt;Towers_4G_km2!C97*(Settings!$C$16/100),Lookups!$G$3:$G$250)),"-")</f>
        <v/>
      </c>
      <c r="D97" s="20">
        <f ref="D97:D97" t="array">IFERROR(MAX(IF(Lookups!$E$3:$E$250&lt;Towers_4G_km2!D97*(Settings!$C$16/100),Lookups!$G$3:$G$250)),"-")</f>
        <v/>
      </c>
      <c r="E97" s="20">
        <f ref="E97:E97" t="array">IFERROR(MAX(IF(Lookups!$E$3:$E$250&lt;Towers_4G_km2!E97*(Settings!$C$16/100),Lookups!$G$3:$G$250)),"-")</f>
        <v/>
      </c>
      <c r="F97" s="20">
        <f ref="F97:F97" t="array">IFERROR(MAX(IF(Lookups!$E$3:$E$250&lt;Towers_4G_km2!F97*(Settings!$C$16/100),Lookups!$G$3:$G$250)),"-")</f>
        <v/>
      </c>
      <c r="G97" s="20">
        <f ref="G97:G97" t="array">IFERROR(MAX(IF(Lookups!$E$3:$E$250&lt;Towers_4G_km2!G97*(Settings!$C$16/100),Lookups!$G$3:$G$250)),"-")</f>
        <v/>
      </c>
      <c r="H97" s="20">
        <f ref="H97:H97" t="array">IFERROR(MAX(IF(Lookups!$E$3:$E$250&lt;Towers_4G_km2!H97*(Settings!$C$16/100),Lookups!$G$3:$G$250)),"-")</f>
        <v/>
      </c>
      <c r="I97" s="20">
        <f ref="I97:I97" t="array">IFERROR(MAX(IF(Lookups!$E$3:$E$250&lt;Towers_4G_km2!I97*(Settings!$C$16/100),Lookups!$G$3:$G$250)),"-")</f>
        <v/>
      </c>
      <c r="J97" s="20">
        <f ref="J97:J97" t="array">IFERROR(MAX(IF(Lookups!$E$3:$E$250&lt;Towers_4G_km2!J97*(Settings!$C$16/100),Lookups!$G$3:$G$250)),"-")</f>
        <v/>
      </c>
      <c r="K97" s="20">
        <f ref="K97:K97" t="array">IFERROR(MAX(IF(Lookups!$E$3:$E$250&lt;Towers_4G_km2!K97*(Settings!$C$16/100),Lookups!$G$3:$G$250)),"-")</f>
        <v/>
      </c>
      <c r="L97" s="20">
        <f ref="L97:L97" t="array">IFERROR(MAX(IF(Lookups!$E$3:$E$250&lt;Towers_4G_km2!L97*(Settings!$C$16/100),Lookups!$G$3:$G$250)),"-")</f>
        <v/>
      </c>
    </row>
    <row r="98">
      <c r="A98" s="20">
        <f>'Data_km2'!A98</f>
        <v/>
      </c>
      <c r="B98" s="20">
        <f>'Data_km2'!B98</f>
        <v/>
      </c>
      <c r="C98" s="20">
        <f ref="C98:C98" t="array">IFERROR(MAX(IF(Lookups!$E$3:$E$250&lt;Towers_4G_km2!C98*(Settings!$C$16/100),Lookups!$G$3:$G$250)),"-")</f>
        <v/>
      </c>
      <c r="D98" s="20">
        <f ref="D98:D98" t="array">IFERROR(MAX(IF(Lookups!$E$3:$E$250&lt;Towers_4G_km2!D98*(Settings!$C$16/100),Lookups!$G$3:$G$250)),"-")</f>
        <v/>
      </c>
      <c r="E98" s="20">
        <f ref="E98:E98" t="array">IFERROR(MAX(IF(Lookups!$E$3:$E$250&lt;Towers_4G_km2!E98*(Settings!$C$16/100),Lookups!$G$3:$G$250)),"-")</f>
        <v/>
      </c>
      <c r="F98" s="20">
        <f ref="F98:F98" t="array">IFERROR(MAX(IF(Lookups!$E$3:$E$250&lt;Towers_4G_km2!F98*(Settings!$C$16/100),Lookups!$G$3:$G$250)),"-")</f>
        <v/>
      </c>
      <c r="G98" s="20">
        <f ref="G98:G98" t="array">IFERROR(MAX(IF(Lookups!$E$3:$E$250&lt;Towers_4G_km2!G98*(Settings!$C$16/100),Lookups!$G$3:$G$250)),"-")</f>
        <v/>
      </c>
      <c r="H98" s="20">
        <f ref="H98:H98" t="array">IFERROR(MAX(IF(Lookups!$E$3:$E$250&lt;Towers_4G_km2!H98*(Settings!$C$16/100),Lookups!$G$3:$G$250)),"-")</f>
        <v/>
      </c>
      <c r="I98" s="20">
        <f ref="I98:I98" t="array">IFERROR(MAX(IF(Lookups!$E$3:$E$250&lt;Towers_4G_km2!I98*(Settings!$C$16/100),Lookups!$G$3:$G$250)),"-")</f>
        <v/>
      </c>
      <c r="J98" s="20">
        <f ref="J98:J98" t="array">IFERROR(MAX(IF(Lookups!$E$3:$E$250&lt;Towers_4G_km2!J98*(Settings!$C$16/100),Lookups!$G$3:$G$250)),"-")</f>
        <v/>
      </c>
      <c r="K98" s="20">
        <f ref="K98:K98" t="array">IFERROR(MAX(IF(Lookups!$E$3:$E$250&lt;Towers_4G_km2!K98*(Settings!$C$16/100),Lookups!$G$3:$G$250)),"-")</f>
        <v/>
      </c>
      <c r="L98" s="20">
        <f ref="L98:L98" t="array">IFERROR(MAX(IF(Lookups!$E$3:$E$250&lt;Towers_4G_km2!L98*(Settings!$C$16/100),Lookups!$G$3:$G$250)),"-")</f>
        <v/>
      </c>
    </row>
    <row r="99">
      <c r="A99" s="20">
        <f>'Data_km2'!A99</f>
        <v/>
      </c>
      <c r="B99" s="20">
        <f>'Data_km2'!B99</f>
        <v/>
      </c>
      <c r="C99" s="20">
        <f ref="C99:C99" t="array">IFERROR(MAX(IF(Lookups!$E$3:$E$250&lt;Towers_4G_km2!C99*(Settings!$C$16/100),Lookups!$G$3:$G$250)),"-")</f>
        <v/>
      </c>
      <c r="D99" s="20">
        <f ref="D99:D99" t="array">IFERROR(MAX(IF(Lookups!$E$3:$E$250&lt;Towers_4G_km2!D99*(Settings!$C$16/100),Lookups!$G$3:$G$250)),"-")</f>
        <v/>
      </c>
      <c r="E99" s="20">
        <f ref="E99:E99" t="array">IFERROR(MAX(IF(Lookups!$E$3:$E$250&lt;Towers_4G_km2!E99*(Settings!$C$16/100),Lookups!$G$3:$G$250)),"-")</f>
        <v/>
      </c>
      <c r="F99" s="20">
        <f ref="F99:F99" t="array">IFERROR(MAX(IF(Lookups!$E$3:$E$250&lt;Towers_4G_km2!F99*(Settings!$C$16/100),Lookups!$G$3:$G$250)),"-")</f>
        <v/>
      </c>
      <c r="G99" s="20">
        <f ref="G99:G99" t="array">IFERROR(MAX(IF(Lookups!$E$3:$E$250&lt;Towers_4G_km2!G99*(Settings!$C$16/100),Lookups!$G$3:$G$250)),"-")</f>
        <v/>
      </c>
      <c r="H99" s="20">
        <f ref="H99:H99" t="array">IFERROR(MAX(IF(Lookups!$E$3:$E$250&lt;Towers_4G_km2!H99*(Settings!$C$16/100),Lookups!$G$3:$G$250)),"-")</f>
        <v/>
      </c>
      <c r="I99" s="20">
        <f ref="I99:I99" t="array">IFERROR(MAX(IF(Lookups!$E$3:$E$250&lt;Towers_4G_km2!I99*(Settings!$C$16/100),Lookups!$G$3:$G$250)),"-")</f>
        <v/>
      </c>
      <c r="J99" s="20">
        <f ref="J99:J99" t="array">IFERROR(MAX(IF(Lookups!$E$3:$E$250&lt;Towers_4G_km2!J99*(Settings!$C$16/100),Lookups!$G$3:$G$250)),"-")</f>
        <v/>
      </c>
      <c r="K99" s="20">
        <f ref="K99:K99" t="array">IFERROR(MAX(IF(Lookups!$E$3:$E$250&lt;Towers_4G_km2!K99*(Settings!$C$16/100),Lookups!$G$3:$G$250)),"-")</f>
        <v/>
      </c>
      <c r="L99" s="20">
        <f ref="L99:L99" t="array">IFERROR(MAX(IF(Lookups!$E$3:$E$250&lt;Towers_4G_km2!L99*(Settings!$C$16/100),Lookups!$G$3:$G$250)),"-")</f>
        <v/>
      </c>
    </row>
    <row r="100">
      <c r="A100" s="20">
        <f>'Data_km2'!A100</f>
        <v/>
      </c>
      <c r="B100" s="20">
        <f>'Data_km2'!B100</f>
        <v/>
      </c>
      <c r="C100" s="20">
        <f ref="C100:C100" t="array">IFERROR(MAX(IF(Lookups!$E$3:$E$250&lt;Towers_4G_km2!C100*(Settings!$C$16/100),Lookups!$G$3:$G$250)),"-")</f>
        <v/>
      </c>
      <c r="D100" s="20">
        <f ref="D100:D100" t="array">IFERROR(MAX(IF(Lookups!$E$3:$E$250&lt;Towers_4G_km2!D100*(Settings!$C$16/100),Lookups!$G$3:$G$250)),"-")</f>
        <v/>
      </c>
      <c r="E100" s="20">
        <f ref="E100:E100" t="array">IFERROR(MAX(IF(Lookups!$E$3:$E$250&lt;Towers_4G_km2!E100*(Settings!$C$16/100),Lookups!$G$3:$G$250)),"-")</f>
        <v/>
      </c>
      <c r="F100" s="20">
        <f ref="F100:F100" t="array">IFERROR(MAX(IF(Lookups!$E$3:$E$250&lt;Towers_4G_km2!F100*(Settings!$C$16/100),Lookups!$G$3:$G$250)),"-")</f>
        <v/>
      </c>
      <c r="G100" s="20">
        <f ref="G100:G100" t="array">IFERROR(MAX(IF(Lookups!$E$3:$E$250&lt;Towers_4G_km2!G100*(Settings!$C$16/100),Lookups!$G$3:$G$250)),"-")</f>
        <v/>
      </c>
      <c r="H100" s="20">
        <f ref="H100:H100" t="array">IFERROR(MAX(IF(Lookups!$E$3:$E$250&lt;Towers_4G_km2!H100*(Settings!$C$16/100),Lookups!$G$3:$G$250)),"-")</f>
        <v/>
      </c>
      <c r="I100" s="20">
        <f ref="I100:I100" t="array">IFERROR(MAX(IF(Lookups!$E$3:$E$250&lt;Towers_4G_km2!I100*(Settings!$C$16/100),Lookups!$G$3:$G$250)),"-")</f>
        <v/>
      </c>
      <c r="J100" s="20">
        <f ref="J100:J100" t="array">IFERROR(MAX(IF(Lookups!$E$3:$E$250&lt;Towers_4G_km2!J100*(Settings!$C$16/100),Lookups!$G$3:$G$250)),"-")</f>
        <v/>
      </c>
      <c r="K100" s="20">
        <f ref="K100:K100" t="array">IFERROR(MAX(IF(Lookups!$E$3:$E$250&lt;Towers_4G_km2!K100*(Settings!$C$16/100),Lookups!$G$3:$G$250)),"-")</f>
        <v/>
      </c>
      <c r="L100" s="20">
        <f ref="L100:L100" t="array">IFERROR(MAX(IF(Lookups!$E$3:$E$250&lt;Towers_4G_km2!L100*(Settings!$C$16/100),Lookups!$G$3:$G$250)),"-")</f>
        <v/>
      </c>
    </row>
    <row r="101">
      <c r="A101" s="20">
        <f>'Data_km2'!A101</f>
        <v/>
      </c>
      <c r="B101" s="20">
        <f>'Data_km2'!B101</f>
        <v/>
      </c>
      <c r="C101" s="20">
        <f ref="C101:C101" t="array">IFERROR(MAX(IF(Lookups!$E$3:$E$250&lt;Towers_4G_km2!C101*(Settings!$C$16/100),Lookups!$G$3:$G$250)),"-")</f>
        <v/>
      </c>
      <c r="D101" s="20">
        <f ref="D101:D101" t="array">IFERROR(MAX(IF(Lookups!$E$3:$E$250&lt;Towers_4G_km2!D101*(Settings!$C$16/100),Lookups!$G$3:$G$250)),"-")</f>
        <v/>
      </c>
      <c r="E101" s="20">
        <f ref="E101:E101" t="array">IFERROR(MAX(IF(Lookups!$E$3:$E$250&lt;Towers_4G_km2!E101*(Settings!$C$16/100),Lookups!$G$3:$G$250)),"-")</f>
        <v/>
      </c>
      <c r="F101" s="20">
        <f ref="F101:F101" t="array">IFERROR(MAX(IF(Lookups!$E$3:$E$250&lt;Towers_4G_km2!F101*(Settings!$C$16/100),Lookups!$G$3:$G$250)),"-")</f>
        <v/>
      </c>
      <c r="G101" s="20">
        <f ref="G101:G101" t="array">IFERROR(MAX(IF(Lookups!$E$3:$E$250&lt;Towers_4G_km2!G101*(Settings!$C$16/100),Lookups!$G$3:$G$250)),"-")</f>
        <v/>
      </c>
      <c r="H101" s="20">
        <f ref="H101:H101" t="array">IFERROR(MAX(IF(Lookups!$E$3:$E$250&lt;Towers_4G_km2!H101*(Settings!$C$16/100),Lookups!$G$3:$G$250)),"-")</f>
        <v/>
      </c>
      <c r="I101" s="20">
        <f ref="I101:I101" t="array">IFERROR(MAX(IF(Lookups!$E$3:$E$250&lt;Towers_4G_km2!I101*(Settings!$C$16/100),Lookups!$G$3:$G$250)),"-")</f>
        <v/>
      </c>
      <c r="J101" s="20">
        <f ref="J101:J101" t="array">IFERROR(MAX(IF(Lookups!$E$3:$E$250&lt;Towers_4G_km2!J101*(Settings!$C$16/100),Lookups!$G$3:$G$250)),"-")</f>
        <v/>
      </c>
      <c r="K101" s="20">
        <f ref="K101:K101" t="array">IFERROR(MAX(IF(Lookups!$E$3:$E$250&lt;Towers_4G_km2!K101*(Settings!$C$16/100),Lookups!$G$3:$G$250)),"-")</f>
        <v/>
      </c>
      <c r="L101" s="20">
        <f ref="L101:L101" t="array">IFERROR(MAX(IF(Lookups!$E$3:$E$250&lt;Towers_4G_km2!L101*(Settings!$C$16/100),Lookups!$G$3:$G$250)),"-")</f>
        <v/>
      </c>
    </row>
    <row r="102">
      <c r="A102" s="20">
        <f>'Data_km2'!A102</f>
        <v/>
      </c>
      <c r="B102" s="20">
        <f>'Data_km2'!B102</f>
        <v/>
      </c>
      <c r="C102" s="20">
        <f ref="C102:C102" t="array">IFERROR(MAX(IF(Lookups!$E$3:$E$250&lt;Towers_4G_km2!C102*(Settings!$C$16/100),Lookups!$G$3:$G$250)),"-")</f>
        <v/>
      </c>
      <c r="D102" s="20">
        <f ref="D102:D102" t="array">IFERROR(MAX(IF(Lookups!$E$3:$E$250&lt;Towers_4G_km2!D102*(Settings!$C$16/100),Lookups!$G$3:$G$250)),"-")</f>
        <v/>
      </c>
      <c r="E102" s="20">
        <f ref="E102:E102" t="array">IFERROR(MAX(IF(Lookups!$E$3:$E$250&lt;Towers_4G_km2!E102*(Settings!$C$16/100),Lookups!$G$3:$G$250)),"-")</f>
        <v/>
      </c>
      <c r="F102" s="20">
        <f ref="F102:F102" t="array">IFERROR(MAX(IF(Lookups!$E$3:$E$250&lt;Towers_4G_km2!F102*(Settings!$C$16/100),Lookups!$G$3:$G$250)),"-")</f>
        <v/>
      </c>
      <c r="G102" s="20">
        <f ref="G102:G102" t="array">IFERROR(MAX(IF(Lookups!$E$3:$E$250&lt;Towers_4G_km2!G102*(Settings!$C$16/100),Lookups!$G$3:$G$250)),"-")</f>
        <v/>
      </c>
      <c r="H102" s="20">
        <f ref="H102:H102" t="array">IFERROR(MAX(IF(Lookups!$E$3:$E$250&lt;Towers_4G_km2!H102*(Settings!$C$16/100),Lookups!$G$3:$G$250)),"-")</f>
        <v/>
      </c>
      <c r="I102" s="20">
        <f ref="I102:I102" t="array">IFERROR(MAX(IF(Lookups!$E$3:$E$250&lt;Towers_4G_km2!I102*(Settings!$C$16/100),Lookups!$G$3:$G$250)),"-")</f>
        <v/>
      </c>
      <c r="J102" s="20">
        <f ref="J102:J102" t="array">IFERROR(MAX(IF(Lookups!$E$3:$E$250&lt;Towers_4G_km2!J102*(Settings!$C$16/100),Lookups!$G$3:$G$250)),"-")</f>
        <v/>
      </c>
      <c r="K102" s="20">
        <f ref="K102:K102" t="array">IFERROR(MAX(IF(Lookups!$E$3:$E$250&lt;Towers_4G_km2!K102*(Settings!$C$16/100),Lookups!$G$3:$G$250)),"-")</f>
        <v/>
      </c>
      <c r="L102" s="20">
        <f ref="L102:L102" t="array">IFERROR(MAX(IF(Lookups!$E$3:$E$250&lt;Towers_4G_km2!L102*(Settings!$C$16/100),Lookups!$G$3:$G$250)),"-")</f>
        <v/>
      </c>
    </row>
    <row r="103">
      <c r="A103" s="20">
        <f>'Data_km2'!A103</f>
        <v/>
      </c>
      <c r="B103" s="20">
        <f>'Data_km2'!B103</f>
        <v/>
      </c>
      <c r="C103" s="20">
        <f ref="C103:C103" t="array">IFERROR(MAX(IF(Lookups!$E$3:$E$250&lt;Towers_4G_km2!C103*(Settings!$C$16/100),Lookups!$G$3:$G$250)),"-")</f>
        <v/>
      </c>
      <c r="D103" s="20">
        <f ref="D103:D103" t="array">IFERROR(MAX(IF(Lookups!$E$3:$E$250&lt;Towers_4G_km2!D103*(Settings!$C$16/100),Lookups!$G$3:$G$250)),"-")</f>
        <v/>
      </c>
      <c r="E103" s="20">
        <f ref="E103:E103" t="array">IFERROR(MAX(IF(Lookups!$E$3:$E$250&lt;Towers_4G_km2!E103*(Settings!$C$16/100),Lookups!$G$3:$G$250)),"-")</f>
        <v/>
      </c>
      <c r="F103" s="20">
        <f ref="F103:F103" t="array">IFERROR(MAX(IF(Lookups!$E$3:$E$250&lt;Towers_4G_km2!F103*(Settings!$C$16/100),Lookups!$G$3:$G$250)),"-")</f>
        <v/>
      </c>
      <c r="G103" s="20">
        <f ref="G103:G103" t="array">IFERROR(MAX(IF(Lookups!$E$3:$E$250&lt;Towers_4G_km2!G103*(Settings!$C$16/100),Lookups!$G$3:$G$250)),"-")</f>
        <v/>
      </c>
      <c r="H103" s="20">
        <f ref="H103:H103" t="array">IFERROR(MAX(IF(Lookups!$E$3:$E$250&lt;Towers_4G_km2!H103*(Settings!$C$16/100),Lookups!$G$3:$G$250)),"-")</f>
        <v/>
      </c>
      <c r="I103" s="20">
        <f ref="I103:I103" t="array">IFERROR(MAX(IF(Lookups!$E$3:$E$250&lt;Towers_4G_km2!I103*(Settings!$C$16/100),Lookups!$G$3:$G$250)),"-")</f>
        <v/>
      </c>
      <c r="J103" s="20">
        <f ref="J103:J103" t="array">IFERROR(MAX(IF(Lookups!$E$3:$E$250&lt;Towers_4G_km2!J103*(Settings!$C$16/100),Lookups!$G$3:$G$250)),"-")</f>
        <v/>
      </c>
      <c r="K103" s="20">
        <f ref="K103:K103" t="array">IFERROR(MAX(IF(Lookups!$E$3:$E$250&lt;Towers_4G_km2!K103*(Settings!$C$16/100),Lookups!$G$3:$G$250)),"-")</f>
        <v/>
      </c>
      <c r="L103" s="20">
        <f ref="L103:L103" t="array">IFERROR(MAX(IF(Lookups!$E$3:$E$250&lt;Towers_4G_km2!L103*(Settings!$C$16/100),Lookups!$G$3:$G$250)),"-")</f>
        <v/>
      </c>
    </row>
    <row r="104">
      <c r="A104" s="20">
        <f>'Data_km2'!A104</f>
        <v/>
      </c>
      <c r="B104" s="20">
        <f>'Data_km2'!B104</f>
        <v/>
      </c>
      <c r="C104" s="20">
        <f ref="C104:C104" t="array">IFERROR(MAX(IF(Lookups!$E$3:$E$250&lt;Towers_4G_km2!C104*(Settings!$C$16/100),Lookups!$G$3:$G$250)),"-")</f>
        <v/>
      </c>
      <c r="D104" s="20">
        <f ref="D104:D104" t="array">IFERROR(MAX(IF(Lookups!$E$3:$E$250&lt;Towers_4G_km2!D104*(Settings!$C$16/100),Lookups!$G$3:$G$250)),"-")</f>
        <v/>
      </c>
      <c r="E104" s="20">
        <f ref="E104:E104" t="array">IFERROR(MAX(IF(Lookups!$E$3:$E$250&lt;Towers_4G_km2!E104*(Settings!$C$16/100),Lookups!$G$3:$G$250)),"-")</f>
        <v/>
      </c>
      <c r="F104" s="20">
        <f ref="F104:F104" t="array">IFERROR(MAX(IF(Lookups!$E$3:$E$250&lt;Towers_4G_km2!F104*(Settings!$C$16/100),Lookups!$G$3:$G$250)),"-")</f>
        <v/>
      </c>
      <c r="G104" s="20">
        <f ref="G104:G104" t="array">IFERROR(MAX(IF(Lookups!$E$3:$E$250&lt;Towers_4G_km2!G104*(Settings!$C$16/100),Lookups!$G$3:$G$250)),"-")</f>
        <v/>
      </c>
      <c r="H104" s="20">
        <f ref="H104:H104" t="array">IFERROR(MAX(IF(Lookups!$E$3:$E$250&lt;Towers_4G_km2!H104*(Settings!$C$16/100),Lookups!$G$3:$G$250)),"-")</f>
        <v/>
      </c>
      <c r="I104" s="20">
        <f ref="I104:I104" t="array">IFERROR(MAX(IF(Lookups!$E$3:$E$250&lt;Towers_4G_km2!I104*(Settings!$C$16/100),Lookups!$G$3:$G$250)),"-")</f>
        <v/>
      </c>
      <c r="J104" s="20">
        <f ref="J104:J104" t="array">IFERROR(MAX(IF(Lookups!$E$3:$E$250&lt;Towers_4G_km2!J104*(Settings!$C$16/100),Lookups!$G$3:$G$250)),"-")</f>
        <v/>
      </c>
      <c r="K104" s="20">
        <f ref="K104:K104" t="array">IFERROR(MAX(IF(Lookups!$E$3:$E$250&lt;Towers_4G_km2!K104*(Settings!$C$16/100),Lookups!$G$3:$G$250)),"-")</f>
        <v/>
      </c>
      <c r="L104" s="20">
        <f ref="L104:L104" t="array">IFERROR(MAX(IF(Lookups!$E$3:$E$250&lt;Towers_4G_km2!L104*(Settings!$C$16/100),Lookups!$G$3:$G$250)),"-")</f>
        <v/>
      </c>
    </row>
    <row r="105">
      <c r="A105" s="20">
        <f>'Data_km2'!A105</f>
        <v/>
      </c>
      <c r="B105" s="20">
        <f>'Data_km2'!B105</f>
        <v/>
      </c>
      <c r="C105" s="20">
        <f ref="C105:C105" t="array">IFERROR(MAX(IF(Lookups!$E$3:$E$250&lt;Towers_4G_km2!C105*(Settings!$C$16/100),Lookups!$G$3:$G$250)),"-")</f>
        <v/>
      </c>
      <c r="D105" s="20">
        <f ref="D105:D105" t="array">IFERROR(MAX(IF(Lookups!$E$3:$E$250&lt;Towers_4G_km2!D105*(Settings!$C$16/100),Lookups!$G$3:$G$250)),"-")</f>
        <v/>
      </c>
      <c r="E105" s="20">
        <f ref="E105:E105" t="array">IFERROR(MAX(IF(Lookups!$E$3:$E$250&lt;Towers_4G_km2!E105*(Settings!$C$16/100),Lookups!$G$3:$G$250)),"-")</f>
        <v/>
      </c>
      <c r="F105" s="20">
        <f ref="F105:F105" t="array">IFERROR(MAX(IF(Lookups!$E$3:$E$250&lt;Towers_4G_km2!F105*(Settings!$C$16/100),Lookups!$G$3:$G$250)),"-")</f>
        <v/>
      </c>
      <c r="G105" s="20">
        <f ref="G105:G105" t="array">IFERROR(MAX(IF(Lookups!$E$3:$E$250&lt;Towers_4G_km2!G105*(Settings!$C$16/100),Lookups!$G$3:$G$250)),"-")</f>
        <v/>
      </c>
      <c r="H105" s="20">
        <f ref="H105:H105" t="array">IFERROR(MAX(IF(Lookups!$E$3:$E$250&lt;Towers_4G_km2!H105*(Settings!$C$16/100),Lookups!$G$3:$G$250)),"-")</f>
        <v/>
      </c>
      <c r="I105" s="20">
        <f ref="I105:I105" t="array">IFERROR(MAX(IF(Lookups!$E$3:$E$250&lt;Towers_4G_km2!I105*(Settings!$C$16/100),Lookups!$G$3:$G$250)),"-")</f>
        <v/>
      </c>
      <c r="J105" s="20">
        <f ref="J105:J105" t="array">IFERROR(MAX(IF(Lookups!$E$3:$E$250&lt;Towers_4G_km2!J105*(Settings!$C$16/100),Lookups!$G$3:$G$250)),"-")</f>
        <v/>
      </c>
      <c r="K105" s="20">
        <f ref="K105:K105" t="array">IFERROR(MAX(IF(Lookups!$E$3:$E$250&lt;Towers_4G_km2!K105*(Settings!$C$16/100),Lookups!$G$3:$G$250)),"-")</f>
        <v/>
      </c>
      <c r="L105" s="20">
        <f ref="L105:L105" t="array">IFERROR(MAX(IF(Lookups!$E$3:$E$250&lt;Towers_4G_km2!L105*(Settings!$C$16/100),Lookups!$G$3:$G$250)),"-")</f>
        <v/>
      </c>
    </row>
    <row r="106">
      <c r="A106" s="20">
        <f>'Data_km2'!A106</f>
        <v/>
      </c>
      <c r="B106" s="20">
        <f>'Data_km2'!B106</f>
        <v/>
      </c>
      <c r="C106" s="20">
        <f ref="C106:C106" t="array">IFERROR(MAX(IF(Lookups!$E$3:$E$250&lt;Towers_4G_km2!C106*(Settings!$C$16/100),Lookups!$G$3:$G$250)),"-")</f>
        <v/>
      </c>
      <c r="D106" s="20">
        <f ref="D106:D106" t="array">IFERROR(MAX(IF(Lookups!$E$3:$E$250&lt;Towers_4G_km2!D106*(Settings!$C$16/100),Lookups!$G$3:$G$250)),"-")</f>
        <v/>
      </c>
      <c r="E106" s="20">
        <f ref="E106:E106" t="array">IFERROR(MAX(IF(Lookups!$E$3:$E$250&lt;Towers_4G_km2!E106*(Settings!$C$16/100),Lookups!$G$3:$G$250)),"-")</f>
        <v/>
      </c>
      <c r="F106" s="20">
        <f ref="F106:F106" t="array">IFERROR(MAX(IF(Lookups!$E$3:$E$250&lt;Towers_4G_km2!F106*(Settings!$C$16/100),Lookups!$G$3:$G$250)),"-")</f>
        <v/>
      </c>
      <c r="G106" s="20">
        <f ref="G106:G106" t="array">IFERROR(MAX(IF(Lookups!$E$3:$E$250&lt;Towers_4G_km2!G106*(Settings!$C$16/100),Lookups!$G$3:$G$250)),"-")</f>
        <v/>
      </c>
      <c r="H106" s="20">
        <f ref="H106:H106" t="array">IFERROR(MAX(IF(Lookups!$E$3:$E$250&lt;Towers_4G_km2!H106*(Settings!$C$16/100),Lookups!$G$3:$G$250)),"-")</f>
        <v/>
      </c>
      <c r="I106" s="20">
        <f ref="I106:I106" t="array">IFERROR(MAX(IF(Lookups!$E$3:$E$250&lt;Towers_4G_km2!I106*(Settings!$C$16/100),Lookups!$G$3:$G$250)),"-")</f>
        <v/>
      </c>
      <c r="J106" s="20">
        <f ref="J106:J106" t="array">IFERROR(MAX(IF(Lookups!$E$3:$E$250&lt;Towers_4G_km2!J106*(Settings!$C$16/100),Lookups!$G$3:$G$250)),"-")</f>
        <v/>
      </c>
      <c r="K106" s="20">
        <f ref="K106:K106" t="array">IFERROR(MAX(IF(Lookups!$E$3:$E$250&lt;Towers_4G_km2!K106*(Settings!$C$16/100),Lookups!$G$3:$G$250)),"-")</f>
        <v/>
      </c>
      <c r="L106" s="20">
        <f ref="L106:L106" t="array">IFERROR(MAX(IF(Lookups!$E$3:$E$250&lt;Towers_4G_km2!L106*(Settings!$C$16/100),Lookups!$G$3:$G$250)),"-")</f>
        <v/>
      </c>
    </row>
    <row r="107">
      <c r="A107" s="20">
        <f>'Data_km2'!A107</f>
        <v/>
      </c>
      <c r="B107" s="20">
        <f>'Data_km2'!B107</f>
        <v/>
      </c>
      <c r="C107" s="20">
        <f ref="C107:C107" t="array">IFERROR(MAX(IF(Lookups!$E$3:$E$250&lt;Towers_4G_km2!C107*(Settings!$C$16/100),Lookups!$G$3:$G$250)),"-")</f>
        <v/>
      </c>
      <c r="D107" s="20">
        <f ref="D107:D107" t="array">IFERROR(MAX(IF(Lookups!$E$3:$E$250&lt;Towers_4G_km2!D107*(Settings!$C$16/100),Lookups!$G$3:$G$250)),"-")</f>
        <v/>
      </c>
      <c r="E107" s="20">
        <f ref="E107:E107" t="array">IFERROR(MAX(IF(Lookups!$E$3:$E$250&lt;Towers_4G_km2!E107*(Settings!$C$16/100),Lookups!$G$3:$G$250)),"-")</f>
        <v/>
      </c>
      <c r="F107" s="20">
        <f ref="F107:F107" t="array">IFERROR(MAX(IF(Lookups!$E$3:$E$250&lt;Towers_4G_km2!F107*(Settings!$C$16/100),Lookups!$G$3:$G$250)),"-")</f>
        <v/>
      </c>
      <c r="G107" s="20">
        <f ref="G107:G107" t="array">IFERROR(MAX(IF(Lookups!$E$3:$E$250&lt;Towers_4G_km2!G107*(Settings!$C$16/100),Lookups!$G$3:$G$250)),"-")</f>
        <v/>
      </c>
      <c r="H107" s="20">
        <f ref="H107:H107" t="array">IFERROR(MAX(IF(Lookups!$E$3:$E$250&lt;Towers_4G_km2!H107*(Settings!$C$16/100),Lookups!$G$3:$G$250)),"-")</f>
        <v/>
      </c>
      <c r="I107" s="20">
        <f ref="I107:I107" t="array">IFERROR(MAX(IF(Lookups!$E$3:$E$250&lt;Towers_4G_km2!I107*(Settings!$C$16/100),Lookups!$G$3:$G$250)),"-")</f>
        <v/>
      </c>
      <c r="J107" s="20">
        <f ref="J107:J107" t="array">IFERROR(MAX(IF(Lookups!$E$3:$E$250&lt;Towers_4G_km2!J107*(Settings!$C$16/100),Lookups!$G$3:$G$250)),"-")</f>
        <v/>
      </c>
      <c r="K107" s="20">
        <f ref="K107:K107" t="array">IFERROR(MAX(IF(Lookups!$E$3:$E$250&lt;Towers_4G_km2!K107*(Settings!$C$16/100),Lookups!$G$3:$G$250)),"-")</f>
        <v/>
      </c>
      <c r="L107" s="20">
        <f ref="L107:L107" t="array">IFERROR(MAX(IF(Lookups!$E$3:$E$250&lt;Towers_4G_km2!L107*(Settings!$C$16/100),Lookups!$G$3:$G$250)),"-")</f>
        <v/>
      </c>
    </row>
    <row r="108">
      <c r="A108" s="20">
        <f>'Data_km2'!A108</f>
        <v/>
      </c>
      <c r="B108" s="20">
        <f>'Data_km2'!B108</f>
        <v/>
      </c>
      <c r="C108" s="20">
        <f ref="C108:C108" t="array">IFERROR(MAX(IF(Lookups!$E$3:$E$250&lt;Towers_4G_km2!C108*(Settings!$C$16/100),Lookups!$G$3:$G$250)),"-")</f>
        <v/>
      </c>
      <c r="D108" s="20">
        <f ref="D108:D108" t="array">IFERROR(MAX(IF(Lookups!$E$3:$E$250&lt;Towers_4G_km2!D108*(Settings!$C$16/100),Lookups!$G$3:$G$250)),"-")</f>
        <v/>
      </c>
      <c r="E108" s="20">
        <f ref="E108:E108" t="array">IFERROR(MAX(IF(Lookups!$E$3:$E$250&lt;Towers_4G_km2!E108*(Settings!$C$16/100),Lookups!$G$3:$G$250)),"-")</f>
        <v/>
      </c>
      <c r="F108" s="20">
        <f ref="F108:F108" t="array">IFERROR(MAX(IF(Lookups!$E$3:$E$250&lt;Towers_4G_km2!F108*(Settings!$C$16/100),Lookups!$G$3:$G$250)),"-")</f>
        <v/>
      </c>
      <c r="G108" s="20">
        <f ref="G108:G108" t="array">IFERROR(MAX(IF(Lookups!$E$3:$E$250&lt;Towers_4G_km2!G108*(Settings!$C$16/100),Lookups!$G$3:$G$250)),"-")</f>
        <v/>
      </c>
      <c r="H108" s="20">
        <f ref="H108:H108" t="array">IFERROR(MAX(IF(Lookups!$E$3:$E$250&lt;Towers_4G_km2!H108*(Settings!$C$16/100),Lookups!$G$3:$G$250)),"-")</f>
        <v/>
      </c>
      <c r="I108" s="20">
        <f ref="I108:I108" t="array">IFERROR(MAX(IF(Lookups!$E$3:$E$250&lt;Towers_4G_km2!I108*(Settings!$C$16/100),Lookups!$G$3:$G$250)),"-")</f>
        <v/>
      </c>
      <c r="J108" s="20">
        <f ref="J108:J108" t="array">IFERROR(MAX(IF(Lookups!$E$3:$E$250&lt;Towers_4G_km2!J108*(Settings!$C$16/100),Lookups!$G$3:$G$250)),"-")</f>
        <v/>
      </c>
      <c r="K108" s="20">
        <f ref="K108:K108" t="array">IFERROR(MAX(IF(Lookups!$E$3:$E$250&lt;Towers_4G_km2!K108*(Settings!$C$16/100),Lookups!$G$3:$G$250)),"-")</f>
        <v/>
      </c>
      <c r="L108" s="20">
        <f ref="L108:L108" t="array">IFERROR(MAX(IF(Lookups!$E$3:$E$250&lt;Towers_4G_km2!L108*(Settings!$C$16/100),Lookups!$G$3:$G$250)),"-")</f>
        <v/>
      </c>
    </row>
    <row r="109">
      <c r="A109" s="20">
        <f>'Data_km2'!A109</f>
        <v/>
      </c>
      <c r="B109" s="20">
        <f>'Data_km2'!B109</f>
        <v/>
      </c>
      <c r="C109" s="20">
        <f ref="C109:C109" t="array">IFERROR(MAX(IF(Lookups!$E$3:$E$250&lt;Towers_4G_km2!C109*(Settings!$C$16/100),Lookups!$G$3:$G$250)),"-")</f>
        <v/>
      </c>
      <c r="D109" s="20">
        <f ref="D109:D109" t="array">IFERROR(MAX(IF(Lookups!$E$3:$E$250&lt;Towers_4G_km2!D109*(Settings!$C$16/100),Lookups!$G$3:$G$250)),"-")</f>
        <v/>
      </c>
      <c r="E109" s="20">
        <f ref="E109:E109" t="array">IFERROR(MAX(IF(Lookups!$E$3:$E$250&lt;Towers_4G_km2!E109*(Settings!$C$16/100),Lookups!$G$3:$G$250)),"-")</f>
        <v/>
      </c>
      <c r="F109" s="20">
        <f ref="F109:F109" t="array">IFERROR(MAX(IF(Lookups!$E$3:$E$250&lt;Towers_4G_km2!F109*(Settings!$C$16/100),Lookups!$G$3:$G$250)),"-")</f>
        <v/>
      </c>
      <c r="G109" s="20">
        <f ref="G109:G109" t="array">IFERROR(MAX(IF(Lookups!$E$3:$E$250&lt;Towers_4G_km2!G109*(Settings!$C$16/100),Lookups!$G$3:$G$250)),"-")</f>
        <v/>
      </c>
      <c r="H109" s="20">
        <f ref="H109:H109" t="array">IFERROR(MAX(IF(Lookups!$E$3:$E$250&lt;Towers_4G_km2!H109*(Settings!$C$16/100),Lookups!$G$3:$G$250)),"-")</f>
        <v/>
      </c>
      <c r="I109" s="20">
        <f ref="I109:I109" t="array">IFERROR(MAX(IF(Lookups!$E$3:$E$250&lt;Towers_4G_km2!I109*(Settings!$C$16/100),Lookups!$G$3:$G$250)),"-")</f>
        <v/>
      </c>
      <c r="J109" s="20">
        <f ref="J109:J109" t="array">IFERROR(MAX(IF(Lookups!$E$3:$E$250&lt;Towers_4G_km2!J109*(Settings!$C$16/100),Lookups!$G$3:$G$250)),"-")</f>
        <v/>
      </c>
      <c r="K109" s="20">
        <f ref="K109:K109" t="array">IFERROR(MAX(IF(Lookups!$E$3:$E$250&lt;Towers_4G_km2!K109*(Settings!$C$16/100),Lookups!$G$3:$G$250)),"-")</f>
        <v/>
      </c>
      <c r="L109" s="20">
        <f ref="L109:L109" t="array">IFERROR(MAX(IF(Lookups!$E$3:$E$250&lt;Towers_4G_km2!L109*(Settings!$C$16/100),Lookups!$G$3:$G$250)),"-")</f>
        <v/>
      </c>
    </row>
    <row r="110">
      <c r="A110" s="20">
        <f>'Data_km2'!A110</f>
        <v/>
      </c>
      <c r="B110" s="20">
        <f>'Data_km2'!B110</f>
        <v/>
      </c>
      <c r="C110" s="20">
        <f ref="C110:C110" t="array">IFERROR(MAX(IF(Lookups!$E$3:$E$250&lt;Towers_4G_km2!C110*(Settings!$C$16/100),Lookups!$G$3:$G$250)),"-")</f>
        <v/>
      </c>
      <c r="D110" s="20">
        <f ref="D110:D110" t="array">IFERROR(MAX(IF(Lookups!$E$3:$E$250&lt;Towers_4G_km2!D110*(Settings!$C$16/100),Lookups!$G$3:$G$250)),"-")</f>
        <v/>
      </c>
      <c r="E110" s="20">
        <f ref="E110:E110" t="array">IFERROR(MAX(IF(Lookups!$E$3:$E$250&lt;Towers_4G_km2!E110*(Settings!$C$16/100),Lookups!$G$3:$G$250)),"-")</f>
        <v/>
      </c>
      <c r="F110" s="20">
        <f ref="F110:F110" t="array">IFERROR(MAX(IF(Lookups!$E$3:$E$250&lt;Towers_4G_km2!F110*(Settings!$C$16/100),Lookups!$G$3:$G$250)),"-")</f>
        <v/>
      </c>
      <c r="G110" s="20">
        <f ref="G110:G110" t="array">IFERROR(MAX(IF(Lookups!$E$3:$E$250&lt;Towers_4G_km2!G110*(Settings!$C$16/100),Lookups!$G$3:$G$250)),"-")</f>
        <v/>
      </c>
      <c r="H110" s="20">
        <f ref="H110:H110" t="array">IFERROR(MAX(IF(Lookups!$E$3:$E$250&lt;Towers_4G_km2!H110*(Settings!$C$16/100),Lookups!$G$3:$G$250)),"-")</f>
        <v/>
      </c>
      <c r="I110" s="20">
        <f ref="I110:I110" t="array">IFERROR(MAX(IF(Lookups!$E$3:$E$250&lt;Towers_4G_km2!I110*(Settings!$C$16/100),Lookups!$G$3:$G$250)),"-")</f>
        <v/>
      </c>
      <c r="J110" s="20">
        <f ref="J110:J110" t="array">IFERROR(MAX(IF(Lookups!$E$3:$E$250&lt;Towers_4G_km2!J110*(Settings!$C$16/100),Lookups!$G$3:$G$250)),"-")</f>
        <v/>
      </c>
      <c r="K110" s="20">
        <f ref="K110:K110" t="array">IFERROR(MAX(IF(Lookups!$E$3:$E$250&lt;Towers_4G_km2!K110*(Settings!$C$16/100),Lookups!$G$3:$G$250)),"-")</f>
        <v/>
      </c>
      <c r="L110" s="20">
        <f ref="L110:L110" t="array">IFERROR(MAX(IF(Lookups!$E$3:$E$250&lt;Towers_4G_km2!L110*(Settings!$C$16/100),Lookups!$G$3:$G$250)),"-")</f>
        <v/>
      </c>
    </row>
    <row r="111">
      <c r="A111" s="20">
        <f>'Data_km2'!A111</f>
        <v/>
      </c>
      <c r="B111" s="20">
        <f>'Data_km2'!B111</f>
        <v/>
      </c>
      <c r="C111" s="20">
        <f ref="C111:C111" t="array">IFERROR(MAX(IF(Lookups!$E$3:$E$250&lt;Towers_4G_km2!C111*(Settings!$C$16/100),Lookups!$G$3:$G$250)),"-")</f>
        <v/>
      </c>
      <c r="D111" s="20">
        <f ref="D111:D111" t="array">IFERROR(MAX(IF(Lookups!$E$3:$E$250&lt;Towers_4G_km2!D111*(Settings!$C$16/100),Lookups!$G$3:$G$250)),"-")</f>
        <v/>
      </c>
      <c r="E111" s="20">
        <f ref="E111:E111" t="array">IFERROR(MAX(IF(Lookups!$E$3:$E$250&lt;Towers_4G_km2!E111*(Settings!$C$16/100),Lookups!$G$3:$G$250)),"-")</f>
        <v/>
      </c>
      <c r="F111" s="20">
        <f ref="F111:F111" t="array">IFERROR(MAX(IF(Lookups!$E$3:$E$250&lt;Towers_4G_km2!F111*(Settings!$C$16/100),Lookups!$G$3:$G$250)),"-")</f>
        <v/>
      </c>
      <c r="G111" s="20">
        <f ref="G111:G111" t="array">IFERROR(MAX(IF(Lookups!$E$3:$E$250&lt;Towers_4G_km2!G111*(Settings!$C$16/100),Lookups!$G$3:$G$250)),"-")</f>
        <v/>
      </c>
      <c r="H111" s="20">
        <f ref="H111:H111" t="array">IFERROR(MAX(IF(Lookups!$E$3:$E$250&lt;Towers_4G_km2!H111*(Settings!$C$16/100),Lookups!$G$3:$G$250)),"-")</f>
        <v/>
      </c>
      <c r="I111" s="20">
        <f ref="I111:I111" t="array">IFERROR(MAX(IF(Lookups!$E$3:$E$250&lt;Towers_4G_km2!I111*(Settings!$C$16/100),Lookups!$G$3:$G$250)),"-")</f>
        <v/>
      </c>
      <c r="J111" s="20">
        <f ref="J111:J111" t="array">IFERROR(MAX(IF(Lookups!$E$3:$E$250&lt;Towers_4G_km2!J111*(Settings!$C$16/100),Lookups!$G$3:$G$250)),"-")</f>
        <v/>
      </c>
      <c r="K111" s="20">
        <f ref="K111:K111" t="array">IFERROR(MAX(IF(Lookups!$E$3:$E$250&lt;Towers_4G_km2!K111*(Settings!$C$16/100),Lookups!$G$3:$G$250)),"-")</f>
        <v/>
      </c>
      <c r="L111" s="20">
        <f ref="L111:L111" t="array">IFERROR(MAX(IF(Lookups!$E$3:$E$250&lt;Towers_4G_km2!L111*(Settings!$C$16/100),Lookups!$G$3:$G$250)),"-")</f>
        <v/>
      </c>
    </row>
    <row r="112">
      <c r="A112" s="20">
        <f>'Data_km2'!A112</f>
        <v/>
      </c>
      <c r="B112" s="20">
        <f>'Data_km2'!B112</f>
        <v/>
      </c>
      <c r="C112" s="20">
        <f ref="C112:C112" t="array">IFERROR(MAX(IF(Lookups!$E$3:$E$250&lt;Towers_4G_km2!C112*(Settings!$C$16/100),Lookups!$G$3:$G$250)),"-")</f>
        <v/>
      </c>
      <c r="D112" s="20">
        <f ref="D112:D112" t="array">IFERROR(MAX(IF(Lookups!$E$3:$E$250&lt;Towers_4G_km2!D112*(Settings!$C$16/100),Lookups!$G$3:$G$250)),"-")</f>
        <v/>
      </c>
      <c r="E112" s="20">
        <f ref="E112:E112" t="array">IFERROR(MAX(IF(Lookups!$E$3:$E$250&lt;Towers_4G_km2!E112*(Settings!$C$16/100),Lookups!$G$3:$G$250)),"-")</f>
        <v/>
      </c>
      <c r="F112" s="20">
        <f ref="F112:F112" t="array">IFERROR(MAX(IF(Lookups!$E$3:$E$250&lt;Towers_4G_km2!F112*(Settings!$C$16/100),Lookups!$G$3:$G$250)),"-")</f>
        <v/>
      </c>
      <c r="G112" s="20">
        <f ref="G112:G112" t="array">IFERROR(MAX(IF(Lookups!$E$3:$E$250&lt;Towers_4G_km2!G112*(Settings!$C$16/100),Lookups!$G$3:$G$250)),"-")</f>
        <v/>
      </c>
      <c r="H112" s="20">
        <f ref="H112:H112" t="array">IFERROR(MAX(IF(Lookups!$E$3:$E$250&lt;Towers_4G_km2!H112*(Settings!$C$16/100),Lookups!$G$3:$G$250)),"-")</f>
        <v/>
      </c>
      <c r="I112" s="20">
        <f ref="I112:I112" t="array">IFERROR(MAX(IF(Lookups!$E$3:$E$250&lt;Towers_4G_km2!I112*(Settings!$C$16/100),Lookups!$G$3:$G$250)),"-")</f>
        <v/>
      </c>
      <c r="J112" s="20">
        <f ref="J112:J112" t="array">IFERROR(MAX(IF(Lookups!$E$3:$E$250&lt;Towers_4G_km2!J112*(Settings!$C$16/100),Lookups!$G$3:$G$250)),"-")</f>
        <v/>
      </c>
      <c r="K112" s="20">
        <f ref="K112:K112" t="array">IFERROR(MAX(IF(Lookups!$E$3:$E$250&lt;Towers_4G_km2!K112*(Settings!$C$16/100),Lookups!$G$3:$G$250)),"-")</f>
        <v/>
      </c>
      <c r="L112" s="20">
        <f ref="L112:L112" t="array">IFERROR(MAX(IF(Lookups!$E$3:$E$250&lt;Towers_4G_km2!L112*(Settings!$C$16/100),Lookups!$G$3:$G$250)),"-")</f>
        <v/>
      </c>
    </row>
    <row r="113">
      <c r="A113" s="20">
        <f>'Data_km2'!A113</f>
        <v/>
      </c>
      <c r="B113" s="20">
        <f>'Data_km2'!B113</f>
        <v/>
      </c>
      <c r="C113" s="20">
        <f ref="C113:C113" t="array">IFERROR(MAX(IF(Lookups!$E$3:$E$250&lt;Towers_4G_km2!C113*(Settings!$C$16/100),Lookups!$G$3:$G$250)),"-")</f>
        <v/>
      </c>
      <c r="D113" s="20">
        <f ref="D113:D113" t="array">IFERROR(MAX(IF(Lookups!$E$3:$E$250&lt;Towers_4G_km2!D113*(Settings!$C$16/100),Lookups!$G$3:$G$250)),"-")</f>
        <v/>
      </c>
      <c r="E113" s="20">
        <f ref="E113:E113" t="array">IFERROR(MAX(IF(Lookups!$E$3:$E$250&lt;Towers_4G_km2!E113*(Settings!$C$16/100),Lookups!$G$3:$G$250)),"-")</f>
        <v/>
      </c>
      <c r="F113" s="20">
        <f ref="F113:F113" t="array">IFERROR(MAX(IF(Lookups!$E$3:$E$250&lt;Towers_4G_km2!F113*(Settings!$C$16/100),Lookups!$G$3:$G$250)),"-")</f>
        <v/>
      </c>
      <c r="G113" s="20">
        <f ref="G113:G113" t="array">IFERROR(MAX(IF(Lookups!$E$3:$E$250&lt;Towers_4G_km2!G113*(Settings!$C$16/100),Lookups!$G$3:$G$250)),"-")</f>
        <v/>
      </c>
      <c r="H113" s="20">
        <f ref="H113:H113" t="array">IFERROR(MAX(IF(Lookups!$E$3:$E$250&lt;Towers_4G_km2!H113*(Settings!$C$16/100),Lookups!$G$3:$G$250)),"-")</f>
        <v/>
      </c>
      <c r="I113" s="20">
        <f ref="I113:I113" t="array">IFERROR(MAX(IF(Lookups!$E$3:$E$250&lt;Towers_4G_km2!I113*(Settings!$C$16/100),Lookups!$G$3:$G$250)),"-")</f>
        <v/>
      </c>
      <c r="J113" s="20">
        <f ref="J113:J113" t="array">IFERROR(MAX(IF(Lookups!$E$3:$E$250&lt;Towers_4G_km2!J113*(Settings!$C$16/100),Lookups!$G$3:$G$250)),"-")</f>
        <v/>
      </c>
      <c r="K113" s="20">
        <f ref="K113:K113" t="array">IFERROR(MAX(IF(Lookups!$E$3:$E$250&lt;Towers_4G_km2!K113*(Settings!$C$16/100),Lookups!$G$3:$G$250)),"-")</f>
        <v/>
      </c>
      <c r="L113" s="20">
        <f ref="L113:L113" t="array">IFERROR(MAX(IF(Lookups!$E$3:$E$250&lt;Towers_4G_km2!L113*(Settings!$C$16/100),Lookups!$G$3:$G$250)),"-")</f>
        <v/>
      </c>
    </row>
    <row r="114">
      <c r="A114" s="20">
        <f>'Data_km2'!A114</f>
        <v/>
      </c>
      <c r="B114" s="20">
        <f>'Data_km2'!B114</f>
        <v/>
      </c>
      <c r="C114" s="20">
        <f ref="C114:C114" t="array">IFERROR(MAX(IF(Lookups!$E$3:$E$250&lt;Towers_4G_km2!C114*(Settings!$C$16/100),Lookups!$G$3:$G$250)),"-")</f>
        <v/>
      </c>
      <c r="D114" s="20">
        <f ref="D114:D114" t="array">IFERROR(MAX(IF(Lookups!$E$3:$E$250&lt;Towers_4G_km2!D114*(Settings!$C$16/100),Lookups!$G$3:$G$250)),"-")</f>
        <v/>
      </c>
      <c r="E114" s="20">
        <f ref="E114:E114" t="array">IFERROR(MAX(IF(Lookups!$E$3:$E$250&lt;Towers_4G_km2!E114*(Settings!$C$16/100),Lookups!$G$3:$G$250)),"-")</f>
        <v/>
      </c>
      <c r="F114" s="20">
        <f ref="F114:F114" t="array">IFERROR(MAX(IF(Lookups!$E$3:$E$250&lt;Towers_4G_km2!F114*(Settings!$C$16/100),Lookups!$G$3:$G$250)),"-")</f>
        <v/>
      </c>
      <c r="G114" s="20">
        <f ref="G114:G114" t="array">IFERROR(MAX(IF(Lookups!$E$3:$E$250&lt;Towers_4G_km2!G114*(Settings!$C$16/100),Lookups!$G$3:$G$250)),"-")</f>
        <v/>
      </c>
      <c r="H114" s="20">
        <f ref="H114:H114" t="array">IFERROR(MAX(IF(Lookups!$E$3:$E$250&lt;Towers_4G_km2!H114*(Settings!$C$16/100),Lookups!$G$3:$G$250)),"-")</f>
        <v/>
      </c>
      <c r="I114" s="20">
        <f ref="I114:I114" t="array">IFERROR(MAX(IF(Lookups!$E$3:$E$250&lt;Towers_4G_km2!I114*(Settings!$C$16/100),Lookups!$G$3:$G$250)),"-")</f>
        <v/>
      </c>
      <c r="J114" s="20">
        <f ref="J114:J114" t="array">IFERROR(MAX(IF(Lookups!$E$3:$E$250&lt;Towers_4G_km2!J114*(Settings!$C$16/100),Lookups!$G$3:$G$250)),"-")</f>
        <v/>
      </c>
      <c r="K114" s="20">
        <f ref="K114:K114" t="array">IFERROR(MAX(IF(Lookups!$E$3:$E$250&lt;Towers_4G_km2!K114*(Settings!$C$16/100),Lookups!$G$3:$G$250)),"-")</f>
        <v/>
      </c>
      <c r="L114" s="20">
        <f ref="L114:L114" t="array">IFERROR(MAX(IF(Lookups!$E$3:$E$250&lt;Towers_4G_km2!L114*(Settings!$C$16/100),Lookups!$G$3:$G$250)),"-")</f>
        <v/>
      </c>
    </row>
    <row r="115">
      <c r="A115" s="20">
        <f>'Data_km2'!A115</f>
        <v/>
      </c>
      <c r="B115" s="20">
        <f>'Data_km2'!B115</f>
        <v/>
      </c>
      <c r="C115" s="20">
        <f ref="C115:C115" t="array">IFERROR(MAX(IF(Lookups!$E$3:$E$250&lt;Towers_4G_km2!C115*(Settings!$C$16/100),Lookups!$G$3:$G$250)),"-")</f>
        <v/>
      </c>
      <c r="D115" s="20">
        <f ref="D115:D115" t="array">IFERROR(MAX(IF(Lookups!$E$3:$E$250&lt;Towers_4G_km2!D115*(Settings!$C$16/100),Lookups!$G$3:$G$250)),"-")</f>
        <v/>
      </c>
      <c r="E115" s="20">
        <f ref="E115:E115" t="array">IFERROR(MAX(IF(Lookups!$E$3:$E$250&lt;Towers_4G_km2!E115*(Settings!$C$16/100),Lookups!$G$3:$G$250)),"-")</f>
        <v/>
      </c>
      <c r="F115" s="20">
        <f ref="F115:F115" t="array">IFERROR(MAX(IF(Lookups!$E$3:$E$250&lt;Towers_4G_km2!F115*(Settings!$C$16/100),Lookups!$G$3:$G$250)),"-")</f>
        <v/>
      </c>
      <c r="G115" s="20">
        <f ref="G115:G115" t="array">IFERROR(MAX(IF(Lookups!$E$3:$E$250&lt;Towers_4G_km2!G115*(Settings!$C$16/100),Lookups!$G$3:$G$250)),"-")</f>
        <v/>
      </c>
      <c r="H115" s="20">
        <f ref="H115:H115" t="array">IFERROR(MAX(IF(Lookups!$E$3:$E$250&lt;Towers_4G_km2!H115*(Settings!$C$16/100),Lookups!$G$3:$G$250)),"-")</f>
        <v/>
      </c>
      <c r="I115" s="20">
        <f ref="I115:I115" t="array">IFERROR(MAX(IF(Lookups!$E$3:$E$250&lt;Towers_4G_km2!I115*(Settings!$C$16/100),Lookups!$G$3:$G$250)),"-")</f>
        <v/>
      </c>
      <c r="J115" s="20">
        <f ref="J115:J115" t="array">IFERROR(MAX(IF(Lookups!$E$3:$E$250&lt;Towers_4G_km2!J115*(Settings!$C$16/100),Lookups!$G$3:$G$250)),"-")</f>
        <v/>
      </c>
      <c r="K115" s="20">
        <f ref="K115:K115" t="array">IFERROR(MAX(IF(Lookups!$E$3:$E$250&lt;Towers_4G_km2!K115*(Settings!$C$16/100),Lookups!$G$3:$G$250)),"-")</f>
        <v/>
      </c>
      <c r="L115" s="20">
        <f ref="L115:L115" t="array">IFERROR(MAX(IF(Lookups!$E$3:$E$250&lt;Towers_4G_km2!L115*(Settings!$C$16/100),Lookups!$G$3:$G$250)),"-")</f>
        <v/>
      </c>
    </row>
    <row r="116">
      <c r="A116" s="20">
        <f>'Data_km2'!A116</f>
        <v/>
      </c>
      <c r="B116" s="20">
        <f>'Data_km2'!B116</f>
        <v/>
      </c>
      <c r="C116" s="20">
        <f ref="C116:C116" t="array">IFERROR(MAX(IF(Lookups!$E$3:$E$250&lt;Towers_4G_km2!C116*(Settings!$C$16/100),Lookups!$G$3:$G$250)),"-")</f>
        <v/>
      </c>
      <c r="D116" s="20">
        <f ref="D116:D116" t="array">IFERROR(MAX(IF(Lookups!$E$3:$E$250&lt;Towers_4G_km2!D116*(Settings!$C$16/100),Lookups!$G$3:$G$250)),"-")</f>
        <v/>
      </c>
      <c r="E116" s="20">
        <f ref="E116:E116" t="array">IFERROR(MAX(IF(Lookups!$E$3:$E$250&lt;Towers_4G_km2!E116*(Settings!$C$16/100),Lookups!$G$3:$G$250)),"-")</f>
        <v/>
      </c>
      <c r="F116" s="20">
        <f ref="F116:F116" t="array">IFERROR(MAX(IF(Lookups!$E$3:$E$250&lt;Towers_4G_km2!F116*(Settings!$C$16/100),Lookups!$G$3:$G$250)),"-")</f>
        <v/>
      </c>
      <c r="G116" s="20">
        <f ref="G116:G116" t="array">IFERROR(MAX(IF(Lookups!$E$3:$E$250&lt;Towers_4G_km2!G116*(Settings!$C$16/100),Lookups!$G$3:$G$250)),"-")</f>
        <v/>
      </c>
      <c r="H116" s="20">
        <f ref="H116:H116" t="array">IFERROR(MAX(IF(Lookups!$E$3:$E$250&lt;Towers_4G_km2!H116*(Settings!$C$16/100),Lookups!$G$3:$G$250)),"-")</f>
        <v/>
      </c>
      <c r="I116" s="20">
        <f ref="I116:I116" t="array">IFERROR(MAX(IF(Lookups!$E$3:$E$250&lt;Towers_4G_km2!I116*(Settings!$C$16/100),Lookups!$G$3:$G$250)),"-")</f>
        <v/>
      </c>
      <c r="J116" s="20">
        <f ref="J116:J116" t="array">IFERROR(MAX(IF(Lookups!$E$3:$E$250&lt;Towers_4G_km2!J116*(Settings!$C$16/100),Lookups!$G$3:$G$250)),"-")</f>
        <v/>
      </c>
      <c r="K116" s="20">
        <f ref="K116:K116" t="array">IFERROR(MAX(IF(Lookups!$E$3:$E$250&lt;Towers_4G_km2!K116*(Settings!$C$16/100),Lookups!$G$3:$G$250)),"-")</f>
        <v/>
      </c>
      <c r="L116" s="20">
        <f ref="L116:L116" t="array">IFERROR(MAX(IF(Lookups!$E$3:$E$250&lt;Towers_4G_km2!L116*(Settings!$C$16/100),Lookups!$G$3:$G$250)),"-")</f>
        <v/>
      </c>
    </row>
    <row r="117">
      <c r="A117" s="20">
        <f>'Data_km2'!A117</f>
        <v/>
      </c>
      <c r="B117" s="20">
        <f>'Data_km2'!B117</f>
        <v/>
      </c>
      <c r="C117" s="20">
        <f ref="C117:C117" t="array">IFERROR(MAX(IF(Lookups!$E$3:$E$250&lt;Towers_4G_km2!C117*(Settings!$C$16/100),Lookups!$G$3:$G$250)),"-")</f>
        <v/>
      </c>
      <c r="D117" s="20">
        <f ref="D117:D117" t="array">IFERROR(MAX(IF(Lookups!$E$3:$E$250&lt;Towers_4G_km2!D117*(Settings!$C$16/100),Lookups!$G$3:$G$250)),"-")</f>
        <v/>
      </c>
      <c r="E117" s="20">
        <f ref="E117:E117" t="array">IFERROR(MAX(IF(Lookups!$E$3:$E$250&lt;Towers_4G_km2!E117*(Settings!$C$16/100),Lookups!$G$3:$G$250)),"-")</f>
        <v/>
      </c>
      <c r="F117" s="20">
        <f ref="F117:F117" t="array">IFERROR(MAX(IF(Lookups!$E$3:$E$250&lt;Towers_4G_km2!F117*(Settings!$C$16/100),Lookups!$G$3:$G$250)),"-")</f>
        <v/>
      </c>
      <c r="G117" s="20">
        <f ref="G117:G117" t="array">IFERROR(MAX(IF(Lookups!$E$3:$E$250&lt;Towers_4G_km2!G117*(Settings!$C$16/100),Lookups!$G$3:$G$250)),"-")</f>
        <v/>
      </c>
      <c r="H117" s="20">
        <f ref="H117:H117" t="array">IFERROR(MAX(IF(Lookups!$E$3:$E$250&lt;Towers_4G_km2!H117*(Settings!$C$16/100),Lookups!$G$3:$G$250)),"-")</f>
        <v/>
      </c>
      <c r="I117" s="20">
        <f ref="I117:I117" t="array">IFERROR(MAX(IF(Lookups!$E$3:$E$250&lt;Towers_4G_km2!I117*(Settings!$C$16/100),Lookups!$G$3:$G$250)),"-")</f>
        <v/>
      </c>
      <c r="J117" s="20">
        <f ref="J117:J117" t="array">IFERROR(MAX(IF(Lookups!$E$3:$E$250&lt;Towers_4G_km2!J117*(Settings!$C$16/100),Lookups!$G$3:$G$250)),"-")</f>
        <v/>
      </c>
      <c r="K117" s="20">
        <f ref="K117:K117" t="array">IFERROR(MAX(IF(Lookups!$E$3:$E$250&lt;Towers_4G_km2!K117*(Settings!$C$16/100),Lookups!$G$3:$G$250)),"-")</f>
        <v/>
      </c>
      <c r="L117" s="20">
        <f ref="L117:L117" t="array">IFERROR(MAX(IF(Lookups!$E$3:$E$250&lt;Towers_4G_km2!L117*(Settings!$C$16/100),Lookups!$G$3:$G$250)),"-")</f>
        <v/>
      </c>
    </row>
    <row r="118">
      <c r="A118" s="20">
        <f>'Data_km2'!A118</f>
        <v/>
      </c>
      <c r="B118" s="20">
        <f>'Data_km2'!B118</f>
        <v/>
      </c>
      <c r="C118" s="20">
        <f ref="C118:C118" t="array">IFERROR(MAX(IF(Lookups!$E$3:$E$250&lt;Towers_4G_km2!C118*(Settings!$C$16/100),Lookups!$G$3:$G$250)),"-")</f>
        <v/>
      </c>
      <c r="D118" s="20">
        <f ref="D118:D118" t="array">IFERROR(MAX(IF(Lookups!$E$3:$E$250&lt;Towers_4G_km2!D118*(Settings!$C$16/100),Lookups!$G$3:$G$250)),"-")</f>
        <v/>
      </c>
      <c r="E118" s="20">
        <f ref="E118:E118" t="array">IFERROR(MAX(IF(Lookups!$E$3:$E$250&lt;Towers_4G_km2!E118*(Settings!$C$16/100),Lookups!$G$3:$G$250)),"-")</f>
        <v/>
      </c>
      <c r="F118" s="20">
        <f ref="F118:F118" t="array">IFERROR(MAX(IF(Lookups!$E$3:$E$250&lt;Towers_4G_km2!F118*(Settings!$C$16/100),Lookups!$G$3:$G$250)),"-")</f>
        <v/>
      </c>
      <c r="G118" s="20">
        <f ref="G118:G118" t="array">IFERROR(MAX(IF(Lookups!$E$3:$E$250&lt;Towers_4G_km2!G118*(Settings!$C$16/100),Lookups!$G$3:$G$250)),"-")</f>
        <v/>
      </c>
      <c r="H118" s="20">
        <f ref="H118:H118" t="array">IFERROR(MAX(IF(Lookups!$E$3:$E$250&lt;Towers_4G_km2!H118*(Settings!$C$16/100),Lookups!$G$3:$G$250)),"-")</f>
        <v/>
      </c>
      <c r="I118" s="20">
        <f ref="I118:I118" t="array">IFERROR(MAX(IF(Lookups!$E$3:$E$250&lt;Towers_4G_km2!I118*(Settings!$C$16/100),Lookups!$G$3:$G$250)),"-")</f>
        <v/>
      </c>
      <c r="J118" s="20">
        <f ref="J118:J118" t="array">IFERROR(MAX(IF(Lookups!$E$3:$E$250&lt;Towers_4G_km2!J118*(Settings!$C$16/100),Lookups!$G$3:$G$250)),"-")</f>
        <v/>
      </c>
      <c r="K118" s="20">
        <f ref="K118:K118" t="array">IFERROR(MAX(IF(Lookups!$E$3:$E$250&lt;Towers_4G_km2!K118*(Settings!$C$16/100),Lookups!$G$3:$G$250)),"-")</f>
        <v/>
      </c>
      <c r="L118" s="20">
        <f ref="L118:L118" t="array">IFERROR(MAX(IF(Lookups!$E$3:$E$250&lt;Towers_4G_km2!L118*(Settings!$C$16/100),Lookups!$G$3:$G$250)),"-")</f>
        <v/>
      </c>
    </row>
    <row r="119">
      <c r="A119" s="20">
        <f>'Data_km2'!A119</f>
        <v/>
      </c>
      <c r="B119" s="20">
        <f>'Data_km2'!B119</f>
        <v/>
      </c>
      <c r="C119" s="20">
        <f ref="C119:C119" t="array">IFERROR(MAX(IF(Lookups!$E$3:$E$250&lt;Towers_4G_km2!C119*(Settings!$C$16/100),Lookups!$G$3:$G$250)),"-")</f>
        <v/>
      </c>
      <c r="D119" s="20">
        <f ref="D119:D119" t="array">IFERROR(MAX(IF(Lookups!$E$3:$E$250&lt;Towers_4G_km2!D119*(Settings!$C$16/100),Lookups!$G$3:$G$250)),"-")</f>
        <v/>
      </c>
      <c r="E119" s="20">
        <f ref="E119:E119" t="array">IFERROR(MAX(IF(Lookups!$E$3:$E$250&lt;Towers_4G_km2!E119*(Settings!$C$16/100),Lookups!$G$3:$G$250)),"-")</f>
        <v/>
      </c>
      <c r="F119" s="20">
        <f ref="F119:F119" t="array">IFERROR(MAX(IF(Lookups!$E$3:$E$250&lt;Towers_4G_km2!F119*(Settings!$C$16/100),Lookups!$G$3:$G$250)),"-")</f>
        <v/>
      </c>
      <c r="G119" s="20">
        <f ref="G119:G119" t="array">IFERROR(MAX(IF(Lookups!$E$3:$E$250&lt;Towers_4G_km2!G119*(Settings!$C$16/100),Lookups!$G$3:$G$250)),"-")</f>
        <v/>
      </c>
      <c r="H119" s="20">
        <f ref="H119:H119" t="array">IFERROR(MAX(IF(Lookups!$E$3:$E$250&lt;Towers_4G_km2!H119*(Settings!$C$16/100),Lookups!$G$3:$G$250)),"-")</f>
        <v/>
      </c>
      <c r="I119" s="20">
        <f ref="I119:I119" t="array">IFERROR(MAX(IF(Lookups!$E$3:$E$250&lt;Towers_4G_km2!I119*(Settings!$C$16/100),Lookups!$G$3:$G$250)),"-")</f>
        <v/>
      </c>
      <c r="J119" s="20">
        <f ref="J119:J119" t="array">IFERROR(MAX(IF(Lookups!$E$3:$E$250&lt;Towers_4G_km2!J119*(Settings!$C$16/100),Lookups!$G$3:$G$250)),"-")</f>
        <v/>
      </c>
      <c r="K119" s="20">
        <f ref="K119:K119" t="array">IFERROR(MAX(IF(Lookups!$E$3:$E$250&lt;Towers_4G_km2!K119*(Settings!$C$16/100),Lookups!$G$3:$G$250)),"-")</f>
        <v/>
      </c>
      <c r="L119" s="20">
        <f ref="L119:L119" t="array">IFERROR(MAX(IF(Lookups!$E$3:$E$250&lt;Towers_4G_km2!L119*(Settings!$C$16/100),Lookups!$G$3:$G$250)),"-")</f>
        <v/>
      </c>
    </row>
    <row r="120">
      <c r="A120" s="20">
        <f>'Data_km2'!A120</f>
        <v/>
      </c>
      <c r="B120" s="20">
        <f>'Data_km2'!B120</f>
        <v/>
      </c>
      <c r="C120" s="20">
        <f ref="C120:C120" t="array">IFERROR(MAX(IF(Lookups!$E$3:$E$250&lt;Towers_4G_km2!C120*(Settings!$C$16/100),Lookups!$G$3:$G$250)),"-")</f>
        <v/>
      </c>
      <c r="D120" s="20">
        <f ref="D120:D120" t="array">IFERROR(MAX(IF(Lookups!$E$3:$E$250&lt;Towers_4G_km2!D120*(Settings!$C$16/100),Lookups!$G$3:$G$250)),"-")</f>
        <v/>
      </c>
      <c r="E120" s="20">
        <f ref="E120:E120" t="array">IFERROR(MAX(IF(Lookups!$E$3:$E$250&lt;Towers_4G_km2!E120*(Settings!$C$16/100),Lookups!$G$3:$G$250)),"-")</f>
        <v/>
      </c>
      <c r="F120" s="20">
        <f ref="F120:F120" t="array">IFERROR(MAX(IF(Lookups!$E$3:$E$250&lt;Towers_4G_km2!F120*(Settings!$C$16/100),Lookups!$G$3:$G$250)),"-")</f>
        <v/>
      </c>
      <c r="G120" s="20">
        <f ref="G120:G120" t="array">IFERROR(MAX(IF(Lookups!$E$3:$E$250&lt;Towers_4G_km2!G120*(Settings!$C$16/100),Lookups!$G$3:$G$250)),"-")</f>
        <v/>
      </c>
      <c r="H120" s="20">
        <f ref="H120:H120" t="array">IFERROR(MAX(IF(Lookups!$E$3:$E$250&lt;Towers_4G_km2!H120*(Settings!$C$16/100),Lookups!$G$3:$G$250)),"-")</f>
        <v/>
      </c>
      <c r="I120" s="20">
        <f ref="I120:I120" t="array">IFERROR(MAX(IF(Lookups!$E$3:$E$250&lt;Towers_4G_km2!I120*(Settings!$C$16/100),Lookups!$G$3:$G$250)),"-")</f>
        <v/>
      </c>
      <c r="J120" s="20">
        <f ref="J120:J120" t="array">IFERROR(MAX(IF(Lookups!$E$3:$E$250&lt;Towers_4G_km2!J120*(Settings!$C$16/100),Lookups!$G$3:$G$250)),"-")</f>
        <v/>
      </c>
      <c r="K120" s="20">
        <f ref="K120:K120" t="array">IFERROR(MAX(IF(Lookups!$E$3:$E$250&lt;Towers_4G_km2!K120*(Settings!$C$16/100),Lookups!$G$3:$G$250)),"-")</f>
        <v/>
      </c>
      <c r="L120" s="20">
        <f ref="L120:L120" t="array">IFERROR(MAX(IF(Lookups!$E$3:$E$250&lt;Towers_4G_km2!L120*(Settings!$C$16/100),Lookups!$G$3:$G$250)),"-")</f>
        <v/>
      </c>
    </row>
    <row r="121">
      <c r="A121" s="20">
        <f>'Data_km2'!A121</f>
        <v/>
      </c>
      <c r="B121" s="20">
        <f>'Data_km2'!B121</f>
        <v/>
      </c>
      <c r="C121" s="20">
        <f ref="C121:C121" t="array">IFERROR(MAX(IF(Lookups!$E$3:$E$250&lt;Towers_4G_km2!C121*(Settings!$C$16/100),Lookups!$G$3:$G$250)),"-")</f>
        <v/>
      </c>
      <c r="D121" s="20">
        <f ref="D121:D121" t="array">IFERROR(MAX(IF(Lookups!$E$3:$E$250&lt;Towers_4G_km2!D121*(Settings!$C$16/100),Lookups!$G$3:$G$250)),"-")</f>
        <v/>
      </c>
      <c r="E121" s="20">
        <f ref="E121:E121" t="array">IFERROR(MAX(IF(Lookups!$E$3:$E$250&lt;Towers_4G_km2!E121*(Settings!$C$16/100),Lookups!$G$3:$G$250)),"-")</f>
        <v/>
      </c>
      <c r="F121" s="20">
        <f ref="F121:F121" t="array">IFERROR(MAX(IF(Lookups!$E$3:$E$250&lt;Towers_4G_km2!F121*(Settings!$C$16/100),Lookups!$G$3:$G$250)),"-")</f>
        <v/>
      </c>
      <c r="G121" s="20">
        <f ref="G121:G121" t="array">IFERROR(MAX(IF(Lookups!$E$3:$E$250&lt;Towers_4G_km2!G121*(Settings!$C$16/100),Lookups!$G$3:$G$250)),"-")</f>
        <v/>
      </c>
      <c r="H121" s="20">
        <f ref="H121:H121" t="array">IFERROR(MAX(IF(Lookups!$E$3:$E$250&lt;Towers_4G_km2!H121*(Settings!$C$16/100),Lookups!$G$3:$G$250)),"-")</f>
        <v/>
      </c>
      <c r="I121" s="20">
        <f ref="I121:I121" t="array">IFERROR(MAX(IF(Lookups!$E$3:$E$250&lt;Towers_4G_km2!I121*(Settings!$C$16/100),Lookups!$G$3:$G$250)),"-")</f>
        <v/>
      </c>
      <c r="J121" s="20">
        <f ref="J121:J121" t="array">IFERROR(MAX(IF(Lookups!$E$3:$E$250&lt;Towers_4G_km2!J121*(Settings!$C$16/100),Lookups!$G$3:$G$250)),"-")</f>
        <v/>
      </c>
      <c r="K121" s="20">
        <f ref="K121:K121" t="array">IFERROR(MAX(IF(Lookups!$E$3:$E$250&lt;Towers_4G_km2!K121*(Settings!$C$16/100),Lookups!$G$3:$G$250)),"-")</f>
        <v/>
      </c>
      <c r="L121" s="20">
        <f ref="L121:L121" t="array">IFERROR(MAX(IF(Lookups!$E$3:$E$250&lt;Towers_4G_km2!L121*(Settings!$C$16/100),Lookups!$G$3:$G$250)),"-")</f>
        <v/>
      </c>
    </row>
    <row r="122">
      <c r="A122" s="20">
        <f>'Data_km2'!A122</f>
        <v/>
      </c>
      <c r="B122" s="20">
        <f>'Data_km2'!B122</f>
        <v/>
      </c>
      <c r="C122" s="20">
        <f ref="C122:C122" t="array">IFERROR(MAX(IF(Lookups!$E$3:$E$250&lt;Towers_4G_km2!C122*(Settings!$C$16/100),Lookups!$G$3:$G$250)),"-")</f>
        <v/>
      </c>
      <c r="D122" s="20">
        <f ref="D122:D122" t="array">IFERROR(MAX(IF(Lookups!$E$3:$E$250&lt;Towers_4G_km2!D122*(Settings!$C$16/100),Lookups!$G$3:$G$250)),"-")</f>
        <v/>
      </c>
      <c r="E122" s="20">
        <f ref="E122:E122" t="array">IFERROR(MAX(IF(Lookups!$E$3:$E$250&lt;Towers_4G_km2!E122*(Settings!$C$16/100),Lookups!$G$3:$G$250)),"-")</f>
        <v/>
      </c>
      <c r="F122" s="20">
        <f ref="F122:F122" t="array">IFERROR(MAX(IF(Lookups!$E$3:$E$250&lt;Towers_4G_km2!F122*(Settings!$C$16/100),Lookups!$G$3:$G$250)),"-")</f>
        <v/>
      </c>
      <c r="G122" s="20">
        <f ref="G122:G122" t="array">IFERROR(MAX(IF(Lookups!$E$3:$E$250&lt;Towers_4G_km2!G122*(Settings!$C$16/100),Lookups!$G$3:$G$250)),"-")</f>
        <v/>
      </c>
      <c r="H122" s="20">
        <f ref="H122:H122" t="array">IFERROR(MAX(IF(Lookups!$E$3:$E$250&lt;Towers_4G_km2!H122*(Settings!$C$16/100),Lookups!$G$3:$G$250)),"-")</f>
        <v/>
      </c>
      <c r="I122" s="20">
        <f ref="I122:I122" t="array">IFERROR(MAX(IF(Lookups!$E$3:$E$250&lt;Towers_4G_km2!I122*(Settings!$C$16/100),Lookups!$G$3:$G$250)),"-")</f>
        <v/>
      </c>
      <c r="J122" s="20">
        <f ref="J122:J122" t="array">IFERROR(MAX(IF(Lookups!$E$3:$E$250&lt;Towers_4G_km2!J122*(Settings!$C$16/100),Lookups!$G$3:$G$250)),"-")</f>
        <v/>
      </c>
      <c r="K122" s="20">
        <f ref="K122:K122" t="array">IFERROR(MAX(IF(Lookups!$E$3:$E$250&lt;Towers_4G_km2!K122*(Settings!$C$16/100),Lookups!$G$3:$G$250)),"-")</f>
        <v/>
      </c>
      <c r="L122" s="20">
        <f ref="L122:L122" t="array">IFERROR(MAX(IF(Lookups!$E$3:$E$250&lt;Towers_4G_km2!L122*(Settings!$C$16/100),Lookups!$G$3:$G$250)),"-")</f>
        <v/>
      </c>
    </row>
    <row r="123">
      <c r="A123" s="20">
        <f>'Data_km2'!A123</f>
        <v/>
      </c>
      <c r="B123" s="20">
        <f>'Data_km2'!B123</f>
        <v/>
      </c>
      <c r="C123" s="20">
        <f ref="C123:C123" t="array">IFERROR(MAX(IF(Lookups!$E$3:$E$250&lt;Towers_4G_km2!C123*(Settings!$C$16/100),Lookups!$G$3:$G$250)),"-")</f>
        <v/>
      </c>
      <c r="D123" s="20">
        <f ref="D123:D123" t="array">IFERROR(MAX(IF(Lookups!$E$3:$E$250&lt;Towers_4G_km2!D123*(Settings!$C$16/100),Lookups!$G$3:$G$250)),"-")</f>
        <v/>
      </c>
      <c r="E123" s="20">
        <f ref="E123:E123" t="array">IFERROR(MAX(IF(Lookups!$E$3:$E$250&lt;Towers_4G_km2!E123*(Settings!$C$16/100),Lookups!$G$3:$G$250)),"-")</f>
        <v/>
      </c>
      <c r="F123" s="20">
        <f ref="F123:F123" t="array">IFERROR(MAX(IF(Lookups!$E$3:$E$250&lt;Towers_4G_km2!F123*(Settings!$C$16/100),Lookups!$G$3:$G$250)),"-")</f>
        <v/>
      </c>
      <c r="G123" s="20">
        <f ref="G123:G123" t="array">IFERROR(MAX(IF(Lookups!$E$3:$E$250&lt;Towers_4G_km2!G123*(Settings!$C$16/100),Lookups!$G$3:$G$250)),"-")</f>
        <v/>
      </c>
      <c r="H123" s="20">
        <f ref="H123:H123" t="array">IFERROR(MAX(IF(Lookups!$E$3:$E$250&lt;Towers_4G_km2!H123*(Settings!$C$16/100),Lookups!$G$3:$G$250)),"-")</f>
        <v/>
      </c>
      <c r="I123" s="20">
        <f ref="I123:I123" t="array">IFERROR(MAX(IF(Lookups!$E$3:$E$250&lt;Towers_4G_km2!I123*(Settings!$C$16/100),Lookups!$G$3:$G$250)),"-")</f>
        <v/>
      </c>
      <c r="J123" s="20">
        <f ref="J123:J123" t="array">IFERROR(MAX(IF(Lookups!$E$3:$E$250&lt;Towers_4G_km2!J123*(Settings!$C$16/100),Lookups!$G$3:$G$250)),"-")</f>
        <v/>
      </c>
      <c r="K123" s="20">
        <f ref="K123:K123" t="array">IFERROR(MAX(IF(Lookups!$E$3:$E$250&lt;Towers_4G_km2!K123*(Settings!$C$16/100),Lookups!$G$3:$G$250)),"-")</f>
        <v/>
      </c>
      <c r="L123" s="20">
        <f ref="L123:L123" t="array">IFERROR(MAX(IF(Lookups!$E$3:$E$250&lt;Towers_4G_km2!L123*(Settings!$C$16/100),Lookups!$G$3:$G$250)),"-")</f>
        <v/>
      </c>
    </row>
    <row r="124">
      <c r="A124" s="20">
        <f>'Data_km2'!A124</f>
        <v/>
      </c>
      <c r="B124" s="20">
        <f>'Data_km2'!B124</f>
        <v/>
      </c>
      <c r="C124" s="20">
        <f ref="C124:C124" t="array">IFERROR(MAX(IF(Lookups!$E$3:$E$250&lt;Towers_4G_km2!C124*(Settings!$C$16/100),Lookups!$G$3:$G$250)),"-")</f>
        <v/>
      </c>
      <c r="D124" s="20">
        <f ref="D124:D124" t="array">IFERROR(MAX(IF(Lookups!$E$3:$E$250&lt;Towers_4G_km2!D124*(Settings!$C$16/100),Lookups!$G$3:$G$250)),"-")</f>
        <v/>
      </c>
      <c r="E124" s="20">
        <f ref="E124:E124" t="array">IFERROR(MAX(IF(Lookups!$E$3:$E$250&lt;Towers_4G_km2!E124*(Settings!$C$16/100),Lookups!$G$3:$G$250)),"-")</f>
        <v/>
      </c>
      <c r="F124" s="20">
        <f ref="F124:F124" t="array">IFERROR(MAX(IF(Lookups!$E$3:$E$250&lt;Towers_4G_km2!F124*(Settings!$C$16/100),Lookups!$G$3:$G$250)),"-")</f>
        <v/>
      </c>
      <c r="G124" s="20">
        <f ref="G124:G124" t="array">IFERROR(MAX(IF(Lookups!$E$3:$E$250&lt;Towers_4G_km2!G124*(Settings!$C$16/100),Lookups!$G$3:$G$250)),"-")</f>
        <v/>
      </c>
      <c r="H124" s="20">
        <f ref="H124:H124" t="array">IFERROR(MAX(IF(Lookups!$E$3:$E$250&lt;Towers_4G_km2!H124*(Settings!$C$16/100),Lookups!$G$3:$G$250)),"-")</f>
        <v/>
      </c>
      <c r="I124" s="20">
        <f ref="I124:I124" t="array">IFERROR(MAX(IF(Lookups!$E$3:$E$250&lt;Towers_4G_km2!I124*(Settings!$C$16/100),Lookups!$G$3:$G$250)),"-")</f>
        <v/>
      </c>
      <c r="J124" s="20">
        <f ref="J124:J124" t="array">IFERROR(MAX(IF(Lookups!$E$3:$E$250&lt;Towers_4G_km2!J124*(Settings!$C$16/100),Lookups!$G$3:$G$250)),"-")</f>
        <v/>
      </c>
      <c r="K124" s="20">
        <f ref="K124:K124" t="array">IFERROR(MAX(IF(Lookups!$E$3:$E$250&lt;Towers_4G_km2!K124*(Settings!$C$16/100),Lookups!$G$3:$G$250)),"-")</f>
        <v/>
      </c>
      <c r="L124" s="20">
        <f ref="L124:L124" t="array">IFERROR(MAX(IF(Lookups!$E$3:$E$250&lt;Towers_4G_km2!L124*(Settings!$C$16/100),Lookups!$G$3:$G$250)),"-")</f>
        <v/>
      </c>
    </row>
    <row r="125">
      <c r="A125" s="20">
        <f>'Data_km2'!A125</f>
        <v/>
      </c>
      <c r="B125" s="20">
        <f>'Data_km2'!B125</f>
        <v/>
      </c>
      <c r="C125" s="20">
        <f ref="C125:C125" t="array">IFERROR(MAX(IF(Lookups!$E$3:$E$250&lt;Towers_4G_km2!C125*(Settings!$C$16/100),Lookups!$G$3:$G$250)),"-")</f>
        <v/>
      </c>
      <c r="D125" s="20">
        <f ref="D125:D125" t="array">IFERROR(MAX(IF(Lookups!$E$3:$E$250&lt;Towers_4G_km2!D125*(Settings!$C$16/100),Lookups!$G$3:$G$250)),"-")</f>
        <v/>
      </c>
      <c r="E125" s="20">
        <f ref="E125:E125" t="array">IFERROR(MAX(IF(Lookups!$E$3:$E$250&lt;Towers_4G_km2!E125*(Settings!$C$16/100),Lookups!$G$3:$G$250)),"-")</f>
        <v/>
      </c>
      <c r="F125" s="20">
        <f ref="F125:F125" t="array">IFERROR(MAX(IF(Lookups!$E$3:$E$250&lt;Towers_4G_km2!F125*(Settings!$C$16/100),Lookups!$G$3:$G$250)),"-")</f>
        <v/>
      </c>
      <c r="G125" s="20">
        <f ref="G125:G125" t="array">IFERROR(MAX(IF(Lookups!$E$3:$E$250&lt;Towers_4G_km2!G125*(Settings!$C$16/100),Lookups!$G$3:$G$250)),"-")</f>
        <v/>
      </c>
      <c r="H125" s="20">
        <f ref="H125:H125" t="array">IFERROR(MAX(IF(Lookups!$E$3:$E$250&lt;Towers_4G_km2!H125*(Settings!$C$16/100),Lookups!$G$3:$G$250)),"-")</f>
        <v/>
      </c>
      <c r="I125" s="20">
        <f ref="I125:I125" t="array">IFERROR(MAX(IF(Lookups!$E$3:$E$250&lt;Towers_4G_km2!I125*(Settings!$C$16/100),Lookups!$G$3:$G$250)),"-")</f>
        <v/>
      </c>
      <c r="J125" s="20">
        <f ref="J125:J125" t="array">IFERROR(MAX(IF(Lookups!$E$3:$E$250&lt;Towers_4G_km2!J125*(Settings!$C$16/100),Lookups!$G$3:$G$250)),"-")</f>
        <v/>
      </c>
      <c r="K125" s="20">
        <f ref="K125:K125" t="array">IFERROR(MAX(IF(Lookups!$E$3:$E$250&lt;Towers_4G_km2!K125*(Settings!$C$16/100),Lookups!$G$3:$G$250)),"-")</f>
        <v/>
      </c>
      <c r="L125" s="20">
        <f ref="L125:L125" t="array">IFERROR(MAX(IF(Lookups!$E$3:$E$250&lt;Towers_4G_km2!L125*(Settings!$C$16/100),Lookups!$G$3:$G$250)),"-")</f>
        <v/>
      </c>
    </row>
    <row r="126">
      <c r="A126" s="20">
        <f>'Data_km2'!A126</f>
        <v/>
      </c>
      <c r="B126" s="20">
        <f>'Data_km2'!B126</f>
        <v/>
      </c>
      <c r="C126" s="20">
        <f ref="C126:C126" t="array">IFERROR(MAX(IF(Lookups!$E$3:$E$250&lt;Towers_4G_km2!C126*(Settings!$C$16/100),Lookups!$G$3:$G$250)),"-")</f>
        <v/>
      </c>
      <c r="D126" s="20">
        <f ref="D126:D126" t="array">IFERROR(MAX(IF(Lookups!$E$3:$E$250&lt;Towers_4G_km2!D126*(Settings!$C$16/100),Lookups!$G$3:$G$250)),"-")</f>
        <v/>
      </c>
      <c r="E126" s="20">
        <f ref="E126:E126" t="array">IFERROR(MAX(IF(Lookups!$E$3:$E$250&lt;Towers_4G_km2!E126*(Settings!$C$16/100),Lookups!$G$3:$G$250)),"-")</f>
        <v/>
      </c>
      <c r="F126" s="20">
        <f ref="F126:F126" t="array">IFERROR(MAX(IF(Lookups!$E$3:$E$250&lt;Towers_4G_km2!F126*(Settings!$C$16/100),Lookups!$G$3:$G$250)),"-")</f>
        <v/>
      </c>
      <c r="G126" s="20">
        <f ref="G126:G126" t="array">IFERROR(MAX(IF(Lookups!$E$3:$E$250&lt;Towers_4G_km2!G126*(Settings!$C$16/100),Lookups!$G$3:$G$250)),"-")</f>
        <v/>
      </c>
      <c r="H126" s="20">
        <f ref="H126:H126" t="array">IFERROR(MAX(IF(Lookups!$E$3:$E$250&lt;Towers_4G_km2!H126*(Settings!$C$16/100),Lookups!$G$3:$G$250)),"-")</f>
        <v/>
      </c>
      <c r="I126" s="20">
        <f ref="I126:I126" t="array">IFERROR(MAX(IF(Lookups!$E$3:$E$250&lt;Towers_4G_km2!I126*(Settings!$C$16/100),Lookups!$G$3:$G$250)),"-")</f>
        <v/>
      </c>
      <c r="J126" s="20">
        <f ref="J126:J126" t="array">IFERROR(MAX(IF(Lookups!$E$3:$E$250&lt;Towers_4G_km2!J126*(Settings!$C$16/100),Lookups!$G$3:$G$250)),"-")</f>
        <v/>
      </c>
      <c r="K126" s="20">
        <f ref="K126:K126" t="array">IFERROR(MAX(IF(Lookups!$E$3:$E$250&lt;Towers_4G_km2!K126*(Settings!$C$16/100),Lookups!$G$3:$G$250)),"-")</f>
        <v/>
      </c>
      <c r="L126" s="20">
        <f ref="L126:L126" t="array">IFERROR(MAX(IF(Lookups!$E$3:$E$250&lt;Towers_4G_km2!L126*(Settings!$C$16/100),Lookups!$G$3:$G$250)),"-")</f>
        <v/>
      </c>
    </row>
    <row r="127">
      <c r="A127" s="20">
        <f>'Data_km2'!A127</f>
        <v/>
      </c>
      <c r="B127" s="20">
        <f>'Data_km2'!B127</f>
        <v/>
      </c>
      <c r="C127" s="20">
        <f ref="C127:C127" t="array">IFERROR(MAX(IF(Lookups!$E$3:$E$250&lt;Towers_4G_km2!C127*(Settings!$C$16/100),Lookups!$G$3:$G$250)),"-")</f>
        <v/>
      </c>
      <c r="D127" s="20">
        <f ref="D127:D127" t="array">IFERROR(MAX(IF(Lookups!$E$3:$E$250&lt;Towers_4G_km2!D127*(Settings!$C$16/100),Lookups!$G$3:$G$250)),"-")</f>
        <v/>
      </c>
      <c r="E127" s="20">
        <f ref="E127:E127" t="array">IFERROR(MAX(IF(Lookups!$E$3:$E$250&lt;Towers_4G_km2!E127*(Settings!$C$16/100),Lookups!$G$3:$G$250)),"-")</f>
        <v/>
      </c>
      <c r="F127" s="20">
        <f ref="F127:F127" t="array">IFERROR(MAX(IF(Lookups!$E$3:$E$250&lt;Towers_4G_km2!F127*(Settings!$C$16/100),Lookups!$G$3:$G$250)),"-")</f>
        <v/>
      </c>
      <c r="G127" s="20">
        <f ref="G127:G127" t="array">IFERROR(MAX(IF(Lookups!$E$3:$E$250&lt;Towers_4G_km2!G127*(Settings!$C$16/100),Lookups!$G$3:$G$250)),"-")</f>
        <v/>
      </c>
      <c r="H127" s="20">
        <f ref="H127:H127" t="array">IFERROR(MAX(IF(Lookups!$E$3:$E$250&lt;Towers_4G_km2!H127*(Settings!$C$16/100),Lookups!$G$3:$G$250)),"-")</f>
        <v/>
      </c>
      <c r="I127" s="20">
        <f ref="I127:I127" t="array">IFERROR(MAX(IF(Lookups!$E$3:$E$250&lt;Towers_4G_km2!I127*(Settings!$C$16/100),Lookups!$G$3:$G$250)),"-")</f>
        <v/>
      </c>
      <c r="J127" s="20">
        <f ref="J127:J127" t="array">IFERROR(MAX(IF(Lookups!$E$3:$E$250&lt;Towers_4G_km2!J127*(Settings!$C$16/100),Lookups!$G$3:$G$250)),"-")</f>
        <v/>
      </c>
      <c r="K127" s="20">
        <f ref="K127:K127" t="array">IFERROR(MAX(IF(Lookups!$E$3:$E$250&lt;Towers_4G_km2!K127*(Settings!$C$16/100),Lookups!$G$3:$G$250)),"-")</f>
        <v/>
      </c>
      <c r="L127" s="20">
        <f ref="L127:L127" t="array">IFERROR(MAX(IF(Lookups!$E$3:$E$250&lt;Towers_4G_km2!L127*(Settings!$C$16/100),Lookups!$G$3:$G$250)),"-")</f>
        <v/>
      </c>
    </row>
    <row r="128">
      <c r="A128" s="20">
        <f>'Data_km2'!A128</f>
        <v/>
      </c>
      <c r="B128" s="20">
        <f>'Data_km2'!B128</f>
        <v/>
      </c>
      <c r="C128" s="20">
        <f ref="C128:C128" t="array">IFERROR(MAX(IF(Lookups!$E$3:$E$250&lt;Towers_4G_km2!C128*(Settings!$C$16/100),Lookups!$G$3:$G$250)),"-")</f>
        <v/>
      </c>
      <c r="D128" s="20">
        <f ref="D128:D128" t="array">IFERROR(MAX(IF(Lookups!$E$3:$E$250&lt;Towers_4G_km2!D128*(Settings!$C$16/100),Lookups!$G$3:$G$250)),"-")</f>
        <v/>
      </c>
      <c r="E128" s="20">
        <f ref="E128:E128" t="array">IFERROR(MAX(IF(Lookups!$E$3:$E$250&lt;Towers_4G_km2!E128*(Settings!$C$16/100),Lookups!$G$3:$G$250)),"-")</f>
        <v/>
      </c>
      <c r="F128" s="20">
        <f ref="F128:F128" t="array">IFERROR(MAX(IF(Lookups!$E$3:$E$250&lt;Towers_4G_km2!F128*(Settings!$C$16/100),Lookups!$G$3:$G$250)),"-")</f>
        <v/>
      </c>
      <c r="G128" s="20">
        <f ref="G128:G128" t="array">IFERROR(MAX(IF(Lookups!$E$3:$E$250&lt;Towers_4G_km2!G128*(Settings!$C$16/100),Lookups!$G$3:$G$250)),"-")</f>
        <v/>
      </c>
      <c r="H128" s="20">
        <f ref="H128:H128" t="array">IFERROR(MAX(IF(Lookups!$E$3:$E$250&lt;Towers_4G_km2!H128*(Settings!$C$16/100),Lookups!$G$3:$G$250)),"-")</f>
        <v/>
      </c>
      <c r="I128" s="20">
        <f ref="I128:I128" t="array">IFERROR(MAX(IF(Lookups!$E$3:$E$250&lt;Towers_4G_km2!I128*(Settings!$C$16/100),Lookups!$G$3:$G$250)),"-")</f>
        <v/>
      </c>
      <c r="J128" s="20">
        <f ref="J128:J128" t="array">IFERROR(MAX(IF(Lookups!$E$3:$E$250&lt;Towers_4G_km2!J128*(Settings!$C$16/100),Lookups!$G$3:$G$250)),"-")</f>
        <v/>
      </c>
      <c r="K128" s="20">
        <f ref="K128:K128" t="array">IFERROR(MAX(IF(Lookups!$E$3:$E$250&lt;Towers_4G_km2!K128*(Settings!$C$16/100),Lookups!$G$3:$G$250)),"-")</f>
        <v/>
      </c>
      <c r="L128" s="20">
        <f ref="L128:L128" t="array">IFERROR(MAX(IF(Lookups!$E$3:$E$250&lt;Towers_4G_km2!L128*(Settings!$C$16/100),Lookups!$G$3:$G$250)),"-")</f>
        <v/>
      </c>
    </row>
    <row r="129">
      <c r="A129" s="20">
        <f>'Data_km2'!A129</f>
        <v/>
      </c>
      <c r="B129" s="20">
        <f>'Data_km2'!B129</f>
        <v/>
      </c>
      <c r="C129" s="20">
        <f ref="C129:C129" t="array">IFERROR(MAX(IF(Lookups!$E$3:$E$250&lt;Towers_4G_km2!C129*(Settings!$C$16/100),Lookups!$G$3:$G$250)),"-")</f>
        <v/>
      </c>
      <c r="D129" s="20">
        <f ref="D129:D129" t="array">IFERROR(MAX(IF(Lookups!$E$3:$E$250&lt;Towers_4G_km2!D129*(Settings!$C$16/100),Lookups!$G$3:$G$250)),"-")</f>
        <v/>
      </c>
      <c r="E129" s="20">
        <f ref="E129:E129" t="array">IFERROR(MAX(IF(Lookups!$E$3:$E$250&lt;Towers_4G_km2!E129*(Settings!$C$16/100),Lookups!$G$3:$G$250)),"-")</f>
        <v/>
      </c>
      <c r="F129" s="20">
        <f ref="F129:F129" t="array">IFERROR(MAX(IF(Lookups!$E$3:$E$250&lt;Towers_4G_km2!F129*(Settings!$C$16/100),Lookups!$G$3:$G$250)),"-")</f>
        <v/>
      </c>
      <c r="G129" s="20">
        <f ref="G129:G129" t="array">IFERROR(MAX(IF(Lookups!$E$3:$E$250&lt;Towers_4G_km2!G129*(Settings!$C$16/100),Lookups!$G$3:$G$250)),"-")</f>
        <v/>
      </c>
      <c r="H129" s="20">
        <f ref="H129:H129" t="array">IFERROR(MAX(IF(Lookups!$E$3:$E$250&lt;Towers_4G_km2!H129*(Settings!$C$16/100),Lookups!$G$3:$G$250)),"-")</f>
        <v/>
      </c>
      <c r="I129" s="20">
        <f ref="I129:I129" t="array">IFERROR(MAX(IF(Lookups!$E$3:$E$250&lt;Towers_4G_km2!I129*(Settings!$C$16/100),Lookups!$G$3:$G$250)),"-")</f>
        <v/>
      </c>
      <c r="J129" s="20">
        <f ref="J129:J129" t="array">IFERROR(MAX(IF(Lookups!$E$3:$E$250&lt;Towers_4G_km2!J129*(Settings!$C$16/100),Lookups!$G$3:$G$250)),"-")</f>
        <v/>
      </c>
      <c r="K129" s="20">
        <f ref="K129:K129" t="array">IFERROR(MAX(IF(Lookups!$E$3:$E$250&lt;Towers_4G_km2!K129*(Settings!$C$16/100),Lookups!$G$3:$G$250)),"-")</f>
        <v/>
      </c>
      <c r="L129" s="20">
        <f ref="L129:L129" t="array">IFERROR(MAX(IF(Lookups!$E$3:$E$250&lt;Towers_4G_km2!L129*(Settings!$C$16/100),Lookups!$G$3:$G$250)),"-")</f>
        <v/>
      </c>
    </row>
    <row r="130">
      <c r="A130" s="20">
        <f>'Data_km2'!A130</f>
        <v/>
      </c>
      <c r="B130" s="20">
        <f>'Data_km2'!B130</f>
        <v/>
      </c>
      <c r="C130" s="20">
        <f ref="C130:C130" t="array">IFERROR(MAX(IF(Lookups!$E$3:$E$250&lt;Towers_4G_km2!C130*(Settings!$C$16/100),Lookups!$G$3:$G$250)),"-")</f>
        <v/>
      </c>
      <c r="D130" s="20">
        <f ref="D130:D130" t="array">IFERROR(MAX(IF(Lookups!$E$3:$E$250&lt;Towers_4G_km2!D130*(Settings!$C$16/100),Lookups!$G$3:$G$250)),"-")</f>
        <v/>
      </c>
      <c r="E130" s="20">
        <f ref="E130:E130" t="array">IFERROR(MAX(IF(Lookups!$E$3:$E$250&lt;Towers_4G_km2!E130*(Settings!$C$16/100),Lookups!$G$3:$G$250)),"-")</f>
        <v/>
      </c>
      <c r="F130" s="20">
        <f ref="F130:F130" t="array">IFERROR(MAX(IF(Lookups!$E$3:$E$250&lt;Towers_4G_km2!F130*(Settings!$C$16/100),Lookups!$G$3:$G$250)),"-")</f>
        <v/>
      </c>
      <c r="G130" s="20">
        <f ref="G130:G130" t="array">IFERROR(MAX(IF(Lookups!$E$3:$E$250&lt;Towers_4G_km2!G130*(Settings!$C$16/100),Lookups!$G$3:$G$250)),"-")</f>
        <v/>
      </c>
      <c r="H130" s="20">
        <f ref="H130:H130" t="array">IFERROR(MAX(IF(Lookups!$E$3:$E$250&lt;Towers_4G_km2!H130*(Settings!$C$16/100),Lookups!$G$3:$G$250)),"-")</f>
        <v/>
      </c>
      <c r="I130" s="20">
        <f ref="I130:I130" t="array">IFERROR(MAX(IF(Lookups!$E$3:$E$250&lt;Towers_4G_km2!I130*(Settings!$C$16/100),Lookups!$G$3:$G$250)),"-")</f>
        <v/>
      </c>
      <c r="J130" s="20">
        <f ref="J130:J130" t="array">IFERROR(MAX(IF(Lookups!$E$3:$E$250&lt;Towers_4G_km2!J130*(Settings!$C$16/100),Lookups!$G$3:$G$250)),"-")</f>
        <v/>
      </c>
      <c r="K130" s="20">
        <f ref="K130:K130" t="array">IFERROR(MAX(IF(Lookups!$E$3:$E$250&lt;Towers_4G_km2!K130*(Settings!$C$16/100),Lookups!$G$3:$G$250)),"-")</f>
        <v/>
      </c>
      <c r="L130" s="20">
        <f ref="L130:L130" t="array">IFERROR(MAX(IF(Lookups!$E$3:$E$250&lt;Towers_4G_km2!L130*(Settings!$C$16/100),Lookups!$G$3:$G$250)),"-")</f>
        <v/>
      </c>
    </row>
    <row r="131">
      <c r="A131" s="20">
        <f>'Data_km2'!A131</f>
        <v/>
      </c>
      <c r="B131" s="20">
        <f>'Data_km2'!B131</f>
        <v/>
      </c>
      <c r="C131" s="20">
        <f ref="C131:C131" t="array">IFERROR(MAX(IF(Lookups!$E$3:$E$250&lt;Towers_4G_km2!C131*(Settings!$C$16/100),Lookups!$G$3:$G$250)),"-")</f>
        <v/>
      </c>
      <c r="D131" s="20">
        <f ref="D131:D131" t="array">IFERROR(MAX(IF(Lookups!$E$3:$E$250&lt;Towers_4G_km2!D131*(Settings!$C$16/100),Lookups!$G$3:$G$250)),"-")</f>
        <v/>
      </c>
      <c r="E131" s="20">
        <f ref="E131:E131" t="array">IFERROR(MAX(IF(Lookups!$E$3:$E$250&lt;Towers_4G_km2!E131*(Settings!$C$16/100),Lookups!$G$3:$G$250)),"-")</f>
        <v/>
      </c>
      <c r="F131" s="20">
        <f ref="F131:F131" t="array">IFERROR(MAX(IF(Lookups!$E$3:$E$250&lt;Towers_4G_km2!F131*(Settings!$C$16/100),Lookups!$G$3:$G$250)),"-")</f>
        <v/>
      </c>
      <c r="G131" s="20">
        <f ref="G131:G131" t="array">IFERROR(MAX(IF(Lookups!$E$3:$E$250&lt;Towers_4G_km2!G131*(Settings!$C$16/100),Lookups!$G$3:$G$250)),"-")</f>
        <v/>
      </c>
      <c r="H131" s="20">
        <f ref="H131:H131" t="array">IFERROR(MAX(IF(Lookups!$E$3:$E$250&lt;Towers_4G_km2!H131*(Settings!$C$16/100),Lookups!$G$3:$G$250)),"-")</f>
        <v/>
      </c>
      <c r="I131" s="20">
        <f ref="I131:I131" t="array">IFERROR(MAX(IF(Lookups!$E$3:$E$250&lt;Towers_4G_km2!I131*(Settings!$C$16/100),Lookups!$G$3:$G$250)),"-")</f>
        <v/>
      </c>
      <c r="J131" s="20">
        <f ref="J131:J131" t="array">IFERROR(MAX(IF(Lookups!$E$3:$E$250&lt;Towers_4G_km2!J131*(Settings!$C$16/100),Lookups!$G$3:$G$250)),"-")</f>
        <v/>
      </c>
      <c r="K131" s="20">
        <f ref="K131:K131" t="array">IFERROR(MAX(IF(Lookups!$E$3:$E$250&lt;Towers_4G_km2!K131*(Settings!$C$16/100),Lookups!$G$3:$G$250)),"-")</f>
        <v/>
      </c>
      <c r="L131" s="20">
        <f ref="L131:L131" t="array">IFERROR(MAX(IF(Lookups!$E$3:$E$250&lt;Towers_4G_km2!L131*(Settings!$C$16/100),Lookups!$G$3:$G$250)),"-")</f>
        <v/>
      </c>
    </row>
    <row r="132">
      <c r="A132" s="20">
        <f>'Data_km2'!A132</f>
        <v/>
      </c>
      <c r="B132" s="20">
        <f>'Data_km2'!B132</f>
        <v/>
      </c>
      <c r="C132" s="20">
        <f ref="C132:C132" t="array">IFERROR(MAX(IF(Lookups!$E$3:$E$250&lt;Towers_4G_km2!C132*(Settings!$C$16/100),Lookups!$G$3:$G$250)),"-")</f>
        <v/>
      </c>
      <c r="D132" s="20">
        <f ref="D132:D132" t="array">IFERROR(MAX(IF(Lookups!$E$3:$E$250&lt;Towers_4G_km2!D132*(Settings!$C$16/100),Lookups!$G$3:$G$250)),"-")</f>
        <v/>
      </c>
      <c r="E132" s="20">
        <f ref="E132:E132" t="array">IFERROR(MAX(IF(Lookups!$E$3:$E$250&lt;Towers_4G_km2!E132*(Settings!$C$16/100),Lookups!$G$3:$G$250)),"-")</f>
        <v/>
      </c>
      <c r="F132" s="20">
        <f ref="F132:F132" t="array">IFERROR(MAX(IF(Lookups!$E$3:$E$250&lt;Towers_4G_km2!F132*(Settings!$C$16/100),Lookups!$G$3:$G$250)),"-")</f>
        <v/>
      </c>
      <c r="G132" s="20">
        <f ref="G132:G132" t="array">IFERROR(MAX(IF(Lookups!$E$3:$E$250&lt;Towers_4G_km2!G132*(Settings!$C$16/100),Lookups!$G$3:$G$250)),"-")</f>
        <v/>
      </c>
      <c r="H132" s="20">
        <f ref="H132:H132" t="array">IFERROR(MAX(IF(Lookups!$E$3:$E$250&lt;Towers_4G_km2!H132*(Settings!$C$16/100),Lookups!$G$3:$G$250)),"-")</f>
        <v/>
      </c>
      <c r="I132" s="20">
        <f ref="I132:I132" t="array">IFERROR(MAX(IF(Lookups!$E$3:$E$250&lt;Towers_4G_km2!I132*(Settings!$C$16/100),Lookups!$G$3:$G$250)),"-")</f>
        <v/>
      </c>
      <c r="J132" s="20">
        <f ref="J132:J132" t="array">IFERROR(MAX(IF(Lookups!$E$3:$E$250&lt;Towers_4G_km2!J132*(Settings!$C$16/100),Lookups!$G$3:$G$250)),"-")</f>
        <v/>
      </c>
      <c r="K132" s="20">
        <f ref="K132:K132" t="array">IFERROR(MAX(IF(Lookups!$E$3:$E$250&lt;Towers_4G_km2!K132*(Settings!$C$16/100),Lookups!$G$3:$G$250)),"-")</f>
        <v/>
      </c>
      <c r="L132" s="20">
        <f ref="L132:L132" t="array">IFERROR(MAX(IF(Lookups!$E$3:$E$250&lt;Towers_4G_km2!L132*(Settings!$C$16/100),Lookups!$G$3:$G$250)),"-")</f>
        <v/>
      </c>
    </row>
    <row r="133">
      <c r="A133" s="20">
        <f>'Data_km2'!A133</f>
        <v/>
      </c>
      <c r="B133" s="20">
        <f>'Data_km2'!B133</f>
        <v/>
      </c>
      <c r="C133" s="20">
        <f ref="C133:C133" t="array">IFERROR(MAX(IF(Lookups!$E$3:$E$250&lt;Towers_4G_km2!C133*(Settings!$C$16/100),Lookups!$G$3:$G$250)),"-")</f>
        <v/>
      </c>
      <c r="D133" s="20">
        <f ref="D133:D133" t="array">IFERROR(MAX(IF(Lookups!$E$3:$E$250&lt;Towers_4G_km2!D133*(Settings!$C$16/100),Lookups!$G$3:$G$250)),"-")</f>
        <v/>
      </c>
      <c r="E133" s="20">
        <f ref="E133:E133" t="array">IFERROR(MAX(IF(Lookups!$E$3:$E$250&lt;Towers_4G_km2!E133*(Settings!$C$16/100),Lookups!$G$3:$G$250)),"-")</f>
        <v/>
      </c>
      <c r="F133" s="20">
        <f ref="F133:F133" t="array">IFERROR(MAX(IF(Lookups!$E$3:$E$250&lt;Towers_4G_km2!F133*(Settings!$C$16/100),Lookups!$G$3:$G$250)),"-")</f>
        <v/>
      </c>
      <c r="G133" s="20">
        <f ref="G133:G133" t="array">IFERROR(MAX(IF(Lookups!$E$3:$E$250&lt;Towers_4G_km2!G133*(Settings!$C$16/100),Lookups!$G$3:$G$250)),"-")</f>
        <v/>
      </c>
      <c r="H133" s="20">
        <f ref="H133:H133" t="array">IFERROR(MAX(IF(Lookups!$E$3:$E$250&lt;Towers_4G_km2!H133*(Settings!$C$16/100),Lookups!$G$3:$G$250)),"-")</f>
        <v/>
      </c>
      <c r="I133" s="20">
        <f ref="I133:I133" t="array">IFERROR(MAX(IF(Lookups!$E$3:$E$250&lt;Towers_4G_km2!I133*(Settings!$C$16/100),Lookups!$G$3:$G$250)),"-")</f>
        <v/>
      </c>
      <c r="J133" s="20">
        <f ref="J133:J133" t="array">IFERROR(MAX(IF(Lookups!$E$3:$E$250&lt;Towers_4G_km2!J133*(Settings!$C$16/100),Lookups!$G$3:$G$250)),"-")</f>
        <v/>
      </c>
      <c r="K133" s="20">
        <f ref="K133:K133" t="array">IFERROR(MAX(IF(Lookups!$E$3:$E$250&lt;Towers_4G_km2!K133*(Settings!$C$16/100),Lookups!$G$3:$G$250)),"-")</f>
        <v/>
      </c>
      <c r="L133" s="20">
        <f ref="L133:L133" t="array">IFERROR(MAX(IF(Lookups!$E$3:$E$250&lt;Towers_4G_km2!L133*(Settings!$C$16/100),Lookups!$G$3:$G$250)),"-")</f>
        <v/>
      </c>
    </row>
    <row r="134">
      <c r="A134" s="20">
        <f>'Data_km2'!A134</f>
        <v/>
      </c>
      <c r="B134" s="20">
        <f>'Data_km2'!B134</f>
        <v/>
      </c>
      <c r="C134" s="20">
        <f ref="C134:C134" t="array">IFERROR(MAX(IF(Lookups!$E$3:$E$250&lt;Towers_4G_km2!C134*(Settings!$C$16/100),Lookups!$G$3:$G$250)),"-")</f>
        <v/>
      </c>
      <c r="D134" s="20">
        <f ref="D134:D134" t="array">IFERROR(MAX(IF(Lookups!$E$3:$E$250&lt;Towers_4G_km2!D134*(Settings!$C$16/100),Lookups!$G$3:$G$250)),"-")</f>
        <v/>
      </c>
      <c r="E134" s="20">
        <f ref="E134:E134" t="array">IFERROR(MAX(IF(Lookups!$E$3:$E$250&lt;Towers_4G_km2!E134*(Settings!$C$16/100),Lookups!$G$3:$G$250)),"-")</f>
        <v/>
      </c>
      <c r="F134" s="20">
        <f ref="F134:F134" t="array">IFERROR(MAX(IF(Lookups!$E$3:$E$250&lt;Towers_4G_km2!F134*(Settings!$C$16/100),Lookups!$G$3:$G$250)),"-")</f>
        <v/>
      </c>
      <c r="G134" s="20">
        <f ref="G134:G134" t="array">IFERROR(MAX(IF(Lookups!$E$3:$E$250&lt;Towers_4G_km2!G134*(Settings!$C$16/100),Lookups!$G$3:$G$250)),"-")</f>
        <v/>
      </c>
      <c r="H134" s="20">
        <f ref="H134:H134" t="array">IFERROR(MAX(IF(Lookups!$E$3:$E$250&lt;Towers_4G_km2!H134*(Settings!$C$16/100),Lookups!$G$3:$G$250)),"-")</f>
        <v/>
      </c>
      <c r="I134" s="20">
        <f ref="I134:I134" t="array">IFERROR(MAX(IF(Lookups!$E$3:$E$250&lt;Towers_4G_km2!I134*(Settings!$C$16/100),Lookups!$G$3:$G$250)),"-")</f>
        <v/>
      </c>
      <c r="J134" s="20">
        <f ref="J134:J134" t="array">IFERROR(MAX(IF(Lookups!$E$3:$E$250&lt;Towers_4G_km2!J134*(Settings!$C$16/100),Lookups!$G$3:$G$250)),"-")</f>
        <v/>
      </c>
      <c r="K134" s="20">
        <f ref="K134:K134" t="array">IFERROR(MAX(IF(Lookups!$E$3:$E$250&lt;Towers_4G_km2!K134*(Settings!$C$16/100),Lookups!$G$3:$G$250)),"-")</f>
        <v/>
      </c>
      <c r="L134" s="20">
        <f ref="L134:L134" t="array">IFERROR(MAX(IF(Lookups!$E$3:$E$250&lt;Towers_4G_km2!L134*(Settings!$C$16/100),Lookups!$G$3:$G$250)),"-")</f>
        <v/>
      </c>
    </row>
    <row r="135">
      <c r="A135" s="20">
        <f>'Data_km2'!A135</f>
        <v/>
      </c>
      <c r="B135" s="20">
        <f>'Data_km2'!B135</f>
        <v/>
      </c>
      <c r="C135" s="20">
        <f ref="C135:C135" t="array">IFERROR(MAX(IF(Lookups!$E$3:$E$250&lt;Towers_4G_km2!C135*(Settings!$C$16/100),Lookups!$G$3:$G$250)),"-")</f>
        <v/>
      </c>
      <c r="D135" s="20">
        <f ref="D135:D135" t="array">IFERROR(MAX(IF(Lookups!$E$3:$E$250&lt;Towers_4G_km2!D135*(Settings!$C$16/100),Lookups!$G$3:$G$250)),"-")</f>
        <v/>
      </c>
      <c r="E135" s="20">
        <f ref="E135:E135" t="array">IFERROR(MAX(IF(Lookups!$E$3:$E$250&lt;Towers_4G_km2!E135*(Settings!$C$16/100),Lookups!$G$3:$G$250)),"-")</f>
        <v/>
      </c>
      <c r="F135" s="20">
        <f ref="F135:F135" t="array">IFERROR(MAX(IF(Lookups!$E$3:$E$250&lt;Towers_4G_km2!F135*(Settings!$C$16/100),Lookups!$G$3:$G$250)),"-")</f>
        <v/>
      </c>
      <c r="G135" s="20">
        <f ref="G135:G135" t="array">IFERROR(MAX(IF(Lookups!$E$3:$E$250&lt;Towers_4G_km2!G135*(Settings!$C$16/100),Lookups!$G$3:$G$250)),"-")</f>
        <v/>
      </c>
      <c r="H135" s="20">
        <f ref="H135:H135" t="array">IFERROR(MAX(IF(Lookups!$E$3:$E$250&lt;Towers_4G_km2!H135*(Settings!$C$16/100),Lookups!$G$3:$G$250)),"-")</f>
        <v/>
      </c>
      <c r="I135" s="20">
        <f ref="I135:I135" t="array">IFERROR(MAX(IF(Lookups!$E$3:$E$250&lt;Towers_4G_km2!I135*(Settings!$C$16/100),Lookups!$G$3:$G$250)),"-")</f>
        <v/>
      </c>
      <c r="J135" s="20">
        <f ref="J135:J135" t="array">IFERROR(MAX(IF(Lookups!$E$3:$E$250&lt;Towers_4G_km2!J135*(Settings!$C$16/100),Lookups!$G$3:$G$250)),"-")</f>
        <v/>
      </c>
      <c r="K135" s="20">
        <f ref="K135:K135" t="array">IFERROR(MAX(IF(Lookups!$E$3:$E$250&lt;Towers_4G_km2!K135*(Settings!$C$16/100),Lookups!$G$3:$G$250)),"-")</f>
        <v/>
      </c>
      <c r="L135" s="20">
        <f ref="L135:L135" t="array">IFERROR(MAX(IF(Lookups!$E$3:$E$250&lt;Towers_4G_km2!L135*(Settings!$C$16/100),Lookups!$G$3:$G$250)),"-")</f>
        <v/>
      </c>
    </row>
    <row r="136">
      <c r="A136" s="20">
        <f>'Data_km2'!A136</f>
        <v/>
      </c>
      <c r="B136" s="20">
        <f>'Data_km2'!B136</f>
        <v/>
      </c>
      <c r="C136" s="20">
        <f ref="C136:C136" t="array">IFERROR(MAX(IF(Lookups!$E$3:$E$250&lt;Towers_4G_km2!C136*(Settings!$C$16/100),Lookups!$G$3:$G$250)),"-")</f>
        <v/>
      </c>
      <c r="D136" s="20">
        <f ref="D136:D136" t="array">IFERROR(MAX(IF(Lookups!$E$3:$E$250&lt;Towers_4G_km2!D136*(Settings!$C$16/100),Lookups!$G$3:$G$250)),"-")</f>
        <v/>
      </c>
      <c r="E136" s="20">
        <f ref="E136:E136" t="array">IFERROR(MAX(IF(Lookups!$E$3:$E$250&lt;Towers_4G_km2!E136*(Settings!$C$16/100),Lookups!$G$3:$G$250)),"-")</f>
        <v/>
      </c>
      <c r="F136" s="20">
        <f ref="F136:F136" t="array">IFERROR(MAX(IF(Lookups!$E$3:$E$250&lt;Towers_4G_km2!F136*(Settings!$C$16/100),Lookups!$G$3:$G$250)),"-")</f>
        <v/>
      </c>
      <c r="G136" s="20">
        <f ref="G136:G136" t="array">IFERROR(MAX(IF(Lookups!$E$3:$E$250&lt;Towers_4G_km2!G136*(Settings!$C$16/100),Lookups!$G$3:$G$250)),"-")</f>
        <v/>
      </c>
      <c r="H136" s="20">
        <f ref="H136:H136" t="array">IFERROR(MAX(IF(Lookups!$E$3:$E$250&lt;Towers_4G_km2!H136*(Settings!$C$16/100),Lookups!$G$3:$G$250)),"-")</f>
        <v/>
      </c>
      <c r="I136" s="20">
        <f ref="I136:I136" t="array">IFERROR(MAX(IF(Lookups!$E$3:$E$250&lt;Towers_4G_km2!I136*(Settings!$C$16/100),Lookups!$G$3:$G$250)),"-")</f>
        <v/>
      </c>
      <c r="J136" s="20">
        <f ref="J136:J136" t="array">IFERROR(MAX(IF(Lookups!$E$3:$E$250&lt;Towers_4G_km2!J136*(Settings!$C$16/100),Lookups!$G$3:$G$250)),"-")</f>
        <v/>
      </c>
      <c r="K136" s="20">
        <f ref="K136:K136" t="array">IFERROR(MAX(IF(Lookups!$E$3:$E$250&lt;Towers_4G_km2!K136*(Settings!$C$16/100),Lookups!$G$3:$G$250)),"-")</f>
        <v/>
      </c>
      <c r="L136" s="20">
        <f ref="L136:L136" t="array">IFERROR(MAX(IF(Lookups!$E$3:$E$250&lt;Towers_4G_km2!L136*(Settings!$C$16/100),Lookups!$G$3:$G$250)),"-")</f>
        <v/>
      </c>
    </row>
    <row r="137">
      <c r="A137" s="20">
        <f>'Data_km2'!A137</f>
        <v/>
      </c>
      <c r="B137" s="20">
        <f>'Data_km2'!B137</f>
        <v/>
      </c>
      <c r="C137" s="20">
        <f ref="C137:C137" t="array">IFERROR(MAX(IF(Lookups!$E$3:$E$250&lt;Towers_4G_km2!C137*(Settings!$C$16/100),Lookups!$G$3:$G$250)),"-")</f>
        <v/>
      </c>
      <c r="D137" s="20">
        <f ref="D137:D137" t="array">IFERROR(MAX(IF(Lookups!$E$3:$E$250&lt;Towers_4G_km2!D137*(Settings!$C$16/100),Lookups!$G$3:$G$250)),"-")</f>
        <v/>
      </c>
      <c r="E137" s="20">
        <f ref="E137:E137" t="array">IFERROR(MAX(IF(Lookups!$E$3:$E$250&lt;Towers_4G_km2!E137*(Settings!$C$16/100),Lookups!$G$3:$G$250)),"-")</f>
        <v/>
      </c>
      <c r="F137" s="20">
        <f ref="F137:F137" t="array">IFERROR(MAX(IF(Lookups!$E$3:$E$250&lt;Towers_4G_km2!F137*(Settings!$C$16/100),Lookups!$G$3:$G$250)),"-")</f>
        <v/>
      </c>
      <c r="G137" s="20">
        <f ref="G137:G137" t="array">IFERROR(MAX(IF(Lookups!$E$3:$E$250&lt;Towers_4G_km2!G137*(Settings!$C$16/100),Lookups!$G$3:$G$250)),"-")</f>
        <v/>
      </c>
      <c r="H137" s="20">
        <f ref="H137:H137" t="array">IFERROR(MAX(IF(Lookups!$E$3:$E$250&lt;Towers_4G_km2!H137*(Settings!$C$16/100),Lookups!$G$3:$G$250)),"-")</f>
        <v/>
      </c>
      <c r="I137" s="20">
        <f ref="I137:I137" t="array">IFERROR(MAX(IF(Lookups!$E$3:$E$250&lt;Towers_4G_km2!I137*(Settings!$C$16/100),Lookups!$G$3:$G$250)),"-")</f>
        <v/>
      </c>
      <c r="J137" s="20">
        <f ref="J137:J137" t="array">IFERROR(MAX(IF(Lookups!$E$3:$E$250&lt;Towers_4G_km2!J137*(Settings!$C$16/100),Lookups!$G$3:$G$250)),"-")</f>
        <v/>
      </c>
      <c r="K137" s="20">
        <f ref="K137:K137" t="array">IFERROR(MAX(IF(Lookups!$E$3:$E$250&lt;Towers_4G_km2!K137*(Settings!$C$16/100),Lookups!$G$3:$G$250)),"-")</f>
        <v/>
      </c>
      <c r="L137" s="20">
        <f ref="L137:L137" t="array">IFERROR(MAX(IF(Lookups!$E$3:$E$250&lt;Towers_4G_km2!L137*(Settings!$C$16/100),Lookups!$G$3:$G$250)),"-")</f>
        <v/>
      </c>
    </row>
    <row r="138">
      <c r="A138" s="20">
        <f>'Data_km2'!A138</f>
        <v/>
      </c>
      <c r="B138" s="20">
        <f>'Data_km2'!B138</f>
        <v/>
      </c>
      <c r="C138" s="20">
        <f ref="C138:C138" t="array">IFERROR(MAX(IF(Lookups!$E$3:$E$250&lt;Towers_4G_km2!C138*(Settings!$C$16/100),Lookups!$G$3:$G$250)),"-")</f>
        <v/>
      </c>
      <c r="D138" s="20">
        <f ref="D138:D138" t="array">IFERROR(MAX(IF(Lookups!$E$3:$E$250&lt;Towers_4G_km2!D138*(Settings!$C$16/100),Lookups!$G$3:$G$250)),"-")</f>
        <v/>
      </c>
      <c r="E138" s="20">
        <f ref="E138:E138" t="array">IFERROR(MAX(IF(Lookups!$E$3:$E$250&lt;Towers_4G_km2!E138*(Settings!$C$16/100),Lookups!$G$3:$G$250)),"-")</f>
        <v/>
      </c>
      <c r="F138" s="20">
        <f ref="F138:F138" t="array">IFERROR(MAX(IF(Lookups!$E$3:$E$250&lt;Towers_4G_km2!F138*(Settings!$C$16/100),Lookups!$G$3:$G$250)),"-")</f>
        <v/>
      </c>
      <c r="G138" s="20">
        <f ref="G138:G138" t="array">IFERROR(MAX(IF(Lookups!$E$3:$E$250&lt;Towers_4G_km2!G138*(Settings!$C$16/100),Lookups!$G$3:$G$250)),"-")</f>
        <v/>
      </c>
      <c r="H138" s="20">
        <f ref="H138:H138" t="array">IFERROR(MAX(IF(Lookups!$E$3:$E$250&lt;Towers_4G_km2!H138*(Settings!$C$16/100),Lookups!$G$3:$G$250)),"-")</f>
        <v/>
      </c>
      <c r="I138" s="20">
        <f ref="I138:I138" t="array">IFERROR(MAX(IF(Lookups!$E$3:$E$250&lt;Towers_4G_km2!I138*(Settings!$C$16/100),Lookups!$G$3:$G$250)),"-")</f>
        <v/>
      </c>
      <c r="J138" s="20">
        <f ref="J138:J138" t="array">IFERROR(MAX(IF(Lookups!$E$3:$E$250&lt;Towers_4G_km2!J138*(Settings!$C$16/100),Lookups!$G$3:$G$250)),"-")</f>
        <v/>
      </c>
      <c r="K138" s="20">
        <f ref="K138:K138" t="array">IFERROR(MAX(IF(Lookups!$E$3:$E$250&lt;Towers_4G_km2!K138*(Settings!$C$16/100),Lookups!$G$3:$G$250)),"-")</f>
        <v/>
      </c>
      <c r="L138" s="20">
        <f ref="L138:L138" t="array">IFERROR(MAX(IF(Lookups!$E$3:$E$250&lt;Towers_4G_km2!L138*(Settings!$C$16/100),Lookups!$G$3:$G$250)),"-")</f>
        <v/>
      </c>
    </row>
    <row r="139">
      <c r="A139" s="20">
        <f>'Data_km2'!A139</f>
        <v/>
      </c>
      <c r="B139" s="20">
        <f>'Data_km2'!B139</f>
        <v/>
      </c>
      <c r="C139" s="20">
        <f ref="C139:C139" t="array">IFERROR(MAX(IF(Lookups!$E$3:$E$250&lt;Towers_4G_km2!C139*(Settings!$C$16/100),Lookups!$G$3:$G$250)),"-")</f>
        <v/>
      </c>
      <c r="D139" s="20">
        <f ref="D139:D139" t="array">IFERROR(MAX(IF(Lookups!$E$3:$E$250&lt;Towers_4G_km2!D139*(Settings!$C$16/100),Lookups!$G$3:$G$250)),"-")</f>
        <v/>
      </c>
      <c r="E139" s="20">
        <f ref="E139:E139" t="array">IFERROR(MAX(IF(Lookups!$E$3:$E$250&lt;Towers_4G_km2!E139*(Settings!$C$16/100),Lookups!$G$3:$G$250)),"-")</f>
        <v/>
      </c>
      <c r="F139" s="20">
        <f ref="F139:F139" t="array">IFERROR(MAX(IF(Lookups!$E$3:$E$250&lt;Towers_4G_km2!F139*(Settings!$C$16/100),Lookups!$G$3:$G$250)),"-")</f>
        <v/>
      </c>
      <c r="G139" s="20">
        <f ref="G139:G139" t="array">IFERROR(MAX(IF(Lookups!$E$3:$E$250&lt;Towers_4G_km2!G139*(Settings!$C$16/100),Lookups!$G$3:$G$250)),"-")</f>
        <v/>
      </c>
      <c r="H139" s="20">
        <f ref="H139:H139" t="array">IFERROR(MAX(IF(Lookups!$E$3:$E$250&lt;Towers_4G_km2!H139*(Settings!$C$16/100),Lookups!$G$3:$G$250)),"-")</f>
        <v/>
      </c>
      <c r="I139" s="20">
        <f ref="I139:I139" t="array">IFERROR(MAX(IF(Lookups!$E$3:$E$250&lt;Towers_4G_km2!I139*(Settings!$C$16/100),Lookups!$G$3:$G$250)),"-")</f>
        <v/>
      </c>
      <c r="J139" s="20">
        <f ref="J139:J139" t="array">IFERROR(MAX(IF(Lookups!$E$3:$E$250&lt;Towers_4G_km2!J139*(Settings!$C$16/100),Lookups!$G$3:$G$250)),"-")</f>
        <v/>
      </c>
      <c r="K139" s="20">
        <f ref="K139:K139" t="array">IFERROR(MAX(IF(Lookups!$E$3:$E$250&lt;Towers_4G_km2!K139*(Settings!$C$16/100),Lookups!$G$3:$G$250)),"-")</f>
        <v/>
      </c>
      <c r="L139" s="20">
        <f ref="L139:L139" t="array">IFERROR(MAX(IF(Lookups!$E$3:$E$250&lt;Towers_4G_km2!L139*(Settings!$C$16/100),Lookups!$G$3:$G$250)),"-")</f>
        <v/>
      </c>
    </row>
    <row r="140">
      <c r="A140" s="20">
        <f>'Data_km2'!A140</f>
        <v/>
      </c>
      <c r="B140" s="20">
        <f>'Data_km2'!B140</f>
        <v/>
      </c>
      <c r="C140" s="20">
        <f ref="C140:C140" t="array">IFERROR(MAX(IF(Lookups!$E$3:$E$250&lt;Towers_4G_km2!C140*(Settings!$C$16/100),Lookups!$G$3:$G$250)),"-")</f>
        <v/>
      </c>
      <c r="D140" s="20">
        <f ref="D140:D140" t="array">IFERROR(MAX(IF(Lookups!$E$3:$E$250&lt;Towers_4G_km2!D140*(Settings!$C$16/100),Lookups!$G$3:$G$250)),"-")</f>
        <v/>
      </c>
      <c r="E140" s="20">
        <f ref="E140:E140" t="array">IFERROR(MAX(IF(Lookups!$E$3:$E$250&lt;Towers_4G_km2!E140*(Settings!$C$16/100),Lookups!$G$3:$G$250)),"-")</f>
        <v/>
      </c>
      <c r="F140" s="20">
        <f ref="F140:F140" t="array">IFERROR(MAX(IF(Lookups!$E$3:$E$250&lt;Towers_4G_km2!F140*(Settings!$C$16/100),Lookups!$G$3:$G$250)),"-")</f>
        <v/>
      </c>
      <c r="G140" s="20">
        <f ref="G140:G140" t="array">IFERROR(MAX(IF(Lookups!$E$3:$E$250&lt;Towers_4G_km2!G140*(Settings!$C$16/100),Lookups!$G$3:$G$250)),"-")</f>
        <v/>
      </c>
      <c r="H140" s="20">
        <f ref="H140:H140" t="array">IFERROR(MAX(IF(Lookups!$E$3:$E$250&lt;Towers_4G_km2!H140*(Settings!$C$16/100),Lookups!$G$3:$G$250)),"-")</f>
        <v/>
      </c>
      <c r="I140" s="20">
        <f ref="I140:I140" t="array">IFERROR(MAX(IF(Lookups!$E$3:$E$250&lt;Towers_4G_km2!I140*(Settings!$C$16/100),Lookups!$G$3:$G$250)),"-")</f>
        <v/>
      </c>
      <c r="J140" s="20">
        <f ref="J140:J140" t="array">IFERROR(MAX(IF(Lookups!$E$3:$E$250&lt;Towers_4G_km2!J140*(Settings!$C$16/100),Lookups!$G$3:$G$250)),"-")</f>
        <v/>
      </c>
      <c r="K140" s="20">
        <f ref="K140:K140" t="array">IFERROR(MAX(IF(Lookups!$E$3:$E$250&lt;Towers_4G_km2!K140*(Settings!$C$16/100),Lookups!$G$3:$G$250)),"-")</f>
        <v/>
      </c>
      <c r="L140" s="20">
        <f ref="L140:L140" t="array">IFERROR(MAX(IF(Lookups!$E$3:$E$250&lt;Towers_4G_km2!L140*(Settings!$C$16/100),Lookups!$G$3:$G$250)),"-")</f>
        <v/>
      </c>
    </row>
    <row r="141">
      <c r="A141" s="20">
        <f>'Data_km2'!A141</f>
        <v/>
      </c>
      <c r="B141" s="20">
        <f>'Data_km2'!B141</f>
        <v/>
      </c>
      <c r="C141" s="20">
        <f ref="C141:C141" t="array">IFERROR(MAX(IF(Lookups!$E$3:$E$250&lt;Towers_4G_km2!C141*(Settings!$C$16/100),Lookups!$G$3:$G$250)),"-")</f>
        <v/>
      </c>
      <c r="D141" s="20">
        <f ref="D141:D141" t="array">IFERROR(MAX(IF(Lookups!$E$3:$E$250&lt;Towers_4G_km2!D141*(Settings!$C$16/100),Lookups!$G$3:$G$250)),"-")</f>
        <v/>
      </c>
      <c r="E141" s="20">
        <f ref="E141:E141" t="array">IFERROR(MAX(IF(Lookups!$E$3:$E$250&lt;Towers_4G_km2!E141*(Settings!$C$16/100),Lookups!$G$3:$G$250)),"-")</f>
        <v/>
      </c>
      <c r="F141" s="20">
        <f ref="F141:F141" t="array">IFERROR(MAX(IF(Lookups!$E$3:$E$250&lt;Towers_4G_km2!F141*(Settings!$C$16/100),Lookups!$G$3:$G$250)),"-")</f>
        <v/>
      </c>
      <c r="G141" s="20">
        <f ref="G141:G141" t="array">IFERROR(MAX(IF(Lookups!$E$3:$E$250&lt;Towers_4G_km2!G141*(Settings!$C$16/100),Lookups!$G$3:$G$250)),"-")</f>
        <v/>
      </c>
      <c r="H141" s="20">
        <f ref="H141:H141" t="array">IFERROR(MAX(IF(Lookups!$E$3:$E$250&lt;Towers_4G_km2!H141*(Settings!$C$16/100),Lookups!$G$3:$G$250)),"-")</f>
        <v/>
      </c>
      <c r="I141" s="20">
        <f ref="I141:I141" t="array">IFERROR(MAX(IF(Lookups!$E$3:$E$250&lt;Towers_4G_km2!I141*(Settings!$C$16/100),Lookups!$G$3:$G$250)),"-")</f>
        <v/>
      </c>
      <c r="J141" s="20">
        <f ref="J141:J141" t="array">IFERROR(MAX(IF(Lookups!$E$3:$E$250&lt;Towers_4G_km2!J141*(Settings!$C$16/100),Lookups!$G$3:$G$250)),"-")</f>
        <v/>
      </c>
      <c r="K141" s="20">
        <f ref="K141:K141" t="array">IFERROR(MAX(IF(Lookups!$E$3:$E$250&lt;Towers_4G_km2!K141*(Settings!$C$16/100),Lookups!$G$3:$G$250)),"-")</f>
        <v/>
      </c>
      <c r="L141" s="20">
        <f ref="L141:L141" t="array">IFERROR(MAX(IF(Lookups!$E$3:$E$250&lt;Towers_4G_km2!L141*(Settings!$C$16/100),Lookups!$G$3:$G$250)),"-")</f>
        <v/>
      </c>
    </row>
    <row r="142">
      <c r="A142" s="20">
        <f>'Data_km2'!A142</f>
        <v/>
      </c>
      <c r="B142" s="20">
        <f>'Data_km2'!B142</f>
        <v/>
      </c>
      <c r="C142" s="20">
        <f ref="C142:C142" t="array">IFERROR(MAX(IF(Lookups!$E$3:$E$250&lt;Towers_4G_km2!C142*(Settings!$C$16/100),Lookups!$G$3:$G$250)),"-")</f>
        <v/>
      </c>
      <c r="D142" s="20">
        <f ref="D142:D142" t="array">IFERROR(MAX(IF(Lookups!$E$3:$E$250&lt;Towers_4G_km2!D142*(Settings!$C$16/100),Lookups!$G$3:$G$250)),"-")</f>
        <v/>
      </c>
      <c r="E142" s="20">
        <f ref="E142:E142" t="array">IFERROR(MAX(IF(Lookups!$E$3:$E$250&lt;Towers_4G_km2!E142*(Settings!$C$16/100),Lookups!$G$3:$G$250)),"-")</f>
        <v/>
      </c>
      <c r="F142" s="20">
        <f ref="F142:F142" t="array">IFERROR(MAX(IF(Lookups!$E$3:$E$250&lt;Towers_4G_km2!F142*(Settings!$C$16/100),Lookups!$G$3:$G$250)),"-")</f>
        <v/>
      </c>
      <c r="G142" s="20">
        <f ref="G142:G142" t="array">IFERROR(MAX(IF(Lookups!$E$3:$E$250&lt;Towers_4G_km2!G142*(Settings!$C$16/100),Lookups!$G$3:$G$250)),"-")</f>
        <v/>
      </c>
      <c r="H142" s="20">
        <f ref="H142:H142" t="array">IFERROR(MAX(IF(Lookups!$E$3:$E$250&lt;Towers_4G_km2!H142*(Settings!$C$16/100),Lookups!$G$3:$G$250)),"-")</f>
        <v/>
      </c>
      <c r="I142" s="20">
        <f ref="I142:I142" t="array">IFERROR(MAX(IF(Lookups!$E$3:$E$250&lt;Towers_4G_km2!I142*(Settings!$C$16/100),Lookups!$G$3:$G$250)),"-")</f>
        <v/>
      </c>
      <c r="J142" s="20">
        <f ref="J142:J142" t="array">IFERROR(MAX(IF(Lookups!$E$3:$E$250&lt;Towers_4G_km2!J142*(Settings!$C$16/100),Lookups!$G$3:$G$250)),"-")</f>
        <v/>
      </c>
      <c r="K142" s="20">
        <f ref="K142:K142" t="array">IFERROR(MAX(IF(Lookups!$E$3:$E$250&lt;Towers_4G_km2!K142*(Settings!$C$16/100),Lookups!$G$3:$G$250)),"-")</f>
        <v/>
      </c>
      <c r="L142" s="20">
        <f ref="L142:L142" t="array">IFERROR(MAX(IF(Lookups!$E$3:$E$250&lt;Towers_4G_km2!L142*(Settings!$C$16/100),Lookups!$G$3:$G$250)),"-")</f>
        <v/>
      </c>
    </row>
    <row r="143">
      <c r="A143" s="20">
        <f>'Data_km2'!A143</f>
        <v/>
      </c>
      <c r="B143" s="20">
        <f>'Data_km2'!B143</f>
        <v/>
      </c>
      <c r="C143" s="20">
        <f ref="C143:C143" t="array">IFERROR(MAX(IF(Lookups!$E$3:$E$250&lt;Towers_4G_km2!C143*(Settings!$C$16/100),Lookups!$G$3:$G$250)),"-")</f>
        <v/>
      </c>
      <c r="D143" s="20">
        <f ref="D143:D143" t="array">IFERROR(MAX(IF(Lookups!$E$3:$E$250&lt;Towers_4G_km2!D143*(Settings!$C$16/100),Lookups!$G$3:$G$250)),"-")</f>
        <v/>
      </c>
      <c r="E143" s="20">
        <f ref="E143:E143" t="array">IFERROR(MAX(IF(Lookups!$E$3:$E$250&lt;Towers_4G_km2!E143*(Settings!$C$16/100),Lookups!$G$3:$G$250)),"-")</f>
        <v/>
      </c>
      <c r="F143" s="20">
        <f ref="F143:F143" t="array">IFERROR(MAX(IF(Lookups!$E$3:$E$250&lt;Towers_4G_km2!F143*(Settings!$C$16/100),Lookups!$G$3:$G$250)),"-")</f>
        <v/>
      </c>
      <c r="G143" s="20">
        <f ref="G143:G143" t="array">IFERROR(MAX(IF(Lookups!$E$3:$E$250&lt;Towers_4G_km2!G143*(Settings!$C$16/100),Lookups!$G$3:$G$250)),"-")</f>
        <v/>
      </c>
      <c r="H143" s="20">
        <f ref="H143:H143" t="array">IFERROR(MAX(IF(Lookups!$E$3:$E$250&lt;Towers_4G_km2!H143*(Settings!$C$16/100),Lookups!$G$3:$G$250)),"-")</f>
        <v/>
      </c>
      <c r="I143" s="20">
        <f ref="I143:I143" t="array">IFERROR(MAX(IF(Lookups!$E$3:$E$250&lt;Towers_4G_km2!I143*(Settings!$C$16/100),Lookups!$G$3:$G$250)),"-")</f>
        <v/>
      </c>
      <c r="J143" s="20">
        <f ref="J143:J143" t="array">IFERROR(MAX(IF(Lookups!$E$3:$E$250&lt;Towers_4G_km2!J143*(Settings!$C$16/100),Lookups!$G$3:$G$250)),"-")</f>
        <v/>
      </c>
      <c r="K143" s="20">
        <f ref="K143:K143" t="array">IFERROR(MAX(IF(Lookups!$E$3:$E$250&lt;Towers_4G_km2!K143*(Settings!$C$16/100),Lookups!$G$3:$G$250)),"-")</f>
        <v/>
      </c>
      <c r="L143" s="20">
        <f ref="L143:L143" t="array">IFERROR(MAX(IF(Lookups!$E$3:$E$250&lt;Towers_4G_km2!L143*(Settings!$C$16/100),Lookups!$G$3:$G$250)),"-")</f>
        <v/>
      </c>
    </row>
    <row r="144">
      <c r="A144" s="20">
        <f>'Data_km2'!A144</f>
        <v/>
      </c>
      <c r="B144" s="20">
        <f>'Data_km2'!B144</f>
        <v/>
      </c>
      <c r="C144" s="20">
        <f ref="C144:C144" t="array">IFERROR(MAX(IF(Lookups!$E$3:$E$250&lt;Towers_4G_km2!C144*(Settings!$C$16/100),Lookups!$G$3:$G$250)),"-")</f>
        <v/>
      </c>
      <c r="D144" s="20">
        <f ref="D144:D144" t="array">IFERROR(MAX(IF(Lookups!$E$3:$E$250&lt;Towers_4G_km2!D144*(Settings!$C$16/100),Lookups!$G$3:$G$250)),"-")</f>
        <v/>
      </c>
      <c r="E144" s="20">
        <f ref="E144:E144" t="array">IFERROR(MAX(IF(Lookups!$E$3:$E$250&lt;Towers_4G_km2!E144*(Settings!$C$16/100),Lookups!$G$3:$G$250)),"-")</f>
        <v/>
      </c>
      <c r="F144" s="20">
        <f ref="F144:F144" t="array">IFERROR(MAX(IF(Lookups!$E$3:$E$250&lt;Towers_4G_km2!F144*(Settings!$C$16/100),Lookups!$G$3:$G$250)),"-")</f>
        <v/>
      </c>
      <c r="G144" s="20">
        <f ref="G144:G144" t="array">IFERROR(MAX(IF(Lookups!$E$3:$E$250&lt;Towers_4G_km2!G144*(Settings!$C$16/100),Lookups!$G$3:$G$250)),"-")</f>
        <v/>
      </c>
      <c r="H144" s="20">
        <f ref="H144:H144" t="array">IFERROR(MAX(IF(Lookups!$E$3:$E$250&lt;Towers_4G_km2!H144*(Settings!$C$16/100),Lookups!$G$3:$G$250)),"-")</f>
        <v/>
      </c>
      <c r="I144" s="20">
        <f ref="I144:I144" t="array">IFERROR(MAX(IF(Lookups!$E$3:$E$250&lt;Towers_4G_km2!I144*(Settings!$C$16/100),Lookups!$G$3:$G$250)),"-")</f>
        <v/>
      </c>
      <c r="J144" s="20">
        <f ref="J144:J144" t="array">IFERROR(MAX(IF(Lookups!$E$3:$E$250&lt;Towers_4G_km2!J144*(Settings!$C$16/100),Lookups!$G$3:$G$250)),"-")</f>
        <v/>
      </c>
      <c r="K144" s="20">
        <f ref="K144:K144" t="array">IFERROR(MAX(IF(Lookups!$E$3:$E$250&lt;Towers_4G_km2!K144*(Settings!$C$16/100),Lookups!$G$3:$G$250)),"-")</f>
        <v/>
      </c>
      <c r="L144" s="20">
        <f ref="L144:L144" t="array">IFERROR(MAX(IF(Lookups!$E$3:$E$250&lt;Towers_4G_km2!L144*(Settings!$C$16/100),Lookups!$G$3:$G$250)),"-")</f>
        <v/>
      </c>
    </row>
    <row r="145">
      <c r="A145" s="20">
        <f>'Data_km2'!A145</f>
        <v/>
      </c>
      <c r="B145" s="20">
        <f>'Data_km2'!B145</f>
        <v/>
      </c>
      <c r="C145" s="20">
        <f ref="C145:C145" t="array">IFERROR(MAX(IF(Lookups!$E$3:$E$250&lt;Towers_4G_km2!C145*(Settings!$C$16/100),Lookups!$G$3:$G$250)),"-")</f>
        <v/>
      </c>
      <c r="D145" s="20">
        <f ref="D145:D145" t="array">IFERROR(MAX(IF(Lookups!$E$3:$E$250&lt;Towers_4G_km2!D145*(Settings!$C$16/100),Lookups!$G$3:$G$250)),"-")</f>
        <v/>
      </c>
      <c r="E145" s="20">
        <f ref="E145:E145" t="array">IFERROR(MAX(IF(Lookups!$E$3:$E$250&lt;Towers_4G_km2!E145*(Settings!$C$16/100),Lookups!$G$3:$G$250)),"-")</f>
        <v/>
      </c>
      <c r="F145" s="20">
        <f ref="F145:F145" t="array">IFERROR(MAX(IF(Lookups!$E$3:$E$250&lt;Towers_4G_km2!F145*(Settings!$C$16/100),Lookups!$G$3:$G$250)),"-")</f>
        <v/>
      </c>
      <c r="G145" s="20">
        <f ref="G145:G145" t="array">IFERROR(MAX(IF(Lookups!$E$3:$E$250&lt;Towers_4G_km2!G145*(Settings!$C$16/100),Lookups!$G$3:$G$250)),"-")</f>
        <v/>
      </c>
      <c r="H145" s="20">
        <f ref="H145:H145" t="array">IFERROR(MAX(IF(Lookups!$E$3:$E$250&lt;Towers_4G_km2!H145*(Settings!$C$16/100),Lookups!$G$3:$G$250)),"-")</f>
        <v/>
      </c>
      <c r="I145" s="20">
        <f ref="I145:I145" t="array">IFERROR(MAX(IF(Lookups!$E$3:$E$250&lt;Towers_4G_km2!I145*(Settings!$C$16/100),Lookups!$G$3:$G$250)),"-")</f>
        <v/>
      </c>
      <c r="J145" s="20">
        <f ref="J145:J145" t="array">IFERROR(MAX(IF(Lookups!$E$3:$E$250&lt;Towers_4G_km2!J145*(Settings!$C$16/100),Lookups!$G$3:$G$250)),"-")</f>
        <v/>
      </c>
      <c r="K145" s="20">
        <f ref="K145:K145" t="array">IFERROR(MAX(IF(Lookups!$E$3:$E$250&lt;Towers_4G_km2!K145*(Settings!$C$16/100),Lookups!$G$3:$G$250)),"-")</f>
        <v/>
      </c>
      <c r="L145" s="20">
        <f ref="L145:L145" t="array">IFERROR(MAX(IF(Lookups!$E$3:$E$250&lt;Towers_4G_km2!L145*(Settings!$C$16/100),Lookups!$G$3:$G$250)),"-")</f>
        <v/>
      </c>
    </row>
    <row r="146">
      <c r="A146" s="20">
        <f>'Data_km2'!A146</f>
        <v/>
      </c>
      <c r="B146" s="20">
        <f>'Data_km2'!B146</f>
        <v/>
      </c>
      <c r="C146" s="20">
        <f ref="C146:C146" t="array">IFERROR(MAX(IF(Lookups!$E$3:$E$250&lt;Towers_4G_km2!C146*(Settings!$C$16/100),Lookups!$G$3:$G$250)),"-")</f>
        <v/>
      </c>
      <c r="D146" s="20">
        <f ref="D146:D146" t="array">IFERROR(MAX(IF(Lookups!$E$3:$E$250&lt;Towers_4G_km2!D146*(Settings!$C$16/100),Lookups!$G$3:$G$250)),"-")</f>
        <v/>
      </c>
      <c r="E146" s="20">
        <f ref="E146:E146" t="array">IFERROR(MAX(IF(Lookups!$E$3:$E$250&lt;Towers_4G_km2!E146*(Settings!$C$16/100),Lookups!$G$3:$G$250)),"-")</f>
        <v/>
      </c>
      <c r="F146" s="20">
        <f ref="F146:F146" t="array">IFERROR(MAX(IF(Lookups!$E$3:$E$250&lt;Towers_4G_km2!F146*(Settings!$C$16/100),Lookups!$G$3:$G$250)),"-")</f>
        <v/>
      </c>
      <c r="G146" s="20">
        <f ref="G146:G146" t="array">IFERROR(MAX(IF(Lookups!$E$3:$E$250&lt;Towers_4G_km2!G146*(Settings!$C$16/100),Lookups!$G$3:$G$250)),"-")</f>
        <v/>
      </c>
      <c r="H146" s="20">
        <f ref="H146:H146" t="array">IFERROR(MAX(IF(Lookups!$E$3:$E$250&lt;Towers_4G_km2!H146*(Settings!$C$16/100),Lookups!$G$3:$G$250)),"-")</f>
        <v/>
      </c>
      <c r="I146" s="20">
        <f ref="I146:I146" t="array">IFERROR(MAX(IF(Lookups!$E$3:$E$250&lt;Towers_4G_km2!I146*(Settings!$C$16/100),Lookups!$G$3:$G$250)),"-")</f>
        <v/>
      </c>
      <c r="J146" s="20">
        <f ref="J146:J146" t="array">IFERROR(MAX(IF(Lookups!$E$3:$E$250&lt;Towers_4G_km2!J146*(Settings!$C$16/100),Lookups!$G$3:$G$250)),"-")</f>
        <v/>
      </c>
      <c r="K146" s="20">
        <f ref="K146:K146" t="array">IFERROR(MAX(IF(Lookups!$E$3:$E$250&lt;Towers_4G_km2!K146*(Settings!$C$16/100),Lookups!$G$3:$G$250)),"-")</f>
        <v/>
      </c>
      <c r="L146" s="20">
        <f ref="L146:L146" t="array">IFERROR(MAX(IF(Lookups!$E$3:$E$250&lt;Towers_4G_km2!L146*(Settings!$C$16/100),Lookups!$G$3:$G$250)),"-")</f>
        <v/>
      </c>
    </row>
    <row r="147">
      <c r="A147" s="20">
        <f>'Data_km2'!A147</f>
        <v/>
      </c>
      <c r="B147" s="20">
        <f>'Data_km2'!B147</f>
        <v/>
      </c>
      <c r="C147" s="20">
        <f ref="C147:C147" t="array">IFERROR(MAX(IF(Lookups!$E$3:$E$250&lt;Towers_4G_km2!C147*(Settings!$C$16/100),Lookups!$G$3:$G$250)),"-")</f>
        <v/>
      </c>
      <c r="D147" s="20">
        <f ref="D147:D147" t="array">IFERROR(MAX(IF(Lookups!$E$3:$E$250&lt;Towers_4G_km2!D147*(Settings!$C$16/100),Lookups!$G$3:$G$250)),"-")</f>
        <v/>
      </c>
      <c r="E147" s="20">
        <f ref="E147:E147" t="array">IFERROR(MAX(IF(Lookups!$E$3:$E$250&lt;Towers_4G_km2!E147*(Settings!$C$16/100),Lookups!$G$3:$G$250)),"-")</f>
        <v/>
      </c>
      <c r="F147" s="20">
        <f ref="F147:F147" t="array">IFERROR(MAX(IF(Lookups!$E$3:$E$250&lt;Towers_4G_km2!F147*(Settings!$C$16/100),Lookups!$G$3:$G$250)),"-")</f>
        <v/>
      </c>
      <c r="G147" s="20">
        <f ref="G147:G147" t="array">IFERROR(MAX(IF(Lookups!$E$3:$E$250&lt;Towers_4G_km2!G147*(Settings!$C$16/100),Lookups!$G$3:$G$250)),"-")</f>
        <v/>
      </c>
      <c r="H147" s="20">
        <f ref="H147:H147" t="array">IFERROR(MAX(IF(Lookups!$E$3:$E$250&lt;Towers_4G_km2!H147*(Settings!$C$16/100),Lookups!$G$3:$G$250)),"-")</f>
        <v/>
      </c>
      <c r="I147" s="20">
        <f ref="I147:I147" t="array">IFERROR(MAX(IF(Lookups!$E$3:$E$250&lt;Towers_4G_km2!I147*(Settings!$C$16/100),Lookups!$G$3:$G$250)),"-")</f>
        <v/>
      </c>
      <c r="J147" s="20">
        <f ref="J147:J147" t="array">IFERROR(MAX(IF(Lookups!$E$3:$E$250&lt;Towers_4G_km2!J147*(Settings!$C$16/100),Lookups!$G$3:$G$250)),"-")</f>
        <v/>
      </c>
      <c r="K147" s="20">
        <f ref="K147:K147" t="array">IFERROR(MAX(IF(Lookups!$E$3:$E$250&lt;Towers_4G_km2!K147*(Settings!$C$16/100),Lookups!$G$3:$G$250)),"-")</f>
        <v/>
      </c>
      <c r="L147" s="20">
        <f ref="L147:L147" t="array">IFERROR(MAX(IF(Lookups!$E$3:$E$250&lt;Towers_4G_km2!L147*(Settings!$C$16/100),Lookups!$G$3:$G$250)),"-")</f>
        <v/>
      </c>
    </row>
    <row r="148">
      <c r="A148" s="20">
        <f>'Data_km2'!A148</f>
        <v/>
      </c>
      <c r="B148" s="20">
        <f>'Data_km2'!B148</f>
        <v/>
      </c>
      <c r="C148" s="20">
        <f ref="C148:C148" t="array">IFERROR(MAX(IF(Lookups!$E$3:$E$250&lt;Towers_4G_km2!C148*(Settings!$C$16/100),Lookups!$G$3:$G$250)),"-")</f>
        <v/>
      </c>
      <c r="D148" s="20">
        <f ref="D148:D148" t="array">IFERROR(MAX(IF(Lookups!$E$3:$E$250&lt;Towers_4G_km2!D148*(Settings!$C$16/100),Lookups!$G$3:$G$250)),"-")</f>
        <v/>
      </c>
      <c r="E148" s="20">
        <f ref="E148:E148" t="array">IFERROR(MAX(IF(Lookups!$E$3:$E$250&lt;Towers_4G_km2!E148*(Settings!$C$16/100),Lookups!$G$3:$G$250)),"-")</f>
        <v/>
      </c>
      <c r="F148" s="20">
        <f ref="F148:F148" t="array">IFERROR(MAX(IF(Lookups!$E$3:$E$250&lt;Towers_4G_km2!F148*(Settings!$C$16/100),Lookups!$G$3:$G$250)),"-")</f>
        <v/>
      </c>
      <c r="G148" s="20">
        <f ref="G148:G148" t="array">IFERROR(MAX(IF(Lookups!$E$3:$E$250&lt;Towers_4G_km2!G148*(Settings!$C$16/100),Lookups!$G$3:$G$250)),"-")</f>
        <v/>
      </c>
      <c r="H148" s="20">
        <f ref="H148:H148" t="array">IFERROR(MAX(IF(Lookups!$E$3:$E$250&lt;Towers_4G_km2!H148*(Settings!$C$16/100),Lookups!$G$3:$G$250)),"-")</f>
        <v/>
      </c>
      <c r="I148" s="20">
        <f ref="I148:I148" t="array">IFERROR(MAX(IF(Lookups!$E$3:$E$250&lt;Towers_4G_km2!I148*(Settings!$C$16/100),Lookups!$G$3:$G$250)),"-")</f>
        <v/>
      </c>
      <c r="J148" s="20">
        <f ref="J148:J148" t="array">IFERROR(MAX(IF(Lookups!$E$3:$E$250&lt;Towers_4G_km2!J148*(Settings!$C$16/100),Lookups!$G$3:$G$250)),"-")</f>
        <v/>
      </c>
      <c r="K148" s="20">
        <f ref="K148:K148" t="array">IFERROR(MAX(IF(Lookups!$E$3:$E$250&lt;Towers_4G_km2!K148*(Settings!$C$16/100),Lookups!$G$3:$G$250)),"-")</f>
        <v/>
      </c>
      <c r="L148" s="20">
        <f ref="L148:L148" t="array">IFERROR(MAX(IF(Lookups!$E$3:$E$250&lt;Towers_4G_km2!L148*(Settings!$C$16/100),Lookups!$G$3:$G$250)),"-")</f>
        <v/>
      </c>
    </row>
    <row r="149">
      <c r="A149" s="20">
        <f>'Data_km2'!A149</f>
        <v/>
      </c>
      <c r="B149" s="20">
        <f>'Data_km2'!B149</f>
        <v/>
      </c>
      <c r="C149" s="20">
        <f ref="C149:C149" t="array">IFERROR(MAX(IF(Lookups!$E$3:$E$250&lt;Towers_4G_km2!C149*(Settings!$C$16/100),Lookups!$G$3:$G$250)),"-")</f>
        <v/>
      </c>
      <c r="D149" s="20">
        <f ref="D149:D149" t="array">IFERROR(MAX(IF(Lookups!$E$3:$E$250&lt;Towers_4G_km2!D149*(Settings!$C$16/100),Lookups!$G$3:$G$250)),"-")</f>
        <v/>
      </c>
      <c r="E149" s="20">
        <f ref="E149:E149" t="array">IFERROR(MAX(IF(Lookups!$E$3:$E$250&lt;Towers_4G_km2!E149*(Settings!$C$16/100),Lookups!$G$3:$G$250)),"-")</f>
        <v/>
      </c>
      <c r="F149" s="20">
        <f ref="F149:F149" t="array">IFERROR(MAX(IF(Lookups!$E$3:$E$250&lt;Towers_4G_km2!F149*(Settings!$C$16/100),Lookups!$G$3:$G$250)),"-")</f>
        <v/>
      </c>
      <c r="G149" s="20">
        <f ref="G149:G149" t="array">IFERROR(MAX(IF(Lookups!$E$3:$E$250&lt;Towers_4G_km2!G149*(Settings!$C$16/100),Lookups!$G$3:$G$250)),"-")</f>
        <v/>
      </c>
      <c r="H149" s="20">
        <f ref="H149:H149" t="array">IFERROR(MAX(IF(Lookups!$E$3:$E$250&lt;Towers_4G_km2!H149*(Settings!$C$16/100),Lookups!$G$3:$G$250)),"-")</f>
        <v/>
      </c>
      <c r="I149" s="20">
        <f ref="I149:I149" t="array">IFERROR(MAX(IF(Lookups!$E$3:$E$250&lt;Towers_4G_km2!I149*(Settings!$C$16/100),Lookups!$G$3:$G$250)),"-")</f>
        <v/>
      </c>
      <c r="J149" s="20">
        <f ref="J149:J149" t="array">IFERROR(MAX(IF(Lookups!$E$3:$E$250&lt;Towers_4G_km2!J149*(Settings!$C$16/100),Lookups!$G$3:$G$250)),"-")</f>
        <v/>
      </c>
      <c r="K149" s="20">
        <f ref="K149:K149" t="array">IFERROR(MAX(IF(Lookups!$E$3:$E$250&lt;Towers_4G_km2!K149*(Settings!$C$16/100),Lookups!$G$3:$G$250)),"-")</f>
        <v/>
      </c>
      <c r="L149" s="20">
        <f ref="L149:L149" t="array">IFERROR(MAX(IF(Lookups!$E$3:$E$250&lt;Towers_4G_km2!L149*(Settings!$C$16/100),Lookups!$G$3:$G$250)),"-")</f>
        <v/>
      </c>
    </row>
    <row r="150">
      <c r="A150" s="20">
        <f>'Data_km2'!A150</f>
        <v/>
      </c>
      <c r="B150" s="20">
        <f>'Data_km2'!B150</f>
        <v/>
      </c>
      <c r="C150" s="20">
        <f ref="C150:C150" t="array">IFERROR(MAX(IF(Lookups!$E$3:$E$250&lt;Towers_4G_km2!C150*(Settings!$C$16/100),Lookups!$G$3:$G$250)),"-")</f>
        <v/>
      </c>
      <c r="D150" s="20">
        <f ref="D150:D150" t="array">IFERROR(MAX(IF(Lookups!$E$3:$E$250&lt;Towers_4G_km2!D150*(Settings!$C$16/100),Lookups!$G$3:$G$250)),"-")</f>
        <v/>
      </c>
      <c r="E150" s="20">
        <f ref="E150:E150" t="array">IFERROR(MAX(IF(Lookups!$E$3:$E$250&lt;Towers_4G_km2!E150*(Settings!$C$16/100),Lookups!$G$3:$G$250)),"-")</f>
        <v/>
      </c>
      <c r="F150" s="20">
        <f ref="F150:F150" t="array">IFERROR(MAX(IF(Lookups!$E$3:$E$250&lt;Towers_4G_km2!F150*(Settings!$C$16/100),Lookups!$G$3:$G$250)),"-")</f>
        <v/>
      </c>
      <c r="G150" s="20">
        <f ref="G150:G150" t="array">IFERROR(MAX(IF(Lookups!$E$3:$E$250&lt;Towers_4G_km2!G150*(Settings!$C$16/100),Lookups!$G$3:$G$250)),"-")</f>
        <v/>
      </c>
      <c r="H150" s="20">
        <f ref="H150:H150" t="array">IFERROR(MAX(IF(Lookups!$E$3:$E$250&lt;Towers_4G_km2!H150*(Settings!$C$16/100),Lookups!$G$3:$G$250)),"-")</f>
        <v/>
      </c>
      <c r="I150" s="20">
        <f ref="I150:I150" t="array">IFERROR(MAX(IF(Lookups!$E$3:$E$250&lt;Towers_4G_km2!I150*(Settings!$C$16/100),Lookups!$G$3:$G$250)),"-")</f>
        <v/>
      </c>
      <c r="J150" s="20">
        <f ref="J150:J150" t="array">IFERROR(MAX(IF(Lookups!$E$3:$E$250&lt;Towers_4G_km2!J150*(Settings!$C$16/100),Lookups!$G$3:$G$250)),"-")</f>
        <v/>
      </c>
      <c r="K150" s="20">
        <f ref="K150:K150" t="array">IFERROR(MAX(IF(Lookups!$E$3:$E$250&lt;Towers_4G_km2!K150*(Settings!$C$16/100),Lookups!$G$3:$G$250)),"-")</f>
        <v/>
      </c>
      <c r="L150" s="20">
        <f ref="L150:L150" t="array">IFERROR(MAX(IF(Lookups!$E$3:$E$250&lt;Towers_4G_km2!L150*(Settings!$C$16/100),Lookups!$G$3:$G$250)),"-")</f>
        <v/>
      </c>
    </row>
    <row r="151">
      <c r="A151" s="20">
        <f>'Data_km2'!A151</f>
        <v/>
      </c>
      <c r="B151" s="20">
        <f>'Data_km2'!B151</f>
        <v/>
      </c>
      <c r="C151" s="20">
        <f ref="C151:C151" t="array">IFERROR(MAX(IF(Lookups!$E$3:$E$250&lt;Towers_4G_km2!C151*(Settings!$C$16/100),Lookups!$G$3:$G$250)),"-")</f>
        <v/>
      </c>
      <c r="D151" s="20">
        <f ref="D151:D151" t="array">IFERROR(MAX(IF(Lookups!$E$3:$E$250&lt;Towers_4G_km2!D151*(Settings!$C$16/100),Lookups!$G$3:$G$250)),"-")</f>
        <v/>
      </c>
      <c r="E151" s="20">
        <f ref="E151:E151" t="array">IFERROR(MAX(IF(Lookups!$E$3:$E$250&lt;Towers_4G_km2!E151*(Settings!$C$16/100),Lookups!$G$3:$G$250)),"-")</f>
        <v/>
      </c>
      <c r="F151" s="20">
        <f ref="F151:F151" t="array">IFERROR(MAX(IF(Lookups!$E$3:$E$250&lt;Towers_4G_km2!F151*(Settings!$C$16/100),Lookups!$G$3:$G$250)),"-")</f>
        <v/>
      </c>
      <c r="G151" s="20">
        <f ref="G151:G151" t="array">IFERROR(MAX(IF(Lookups!$E$3:$E$250&lt;Towers_4G_km2!G151*(Settings!$C$16/100),Lookups!$G$3:$G$250)),"-")</f>
        <v/>
      </c>
      <c r="H151" s="20">
        <f ref="H151:H151" t="array">IFERROR(MAX(IF(Lookups!$E$3:$E$250&lt;Towers_4G_km2!H151*(Settings!$C$16/100),Lookups!$G$3:$G$250)),"-")</f>
        <v/>
      </c>
      <c r="I151" s="20">
        <f ref="I151:I151" t="array">IFERROR(MAX(IF(Lookups!$E$3:$E$250&lt;Towers_4G_km2!I151*(Settings!$C$16/100),Lookups!$G$3:$G$250)),"-")</f>
        <v/>
      </c>
      <c r="J151" s="20">
        <f ref="J151:J151" t="array">IFERROR(MAX(IF(Lookups!$E$3:$E$250&lt;Towers_4G_km2!J151*(Settings!$C$16/100),Lookups!$G$3:$G$250)),"-")</f>
        <v/>
      </c>
      <c r="K151" s="20">
        <f ref="K151:K151" t="array">IFERROR(MAX(IF(Lookups!$E$3:$E$250&lt;Towers_4G_km2!K151*(Settings!$C$16/100),Lookups!$G$3:$G$250)),"-")</f>
        <v/>
      </c>
      <c r="L151" s="20">
        <f ref="L151:L151" t="array">IFERROR(MAX(IF(Lookups!$E$3:$E$250&lt;Towers_4G_km2!L151*(Settings!$C$16/100),Lookups!$G$3:$G$250)),"-")</f>
        <v/>
      </c>
    </row>
    <row r="152">
      <c r="A152" s="20">
        <f>'Data_km2'!A152</f>
        <v/>
      </c>
      <c r="B152" s="20">
        <f>'Data_km2'!B152</f>
        <v/>
      </c>
      <c r="C152" s="20">
        <f ref="C152:C152" t="array">IFERROR(MAX(IF(Lookups!$E$3:$E$250&lt;Towers_4G_km2!C152*(Settings!$C$16/100),Lookups!$G$3:$G$250)),"-")</f>
        <v/>
      </c>
      <c r="D152" s="20">
        <f ref="D152:D152" t="array">IFERROR(MAX(IF(Lookups!$E$3:$E$250&lt;Towers_4G_km2!D152*(Settings!$C$16/100),Lookups!$G$3:$G$250)),"-")</f>
        <v/>
      </c>
      <c r="E152" s="20">
        <f ref="E152:E152" t="array">IFERROR(MAX(IF(Lookups!$E$3:$E$250&lt;Towers_4G_km2!E152*(Settings!$C$16/100),Lookups!$G$3:$G$250)),"-")</f>
        <v/>
      </c>
      <c r="F152" s="20">
        <f ref="F152:F152" t="array">IFERROR(MAX(IF(Lookups!$E$3:$E$250&lt;Towers_4G_km2!F152*(Settings!$C$16/100),Lookups!$G$3:$G$250)),"-")</f>
        <v/>
      </c>
      <c r="G152" s="20">
        <f ref="G152:G152" t="array">IFERROR(MAX(IF(Lookups!$E$3:$E$250&lt;Towers_4G_km2!G152*(Settings!$C$16/100),Lookups!$G$3:$G$250)),"-")</f>
        <v/>
      </c>
      <c r="H152" s="20">
        <f ref="H152:H152" t="array">IFERROR(MAX(IF(Lookups!$E$3:$E$250&lt;Towers_4G_km2!H152*(Settings!$C$16/100),Lookups!$G$3:$G$250)),"-")</f>
        <v/>
      </c>
      <c r="I152" s="20">
        <f ref="I152:I152" t="array">IFERROR(MAX(IF(Lookups!$E$3:$E$250&lt;Towers_4G_km2!I152*(Settings!$C$16/100),Lookups!$G$3:$G$250)),"-")</f>
        <v/>
      </c>
      <c r="J152" s="20">
        <f ref="J152:J152" t="array">IFERROR(MAX(IF(Lookups!$E$3:$E$250&lt;Towers_4G_km2!J152*(Settings!$C$16/100),Lookups!$G$3:$G$250)),"-")</f>
        <v/>
      </c>
      <c r="K152" s="20">
        <f ref="K152:K152" t="array">IFERROR(MAX(IF(Lookups!$E$3:$E$250&lt;Towers_4G_km2!K152*(Settings!$C$16/100),Lookups!$G$3:$G$250)),"-")</f>
        <v/>
      </c>
      <c r="L152" s="20">
        <f ref="L152:L152" t="array">IFERROR(MAX(IF(Lookups!$E$3:$E$250&lt;Towers_4G_km2!L152*(Settings!$C$16/100),Lookups!$G$3:$G$250)),"-")</f>
        <v/>
      </c>
    </row>
    <row r="153">
      <c r="A153" s="20">
        <f>'Data_km2'!A153</f>
        <v/>
      </c>
      <c r="B153" s="20">
        <f>'Data_km2'!B153</f>
        <v/>
      </c>
      <c r="C153" s="20">
        <f ref="C153:C153" t="array">IFERROR(MAX(IF(Lookups!$E$3:$E$250&lt;Towers_4G_km2!C153*(Settings!$C$16/100),Lookups!$G$3:$G$250)),"-")</f>
        <v/>
      </c>
      <c r="D153" s="20">
        <f ref="D153:D153" t="array">IFERROR(MAX(IF(Lookups!$E$3:$E$250&lt;Towers_4G_km2!D153*(Settings!$C$16/100),Lookups!$G$3:$G$250)),"-")</f>
        <v/>
      </c>
      <c r="E153" s="20">
        <f ref="E153:E153" t="array">IFERROR(MAX(IF(Lookups!$E$3:$E$250&lt;Towers_4G_km2!E153*(Settings!$C$16/100),Lookups!$G$3:$G$250)),"-")</f>
        <v/>
      </c>
      <c r="F153" s="20">
        <f ref="F153:F153" t="array">IFERROR(MAX(IF(Lookups!$E$3:$E$250&lt;Towers_4G_km2!F153*(Settings!$C$16/100),Lookups!$G$3:$G$250)),"-")</f>
        <v/>
      </c>
      <c r="G153" s="20">
        <f ref="G153:G153" t="array">IFERROR(MAX(IF(Lookups!$E$3:$E$250&lt;Towers_4G_km2!G153*(Settings!$C$16/100),Lookups!$G$3:$G$250)),"-")</f>
        <v/>
      </c>
      <c r="H153" s="20">
        <f ref="H153:H153" t="array">IFERROR(MAX(IF(Lookups!$E$3:$E$250&lt;Towers_4G_km2!H153*(Settings!$C$16/100),Lookups!$G$3:$G$250)),"-")</f>
        <v/>
      </c>
      <c r="I153" s="20">
        <f ref="I153:I153" t="array">IFERROR(MAX(IF(Lookups!$E$3:$E$250&lt;Towers_4G_km2!I153*(Settings!$C$16/100),Lookups!$G$3:$G$250)),"-")</f>
        <v/>
      </c>
      <c r="J153" s="20">
        <f ref="J153:J153" t="array">IFERROR(MAX(IF(Lookups!$E$3:$E$250&lt;Towers_4G_km2!J153*(Settings!$C$16/100),Lookups!$G$3:$G$250)),"-")</f>
        <v/>
      </c>
      <c r="K153" s="20">
        <f ref="K153:K153" t="array">IFERROR(MAX(IF(Lookups!$E$3:$E$250&lt;Towers_4G_km2!K153*(Settings!$C$16/100),Lookups!$G$3:$G$250)),"-")</f>
        <v/>
      </c>
      <c r="L153" s="20">
        <f ref="L153:L153" t="array">IFERROR(MAX(IF(Lookups!$E$3:$E$250&lt;Towers_4G_km2!L153*(Settings!$C$16/100),Lookups!$G$3:$G$250)),"-")</f>
        <v/>
      </c>
    </row>
    <row r="154">
      <c r="A154" s="20">
        <f>'Data_km2'!A154</f>
        <v/>
      </c>
      <c r="B154" s="20">
        <f>'Data_km2'!B154</f>
        <v/>
      </c>
      <c r="C154" s="20">
        <f ref="C154:C154" t="array">IFERROR(MAX(IF(Lookups!$E$3:$E$250&lt;Towers_4G_km2!C154*(Settings!$C$16/100),Lookups!$G$3:$G$250)),"-")</f>
        <v/>
      </c>
      <c r="D154" s="20">
        <f ref="D154:D154" t="array">IFERROR(MAX(IF(Lookups!$E$3:$E$250&lt;Towers_4G_km2!D154*(Settings!$C$16/100),Lookups!$G$3:$G$250)),"-")</f>
        <v/>
      </c>
      <c r="E154" s="20">
        <f ref="E154:E154" t="array">IFERROR(MAX(IF(Lookups!$E$3:$E$250&lt;Towers_4G_km2!E154*(Settings!$C$16/100),Lookups!$G$3:$G$250)),"-")</f>
        <v/>
      </c>
      <c r="F154" s="20">
        <f ref="F154:F154" t="array">IFERROR(MAX(IF(Lookups!$E$3:$E$250&lt;Towers_4G_km2!F154*(Settings!$C$16/100),Lookups!$G$3:$G$250)),"-")</f>
        <v/>
      </c>
      <c r="G154" s="20">
        <f ref="G154:G154" t="array">IFERROR(MAX(IF(Lookups!$E$3:$E$250&lt;Towers_4G_km2!G154*(Settings!$C$16/100),Lookups!$G$3:$G$250)),"-")</f>
        <v/>
      </c>
      <c r="H154" s="20">
        <f ref="H154:H154" t="array">IFERROR(MAX(IF(Lookups!$E$3:$E$250&lt;Towers_4G_km2!H154*(Settings!$C$16/100),Lookups!$G$3:$G$250)),"-")</f>
        <v/>
      </c>
      <c r="I154" s="20">
        <f ref="I154:I154" t="array">IFERROR(MAX(IF(Lookups!$E$3:$E$250&lt;Towers_4G_km2!I154*(Settings!$C$16/100),Lookups!$G$3:$G$250)),"-")</f>
        <v/>
      </c>
      <c r="J154" s="20">
        <f ref="J154:J154" t="array">IFERROR(MAX(IF(Lookups!$E$3:$E$250&lt;Towers_4G_km2!J154*(Settings!$C$16/100),Lookups!$G$3:$G$250)),"-")</f>
        <v/>
      </c>
      <c r="K154" s="20">
        <f ref="K154:K154" t="array">IFERROR(MAX(IF(Lookups!$E$3:$E$250&lt;Towers_4G_km2!K154*(Settings!$C$16/100),Lookups!$G$3:$G$250)),"-")</f>
        <v/>
      </c>
      <c r="L154" s="20">
        <f ref="L154:L154" t="array">IFERROR(MAX(IF(Lookups!$E$3:$E$250&lt;Towers_4G_km2!L154*(Settings!$C$16/100),Lookups!$G$3:$G$250)),"-")</f>
        <v/>
      </c>
    </row>
    <row r="155">
      <c r="A155" s="20">
        <f>'Data_km2'!A155</f>
        <v/>
      </c>
      <c r="B155" s="20">
        <f>'Data_km2'!B155</f>
        <v/>
      </c>
      <c r="C155" s="20">
        <f ref="C155:C155" t="array">IFERROR(MAX(IF(Lookups!$E$3:$E$250&lt;Towers_4G_km2!C155*(Settings!$C$16/100),Lookups!$G$3:$G$250)),"-")</f>
        <v/>
      </c>
      <c r="D155" s="20">
        <f ref="D155:D155" t="array">IFERROR(MAX(IF(Lookups!$E$3:$E$250&lt;Towers_4G_km2!D155*(Settings!$C$16/100),Lookups!$G$3:$G$250)),"-")</f>
        <v/>
      </c>
      <c r="E155" s="20">
        <f ref="E155:E155" t="array">IFERROR(MAX(IF(Lookups!$E$3:$E$250&lt;Towers_4G_km2!E155*(Settings!$C$16/100),Lookups!$G$3:$G$250)),"-")</f>
        <v/>
      </c>
      <c r="F155" s="20">
        <f ref="F155:F155" t="array">IFERROR(MAX(IF(Lookups!$E$3:$E$250&lt;Towers_4G_km2!F155*(Settings!$C$16/100),Lookups!$G$3:$G$250)),"-")</f>
        <v/>
      </c>
      <c r="G155" s="20">
        <f ref="G155:G155" t="array">IFERROR(MAX(IF(Lookups!$E$3:$E$250&lt;Towers_4G_km2!G155*(Settings!$C$16/100),Lookups!$G$3:$G$250)),"-")</f>
        <v/>
      </c>
      <c r="H155" s="20">
        <f ref="H155:H155" t="array">IFERROR(MAX(IF(Lookups!$E$3:$E$250&lt;Towers_4G_km2!H155*(Settings!$C$16/100),Lookups!$G$3:$G$250)),"-")</f>
        <v/>
      </c>
      <c r="I155" s="20">
        <f ref="I155:I155" t="array">IFERROR(MAX(IF(Lookups!$E$3:$E$250&lt;Towers_4G_km2!I155*(Settings!$C$16/100),Lookups!$G$3:$G$250)),"-")</f>
        <v/>
      </c>
      <c r="J155" s="20">
        <f ref="J155:J155" t="array">IFERROR(MAX(IF(Lookups!$E$3:$E$250&lt;Towers_4G_km2!J155*(Settings!$C$16/100),Lookups!$G$3:$G$250)),"-")</f>
        <v/>
      </c>
      <c r="K155" s="20">
        <f ref="K155:K155" t="array">IFERROR(MAX(IF(Lookups!$E$3:$E$250&lt;Towers_4G_km2!K155*(Settings!$C$16/100),Lookups!$G$3:$G$250)),"-")</f>
        <v/>
      </c>
      <c r="L155" s="20">
        <f ref="L155:L155" t="array">IFERROR(MAX(IF(Lookups!$E$3:$E$250&lt;Towers_4G_km2!L155*(Settings!$C$16/100),Lookups!$G$3:$G$250)),"-")</f>
        <v/>
      </c>
    </row>
    <row r="156">
      <c r="A156" s="20">
        <f>'Data_km2'!A156</f>
        <v/>
      </c>
      <c r="B156" s="20">
        <f>'Data_km2'!B156</f>
        <v/>
      </c>
      <c r="C156" s="20">
        <f ref="C156:C156" t="array">IFERROR(MAX(IF(Lookups!$E$3:$E$250&lt;Towers_4G_km2!C156*(Settings!$C$16/100),Lookups!$G$3:$G$250)),"-")</f>
        <v/>
      </c>
      <c r="D156" s="20">
        <f ref="D156:D156" t="array">IFERROR(MAX(IF(Lookups!$E$3:$E$250&lt;Towers_4G_km2!D156*(Settings!$C$16/100),Lookups!$G$3:$G$250)),"-")</f>
        <v/>
      </c>
      <c r="E156" s="20">
        <f ref="E156:E156" t="array">IFERROR(MAX(IF(Lookups!$E$3:$E$250&lt;Towers_4G_km2!E156*(Settings!$C$16/100),Lookups!$G$3:$G$250)),"-")</f>
        <v/>
      </c>
      <c r="F156" s="20">
        <f ref="F156:F156" t="array">IFERROR(MAX(IF(Lookups!$E$3:$E$250&lt;Towers_4G_km2!F156*(Settings!$C$16/100),Lookups!$G$3:$G$250)),"-")</f>
        <v/>
      </c>
      <c r="G156" s="20">
        <f ref="G156:G156" t="array">IFERROR(MAX(IF(Lookups!$E$3:$E$250&lt;Towers_4G_km2!G156*(Settings!$C$16/100),Lookups!$G$3:$G$250)),"-")</f>
        <v/>
      </c>
      <c r="H156" s="20">
        <f ref="H156:H156" t="array">IFERROR(MAX(IF(Lookups!$E$3:$E$250&lt;Towers_4G_km2!H156*(Settings!$C$16/100),Lookups!$G$3:$G$250)),"-")</f>
        <v/>
      </c>
      <c r="I156" s="20">
        <f ref="I156:I156" t="array">IFERROR(MAX(IF(Lookups!$E$3:$E$250&lt;Towers_4G_km2!I156*(Settings!$C$16/100),Lookups!$G$3:$G$250)),"-")</f>
        <v/>
      </c>
      <c r="J156" s="20">
        <f ref="J156:J156" t="array">IFERROR(MAX(IF(Lookups!$E$3:$E$250&lt;Towers_4G_km2!J156*(Settings!$C$16/100),Lookups!$G$3:$G$250)),"-")</f>
        <v/>
      </c>
      <c r="K156" s="20">
        <f ref="K156:K156" t="array">IFERROR(MAX(IF(Lookups!$E$3:$E$250&lt;Towers_4G_km2!K156*(Settings!$C$16/100),Lookups!$G$3:$G$250)),"-")</f>
        <v/>
      </c>
      <c r="L156" s="20">
        <f ref="L156:L156" t="array">IFERROR(MAX(IF(Lookups!$E$3:$E$250&lt;Towers_4G_km2!L156*(Settings!$C$16/100),Lookups!$G$3:$G$250)),"-")</f>
        <v/>
      </c>
    </row>
    <row r="157">
      <c r="A157" s="20">
        <f>'Data_km2'!A157</f>
        <v/>
      </c>
      <c r="B157" s="20">
        <f>'Data_km2'!B157</f>
        <v/>
      </c>
      <c r="C157" s="20">
        <f ref="C157:C157" t="array">IFERROR(MAX(IF(Lookups!$E$3:$E$250&lt;Towers_4G_km2!C157*(Settings!$C$16/100),Lookups!$G$3:$G$250)),"-")</f>
        <v/>
      </c>
      <c r="D157" s="20">
        <f ref="D157:D157" t="array">IFERROR(MAX(IF(Lookups!$E$3:$E$250&lt;Towers_4G_km2!D157*(Settings!$C$16/100),Lookups!$G$3:$G$250)),"-")</f>
        <v/>
      </c>
      <c r="E157" s="20">
        <f ref="E157:E157" t="array">IFERROR(MAX(IF(Lookups!$E$3:$E$250&lt;Towers_4G_km2!E157*(Settings!$C$16/100),Lookups!$G$3:$G$250)),"-")</f>
        <v/>
      </c>
      <c r="F157" s="20">
        <f ref="F157:F157" t="array">IFERROR(MAX(IF(Lookups!$E$3:$E$250&lt;Towers_4G_km2!F157*(Settings!$C$16/100),Lookups!$G$3:$G$250)),"-")</f>
        <v/>
      </c>
      <c r="G157" s="20">
        <f ref="G157:G157" t="array">IFERROR(MAX(IF(Lookups!$E$3:$E$250&lt;Towers_4G_km2!G157*(Settings!$C$16/100),Lookups!$G$3:$G$250)),"-")</f>
        <v/>
      </c>
      <c r="H157" s="20">
        <f ref="H157:H157" t="array">IFERROR(MAX(IF(Lookups!$E$3:$E$250&lt;Towers_4G_km2!H157*(Settings!$C$16/100),Lookups!$G$3:$G$250)),"-")</f>
        <v/>
      </c>
      <c r="I157" s="20">
        <f ref="I157:I157" t="array">IFERROR(MAX(IF(Lookups!$E$3:$E$250&lt;Towers_4G_km2!I157*(Settings!$C$16/100),Lookups!$G$3:$G$250)),"-")</f>
        <v/>
      </c>
      <c r="J157" s="20">
        <f ref="J157:J157" t="array">IFERROR(MAX(IF(Lookups!$E$3:$E$250&lt;Towers_4G_km2!J157*(Settings!$C$16/100),Lookups!$G$3:$G$250)),"-")</f>
        <v/>
      </c>
      <c r="K157" s="20">
        <f ref="K157:K157" t="array">IFERROR(MAX(IF(Lookups!$E$3:$E$250&lt;Towers_4G_km2!K157*(Settings!$C$16/100),Lookups!$G$3:$G$250)),"-")</f>
        <v/>
      </c>
      <c r="L157" s="20">
        <f ref="L157:L157" t="array">IFERROR(MAX(IF(Lookups!$E$3:$E$250&lt;Towers_4G_km2!L157*(Settings!$C$16/100),Lookups!$G$3:$G$250)),"-")</f>
        <v/>
      </c>
    </row>
    <row r="158">
      <c r="A158" s="20">
        <f>'Data_km2'!A158</f>
        <v/>
      </c>
      <c r="B158" s="20">
        <f>'Data_km2'!B158</f>
        <v/>
      </c>
      <c r="C158" s="20">
        <f ref="C158:C158" t="array">IFERROR(MAX(IF(Lookups!$E$3:$E$250&lt;Towers_4G_km2!C158*(Settings!$C$16/100),Lookups!$G$3:$G$250)),"-")</f>
        <v/>
      </c>
      <c r="D158" s="20">
        <f ref="D158:D158" t="array">IFERROR(MAX(IF(Lookups!$E$3:$E$250&lt;Towers_4G_km2!D158*(Settings!$C$16/100),Lookups!$G$3:$G$250)),"-")</f>
        <v/>
      </c>
      <c r="E158" s="20">
        <f ref="E158:E158" t="array">IFERROR(MAX(IF(Lookups!$E$3:$E$250&lt;Towers_4G_km2!E158*(Settings!$C$16/100),Lookups!$G$3:$G$250)),"-")</f>
        <v/>
      </c>
      <c r="F158" s="20">
        <f ref="F158:F158" t="array">IFERROR(MAX(IF(Lookups!$E$3:$E$250&lt;Towers_4G_km2!F158*(Settings!$C$16/100),Lookups!$G$3:$G$250)),"-")</f>
        <v/>
      </c>
      <c r="G158" s="20">
        <f ref="G158:G158" t="array">IFERROR(MAX(IF(Lookups!$E$3:$E$250&lt;Towers_4G_km2!G158*(Settings!$C$16/100),Lookups!$G$3:$G$250)),"-")</f>
        <v/>
      </c>
      <c r="H158" s="20">
        <f ref="H158:H158" t="array">IFERROR(MAX(IF(Lookups!$E$3:$E$250&lt;Towers_4G_km2!H158*(Settings!$C$16/100),Lookups!$G$3:$G$250)),"-")</f>
        <v/>
      </c>
      <c r="I158" s="20">
        <f ref="I158:I158" t="array">IFERROR(MAX(IF(Lookups!$E$3:$E$250&lt;Towers_4G_km2!I158*(Settings!$C$16/100),Lookups!$G$3:$G$250)),"-")</f>
        <v/>
      </c>
      <c r="J158" s="20">
        <f ref="J158:J158" t="array">IFERROR(MAX(IF(Lookups!$E$3:$E$250&lt;Towers_4G_km2!J158*(Settings!$C$16/100),Lookups!$G$3:$G$250)),"-")</f>
        <v/>
      </c>
      <c r="K158" s="20">
        <f ref="K158:K158" t="array">IFERROR(MAX(IF(Lookups!$E$3:$E$250&lt;Towers_4G_km2!K158*(Settings!$C$16/100),Lookups!$G$3:$G$250)),"-")</f>
        <v/>
      </c>
      <c r="L158" s="20">
        <f ref="L158:L158" t="array">IFERROR(MAX(IF(Lookups!$E$3:$E$250&lt;Towers_4G_km2!L158*(Settings!$C$16/100),Lookups!$G$3:$G$250)),"-")</f>
        <v/>
      </c>
    </row>
    <row r="159">
      <c r="A159" s="20">
        <f>'Data_km2'!A159</f>
        <v/>
      </c>
      <c r="B159" s="20">
        <f>'Data_km2'!B159</f>
        <v/>
      </c>
      <c r="C159" s="20">
        <f ref="C159:C159" t="array">IFERROR(MAX(IF(Lookups!$E$3:$E$250&lt;Towers_4G_km2!C159*(Settings!$C$16/100),Lookups!$G$3:$G$250)),"-")</f>
        <v/>
      </c>
      <c r="D159" s="20">
        <f ref="D159:D159" t="array">IFERROR(MAX(IF(Lookups!$E$3:$E$250&lt;Towers_4G_km2!D159*(Settings!$C$16/100),Lookups!$G$3:$G$250)),"-")</f>
        <v/>
      </c>
      <c r="E159" s="20">
        <f ref="E159:E159" t="array">IFERROR(MAX(IF(Lookups!$E$3:$E$250&lt;Towers_4G_km2!E159*(Settings!$C$16/100),Lookups!$G$3:$G$250)),"-")</f>
        <v/>
      </c>
      <c r="F159" s="20">
        <f ref="F159:F159" t="array">IFERROR(MAX(IF(Lookups!$E$3:$E$250&lt;Towers_4G_km2!F159*(Settings!$C$16/100),Lookups!$G$3:$G$250)),"-")</f>
        <v/>
      </c>
      <c r="G159" s="20">
        <f ref="G159:G159" t="array">IFERROR(MAX(IF(Lookups!$E$3:$E$250&lt;Towers_4G_km2!G159*(Settings!$C$16/100),Lookups!$G$3:$G$250)),"-")</f>
        <v/>
      </c>
      <c r="H159" s="20">
        <f ref="H159:H159" t="array">IFERROR(MAX(IF(Lookups!$E$3:$E$250&lt;Towers_4G_km2!H159*(Settings!$C$16/100),Lookups!$G$3:$G$250)),"-")</f>
        <v/>
      </c>
      <c r="I159" s="20">
        <f ref="I159:I159" t="array">IFERROR(MAX(IF(Lookups!$E$3:$E$250&lt;Towers_4G_km2!I159*(Settings!$C$16/100),Lookups!$G$3:$G$250)),"-")</f>
        <v/>
      </c>
      <c r="J159" s="20">
        <f ref="J159:J159" t="array">IFERROR(MAX(IF(Lookups!$E$3:$E$250&lt;Towers_4G_km2!J159*(Settings!$C$16/100),Lookups!$G$3:$G$250)),"-")</f>
        <v/>
      </c>
      <c r="K159" s="20">
        <f ref="K159:K159" t="array">IFERROR(MAX(IF(Lookups!$E$3:$E$250&lt;Towers_4G_km2!K159*(Settings!$C$16/100),Lookups!$G$3:$G$250)),"-")</f>
        <v/>
      </c>
      <c r="L159" s="20">
        <f ref="L159:L159" t="array">IFERROR(MAX(IF(Lookups!$E$3:$E$250&lt;Towers_4G_km2!L159*(Settings!$C$16/100),Lookups!$G$3:$G$250)),"-")</f>
        <v/>
      </c>
    </row>
    <row r="160">
      <c r="A160" s="20">
        <f>'Data_km2'!A160</f>
        <v/>
      </c>
      <c r="B160" s="20">
        <f>'Data_km2'!B160</f>
        <v/>
      </c>
      <c r="C160" s="20">
        <f ref="C160:C160" t="array">IFERROR(MAX(IF(Lookups!$E$3:$E$250&lt;Towers_4G_km2!C160*(Settings!$C$16/100),Lookups!$G$3:$G$250)),"-")</f>
        <v/>
      </c>
      <c r="D160" s="20">
        <f ref="D160:D160" t="array">IFERROR(MAX(IF(Lookups!$E$3:$E$250&lt;Towers_4G_km2!D160*(Settings!$C$16/100),Lookups!$G$3:$G$250)),"-")</f>
        <v/>
      </c>
      <c r="E160" s="20">
        <f ref="E160:E160" t="array">IFERROR(MAX(IF(Lookups!$E$3:$E$250&lt;Towers_4G_km2!E160*(Settings!$C$16/100),Lookups!$G$3:$G$250)),"-")</f>
        <v/>
      </c>
      <c r="F160" s="20">
        <f ref="F160:F160" t="array">IFERROR(MAX(IF(Lookups!$E$3:$E$250&lt;Towers_4G_km2!F160*(Settings!$C$16/100),Lookups!$G$3:$G$250)),"-")</f>
        <v/>
      </c>
      <c r="G160" s="20">
        <f ref="G160:G160" t="array">IFERROR(MAX(IF(Lookups!$E$3:$E$250&lt;Towers_4G_km2!G160*(Settings!$C$16/100),Lookups!$G$3:$G$250)),"-")</f>
        <v/>
      </c>
      <c r="H160" s="20">
        <f ref="H160:H160" t="array">IFERROR(MAX(IF(Lookups!$E$3:$E$250&lt;Towers_4G_km2!H160*(Settings!$C$16/100),Lookups!$G$3:$G$250)),"-")</f>
        <v/>
      </c>
      <c r="I160" s="20">
        <f ref="I160:I160" t="array">IFERROR(MAX(IF(Lookups!$E$3:$E$250&lt;Towers_4G_km2!I160*(Settings!$C$16/100),Lookups!$G$3:$G$250)),"-")</f>
        <v/>
      </c>
      <c r="J160" s="20">
        <f ref="J160:J160" t="array">IFERROR(MAX(IF(Lookups!$E$3:$E$250&lt;Towers_4G_km2!J160*(Settings!$C$16/100),Lookups!$G$3:$G$250)),"-")</f>
        <v/>
      </c>
      <c r="K160" s="20">
        <f ref="K160:K160" t="array">IFERROR(MAX(IF(Lookups!$E$3:$E$250&lt;Towers_4G_km2!K160*(Settings!$C$16/100),Lookups!$G$3:$G$250)),"-")</f>
        <v/>
      </c>
      <c r="L160" s="20">
        <f ref="L160:L160" t="array">IFERROR(MAX(IF(Lookups!$E$3:$E$250&lt;Towers_4G_km2!L160*(Settings!$C$16/100),Lookups!$G$3:$G$250)),"-")</f>
        <v/>
      </c>
    </row>
    <row r="161">
      <c r="A161" s="20">
        <f>'Data_km2'!A161</f>
        <v/>
      </c>
      <c r="B161" s="20">
        <f>'Data_km2'!B161</f>
        <v/>
      </c>
      <c r="C161" s="20">
        <f ref="C161:C161" t="array">IFERROR(MAX(IF(Lookups!$E$3:$E$250&lt;Towers_4G_km2!C161*(Settings!$C$16/100),Lookups!$G$3:$G$250)),"-")</f>
        <v/>
      </c>
      <c r="D161" s="20">
        <f ref="D161:D161" t="array">IFERROR(MAX(IF(Lookups!$E$3:$E$250&lt;Towers_4G_km2!D161*(Settings!$C$16/100),Lookups!$G$3:$G$250)),"-")</f>
        <v/>
      </c>
      <c r="E161" s="20">
        <f ref="E161:E161" t="array">IFERROR(MAX(IF(Lookups!$E$3:$E$250&lt;Towers_4G_km2!E161*(Settings!$C$16/100),Lookups!$G$3:$G$250)),"-")</f>
        <v/>
      </c>
      <c r="F161" s="20">
        <f ref="F161:F161" t="array">IFERROR(MAX(IF(Lookups!$E$3:$E$250&lt;Towers_4G_km2!F161*(Settings!$C$16/100),Lookups!$G$3:$G$250)),"-")</f>
        <v/>
      </c>
      <c r="G161" s="20">
        <f ref="G161:G161" t="array">IFERROR(MAX(IF(Lookups!$E$3:$E$250&lt;Towers_4G_km2!G161*(Settings!$C$16/100),Lookups!$G$3:$G$250)),"-")</f>
        <v/>
      </c>
      <c r="H161" s="20">
        <f ref="H161:H161" t="array">IFERROR(MAX(IF(Lookups!$E$3:$E$250&lt;Towers_4G_km2!H161*(Settings!$C$16/100),Lookups!$G$3:$G$250)),"-")</f>
        <v/>
      </c>
      <c r="I161" s="20">
        <f ref="I161:I161" t="array">IFERROR(MAX(IF(Lookups!$E$3:$E$250&lt;Towers_4G_km2!I161*(Settings!$C$16/100),Lookups!$G$3:$G$250)),"-")</f>
        <v/>
      </c>
      <c r="J161" s="20">
        <f ref="J161:J161" t="array">IFERROR(MAX(IF(Lookups!$E$3:$E$250&lt;Towers_4G_km2!J161*(Settings!$C$16/100),Lookups!$G$3:$G$250)),"-")</f>
        <v/>
      </c>
      <c r="K161" s="20">
        <f ref="K161:K161" t="array">IFERROR(MAX(IF(Lookups!$E$3:$E$250&lt;Towers_4G_km2!K161*(Settings!$C$16/100),Lookups!$G$3:$G$250)),"-")</f>
        <v/>
      </c>
      <c r="L161" s="20">
        <f ref="L161:L161" t="array">IFERROR(MAX(IF(Lookups!$E$3:$E$250&lt;Towers_4G_km2!L161*(Settings!$C$16/100),Lookups!$G$3:$G$250)),"-")</f>
        <v/>
      </c>
    </row>
    <row r="162">
      <c r="A162" s="20">
        <f>'Data_km2'!A162</f>
        <v/>
      </c>
      <c r="B162" s="20">
        <f>'Data_km2'!B162</f>
        <v/>
      </c>
      <c r="C162" s="20">
        <f ref="C162:C162" t="array">IFERROR(MAX(IF(Lookups!$E$3:$E$250&lt;Towers_4G_km2!C162*(Settings!$C$16/100),Lookups!$G$3:$G$250)),"-")</f>
        <v/>
      </c>
      <c r="D162" s="20">
        <f ref="D162:D162" t="array">IFERROR(MAX(IF(Lookups!$E$3:$E$250&lt;Towers_4G_km2!D162*(Settings!$C$16/100),Lookups!$G$3:$G$250)),"-")</f>
        <v/>
      </c>
      <c r="E162" s="20">
        <f ref="E162:E162" t="array">IFERROR(MAX(IF(Lookups!$E$3:$E$250&lt;Towers_4G_km2!E162*(Settings!$C$16/100),Lookups!$G$3:$G$250)),"-")</f>
        <v/>
      </c>
      <c r="F162" s="20">
        <f ref="F162:F162" t="array">IFERROR(MAX(IF(Lookups!$E$3:$E$250&lt;Towers_4G_km2!F162*(Settings!$C$16/100),Lookups!$G$3:$G$250)),"-")</f>
        <v/>
      </c>
      <c r="G162" s="20">
        <f ref="G162:G162" t="array">IFERROR(MAX(IF(Lookups!$E$3:$E$250&lt;Towers_4G_km2!G162*(Settings!$C$16/100),Lookups!$G$3:$G$250)),"-")</f>
        <v/>
      </c>
      <c r="H162" s="20">
        <f ref="H162:H162" t="array">IFERROR(MAX(IF(Lookups!$E$3:$E$250&lt;Towers_4G_km2!H162*(Settings!$C$16/100),Lookups!$G$3:$G$250)),"-")</f>
        <v/>
      </c>
      <c r="I162" s="20">
        <f ref="I162:I162" t="array">IFERROR(MAX(IF(Lookups!$E$3:$E$250&lt;Towers_4G_km2!I162*(Settings!$C$16/100),Lookups!$G$3:$G$250)),"-")</f>
        <v/>
      </c>
      <c r="J162" s="20">
        <f ref="J162:J162" t="array">IFERROR(MAX(IF(Lookups!$E$3:$E$250&lt;Towers_4G_km2!J162*(Settings!$C$16/100),Lookups!$G$3:$G$250)),"-")</f>
        <v/>
      </c>
      <c r="K162" s="20">
        <f ref="K162:K162" t="array">IFERROR(MAX(IF(Lookups!$E$3:$E$250&lt;Towers_4G_km2!K162*(Settings!$C$16/100),Lookups!$G$3:$G$250)),"-")</f>
        <v/>
      </c>
      <c r="L162" s="20">
        <f ref="L162:L162" t="array">IFERROR(MAX(IF(Lookups!$E$3:$E$250&lt;Towers_4G_km2!L162*(Settings!$C$16/100),Lookups!$G$3:$G$250)),"-")</f>
        <v/>
      </c>
    </row>
    <row r="163">
      <c r="A163" s="20">
        <f>'Data_km2'!A163</f>
        <v/>
      </c>
      <c r="B163" s="20">
        <f>'Data_km2'!B163</f>
        <v/>
      </c>
      <c r="C163" s="20">
        <f ref="C163:C163" t="array">IFERROR(MAX(IF(Lookups!$E$3:$E$250&lt;Towers_4G_km2!C163*(Settings!$C$16/100),Lookups!$G$3:$G$250)),"-")</f>
        <v/>
      </c>
      <c r="D163" s="20">
        <f ref="D163:D163" t="array">IFERROR(MAX(IF(Lookups!$E$3:$E$250&lt;Towers_4G_km2!D163*(Settings!$C$16/100),Lookups!$G$3:$G$250)),"-")</f>
        <v/>
      </c>
      <c r="E163" s="20">
        <f ref="E163:E163" t="array">IFERROR(MAX(IF(Lookups!$E$3:$E$250&lt;Towers_4G_km2!E163*(Settings!$C$16/100),Lookups!$G$3:$G$250)),"-")</f>
        <v/>
      </c>
      <c r="F163" s="20">
        <f ref="F163:F163" t="array">IFERROR(MAX(IF(Lookups!$E$3:$E$250&lt;Towers_4G_km2!F163*(Settings!$C$16/100),Lookups!$G$3:$G$250)),"-")</f>
        <v/>
      </c>
      <c r="G163" s="20">
        <f ref="G163:G163" t="array">IFERROR(MAX(IF(Lookups!$E$3:$E$250&lt;Towers_4G_km2!G163*(Settings!$C$16/100),Lookups!$G$3:$G$250)),"-")</f>
        <v/>
      </c>
      <c r="H163" s="20">
        <f ref="H163:H163" t="array">IFERROR(MAX(IF(Lookups!$E$3:$E$250&lt;Towers_4G_km2!H163*(Settings!$C$16/100),Lookups!$G$3:$G$250)),"-")</f>
        <v/>
      </c>
      <c r="I163" s="20">
        <f ref="I163:I163" t="array">IFERROR(MAX(IF(Lookups!$E$3:$E$250&lt;Towers_4G_km2!I163*(Settings!$C$16/100),Lookups!$G$3:$G$250)),"-")</f>
        <v/>
      </c>
      <c r="J163" s="20">
        <f ref="J163:J163" t="array">IFERROR(MAX(IF(Lookups!$E$3:$E$250&lt;Towers_4G_km2!J163*(Settings!$C$16/100),Lookups!$G$3:$G$250)),"-")</f>
        <v/>
      </c>
      <c r="K163" s="20">
        <f ref="K163:K163" t="array">IFERROR(MAX(IF(Lookups!$E$3:$E$250&lt;Towers_4G_km2!K163*(Settings!$C$16/100),Lookups!$G$3:$G$250)),"-")</f>
        <v/>
      </c>
      <c r="L163" s="20">
        <f ref="L163:L163" t="array">IFERROR(MAX(IF(Lookups!$E$3:$E$250&lt;Towers_4G_km2!L163*(Settings!$C$16/100),Lookups!$G$3:$G$250)),"-")</f>
        <v/>
      </c>
    </row>
    <row r="164">
      <c r="A164" s="20">
        <f>'Data_km2'!A164</f>
        <v/>
      </c>
      <c r="B164" s="20">
        <f>'Data_km2'!B164</f>
        <v/>
      </c>
      <c r="C164" s="20">
        <f ref="C164:C164" t="array">IFERROR(MAX(IF(Lookups!$E$3:$E$250&lt;Towers_4G_km2!C164*(Settings!$C$16/100),Lookups!$G$3:$G$250)),"-")</f>
        <v/>
      </c>
      <c r="D164" s="20">
        <f ref="D164:D164" t="array">IFERROR(MAX(IF(Lookups!$E$3:$E$250&lt;Towers_4G_km2!D164*(Settings!$C$16/100),Lookups!$G$3:$G$250)),"-")</f>
        <v/>
      </c>
      <c r="E164" s="20">
        <f ref="E164:E164" t="array">IFERROR(MAX(IF(Lookups!$E$3:$E$250&lt;Towers_4G_km2!E164*(Settings!$C$16/100),Lookups!$G$3:$G$250)),"-")</f>
        <v/>
      </c>
      <c r="F164" s="20">
        <f ref="F164:F164" t="array">IFERROR(MAX(IF(Lookups!$E$3:$E$250&lt;Towers_4G_km2!F164*(Settings!$C$16/100),Lookups!$G$3:$G$250)),"-")</f>
        <v/>
      </c>
      <c r="G164" s="20">
        <f ref="G164:G164" t="array">IFERROR(MAX(IF(Lookups!$E$3:$E$250&lt;Towers_4G_km2!G164*(Settings!$C$16/100),Lookups!$G$3:$G$250)),"-")</f>
        <v/>
      </c>
      <c r="H164" s="20">
        <f ref="H164:H164" t="array">IFERROR(MAX(IF(Lookups!$E$3:$E$250&lt;Towers_4G_km2!H164*(Settings!$C$16/100),Lookups!$G$3:$G$250)),"-")</f>
        <v/>
      </c>
      <c r="I164" s="20">
        <f ref="I164:I164" t="array">IFERROR(MAX(IF(Lookups!$E$3:$E$250&lt;Towers_4G_km2!I164*(Settings!$C$16/100),Lookups!$G$3:$G$250)),"-")</f>
        <v/>
      </c>
      <c r="J164" s="20">
        <f ref="J164:J164" t="array">IFERROR(MAX(IF(Lookups!$E$3:$E$250&lt;Towers_4G_km2!J164*(Settings!$C$16/100),Lookups!$G$3:$G$250)),"-")</f>
        <v/>
      </c>
      <c r="K164" s="20">
        <f ref="K164:K164" t="array">IFERROR(MAX(IF(Lookups!$E$3:$E$250&lt;Towers_4G_km2!K164*(Settings!$C$16/100),Lookups!$G$3:$G$250)),"-")</f>
        <v/>
      </c>
      <c r="L164" s="20">
        <f ref="L164:L164" t="array">IFERROR(MAX(IF(Lookups!$E$3:$E$250&lt;Towers_4G_km2!L164*(Settings!$C$16/100),Lookups!$G$3:$G$250)),"-")</f>
        <v/>
      </c>
    </row>
    <row r="165">
      <c r="A165" s="20">
        <f>'Data_km2'!A165</f>
        <v/>
      </c>
      <c r="B165" s="20">
        <f>'Data_km2'!B165</f>
        <v/>
      </c>
      <c r="C165" s="20">
        <f ref="C165:C165" t="array">IFERROR(MAX(IF(Lookups!$E$3:$E$250&lt;Towers_4G_km2!C165*(Settings!$C$16/100),Lookups!$G$3:$G$250)),"-")</f>
        <v/>
      </c>
      <c r="D165" s="20">
        <f ref="D165:D165" t="array">IFERROR(MAX(IF(Lookups!$E$3:$E$250&lt;Towers_4G_km2!D165*(Settings!$C$16/100),Lookups!$G$3:$G$250)),"-")</f>
        <v/>
      </c>
      <c r="E165" s="20">
        <f ref="E165:E165" t="array">IFERROR(MAX(IF(Lookups!$E$3:$E$250&lt;Towers_4G_km2!E165*(Settings!$C$16/100),Lookups!$G$3:$G$250)),"-")</f>
        <v/>
      </c>
      <c r="F165" s="20">
        <f ref="F165:F165" t="array">IFERROR(MAX(IF(Lookups!$E$3:$E$250&lt;Towers_4G_km2!F165*(Settings!$C$16/100),Lookups!$G$3:$G$250)),"-")</f>
        <v/>
      </c>
      <c r="G165" s="20">
        <f ref="G165:G165" t="array">IFERROR(MAX(IF(Lookups!$E$3:$E$250&lt;Towers_4G_km2!G165*(Settings!$C$16/100),Lookups!$G$3:$G$250)),"-")</f>
        <v/>
      </c>
      <c r="H165" s="20">
        <f ref="H165:H165" t="array">IFERROR(MAX(IF(Lookups!$E$3:$E$250&lt;Towers_4G_km2!H165*(Settings!$C$16/100),Lookups!$G$3:$G$250)),"-")</f>
        <v/>
      </c>
      <c r="I165" s="20">
        <f ref="I165:I165" t="array">IFERROR(MAX(IF(Lookups!$E$3:$E$250&lt;Towers_4G_km2!I165*(Settings!$C$16/100),Lookups!$G$3:$G$250)),"-")</f>
        <v/>
      </c>
      <c r="J165" s="20">
        <f ref="J165:J165" t="array">IFERROR(MAX(IF(Lookups!$E$3:$E$250&lt;Towers_4G_km2!J165*(Settings!$C$16/100),Lookups!$G$3:$G$250)),"-")</f>
        <v/>
      </c>
      <c r="K165" s="20">
        <f ref="K165:K165" t="array">IFERROR(MAX(IF(Lookups!$E$3:$E$250&lt;Towers_4G_km2!K165*(Settings!$C$16/100),Lookups!$G$3:$G$250)),"-")</f>
        <v/>
      </c>
      <c r="L165" s="20">
        <f ref="L165:L165" t="array">IFERROR(MAX(IF(Lookups!$E$3:$E$250&lt;Towers_4G_km2!L165*(Settings!$C$16/100),Lookups!$G$3:$G$250)),"-")</f>
        <v/>
      </c>
    </row>
    <row r="166">
      <c r="A166" s="20">
        <f>'Data_km2'!A166</f>
        <v/>
      </c>
      <c r="B166" s="20">
        <f>'Data_km2'!B166</f>
        <v/>
      </c>
      <c r="C166" s="20">
        <f ref="C166:C166" t="array">IFERROR(MAX(IF(Lookups!$E$3:$E$250&lt;Towers_4G_km2!C166*(Settings!$C$16/100),Lookups!$G$3:$G$250)),"-")</f>
        <v/>
      </c>
      <c r="D166" s="20">
        <f ref="D166:D166" t="array">IFERROR(MAX(IF(Lookups!$E$3:$E$250&lt;Towers_4G_km2!D166*(Settings!$C$16/100),Lookups!$G$3:$G$250)),"-")</f>
        <v/>
      </c>
      <c r="E166" s="20">
        <f ref="E166:E166" t="array">IFERROR(MAX(IF(Lookups!$E$3:$E$250&lt;Towers_4G_km2!E166*(Settings!$C$16/100),Lookups!$G$3:$G$250)),"-")</f>
        <v/>
      </c>
      <c r="F166" s="20">
        <f ref="F166:F166" t="array">IFERROR(MAX(IF(Lookups!$E$3:$E$250&lt;Towers_4G_km2!F166*(Settings!$C$16/100),Lookups!$G$3:$G$250)),"-")</f>
        <v/>
      </c>
      <c r="G166" s="20">
        <f ref="G166:G166" t="array">IFERROR(MAX(IF(Lookups!$E$3:$E$250&lt;Towers_4G_km2!G166*(Settings!$C$16/100),Lookups!$G$3:$G$250)),"-")</f>
        <v/>
      </c>
      <c r="H166" s="20">
        <f ref="H166:H166" t="array">IFERROR(MAX(IF(Lookups!$E$3:$E$250&lt;Towers_4G_km2!H166*(Settings!$C$16/100),Lookups!$G$3:$G$250)),"-")</f>
        <v/>
      </c>
      <c r="I166" s="20">
        <f ref="I166:I166" t="array">IFERROR(MAX(IF(Lookups!$E$3:$E$250&lt;Towers_4G_km2!I166*(Settings!$C$16/100),Lookups!$G$3:$G$250)),"-")</f>
        <v/>
      </c>
      <c r="J166" s="20">
        <f ref="J166:J166" t="array">IFERROR(MAX(IF(Lookups!$E$3:$E$250&lt;Towers_4G_km2!J166*(Settings!$C$16/100),Lookups!$G$3:$G$250)),"-")</f>
        <v/>
      </c>
      <c r="K166" s="20">
        <f ref="K166:K166" t="array">IFERROR(MAX(IF(Lookups!$E$3:$E$250&lt;Towers_4G_km2!K166*(Settings!$C$16/100),Lookups!$G$3:$G$250)),"-")</f>
        <v/>
      </c>
      <c r="L166" s="20">
        <f ref="L166:L166" t="array">IFERROR(MAX(IF(Lookups!$E$3:$E$250&lt;Towers_4G_km2!L166*(Settings!$C$16/100),Lookups!$G$3:$G$250)),"-")</f>
        <v/>
      </c>
    </row>
    <row r="167">
      <c r="A167" s="20">
        <f>'Data_km2'!A167</f>
        <v/>
      </c>
      <c r="B167" s="20">
        <f>'Data_km2'!B167</f>
        <v/>
      </c>
      <c r="C167" s="20">
        <f ref="C167:C167" t="array">IFERROR(MAX(IF(Lookups!$E$3:$E$250&lt;Towers_4G_km2!C167*(Settings!$C$16/100),Lookups!$G$3:$G$250)),"-")</f>
        <v/>
      </c>
      <c r="D167" s="20">
        <f ref="D167:D167" t="array">IFERROR(MAX(IF(Lookups!$E$3:$E$250&lt;Towers_4G_km2!D167*(Settings!$C$16/100),Lookups!$G$3:$G$250)),"-")</f>
        <v/>
      </c>
      <c r="E167" s="20">
        <f ref="E167:E167" t="array">IFERROR(MAX(IF(Lookups!$E$3:$E$250&lt;Towers_4G_km2!E167*(Settings!$C$16/100),Lookups!$G$3:$G$250)),"-")</f>
        <v/>
      </c>
      <c r="F167" s="20">
        <f ref="F167:F167" t="array">IFERROR(MAX(IF(Lookups!$E$3:$E$250&lt;Towers_4G_km2!F167*(Settings!$C$16/100),Lookups!$G$3:$G$250)),"-")</f>
        <v/>
      </c>
      <c r="G167" s="20">
        <f ref="G167:G167" t="array">IFERROR(MAX(IF(Lookups!$E$3:$E$250&lt;Towers_4G_km2!G167*(Settings!$C$16/100),Lookups!$G$3:$G$250)),"-")</f>
        <v/>
      </c>
      <c r="H167" s="20">
        <f ref="H167:H167" t="array">IFERROR(MAX(IF(Lookups!$E$3:$E$250&lt;Towers_4G_km2!H167*(Settings!$C$16/100),Lookups!$G$3:$G$250)),"-")</f>
        <v/>
      </c>
      <c r="I167" s="20">
        <f ref="I167:I167" t="array">IFERROR(MAX(IF(Lookups!$E$3:$E$250&lt;Towers_4G_km2!I167*(Settings!$C$16/100),Lookups!$G$3:$G$250)),"-")</f>
        <v/>
      </c>
      <c r="J167" s="20">
        <f ref="J167:J167" t="array">IFERROR(MAX(IF(Lookups!$E$3:$E$250&lt;Towers_4G_km2!J167*(Settings!$C$16/100),Lookups!$G$3:$G$250)),"-")</f>
        <v/>
      </c>
      <c r="K167" s="20">
        <f ref="K167:K167" t="array">IFERROR(MAX(IF(Lookups!$E$3:$E$250&lt;Towers_4G_km2!K167*(Settings!$C$16/100),Lookups!$G$3:$G$250)),"-")</f>
        <v/>
      </c>
      <c r="L167" s="20">
        <f ref="L167:L167" t="array">IFERROR(MAX(IF(Lookups!$E$3:$E$250&lt;Towers_4G_km2!L167*(Settings!$C$16/100),Lookups!$G$3:$G$250)),"-")</f>
        <v/>
      </c>
    </row>
    <row r="168">
      <c r="A168" s="20">
        <f>'Data_km2'!A168</f>
        <v/>
      </c>
      <c r="B168" s="20">
        <f>'Data_km2'!B168</f>
        <v/>
      </c>
      <c r="C168" s="20">
        <f ref="C168:C168" t="array">IFERROR(MAX(IF(Lookups!$E$3:$E$250&lt;Towers_4G_km2!C168*(Settings!$C$16/100),Lookups!$G$3:$G$250)),"-")</f>
        <v/>
      </c>
      <c r="D168" s="20">
        <f ref="D168:D168" t="array">IFERROR(MAX(IF(Lookups!$E$3:$E$250&lt;Towers_4G_km2!D168*(Settings!$C$16/100),Lookups!$G$3:$G$250)),"-")</f>
        <v/>
      </c>
      <c r="E168" s="20">
        <f ref="E168:E168" t="array">IFERROR(MAX(IF(Lookups!$E$3:$E$250&lt;Towers_4G_km2!E168*(Settings!$C$16/100),Lookups!$G$3:$G$250)),"-")</f>
        <v/>
      </c>
      <c r="F168" s="20">
        <f ref="F168:F168" t="array">IFERROR(MAX(IF(Lookups!$E$3:$E$250&lt;Towers_4G_km2!F168*(Settings!$C$16/100),Lookups!$G$3:$G$250)),"-")</f>
        <v/>
      </c>
      <c r="G168" s="20">
        <f ref="G168:G168" t="array">IFERROR(MAX(IF(Lookups!$E$3:$E$250&lt;Towers_4G_km2!G168*(Settings!$C$16/100),Lookups!$G$3:$G$250)),"-")</f>
        <v/>
      </c>
      <c r="H168" s="20">
        <f ref="H168:H168" t="array">IFERROR(MAX(IF(Lookups!$E$3:$E$250&lt;Towers_4G_km2!H168*(Settings!$C$16/100),Lookups!$G$3:$G$250)),"-")</f>
        <v/>
      </c>
      <c r="I168" s="20">
        <f ref="I168:I168" t="array">IFERROR(MAX(IF(Lookups!$E$3:$E$250&lt;Towers_4G_km2!I168*(Settings!$C$16/100),Lookups!$G$3:$G$250)),"-")</f>
        <v/>
      </c>
      <c r="J168" s="20">
        <f ref="J168:J168" t="array">IFERROR(MAX(IF(Lookups!$E$3:$E$250&lt;Towers_4G_km2!J168*(Settings!$C$16/100),Lookups!$G$3:$G$250)),"-")</f>
        <v/>
      </c>
      <c r="K168" s="20">
        <f ref="K168:K168" t="array">IFERROR(MAX(IF(Lookups!$E$3:$E$250&lt;Towers_4G_km2!K168*(Settings!$C$16/100),Lookups!$G$3:$G$250)),"-")</f>
        <v/>
      </c>
      <c r="L168" s="20">
        <f ref="L168:L168" t="array">IFERROR(MAX(IF(Lookups!$E$3:$E$250&lt;Towers_4G_km2!L168*(Settings!$C$16/100),Lookups!$G$3:$G$250)),"-")</f>
        <v/>
      </c>
    </row>
    <row r="169">
      <c r="A169" s="20">
        <f>'Data_km2'!A169</f>
        <v/>
      </c>
      <c r="B169" s="20">
        <f>'Data_km2'!B169</f>
        <v/>
      </c>
      <c r="C169" s="20">
        <f ref="C169:C169" t="array">IFERROR(MAX(IF(Lookups!$E$3:$E$250&lt;Towers_4G_km2!C169*(Settings!$C$16/100),Lookups!$G$3:$G$250)),"-")</f>
        <v/>
      </c>
      <c r="D169" s="20">
        <f ref="D169:D169" t="array">IFERROR(MAX(IF(Lookups!$E$3:$E$250&lt;Towers_4G_km2!D169*(Settings!$C$16/100),Lookups!$G$3:$G$250)),"-")</f>
        <v/>
      </c>
      <c r="E169" s="20">
        <f ref="E169:E169" t="array">IFERROR(MAX(IF(Lookups!$E$3:$E$250&lt;Towers_4G_km2!E169*(Settings!$C$16/100),Lookups!$G$3:$G$250)),"-")</f>
        <v/>
      </c>
      <c r="F169" s="20">
        <f ref="F169:F169" t="array">IFERROR(MAX(IF(Lookups!$E$3:$E$250&lt;Towers_4G_km2!F169*(Settings!$C$16/100),Lookups!$G$3:$G$250)),"-")</f>
        <v/>
      </c>
      <c r="G169" s="20">
        <f ref="G169:G169" t="array">IFERROR(MAX(IF(Lookups!$E$3:$E$250&lt;Towers_4G_km2!G169*(Settings!$C$16/100),Lookups!$G$3:$G$250)),"-")</f>
        <v/>
      </c>
      <c r="H169" s="20">
        <f ref="H169:H169" t="array">IFERROR(MAX(IF(Lookups!$E$3:$E$250&lt;Towers_4G_km2!H169*(Settings!$C$16/100),Lookups!$G$3:$G$250)),"-")</f>
        <v/>
      </c>
      <c r="I169" s="20">
        <f ref="I169:I169" t="array">IFERROR(MAX(IF(Lookups!$E$3:$E$250&lt;Towers_4G_km2!I169*(Settings!$C$16/100),Lookups!$G$3:$G$250)),"-")</f>
        <v/>
      </c>
      <c r="J169" s="20">
        <f ref="J169:J169" t="array">IFERROR(MAX(IF(Lookups!$E$3:$E$250&lt;Towers_4G_km2!J169*(Settings!$C$16/100),Lookups!$G$3:$G$250)),"-")</f>
        <v/>
      </c>
      <c r="K169" s="20">
        <f ref="K169:K169" t="array">IFERROR(MAX(IF(Lookups!$E$3:$E$250&lt;Towers_4G_km2!K169*(Settings!$C$16/100),Lookups!$G$3:$G$250)),"-")</f>
        <v/>
      </c>
      <c r="L169" s="20">
        <f ref="L169:L169" t="array">IFERROR(MAX(IF(Lookups!$E$3:$E$250&lt;Towers_4G_km2!L169*(Settings!$C$16/100),Lookups!$G$3:$G$250)),"-")</f>
        <v/>
      </c>
    </row>
    <row r="170">
      <c r="A170" s="20">
        <f>'Data_km2'!A170</f>
        <v/>
      </c>
      <c r="B170" s="20">
        <f>'Data_km2'!B170</f>
        <v/>
      </c>
      <c r="C170" s="20">
        <f ref="C170:C170" t="array">IFERROR(MAX(IF(Lookups!$E$3:$E$250&lt;Towers_4G_km2!C170*(Settings!$C$16/100),Lookups!$G$3:$G$250)),"-")</f>
        <v/>
      </c>
      <c r="D170" s="20">
        <f ref="D170:D170" t="array">IFERROR(MAX(IF(Lookups!$E$3:$E$250&lt;Towers_4G_km2!D170*(Settings!$C$16/100),Lookups!$G$3:$G$250)),"-")</f>
        <v/>
      </c>
      <c r="E170" s="20">
        <f ref="E170:E170" t="array">IFERROR(MAX(IF(Lookups!$E$3:$E$250&lt;Towers_4G_km2!E170*(Settings!$C$16/100),Lookups!$G$3:$G$250)),"-")</f>
        <v/>
      </c>
      <c r="F170" s="20">
        <f ref="F170:F170" t="array">IFERROR(MAX(IF(Lookups!$E$3:$E$250&lt;Towers_4G_km2!F170*(Settings!$C$16/100),Lookups!$G$3:$G$250)),"-")</f>
        <v/>
      </c>
      <c r="G170" s="20">
        <f ref="G170:G170" t="array">IFERROR(MAX(IF(Lookups!$E$3:$E$250&lt;Towers_4G_km2!G170*(Settings!$C$16/100),Lookups!$G$3:$G$250)),"-")</f>
        <v/>
      </c>
      <c r="H170" s="20">
        <f ref="H170:H170" t="array">IFERROR(MAX(IF(Lookups!$E$3:$E$250&lt;Towers_4G_km2!H170*(Settings!$C$16/100),Lookups!$G$3:$G$250)),"-")</f>
        <v/>
      </c>
      <c r="I170" s="20">
        <f ref="I170:I170" t="array">IFERROR(MAX(IF(Lookups!$E$3:$E$250&lt;Towers_4G_km2!I170*(Settings!$C$16/100),Lookups!$G$3:$G$250)),"-")</f>
        <v/>
      </c>
      <c r="J170" s="20">
        <f ref="J170:J170" t="array">IFERROR(MAX(IF(Lookups!$E$3:$E$250&lt;Towers_4G_km2!J170*(Settings!$C$16/100),Lookups!$G$3:$G$250)),"-")</f>
        <v/>
      </c>
      <c r="K170" s="20">
        <f ref="K170:K170" t="array">IFERROR(MAX(IF(Lookups!$E$3:$E$250&lt;Towers_4G_km2!K170*(Settings!$C$16/100),Lookups!$G$3:$G$250)),"-")</f>
        <v/>
      </c>
      <c r="L170" s="20">
        <f ref="L170:L170" t="array">IFERROR(MAX(IF(Lookups!$E$3:$E$250&lt;Towers_4G_km2!L170*(Settings!$C$16/100),Lookups!$G$3:$G$250)),"-")</f>
        <v/>
      </c>
    </row>
    <row r="171">
      <c r="A171" s="20">
        <f>'Data_km2'!A171</f>
        <v/>
      </c>
      <c r="B171" s="20">
        <f>'Data_km2'!B171</f>
        <v/>
      </c>
      <c r="C171" s="20">
        <f ref="C171:C171" t="array">IFERROR(MAX(IF(Lookups!$E$3:$E$250&lt;Towers_4G_km2!C171*(Settings!$C$16/100),Lookups!$G$3:$G$250)),"-")</f>
        <v/>
      </c>
      <c r="D171" s="20">
        <f ref="D171:D171" t="array">IFERROR(MAX(IF(Lookups!$E$3:$E$250&lt;Towers_4G_km2!D171*(Settings!$C$16/100),Lookups!$G$3:$G$250)),"-")</f>
        <v/>
      </c>
      <c r="E171" s="20">
        <f ref="E171:E171" t="array">IFERROR(MAX(IF(Lookups!$E$3:$E$250&lt;Towers_4G_km2!E171*(Settings!$C$16/100),Lookups!$G$3:$G$250)),"-")</f>
        <v/>
      </c>
      <c r="F171" s="20">
        <f ref="F171:F171" t="array">IFERROR(MAX(IF(Lookups!$E$3:$E$250&lt;Towers_4G_km2!F171*(Settings!$C$16/100),Lookups!$G$3:$G$250)),"-")</f>
        <v/>
      </c>
      <c r="G171" s="20">
        <f ref="G171:G171" t="array">IFERROR(MAX(IF(Lookups!$E$3:$E$250&lt;Towers_4G_km2!G171*(Settings!$C$16/100),Lookups!$G$3:$G$250)),"-")</f>
        <v/>
      </c>
      <c r="H171" s="20">
        <f ref="H171:H171" t="array">IFERROR(MAX(IF(Lookups!$E$3:$E$250&lt;Towers_4G_km2!H171*(Settings!$C$16/100),Lookups!$G$3:$G$250)),"-")</f>
        <v/>
      </c>
      <c r="I171" s="20">
        <f ref="I171:I171" t="array">IFERROR(MAX(IF(Lookups!$E$3:$E$250&lt;Towers_4G_km2!I171*(Settings!$C$16/100),Lookups!$G$3:$G$250)),"-")</f>
        <v/>
      </c>
      <c r="J171" s="20">
        <f ref="J171:J171" t="array">IFERROR(MAX(IF(Lookups!$E$3:$E$250&lt;Towers_4G_km2!J171*(Settings!$C$16/100),Lookups!$G$3:$G$250)),"-")</f>
        <v/>
      </c>
      <c r="K171" s="20">
        <f ref="K171:K171" t="array">IFERROR(MAX(IF(Lookups!$E$3:$E$250&lt;Towers_4G_km2!K171*(Settings!$C$16/100),Lookups!$G$3:$G$250)),"-")</f>
        <v/>
      </c>
      <c r="L171" s="20">
        <f ref="L171:L171" t="array">IFERROR(MAX(IF(Lookups!$E$3:$E$250&lt;Towers_4G_km2!L171*(Settings!$C$16/100),Lookups!$G$3:$G$250)),"-")</f>
        <v/>
      </c>
    </row>
    <row r="172">
      <c r="A172" s="20">
        <f>'Data_km2'!A172</f>
        <v/>
      </c>
      <c r="B172" s="20">
        <f>'Data_km2'!B172</f>
        <v/>
      </c>
      <c r="C172" s="20">
        <f ref="C172:C172" t="array">IFERROR(MAX(IF(Lookups!$E$3:$E$250&lt;Towers_4G_km2!C172*(Settings!$C$16/100),Lookups!$G$3:$G$250)),"-")</f>
        <v/>
      </c>
      <c r="D172" s="20">
        <f ref="D172:D172" t="array">IFERROR(MAX(IF(Lookups!$E$3:$E$250&lt;Towers_4G_km2!D172*(Settings!$C$16/100),Lookups!$G$3:$G$250)),"-")</f>
        <v/>
      </c>
      <c r="E172" s="20">
        <f ref="E172:E172" t="array">IFERROR(MAX(IF(Lookups!$E$3:$E$250&lt;Towers_4G_km2!E172*(Settings!$C$16/100),Lookups!$G$3:$G$250)),"-")</f>
        <v/>
      </c>
      <c r="F172" s="20">
        <f ref="F172:F172" t="array">IFERROR(MAX(IF(Lookups!$E$3:$E$250&lt;Towers_4G_km2!F172*(Settings!$C$16/100),Lookups!$G$3:$G$250)),"-")</f>
        <v/>
      </c>
      <c r="G172" s="20">
        <f ref="G172:G172" t="array">IFERROR(MAX(IF(Lookups!$E$3:$E$250&lt;Towers_4G_km2!G172*(Settings!$C$16/100),Lookups!$G$3:$G$250)),"-")</f>
        <v/>
      </c>
      <c r="H172" s="20">
        <f ref="H172:H172" t="array">IFERROR(MAX(IF(Lookups!$E$3:$E$250&lt;Towers_4G_km2!H172*(Settings!$C$16/100),Lookups!$G$3:$G$250)),"-")</f>
        <v/>
      </c>
      <c r="I172" s="20">
        <f ref="I172:I172" t="array">IFERROR(MAX(IF(Lookups!$E$3:$E$250&lt;Towers_4G_km2!I172*(Settings!$C$16/100),Lookups!$G$3:$G$250)),"-")</f>
        <v/>
      </c>
      <c r="J172" s="20">
        <f ref="J172:J172" t="array">IFERROR(MAX(IF(Lookups!$E$3:$E$250&lt;Towers_4G_km2!J172*(Settings!$C$16/100),Lookups!$G$3:$G$250)),"-")</f>
        <v/>
      </c>
      <c r="K172" s="20">
        <f ref="K172:K172" t="array">IFERROR(MAX(IF(Lookups!$E$3:$E$250&lt;Towers_4G_km2!K172*(Settings!$C$16/100),Lookups!$G$3:$G$250)),"-")</f>
        <v/>
      </c>
      <c r="L172" s="20">
        <f ref="L172:L172" t="array">IFERROR(MAX(IF(Lookups!$E$3:$E$250&lt;Towers_4G_km2!L172*(Settings!$C$16/100),Lookups!$G$3:$G$250)),"-")</f>
        <v/>
      </c>
    </row>
    <row r="173">
      <c r="A173" s="20">
        <f>'Data_km2'!A173</f>
        <v/>
      </c>
      <c r="B173" s="20">
        <f>'Data_km2'!B173</f>
        <v/>
      </c>
      <c r="C173" s="20">
        <f ref="C173:C173" t="array">IFERROR(MAX(IF(Lookups!$E$3:$E$250&lt;Towers_4G_km2!C173*(Settings!$C$16/100),Lookups!$G$3:$G$250)),"-")</f>
        <v/>
      </c>
      <c r="D173" s="20">
        <f ref="D173:D173" t="array">IFERROR(MAX(IF(Lookups!$E$3:$E$250&lt;Towers_4G_km2!D173*(Settings!$C$16/100),Lookups!$G$3:$G$250)),"-")</f>
        <v/>
      </c>
      <c r="E173" s="20">
        <f ref="E173:E173" t="array">IFERROR(MAX(IF(Lookups!$E$3:$E$250&lt;Towers_4G_km2!E173*(Settings!$C$16/100),Lookups!$G$3:$G$250)),"-")</f>
        <v/>
      </c>
      <c r="F173" s="20">
        <f ref="F173:F173" t="array">IFERROR(MAX(IF(Lookups!$E$3:$E$250&lt;Towers_4G_km2!F173*(Settings!$C$16/100),Lookups!$G$3:$G$250)),"-")</f>
        <v/>
      </c>
      <c r="G173" s="20">
        <f ref="G173:G173" t="array">IFERROR(MAX(IF(Lookups!$E$3:$E$250&lt;Towers_4G_km2!G173*(Settings!$C$16/100),Lookups!$G$3:$G$250)),"-")</f>
        <v/>
      </c>
      <c r="H173" s="20">
        <f ref="H173:H173" t="array">IFERROR(MAX(IF(Lookups!$E$3:$E$250&lt;Towers_4G_km2!H173*(Settings!$C$16/100),Lookups!$G$3:$G$250)),"-")</f>
        <v/>
      </c>
      <c r="I173" s="20">
        <f ref="I173:I173" t="array">IFERROR(MAX(IF(Lookups!$E$3:$E$250&lt;Towers_4G_km2!I173*(Settings!$C$16/100),Lookups!$G$3:$G$250)),"-")</f>
        <v/>
      </c>
      <c r="J173" s="20">
        <f ref="J173:J173" t="array">IFERROR(MAX(IF(Lookups!$E$3:$E$250&lt;Towers_4G_km2!J173*(Settings!$C$16/100),Lookups!$G$3:$G$250)),"-")</f>
        <v/>
      </c>
      <c r="K173" s="20">
        <f ref="K173:K173" t="array">IFERROR(MAX(IF(Lookups!$E$3:$E$250&lt;Towers_4G_km2!K173*(Settings!$C$16/100),Lookups!$G$3:$G$250)),"-")</f>
        <v/>
      </c>
      <c r="L173" s="20">
        <f ref="L173:L173" t="array">IFERROR(MAX(IF(Lookups!$E$3:$E$250&lt;Towers_4G_km2!L173*(Settings!$C$16/100),Lookups!$G$3:$G$250)),"-")</f>
        <v/>
      </c>
    </row>
    <row r="174">
      <c r="A174" s="20">
        <f>'Data_km2'!A174</f>
        <v/>
      </c>
      <c r="B174" s="20">
        <f>'Data_km2'!B174</f>
        <v/>
      </c>
      <c r="C174" s="20">
        <f ref="C174:C174" t="array">IFERROR(MAX(IF(Lookups!$E$3:$E$250&lt;Towers_4G_km2!C174*(Settings!$C$16/100),Lookups!$G$3:$G$250)),"-")</f>
        <v/>
      </c>
      <c r="D174" s="20">
        <f ref="D174:D174" t="array">IFERROR(MAX(IF(Lookups!$E$3:$E$250&lt;Towers_4G_km2!D174*(Settings!$C$16/100),Lookups!$G$3:$G$250)),"-")</f>
        <v/>
      </c>
      <c r="E174" s="20">
        <f ref="E174:E174" t="array">IFERROR(MAX(IF(Lookups!$E$3:$E$250&lt;Towers_4G_km2!E174*(Settings!$C$16/100),Lookups!$G$3:$G$250)),"-")</f>
        <v/>
      </c>
      <c r="F174" s="20">
        <f ref="F174:F174" t="array">IFERROR(MAX(IF(Lookups!$E$3:$E$250&lt;Towers_4G_km2!F174*(Settings!$C$16/100),Lookups!$G$3:$G$250)),"-")</f>
        <v/>
      </c>
      <c r="G174" s="20">
        <f ref="G174:G174" t="array">IFERROR(MAX(IF(Lookups!$E$3:$E$250&lt;Towers_4G_km2!G174*(Settings!$C$16/100),Lookups!$G$3:$G$250)),"-")</f>
        <v/>
      </c>
      <c r="H174" s="20">
        <f ref="H174:H174" t="array">IFERROR(MAX(IF(Lookups!$E$3:$E$250&lt;Towers_4G_km2!H174*(Settings!$C$16/100),Lookups!$G$3:$G$250)),"-")</f>
        <v/>
      </c>
      <c r="I174" s="20">
        <f ref="I174:I174" t="array">IFERROR(MAX(IF(Lookups!$E$3:$E$250&lt;Towers_4G_km2!I174*(Settings!$C$16/100),Lookups!$G$3:$G$250)),"-")</f>
        <v/>
      </c>
      <c r="J174" s="20">
        <f ref="J174:J174" t="array">IFERROR(MAX(IF(Lookups!$E$3:$E$250&lt;Towers_4G_km2!J174*(Settings!$C$16/100),Lookups!$G$3:$G$250)),"-")</f>
        <v/>
      </c>
      <c r="K174" s="20">
        <f ref="K174:K174" t="array">IFERROR(MAX(IF(Lookups!$E$3:$E$250&lt;Towers_4G_km2!K174*(Settings!$C$16/100),Lookups!$G$3:$G$250)),"-")</f>
        <v/>
      </c>
      <c r="L174" s="20">
        <f ref="L174:L174" t="array">IFERROR(MAX(IF(Lookups!$E$3:$E$250&lt;Towers_4G_km2!L174*(Settings!$C$16/100),Lookups!$G$3:$G$250)),"-")</f>
        <v/>
      </c>
    </row>
    <row r="175">
      <c r="A175" s="20">
        <f>'Data_km2'!A175</f>
        <v/>
      </c>
      <c r="B175" s="20">
        <f>'Data_km2'!B175</f>
        <v/>
      </c>
      <c r="C175" s="20">
        <f ref="C175:C175" t="array">IFERROR(MAX(IF(Lookups!$E$3:$E$250&lt;Towers_4G_km2!C175*(Settings!$C$16/100),Lookups!$G$3:$G$250)),"-")</f>
        <v/>
      </c>
      <c r="D175" s="20">
        <f ref="D175:D175" t="array">IFERROR(MAX(IF(Lookups!$E$3:$E$250&lt;Towers_4G_km2!D175*(Settings!$C$16/100),Lookups!$G$3:$G$250)),"-")</f>
        <v/>
      </c>
      <c r="E175" s="20">
        <f ref="E175:E175" t="array">IFERROR(MAX(IF(Lookups!$E$3:$E$250&lt;Towers_4G_km2!E175*(Settings!$C$16/100),Lookups!$G$3:$G$250)),"-")</f>
        <v/>
      </c>
      <c r="F175" s="20">
        <f ref="F175:F175" t="array">IFERROR(MAX(IF(Lookups!$E$3:$E$250&lt;Towers_4G_km2!F175*(Settings!$C$16/100),Lookups!$G$3:$G$250)),"-")</f>
        <v/>
      </c>
      <c r="G175" s="20">
        <f ref="G175:G175" t="array">IFERROR(MAX(IF(Lookups!$E$3:$E$250&lt;Towers_4G_km2!G175*(Settings!$C$16/100),Lookups!$G$3:$G$250)),"-")</f>
        <v/>
      </c>
      <c r="H175" s="20">
        <f ref="H175:H175" t="array">IFERROR(MAX(IF(Lookups!$E$3:$E$250&lt;Towers_4G_km2!H175*(Settings!$C$16/100),Lookups!$G$3:$G$250)),"-")</f>
        <v/>
      </c>
      <c r="I175" s="20">
        <f ref="I175:I175" t="array">IFERROR(MAX(IF(Lookups!$E$3:$E$250&lt;Towers_4G_km2!I175*(Settings!$C$16/100),Lookups!$G$3:$G$250)),"-")</f>
        <v/>
      </c>
      <c r="J175" s="20">
        <f ref="J175:J175" t="array">IFERROR(MAX(IF(Lookups!$E$3:$E$250&lt;Towers_4G_km2!J175*(Settings!$C$16/100),Lookups!$G$3:$G$250)),"-")</f>
        <v/>
      </c>
      <c r="K175" s="20">
        <f ref="K175:K175" t="array">IFERROR(MAX(IF(Lookups!$E$3:$E$250&lt;Towers_4G_km2!K175*(Settings!$C$16/100),Lookups!$G$3:$G$250)),"-")</f>
        <v/>
      </c>
      <c r="L175" s="20">
        <f ref="L175:L175" t="array">IFERROR(MAX(IF(Lookups!$E$3:$E$250&lt;Towers_4G_km2!L175*(Settings!$C$16/100),Lookups!$G$3:$G$250)),"-")</f>
        <v/>
      </c>
    </row>
    <row r="176">
      <c r="A176" s="20">
        <f>'Data_km2'!A176</f>
        <v/>
      </c>
      <c r="B176" s="20">
        <f>'Data_km2'!B176</f>
        <v/>
      </c>
      <c r="C176" s="20">
        <f ref="C176:C176" t="array">IFERROR(MAX(IF(Lookups!$E$3:$E$250&lt;Towers_4G_km2!C176*(Settings!$C$16/100),Lookups!$G$3:$G$250)),"-")</f>
        <v/>
      </c>
      <c r="D176" s="20">
        <f ref="D176:D176" t="array">IFERROR(MAX(IF(Lookups!$E$3:$E$250&lt;Towers_4G_km2!D176*(Settings!$C$16/100),Lookups!$G$3:$G$250)),"-")</f>
        <v/>
      </c>
      <c r="E176" s="20">
        <f ref="E176:E176" t="array">IFERROR(MAX(IF(Lookups!$E$3:$E$250&lt;Towers_4G_km2!E176*(Settings!$C$16/100),Lookups!$G$3:$G$250)),"-")</f>
        <v/>
      </c>
      <c r="F176" s="20">
        <f ref="F176:F176" t="array">IFERROR(MAX(IF(Lookups!$E$3:$E$250&lt;Towers_4G_km2!F176*(Settings!$C$16/100),Lookups!$G$3:$G$250)),"-")</f>
        <v/>
      </c>
      <c r="G176" s="20">
        <f ref="G176:G176" t="array">IFERROR(MAX(IF(Lookups!$E$3:$E$250&lt;Towers_4G_km2!G176*(Settings!$C$16/100),Lookups!$G$3:$G$250)),"-")</f>
        <v/>
      </c>
      <c r="H176" s="20">
        <f ref="H176:H176" t="array">IFERROR(MAX(IF(Lookups!$E$3:$E$250&lt;Towers_4G_km2!H176*(Settings!$C$16/100),Lookups!$G$3:$G$250)),"-")</f>
        <v/>
      </c>
      <c r="I176" s="20">
        <f ref="I176:I176" t="array">IFERROR(MAX(IF(Lookups!$E$3:$E$250&lt;Towers_4G_km2!I176*(Settings!$C$16/100),Lookups!$G$3:$G$250)),"-")</f>
        <v/>
      </c>
      <c r="J176" s="20">
        <f ref="J176:J176" t="array">IFERROR(MAX(IF(Lookups!$E$3:$E$250&lt;Towers_4G_km2!J176*(Settings!$C$16/100),Lookups!$G$3:$G$250)),"-")</f>
        <v/>
      </c>
      <c r="K176" s="20">
        <f ref="K176:K176" t="array">IFERROR(MAX(IF(Lookups!$E$3:$E$250&lt;Towers_4G_km2!K176*(Settings!$C$16/100),Lookups!$G$3:$G$250)),"-")</f>
        <v/>
      </c>
      <c r="L176" s="20">
        <f ref="L176:L176" t="array">IFERROR(MAX(IF(Lookups!$E$3:$E$250&lt;Towers_4G_km2!L176*(Settings!$C$16/100),Lookups!$G$3:$G$250)),"-")</f>
        <v/>
      </c>
    </row>
    <row r="177">
      <c r="A177" s="20">
        <f>'Data_km2'!A177</f>
        <v/>
      </c>
      <c r="B177" s="20">
        <f>'Data_km2'!B177</f>
        <v/>
      </c>
      <c r="C177" s="20">
        <f ref="C177:C177" t="array">IFERROR(MAX(IF(Lookups!$E$3:$E$250&lt;Towers_4G_km2!C177*(Settings!$C$16/100),Lookups!$G$3:$G$250)),"-")</f>
        <v/>
      </c>
      <c r="D177" s="20">
        <f ref="D177:D177" t="array">IFERROR(MAX(IF(Lookups!$E$3:$E$250&lt;Towers_4G_km2!D177*(Settings!$C$16/100),Lookups!$G$3:$G$250)),"-")</f>
        <v/>
      </c>
      <c r="E177" s="20">
        <f ref="E177:E177" t="array">IFERROR(MAX(IF(Lookups!$E$3:$E$250&lt;Towers_4G_km2!E177*(Settings!$C$16/100),Lookups!$G$3:$G$250)),"-")</f>
        <v/>
      </c>
      <c r="F177" s="20">
        <f ref="F177:F177" t="array">IFERROR(MAX(IF(Lookups!$E$3:$E$250&lt;Towers_4G_km2!F177*(Settings!$C$16/100),Lookups!$G$3:$G$250)),"-")</f>
        <v/>
      </c>
      <c r="G177" s="20">
        <f ref="G177:G177" t="array">IFERROR(MAX(IF(Lookups!$E$3:$E$250&lt;Towers_4G_km2!G177*(Settings!$C$16/100),Lookups!$G$3:$G$250)),"-")</f>
        <v/>
      </c>
      <c r="H177" s="20">
        <f ref="H177:H177" t="array">IFERROR(MAX(IF(Lookups!$E$3:$E$250&lt;Towers_4G_km2!H177*(Settings!$C$16/100),Lookups!$G$3:$G$250)),"-")</f>
        <v/>
      </c>
      <c r="I177" s="20">
        <f ref="I177:I177" t="array">IFERROR(MAX(IF(Lookups!$E$3:$E$250&lt;Towers_4G_km2!I177*(Settings!$C$16/100),Lookups!$G$3:$G$250)),"-")</f>
        <v/>
      </c>
      <c r="J177" s="20">
        <f ref="J177:J177" t="array">IFERROR(MAX(IF(Lookups!$E$3:$E$250&lt;Towers_4G_km2!J177*(Settings!$C$16/100),Lookups!$G$3:$G$250)),"-")</f>
        <v/>
      </c>
      <c r="K177" s="20">
        <f ref="K177:K177" t="array">IFERROR(MAX(IF(Lookups!$E$3:$E$250&lt;Towers_4G_km2!K177*(Settings!$C$16/100),Lookups!$G$3:$G$250)),"-")</f>
        <v/>
      </c>
      <c r="L177" s="20">
        <f ref="L177:L177" t="array">IFERROR(MAX(IF(Lookups!$E$3:$E$250&lt;Towers_4G_km2!L177*(Settings!$C$16/100),Lookups!$G$3:$G$250)),"-")</f>
        <v/>
      </c>
    </row>
    <row r="178">
      <c r="A178" s="20">
        <f>'Data_km2'!A178</f>
        <v/>
      </c>
      <c r="B178" s="20">
        <f>'Data_km2'!B178</f>
        <v/>
      </c>
      <c r="C178" s="20">
        <f ref="C178:C178" t="array">IFERROR(MAX(IF(Lookups!$E$3:$E$250&lt;Towers_4G_km2!C178*(Settings!$C$16/100),Lookups!$G$3:$G$250)),"-")</f>
        <v/>
      </c>
      <c r="D178" s="20">
        <f ref="D178:D178" t="array">IFERROR(MAX(IF(Lookups!$E$3:$E$250&lt;Towers_4G_km2!D178*(Settings!$C$16/100),Lookups!$G$3:$G$250)),"-")</f>
        <v/>
      </c>
      <c r="E178" s="20">
        <f ref="E178:E178" t="array">IFERROR(MAX(IF(Lookups!$E$3:$E$250&lt;Towers_4G_km2!E178*(Settings!$C$16/100),Lookups!$G$3:$G$250)),"-")</f>
        <v/>
      </c>
      <c r="F178" s="20">
        <f ref="F178:F178" t="array">IFERROR(MAX(IF(Lookups!$E$3:$E$250&lt;Towers_4G_km2!F178*(Settings!$C$16/100),Lookups!$G$3:$G$250)),"-")</f>
        <v/>
      </c>
      <c r="G178" s="20">
        <f ref="G178:G178" t="array">IFERROR(MAX(IF(Lookups!$E$3:$E$250&lt;Towers_4G_km2!G178*(Settings!$C$16/100),Lookups!$G$3:$G$250)),"-")</f>
        <v/>
      </c>
      <c r="H178" s="20">
        <f ref="H178:H178" t="array">IFERROR(MAX(IF(Lookups!$E$3:$E$250&lt;Towers_4G_km2!H178*(Settings!$C$16/100),Lookups!$G$3:$G$250)),"-")</f>
        <v/>
      </c>
      <c r="I178" s="20">
        <f ref="I178:I178" t="array">IFERROR(MAX(IF(Lookups!$E$3:$E$250&lt;Towers_4G_km2!I178*(Settings!$C$16/100),Lookups!$G$3:$G$250)),"-")</f>
        <v/>
      </c>
      <c r="J178" s="20">
        <f ref="J178:J178" t="array">IFERROR(MAX(IF(Lookups!$E$3:$E$250&lt;Towers_4G_km2!J178*(Settings!$C$16/100),Lookups!$G$3:$G$250)),"-")</f>
        <v/>
      </c>
      <c r="K178" s="20">
        <f ref="K178:K178" t="array">IFERROR(MAX(IF(Lookups!$E$3:$E$250&lt;Towers_4G_km2!K178*(Settings!$C$16/100),Lookups!$G$3:$G$250)),"-")</f>
        <v/>
      </c>
      <c r="L178" s="20">
        <f ref="L178:L178" t="array">IFERROR(MAX(IF(Lookups!$E$3:$E$250&lt;Towers_4G_km2!L178*(Settings!$C$16/100),Lookups!$G$3:$G$250)),"-")</f>
        <v/>
      </c>
    </row>
    <row r="179">
      <c r="A179" s="20">
        <f>'Data_km2'!A179</f>
        <v/>
      </c>
      <c r="B179" s="20">
        <f>'Data_km2'!B179</f>
        <v/>
      </c>
      <c r="C179" s="20">
        <f ref="C179:C179" t="array">IFERROR(MAX(IF(Lookups!$E$3:$E$250&lt;Towers_4G_km2!C179*(Settings!$C$16/100),Lookups!$G$3:$G$250)),"-")</f>
        <v/>
      </c>
      <c r="D179" s="20">
        <f ref="D179:D179" t="array">IFERROR(MAX(IF(Lookups!$E$3:$E$250&lt;Towers_4G_km2!D179*(Settings!$C$16/100),Lookups!$G$3:$G$250)),"-")</f>
        <v/>
      </c>
      <c r="E179" s="20">
        <f ref="E179:E179" t="array">IFERROR(MAX(IF(Lookups!$E$3:$E$250&lt;Towers_4G_km2!E179*(Settings!$C$16/100),Lookups!$G$3:$G$250)),"-")</f>
        <v/>
      </c>
      <c r="F179" s="20">
        <f ref="F179:F179" t="array">IFERROR(MAX(IF(Lookups!$E$3:$E$250&lt;Towers_4G_km2!F179*(Settings!$C$16/100),Lookups!$G$3:$G$250)),"-")</f>
        <v/>
      </c>
      <c r="G179" s="20">
        <f ref="G179:G179" t="array">IFERROR(MAX(IF(Lookups!$E$3:$E$250&lt;Towers_4G_km2!G179*(Settings!$C$16/100),Lookups!$G$3:$G$250)),"-")</f>
        <v/>
      </c>
      <c r="H179" s="20">
        <f ref="H179:H179" t="array">IFERROR(MAX(IF(Lookups!$E$3:$E$250&lt;Towers_4G_km2!H179*(Settings!$C$16/100),Lookups!$G$3:$G$250)),"-")</f>
        <v/>
      </c>
      <c r="I179" s="20">
        <f ref="I179:I179" t="array">IFERROR(MAX(IF(Lookups!$E$3:$E$250&lt;Towers_4G_km2!I179*(Settings!$C$16/100),Lookups!$G$3:$G$250)),"-")</f>
        <v/>
      </c>
      <c r="J179" s="20">
        <f ref="J179:J179" t="array">IFERROR(MAX(IF(Lookups!$E$3:$E$250&lt;Towers_4G_km2!J179*(Settings!$C$16/100),Lookups!$G$3:$G$250)),"-")</f>
        <v/>
      </c>
      <c r="K179" s="20">
        <f ref="K179:K179" t="array">IFERROR(MAX(IF(Lookups!$E$3:$E$250&lt;Towers_4G_km2!K179*(Settings!$C$16/100),Lookups!$G$3:$G$250)),"-")</f>
        <v/>
      </c>
      <c r="L179" s="20">
        <f ref="L179:L179" t="array">IFERROR(MAX(IF(Lookups!$E$3:$E$250&lt;Towers_4G_km2!L179*(Settings!$C$16/100),Lookups!$G$3:$G$250)),"-")</f>
        <v/>
      </c>
    </row>
    <row r="180">
      <c r="A180" s="20">
        <f>'Data_km2'!A180</f>
        <v/>
      </c>
      <c r="B180" s="20">
        <f>'Data_km2'!B180</f>
        <v/>
      </c>
      <c r="C180" s="20">
        <f ref="C180:C180" t="array">IFERROR(MAX(IF(Lookups!$E$3:$E$250&lt;Towers_4G_km2!C180*(Settings!$C$16/100),Lookups!$G$3:$G$250)),"-")</f>
        <v/>
      </c>
      <c r="D180" s="20">
        <f ref="D180:D180" t="array">IFERROR(MAX(IF(Lookups!$E$3:$E$250&lt;Towers_4G_km2!D180*(Settings!$C$16/100),Lookups!$G$3:$G$250)),"-")</f>
        <v/>
      </c>
      <c r="E180" s="20">
        <f ref="E180:E180" t="array">IFERROR(MAX(IF(Lookups!$E$3:$E$250&lt;Towers_4G_km2!E180*(Settings!$C$16/100),Lookups!$G$3:$G$250)),"-")</f>
        <v/>
      </c>
      <c r="F180" s="20">
        <f ref="F180:F180" t="array">IFERROR(MAX(IF(Lookups!$E$3:$E$250&lt;Towers_4G_km2!F180*(Settings!$C$16/100),Lookups!$G$3:$G$250)),"-")</f>
        <v/>
      </c>
      <c r="G180" s="20">
        <f ref="G180:G180" t="array">IFERROR(MAX(IF(Lookups!$E$3:$E$250&lt;Towers_4G_km2!G180*(Settings!$C$16/100),Lookups!$G$3:$G$250)),"-")</f>
        <v/>
      </c>
      <c r="H180" s="20">
        <f ref="H180:H180" t="array">IFERROR(MAX(IF(Lookups!$E$3:$E$250&lt;Towers_4G_km2!H180*(Settings!$C$16/100),Lookups!$G$3:$G$250)),"-")</f>
        <v/>
      </c>
      <c r="I180" s="20">
        <f ref="I180:I180" t="array">IFERROR(MAX(IF(Lookups!$E$3:$E$250&lt;Towers_4G_km2!I180*(Settings!$C$16/100),Lookups!$G$3:$G$250)),"-")</f>
        <v/>
      </c>
      <c r="J180" s="20">
        <f ref="J180:J180" t="array">IFERROR(MAX(IF(Lookups!$E$3:$E$250&lt;Towers_4G_km2!J180*(Settings!$C$16/100),Lookups!$G$3:$G$250)),"-")</f>
        <v/>
      </c>
      <c r="K180" s="20">
        <f ref="K180:K180" t="array">IFERROR(MAX(IF(Lookups!$E$3:$E$250&lt;Towers_4G_km2!K180*(Settings!$C$16/100),Lookups!$G$3:$G$250)),"-")</f>
        <v/>
      </c>
      <c r="L180" s="20">
        <f ref="L180:L180" t="array">IFERROR(MAX(IF(Lookups!$E$3:$E$250&lt;Towers_4G_km2!L180*(Settings!$C$16/100),Lookups!$G$3:$G$250)),"-")</f>
        <v/>
      </c>
    </row>
    <row r="181">
      <c r="A181" s="20">
        <f>'Data_km2'!A181</f>
        <v/>
      </c>
      <c r="B181" s="20">
        <f>'Data_km2'!B181</f>
        <v/>
      </c>
      <c r="C181" s="20">
        <f ref="C181:C181" t="array">IFERROR(MAX(IF(Lookups!$E$3:$E$250&lt;Towers_4G_km2!C181*(Settings!$C$16/100),Lookups!$G$3:$G$250)),"-")</f>
        <v/>
      </c>
      <c r="D181" s="20">
        <f ref="D181:D181" t="array">IFERROR(MAX(IF(Lookups!$E$3:$E$250&lt;Towers_4G_km2!D181*(Settings!$C$16/100),Lookups!$G$3:$G$250)),"-")</f>
        <v/>
      </c>
      <c r="E181" s="20">
        <f ref="E181:E181" t="array">IFERROR(MAX(IF(Lookups!$E$3:$E$250&lt;Towers_4G_km2!E181*(Settings!$C$16/100),Lookups!$G$3:$G$250)),"-")</f>
        <v/>
      </c>
      <c r="F181" s="20">
        <f ref="F181:F181" t="array">IFERROR(MAX(IF(Lookups!$E$3:$E$250&lt;Towers_4G_km2!F181*(Settings!$C$16/100),Lookups!$G$3:$G$250)),"-")</f>
        <v/>
      </c>
      <c r="G181" s="20">
        <f ref="G181:G181" t="array">IFERROR(MAX(IF(Lookups!$E$3:$E$250&lt;Towers_4G_km2!G181*(Settings!$C$16/100),Lookups!$G$3:$G$250)),"-")</f>
        <v/>
      </c>
      <c r="H181" s="20">
        <f ref="H181:H181" t="array">IFERROR(MAX(IF(Lookups!$E$3:$E$250&lt;Towers_4G_km2!H181*(Settings!$C$16/100),Lookups!$G$3:$G$250)),"-")</f>
        <v/>
      </c>
      <c r="I181" s="20">
        <f ref="I181:I181" t="array">IFERROR(MAX(IF(Lookups!$E$3:$E$250&lt;Towers_4G_km2!I181*(Settings!$C$16/100),Lookups!$G$3:$G$250)),"-")</f>
        <v/>
      </c>
      <c r="J181" s="20">
        <f ref="J181:J181" t="array">IFERROR(MAX(IF(Lookups!$E$3:$E$250&lt;Towers_4G_km2!J181*(Settings!$C$16/100),Lookups!$G$3:$G$250)),"-")</f>
        <v/>
      </c>
      <c r="K181" s="20">
        <f ref="K181:K181" t="array">IFERROR(MAX(IF(Lookups!$E$3:$E$250&lt;Towers_4G_km2!K181*(Settings!$C$16/100),Lookups!$G$3:$G$250)),"-")</f>
        <v/>
      </c>
      <c r="L181" s="20">
        <f ref="L181:L181" t="array">IFERROR(MAX(IF(Lookups!$E$3:$E$250&lt;Towers_4G_km2!L181*(Settings!$C$16/100),Lookups!$G$3:$G$250)),"-")</f>
        <v/>
      </c>
    </row>
    <row r="182">
      <c r="A182" s="20">
        <f>'Data_km2'!A182</f>
        <v/>
      </c>
      <c r="B182" s="20">
        <f>'Data_km2'!B182</f>
        <v/>
      </c>
      <c r="C182" s="20">
        <f ref="C182:C182" t="array">IFERROR(MAX(IF(Lookups!$E$3:$E$250&lt;Towers_4G_km2!C182*(Settings!$C$16/100),Lookups!$G$3:$G$250)),"-")</f>
        <v/>
      </c>
      <c r="D182" s="20">
        <f ref="D182:D182" t="array">IFERROR(MAX(IF(Lookups!$E$3:$E$250&lt;Towers_4G_km2!D182*(Settings!$C$16/100),Lookups!$G$3:$G$250)),"-")</f>
        <v/>
      </c>
      <c r="E182" s="20">
        <f ref="E182:E182" t="array">IFERROR(MAX(IF(Lookups!$E$3:$E$250&lt;Towers_4G_km2!E182*(Settings!$C$16/100),Lookups!$G$3:$G$250)),"-")</f>
        <v/>
      </c>
      <c r="F182" s="20">
        <f ref="F182:F182" t="array">IFERROR(MAX(IF(Lookups!$E$3:$E$250&lt;Towers_4G_km2!F182*(Settings!$C$16/100),Lookups!$G$3:$G$250)),"-")</f>
        <v/>
      </c>
      <c r="G182" s="20">
        <f ref="G182:G182" t="array">IFERROR(MAX(IF(Lookups!$E$3:$E$250&lt;Towers_4G_km2!G182*(Settings!$C$16/100),Lookups!$G$3:$G$250)),"-")</f>
        <v/>
      </c>
      <c r="H182" s="20">
        <f ref="H182:H182" t="array">IFERROR(MAX(IF(Lookups!$E$3:$E$250&lt;Towers_4G_km2!H182*(Settings!$C$16/100),Lookups!$G$3:$G$250)),"-")</f>
        <v/>
      </c>
      <c r="I182" s="20">
        <f ref="I182:I182" t="array">IFERROR(MAX(IF(Lookups!$E$3:$E$250&lt;Towers_4G_km2!I182*(Settings!$C$16/100),Lookups!$G$3:$G$250)),"-")</f>
        <v/>
      </c>
      <c r="J182" s="20">
        <f ref="J182:J182" t="array">IFERROR(MAX(IF(Lookups!$E$3:$E$250&lt;Towers_4G_km2!J182*(Settings!$C$16/100),Lookups!$G$3:$G$250)),"-")</f>
        <v/>
      </c>
      <c r="K182" s="20">
        <f ref="K182:K182" t="array">IFERROR(MAX(IF(Lookups!$E$3:$E$250&lt;Towers_4G_km2!K182*(Settings!$C$16/100),Lookups!$G$3:$G$250)),"-")</f>
        <v/>
      </c>
      <c r="L182" s="20">
        <f ref="L182:L182" t="array">IFERROR(MAX(IF(Lookups!$E$3:$E$250&lt;Towers_4G_km2!L182*(Settings!$C$16/100),Lookups!$G$3:$G$250)),"-")</f>
        <v/>
      </c>
    </row>
    <row r="183">
      <c r="A183" s="20">
        <f>'Data_km2'!A183</f>
        <v/>
      </c>
      <c r="B183" s="20">
        <f>'Data_km2'!B183</f>
        <v/>
      </c>
      <c r="C183" s="20">
        <f ref="C183:C183" t="array">IFERROR(MAX(IF(Lookups!$E$3:$E$250&lt;Towers_4G_km2!C183*(Settings!$C$16/100),Lookups!$G$3:$G$250)),"-")</f>
        <v/>
      </c>
      <c r="D183" s="20">
        <f ref="D183:D183" t="array">IFERROR(MAX(IF(Lookups!$E$3:$E$250&lt;Towers_4G_km2!D183*(Settings!$C$16/100),Lookups!$G$3:$G$250)),"-")</f>
        <v/>
      </c>
      <c r="E183" s="20">
        <f ref="E183:E183" t="array">IFERROR(MAX(IF(Lookups!$E$3:$E$250&lt;Towers_4G_km2!E183*(Settings!$C$16/100),Lookups!$G$3:$G$250)),"-")</f>
        <v/>
      </c>
      <c r="F183" s="20">
        <f ref="F183:F183" t="array">IFERROR(MAX(IF(Lookups!$E$3:$E$250&lt;Towers_4G_km2!F183*(Settings!$C$16/100),Lookups!$G$3:$G$250)),"-")</f>
        <v/>
      </c>
      <c r="G183" s="20">
        <f ref="G183:G183" t="array">IFERROR(MAX(IF(Lookups!$E$3:$E$250&lt;Towers_4G_km2!G183*(Settings!$C$16/100),Lookups!$G$3:$G$250)),"-")</f>
        <v/>
      </c>
      <c r="H183" s="20">
        <f ref="H183:H183" t="array">IFERROR(MAX(IF(Lookups!$E$3:$E$250&lt;Towers_4G_km2!H183*(Settings!$C$16/100),Lookups!$G$3:$G$250)),"-")</f>
        <v/>
      </c>
      <c r="I183" s="20">
        <f ref="I183:I183" t="array">IFERROR(MAX(IF(Lookups!$E$3:$E$250&lt;Towers_4G_km2!I183*(Settings!$C$16/100),Lookups!$G$3:$G$250)),"-")</f>
        <v/>
      </c>
      <c r="J183" s="20">
        <f ref="J183:J183" t="array">IFERROR(MAX(IF(Lookups!$E$3:$E$250&lt;Towers_4G_km2!J183*(Settings!$C$16/100),Lookups!$G$3:$G$250)),"-")</f>
        <v/>
      </c>
      <c r="K183" s="20">
        <f ref="K183:K183" t="array">IFERROR(MAX(IF(Lookups!$E$3:$E$250&lt;Towers_4G_km2!K183*(Settings!$C$16/100),Lookups!$G$3:$G$250)),"-")</f>
        <v/>
      </c>
      <c r="L183" s="20">
        <f ref="L183:L183" t="array">IFERROR(MAX(IF(Lookups!$E$3:$E$250&lt;Towers_4G_km2!L183*(Settings!$C$16/100),Lookups!$G$3:$G$250)),"-")</f>
        <v/>
      </c>
    </row>
    <row r="184">
      <c r="A184" s="20">
        <f>'Data_km2'!A184</f>
        <v/>
      </c>
      <c r="B184" s="20">
        <f>'Data_km2'!B184</f>
        <v/>
      </c>
      <c r="C184" s="20">
        <f ref="C184:C184" t="array">IFERROR(MAX(IF(Lookups!$E$3:$E$250&lt;Towers_4G_km2!C184*(Settings!$C$16/100),Lookups!$G$3:$G$250)),"-")</f>
        <v/>
      </c>
      <c r="D184" s="20">
        <f ref="D184:D184" t="array">IFERROR(MAX(IF(Lookups!$E$3:$E$250&lt;Towers_4G_km2!D184*(Settings!$C$16/100),Lookups!$G$3:$G$250)),"-")</f>
        <v/>
      </c>
      <c r="E184" s="20">
        <f ref="E184:E184" t="array">IFERROR(MAX(IF(Lookups!$E$3:$E$250&lt;Towers_4G_km2!E184*(Settings!$C$16/100),Lookups!$G$3:$G$250)),"-")</f>
        <v/>
      </c>
      <c r="F184" s="20">
        <f ref="F184:F184" t="array">IFERROR(MAX(IF(Lookups!$E$3:$E$250&lt;Towers_4G_km2!F184*(Settings!$C$16/100),Lookups!$G$3:$G$250)),"-")</f>
        <v/>
      </c>
      <c r="G184" s="20">
        <f ref="G184:G184" t="array">IFERROR(MAX(IF(Lookups!$E$3:$E$250&lt;Towers_4G_km2!G184*(Settings!$C$16/100),Lookups!$G$3:$G$250)),"-")</f>
        <v/>
      </c>
      <c r="H184" s="20">
        <f ref="H184:H184" t="array">IFERROR(MAX(IF(Lookups!$E$3:$E$250&lt;Towers_4G_km2!H184*(Settings!$C$16/100),Lookups!$G$3:$G$250)),"-")</f>
        <v/>
      </c>
      <c r="I184" s="20">
        <f ref="I184:I184" t="array">IFERROR(MAX(IF(Lookups!$E$3:$E$250&lt;Towers_4G_km2!I184*(Settings!$C$16/100),Lookups!$G$3:$G$250)),"-")</f>
        <v/>
      </c>
      <c r="J184" s="20">
        <f ref="J184:J184" t="array">IFERROR(MAX(IF(Lookups!$E$3:$E$250&lt;Towers_4G_km2!J184*(Settings!$C$16/100),Lookups!$G$3:$G$250)),"-")</f>
        <v/>
      </c>
      <c r="K184" s="20">
        <f ref="K184:K184" t="array">IFERROR(MAX(IF(Lookups!$E$3:$E$250&lt;Towers_4G_km2!K184*(Settings!$C$16/100),Lookups!$G$3:$G$250)),"-")</f>
        <v/>
      </c>
      <c r="L184" s="20">
        <f ref="L184:L184" t="array">IFERROR(MAX(IF(Lookups!$E$3:$E$250&lt;Towers_4G_km2!L184*(Settings!$C$16/100),Lookups!$G$3:$G$250)),"-")</f>
        <v/>
      </c>
    </row>
    <row r="185">
      <c r="A185" s="20">
        <f>'Data_km2'!A185</f>
        <v/>
      </c>
      <c r="B185" s="20">
        <f>'Data_km2'!B185</f>
        <v/>
      </c>
      <c r="C185" s="20">
        <f ref="C185:C185" t="array">IFERROR(MAX(IF(Lookups!$E$3:$E$250&lt;Towers_4G_km2!C185*(Settings!$C$16/100),Lookups!$G$3:$G$250)),"-")</f>
        <v/>
      </c>
      <c r="D185" s="20">
        <f ref="D185:D185" t="array">IFERROR(MAX(IF(Lookups!$E$3:$E$250&lt;Towers_4G_km2!D185*(Settings!$C$16/100),Lookups!$G$3:$G$250)),"-")</f>
        <v/>
      </c>
      <c r="E185" s="20">
        <f ref="E185:E185" t="array">IFERROR(MAX(IF(Lookups!$E$3:$E$250&lt;Towers_4G_km2!E185*(Settings!$C$16/100),Lookups!$G$3:$G$250)),"-")</f>
        <v/>
      </c>
      <c r="F185" s="20">
        <f ref="F185:F185" t="array">IFERROR(MAX(IF(Lookups!$E$3:$E$250&lt;Towers_4G_km2!F185*(Settings!$C$16/100),Lookups!$G$3:$G$250)),"-")</f>
        <v/>
      </c>
      <c r="G185" s="20">
        <f ref="G185:G185" t="array">IFERROR(MAX(IF(Lookups!$E$3:$E$250&lt;Towers_4G_km2!G185*(Settings!$C$16/100),Lookups!$G$3:$G$250)),"-")</f>
        <v/>
      </c>
      <c r="H185" s="20">
        <f ref="H185:H185" t="array">IFERROR(MAX(IF(Lookups!$E$3:$E$250&lt;Towers_4G_km2!H185*(Settings!$C$16/100),Lookups!$G$3:$G$250)),"-")</f>
        <v/>
      </c>
      <c r="I185" s="20">
        <f ref="I185:I185" t="array">IFERROR(MAX(IF(Lookups!$E$3:$E$250&lt;Towers_4G_km2!I185*(Settings!$C$16/100),Lookups!$G$3:$G$250)),"-")</f>
        <v/>
      </c>
      <c r="J185" s="20">
        <f ref="J185:J185" t="array">IFERROR(MAX(IF(Lookups!$E$3:$E$250&lt;Towers_4G_km2!J185*(Settings!$C$16/100),Lookups!$G$3:$G$250)),"-")</f>
        <v/>
      </c>
      <c r="K185" s="20">
        <f ref="K185:K185" t="array">IFERROR(MAX(IF(Lookups!$E$3:$E$250&lt;Towers_4G_km2!K185*(Settings!$C$16/100),Lookups!$G$3:$G$250)),"-")</f>
        <v/>
      </c>
      <c r="L185" s="20">
        <f ref="L185:L185" t="array">IFERROR(MAX(IF(Lookups!$E$3:$E$250&lt;Towers_4G_km2!L185*(Settings!$C$16/100),Lookups!$G$3:$G$250)),"-")</f>
        <v/>
      </c>
    </row>
    <row r="186">
      <c r="A186" s="20">
        <f>'Data_km2'!A186</f>
        <v/>
      </c>
      <c r="B186" s="20">
        <f>'Data_km2'!B186</f>
        <v/>
      </c>
      <c r="C186" s="20">
        <f ref="C186:C186" t="array">IFERROR(MAX(IF(Lookups!$E$3:$E$250&lt;Towers_4G_km2!C186*(Settings!$C$16/100),Lookups!$G$3:$G$250)),"-")</f>
        <v/>
      </c>
      <c r="D186" s="20">
        <f ref="D186:D186" t="array">IFERROR(MAX(IF(Lookups!$E$3:$E$250&lt;Towers_4G_km2!D186*(Settings!$C$16/100),Lookups!$G$3:$G$250)),"-")</f>
        <v/>
      </c>
      <c r="E186" s="20">
        <f ref="E186:E186" t="array">IFERROR(MAX(IF(Lookups!$E$3:$E$250&lt;Towers_4G_km2!E186*(Settings!$C$16/100),Lookups!$G$3:$G$250)),"-")</f>
        <v/>
      </c>
      <c r="F186" s="20">
        <f ref="F186:F186" t="array">IFERROR(MAX(IF(Lookups!$E$3:$E$250&lt;Towers_4G_km2!F186*(Settings!$C$16/100),Lookups!$G$3:$G$250)),"-")</f>
        <v/>
      </c>
      <c r="G186" s="20">
        <f ref="G186:G186" t="array">IFERROR(MAX(IF(Lookups!$E$3:$E$250&lt;Towers_4G_km2!G186*(Settings!$C$16/100),Lookups!$G$3:$G$250)),"-")</f>
        <v/>
      </c>
      <c r="H186" s="20">
        <f ref="H186:H186" t="array">IFERROR(MAX(IF(Lookups!$E$3:$E$250&lt;Towers_4G_km2!H186*(Settings!$C$16/100),Lookups!$G$3:$G$250)),"-")</f>
        <v/>
      </c>
      <c r="I186" s="20">
        <f ref="I186:I186" t="array">IFERROR(MAX(IF(Lookups!$E$3:$E$250&lt;Towers_4G_km2!I186*(Settings!$C$16/100),Lookups!$G$3:$G$250)),"-")</f>
        <v/>
      </c>
      <c r="J186" s="20">
        <f ref="J186:J186" t="array">IFERROR(MAX(IF(Lookups!$E$3:$E$250&lt;Towers_4G_km2!J186*(Settings!$C$16/100),Lookups!$G$3:$G$250)),"-")</f>
        <v/>
      </c>
      <c r="K186" s="20">
        <f ref="K186:K186" t="array">IFERROR(MAX(IF(Lookups!$E$3:$E$250&lt;Towers_4G_km2!K186*(Settings!$C$16/100),Lookups!$G$3:$G$250)),"-")</f>
        <v/>
      </c>
      <c r="L186" s="20">
        <f ref="L186:L186" t="array">IFERROR(MAX(IF(Lookups!$E$3:$E$250&lt;Towers_4G_km2!L186*(Settings!$C$16/100),Lookups!$G$3:$G$250)),"-")</f>
        <v/>
      </c>
    </row>
    <row r="187">
      <c r="A187" s="20">
        <f>'Data_km2'!A187</f>
        <v/>
      </c>
      <c r="B187" s="20">
        <f>'Data_km2'!B187</f>
        <v/>
      </c>
      <c r="C187" s="20">
        <f ref="C187:C187" t="array">IFERROR(MAX(IF(Lookups!$E$3:$E$250&lt;Towers_4G_km2!C187*(Settings!$C$16/100),Lookups!$G$3:$G$250)),"-")</f>
        <v/>
      </c>
      <c r="D187" s="20">
        <f ref="D187:D187" t="array">IFERROR(MAX(IF(Lookups!$E$3:$E$250&lt;Towers_4G_km2!D187*(Settings!$C$16/100),Lookups!$G$3:$G$250)),"-")</f>
        <v/>
      </c>
      <c r="E187" s="20">
        <f ref="E187:E187" t="array">IFERROR(MAX(IF(Lookups!$E$3:$E$250&lt;Towers_4G_km2!E187*(Settings!$C$16/100),Lookups!$G$3:$G$250)),"-")</f>
        <v/>
      </c>
      <c r="F187" s="20">
        <f ref="F187:F187" t="array">IFERROR(MAX(IF(Lookups!$E$3:$E$250&lt;Towers_4G_km2!F187*(Settings!$C$16/100),Lookups!$G$3:$G$250)),"-")</f>
        <v/>
      </c>
      <c r="G187" s="20">
        <f ref="G187:G187" t="array">IFERROR(MAX(IF(Lookups!$E$3:$E$250&lt;Towers_4G_km2!G187*(Settings!$C$16/100),Lookups!$G$3:$G$250)),"-")</f>
        <v/>
      </c>
      <c r="H187" s="20">
        <f ref="H187:H187" t="array">IFERROR(MAX(IF(Lookups!$E$3:$E$250&lt;Towers_4G_km2!H187*(Settings!$C$16/100),Lookups!$G$3:$G$250)),"-")</f>
        <v/>
      </c>
      <c r="I187" s="20">
        <f ref="I187:I187" t="array">IFERROR(MAX(IF(Lookups!$E$3:$E$250&lt;Towers_4G_km2!I187*(Settings!$C$16/100),Lookups!$G$3:$G$250)),"-")</f>
        <v/>
      </c>
      <c r="J187" s="20">
        <f ref="J187:J187" t="array">IFERROR(MAX(IF(Lookups!$E$3:$E$250&lt;Towers_4G_km2!J187*(Settings!$C$16/100),Lookups!$G$3:$G$250)),"-")</f>
        <v/>
      </c>
      <c r="K187" s="20">
        <f ref="K187:K187" t="array">IFERROR(MAX(IF(Lookups!$E$3:$E$250&lt;Towers_4G_km2!K187*(Settings!$C$16/100),Lookups!$G$3:$G$250)),"-")</f>
        <v/>
      </c>
      <c r="L187" s="20">
        <f ref="L187:L187" t="array">IFERROR(MAX(IF(Lookups!$E$3:$E$250&lt;Towers_4G_km2!L187*(Settings!$C$16/100),Lookups!$G$3:$G$250)),"-")</f>
        <v/>
      </c>
    </row>
    <row r="188">
      <c r="A188" s="20">
        <f>'Data_km2'!A188</f>
        <v/>
      </c>
      <c r="B188" s="20">
        <f>'Data_km2'!B188</f>
        <v/>
      </c>
      <c r="C188" s="20">
        <f ref="C188:C188" t="array">IFERROR(MAX(IF(Lookups!$E$3:$E$250&lt;Towers_4G_km2!C188*(Settings!$C$16/100),Lookups!$G$3:$G$250)),"-")</f>
        <v/>
      </c>
      <c r="D188" s="20">
        <f ref="D188:D188" t="array">IFERROR(MAX(IF(Lookups!$E$3:$E$250&lt;Towers_4G_km2!D188*(Settings!$C$16/100),Lookups!$G$3:$G$250)),"-")</f>
        <v/>
      </c>
      <c r="E188" s="20">
        <f ref="E188:E188" t="array">IFERROR(MAX(IF(Lookups!$E$3:$E$250&lt;Towers_4G_km2!E188*(Settings!$C$16/100),Lookups!$G$3:$G$250)),"-")</f>
        <v/>
      </c>
      <c r="F188" s="20">
        <f ref="F188:F188" t="array">IFERROR(MAX(IF(Lookups!$E$3:$E$250&lt;Towers_4G_km2!F188*(Settings!$C$16/100),Lookups!$G$3:$G$250)),"-")</f>
        <v/>
      </c>
      <c r="G188" s="20">
        <f ref="G188:G188" t="array">IFERROR(MAX(IF(Lookups!$E$3:$E$250&lt;Towers_4G_km2!G188*(Settings!$C$16/100),Lookups!$G$3:$G$250)),"-")</f>
        <v/>
      </c>
      <c r="H188" s="20">
        <f ref="H188:H188" t="array">IFERROR(MAX(IF(Lookups!$E$3:$E$250&lt;Towers_4G_km2!H188*(Settings!$C$16/100),Lookups!$G$3:$G$250)),"-")</f>
        <v/>
      </c>
      <c r="I188" s="20">
        <f ref="I188:I188" t="array">IFERROR(MAX(IF(Lookups!$E$3:$E$250&lt;Towers_4G_km2!I188*(Settings!$C$16/100),Lookups!$G$3:$G$250)),"-")</f>
        <v/>
      </c>
      <c r="J188" s="20">
        <f ref="J188:J188" t="array">IFERROR(MAX(IF(Lookups!$E$3:$E$250&lt;Towers_4G_km2!J188*(Settings!$C$16/100),Lookups!$G$3:$G$250)),"-")</f>
        <v/>
      </c>
      <c r="K188" s="20">
        <f ref="K188:K188" t="array">IFERROR(MAX(IF(Lookups!$E$3:$E$250&lt;Towers_4G_km2!K188*(Settings!$C$16/100),Lookups!$G$3:$G$250)),"-")</f>
        <v/>
      </c>
      <c r="L188" s="20">
        <f ref="L188:L188" t="array">IFERROR(MAX(IF(Lookups!$E$3:$E$250&lt;Towers_4G_km2!L188*(Settings!$C$16/100),Lookups!$G$3:$G$250)),"-")</f>
        <v/>
      </c>
    </row>
    <row r="189">
      <c r="A189" s="20">
        <f>'Data_km2'!A189</f>
        <v/>
      </c>
      <c r="B189" s="20">
        <f>'Data_km2'!B189</f>
        <v/>
      </c>
      <c r="C189" s="20">
        <f ref="C189:C189" t="array">IFERROR(MAX(IF(Lookups!$E$3:$E$250&lt;Towers_4G_km2!C189*(Settings!$C$16/100),Lookups!$G$3:$G$250)),"-")</f>
        <v/>
      </c>
      <c r="D189" s="20">
        <f ref="D189:D189" t="array">IFERROR(MAX(IF(Lookups!$E$3:$E$250&lt;Towers_4G_km2!D189*(Settings!$C$16/100),Lookups!$G$3:$G$250)),"-")</f>
        <v/>
      </c>
      <c r="E189" s="20">
        <f ref="E189:E189" t="array">IFERROR(MAX(IF(Lookups!$E$3:$E$250&lt;Towers_4G_km2!E189*(Settings!$C$16/100),Lookups!$G$3:$G$250)),"-")</f>
        <v/>
      </c>
      <c r="F189" s="20">
        <f ref="F189:F189" t="array">IFERROR(MAX(IF(Lookups!$E$3:$E$250&lt;Towers_4G_km2!F189*(Settings!$C$16/100),Lookups!$G$3:$G$250)),"-")</f>
        <v/>
      </c>
      <c r="G189" s="20">
        <f ref="G189:G189" t="array">IFERROR(MAX(IF(Lookups!$E$3:$E$250&lt;Towers_4G_km2!G189*(Settings!$C$16/100),Lookups!$G$3:$G$250)),"-")</f>
        <v/>
      </c>
      <c r="H189" s="20">
        <f ref="H189:H189" t="array">IFERROR(MAX(IF(Lookups!$E$3:$E$250&lt;Towers_4G_km2!H189*(Settings!$C$16/100),Lookups!$G$3:$G$250)),"-")</f>
        <v/>
      </c>
      <c r="I189" s="20">
        <f ref="I189:I189" t="array">IFERROR(MAX(IF(Lookups!$E$3:$E$250&lt;Towers_4G_km2!I189*(Settings!$C$16/100),Lookups!$G$3:$G$250)),"-")</f>
        <v/>
      </c>
      <c r="J189" s="20">
        <f ref="J189:J189" t="array">IFERROR(MAX(IF(Lookups!$E$3:$E$250&lt;Towers_4G_km2!J189*(Settings!$C$16/100),Lookups!$G$3:$G$250)),"-")</f>
        <v/>
      </c>
      <c r="K189" s="20">
        <f ref="K189:K189" t="array">IFERROR(MAX(IF(Lookups!$E$3:$E$250&lt;Towers_4G_km2!K189*(Settings!$C$16/100),Lookups!$G$3:$G$250)),"-")</f>
        <v/>
      </c>
      <c r="L189" s="20">
        <f ref="L189:L189" t="array">IFERROR(MAX(IF(Lookups!$E$3:$E$250&lt;Towers_4G_km2!L189*(Settings!$C$16/100),Lookups!$G$3:$G$250)),"-")</f>
        <v/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20">
        <f>'Capacity_km2_MNO'!A1</f>
        <v/>
      </c>
      <c r="B1" s="20">
        <f>'Capacity_km2_MNO'!B1</f>
        <v/>
      </c>
      <c r="C1" s="30">
        <f>'Capacity_km2_MNO'!C1</f>
        <v/>
      </c>
      <c r="D1" s="30">
        <f>'Capacity_km2_MNO'!D1</f>
        <v/>
      </c>
      <c r="E1" s="30">
        <f>'Capacity_km2_MNO'!E1</f>
        <v/>
      </c>
      <c r="F1" s="30">
        <f>'Capacity_km2_MNO'!F1</f>
        <v/>
      </c>
      <c r="G1" s="30">
        <f>'Capacity_km2_MNO'!G1</f>
        <v/>
      </c>
      <c r="H1" s="30">
        <f>'Capacity_km2_MNO'!H1</f>
        <v/>
      </c>
      <c r="I1" s="30">
        <f>'Capacity_km2_MNO'!I1</f>
        <v/>
      </c>
      <c r="J1" s="30">
        <f>'Capacity_km2_MNO'!J1</f>
        <v/>
      </c>
      <c r="K1" s="30">
        <f>'Capacity_km2_MNO'!K1</f>
        <v/>
      </c>
      <c r="L1" s="30">
        <f>'Capacity_km2_MNO'!L1</f>
        <v/>
      </c>
    </row>
    <row r="2">
      <c r="A2" s="20">
        <f>'Capacity_km2_MNO'!A2</f>
        <v/>
      </c>
      <c r="B2" s="20">
        <f>'Capacity_km2_MNO'!B2</f>
        <v/>
      </c>
      <c r="C2" s="30">
        <f ref="C2:C2" t="array">MIN(IF('Lookups'!$H$3:$H$250&gt;'Data_km2'!C2,'Lookups'!$E$3:$E$250))*Area!C2</f>
        <v/>
      </c>
      <c r="D2" s="30">
        <f ref="D2:D2" t="array">MIN(IF('Lookups'!$H$3:$H$250&gt;'Data_km2'!D2,'Lookups'!$E$3:$E$250))*Area!D2</f>
        <v/>
      </c>
      <c r="E2" s="30">
        <f ref="E2:E2" t="array">MIN(IF('Lookups'!$H$3:$H$250&gt;'Data_km2'!E2,'Lookups'!$E$3:$E$250))*Area!E2</f>
        <v/>
      </c>
      <c r="F2" s="30">
        <f ref="F2:F2" t="array">MIN(IF('Lookups'!$H$3:$H$250&gt;'Data_km2'!F2,'Lookups'!$E$3:$E$250))*Area!F2</f>
        <v/>
      </c>
      <c r="G2" s="30">
        <f ref="G2:G2" t="array">MIN(IF('Lookups'!$H$3:$H$250&gt;'Data_km2'!G2,'Lookups'!$E$3:$E$250))*Area!G2</f>
        <v/>
      </c>
      <c r="H2" s="30">
        <f ref="H2:H2" t="array">MIN(IF('Lookups'!$H$3:$H$250&gt;'Data_km2'!H2,'Lookups'!$E$3:$E$250))*Area!H2</f>
        <v/>
      </c>
      <c r="I2" s="30">
        <f ref="I2:I2" t="array">MIN(IF('Lookups'!$H$3:$H$250&gt;'Data_km2'!I2,'Lookups'!$E$3:$E$250))*Area!I2</f>
        <v/>
      </c>
      <c r="J2" s="30">
        <f ref="J2:J2" t="array">MIN(IF('Lookups'!$H$3:$H$250&gt;'Data_km2'!J2,'Lookups'!$E$3:$E$250))*Area!J2</f>
        <v/>
      </c>
      <c r="K2" s="30">
        <f ref="K2:K2" t="array">MIN(IF('Lookups'!$H$3:$H$250&gt;'Data_km2'!K2,'Lookups'!$E$3:$E$250))*Area!K2</f>
        <v/>
      </c>
      <c r="L2" s="30">
        <f ref="L2:L2" t="array">MIN(IF('Lookups'!$H$3:$H$250&gt;'Data_km2'!L2,'Lookups'!$E$3:$E$250))*Area!L2</f>
        <v/>
      </c>
    </row>
    <row r="3">
      <c r="A3" s="20">
        <f>'Capacity_km2_MNO'!A3</f>
        <v/>
      </c>
      <c r="B3" s="20">
        <f>'Capacity_km2_MNO'!B3</f>
        <v/>
      </c>
      <c r="C3" s="30">
        <f ref="C3:C3" t="array">MIN(IF('Lookups'!$H$3:$H$250&gt;'Data_km2'!C3,'Lookups'!$E$3:$E$250))*Area!C3</f>
        <v/>
      </c>
      <c r="D3" s="30">
        <f ref="D3:D3" t="array">MIN(IF('Lookups'!$H$3:$H$250&gt;'Data_km2'!D3,'Lookups'!$E$3:$E$250))*Area!D3</f>
        <v/>
      </c>
      <c r="E3" s="30">
        <f ref="E3:E3" t="array">MIN(IF('Lookups'!$H$3:$H$250&gt;'Data_km2'!E3,'Lookups'!$E$3:$E$250))*Area!E3</f>
        <v/>
      </c>
      <c r="F3" s="30">
        <f ref="F3:F3" t="array">MIN(IF('Lookups'!$H$3:$H$250&gt;'Data_km2'!F3,'Lookups'!$E$3:$E$250))*Area!F3</f>
        <v/>
      </c>
      <c r="G3" s="30">
        <f ref="G3:G3" t="array">MIN(IF('Lookups'!$H$3:$H$250&gt;'Data_km2'!G3,'Lookups'!$E$3:$E$250))*Area!G3</f>
        <v/>
      </c>
      <c r="H3" s="30">
        <f ref="H3:H3" t="array">MIN(IF('Lookups'!$H$3:$H$250&gt;'Data_km2'!H3,'Lookups'!$E$3:$E$250))*Area!H3</f>
        <v/>
      </c>
      <c r="I3" s="30">
        <f ref="I3:I3" t="array">MIN(IF('Lookups'!$H$3:$H$250&gt;'Data_km2'!I3,'Lookups'!$E$3:$E$250))*Area!I3</f>
        <v/>
      </c>
      <c r="J3" s="30">
        <f ref="J3:J3" t="array">MIN(IF('Lookups'!$H$3:$H$250&gt;'Data_km2'!J3,'Lookups'!$E$3:$E$250))*Area!J3</f>
        <v/>
      </c>
      <c r="K3" s="30">
        <f ref="K3:K3" t="array">MIN(IF('Lookups'!$H$3:$H$250&gt;'Data_km2'!K3,'Lookups'!$E$3:$E$250))*Area!K3</f>
        <v/>
      </c>
      <c r="L3" s="30">
        <f ref="L3:L3" t="array">MIN(IF('Lookups'!$H$3:$H$250&gt;'Data_km2'!L3,'Lookups'!$E$3:$E$250))*Area!L3</f>
        <v/>
      </c>
    </row>
    <row r="4">
      <c r="A4" s="20">
        <f>'Capacity_km2_MNO'!A4</f>
        <v/>
      </c>
      <c r="B4" s="20">
        <f>'Capacity_km2_MNO'!B4</f>
        <v/>
      </c>
      <c r="C4" s="30">
        <f ref="C4:C4" t="array">MIN(IF('Lookups'!$H$3:$H$250&gt;'Data_km2'!C4,'Lookups'!$E$3:$E$250))*Area!C4</f>
        <v/>
      </c>
      <c r="D4" s="30">
        <f ref="D4:D4" t="array">MIN(IF('Lookups'!$H$3:$H$250&gt;'Data_km2'!D4,'Lookups'!$E$3:$E$250))*Area!D4</f>
        <v/>
      </c>
      <c r="E4" s="30">
        <f ref="E4:E4" t="array">MIN(IF('Lookups'!$H$3:$H$250&gt;'Data_km2'!E4,'Lookups'!$E$3:$E$250))*Area!E4</f>
        <v/>
      </c>
      <c r="F4" s="30">
        <f ref="F4:F4" t="array">MIN(IF('Lookups'!$H$3:$H$250&gt;'Data_km2'!F4,'Lookups'!$E$3:$E$250))*Area!F4</f>
        <v/>
      </c>
      <c r="G4" s="30">
        <f ref="G4:G4" t="array">MIN(IF('Lookups'!$H$3:$H$250&gt;'Data_km2'!G4,'Lookups'!$E$3:$E$250))*Area!G4</f>
        <v/>
      </c>
      <c r="H4" s="30">
        <f ref="H4:H4" t="array">MIN(IF('Lookups'!$H$3:$H$250&gt;'Data_km2'!H4,'Lookups'!$E$3:$E$250))*Area!H4</f>
        <v/>
      </c>
      <c r="I4" s="30">
        <f ref="I4:I4" t="array">MIN(IF('Lookups'!$H$3:$H$250&gt;'Data_km2'!I4,'Lookups'!$E$3:$E$250))*Area!I4</f>
        <v/>
      </c>
      <c r="J4" s="30">
        <f ref="J4:J4" t="array">MIN(IF('Lookups'!$H$3:$H$250&gt;'Data_km2'!J4,'Lookups'!$E$3:$E$250))*Area!J4</f>
        <v/>
      </c>
      <c r="K4" s="30">
        <f ref="K4:K4" t="array">MIN(IF('Lookups'!$H$3:$H$250&gt;'Data_km2'!K4,'Lookups'!$E$3:$E$250))*Area!K4</f>
        <v/>
      </c>
      <c r="L4" s="30">
        <f ref="L4:L4" t="array">MIN(IF('Lookups'!$H$3:$H$250&gt;'Data_km2'!L4,'Lookups'!$E$3:$E$250))*Area!L4</f>
        <v/>
      </c>
    </row>
    <row r="5">
      <c r="A5" s="20">
        <f>'Capacity_km2_MNO'!A5</f>
        <v/>
      </c>
      <c r="B5" s="20">
        <f>'Capacity_km2_MNO'!B5</f>
        <v/>
      </c>
      <c r="C5" s="30">
        <f ref="C5:C5" t="array">MIN(IF('Lookups'!$H$3:$H$250&gt;'Data_km2'!C5,'Lookups'!$E$3:$E$250))*Area!C5</f>
        <v/>
      </c>
      <c r="D5" s="30">
        <f ref="D5:D5" t="array">MIN(IF('Lookups'!$H$3:$H$250&gt;'Data_km2'!D5,'Lookups'!$E$3:$E$250))*Area!D5</f>
        <v/>
      </c>
      <c r="E5" s="30">
        <f ref="E5:E5" t="array">MIN(IF('Lookups'!$H$3:$H$250&gt;'Data_km2'!E5,'Lookups'!$E$3:$E$250))*Area!E5</f>
        <v/>
      </c>
      <c r="F5" s="30">
        <f ref="F5:F5" t="array">MIN(IF('Lookups'!$H$3:$H$250&gt;'Data_km2'!F5,'Lookups'!$E$3:$E$250))*Area!F5</f>
        <v/>
      </c>
      <c r="G5" s="30">
        <f ref="G5:G5" t="array">MIN(IF('Lookups'!$H$3:$H$250&gt;'Data_km2'!G5,'Lookups'!$E$3:$E$250))*Area!G5</f>
        <v/>
      </c>
      <c r="H5" s="30">
        <f ref="H5:H5" t="array">MIN(IF('Lookups'!$H$3:$H$250&gt;'Data_km2'!H5,'Lookups'!$E$3:$E$250))*Area!H5</f>
        <v/>
      </c>
      <c r="I5" s="30">
        <f ref="I5:I5" t="array">MIN(IF('Lookups'!$H$3:$H$250&gt;'Data_km2'!I5,'Lookups'!$E$3:$E$250))*Area!I5</f>
        <v/>
      </c>
      <c r="J5" s="30">
        <f ref="J5:J5" t="array">MIN(IF('Lookups'!$H$3:$H$250&gt;'Data_km2'!J5,'Lookups'!$E$3:$E$250))*Area!J5</f>
        <v/>
      </c>
      <c r="K5" s="30">
        <f ref="K5:K5" t="array">MIN(IF('Lookups'!$H$3:$H$250&gt;'Data_km2'!K5,'Lookups'!$E$3:$E$250))*Area!K5</f>
        <v/>
      </c>
      <c r="L5" s="30">
        <f ref="L5:L5" t="array">MIN(IF('Lookups'!$H$3:$H$250&gt;'Data_km2'!L5,'Lookups'!$E$3:$E$250))*Area!L5</f>
        <v/>
      </c>
    </row>
    <row r="6">
      <c r="A6" s="20">
        <f>'Capacity_km2_MNO'!A6</f>
        <v/>
      </c>
      <c r="B6" s="20">
        <f>'Capacity_km2_MNO'!B6</f>
        <v/>
      </c>
      <c r="C6" s="30">
        <f ref="C6:C6" t="array">MIN(IF('Lookups'!$H$3:$H$250&gt;'Data_km2'!C6,'Lookups'!$E$3:$E$250))*Area!C6</f>
        <v/>
      </c>
      <c r="D6" s="30">
        <f ref="D6:D6" t="array">MIN(IF('Lookups'!$H$3:$H$250&gt;'Data_km2'!D6,'Lookups'!$E$3:$E$250))*Area!D6</f>
        <v/>
      </c>
      <c r="E6" s="30">
        <f ref="E6:E6" t="array">MIN(IF('Lookups'!$H$3:$H$250&gt;'Data_km2'!E6,'Lookups'!$E$3:$E$250))*Area!E6</f>
        <v/>
      </c>
      <c r="F6" s="30">
        <f ref="F6:F6" t="array">MIN(IF('Lookups'!$H$3:$H$250&gt;'Data_km2'!F6,'Lookups'!$E$3:$E$250))*Area!F6</f>
        <v/>
      </c>
      <c r="G6" s="30">
        <f ref="G6:G6" t="array">MIN(IF('Lookups'!$H$3:$H$250&gt;'Data_km2'!G6,'Lookups'!$E$3:$E$250))*Area!G6</f>
        <v/>
      </c>
      <c r="H6" s="30">
        <f ref="H6:H6" t="array">MIN(IF('Lookups'!$H$3:$H$250&gt;'Data_km2'!H6,'Lookups'!$E$3:$E$250))*Area!H6</f>
        <v/>
      </c>
      <c r="I6" s="30">
        <f ref="I6:I6" t="array">MIN(IF('Lookups'!$H$3:$H$250&gt;'Data_km2'!I6,'Lookups'!$E$3:$E$250))*Area!I6</f>
        <v/>
      </c>
      <c r="J6" s="30">
        <f ref="J6:J6" t="array">MIN(IF('Lookups'!$H$3:$H$250&gt;'Data_km2'!J6,'Lookups'!$E$3:$E$250))*Area!J6</f>
        <v/>
      </c>
      <c r="K6" s="30">
        <f ref="K6:K6" t="array">MIN(IF('Lookups'!$H$3:$H$250&gt;'Data_km2'!K6,'Lookups'!$E$3:$E$250))*Area!K6</f>
        <v/>
      </c>
      <c r="L6" s="30">
        <f ref="L6:L6" t="array">MIN(IF('Lookups'!$H$3:$H$250&gt;'Data_km2'!L6,'Lookups'!$E$3:$E$250))*Area!L6</f>
        <v/>
      </c>
    </row>
    <row r="7">
      <c r="A7" s="20">
        <f>'Capacity_km2_MNO'!A7</f>
        <v/>
      </c>
      <c r="B7" s="20">
        <f>'Capacity_km2_MNO'!B7</f>
        <v/>
      </c>
      <c r="C7" s="30">
        <f ref="C7:C7" t="array">MIN(IF('Lookups'!$H$3:$H$250&gt;'Data_km2'!C7,'Lookups'!$E$3:$E$250))*Area!C7</f>
        <v/>
      </c>
      <c r="D7" s="30">
        <f ref="D7:D7" t="array">MIN(IF('Lookups'!$H$3:$H$250&gt;'Data_km2'!D7,'Lookups'!$E$3:$E$250))*Area!D7</f>
        <v/>
      </c>
      <c r="E7" s="30">
        <f ref="E7:E7" t="array">MIN(IF('Lookups'!$H$3:$H$250&gt;'Data_km2'!E7,'Lookups'!$E$3:$E$250))*Area!E7</f>
        <v/>
      </c>
      <c r="F7" s="30">
        <f ref="F7:F7" t="array">MIN(IF('Lookups'!$H$3:$H$250&gt;'Data_km2'!F7,'Lookups'!$E$3:$E$250))*Area!F7</f>
        <v/>
      </c>
      <c r="G7" s="30">
        <f ref="G7:G7" t="array">MIN(IF('Lookups'!$H$3:$H$250&gt;'Data_km2'!G7,'Lookups'!$E$3:$E$250))*Area!G7</f>
        <v/>
      </c>
      <c r="H7" s="30">
        <f ref="H7:H7" t="array">MIN(IF('Lookups'!$H$3:$H$250&gt;'Data_km2'!H7,'Lookups'!$E$3:$E$250))*Area!H7</f>
        <v/>
      </c>
      <c r="I7" s="30">
        <f ref="I7:I7" t="array">MIN(IF('Lookups'!$H$3:$H$250&gt;'Data_km2'!I7,'Lookups'!$E$3:$E$250))*Area!I7</f>
        <v/>
      </c>
      <c r="J7" s="30">
        <f ref="J7:J7" t="array">MIN(IF('Lookups'!$H$3:$H$250&gt;'Data_km2'!J7,'Lookups'!$E$3:$E$250))*Area!J7</f>
        <v/>
      </c>
      <c r="K7" s="30">
        <f ref="K7:K7" t="array">MIN(IF('Lookups'!$H$3:$H$250&gt;'Data_km2'!K7,'Lookups'!$E$3:$E$250))*Area!K7</f>
        <v/>
      </c>
      <c r="L7" s="30">
        <f ref="L7:L7" t="array">MIN(IF('Lookups'!$H$3:$H$250&gt;'Data_km2'!L7,'Lookups'!$E$3:$E$250))*Area!L7</f>
        <v/>
      </c>
    </row>
    <row r="8">
      <c r="A8" s="20">
        <f>'Capacity_km2_MNO'!A8</f>
        <v/>
      </c>
      <c r="B8" s="20">
        <f>'Capacity_km2_MNO'!B8</f>
        <v/>
      </c>
      <c r="C8" s="30">
        <f ref="C8:C8" t="array">MIN(IF('Lookups'!$H$3:$H$250&gt;'Data_km2'!C8,'Lookups'!$E$3:$E$250))*Area!C8</f>
        <v/>
      </c>
      <c r="D8" s="30">
        <f ref="D8:D8" t="array">MIN(IF('Lookups'!$H$3:$H$250&gt;'Data_km2'!D8,'Lookups'!$E$3:$E$250))*Area!D8</f>
        <v/>
      </c>
      <c r="E8" s="30">
        <f ref="E8:E8" t="array">MIN(IF('Lookups'!$H$3:$H$250&gt;'Data_km2'!E8,'Lookups'!$E$3:$E$250))*Area!E8</f>
        <v/>
      </c>
      <c r="F8" s="30">
        <f ref="F8:F8" t="array">MIN(IF('Lookups'!$H$3:$H$250&gt;'Data_km2'!F8,'Lookups'!$E$3:$E$250))*Area!F8</f>
        <v/>
      </c>
      <c r="G8" s="30">
        <f ref="G8:G8" t="array">MIN(IF('Lookups'!$H$3:$H$250&gt;'Data_km2'!G8,'Lookups'!$E$3:$E$250))*Area!G8</f>
        <v/>
      </c>
      <c r="H8" s="30">
        <f ref="H8:H8" t="array">MIN(IF('Lookups'!$H$3:$H$250&gt;'Data_km2'!H8,'Lookups'!$E$3:$E$250))*Area!H8</f>
        <v/>
      </c>
      <c r="I8" s="30">
        <f ref="I8:I8" t="array">MIN(IF('Lookups'!$H$3:$H$250&gt;'Data_km2'!I8,'Lookups'!$E$3:$E$250))*Area!I8</f>
        <v/>
      </c>
      <c r="J8" s="30">
        <f ref="J8:J8" t="array">MIN(IF('Lookups'!$H$3:$H$250&gt;'Data_km2'!J8,'Lookups'!$E$3:$E$250))*Area!J8</f>
        <v/>
      </c>
      <c r="K8" s="30">
        <f ref="K8:K8" t="array">MIN(IF('Lookups'!$H$3:$H$250&gt;'Data_km2'!K8,'Lookups'!$E$3:$E$250))*Area!K8</f>
        <v/>
      </c>
      <c r="L8" s="30">
        <f ref="L8:L8" t="array">MIN(IF('Lookups'!$H$3:$H$250&gt;'Data_km2'!L8,'Lookups'!$E$3:$E$250))*Area!L8</f>
        <v/>
      </c>
    </row>
    <row r="9">
      <c r="A9" s="20">
        <f>'Capacity_km2_MNO'!A9</f>
        <v/>
      </c>
      <c r="B9" s="20">
        <f>'Capacity_km2_MNO'!B9</f>
        <v/>
      </c>
      <c r="C9" s="30">
        <f ref="C9:C9" t="array">MIN(IF('Lookups'!$H$3:$H$250&gt;'Data_km2'!C9,'Lookups'!$E$3:$E$250))*Area!C9</f>
        <v/>
      </c>
      <c r="D9" s="30">
        <f ref="D9:D9" t="array">MIN(IF('Lookups'!$H$3:$H$250&gt;'Data_km2'!D9,'Lookups'!$E$3:$E$250))*Area!D9</f>
        <v/>
      </c>
      <c r="E9" s="30">
        <f ref="E9:E9" t="array">MIN(IF('Lookups'!$H$3:$H$250&gt;'Data_km2'!E9,'Lookups'!$E$3:$E$250))*Area!E9</f>
        <v/>
      </c>
      <c r="F9" s="30">
        <f ref="F9:F9" t="array">MIN(IF('Lookups'!$H$3:$H$250&gt;'Data_km2'!F9,'Lookups'!$E$3:$E$250))*Area!F9</f>
        <v/>
      </c>
      <c r="G9" s="30">
        <f ref="G9:G9" t="array">MIN(IF('Lookups'!$H$3:$H$250&gt;'Data_km2'!G9,'Lookups'!$E$3:$E$250))*Area!G9</f>
        <v/>
      </c>
      <c r="H9" s="30">
        <f ref="H9:H9" t="array">MIN(IF('Lookups'!$H$3:$H$250&gt;'Data_km2'!H9,'Lookups'!$E$3:$E$250))*Area!H9</f>
        <v/>
      </c>
      <c r="I9" s="30">
        <f ref="I9:I9" t="array">MIN(IF('Lookups'!$H$3:$H$250&gt;'Data_km2'!I9,'Lookups'!$E$3:$E$250))*Area!I9</f>
        <v/>
      </c>
      <c r="J9" s="30">
        <f ref="J9:J9" t="array">MIN(IF('Lookups'!$H$3:$H$250&gt;'Data_km2'!J9,'Lookups'!$E$3:$E$250))*Area!J9</f>
        <v/>
      </c>
      <c r="K9" s="30">
        <f ref="K9:K9" t="array">MIN(IF('Lookups'!$H$3:$H$250&gt;'Data_km2'!K9,'Lookups'!$E$3:$E$250))*Area!K9</f>
        <v/>
      </c>
      <c r="L9" s="30">
        <f ref="L9:L9" t="array">MIN(IF('Lookups'!$H$3:$H$250&gt;'Data_km2'!L9,'Lookups'!$E$3:$E$250))*Area!L9</f>
        <v/>
      </c>
    </row>
    <row r="10">
      <c r="A10" s="20">
        <f>'Capacity_km2_MNO'!A10</f>
        <v/>
      </c>
      <c r="B10" s="20">
        <f>'Capacity_km2_MNO'!B10</f>
        <v/>
      </c>
      <c r="C10" s="30">
        <f ref="C10:C10" t="array">MIN(IF('Lookups'!$H$3:$H$250&gt;'Data_km2'!C10,'Lookups'!$E$3:$E$250))*Area!C10</f>
        <v/>
      </c>
      <c r="D10" s="30">
        <f ref="D10:D10" t="array">MIN(IF('Lookups'!$H$3:$H$250&gt;'Data_km2'!D10,'Lookups'!$E$3:$E$250))*Area!D10</f>
        <v/>
      </c>
      <c r="E10" s="30">
        <f ref="E10:E10" t="array">MIN(IF('Lookups'!$H$3:$H$250&gt;'Data_km2'!E10,'Lookups'!$E$3:$E$250))*Area!E10</f>
        <v/>
      </c>
      <c r="F10" s="30">
        <f ref="F10:F10" t="array">MIN(IF('Lookups'!$H$3:$H$250&gt;'Data_km2'!F10,'Lookups'!$E$3:$E$250))*Area!F10</f>
        <v/>
      </c>
      <c r="G10" s="30">
        <f ref="G10:G10" t="array">MIN(IF('Lookups'!$H$3:$H$250&gt;'Data_km2'!G10,'Lookups'!$E$3:$E$250))*Area!G10</f>
        <v/>
      </c>
      <c r="H10" s="30">
        <f ref="H10:H10" t="array">MIN(IF('Lookups'!$H$3:$H$250&gt;'Data_km2'!H10,'Lookups'!$E$3:$E$250))*Area!H10</f>
        <v/>
      </c>
      <c r="I10" s="30">
        <f ref="I10:I10" t="array">MIN(IF('Lookups'!$H$3:$H$250&gt;'Data_km2'!I10,'Lookups'!$E$3:$E$250))*Area!I10</f>
        <v/>
      </c>
      <c r="J10" s="30">
        <f ref="J10:J10" t="array">MIN(IF('Lookups'!$H$3:$H$250&gt;'Data_km2'!J10,'Lookups'!$E$3:$E$250))*Area!J10</f>
        <v/>
      </c>
      <c r="K10" s="30">
        <f ref="K10:K10" t="array">MIN(IF('Lookups'!$H$3:$H$250&gt;'Data_km2'!K10,'Lookups'!$E$3:$E$250))*Area!K10</f>
        <v/>
      </c>
      <c r="L10" s="30">
        <f ref="L10:L10" t="array">MIN(IF('Lookups'!$H$3:$H$250&gt;'Data_km2'!L10,'Lookups'!$E$3:$E$250))*Area!L10</f>
        <v/>
      </c>
    </row>
    <row r="11">
      <c r="A11" s="20">
        <f>'Capacity_km2_MNO'!A11</f>
        <v/>
      </c>
      <c r="B11" s="20">
        <f>'Capacity_km2_MNO'!B11</f>
        <v/>
      </c>
      <c r="C11" s="30">
        <f ref="C11:C11" t="array">MIN(IF('Lookups'!$H$3:$H$250&gt;'Data_km2'!C11,'Lookups'!$E$3:$E$250))*Area!C11</f>
        <v/>
      </c>
      <c r="D11" s="30">
        <f ref="D11:D11" t="array">MIN(IF('Lookups'!$H$3:$H$250&gt;'Data_km2'!D11,'Lookups'!$E$3:$E$250))*Area!D11</f>
        <v/>
      </c>
      <c r="E11" s="30">
        <f ref="E11:E11" t="array">MIN(IF('Lookups'!$H$3:$H$250&gt;'Data_km2'!E11,'Lookups'!$E$3:$E$250))*Area!E11</f>
        <v/>
      </c>
      <c r="F11" s="30">
        <f ref="F11:F11" t="array">MIN(IF('Lookups'!$H$3:$H$250&gt;'Data_km2'!F11,'Lookups'!$E$3:$E$250))*Area!F11</f>
        <v/>
      </c>
      <c r="G11" s="30">
        <f ref="G11:G11" t="array">MIN(IF('Lookups'!$H$3:$H$250&gt;'Data_km2'!G11,'Lookups'!$E$3:$E$250))*Area!G11</f>
        <v/>
      </c>
      <c r="H11" s="30">
        <f ref="H11:H11" t="array">MIN(IF('Lookups'!$H$3:$H$250&gt;'Data_km2'!H11,'Lookups'!$E$3:$E$250))*Area!H11</f>
        <v/>
      </c>
      <c r="I11" s="30">
        <f ref="I11:I11" t="array">MIN(IF('Lookups'!$H$3:$H$250&gt;'Data_km2'!I11,'Lookups'!$E$3:$E$250))*Area!I11</f>
        <v/>
      </c>
      <c r="J11" s="30">
        <f ref="J11:J11" t="array">MIN(IF('Lookups'!$H$3:$H$250&gt;'Data_km2'!J11,'Lookups'!$E$3:$E$250))*Area!J11</f>
        <v/>
      </c>
      <c r="K11" s="30">
        <f ref="K11:K11" t="array">MIN(IF('Lookups'!$H$3:$H$250&gt;'Data_km2'!K11,'Lookups'!$E$3:$E$250))*Area!K11</f>
        <v/>
      </c>
      <c r="L11" s="30">
        <f ref="L11:L11" t="array">MIN(IF('Lookups'!$H$3:$H$250&gt;'Data_km2'!L11,'Lookups'!$E$3:$E$250))*Area!L11</f>
        <v/>
      </c>
    </row>
    <row r="12">
      <c r="A12" s="20">
        <f>'Capacity_km2_MNO'!A12</f>
        <v/>
      </c>
      <c r="B12" s="20">
        <f>'Capacity_km2_MNO'!B12</f>
        <v/>
      </c>
      <c r="C12" s="30">
        <f ref="C12:C12" t="array">MIN(IF('Lookups'!$H$3:$H$250&gt;'Data_km2'!C12,'Lookups'!$E$3:$E$250))*Area!C12</f>
        <v/>
      </c>
      <c r="D12" s="30">
        <f ref="D12:D12" t="array">MIN(IF('Lookups'!$H$3:$H$250&gt;'Data_km2'!D12,'Lookups'!$E$3:$E$250))*Area!D12</f>
        <v/>
      </c>
      <c r="E12" s="30">
        <f ref="E12:E12" t="array">MIN(IF('Lookups'!$H$3:$H$250&gt;'Data_km2'!E12,'Lookups'!$E$3:$E$250))*Area!E12</f>
        <v/>
      </c>
      <c r="F12" s="30">
        <f ref="F12:F12" t="array">MIN(IF('Lookups'!$H$3:$H$250&gt;'Data_km2'!F12,'Lookups'!$E$3:$E$250))*Area!F12</f>
        <v/>
      </c>
      <c r="G12" s="30">
        <f ref="G12:G12" t="array">MIN(IF('Lookups'!$H$3:$H$250&gt;'Data_km2'!G12,'Lookups'!$E$3:$E$250))*Area!G12</f>
        <v/>
      </c>
      <c r="H12" s="30">
        <f ref="H12:H12" t="array">MIN(IF('Lookups'!$H$3:$H$250&gt;'Data_km2'!H12,'Lookups'!$E$3:$E$250))*Area!H12</f>
        <v/>
      </c>
      <c r="I12" s="30">
        <f ref="I12:I12" t="array">MIN(IF('Lookups'!$H$3:$H$250&gt;'Data_km2'!I12,'Lookups'!$E$3:$E$250))*Area!I12</f>
        <v/>
      </c>
      <c r="J12" s="30">
        <f ref="J12:J12" t="array">MIN(IF('Lookups'!$H$3:$H$250&gt;'Data_km2'!J12,'Lookups'!$E$3:$E$250))*Area!J12</f>
        <v/>
      </c>
      <c r="K12" s="30">
        <f ref="K12:K12" t="array">MIN(IF('Lookups'!$H$3:$H$250&gt;'Data_km2'!K12,'Lookups'!$E$3:$E$250))*Area!K12</f>
        <v/>
      </c>
      <c r="L12" s="30">
        <f ref="L12:L12" t="array">MIN(IF('Lookups'!$H$3:$H$250&gt;'Data_km2'!L12,'Lookups'!$E$3:$E$250))*Area!L12</f>
        <v/>
      </c>
    </row>
    <row r="13">
      <c r="A13" s="20">
        <f>'Capacity_km2_MNO'!A13</f>
        <v/>
      </c>
      <c r="B13" s="20">
        <f>'Capacity_km2_MNO'!B13</f>
        <v/>
      </c>
      <c r="C13" s="30">
        <f ref="C13:C13" t="array">MIN(IF('Lookups'!$H$3:$H$250&gt;'Data_km2'!C13,'Lookups'!$E$3:$E$250))*Area!C13</f>
        <v/>
      </c>
      <c r="D13" s="30">
        <f ref="D13:D13" t="array">MIN(IF('Lookups'!$H$3:$H$250&gt;'Data_km2'!D13,'Lookups'!$E$3:$E$250))*Area!D13</f>
        <v/>
      </c>
      <c r="E13" s="30">
        <f ref="E13:E13" t="array">MIN(IF('Lookups'!$H$3:$H$250&gt;'Data_km2'!E13,'Lookups'!$E$3:$E$250))*Area!E13</f>
        <v/>
      </c>
      <c r="F13" s="30">
        <f ref="F13:F13" t="array">MIN(IF('Lookups'!$H$3:$H$250&gt;'Data_km2'!F13,'Lookups'!$E$3:$E$250))*Area!F13</f>
        <v/>
      </c>
      <c r="G13" s="30">
        <f ref="G13:G13" t="array">MIN(IF('Lookups'!$H$3:$H$250&gt;'Data_km2'!G13,'Lookups'!$E$3:$E$250))*Area!G13</f>
        <v/>
      </c>
      <c r="H13" s="30">
        <f ref="H13:H13" t="array">MIN(IF('Lookups'!$H$3:$H$250&gt;'Data_km2'!H13,'Lookups'!$E$3:$E$250))*Area!H13</f>
        <v/>
      </c>
      <c r="I13" s="30">
        <f ref="I13:I13" t="array">MIN(IF('Lookups'!$H$3:$H$250&gt;'Data_km2'!I13,'Lookups'!$E$3:$E$250))*Area!I13</f>
        <v/>
      </c>
      <c r="J13" s="30">
        <f ref="J13:J13" t="array">MIN(IF('Lookups'!$H$3:$H$250&gt;'Data_km2'!J13,'Lookups'!$E$3:$E$250))*Area!J13</f>
        <v/>
      </c>
      <c r="K13" s="30">
        <f ref="K13:K13" t="array">MIN(IF('Lookups'!$H$3:$H$250&gt;'Data_km2'!K13,'Lookups'!$E$3:$E$250))*Area!K13</f>
        <v/>
      </c>
      <c r="L13" s="30">
        <f ref="L13:L13" t="array">MIN(IF('Lookups'!$H$3:$H$250&gt;'Data_km2'!L13,'Lookups'!$E$3:$E$250))*Area!L13</f>
        <v/>
      </c>
    </row>
    <row r="14">
      <c r="A14" s="20">
        <f>'Capacity_km2_MNO'!A14</f>
        <v/>
      </c>
      <c r="B14" s="20">
        <f>'Capacity_km2_MNO'!B14</f>
        <v/>
      </c>
      <c r="C14" s="30">
        <f ref="C14:C14" t="array">MIN(IF('Lookups'!$H$3:$H$250&gt;'Data_km2'!C14,'Lookups'!$E$3:$E$250))*Area!C14</f>
        <v/>
      </c>
      <c r="D14" s="30">
        <f ref="D14:D14" t="array">MIN(IF('Lookups'!$H$3:$H$250&gt;'Data_km2'!D14,'Lookups'!$E$3:$E$250))*Area!D14</f>
        <v/>
      </c>
      <c r="E14" s="30">
        <f ref="E14:E14" t="array">MIN(IF('Lookups'!$H$3:$H$250&gt;'Data_km2'!E14,'Lookups'!$E$3:$E$250))*Area!E14</f>
        <v/>
      </c>
      <c r="F14" s="30">
        <f ref="F14:F14" t="array">MIN(IF('Lookups'!$H$3:$H$250&gt;'Data_km2'!F14,'Lookups'!$E$3:$E$250))*Area!F14</f>
        <v/>
      </c>
      <c r="G14" s="30">
        <f ref="G14:G14" t="array">MIN(IF('Lookups'!$H$3:$H$250&gt;'Data_km2'!G14,'Lookups'!$E$3:$E$250))*Area!G14</f>
        <v/>
      </c>
      <c r="H14" s="30">
        <f ref="H14:H14" t="array">MIN(IF('Lookups'!$H$3:$H$250&gt;'Data_km2'!H14,'Lookups'!$E$3:$E$250))*Area!H14</f>
        <v/>
      </c>
      <c r="I14" s="30">
        <f ref="I14:I14" t="array">MIN(IF('Lookups'!$H$3:$H$250&gt;'Data_km2'!I14,'Lookups'!$E$3:$E$250))*Area!I14</f>
        <v/>
      </c>
      <c r="J14" s="30">
        <f ref="J14:J14" t="array">MIN(IF('Lookups'!$H$3:$H$250&gt;'Data_km2'!J14,'Lookups'!$E$3:$E$250))*Area!J14</f>
        <v/>
      </c>
      <c r="K14" s="30">
        <f ref="K14:K14" t="array">MIN(IF('Lookups'!$H$3:$H$250&gt;'Data_km2'!K14,'Lookups'!$E$3:$E$250))*Area!K14</f>
        <v/>
      </c>
      <c r="L14" s="30">
        <f ref="L14:L14" t="array">MIN(IF('Lookups'!$H$3:$H$250&gt;'Data_km2'!L14,'Lookups'!$E$3:$E$250))*Area!L14</f>
        <v/>
      </c>
    </row>
    <row r="15">
      <c r="A15" s="20">
        <f>'Capacity_km2_MNO'!A15</f>
        <v/>
      </c>
      <c r="B15" s="20">
        <f>'Capacity_km2_MNO'!B15</f>
        <v/>
      </c>
      <c r="C15" s="30">
        <f ref="C15:C15" t="array">MIN(IF('Lookups'!$H$3:$H$250&gt;'Data_km2'!C15,'Lookups'!$E$3:$E$250))*Area!C15</f>
        <v/>
      </c>
      <c r="D15" s="30">
        <f ref="D15:D15" t="array">MIN(IF('Lookups'!$H$3:$H$250&gt;'Data_km2'!D15,'Lookups'!$E$3:$E$250))*Area!D15</f>
        <v/>
      </c>
      <c r="E15" s="30">
        <f ref="E15:E15" t="array">MIN(IF('Lookups'!$H$3:$H$250&gt;'Data_km2'!E15,'Lookups'!$E$3:$E$250))*Area!E15</f>
        <v/>
      </c>
      <c r="F15" s="30">
        <f ref="F15:F15" t="array">MIN(IF('Lookups'!$H$3:$H$250&gt;'Data_km2'!F15,'Lookups'!$E$3:$E$250))*Area!F15</f>
        <v/>
      </c>
      <c r="G15" s="30">
        <f ref="G15:G15" t="array">MIN(IF('Lookups'!$H$3:$H$250&gt;'Data_km2'!G15,'Lookups'!$E$3:$E$250))*Area!G15</f>
        <v/>
      </c>
      <c r="H15" s="30">
        <f ref="H15:H15" t="array">MIN(IF('Lookups'!$H$3:$H$250&gt;'Data_km2'!H15,'Lookups'!$E$3:$E$250))*Area!H15</f>
        <v/>
      </c>
      <c r="I15" s="30">
        <f ref="I15:I15" t="array">MIN(IF('Lookups'!$H$3:$H$250&gt;'Data_km2'!I15,'Lookups'!$E$3:$E$250))*Area!I15</f>
        <v/>
      </c>
      <c r="J15" s="30">
        <f ref="J15:J15" t="array">MIN(IF('Lookups'!$H$3:$H$250&gt;'Data_km2'!J15,'Lookups'!$E$3:$E$250))*Area!J15</f>
        <v/>
      </c>
      <c r="K15" s="30">
        <f ref="K15:K15" t="array">MIN(IF('Lookups'!$H$3:$H$250&gt;'Data_km2'!K15,'Lookups'!$E$3:$E$250))*Area!K15</f>
        <v/>
      </c>
      <c r="L15" s="30">
        <f ref="L15:L15" t="array">MIN(IF('Lookups'!$H$3:$H$250&gt;'Data_km2'!L15,'Lookups'!$E$3:$E$250))*Area!L15</f>
        <v/>
      </c>
    </row>
    <row r="16">
      <c r="A16" s="20">
        <f>'Capacity_km2_MNO'!A16</f>
        <v/>
      </c>
      <c r="B16" s="20">
        <f>'Capacity_km2_MNO'!B16</f>
        <v/>
      </c>
      <c r="C16" s="30">
        <f ref="C16:C16" t="array">MIN(IF('Lookups'!$H$3:$H$250&gt;'Data_km2'!C16,'Lookups'!$E$3:$E$250))*Area!C16</f>
        <v/>
      </c>
      <c r="D16" s="30">
        <f ref="D16:D16" t="array">MIN(IF('Lookups'!$H$3:$H$250&gt;'Data_km2'!D16,'Lookups'!$E$3:$E$250))*Area!D16</f>
        <v/>
      </c>
      <c r="E16" s="30">
        <f ref="E16:E16" t="array">MIN(IF('Lookups'!$H$3:$H$250&gt;'Data_km2'!E16,'Lookups'!$E$3:$E$250))*Area!E16</f>
        <v/>
      </c>
      <c r="F16" s="30">
        <f ref="F16:F16" t="array">MIN(IF('Lookups'!$H$3:$H$250&gt;'Data_km2'!F16,'Lookups'!$E$3:$E$250))*Area!F16</f>
        <v/>
      </c>
      <c r="G16" s="30">
        <f ref="G16:G16" t="array">MIN(IF('Lookups'!$H$3:$H$250&gt;'Data_km2'!G16,'Lookups'!$E$3:$E$250))*Area!G16</f>
        <v/>
      </c>
      <c r="H16" s="30">
        <f ref="H16:H16" t="array">MIN(IF('Lookups'!$H$3:$H$250&gt;'Data_km2'!H16,'Lookups'!$E$3:$E$250))*Area!H16</f>
        <v/>
      </c>
      <c r="I16" s="30">
        <f ref="I16:I16" t="array">MIN(IF('Lookups'!$H$3:$H$250&gt;'Data_km2'!I16,'Lookups'!$E$3:$E$250))*Area!I16</f>
        <v/>
      </c>
      <c r="J16" s="30">
        <f ref="J16:J16" t="array">MIN(IF('Lookups'!$H$3:$H$250&gt;'Data_km2'!J16,'Lookups'!$E$3:$E$250))*Area!J16</f>
        <v/>
      </c>
      <c r="K16" s="30">
        <f ref="K16:K16" t="array">MIN(IF('Lookups'!$H$3:$H$250&gt;'Data_km2'!K16,'Lookups'!$E$3:$E$250))*Area!K16</f>
        <v/>
      </c>
      <c r="L16" s="30">
        <f ref="L16:L16" t="array">MIN(IF('Lookups'!$H$3:$H$250&gt;'Data_km2'!L16,'Lookups'!$E$3:$E$250))*Area!L16</f>
        <v/>
      </c>
    </row>
    <row r="17">
      <c r="A17" s="20">
        <f>'Capacity_km2_MNO'!A17</f>
        <v/>
      </c>
      <c r="B17" s="20">
        <f>'Capacity_km2_MNO'!B17</f>
        <v/>
      </c>
      <c r="C17" s="30">
        <f ref="C17:C17" t="array">MIN(IF('Lookups'!$H$3:$H$250&gt;'Data_km2'!C17,'Lookups'!$E$3:$E$250))*Area!C17</f>
        <v/>
      </c>
      <c r="D17" s="30">
        <f ref="D17:D17" t="array">MIN(IF('Lookups'!$H$3:$H$250&gt;'Data_km2'!D17,'Lookups'!$E$3:$E$250))*Area!D17</f>
        <v/>
      </c>
      <c r="E17" s="30">
        <f ref="E17:E17" t="array">MIN(IF('Lookups'!$H$3:$H$250&gt;'Data_km2'!E17,'Lookups'!$E$3:$E$250))*Area!E17</f>
        <v/>
      </c>
      <c r="F17" s="30">
        <f ref="F17:F17" t="array">MIN(IF('Lookups'!$H$3:$H$250&gt;'Data_km2'!F17,'Lookups'!$E$3:$E$250))*Area!F17</f>
        <v/>
      </c>
      <c r="G17" s="30">
        <f ref="G17:G17" t="array">MIN(IF('Lookups'!$H$3:$H$250&gt;'Data_km2'!G17,'Lookups'!$E$3:$E$250))*Area!G17</f>
        <v/>
      </c>
      <c r="H17" s="30">
        <f ref="H17:H17" t="array">MIN(IF('Lookups'!$H$3:$H$250&gt;'Data_km2'!H17,'Lookups'!$E$3:$E$250))*Area!H17</f>
        <v/>
      </c>
      <c r="I17" s="30">
        <f ref="I17:I17" t="array">MIN(IF('Lookups'!$H$3:$H$250&gt;'Data_km2'!I17,'Lookups'!$E$3:$E$250))*Area!I17</f>
        <v/>
      </c>
      <c r="J17" s="30">
        <f ref="J17:J17" t="array">MIN(IF('Lookups'!$H$3:$H$250&gt;'Data_km2'!J17,'Lookups'!$E$3:$E$250))*Area!J17</f>
        <v/>
      </c>
      <c r="K17" s="30">
        <f ref="K17:K17" t="array">MIN(IF('Lookups'!$H$3:$H$250&gt;'Data_km2'!K17,'Lookups'!$E$3:$E$250))*Area!K17</f>
        <v/>
      </c>
      <c r="L17" s="30">
        <f ref="L17:L17" t="array">MIN(IF('Lookups'!$H$3:$H$250&gt;'Data_km2'!L17,'Lookups'!$E$3:$E$250))*Area!L17</f>
        <v/>
      </c>
    </row>
    <row r="18">
      <c r="A18" s="20">
        <f>'Capacity_km2_MNO'!A18</f>
        <v/>
      </c>
      <c r="B18" s="20">
        <f>'Capacity_km2_MNO'!B18</f>
        <v/>
      </c>
      <c r="C18" s="30">
        <f ref="C18:C18" t="array">MIN(IF('Lookups'!$H$3:$H$250&gt;'Data_km2'!C18,'Lookups'!$E$3:$E$250))*Area!C18</f>
        <v/>
      </c>
      <c r="D18" s="30">
        <f ref="D18:D18" t="array">MIN(IF('Lookups'!$H$3:$H$250&gt;'Data_km2'!D18,'Lookups'!$E$3:$E$250))*Area!D18</f>
        <v/>
      </c>
      <c r="E18" s="30">
        <f ref="E18:E18" t="array">MIN(IF('Lookups'!$H$3:$H$250&gt;'Data_km2'!E18,'Lookups'!$E$3:$E$250))*Area!E18</f>
        <v/>
      </c>
      <c r="F18" s="30">
        <f ref="F18:F18" t="array">MIN(IF('Lookups'!$H$3:$H$250&gt;'Data_km2'!F18,'Lookups'!$E$3:$E$250))*Area!F18</f>
        <v/>
      </c>
      <c r="G18" s="30">
        <f ref="G18:G18" t="array">MIN(IF('Lookups'!$H$3:$H$250&gt;'Data_km2'!G18,'Lookups'!$E$3:$E$250))*Area!G18</f>
        <v/>
      </c>
      <c r="H18" s="30">
        <f ref="H18:H18" t="array">MIN(IF('Lookups'!$H$3:$H$250&gt;'Data_km2'!H18,'Lookups'!$E$3:$E$250))*Area!H18</f>
        <v/>
      </c>
      <c r="I18" s="30">
        <f ref="I18:I18" t="array">MIN(IF('Lookups'!$H$3:$H$250&gt;'Data_km2'!I18,'Lookups'!$E$3:$E$250))*Area!I18</f>
        <v/>
      </c>
      <c r="J18" s="30">
        <f ref="J18:J18" t="array">MIN(IF('Lookups'!$H$3:$H$250&gt;'Data_km2'!J18,'Lookups'!$E$3:$E$250))*Area!J18</f>
        <v/>
      </c>
      <c r="K18" s="30">
        <f ref="K18:K18" t="array">MIN(IF('Lookups'!$H$3:$H$250&gt;'Data_km2'!K18,'Lookups'!$E$3:$E$250))*Area!K18</f>
        <v/>
      </c>
      <c r="L18" s="30">
        <f ref="L18:L18" t="array">MIN(IF('Lookups'!$H$3:$H$250&gt;'Data_km2'!L18,'Lookups'!$E$3:$E$250))*Area!L18</f>
        <v/>
      </c>
    </row>
    <row r="19">
      <c r="A19" s="20">
        <f>'Capacity_km2_MNO'!A19</f>
        <v/>
      </c>
      <c r="B19" s="20">
        <f>'Capacity_km2_MNO'!B19</f>
        <v/>
      </c>
      <c r="C19" s="30">
        <f ref="C19:C19" t="array">MIN(IF('Lookups'!$H$3:$H$250&gt;'Data_km2'!C19,'Lookups'!$E$3:$E$250))*Area!C19</f>
        <v/>
      </c>
      <c r="D19" s="30">
        <f ref="D19:D19" t="array">MIN(IF('Lookups'!$H$3:$H$250&gt;'Data_km2'!D19,'Lookups'!$E$3:$E$250))*Area!D19</f>
        <v/>
      </c>
      <c r="E19" s="30">
        <f ref="E19:E19" t="array">MIN(IF('Lookups'!$H$3:$H$250&gt;'Data_km2'!E19,'Lookups'!$E$3:$E$250))*Area!E19</f>
        <v/>
      </c>
      <c r="F19" s="30">
        <f ref="F19:F19" t="array">MIN(IF('Lookups'!$H$3:$H$250&gt;'Data_km2'!F19,'Lookups'!$E$3:$E$250))*Area!F19</f>
        <v/>
      </c>
      <c r="G19" s="30">
        <f ref="G19:G19" t="array">MIN(IF('Lookups'!$H$3:$H$250&gt;'Data_km2'!G19,'Lookups'!$E$3:$E$250))*Area!G19</f>
        <v/>
      </c>
      <c r="H19" s="30">
        <f ref="H19:H19" t="array">MIN(IF('Lookups'!$H$3:$H$250&gt;'Data_km2'!H19,'Lookups'!$E$3:$E$250))*Area!H19</f>
        <v/>
      </c>
      <c r="I19" s="30">
        <f ref="I19:I19" t="array">MIN(IF('Lookups'!$H$3:$H$250&gt;'Data_km2'!I19,'Lookups'!$E$3:$E$250))*Area!I19</f>
        <v/>
      </c>
      <c r="J19" s="30">
        <f ref="J19:J19" t="array">MIN(IF('Lookups'!$H$3:$H$250&gt;'Data_km2'!J19,'Lookups'!$E$3:$E$250))*Area!J19</f>
        <v/>
      </c>
      <c r="K19" s="30">
        <f ref="K19:K19" t="array">MIN(IF('Lookups'!$H$3:$H$250&gt;'Data_km2'!K19,'Lookups'!$E$3:$E$250))*Area!K19</f>
        <v/>
      </c>
      <c r="L19" s="30">
        <f ref="L19:L19" t="array">MIN(IF('Lookups'!$H$3:$H$250&gt;'Data_km2'!L19,'Lookups'!$E$3:$E$250))*Area!L19</f>
        <v/>
      </c>
    </row>
    <row r="20">
      <c r="A20" s="20">
        <f>'Capacity_km2_MNO'!A20</f>
        <v/>
      </c>
      <c r="B20" s="20">
        <f>'Capacity_km2_MNO'!B20</f>
        <v/>
      </c>
      <c r="C20" s="30">
        <f ref="C20:C20" t="array">MIN(IF('Lookups'!$H$3:$H$250&gt;'Data_km2'!C20,'Lookups'!$E$3:$E$250))*Area!C20</f>
        <v/>
      </c>
      <c r="D20" s="30">
        <f ref="D20:D20" t="array">MIN(IF('Lookups'!$H$3:$H$250&gt;'Data_km2'!D20,'Lookups'!$E$3:$E$250))*Area!D20</f>
        <v/>
      </c>
      <c r="E20" s="30">
        <f ref="E20:E20" t="array">MIN(IF('Lookups'!$H$3:$H$250&gt;'Data_km2'!E20,'Lookups'!$E$3:$E$250))*Area!E20</f>
        <v/>
      </c>
      <c r="F20" s="30">
        <f ref="F20:F20" t="array">MIN(IF('Lookups'!$H$3:$H$250&gt;'Data_km2'!F20,'Lookups'!$E$3:$E$250))*Area!F20</f>
        <v/>
      </c>
      <c r="G20" s="30">
        <f ref="G20:G20" t="array">MIN(IF('Lookups'!$H$3:$H$250&gt;'Data_km2'!G20,'Lookups'!$E$3:$E$250))*Area!G20</f>
        <v/>
      </c>
      <c r="H20" s="30">
        <f ref="H20:H20" t="array">MIN(IF('Lookups'!$H$3:$H$250&gt;'Data_km2'!H20,'Lookups'!$E$3:$E$250))*Area!H20</f>
        <v/>
      </c>
      <c r="I20" s="30">
        <f ref="I20:I20" t="array">MIN(IF('Lookups'!$H$3:$H$250&gt;'Data_km2'!I20,'Lookups'!$E$3:$E$250))*Area!I20</f>
        <v/>
      </c>
      <c r="J20" s="30">
        <f ref="J20:J20" t="array">MIN(IF('Lookups'!$H$3:$H$250&gt;'Data_km2'!J20,'Lookups'!$E$3:$E$250))*Area!J20</f>
        <v/>
      </c>
      <c r="K20" s="30">
        <f ref="K20:K20" t="array">MIN(IF('Lookups'!$H$3:$H$250&gt;'Data_km2'!K20,'Lookups'!$E$3:$E$250))*Area!K20</f>
        <v/>
      </c>
      <c r="L20" s="30">
        <f ref="L20:L20" t="array">MIN(IF('Lookups'!$H$3:$H$250&gt;'Data_km2'!L20,'Lookups'!$E$3:$E$250))*Area!L20</f>
        <v/>
      </c>
    </row>
    <row r="21">
      <c r="A21" s="20">
        <f>'Capacity_km2_MNO'!A21</f>
        <v/>
      </c>
      <c r="B21" s="20">
        <f>'Capacity_km2_MNO'!B21</f>
        <v/>
      </c>
      <c r="C21" s="30">
        <f ref="C21:C21" t="array">MIN(IF('Lookups'!$H$3:$H$250&gt;'Data_km2'!C21,'Lookups'!$E$3:$E$250))*Area!C21</f>
        <v/>
      </c>
      <c r="D21" s="30">
        <f ref="D21:D21" t="array">MIN(IF('Lookups'!$H$3:$H$250&gt;'Data_km2'!D21,'Lookups'!$E$3:$E$250))*Area!D21</f>
        <v/>
      </c>
      <c r="E21" s="30">
        <f ref="E21:E21" t="array">MIN(IF('Lookups'!$H$3:$H$250&gt;'Data_km2'!E21,'Lookups'!$E$3:$E$250))*Area!E21</f>
        <v/>
      </c>
      <c r="F21" s="30">
        <f ref="F21:F21" t="array">MIN(IF('Lookups'!$H$3:$H$250&gt;'Data_km2'!F21,'Lookups'!$E$3:$E$250))*Area!F21</f>
        <v/>
      </c>
      <c r="G21" s="30">
        <f ref="G21:G21" t="array">MIN(IF('Lookups'!$H$3:$H$250&gt;'Data_km2'!G21,'Lookups'!$E$3:$E$250))*Area!G21</f>
        <v/>
      </c>
      <c r="H21" s="30">
        <f ref="H21:H21" t="array">MIN(IF('Lookups'!$H$3:$H$250&gt;'Data_km2'!H21,'Lookups'!$E$3:$E$250))*Area!H21</f>
        <v/>
      </c>
      <c r="I21" s="30">
        <f ref="I21:I21" t="array">MIN(IF('Lookups'!$H$3:$H$250&gt;'Data_km2'!I21,'Lookups'!$E$3:$E$250))*Area!I21</f>
        <v/>
      </c>
      <c r="J21" s="30">
        <f ref="J21:J21" t="array">MIN(IF('Lookups'!$H$3:$H$250&gt;'Data_km2'!J21,'Lookups'!$E$3:$E$250))*Area!J21</f>
        <v/>
      </c>
      <c r="K21" s="30">
        <f ref="K21:K21" t="array">MIN(IF('Lookups'!$H$3:$H$250&gt;'Data_km2'!K21,'Lookups'!$E$3:$E$250))*Area!K21</f>
        <v/>
      </c>
      <c r="L21" s="30">
        <f ref="L21:L21" t="array">MIN(IF('Lookups'!$H$3:$H$250&gt;'Data_km2'!L21,'Lookups'!$E$3:$E$250))*Area!L21</f>
        <v/>
      </c>
    </row>
    <row r="22">
      <c r="A22" s="20">
        <f>'Capacity_km2_MNO'!A22</f>
        <v/>
      </c>
      <c r="B22" s="20">
        <f>'Capacity_km2_MNO'!B22</f>
        <v/>
      </c>
      <c r="C22" s="30">
        <f ref="C22:C22" t="array">MIN(IF('Lookups'!$H$3:$H$250&gt;'Data_km2'!C22,'Lookups'!$E$3:$E$250))*Area!C22</f>
        <v/>
      </c>
      <c r="D22" s="30">
        <f ref="D22:D22" t="array">MIN(IF('Lookups'!$H$3:$H$250&gt;'Data_km2'!D22,'Lookups'!$E$3:$E$250))*Area!D22</f>
        <v/>
      </c>
      <c r="E22" s="30">
        <f ref="E22:E22" t="array">MIN(IF('Lookups'!$H$3:$H$250&gt;'Data_km2'!E22,'Lookups'!$E$3:$E$250))*Area!E22</f>
        <v/>
      </c>
      <c r="F22" s="30">
        <f ref="F22:F22" t="array">MIN(IF('Lookups'!$H$3:$H$250&gt;'Data_km2'!F22,'Lookups'!$E$3:$E$250))*Area!F22</f>
        <v/>
      </c>
      <c r="G22" s="30">
        <f ref="G22:G22" t="array">MIN(IF('Lookups'!$H$3:$H$250&gt;'Data_km2'!G22,'Lookups'!$E$3:$E$250))*Area!G22</f>
        <v/>
      </c>
      <c r="H22" s="30">
        <f ref="H22:H22" t="array">MIN(IF('Lookups'!$H$3:$H$250&gt;'Data_km2'!H22,'Lookups'!$E$3:$E$250))*Area!H22</f>
        <v/>
      </c>
      <c r="I22" s="30">
        <f ref="I22:I22" t="array">MIN(IF('Lookups'!$H$3:$H$250&gt;'Data_km2'!I22,'Lookups'!$E$3:$E$250))*Area!I22</f>
        <v/>
      </c>
      <c r="J22" s="30">
        <f ref="J22:J22" t="array">MIN(IF('Lookups'!$H$3:$H$250&gt;'Data_km2'!J22,'Lookups'!$E$3:$E$250))*Area!J22</f>
        <v/>
      </c>
      <c r="K22" s="30">
        <f ref="K22:K22" t="array">MIN(IF('Lookups'!$H$3:$H$250&gt;'Data_km2'!K22,'Lookups'!$E$3:$E$250))*Area!K22</f>
        <v/>
      </c>
      <c r="L22" s="30">
        <f ref="L22:L22" t="array">MIN(IF('Lookups'!$H$3:$H$250&gt;'Data_km2'!L22,'Lookups'!$E$3:$E$250))*Area!L22</f>
        <v/>
      </c>
    </row>
    <row r="23">
      <c r="A23" s="20">
        <f>'Capacity_km2_MNO'!A23</f>
        <v/>
      </c>
      <c r="B23" s="20">
        <f>'Capacity_km2_MNO'!B23</f>
        <v/>
      </c>
      <c r="C23" s="30">
        <f ref="C23:C23" t="array">MIN(IF('Lookups'!$H$3:$H$250&gt;'Data_km2'!C23,'Lookups'!$E$3:$E$250))*Area!C23</f>
        <v/>
      </c>
      <c r="D23" s="30">
        <f ref="D23:D23" t="array">MIN(IF('Lookups'!$H$3:$H$250&gt;'Data_km2'!D23,'Lookups'!$E$3:$E$250))*Area!D23</f>
        <v/>
      </c>
      <c r="E23" s="30">
        <f ref="E23:E23" t="array">MIN(IF('Lookups'!$H$3:$H$250&gt;'Data_km2'!E23,'Lookups'!$E$3:$E$250))*Area!E23</f>
        <v/>
      </c>
      <c r="F23" s="30">
        <f ref="F23:F23" t="array">MIN(IF('Lookups'!$H$3:$H$250&gt;'Data_km2'!F23,'Lookups'!$E$3:$E$250))*Area!F23</f>
        <v/>
      </c>
      <c r="G23" s="30">
        <f ref="G23:G23" t="array">MIN(IF('Lookups'!$H$3:$H$250&gt;'Data_km2'!G23,'Lookups'!$E$3:$E$250))*Area!G23</f>
        <v/>
      </c>
      <c r="H23" s="30">
        <f ref="H23:H23" t="array">MIN(IF('Lookups'!$H$3:$H$250&gt;'Data_km2'!H23,'Lookups'!$E$3:$E$250))*Area!H23</f>
        <v/>
      </c>
      <c r="I23" s="30">
        <f ref="I23:I23" t="array">MIN(IF('Lookups'!$H$3:$H$250&gt;'Data_km2'!I23,'Lookups'!$E$3:$E$250))*Area!I23</f>
        <v/>
      </c>
      <c r="J23" s="30">
        <f ref="J23:J23" t="array">MIN(IF('Lookups'!$H$3:$H$250&gt;'Data_km2'!J23,'Lookups'!$E$3:$E$250))*Area!J23</f>
        <v/>
      </c>
      <c r="K23" s="30">
        <f ref="K23:K23" t="array">MIN(IF('Lookups'!$H$3:$H$250&gt;'Data_km2'!K23,'Lookups'!$E$3:$E$250))*Area!K23</f>
        <v/>
      </c>
      <c r="L23" s="30">
        <f ref="L23:L23" t="array">MIN(IF('Lookups'!$H$3:$H$250&gt;'Data_km2'!L23,'Lookups'!$E$3:$E$250))*Area!L23</f>
        <v/>
      </c>
    </row>
    <row r="24">
      <c r="A24" s="20">
        <f>'Capacity_km2_MNO'!A24</f>
        <v/>
      </c>
      <c r="B24" s="20">
        <f>'Capacity_km2_MNO'!B24</f>
        <v/>
      </c>
      <c r="C24" s="30">
        <f ref="C24:C24" t="array">MIN(IF('Lookups'!$H$3:$H$250&gt;'Data_km2'!C24,'Lookups'!$E$3:$E$250))*Area!C24</f>
        <v/>
      </c>
      <c r="D24" s="30">
        <f ref="D24:D24" t="array">MIN(IF('Lookups'!$H$3:$H$250&gt;'Data_km2'!D24,'Lookups'!$E$3:$E$250))*Area!D24</f>
        <v/>
      </c>
      <c r="E24" s="30">
        <f ref="E24:E24" t="array">MIN(IF('Lookups'!$H$3:$H$250&gt;'Data_km2'!E24,'Lookups'!$E$3:$E$250))*Area!E24</f>
        <v/>
      </c>
      <c r="F24" s="30">
        <f ref="F24:F24" t="array">MIN(IF('Lookups'!$H$3:$H$250&gt;'Data_km2'!F24,'Lookups'!$E$3:$E$250))*Area!F24</f>
        <v/>
      </c>
      <c r="G24" s="30">
        <f ref="G24:G24" t="array">MIN(IF('Lookups'!$H$3:$H$250&gt;'Data_km2'!G24,'Lookups'!$E$3:$E$250))*Area!G24</f>
        <v/>
      </c>
      <c r="H24" s="30">
        <f ref="H24:H24" t="array">MIN(IF('Lookups'!$H$3:$H$250&gt;'Data_km2'!H24,'Lookups'!$E$3:$E$250))*Area!H24</f>
        <v/>
      </c>
      <c r="I24" s="30">
        <f ref="I24:I24" t="array">MIN(IF('Lookups'!$H$3:$H$250&gt;'Data_km2'!I24,'Lookups'!$E$3:$E$250))*Area!I24</f>
        <v/>
      </c>
      <c r="J24" s="30">
        <f ref="J24:J24" t="array">MIN(IF('Lookups'!$H$3:$H$250&gt;'Data_km2'!J24,'Lookups'!$E$3:$E$250))*Area!J24</f>
        <v/>
      </c>
      <c r="K24" s="30">
        <f ref="K24:K24" t="array">MIN(IF('Lookups'!$H$3:$H$250&gt;'Data_km2'!K24,'Lookups'!$E$3:$E$250))*Area!K24</f>
        <v/>
      </c>
      <c r="L24" s="30">
        <f ref="L24:L24" t="array">MIN(IF('Lookups'!$H$3:$H$250&gt;'Data_km2'!L24,'Lookups'!$E$3:$E$250))*Area!L24</f>
        <v/>
      </c>
    </row>
    <row r="25">
      <c r="A25" s="20">
        <f>'Capacity_km2_MNO'!A25</f>
        <v/>
      </c>
      <c r="B25" s="20">
        <f>'Capacity_km2_MNO'!B25</f>
        <v/>
      </c>
      <c r="C25" s="30">
        <f ref="C25:C25" t="array">MIN(IF('Lookups'!$H$3:$H$250&gt;'Data_km2'!C25,'Lookups'!$E$3:$E$250))*Area!C25</f>
        <v/>
      </c>
      <c r="D25" s="30">
        <f ref="D25:D25" t="array">MIN(IF('Lookups'!$H$3:$H$250&gt;'Data_km2'!D25,'Lookups'!$E$3:$E$250))*Area!D25</f>
        <v/>
      </c>
      <c r="E25" s="30">
        <f ref="E25:E25" t="array">MIN(IF('Lookups'!$H$3:$H$250&gt;'Data_km2'!E25,'Lookups'!$E$3:$E$250))*Area!E25</f>
        <v/>
      </c>
      <c r="F25" s="30">
        <f ref="F25:F25" t="array">MIN(IF('Lookups'!$H$3:$H$250&gt;'Data_km2'!F25,'Lookups'!$E$3:$E$250))*Area!F25</f>
        <v/>
      </c>
      <c r="G25" s="30">
        <f ref="G25:G25" t="array">MIN(IF('Lookups'!$H$3:$H$250&gt;'Data_km2'!G25,'Lookups'!$E$3:$E$250))*Area!G25</f>
        <v/>
      </c>
      <c r="H25" s="30">
        <f ref="H25:H25" t="array">MIN(IF('Lookups'!$H$3:$H$250&gt;'Data_km2'!H25,'Lookups'!$E$3:$E$250))*Area!H25</f>
        <v/>
      </c>
      <c r="I25" s="30">
        <f ref="I25:I25" t="array">MIN(IF('Lookups'!$H$3:$H$250&gt;'Data_km2'!I25,'Lookups'!$E$3:$E$250))*Area!I25</f>
        <v/>
      </c>
      <c r="J25" s="30">
        <f ref="J25:J25" t="array">MIN(IF('Lookups'!$H$3:$H$250&gt;'Data_km2'!J25,'Lookups'!$E$3:$E$250))*Area!J25</f>
        <v/>
      </c>
      <c r="K25" s="30">
        <f ref="K25:K25" t="array">MIN(IF('Lookups'!$H$3:$H$250&gt;'Data_km2'!K25,'Lookups'!$E$3:$E$250))*Area!K25</f>
        <v/>
      </c>
      <c r="L25" s="30">
        <f ref="L25:L25" t="array">MIN(IF('Lookups'!$H$3:$H$250&gt;'Data_km2'!L25,'Lookups'!$E$3:$E$250))*Area!L25</f>
        <v/>
      </c>
    </row>
    <row r="26">
      <c r="A26" s="20">
        <f>'Capacity_km2_MNO'!A26</f>
        <v/>
      </c>
      <c r="B26" s="20">
        <f>'Capacity_km2_MNO'!B26</f>
        <v/>
      </c>
      <c r="C26" s="30">
        <f ref="C26:C26" t="array">MIN(IF('Lookups'!$H$3:$H$250&gt;'Data_km2'!C26,'Lookups'!$E$3:$E$250))*Area!C26</f>
        <v/>
      </c>
      <c r="D26" s="30">
        <f ref="D26:D26" t="array">MIN(IF('Lookups'!$H$3:$H$250&gt;'Data_km2'!D26,'Lookups'!$E$3:$E$250))*Area!D26</f>
        <v/>
      </c>
      <c r="E26" s="30">
        <f ref="E26:E26" t="array">MIN(IF('Lookups'!$H$3:$H$250&gt;'Data_km2'!E26,'Lookups'!$E$3:$E$250))*Area!E26</f>
        <v/>
      </c>
      <c r="F26" s="30">
        <f ref="F26:F26" t="array">MIN(IF('Lookups'!$H$3:$H$250&gt;'Data_km2'!F26,'Lookups'!$E$3:$E$250))*Area!F26</f>
        <v/>
      </c>
      <c r="G26" s="30">
        <f ref="G26:G26" t="array">MIN(IF('Lookups'!$H$3:$H$250&gt;'Data_km2'!G26,'Lookups'!$E$3:$E$250))*Area!G26</f>
        <v/>
      </c>
      <c r="H26" s="30">
        <f ref="H26:H26" t="array">MIN(IF('Lookups'!$H$3:$H$250&gt;'Data_km2'!H26,'Lookups'!$E$3:$E$250))*Area!H26</f>
        <v/>
      </c>
      <c r="I26" s="30">
        <f ref="I26:I26" t="array">MIN(IF('Lookups'!$H$3:$H$250&gt;'Data_km2'!I26,'Lookups'!$E$3:$E$250))*Area!I26</f>
        <v/>
      </c>
      <c r="J26" s="30">
        <f ref="J26:J26" t="array">MIN(IF('Lookups'!$H$3:$H$250&gt;'Data_km2'!J26,'Lookups'!$E$3:$E$250))*Area!J26</f>
        <v/>
      </c>
      <c r="K26" s="30">
        <f ref="K26:K26" t="array">MIN(IF('Lookups'!$H$3:$H$250&gt;'Data_km2'!K26,'Lookups'!$E$3:$E$250))*Area!K26</f>
        <v/>
      </c>
      <c r="L26" s="30">
        <f ref="L26:L26" t="array">MIN(IF('Lookups'!$H$3:$H$250&gt;'Data_km2'!L26,'Lookups'!$E$3:$E$250))*Area!L26</f>
        <v/>
      </c>
    </row>
    <row r="27">
      <c r="A27" s="20">
        <f>'Capacity_km2_MNO'!A27</f>
        <v/>
      </c>
      <c r="B27" s="20">
        <f>'Capacity_km2_MNO'!B27</f>
        <v/>
      </c>
      <c r="C27" s="30">
        <f ref="C27:C27" t="array">MIN(IF('Lookups'!$H$3:$H$250&gt;'Data_km2'!C27,'Lookups'!$E$3:$E$250))*Area!C27</f>
        <v/>
      </c>
      <c r="D27" s="30">
        <f ref="D27:D27" t="array">MIN(IF('Lookups'!$H$3:$H$250&gt;'Data_km2'!D27,'Lookups'!$E$3:$E$250))*Area!D27</f>
        <v/>
      </c>
      <c r="E27" s="30">
        <f ref="E27:E27" t="array">MIN(IF('Lookups'!$H$3:$H$250&gt;'Data_km2'!E27,'Lookups'!$E$3:$E$250))*Area!E27</f>
        <v/>
      </c>
      <c r="F27" s="30">
        <f ref="F27:F27" t="array">MIN(IF('Lookups'!$H$3:$H$250&gt;'Data_km2'!F27,'Lookups'!$E$3:$E$250))*Area!F27</f>
        <v/>
      </c>
      <c r="G27" s="30">
        <f ref="G27:G27" t="array">MIN(IF('Lookups'!$H$3:$H$250&gt;'Data_km2'!G27,'Lookups'!$E$3:$E$250))*Area!G27</f>
        <v/>
      </c>
      <c r="H27" s="30">
        <f ref="H27:H27" t="array">MIN(IF('Lookups'!$H$3:$H$250&gt;'Data_km2'!H27,'Lookups'!$E$3:$E$250))*Area!H27</f>
        <v/>
      </c>
      <c r="I27" s="30">
        <f ref="I27:I27" t="array">MIN(IF('Lookups'!$H$3:$H$250&gt;'Data_km2'!I27,'Lookups'!$E$3:$E$250))*Area!I27</f>
        <v/>
      </c>
      <c r="J27" s="30">
        <f ref="J27:J27" t="array">MIN(IF('Lookups'!$H$3:$H$250&gt;'Data_km2'!J27,'Lookups'!$E$3:$E$250))*Area!J27</f>
        <v/>
      </c>
      <c r="K27" s="30">
        <f ref="K27:K27" t="array">MIN(IF('Lookups'!$H$3:$H$250&gt;'Data_km2'!K27,'Lookups'!$E$3:$E$250))*Area!K27</f>
        <v/>
      </c>
      <c r="L27" s="30">
        <f ref="L27:L27" t="array">MIN(IF('Lookups'!$H$3:$H$250&gt;'Data_km2'!L27,'Lookups'!$E$3:$E$250))*Area!L27</f>
        <v/>
      </c>
    </row>
    <row r="28">
      <c r="A28" s="20">
        <f>'Capacity_km2_MNO'!A28</f>
        <v/>
      </c>
      <c r="B28" s="20">
        <f>'Capacity_km2_MNO'!B28</f>
        <v/>
      </c>
      <c r="C28" s="30">
        <f ref="C28:C28" t="array">MIN(IF('Lookups'!$H$3:$H$250&gt;'Data_km2'!C28,'Lookups'!$E$3:$E$250))*Area!C28</f>
        <v/>
      </c>
      <c r="D28" s="30">
        <f ref="D28:D28" t="array">MIN(IF('Lookups'!$H$3:$H$250&gt;'Data_km2'!D28,'Lookups'!$E$3:$E$250))*Area!D28</f>
        <v/>
      </c>
      <c r="E28" s="30">
        <f ref="E28:E28" t="array">MIN(IF('Lookups'!$H$3:$H$250&gt;'Data_km2'!E28,'Lookups'!$E$3:$E$250))*Area!E28</f>
        <v/>
      </c>
      <c r="F28" s="30">
        <f ref="F28:F28" t="array">MIN(IF('Lookups'!$H$3:$H$250&gt;'Data_km2'!F28,'Lookups'!$E$3:$E$250))*Area!F28</f>
        <v/>
      </c>
      <c r="G28" s="30">
        <f ref="G28:G28" t="array">MIN(IF('Lookups'!$H$3:$H$250&gt;'Data_km2'!G28,'Lookups'!$E$3:$E$250))*Area!G28</f>
        <v/>
      </c>
      <c r="H28" s="30">
        <f ref="H28:H28" t="array">MIN(IF('Lookups'!$H$3:$H$250&gt;'Data_km2'!H28,'Lookups'!$E$3:$E$250))*Area!H28</f>
        <v/>
      </c>
      <c r="I28" s="30">
        <f ref="I28:I28" t="array">MIN(IF('Lookups'!$H$3:$H$250&gt;'Data_km2'!I28,'Lookups'!$E$3:$E$250))*Area!I28</f>
        <v/>
      </c>
      <c r="J28" s="30">
        <f ref="J28:J28" t="array">MIN(IF('Lookups'!$H$3:$H$250&gt;'Data_km2'!J28,'Lookups'!$E$3:$E$250))*Area!J28</f>
        <v/>
      </c>
      <c r="K28" s="30">
        <f ref="K28:K28" t="array">MIN(IF('Lookups'!$H$3:$H$250&gt;'Data_km2'!K28,'Lookups'!$E$3:$E$250))*Area!K28</f>
        <v/>
      </c>
      <c r="L28" s="30">
        <f ref="L28:L28" t="array">MIN(IF('Lookups'!$H$3:$H$250&gt;'Data_km2'!L28,'Lookups'!$E$3:$E$250))*Area!L28</f>
        <v/>
      </c>
    </row>
    <row r="29">
      <c r="A29" s="20">
        <f>'Capacity_km2_MNO'!A29</f>
        <v/>
      </c>
      <c r="B29" s="20">
        <f>'Capacity_km2_MNO'!B29</f>
        <v/>
      </c>
      <c r="C29" s="30">
        <f ref="C29:C29" t="array">MIN(IF('Lookups'!$H$3:$H$250&gt;'Data_km2'!C29,'Lookups'!$E$3:$E$250))*Area!C29</f>
        <v/>
      </c>
      <c r="D29" s="30">
        <f ref="D29:D29" t="array">MIN(IF('Lookups'!$H$3:$H$250&gt;'Data_km2'!D29,'Lookups'!$E$3:$E$250))*Area!D29</f>
        <v/>
      </c>
      <c r="E29" s="30">
        <f ref="E29:E29" t="array">MIN(IF('Lookups'!$H$3:$H$250&gt;'Data_km2'!E29,'Lookups'!$E$3:$E$250))*Area!E29</f>
        <v/>
      </c>
      <c r="F29" s="30">
        <f ref="F29:F29" t="array">MIN(IF('Lookups'!$H$3:$H$250&gt;'Data_km2'!F29,'Lookups'!$E$3:$E$250))*Area!F29</f>
        <v/>
      </c>
      <c r="G29" s="30">
        <f ref="G29:G29" t="array">MIN(IF('Lookups'!$H$3:$H$250&gt;'Data_km2'!G29,'Lookups'!$E$3:$E$250))*Area!G29</f>
        <v/>
      </c>
      <c r="H29" s="30">
        <f ref="H29:H29" t="array">MIN(IF('Lookups'!$H$3:$H$250&gt;'Data_km2'!H29,'Lookups'!$E$3:$E$250))*Area!H29</f>
        <v/>
      </c>
      <c r="I29" s="30">
        <f ref="I29:I29" t="array">MIN(IF('Lookups'!$H$3:$H$250&gt;'Data_km2'!I29,'Lookups'!$E$3:$E$250))*Area!I29</f>
        <v/>
      </c>
      <c r="J29" s="30">
        <f ref="J29:J29" t="array">MIN(IF('Lookups'!$H$3:$H$250&gt;'Data_km2'!J29,'Lookups'!$E$3:$E$250))*Area!J29</f>
        <v/>
      </c>
      <c r="K29" s="30">
        <f ref="K29:K29" t="array">MIN(IF('Lookups'!$H$3:$H$250&gt;'Data_km2'!K29,'Lookups'!$E$3:$E$250))*Area!K29</f>
        <v/>
      </c>
      <c r="L29" s="30">
        <f ref="L29:L29" t="array">MIN(IF('Lookups'!$H$3:$H$250&gt;'Data_km2'!L29,'Lookups'!$E$3:$E$250))*Area!L29</f>
        <v/>
      </c>
    </row>
    <row r="30">
      <c r="A30" s="20">
        <f>'Capacity_km2_MNO'!A30</f>
        <v/>
      </c>
      <c r="B30" s="20">
        <f>'Capacity_km2_MNO'!B30</f>
        <v/>
      </c>
      <c r="C30" s="30">
        <f ref="C30:C30" t="array">MIN(IF('Lookups'!$H$3:$H$250&gt;'Data_km2'!C30,'Lookups'!$E$3:$E$250))*Area!C30</f>
        <v/>
      </c>
      <c r="D30" s="30">
        <f ref="D30:D30" t="array">MIN(IF('Lookups'!$H$3:$H$250&gt;'Data_km2'!D30,'Lookups'!$E$3:$E$250))*Area!D30</f>
        <v/>
      </c>
      <c r="E30" s="30">
        <f ref="E30:E30" t="array">MIN(IF('Lookups'!$H$3:$H$250&gt;'Data_km2'!E30,'Lookups'!$E$3:$E$250))*Area!E30</f>
        <v/>
      </c>
      <c r="F30" s="30">
        <f ref="F30:F30" t="array">MIN(IF('Lookups'!$H$3:$H$250&gt;'Data_km2'!F30,'Lookups'!$E$3:$E$250))*Area!F30</f>
        <v/>
      </c>
      <c r="G30" s="30">
        <f ref="G30:G30" t="array">MIN(IF('Lookups'!$H$3:$H$250&gt;'Data_km2'!G30,'Lookups'!$E$3:$E$250))*Area!G30</f>
        <v/>
      </c>
      <c r="H30" s="30">
        <f ref="H30:H30" t="array">MIN(IF('Lookups'!$H$3:$H$250&gt;'Data_km2'!H30,'Lookups'!$E$3:$E$250))*Area!H30</f>
        <v/>
      </c>
      <c r="I30" s="30">
        <f ref="I30:I30" t="array">MIN(IF('Lookups'!$H$3:$H$250&gt;'Data_km2'!I30,'Lookups'!$E$3:$E$250))*Area!I30</f>
        <v/>
      </c>
      <c r="J30" s="30">
        <f ref="J30:J30" t="array">MIN(IF('Lookups'!$H$3:$H$250&gt;'Data_km2'!J30,'Lookups'!$E$3:$E$250))*Area!J30</f>
        <v/>
      </c>
      <c r="K30" s="30">
        <f ref="K30:K30" t="array">MIN(IF('Lookups'!$H$3:$H$250&gt;'Data_km2'!K30,'Lookups'!$E$3:$E$250))*Area!K30</f>
        <v/>
      </c>
      <c r="L30" s="30">
        <f ref="L30:L30" t="array">MIN(IF('Lookups'!$H$3:$H$250&gt;'Data_km2'!L30,'Lookups'!$E$3:$E$250))*Area!L30</f>
        <v/>
      </c>
    </row>
    <row r="31">
      <c r="A31" s="20">
        <f>'Capacity_km2_MNO'!A31</f>
        <v/>
      </c>
      <c r="B31" s="20">
        <f>'Capacity_km2_MNO'!B31</f>
        <v/>
      </c>
      <c r="C31" s="30">
        <f ref="C31:C31" t="array">MIN(IF('Lookups'!$H$3:$H$250&gt;'Data_km2'!C31,'Lookups'!$E$3:$E$250))*Area!C31</f>
        <v/>
      </c>
      <c r="D31" s="30">
        <f ref="D31:D31" t="array">MIN(IF('Lookups'!$H$3:$H$250&gt;'Data_km2'!D31,'Lookups'!$E$3:$E$250))*Area!D31</f>
        <v/>
      </c>
      <c r="E31" s="30">
        <f ref="E31:E31" t="array">MIN(IF('Lookups'!$H$3:$H$250&gt;'Data_km2'!E31,'Lookups'!$E$3:$E$250))*Area!E31</f>
        <v/>
      </c>
      <c r="F31" s="30">
        <f ref="F31:F31" t="array">MIN(IF('Lookups'!$H$3:$H$250&gt;'Data_km2'!F31,'Lookups'!$E$3:$E$250))*Area!F31</f>
        <v/>
      </c>
      <c r="G31" s="30">
        <f ref="G31:G31" t="array">MIN(IF('Lookups'!$H$3:$H$250&gt;'Data_km2'!G31,'Lookups'!$E$3:$E$250))*Area!G31</f>
        <v/>
      </c>
      <c r="H31" s="30">
        <f ref="H31:H31" t="array">MIN(IF('Lookups'!$H$3:$H$250&gt;'Data_km2'!H31,'Lookups'!$E$3:$E$250))*Area!H31</f>
        <v/>
      </c>
      <c r="I31" s="30">
        <f ref="I31:I31" t="array">MIN(IF('Lookups'!$H$3:$H$250&gt;'Data_km2'!I31,'Lookups'!$E$3:$E$250))*Area!I31</f>
        <v/>
      </c>
      <c r="J31" s="30">
        <f ref="J31:J31" t="array">MIN(IF('Lookups'!$H$3:$H$250&gt;'Data_km2'!J31,'Lookups'!$E$3:$E$250))*Area!J31</f>
        <v/>
      </c>
      <c r="K31" s="30">
        <f ref="K31:K31" t="array">MIN(IF('Lookups'!$H$3:$H$250&gt;'Data_km2'!K31,'Lookups'!$E$3:$E$250))*Area!K31</f>
        <v/>
      </c>
      <c r="L31" s="30">
        <f ref="L31:L31" t="array">MIN(IF('Lookups'!$H$3:$H$250&gt;'Data_km2'!L31,'Lookups'!$E$3:$E$250))*Area!L31</f>
        <v/>
      </c>
    </row>
    <row r="32">
      <c r="A32" s="20">
        <f>'Capacity_km2_MNO'!A32</f>
        <v/>
      </c>
      <c r="B32" s="20">
        <f>'Capacity_km2_MNO'!B32</f>
        <v/>
      </c>
      <c r="C32" s="30">
        <f ref="C32:C32" t="array">MIN(IF('Lookups'!$H$3:$H$250&gt;'Data_km2'!C32,'Lookups'!$E$3:$E$250))*Area!C32</f>
        <v/>
      </c>
      <c r="D32" s="30">
        <f ref="D32:D32" t="array">MIN(IF('Lookups'!$H$3:$H$250&gt;'Data_km2'!D32,'Lookups'!$E$3:$E$250))*Area!D32</f>
        <v/>
      </c>
      <c r="E32" s="30">
        <f ref="E32:E32" t="array">MIN(IF('Lookups'!$H$3:$H$250&gt;'Data_km2'!E32,'Lookups'!$E$3:$E$250))*Area!E32</f>
        <v/>
      </c>
      <c r="F32" s="30">
        <f ref="F32:F32" t="array">MIN(IF('Lookups'!$H$3:$H$250&gt;'Data_km2'!F32,'Lookups'!$E$3:$E$250))*Area!F32</f>
        <v/>
      </c>
      <c r="G32" s="30">
        <f ref="G32:G32" t="array">MIN(IF('Lookups'!$H$3:$H$250&gt;'Data_km2'!G32,'Lookups'!$E$3:$E$250))*Area!G32</f>
        <v/>
      </c>
      <c r="H32" s="30">
        <f ref="H32:H32" t="array">MIN(IF('Lookups'!$H$3:$H$250&gt;'Data_km2'!H32,'Lookups'!$E$3:$E$250))*Area!H32</f>
        <v/>
      </c>
      <c r="I32" s="30">
        <f ref="I32:I32" t="array">MIN(IF('Lookups'!$H$3:$H$250&gt;'Data_km2'!I32,'Lookups'!$E$3:$E$250))*Area!I32</f>
        <v/>
      </c>
      <c r="J32" s="30">
        <f ref="J32:J32" t="array">MIN(IF('Lookups'!$H$3:$H$250&gt;'Data_km2'!J32,'Lookups'!$E$3:$E$250))*Area!J32</f>
        <v/>
      </c>
      <c r="K32" s="30">
        <f ref="K32:K32" t="array">MIN(IF('Lookups'!$H$3:$H$250&gt;'Data_km2'!K32,'Lookups'!$E$3:$E$250))*Area!K32</f>
        <v/>
      </c>
      <c r="L32" s="30">
        <f ref="L32:L32" t="array">MIN(IF('Lookups'!$H$3:$H$250&gt;'Data_km2'!L32,'Lookups'!$E$3:$E$250))*Area!L32</f>
        <v/>
      </c>
    </row>
    <row r="33">
      <c r="A33" s="20">
        <f>'Capacity_km2_MNO'!A33</f>
        <v/>
      </c>
      <c r="B33" s="20">
        <f>'Capacity_km2_MNO'!B33</f>
        <v/>
      </c>
      <c r="C33" s="30">
        <f ref="C33:C33" t="array">MIN(IF('Lookups'!$H$3:$H$250&gt;'Data_km2'!C33,'Lookups'!$E$3:$E$250))*Area!C33</f>
        <v/>
      </c>
      <c r="D33" s="30">
        <f ref="D33:D33" t="array">MIN(IF('Lookups'!$H$3:$H$250&gt;'Data_km2'!D33,'Lookups'!$E$3:$E$250))*Area!D33</f>
        <v/>
      </c>
      <c r="E33" s="30">
        <f ref="E33:E33" t="array">MIN(IF('Lookups'!$H$3:$H$250&gt;'Data_km2'!E33,'Lookups'!$E$3:$E$250))*Area!E33</f>
        <v/>
      </c>
      <c r="F33" s="30">
        <f ref="F33:F33" t="array">MIN(IF('Lookups'!$H$3:$H$250&gt;'Data_km2'!F33,'Lookups'!$E$3:$E$250))*Area!F33</f>
        <v/>
      </c>
      <c r="G33" s="30">
        <f ref="G33:G33" t="array">MIN(IF('Lookups'!$H$3:$H$250&gt;'Data_km2'!G33,'Lookups'!$E$3:$E$250))*Area!G33</f>
        <v/>
      </c>
      <c r="H33" s="30">
        <f ref="H33:H33" t="array">MIN(IF('Lookups'!$H$3:$H$250&gt;'Data_km2'!H33,'Lookups'!$E$3:$E$250))*Area!H33</f>
        <v/>
      </c>
      <c r="I33" s="30">
        <f ref="I33:I33" t="array">MIN(IF('Lookups'!$H$3:$H$250&gt;'Data_km2'!I33,'Lookups'!$E$3:$E$250))*Area!I33</f>
        <v/>
      </c>
      <c r="J33" s="30">
        <f ref="J33:J33" t="array">MIN(IF('Lookups'!$H$3:$H$250&gt;'Data_km2'!J33,'Lookups'!$E$3:$E$250))*Area!J33</f>
        <v/>
      </c>
      <c r="K33" s="30">
        <f ref="K33:K33" t="array">MIN(IF('Lookups'!$H$3:$H$250&gt;'Data_km2'!K33,'Lookups'!$E$3:$E$250))*Area!K33</f>
        <v/>
      </c>
      <c r="L33" s="30">
        <f ref="L33:L33" t="array">MIN(IF('Lookups'!$H$3:$H$250&gt;'Data_km2'!L33,'Lookups'!$E$3:$E$250))*Area!L33</f>
        <v/>
      </c>
    </row>
    <row r="34">
      <c r="A34" s="20">
        <f>'Capacity_km2_MNO'!A34</f>
        <v/>
      </c>
      <c r="B34" s="20">
        <f>'Capacity_km2_MNO'!B34</f>
        <v/>
      </c>
      <c r="C34" s="30">
        <f ref="C34:C34" t="array">MIN(IF('Lookups'!$H$3:$H$250&gt;'Data_km2'!C34,'Lookups'!$E$3:$E$250))*Area!C34</f>
        <v/>
      </c>
      <c r="D34" s="30">
        <f ref="D34:D34" t="array">MIN(IF('Lookups'!$H$3:$H$250&gt;'Data_km2'!D34,'Lookups'!$E$3:$E$250))*Area!D34</f>
        <v/>
      </c>
      <c r="E34" s="30">
        <f ref="E34:E34" t="array">MIN(IF('Lookups'!$H$3:$H$250&gt;'Data_km2'!E34,'Lookups'!$E$3:$E$250))*Area!E34</f>
        <v/>
      </c>
      <c r="F34" s="30">
        <f ref="F34:F34" t="array">MIN(IF('Lookups'!$H$3:$H$250&gt;'Data_km2'!F34,'Lookups'!$E$3:$E$250))*Area!F34</f>
        <v/>
      </c>
      <c r="G34" s="30">
        <f ref="G34:G34" t="array">MIN(IF('Lookups'!$H$3:$H$250&gt;'Data_km2'!G34,'Lookups'!$E$3:$E$250))*Area!G34</f>
        <v/>
      </c>
      <c r="H34" s="30">
        <f ref="H34:H34" t="array">MIN(IF('Lookups'!$H$3:$H$250&gt;'Data_km2'!H34,'Lookups'!$E$3:$E$250))*Area!H34</f>
        <v/>
      </c>
      <c r="I34" s="30">
        <f ref="I34:I34" t="array">MIN(IF('Lookups'!$H$3:$H$250&gt;'Data_km2'!I34,'Lookups'!$E$3:$E$250))*Area!I34</f>
        <v/>
      </c>
      <c r="J34" s="30">
        <f ref="J34:J34" t="array">MIN(IF('Lookups'!$H$3:$H$250&gt;'Data_km2'!J34,'Lookups'!$E$3:$E$250))*Area!J34</f>
        <v/>
      </c>
      <c r="K34" s="30">
        <f ref="K34:K34" t="array">MIN(IF('Lookups'!$H$3:$H$250&gt;'Data_km2'!K34,'Lookups'!$E$3:$E$250))*Area!K34</f>
        <v/>
      </c>
      <c r="L34" s="30">
        <f ref="L34:L34" t="array">MIN(IF('Lookups'!$H$3:$H$250&gt;'Data_km2'!L34,'Lookups'!$E$3:$E$250))*Area!L34</f>
        <v/>
      </c>
    </row>
    <row r="35">
      <c r="A35" s="20">
        <f>'Capacity_km2_MNO'!A35</f>
        <v/>
      </c>
      <c r="B35" s="20">
        <f>'Capacity_km2_MNO'!B35</f>
        <v/>
      </c>
      <c r="C35" s="30">
        <f ref="C35:C35" t="array">MIN(IF('Lookups'!$H$3:$H$250&gt;'Data_km2'!C35,'Lookups'!$E$3:$E$250))*Area!C35</f>
        <v/>
      </c>
      <c r="D35" s="30">
        <f ref="D35:D35" t="array">MIN(IF('Lookups'!$H$3:$H$250&gt;'Data_km2'!D35,'Lookups'!$E$3:$E$250))*Area!D35</f>
        <v/>
      </c>
      <c r="E35" s="30">
        <f ref="E35:E35" t="array">MIN(IF('Lookups'!$H$3:$H$250&gt;'Data_km2'!E35,'Lookups'!$E$3:$E$250))*Area!E35</f>
        <v/>
      </c>
      <c r="F35" s="30">
        <f ref="F35:F35" t="array">MIN(IF('Lookups'!$H$3:$H$250&gt;'Data_km2'!F35,'Lookups'!$E$3:$E$250))*Area!F35</f>
        <v/>
      </c>
      <c r="G35" s="30">
        <f ref="G35:G35" t="array">MIN(IF('Lookups'!$H$3:$H$250&gt;'Data_km2'!G35,'Lookups'!$E$3:$E$250))*Area!G35</f>
        <v/>
      </c>
      <c r="H35" s="30">
        <f ref="H35:H35" t="array">MIN(IF('Lookups'!$H$3:$H$250&gt;'Data_km2'!H35,'Lookups'!$E$3:$E$250))*Area!H35</f>
        <v/>
      </c>
      <c r="I35" s="30">
        <f ref="I35:I35" t="array">MIN(IF('Lookups'!$H$3:$H$250&gt;'Data_km2'!I35,'Lookups'!$E$3:$E$250))*Area!I35</f>
        <v/>
      </c>
      <c r="J35" s="30">
        <f ref="J35:J35" t="array">MIN(IF('Lookups'!$H$3:$H$250&gt;'Data_km2'!J35,'Lookups'!$E$3:$E$250))*Area!J35</f>
        <v/>
      </c>
      <c r="K35" s="30">
        <f ref="K35:K35" t="array">MIN(IF('Lookups'!$H$3:$H$250&gt;'Data_km2'!K35,'Lookups'!$E$3:$E$250))*Area!K35</f>
        <v/>
      </c>
      <c r="L35" s="30">
        <f ref="L35:L35" t="array">MIN(IF('Lookups'!$H$3:$H$250&gt;'Data_km2'!L35,'Lookups'!$E$3:$E$250))*Area!L35</f>
        <v/>
      </c>
    </row>
    <row r="36">
      <c r="A36" s="20">
        <f>'Capacity_km2_MNO'!A36</f>
        <v/>
      </c>
      <c r="B36" s="20">
        <f>'Capacity_km2_MNO'!B36</f>
        <v/>
      </c>
      <c r="C36" s="30">
        <f ref="C36:C36" t="array">MIN(IF('Lookups'!$H$3:$H$250&gt;'Data_km2'!C36,'Lookups'!$E$3:$E$250))*Area!C36</f>
        <v/>
      </c>
      <c r="D36" s="30">
        <f ref="D36:D36" t="array">MIN(IF('Lookups'!$H$3:$H$250&gt;'Data_km2'!D36,'Lookups'!$E$3:$E$250))*Area!D36</f>
        <v/>
      </c>
      <c r="E36" s="30">
        <f ref="E36:E36" t="array">MIN(IF('Lookups'!$H$3:$H$250&gt;'Data_km2'!E36,'Lookups'!$E$3:$E$250))*Area!E36</f>
        <v/>
      </c>
      <c r="F36" s="30">
        <f ref="F36:F36" t="array">MIN(IF('Lookups'!$H$3:$H$250&gt;'Data_km2'!F36,'Lookups'!$E$3:$E$250))*Area!F36</f>
        <v/>
      </c>
      <c r="G36" s="30">
        <f ref="G36:G36" t="array">MIN(IF('Lookups'!$H$3:$H$250&gt;'Data_km2'!G36,'Lookups'!$E$3:$E$250))*Area!G36</f>
        <v/>
      </c>
      <c r="H36" s="30">
        <f ref="H36:H36" t="array">MIN(IF('Lookups'!$H$3:$H$250&gt;'Data_km2'!H36,'Lookups'!$E$3:$E$250))*Area!H36</f>
        <v/>
      </c>
      <c r="I36" s="30">
        <f ref="I36:I36" t="array">MIN(IF('Lookups'!$H$3:$H$250&gt;'Data_km2'!I36,'Lookups'!$E$3:$E$250))*Area!I36</f>
        <v/>
      </c>
      <c r="J36" s="30">
        <f ref="J36:J36" t="array">MIN(IF('Lookups'!$H$3:$H$250&gt;'Data_km2'!J36,'Lookups'!$E$3:$E$250))*Area!J36</f>
        <v/>
      </c>
      <c r="K36" s="30">
        <f ref="K36:K36" t="array">MIN(IF('Lookups'!$H$3:$H$250&gt;'Data_km2'!K36,'Lookups'!$E$3:$E$250))*Area!K36</f>
        <v/>
      </c>
      <c r="L36" s="30">
        <f ref="L36:L36" t="array">MIN(IF('Lookups'!$H$3:$H$250&gt;'Data_km2'!L36,'Lookups'!$E$3:$E$250))*Area!L36</f>
        <v/>
      </c>
    </row>
    <row r="37">
      <c r="A37" s="20">
        <f>'Capacity_km2_MNO'!A37</f>
        <v/>
      </c>
      <c r="B37" s="20">
        <f>'Capacity_km2_MNO'!B37</f>
        <v/>
      </c>
      <c r="C37" s="30">
        <f ref="C37:C37" t="array">MIN(IF('Lookups'!$H$3:$H$250&gt;'Data_km2'!C37,'Lookups'!$E$3:$E$250))*Area!C37</f>
        <v/>
      </c>
      <c r="D37" s="30">
        <f ref="D37:D37" t="array">MIN(IF('Lookups'!$H$3:$H$250&gt;'Data_km2'!D37,'Lookups'!$E$3:$E$250))*Area!D37</f>
        <v/>
      </c>
      <c r="E37" s="30">
        <f ref="E37:E37" t="array">MIN(IF('Lookups'!$H$3:$H$250&gt;'Data_km2'!E37,'Lookups'!$E$3:$E$250))*Area!E37</f>
        <v/>
      </c>
      <c r="F37" s="30">
        <f ref="F37:F37" t="array">MIN(IF('Lookups'!$H$3:$H$250&gt;'Data_km2'!F37,'Lookups'!$E$3:$E$250))*Area!F37</f>
        <v/>
      </c>
      <c r="G37" s="30">
        <f ref="G37:G37" t="array">MIN(IF('Lookups'!$H$3:$H$250&gt;'Data_km2'!G37,'Lookups'!$E$3:$E$250))*Area!G37</f>
        <v/>
      </c>
      <c r="H37" s="30">
        <f ref="H37:H37" t="array">MIN(IF('Lookups'!$H$3:$H$250&gt;'Data_km2'!H37,'Lookups'!$E$3:$E$250))*Area!H37</f>
        <v/>
      </c>
      <c r="I37" s="30">
        <f ref="I37:I37" t="array">MIN(IF('Lookups'!$H$3:$H$250&gt;'Data_km2'!I37,'Lookups'!$E$3:$E$250))*Area!I37</f>
        <v/>
      </c>
      <c r="J37" s="30">
        <f ref="J37:J37" t="array">MIN(IF('Lookups'!$H$3:$H$250&gt;'Data_km2'!J37,'Lookups'!$E$3:$E$250))*Area!J37</f>
        <v/>
      </c>
      <c r="K37" s="30">
        <f ref="K37:K37" t="array">MIN(IF('Lookups'!$H$3:$H$250&gt;'Data_km2'!K37,'Lookups'!$E$3:$E$250))*Area!K37</f>
        <v/>
      </c>
      <c r="L37" s="30">
        <f ref="L37:L37" t="array">MIN(IF('Lookups'!$H$3:$H$250&gt;'Data_km2'!L37,'Lookups'!$E$3:$E$250))*Area!L37</f>
        <v/>
      </c>
    </row>
    <row r="38">
      <c r="A38" s="20">
        <f>'Capacity_km2_MNO'!A38</f>
        <v/>
      </c>
      <c r="B38" s="20">
        <f>'Capacity_km2_MNO'!B38</f>
        <v/>
      </c>
      <c r="C38" s="30">
        <f ref="C38:C38" t="array">MIN(IF('Lookups'!$H$3:$H$250&gt;'Data_km2'!C38,'Lookups'!$E$3:$E$250))*Area!C38</f>
        <v/>
      </c>
      <c r="D38" s="30">
        <f ref="D38:D38" t="array">MIN(IF('Lookups'!$H$3:$H$250&gt;'Data_km2'!D38,'Lookups'!$E$3:$E$250))*Area!D38</f>
        <v/>
      </c>
      <c r="E38" s="30">
        <f ref="E38:E38" t="array">MIN(IF('Lookups'!$H$3:$H$250&gt;'Data_km2'!E38,'Lookups'!$E$3:$E$250))*Area!E38</f>
        <v/>
      </c>
      <c r="F38" s="30">
        <f ref="F38:F38" t="array">MIN(IF('Lookups'!$H$3:$H$250&gt;'Data_km2'!F38,'Lookups'!$E$3:$E$250))*Area!F38</f>
        <v/>
      </c>
      <c r="G38" s="30">
        <f ref="G38:G38" t="array">MIN(IF('Lookups'!$H$3:$H$250&gt;'Data_km2'!G38,'Lookups'!$E$3:$E$250))*Area!G38</f>
        <v/>
      </c>
      <c r="H38" s="30">
        <f ref="H38:H38" t="array">MIN(IF('Lookups'!$H$3:$H$250&gt;'Data_km2'!H38,'Lookups'!$E$3:$E$250))*Area!H38</f>
        <v/>
      </c>
      <c r="I38" s="30">
        <f ref="I38:I38" t="array">MIN(IF('Lookups'!$H$3:$H$250&gt;'Data_km2'!I38,'Lookups'!$E$3:$E$250))*Area!I38</f>
        <v/>
      </c>
      <c r="J38" s="30">
        <f ref="J38:J38" t="array">MIN(IF('Lookups'!$H$3:$H$250&gt;'Data_km2'!J38,'Lookups'!$E$3:$E$250))*Area!J38</f>
        <v/>
      </c>
      <c r="K38" s="30">
        <f ref="K38:K38" t="array">MIN(IF('Lookups'!$H$3:$H$250&gt;'Data_km2'!K38,'Lookups'!$E$3:$E$250))*Area!K38</f>
        <v/>
      </c>
      <c r="L38" s="30">
        <f ref="L38:L38" t="array">MIN(IF('Lookups'!$H$3:$H$250&gt;'Data_km2'!L38,'Lookups'!$E$3:$E$250))*Area!L38</f>
        <v/>
      </c>
    </row>
    <row r="39">
      <c r="A39" s="20">
        <f>'Capacity_km2_MNO'!A39</f>
        <v/>
      </c>
      <c r="B39" s="20">
        <f>'Capacity_km2_MNO'!B39</f>
        <v/>
      </c>
      <c r="C39" s="30">
        <f ref="C39:C39" t="array">MIN(IF('Lookups'!$H$3:$H$250&gt;'Data_km2'!C39,'Lookups'!$E$3:$E$250))*Area!C39</f>
        <v/>
      </c>
      <c r="D39" s="30">
        <f ref="D39:D39" t="array">MIN(IF('Lookups'!$H$3:$H$250&gt;'Data_km2'!D39,'Lookups'!$E$3:$E$250))*Area!D39</f>
        <v/>
      </c>
      <c r="E39" s="30">
        <f ref="E39:E39" t="array">MIN(IF('Lookups'!$H$3:$H$250&gt;'Data_km2'!E39,'Lookups'!$E$3:$E$250))*Area!E39</f>
        <v/>
      </c>
      <c r="F39" s="30">
        <f ref="F39:F39" t="array">MIN(IF('Lookups'!$H$3:$H$250&gt;'Data_km2'!F39,'Lookups'!$E$3:$E$250))*Area!F39</f>
        <v/>
      </c>
      <c r="G39" s="30">
        <f ref="G39:G39" t="array">MIN(IF('Lookups'!$H$3:$H$250&gt;'Data_km2'!G39,'Lookups'!$E$3:$E$250))*Area!G39</f>
        <v/>
      </c>
      <c r="H39" s="30">
        <f ref="H39:H39" t="array">MIN(IF('Lookups'!$H$3:$H$250&gt;'Data_km2'!H39,'Lookups'!$E$3:$E$250))*Area!H39</f>
        <v/>
      </c>
      <c r="I39" s="30">
        <f ref="I39:I39" t="array">MIN(IF('Lookups'!$H$3:$H$250&gt;'Data_km2'!I39,'Lookups'!$E$3:$E$250))*Area!I39</f>
        <v/>
      </c>
      <c r="J39" s="30">
        <f ref="J39:J39" t="array">MIN(IF('Lookups'!$H$3:$H$250&gt;'Data_km2'!J39,'Lookups'!$E$3:$E$250))*Area!J39</f>
        <v/>
      </c>
      <c r="K39" s="30">
        <f ref="K39:K39" t="array">MIN(IF('Lookups'!$H$3:$H$250&gt;'Data_km2'!K39,'Lookups'!$E$3:$E$250))*Area!K39</f>
        <v/>
      </c>
      <c r="L39" s="30">
        <f ref="L39:L39" t="array">MIN(IF('Lookups'!$H$3:$H$250&gt;'Data_km2'!L39,'Lookups'!$E$3:$E$250))*Area!L39</f>
        <v/>
      </c>
    </row>
    <row r="40">
      <c r="A40" s="20">
        <f>'Capacity_km2_MNO'!A40</f>
        <v/>
      </c>
      <c r="B40" s="20">
        <f>'Capacity_km2_MNO'!B40</f>
        <v/>
      </c>
      <c r="C40" s="30">
        <f ref="C40:C40" t="array">MIN(IF('Lookups'!$H$3:$H$250&gt;'Data_km2'!C40,'Lookups'!$E$3:$E$250))*Area!C40</f>
        <v/>
      </c>
      <c r="D40" s="30">
        <f ref="D40:D40" t="array">MIN(IF('Lookups'!$H$3:$H$250&gt;'Data_km2'!D40,'Lookups'!$E$3:$E$250))*Area!D40</f>
        <v/>
      </c>
      <c r="E40" s="30">
        <f ref="E40:E40" t="array">MIN(IF('Lookups'!$H$3:$H$250&gt;'Data_km2'!E40,'Lookups'!$E$3:$E$250))*Area!E40</f>
        <v/>
      </c>
      <c r="F40" s="30">
        <f ref="F40:F40" t="array">MIN(IF('Lookups'!$H$3:$H$250&gt;'Data_km2'!F40,'Lookups'!$E$3:$E$250))*Area!F40</f>
        <v/>
      </c>
      <c r="G40" s="30">
        <f ref="G40:G40" t="array">MIN(IF('Lookups'!$H$3:$H$250&gt;'Data_km2'!G40,'Lookups'!$E$3:$E$250))*Area!G40</f>
        <v/>
      </c>
      <c r="H40" s="30">
        <f ref="H40:H40" t="array">MIN(IF('Lookups'!$H$3:$H$250&gt;'Data_km2'!H40,'Lookups'!$E$3:$E$250))*Area!H40</f>
        <v/>
      </c>
      <c r="I40" s="30">
        <f ref="I40:I40" t="array">MIN(IF('Lookups'!$H$3:$H$250&gt;'Data_km2'!I40,'Lookups'!$E$3:$E$250))*Area!I40</f>
        <v/>
      </c>
      <c r="J40" s="30">
        <f ref="J40:J40" t="array">MIN(IF('Lookups'!$H$3:$H$250&gt;'Data_km2'!J40,'Lookups'!$E$3:$E$250))*Area!J40</f>
        <v/>
      </c>
      <c r="K40" s="30">
        <f ref="K40:K40" t="array">MIN(IF('Lookups'!$H$3:$H$250&gt;'Data_km2'!K40,'Lookups'!$E$3:$E$250))*Area!K40</f>
        <v/>
      </c>
      <c r="L40" s="30">
        <f ref="L40:L40" t="array">MIN(IF('Lookups'!$H$3:$H$250&gt;'Data_km2'!L40,'Lookups'!$E$3:$E$250))*Area!L40</f>
        <v/>
      </c>
    </row>
    <row r="41">
      <c r="A41" s="20">
        <f>'Capacity_km2_MNO'!A41</f>
        <v/>
      </c>
      <c r="B41" s="20">
        <f>'Capacity_km2_MNO'!B41</f>
        <v/>
      </c>
      <c r="C41" s="30">
        <f ref="C41:C41" t="array">MIN(IF('Lookups'!$H$3:$H$250&gt;'Data_km2'!C41,'Lookups'!$E$3:$E$250))*Area!C41</f>
        <v/>
      </c>
      <c r="D41" s="30">
        <f ref="D41:D41" t="array">MIN(IF('Lookups'!$H$3:$H$250&gt;'Data_km2'!D41,'Lookups'!$E$3:$E$250))*Area!D41</f>
        <v/>
      </c>
      <c r="E41" s="30">
        <f ref="E41:E41" t="array">MIN(IF('Lookups'!$H$3:$H$250&gt;'Data_km2'!E41,'Lookups'!$E$3:$E$250))*Area!E41</f>
        <v/>
      </c>
      <c r="F41" s="30">
        <f ref="F41:F41" t="array">MIN(IF('Lookups'!$H$3:$H$250&gt;'Data_km2'!F41,'Lookups'!$E$3:$E$250))*Area!F41</f>
        <v/>
      </c>
      <c r="G41" s="30">
        <f ref="G41:G41" t="array">MIN(IF('Lookups'!$H$3:$H$250&gt;'Data_km2'!G41,'Lookups'!$E$3:$E$250))*Area!G41</f>
        <v/>
      </c>
      <c r="H41" s="30">
        <f ref="H41:H41" t="array">MIN(IF('Lookups'!$H$3:$H$250&gt;'Data_km2'!H41,'Lookups'!$E$3:$E$250))*Area!H41</f>
        <v/>
      </c>
      <c r="I41" s="30">
        <f ref="I41:I41" t="array">MIN(IF('Lookups'!$H$3:$H$250&gt;'Data_km2'!I41,'Lookups'!$E$3:$E$250))*Area!I41</f>
        <v/>
      </c>
      <c r="J41" s="30">
        <f ref="J41:J41" t="array">MIN(IF('Lookups'!$H$3:$H$250&gt;'Data_km2'!J41,'Lookups'!$E$3:$E$250))*Area!J41</f>
        <v/>
      </c>
      <c r="K41" s="30">
        <f ref="K41:K41" t="array">MIN(IF('Lookups'!$H$3:$H$250&gt;'Data_km2'!K41,'Lookups'!$E$3:$E$250))*Area!K41</f>
        <v/>
      </c>
      <c r="L41" s="30">
        <f ref="L41:L41" t="array">MIN(IF('Lookups'!$H$3:$H$250&gt;'Data_km2'!L41,'Lookups'!$E$3:$E$250))*Area!L41</f>
        <v/>
      </c>
    </row>
    <row r="42">
      <c r="A42" s="20">
        <f>'Capacity_km2_MNO'!A42</f>
        <v/>
      </c>
      <c r="B42" s="20">
        <f>'Capacity_km2_MNO'!B42</f>
        <v/>
      </c>
      <c r="C42" s="30">
        <f ref="C42:C42" t="array">MIN(IF('Lookups'!$H$3:$H$250&gt;'Data_km2'!C42,'Lookups'!$E$3:$E$250))*Area!C42</f>
        <v/>
      </c>
      <c r="D42" s="30">
        <f ref="D42:D42" t="array">MIN(IF('Lookups'!$H$3:$H$250&gt;'Data_km2'!D42,'Lookups'!$E$3:$E$250))*Area!D42</f>
        <v/>
      </c>
      <c r="E42" s="30">
        <f ref="E42:E42" t="array">MIN(IF('Lookups'!$H$3:$H$250&gt;'Data_km2'!E42,'Lookups'!$E$3:$E$250))*Area!E42</f>
        <v/>
      </c>
      <c r="F42" s="30">
        <f ref="F42:F42" t="array">MIN(IF('Lookups'!$H$3:$H$250&gt;'Data_km2'!F42,'Lookups'!$E$3:$E$250))*Area!F42</f>
        <v/>
      </c>
      <c r="G42" s="30">
        <f ref="G42:G42" t="array">MIN(IF('Lookups'!$H$3:$H$250&gt;'Data_km2'!G42,'Lookups'!$E$3:$E$250))*Area!G42</f>
        <v/>
      </c>
      <c r="H42" s="30">
        <f ref="H42:H42" t="array">MIN(IF('Lookups'!$H$3:$H$250&gt;'Data_km2'!H42,'Lookups'!$E$3:$E$250))*Area!H42</f>
        <v/>
      </c>
      <c r="I42" s="30">
        <f ref="I42:I42" t="array">MIN(IF('Lookups'!$H$3:$H$250&gt;'Data_km2'!I42,'Lookups'!$E$3:$E$250))*Area!I42</f>
        <v/>
      </c>
      <c r="J42" s="30">
        <f ref="J42:J42" t="array">MIN(IF('Lookups'!$H$3:$H$250&gt;'Data_km2'!J42,'Lookups'!$E$3:$E$250))*Area!J42</f>
        <v/>
      </c>
      <c r="K42" s="30">
        <f ref="K42:K42" t="array">MIN(IF('Lookups'!$H$3:$H$250&gt;'Data_km2'!K42,'Lookups'!$E$3:$E$250))*Area!K42</f>
        <v/>
      </c>
      <c r="L42" s="30">
        <f ref="L42:L42" t="array">MIN(IF('Lookups'!$H$3:$H$250&gt;'Data_km2'!L42,'Lookups'!$E$3:$E$250))*Area!L42</f>
        <v/>
      </c>
    </row>
    <row r="43">
      <c r="A43" s="20">
        <f>'Capacity_km2_MNO'!A43</f>
        <v/>
      </c>
      <c r="B43" s="20">
        <f>'Capacity_km2_MNO'!B43</f>
        <v/>
      </c>
      <c r="C43" s="30">
        <f ref="C43:C43" t="array">MIN(IF('Lookups'!$H$3:$H$250&gt;'Data_km2'!C43,'Lookups'!$E$3:$E$250))*Area!C43</f>
        <v/>
      </c>
      <c r="D43" s="30">
        <f ref="D43:D43" t="array">MIN(IF('Lookups'!$H$3:$H$250&gt;'Data_km2'!D43,'Lookups'!$E$3:$E$250))*Area!D43</f>
        <v/>
      </c>
      <c r="E43" s="30">
        <f ref="E43:E43" t="array">MIN(IF('Lookups'!$H$3:$H$250&gt;'Data_km2'!E43,'Lookups'!$E$3:$E$250))*Area!E43</f>
        <v/>
      </c>
      <c r="F43" s="30">
        <f ref="F43:F43" t="array">MIN(IF('Lookups'!$H$3:$H$250&gt;'Data_km2'!F43,'Lookups'!$E$3:$E$250))*Area!F43</f>
        <v/>
      </c>
      <c r="G43" s="30">
        <f ref="G43:G43" t="array">MIN(IF('Lookups'!$H$3:$H$250&gt;'Data_km2'!G43,'Lookups'!$E$3:$E$250))*Area!G43</f>
        <v/>
      </c>
      <c r="H43" s="30">
        <f ref="H43:H43" t="array">MIN(IF('Lookups'!$H$3:$H$250&gt;'Data_km2'!H43,'Lookups'!$E$3:$E$250))*Area!H43</f>
        <v/>
      </c>
      <c r="I43" s="30">
        <f ref="I43:I43" t="array">MIN(IF('Lookups'!$H$3:$H$250&gt;'Data_km2'!I43,'Lookups'!$E$3:$E$250))*Area!I43</f>
        <v/>
      </c>
      <c r="J43" s="30">
        <f ref="J43:J43" t="array">MIN(IF('Lookups'!$H$3:$H$250&gt;'Data_km2'!J43,'Lookups'!$E$3:$E$250))*Area!J43</f>
        <v/>
      </c>
      <c r="K43" s="30">
        <f ref="K43:K43" t="array">MIN(IF('Lookups'!$H$3:$H$250&gt;'Data_km2'!K43,'Lookups'!$E$3:$E$250))*Area!K43</f>
        <v/>
      </c>
      <c r="L43" s="30">
        <f ref="L43:L43" t="array">MIN(IF('Lookups'!$H$3:$H$250&gt;'Data_km2'!L43,'Lookups'!$E$3:$E$250))*Area!L43</f>
        <v/>
      </c>
    </row>
    <row r="44">
      <c r="A44" s="20">
        <f>'Capacity_km2_MNO'!A44</f>
        <v/>
      </c>
      <c r="B44" s="20">
        <f>'Capacity_km2_MNO'!B44</f>
        <v/>
      </c>
      <c r="C44" s="30">
        <f ref="C44:C44" t="array">MIN(IF('Lookups'!$H$3:$H$250&gt;'Data_km2'!C44,'Lookups'!$E$3:$E$250))*Area!C44</f>
        <v/>
      </c>
      <c r="D44" s="30">
        <f ref="D44:D44" t="array">MIN(IF('Lookups'!$H$3:$H$250&gt;'Data_km2'!D44,'Lookups'!$E$3:$E$250))*Area!D44</f>
        <v/>
      </c>
      <c r="E44" s="30">
        <f ref="E44:E44" t="array">MIN(IF('Lookups'!$H$3:$H$250&gt;'Data_km2'!E44,'Lookups'!$E$3:$E$250))*Area!E44</f>
        <v/>
      </c>
      <c r="F44" s="30">
        <f ref="F44:F44" t="array">MIN(IF('Lookups'!$H$3:$H$250&gt;'Data_km2'!F44,'Lookups'!$E$3:$E$250))*Area!F44</f>
        <v/>
      </c>
      <c r="G44" s="30">
        <f ref="G44:G44" t="array">MIN(IF('Lookups'!$H$3:$H$250&gt;'Data_km2'!G44,'Lookups'!$E$3:$E$250))*Area!G44</f>
        <v/>
      </c>
      <c r="H44" s="30">
        <f ref="H44:H44" t="array">MIN(IF('Lookups'!$H$3:$H$250&gt;'Data_km2'!H44,'Lookups'!$E$3:$E$250))*Area!H44</f>
        <v/>
      </c>
      <c r="I44" s="30">
        <f ref="I44:I44" t="array">MIN(IF('Lookups'!$H$3:$H$250&gt;'Data_km2'!I44,'Lookups'!$E$3:$E$250))*Area!I44</f>
        <v/>
      </c>
      <c r="J44" s="30">
        <f ref="J44:J44" t="array">MIN(IF('Lookups'!$H$3:$H$250&gt;'Data_km2'!J44,'Lookups'!$E$3:$E$250))*Area!J44</f>
        <v/>
      </c>
      <c r="K44" s="30">
        <f ref="K44:K44" t="array">MIN(IF('Lookups'!$H$3:$H$250&gt;'Data_km2'!K44,'Lookups'!$E$3:$E$250))*Area!K44</f>
        <v/>
      </c>
      <c r="L44" s="30">
        <f ref="L44:L44" t="array">MIN(IF('Lookups'!$H$3:$H$250&gt;'Data_km2'!L44,'Lookups'!$E$3:$E$250))*Area!L44</f>
        <v/>
      </c>
    </row>
    <row r="45">
      <c r="A45" s="20">
        <f>'Capacity_km2_MNO'!A45</f>
        <v/>
      </c>
      <c r="B45" s="20">
        <f>'Capacity_km2_MNO'!B45</f>
        <v/>
      </c>
      <c r="C45" s="30">
        <f ref="C45:C45" t="array">MIN(IF('Lookups'!$H$3:$H$250&gt;'Data_km2'!C45,'Lookups'!$E$3:$E$250))*Area!C45</f>
        <v/>
      </c>
      <c r="D45" s="30">
        <f ref="D45:D45" t="array">MIN(IF('Lookups'!$H$3:$H$250&gt;'Data_km2'!D45,'Lookups'!$E$3:$E$250))*Area!D45</f>
        <v/>
      </c>
      <c r="E45" s="30">
        <f ref="E45:E45" t="array">MIN(IF('Lookups'!$H$3:$H$250&gt;'Data_km2'!E45,'Lookups'!$E$3:$E$250))*Area!E45</f>
        <v/>
      </c>
      <c r="F45" s="30">
        <f ref="F45:F45" t="array">MIN(IF('Lookups'!$H$3:$H$250&gt;'Data_km2'!F45,'Lookups'!$E$3:$E$250))*Area!F45</f>
        <v/>
      </c>
      <c r="G45" s="30">
        <f ref="G45:G45" t="array">MIN(IF('Lookups'!$H$3:$H$250&gt;'Data_km2'!G45,'Lookups'!$E$3:$E$250))*Area!G45</f>
        <v/>
      </c>
      <c r="H45" s="30">
        <f ref="H45:H45" t="array">MIN(IF('Lookups'!$H$3:$H$250&gt;'Data_km2'!H45,'Lookups'!$E$3:$E$250))*Area!H45</f>
        <v/>
      </c>
      <c r="I45" s="30">
        <f ref="I45:I45" t="array">MIN(IF('Lookups'!$H$3:$H$250&gt;'Data_km2'!I45,'Lookups'!$E$3:$E$250))*Area!I45</f>
        <v/>
      </c>
      <c r="J45" s="30">
        <f ref="J45:J45" t="array">MIN(IF('Lookups'!$H$3:$H$250&gt;'Data_km2'!J45,'Lookups'!$E$3:$E$250))*Area!J45</f>
        <v/>
      </c>
      <c r="K45" s="30">
        <f ref="K45:K45" t="array">MIN(IF('Lookups'!$H$3:$H$250&gt;'Data_km2'!K45,'Lookups'!$E$3:$E$250))*Area!K45</f>
        <v/>
      </c>
      <c r="L45" s="30">
        <f ref="L45:L45" t="array">MIN(IF('Lookups'!$H$3:$H$250&gt;'Data_km2'!L45,'Lookups'!$E$3:$E$250))*Area!L45</f>
        <v/>
      </c>
    </row>
    <row r="46">
      <c r="A46" s="20">
        <f>'Capacity_km2_MNO'!A46</f>
        <v/>
      </c>
      <c r="B46" s="20">
        <f>'Capacity_km2_MNO'!B46</f>
        <v/>
      </c>
      <c r="C46" s="30">
        <f ref="C46:C46" t="array">MIN(IF('Lookups'!$H$3:$H$250&gt;'Data_km2'!C46,'Lookups'!$E$3:$E$250))*Area!C46</f>
        <v/>
      </c>
      <c r="D46" s="30">
        <f ref="D46:D46" t="array">MIN(IF('Lookups'!$H$3:$H$250&gt;'Data_km2'!D46,'Lookups'!$E$3:$E$250))*Area!D46</f>
        <v/>
      </c>
      <c r="E46" s="30">
        <f ref="E46:E46" t="array">MIN(IF('Lookups'!$H$3:$H$250&gt;'Data_km2'!E46,'Lookups'!$E$3:$E$250))*Area!E46</f>
        <v/>
      </c>
      <c r="F46" s="30">
        <f ref="F46:F46" t="array">MIN(IF('Lookups'!$H$3:$H$250&gt;'Data_km2'!F46,'Lookups'!$E$3:$E$250))*Area!F46</f>
        <v/>
      </c>
      <c r="G46" s="30">
        <f ref="G46:G46" t="array">MIN(IF('Lookups'!$H$3:$H$250&gt;'Data_km2'!G46,'Lookups'!$E$3:$E$250))*Area!G46</f>
        <v/>
      </c>
      <c r="H46" s="30">
        <f ref="H46:H46" t="array">MIN(IF('Lookups'!$H$3:$H$250&gt;'Data_km2'!H46,'Lookups'!$E$3:$E$250))*Area!H46</f>
        <v/>
      </c>
      <c r="I46" s="30">
        <f ref="I46:I46" t="array">MIN(IF('Lookups'!$H$3:$H$250&gt;'Data_km2'!I46,'Lookups'!$E$3:$E$250))*Area!I46</f>
        <v/>
      </c>
      <c r="J46" s="30">
        <f ref="J46:J46" t="array">MIN(IF('Lookups'!$H$3:$H$250&gt;'Data_km2'!J46,'Lookups'!$E$3:$E$250))*Area!J46</f>
        <v/>
      </c>
      <c r="K46" s="30">
        <f ref="K46:K46" t="array">MIN(IF('Lookups'!$H$3:$H$250&gt;'Data_km2'!K46,'Lookups'!$E$3:$E$250))*Area!K46</f>
        <v/>
      </c>
      <c r="L46" s="30">
        <f ref="L46:L46" t="array">MIN(IF('Lookups'!$H$3:$H$250&gt;'Data_km2'!L46,'Lookups'!$E$3:$E$250))*Area!L46</f>
        <v/>
      </c>
    </row>
    <row r="47">
      <c r="A47" s="20">
        <f>'Capacity_km2_MNO'!A47</f>
        <v/>
      </c>
      <c r="B47" s="20">
        <f>'Capacity_km2_MNO'!B47</f>
        <v/>
      </c>
      <c r="C47" s="30">
        <f ref="C47:C47" t="array">MIN(IF('Lookups'!$H$3:$H$250&gt;'Data_km2'!C47,'Lookups'!$E$3:$E$250))*Area!C47</f>
        <v/>
      </c>
      <c r="D47" s="30">
        <f ref="D47:D47" t="array">MIN(IF('Lookups'!$H$3:$H$250&gt;'Data_km2'!D47,'Lookups'!$E$3:$E$250))*Area!D47</f>
        <v/>
      </c>
      <c r="E47" s="30">
        <f ref="E47:E47" t="array">MIN(IF('Lookups'!$H$3:$H$250&gt;'Data_km2'!E47,'Lookups'!$E$3:$E$250))*Area!E47</f>
        <v/>
      </c>
      <c r="F47" s="30">
        <f ref="F47:F47" t="array">MIN(IF('Lookups'!$H$3:$H$250&gt;'Data_km2'!F47,'Lookups'!$E$3:$E$250))*Area!F47</f>
        <v/>
      </c>
      <c r="G47" s="30">
        <f ref="G47:G47" t="array">MIN(IF('Lookups'!$H$3:$H$250&gt;'Data_km2'!G47,'Lookups'!$E$3:$E$250))*Area!G47</f>
        <v/>
      </c>
      <c r="H47" s="30">
        <f ref="H47:H47" t="array">MIN(IF('Lookups'!$H$3:$H$250&gt;'Data_km2'!H47,'Lookups'!$E$3:$E$250))*Area!H47</f>
        <v/>
      </c>
      <c r="I47" s="30">
        <f ref="I47:I47" t="array">MIN(IF('Lookups'!$H$3:$H$250&gt;'Data_km2'!I47,'Lookups'!$E$3:$E$250))*Area!I47</f>
        <v/>
      </c>
      <c r="J47" s="30">
        <f ref="J47:J47" t="array">MIN(IF('Lookups'!$H$3:$H$250&gt;'Data_km2'!J47,'Lookups'!$E$3:$E$250))*Area!J47</f>
        <v/>
      </c>
      <c r="K47" s="30">
        <f ref="K47:K47" t="array">MIN(IF('Lookups'!$H$3:$H$250&gt;'Data_km2'!K47,'Lookups'!$E$3:$E$250))*Area!K47</f>
        <v/>
      </c>
      <c r="L47" s="30">
        <f ref="L47:L47" t="array">MIN(IF('Lookups'!$H$3:$H$250&gt;'Data_km2'!L47,'Lookups'!$E$3:$E$250))*Area!L47</f>
        <v/>
      </c>
    </row>
    <row r="48">
      <c r="A48" s="20">
        <f>'Capacity_km2_MNO'!A48</f>
        <v/>
      </c>
      <c r="B48" s="20">
        <f>'Capacity_km2_MNO'!B48</f>
        <v/>
      </c>
      <c r="C48" s="30">
        <f ref="C48:C48" t="array">MIN(IF('Lookups'!$H$3:$H$250&gt;'Data_km2'!C48,'Lookups'!$E$3:$E$250))*Area!C48</f>
        <v/>
      </c>
      <c r="D48" s="30">
        <f ref="D48:D48" t="array">MIN(IF('Lookups'!$H$3:$H$250&gt;'Data_km2'!D48,'Lookups'!$E$3:$E$250))*Area!D48</f>
        <v/>
      </c>
      <c r="E48" s="30">
        <f ref="E48:E48" t="array">MIN(IF('Lookups'!$H$3:$H$250&gt;'Data_km2'!E48,'Lookups'!$E$3:$E$250))*Area!E48</f>
        <v/>
      </c>
      <c r="F48" s="30">
        <f ref="F48:F48" t="array">MIN(IF('Lookups'!$H$3:$H$250&gt;'Data_km2'!F48,'Lookups'!$E$3:$E$250))*Area!F48</f>
        <v/>
      </c>
      <c r="G48" s="30">
        <f ref="G48:G48" t="array">MIN(IF('Lookups'!$H$3:$H$250&gt;'Data_km2'!G48,'Lookups'!$E$3:$E$250))*Area!G48</f>
        <v/>
      </c>
      <c r="H48" s="30">
        <f ref="H48:H48" t="array">MIN(IF('Lookups'!$H$3:$H$250&gt;'Data_km2'!H48,'Lookups'!$E$3:$E$250))*Area!H48</f>
        <v/>
      </c>
      <c r="I48" s="30">
        <f ref="I48:I48" t="array">MIN(IF('Lookups'!$H$3:$H$250&gt;'Data_km2'!I48,'Lookups'!$E$3:$E$250))*Area!I48</f>
        <v/>
      </c>
      <c r="J48" s="30">
        <f ref="J48:J48" t="array">MIN(IF('Lookups'!$H$3:$H$250&gt;'Data_km2'!J48,'Lookups'!$E$3:$E$250))*Area!J48</f>
        <v/>
      </c>
      <c r="K48" s="30">
        <f ref="K48:K48" t="array">MIN(IF('Lookups'!$H$3:$H$250&gt;'Data_km2'!K48,'Lookups'!$E$3:$E$250))*Area!K48</f>
        <v/>
      </c>
      <c r="L48" s="30">
        <f ref="L48:L48" t="array">MIN(IF('Lookups'!$H$3:$H$250&gt;'Data_km2'!L48,'Lookups'!$E$3:$E$250))*Area!L48</f>
        <v/>
      </c>
    </row>
    <row r="49">
      <c r="A49" s="20">
        <f>'Capacity_km2_MNO'!A49</f>
        <v/>
      </c>
      <c r="B49" s="20">
        <f>'Capacity_km2_MNO'!B49</f>
        <v/>
      </c>
      <c r="C49" s="30">
        <f ref="C49:C49" t="array">MIN(IF('Lookups'!$H$3:$H$250&gt;'Data_km2'!C49,'Lookups'!$E$3:$E$250))*Area!C49</f>
        <v/>
      </c>
      <c r="D49" s="30">
        <f ref="D49:D49" t="array">MIN(IF('Lookups'!$H$3:$H$250&gt;'Data_km2'!D49,'Lookups'!$E$3:$E$250))*Area!D49</f>
        <v/>
      </c>
      <c r="E49" s="30">
        <f ref="E49:E49" t="array">MIN(IF('Lookups'!$H$3:$H$250&gt;'Data_km2'!E49,'Lookups'!$E$3:$E$250))*Area!E49</f>
        <v/>
      </c>
      <c r="F49" s="30">
        <f ref="F49:F49" t="array">MIN(IF('Lookups'!$H$3:$H$250&gt;'Data_km2'!F49,'Lookups'!$E$3:$E$250))*Area!F49</f>
        <v/>
      </c>
      <c r="G49" s="30">
        <f ref="G49:G49" t="array">MIN(IF('Lookups'!$H$3:$H$250&gt;'Data_km2'!G49,'Lookups'!$E$3:$E$250))*Area!G49</f>
        <v/>
      </c>
      <c r="H49" s="30">
        <f ref="H49:H49" t="array">MIN(IF('Lookups'!$H$3:$H$250&gt;'Data_km2'!H49,'Lookups'!$E$3:$E$250))*Area!H49</f>
        <v/>
      </c>
      <c r="I49" s="30">
        <f ref="I49:I49" t="array">MIN(IF('Lookups'!$H$3:$H$250&gt;'Data_km2'!I49,'Lookups'!$E$3:$E$250))*Area!I49</f>
        <v/>
      </c>
      <c r="J49" s="30">
        <f ref="J49:J49" t="array">MIN(IF('Lookups'!$H$3:$H$250&gt;'Data_km2'!J49,'Lookups'!$E$3:$E$250))*Area!J49</f>
        <v/>
      </c>
      <c r="K49" s="30">
        <f ref="K49:K49" t="array">MIN(IF('Lookups'!$H$3:$H$250&gt;'Data_km2'!K49,'Lookups'!$E$3:$E$250))*Area!K49</f>
        <v/>
      </c>
      <c r="L49" s="30">
        <f ref="L49:L49" t="array">MIN(IF('Lookups'!$H$3:$H$250&gt;'Data_km2'!L49,'Lookups'!$E$3:$E$250))*Area!L49</f>
        <v/>
      </c>
    </row>
    <row r="50">
      <c r="A50" s="20">
        <f>'Capacity_km2_MNO'!A50</f>
        <v/>
      </c>
      <c r="B50" s="20">
        <f>'Capacity_km2_MNO'!B50</f>
        <v/>
      </c>
      <c r="C50" s="30">
        <f ref="C50:C50" t="array">MIN(IF('Lookups'!$H$3:$H$250&gt;'Data_km2'!C50,'Lookups'!$E$3:$E$250))*Area!C50</f>
        <v/>
      </c>
      <c r="D50" s="30">
        <f ref="D50:D50" t="array">MIN(IF('Lookups'!$H$3:$H$250&gt;'Data_km2'!D50,'Lookups'!$E$3:$E$250))*Area!D50</f>
        <v/>
      </c>
      <c r="E50" s="30">
        <f ref="E50:E50" t="array">MIN(IF('Lookups'!$H$3:$H$250&gt;'Data_km2'!E50,'Lookups'!$E$3:$E$250))*Area!E50</f>
        <v/>
      </c>
      <c r="F50" s="30">
        <f ref="F50:F50" t="array">MIN(IF('Lookups'!$H$3:$H$250&gt;'Data_km2'!F50,'Lookups'!$E$3:$E$250))*Area!F50</f>
        <v/>
      </c>
      <c r="G50" s="30">
        <f ref="G50:G50" t="array">MIN(IF('Lookups'!$H$3:$H$250&gt;'Data_km2'!G50,'Lookups'!$E$3:$E$250))*Area!G50</f>
        <v/>
      </c>
      <c r="H50" s="30">
        <f ref="H50:H50" t="array">MIN(IF('Lookups'!$H$3:$H$250&gt;'Data_km2'!H50,'Lookups'!$E$3:$E$250))*Area!H50</f>
        <v/>
      </c>
      <c r="I50" s="30">
        <f ref="I50:I50" t="array">MIN(IF('Lookups'!$H$3:$H$250&gt;'Data_km2'!I50,'Lookups'!$E$3:$E$250))*Area!I50</f>
        <v/>
      </c>
      <c r="J50" s="30">
        <f ref="J50:J50" t="array">MIN(IF('Lookups'!$H$3:$H$250&gt;'Data_km2'!J50,'Lookups'!$E$3:$E$250))*Area!J50</f>
        <v/>
      </c>
      <c r="K50" s="30">
        <f ref="K50:K50" t="array">MIN(IF('Lookups'!$H$3:$H$250&gt;'Data_km2'!K50,'Lookups'!$E$3:$E$250))*Area!K50</f>
        <v/>
      </c>
      <c r="L50" s="30">
        <f ref="L50:L50" t="array">MIN(IF('Lookups'!$H$3:$H$250&gt;'Data_km2'!L50,'Lookups'!$E$3:$E$250))*Area!L50</f>
        <v/>
      </c>
    </row>
    <row r="51">
      <c r="A51" s="20">
        <f>'Capacity_km2_MNO'!A51</f>
        <v/>
      </c>
      <c r="B51" s="20">
        <f>'Capacity_km2_MNO'!B51</f>
        <v/>
      </c>
      <c r="C51" s="30">
        <f ref="C51:C51" t="array">MIN(IF('Lookups'!$H$3:$H$250&gt;'Data_km2'!C51,'Lookups'!$E$3:$E$250))*Area!C51</f>
        <v/>
      </c>
      <c r="D51" s="30">
        <f ref="D51:D51" t="array">MIN(IF('Lookups'!$H$3:$H$250&gt;'Data_km2'!D51,'Lookups'!$E$3:$E$250))*Area!D51</f>
        <v/>
      </c>
      <c r="E51" s="30">
        <f ref="E51:E51" t="array">MIN(IF('Lookups'!$H$3:$H$250&gt;'Data_km2'!E51,'Lookups'!$E$3:$E$250))*Area!E51</f>
        <v/>
      </c>
      <c r="F51" s="30">
        <f ref="F51:F51" t="array">MIN(IF('Lookups'!$H$3:$H$250&gt;'Data_km2'!F51,'Lookups'!$E$3:$E$250))*Area!F51</f>
        <v/>
      </c>
      <c r="G51" s="30">
        <f ref="G51:G51" t="array">MIN(IF('Lookups'!$H$3:$H$250&gt;'Data_km2'!G51,'Lookups'!$E$3:$E$250))*Area!G51</f>
        <v/>
      </c>
      <c r="H51" s="30">
        <f ref="H51:H51" t="array">MIN(IF('Lookups'!$H$3:$H$250&gt;'Data_km2'!H51,'Lookups'!$E$3:$E$250))*Area!H51</f>
        <v/>
      </c>
      <c r="I51" s="30">
        <f ref="I51:I51" t="array">MIN(IF('Lookups'!$H$3:$H$250&gt;'Data_km2'!I51,'Lookups'!$E$3:$E$250))*Area!I51</f>
        <v/>
      </c>
      <c r="J51" s="30">
        <f ref="J51:J51" t="array">MIN(IF('Lookups'!$H$3:$H$250&gt;'Data_km2'!J51,'Lookups'!$E$3:$E$250))*Area!J51</f>
        <v/>
      </c>
      <c r="K51" s="30">
        <f ref="K51:K51" t="array">MIN(IF('Lookups'!$H$3:$H$250&gt;'Data_km2'!K51,'Lookups'!$E$3:$E$250))*Area!K51</f>
        <v/>
      </c>
      <c r="L51" s="30">
        <f ref="L51:L51" t="array">MIN(IF('Lookups'!$H$3:$H$250&gt;'Data_km2'!L51,'Lookups'!$E$3:$E$250))*Area!L51</f>
        <v/>
      </c>
    </row>
    <row r="52">
      <c r="A52" s="20">
        <f>'Capacity_km2_MNO'!A52</f>
        <v/>
      </c>
      <c r="B52" s="20">
        <f>'Capacity_km2_MNO'!B52</f>
        <v/>
      </c>
      <c r="C52" s="30">
        <f ref="C52:C52" t="array">MIN(IF('Lookups'!$H$3:$H$250&gt;'Data_km2'!C52,'Lookups'!$E$3:$E$250))*Area!C52</f>
        <v/>
      </c>
      <c r="D52" s="30">
        <f ref="D52:D52" t="array">MIN(IF('Lookups'!$H$3:$H$250&gt;'Data_km2'!D52,'Lookups'!$E$3:$E$250))*Area!D52</f>
        <v/>
      </c>
      <c r="E52" s="30">
        <f ref="E52:E52" t="array">MIN(IF('Lookups'!$H$3:$H$250&gt;'Data_km2'!E52,'Lookups'!$E$3:$E$250))*Area!E52</f>
        <v/>
      </c>
      <c r="F52" s="30">
        <f ref="F52:F52" t="array">MIN(IF('Lookups'!$H$3:$H$250&gt;'Data_km2'!F52,'Lookups'!$E$3:$E$250))*Area!F52</f>
        <v/>
      </c>
      <c r="G52" s="30">
        <f ref="G52:G52" t="array">MIN(IF('Lookups'!$H$3:$H$250&gt;'Data_km2'!G52,'Lookups'!$E$3:$E$250))*Area!G52</f>
        <v/>
      </c>
      <c r="H52" s="30">
        <f ref="H52:H52" t="array">MIN(IF('Lookups'!$H$3:$H$250&gt;'Data_km2'!H52,'Lookups'!$E$3:$E$250))*Area!H52</f>
        <v/>
      </c>
      <c r="I52" s="30">
        <f ref="I52:I52" t="array">MIN(IF('Lookups'!$H$3:$H$250&gt;'Data_km2'!I52,'Lookups'!$E$3:$E$250))*Area!I52</f>
        <v/>
      </c>
      <c r="J52" s="30">
        <f ref="J52:J52" t="array">MIN(IF('Lookups'!$H$3:$H$250&gt;'Data_km2'!J52,'Lookups'!$E$3:$E$250))*Area!J52</f>
        <v/>
      </c>
      <c r="K52" s="30">
        <f ref="K52:K52" t="array">MIN(IF('Lookups'!$H$3:$H$250&gt;'Data_km2'!K52,'Lookups'!$E$3:$E$250))*Area!K52</f>
        <v/>
      </c>
      <c r="L52" s="30">
        <f ref="L52:L52" t="array">MIN(IF('Lookups'!$H$3:$H$250&gt;'Data_km2'!L52,'Lookups'!$E$3:$E$250))*Area!L52</f>
        <v/>
      </c>
    </row>
    <row r="53">
      <c r="A53" s="20">
        <f>'Capacity_km2_MNO'!A53</f>
        <v/>
      </c>
      <c r="B53" s="20">
        <f>'Capacity_km2_MNO'!B53</f>
        <v/>
      </c>
      <c r="C53" s="30">
        <f ref="C53:C53" t="array">MIN(IF('Lookups'!$H$3:$H$250&gt;'Data_km2'!C53,'Lookups'!$E$3:$E$250))*Area!C53</f>
        <v/>
      </c>
      <c r="D53" s="30">
        <f ref="D53:D53" t="array">MIN(IF('Lookups'!$H$3:$H$250&gt;'Data_km2'!D53,'Lookups'!$E$3:$E$250))*Area!D53</f>
        <v/>
      </c>
      <c r="E53" s="30">
        <f ref="E53:E53" t="array">MIN(IF('Lookups'!$H$3:$H$250&gt;'Data_km2'!E53,'Lookups'!$E$3:$E$250))*Area!E53</f>
        <v/>
      </c>
      <c r="F53" s="30">
        <f ref="F53:F53" t="array">MIN(IF('Lookups'!$H$3:$H$250&gt;'Data_km2'!F53,'Lookups'!$E$3:$E$250))*Area!F53</f>
        <v/>
      </c>
      <c r="G53" s="30">
        <f ref="G53:G53" t="array">MIN(IF('Lookups'!$H$3:$H$250&gt;'Data_km2'!G53,'Lookups'!$E$3:$E$250))*Area!G53</f>
        <v/>
      </c>
      <c r="H53" s="30">
        <f ref="H53:H53" t="array">MIN(IF('Lookups'!$H$3:$H$250&gt;'Data_km2'!H53,'Lookups'!$E$3:$E$250))*Area!H53</f>
        <v/>
      </c>
      <c r="I53" s="30">
        <f ref="I53:I53" t="array">MIN(IF('Lookups'!$H$3:$H$250&gt;'Data_km2'!I53,'Lookups'!$E$3:$E$250))*Area!I53</f>
        <v/>
      </c>
      <c r="J53" s="30">
        <f ref="J53:J53" t="array">MIN(IF('Lookups'!$H$3:$H$250&gt;'Data_km2'!J53,'Lookups'!$E$3:$E$250))*Area!J53</f>
        <v/>
      </c>
      <c r="K53" s="30">
        <f ref="K53:K53" t="array">MIN(IF('Lookups'!$H$3:$H$250&gt;'Data_km2'!K53,'Lookups'!$E$3:$E$250))*Area!K53</f>
        <v/>
      </c>
      <c r="L53" s="30">
        <f ref="L53:L53" t="array">MIN(IF('Lookups'!$H$3:$H$250&gt;'Data_km2'!L53,'Lookups'!$E$3:$E$250))*Area!L53</f>
        <v/>
      </c>
    </row>
    <row r="54">
      <c r="A54" s="20">
        <f>'Capacity_km2_MNO'!A54</f>
        <v/>
      </c>
      <c r="B54" s="20">
        <f>'Capacity_km2_MNO'!B54</f>
        <v/>
      </c>
      <c r="C54" s="30">
        <f ref="C54:C54" t="array">MIN(IF('Lookups'!$H$3:$H$250&gt;'Data_km2'!C54,'Lookups'!$E$3:$E$250))*Area!C54</f>
        <v/>
      </c>
      <c r="D54" s="30">
        <f ref="D54:D54" t="array">MIN(IF('Lookups'!$H$3:$H$250&gt;'Data_km2'!D54,'Lookups'!$E$3:$E$250))*Area!D54</f>
        <v/>
      </c>
      <c r="E54" s="30">
        <f ref="E54:E54" t="array">MIN(IF('Lookups'!$H$3:$H$250&gt;'Data_km2'!E54,'Lookups'!$E$3:$E$250))*Area!E54</f>
        <v/>
      </c>
      <c r="F54" s="30">
        <f ref="F54:F54" t="array">MIN(IF('Lookups'!$H$3:$H$250&gt;'Data_km2'!F54,'Lookups'!$E$3:$E$250))*Area!F54</f>
        <v/>
      </c>
      <c r="G54" s="30">
        <f ref="G54:G54" t="array">MIN(IF('Lookups'!$H$3:$H$250&gt;'Data_km2'!G54,'Lookups'!$E$3:$E$250))*Area!G54</f>
        <v/>
      </c>
      <c r="H54" s="30">
        <f ref="H54:H54" t="array">MIN(IF('Lookups'!$H$3:$H$250&gt;'Data_km2'!H54,'Lookups'!$E$3:$E$250))*Area!H54</f>
        <v/>
      </c>
      <c r="I54" s="30">
        <f ref="I54:I54" t="array">MIN(IF('Lookups'!$H$3:$H$250&gt;'Data_km2'!I54,'Lookups'!$E$3:$E$250))*Area!I54</f>
        <v/>
      </c>
      <c r="J54" s="30">
        <f ref="J54:J54" t="array">MIN(IF('Lookups'!$H$3:$H$250&gt;'Data_km2'!J54,'Lookups'!$E$3:$E$250))*Area!J54</f>
        <v/>
      </c>
      <c r="K54" s="30">
        <f ref="K54:K54" t="array">MIN(IF('Lookups'!$H$3:$H$250&gt;'Data_km2'!K54,'Lookups'!$E$3:$E$250))*Area!K54</f>
        <v/>
      </c>
      <c r="L54" s="30">
        <f ref="L54:L54" t="array">MIN(IF('Lookups'!$H$3:$H$250&gt;'Data_km2'!L54,'Lookups'!$E$3:$E$250))*Area!L54</f>
        <v/>
      </c>
    </row>
    <row r="55">
      <c r="A55" s="20">
        <f>'Capacity_km2_MNO'!A55</f>
        <v/>
      </c>
      <c r="B55" s="20">
        <f>'Capacity_km2_MNO'!B55</f>
        <v/>
      </c>
      <c r="C55" s="30">
        <f ref="C55:C55" t="array">MIN(IF('Lookups'!$H$3:$H$250&gt;'Data_km2'!C55,'Lookups'!$E$3:$E$250))*Area!C55</f>
        <v/>
      </c>
      <c r="D55" s="30">
        <f ref="D55:D55" t="array">MIN(IF('Lookups'!$H$3:$H$250&gt;'Data_km2'!D55,'Lookups'!$E$3:$E$250))*Area!D55</f>
        <v/>
      </c>
      <c r="E55" s="30">
        <f ref="E55:E55" t="array">MIN(IF('Lookups'!$H$3:$H$250&gt;'Data_km2'!E55,'Lookups'!$E$3:$E$250))*Area!E55</f>
        <v/>
      </c>
      <c r="F55" s="30">
        <f ref="F55:F55" t="array">MIN(IF('Lookups'!$H$3:$H$250&gt;'Data_km2'!F55,'Lookups'!$E$3:$E$250))*Area!F55</f>
        <v/>
      </c>
      <c r="G55" s="30">
        <f ref="G55:G55" t="array">MIN(IF('Lookups'!$H$3:$H$250&gt;'Data_km2'!G55,'Lookups'!$E$3:$E$250))*Area!G55</f>
        <v/>
      </c>
      <c r="H55" s="30">
        <f ref="H55:H55" t="array">MIN(IF('Lookups'!$H$3:$H$250&gt;'Data_km2'!H55,'Lookups'!$E$3:$E$250))*Area!H55</f>
        <v/>
      </c>
      <c r="I55" s="30">
        <f ref="I55:I55" t="array">MIN(IF('Lookups'!$H$3:$H$250&gt;'Data_km2'!I55,'Lookups'!$E$3:$E$250))*Area!I55</f>
        <v/>
      </c>
      <c r="J55" s="30">
        <f ref="J55:J55" t="array">MIN(IF('Lookups'!$H$3:$H$250&gt;'Data_km2'!J55,'Lookups'!$E$3:$E$250))*Area!J55</f>
        <v/>
      </c>
      <c r="K55" s="30">
        <f ref="K55:K55" t="array">MIN(IF('Lookups'!$H$3:$H$250&gt;'Data_km2'!K55,'Lookups'!$E$3:$E$250))*Area!K55</f>
        <v/>
      </c>
      <c r="L55" s="30">
        <f ref="L55:L55" t="array">MIN(IF('Lookups'!$H$3:$H$250&gt;'Data_km2'!L55,'Lookups'!$E$3:$E$250))*Area!L55</f>
        <v/>
      </c>
    </row>
    <row r="56">
      <c r="A56" s="20">
        <f>'Capacity_km2_MNO'!A56</f>
        <v/>
      </c>
      <c r="B56" s="20">
        <f>'Capacity_km2_MNO'!B56</f>
        <v/>
      </c>
      <c r="C56" s="30">
        <f ref="C56:C56" t="array">MIN(IF('Lookups'!$H$3:$H$250&gt;'Data_km2'!C56,'Lookups'!$E$3:$E$250))*Area!C56</f>
        <v/>
      </c>
      <c r="D56" s="30">
        <f ref="D56:D56" t="array">MIN(IF('Lookups'!$H$3:$H$250&gt;'Data_km2'!D56,'Lookups'!$E$3:$E$250))*Area!D56</f>
        <v/>
      </c>
      <c r="E56" s="30">
        <f ref="E56:E56" t="array">MIN(IF('Lookups'!$H$3:$H$250&gt;'Data_km2'!E56,'Lookups'!$E$3:$E$250))*Area!E56</f>
        <v/>
      </c>
      <c r="F56" s="30">
        <f ref="F56:F56" t="array">MIN(IF('Lookups'!$H$3:$H$250&gt;'Data_km2'!F56,'Lookups'!$E$3:$E$250))*Area!F56</f>
        <v/>
      </c>
      <c r="G56" s="30">
        <f ref="G56:G56" t="array">MIN(IF('Lookups'!$H$3:$H$250&gt;'Data_km2'!G56,'Lookups'!$E$3:$E$250))*Area!G56</f>
        <v/>
      </c>
      <c r="H56" s="30">
        <f ref="H56:H56" t="array">MIN(IF('Lookups'!$H$3:$H$250&gt;'Data_km2'!H56,'Lookups'!$E$3:$E$250))*Area!H56</f>
        <v/>
      </c>
      <c r="I56" s="30">
        <f ref="I56:I56" t="array">MIN(IF('Lookups'!$H$3:$H$250&gt;'Data_km2'!I56,'Lookups'!$E$3:$E$250))*Area!I56</f>
        <v/>
      </c>
      <c r="J56" s="30">
        <f ref="J56:J56" t="array">MIN(IF('Lookups'!$H$3:$H$250&gt;'Data_km2'!J56,'Lookups'!$E$3:$E$250))*Area!J56</f>
        <v/>
      </c>
      <c r="K56" s="30">
        <f ref="K56:K56" t="array">MIN(IF('Lookups'!$H$3:$H$250&gt;'Data_km2'!K56,'Lookups'!$E$3:$E$250))*Area!K56</f>
        <v/>
      </c>
      <c r="L56" s="30">
        <f ref="L56:L56" t="array">MIN(IF('Lookups'!$H$3:$H$250&gt;'Data_km2'!L56,'Lookups'!$E$3:$E$250))*Area!L56</f>
        <v/>
      </c>
    </row>
    <row r="57">
      <c r="A57" s="20">
        <f>'Capacity_km2_MNO'!A57</f>
        <v/>
      </c>
      <c r="B57" s="20">
        <f>'Capacity_km2_MNO'!B57</f>
        <v/>
      </c>
      <c r="C57" s="30">
        <f ref="C57:C57" t="array">MIN(IF('Lookups'!$H$3:$H$250&gt;'Data_km2'!C57,'Lookups'!$E$3:$E$250))*Area!C57</f>
        <v/>
      </c>
      <c r="D57" s="30">
        <f ref="D57:D57" t="array">MIN(IF('Lookups'!$H$3:$H$250&gt;'Data_km2'!D57,'Lookups'!$E$3:$E$250))*Area!D57</f>
        <v/>
      </c>
      <c r="E57" s="30">
        <f ref="E57:E57" t="array">MIN(IF('Lookups'!$H$3:$H$250&gt;'Data_km2'!E57,'Lookups'!$E$3:$E$250))*Area!E57</f>
        <v/>
      </c>
      <c r="F57" s="30">
        <f ref="F57:F57" t="array">MIN(IF('Lookups'!$H$3:$H$250&gt;'Data_km2'!F57,'Lookups'!$E$3:$E$250))*Area!F57</f>
        <v/>
      </c>
      <c r="G57" s="30">
        <f ref="G57:G57" t="array">MIN(IF('Lookups'!$H$3:$H$250&gt;'Data_km2'!G57,'Lookups'!$E$3:$E$250))*Area!G57</f>
        <v/>
      </c>
      <c r="H57" s="30">
        <f ref="H57:H57" t="array">MIN(IF('Lookups'!$H$3:$H$250&gt;'Data_km2'!H57,'Lookups'!$E$3:$E$250))*Area!H57</f>
        <v/>
      </c>
      <c r="I57" s="30">
        <f ref="I57:I57" t="array">MIN(IF('Lookups'!$H$3:$H$250&gt;'Data_km2'!I57,'Lookups'!$E$3:$E$250))*Area!I57</f>
        <v/>
      </c>
      <c r="J57" s="30">
        <f ref="J57:J57" t="array">MIN(IF('Lookups'!$H$3:$H$250&gt;'Data_km2'!J57,'Lookups'!$E$3:$E$250))*Area!J57</f>
        <v/>
      </c>
      <c r="K57" s="30">
        <f ref="K57:K57" t="array">MIN(IF('Lookups'!$H$3:$H$250&gt;'Data_km2'!K57,'Lookups'!$E$3:$E$250))*Area!K57</f>
        <v/>
      </c>
      <c r="L57" s="30">
        <f ref="L57:L57" t="array">MIN(IF('Lookups'!$H$3:$H$250&gt;'Data_km2'!L57,'Lookups'!$E$3:$E$250))*Area!L57</f>
        <v/>
      </c>
    </row>
    <row r="58">
      <c r="A58" s="20">
        <f>'Capacity_km2_MNO'!A58</f>
        <v/>
      </c>
      <c r="B58" s="20">
        <f>'Capacity_km2_MNO'!B58</f>
        <v/>
      </c>
      <c r="C58" s="30">
        <f ref="C58:C58" t="array">MIN(IF('Lookups'!$H$3:$H$250&gt;'Data_km2'!C58,'Lookups'!$E$3:$E$250))*Area!C58</f>
        <v/>
      </c>
      <c r="D58" s="30">
        <f ref="D58:D58" t="array">MIN(IF('Lookups'!$H$3:$H$250&gt;'Data_km2'!D58,'Lookups'!$E$3:$E$250))*Area!D58</f>
        <v/>
      </c>
      <c r="E58" s="30">
        <f ref="E58:E58" t="array">MIN(IF('Lookups'!$H$3:$H$250&gt;'Data_km2'!E58,'Lookups'!$E$3:$E$250))*Area!E58</f>
        <v/>
      </c>
      <c r="F58" s="30">
        <f ref="F58:F58" t="array">MIN(IF('Lookups'!$H$3:$H$250&gt;'Data_km2'!F58,'Lookups'!$E$3:$E$250))*Area!F58</f>
        <v/>
      </c>
      <c r="G58" s="30">
        <f ref="G58:G58" t="array">MIN(IF('Lookups'!$H$3:$H$250&gt;'Data_km2'!G58,'Lookups'!$E$3:$E$250))*Area!G58</f>
        <v/>
      </c>
      <c r="H58" s="30">
        <f ref="H58:H58" t="array">MIN(IF('Lookups'!$H$3:$H$250&gt;'Data_km2'!H58,'Lookups'!$E$3:$E$250))*Area!H58</f>
        <v/>
      </c>
      <c r="I58" s="30">
        <f ref="I58:I58" t="array">MIN(IF('Lookups'!$H$3:$H$250&gt;'Data_km2'!I58,'Lookups'!$E$3:$E$250))*Area!I58</f>
        <v/>
      </c>
      <c r="J58" s="30">
        <f ref="J58:J58" t="array">MIN(IF('Lookups'!$H$3:$H$250&gt;'Data_km2'!J58,'Lookups'!$E$3:$E$250))*Area!J58</f>
        <v/>
      </c>
      <c r="K58" s="30">
        <f ref="K58:K58" t="array">MIN(IF('Lookups'!$H$3:$H$250&gt;'Data_km2'!K58,'Lookups'!$E$3:$E$250))*Area!K58</f>
        <v/>
      </c>
      <c r="L58" s="30">
        <f ref="L58:L58" t="array">MIN(IF('Lookups'!$H$3:$H$250&gt;'Data_km2'!L58,'Lookups'!$E$3:$E$250))*Area!L58</f>
        <v/>
      </c>
    </row>
    <row r="59">
      <c r="A59" s="20">
        <f>'Capacity_km2_MNO'!A59</f>
        <v/>
      </c>
      <c r="B59" s="20">
        <f>'Capacity_km2_MNO'!B59</f>
        <v/>
      </c>
      <c r="C59" s="30">
        <f ref="C59:C59" t="array">MIN(IF('Lookups'!$H$3:$H$250&gt;'Data_km2'!C59,'Lookups'!$E$3:$E$250))*Area!C59</f>
        <v/>
      </c>
      <c r="D59" s="30">
        <f ref="D59:D59" t="array">MIN(IF('Lookups'!$H$3:$H$250&gt;'Data_km2'!D59,'Lookups'!$E$3:$E$250))*Area!D59</f>
        <v/>
      </c>
      <c r="E59" s="30">
        <f ref="E59:E59" t="array">MIN(IF('Lookups'!$H$3:$H$250&gt;'Data_km2'!E59,'Lookups'!$E$3:$E$250))*Area!E59</f>
        <v/>
      </c>
      <c r="F59" s="30">
        <f ref="F59:F59" t="array">MIN(IF('Lookups'!$H$3:$H$250&gt;'Data_km2'!F59,'Lookups'!$E$3:$E$250))*Area!F59</f>
        <v/>
      </c>
      <c r="G59" s="30">
        <f ref="G59:G59" t="array">MIN(IF('Lookups'!$H$3:$H$250&gt;'Data_km2'!G59,'Lookups'!$E$3:$E$250))*Area!G59</f>
        <v/>
      </c>
      <c r="H59" s="30">
        <f ref="H59:H59" t="array">MIN(IF('Lookups'!$H$3:$H$250&gt;'Data_km2'!H59,'Lookups'!$E$3:$E$250))*Area!H59</f>
        <v/>
      </c>
      <c r="I59" s="30">
        <f ref="I59:I59" t="array">MIN(IF('Lookups'!$H$3:$H$250&gt;'Data_km2'!I59,'Lookups'!$E$3:$E$250))*Area!I59</f>
        <v/>
      </c>
      <c r="J59" s="30">
        <f ref="J59:J59" t="array">MIN(IF('Lookups'!$H$3:$H$250&gt;'Data_km2'!J59,'Lookups'!$E$3:$E$250))*Area!J59</f>
        <v/>
      </c>
      <c r="K59" s="30">
        <f ref="K59:K59" t="array">MIN(IF('Lookups'!$H$3:$H$250&gt;'Data_km2'!K59,'Lookups'!$E$3:$E$250))*Area!K59</f>
        <v/>
      </c>
      <c r="L59" s="30">
        <f ref="L59:L59" t="array">MIN(IF('Lookups'!$H$3:$H$250&gt;'Data_km2'!L59,'Lookups'!$E$3:$E$250))*Area!L59</f>
        <v/>
      </c>
    </row>
    <row r="60">
      <c r="A60" s="20">
        <f>'Capacity_km2_MNO'!A60</f>
        <v/>
      </c>
      <c r="B60" s="20">
        <f>'Capacity_km2_MNO'!B60</f>
        <v/>
      </c>
      <c r="C60" s="30">
        <f ref="C60:C60" t="array">MIN(IF('Lookups'!$H$3:$H$250&gt;'Data_km2'!C60,'Lookups'!$E$3:$E$250))*Area!C60</f>
        <v/>
      </c>
      <c r="D60" s="30">
        <f ref="D60:D60" t="array">MIN(IF('Lookups'!$H$3:$H$250&gt;'Data_km2'!D60,'Lookups'!$E$3:$E$250))*Area!D60</f>
        <v/>
      </c>
      <c r="E60" s="30">
        <f ref="E60:E60" t="array">MIN(IF('Lookups'!$H$3:$H$250&gt;'Data_km2'!E60,'Lookups'!$E$3:$E$250))*Area!E60</f>
        <v/>
      </c>
      <c r="F60" s="30">
        <f ref="F60:F60" t="array">MIN(IF('Lookups'!$H$3:$H$250&gt;'Data_km2'!F60,'Lookups'!$E$3:$E$250))*Area!F60</f>
        <v/>
      </c>
      <c r="G60" s="30">
        <f ref="G60:G60" t="array">MIN(IF('Lookups'!$H$3:$H$250&gt;'Data_km2'!G60,'Lookups'!$E$3:$E$250))*Area!G60</f>
        <v/>
      </c>
      <c r="H60" s="30">
        <f ref="H60:H60" t="array">MIN(IF('Lookups'!$H$3:$H$250&gt;'Data_km2'!H60,'Lookups'!$E$3:$E$250))*Area!H60</f>
        <v/>
      </c>
      <c r="I60" s="30">
        <f ref="I60:I60" t="array">MIN(IF('Lookups'!$H$3:$H$250&gt;'Data_km2'!I60,'Lookups'!$E$3:$E$250))*Area!I60</f>
        <v/>
      </c>
      <c r="J60" s="30">
        <f ref="J60:J60" t="array">MIN(IF('Lookups'!$H$3:$H$250&gt;'Data_km2'!J60,'Lookups'!$E$3:$E$250))*Area!J60</f>
        <v/>
      </c>
      <c r="K60" s="30">
        <f ref="K60:K60" t="array">MIN(IF('Lookups'!$H$3:$H$250&gt;'Data_km2'!K60,'Lookups'!$E$3:$E$250))*Area!K60</f>
        <v/>
      </c>
      <c r="L60" s="30">
        <f ref="L60:L60" t="array">MIN(IF('Lookups'!$H$3:$H$250&gt;'Data_km2'!L60,'Lookups'!$E$3:$E$250))*Area!L60</f>
        <v/>
      </c>
    </row>
    <row r="61">
      <c r="A61" s="20">
        <f>'Capacity_km2_MNO'!A61</f>
        <v/>
      </c>
      <c r="B61" s="20">
        <f>'Capacity_km2_MNO'!B61</f>
        <v/>
      </c>
      <c r="C61" s="30">
        <f ref="C61:C61" t="array">MIN(IF('Lookups'!$H$3:$H$250&gt;'Data_km2'!C61,'Lookups'!$E$3:$E$250))*Area!C61</f>
        <v/>
      </c>
      <c r="D61" s="30">
        <f ref="D61:D61" t="array">MIN(IF('Lookups'!$H$3:$H$250&gt;'Data_km2'!D61,'Lookups'!$E$3:$E$250))*Area!D61</f>
        <v/>
      </c>
      <c r="E61" s="30">
        <f ref="E61:E61" t="array">MIN(IF('Lookups'!$H$3:$H$250&gt;'Data_km2'!E61,'Lookups'!$E$3:$E$250))*Area!E61</f>
        <v/>
      </c>
      <c r="F61" s="30">
        <f ref="F61:F61" t="array">MIN(IF('Lookups'!$H$3:$H$250&gt;'Data_km2'!F61,'Lookups'!$E$3:$E$250))*Area!F61</f>
        <v/>
      </c>
      <c r="G61" s="30">
        <f ref="G61:G61" t="array">MIN(IF('Lookups'!$H$3:$H$250&gt;'Data_km2'!G61,'Lookups'!$E$3:$E$250))*Area!G61</f>
        <v/>
      </c>
      <c r="H61" s="30">
        <f ref="H61:H61" t="array">MIN(IF('Lookups'!$H$3:$H$250&gt;'Data_km2'!H61,'Lookups'!$E$3:$E$250))*Area!H61</f>
        <v/>
      </c>
      <c r="I61" s="30">
        <f ref="I61:I61" t="array">MIN(IF('Lookups'!$H$3:$H$250&gt;'Data_km2'!I61,'Lookups'!$E$3:$E$250))*Area!I61</f>
        <v/>
      </c>
      <c r="J61" s="30">
        <f ref="J61:J61" t="array">MIN(IF('Lookups'!$H$3:$H$250&gt;'Data_km2'!J61,'Lookups'!$E$3:$E$250))*Area!J61</f>
        <v/>
      </c>
      <c r="K61" s="30">
        <f ref="K61:K61" t="array">MIN(IF('Lookups'!$H$3:$H$250&gt;'Data_km2'!K61,'Lookups'!$E$3:$E$250))*Area!K61</f>
        <v/>
      </c>
      <c r="L61" s="30">
        <f ref="L61:L61" t="array">MIN(IF('Lookups'!$H$3:$H$250&gt;'Data_km2'!L61,'Lookups'!$E$3:$E$250))*Area!L61</f>
        <v/>
      </c>
    </row>
    <row r="62">
      <c r="A62" s="20">
        <f>'Capacity_km2_MNO'!A62</f>
        <v/>
      </c>
      <c r="B62" s="20">
        <f>'Capacity_km2_MNO'!B62</f>
        <v/>
      </c>
      <c r="C62" s="30">
        <f ref="C62:C62" t="array">MIN(IF('Lookups'!$H$3:$H$250&gt;'Data_km2'!C62,'Lookups'!$E$3:$E$250))*Area!C62</f>
        <v/>
      </c>
      <c r="D62" s="30">
        <f ref="D62:D62" t="array">MIN(IF('Lookups'!$H$3:$H$250&gt;'Data_km2'!D62,'Lookups'!$E$3:$E$250))*Area!D62</f>
        <v/>
      </c>
      <c r="E62" s="30">
        <f ref="E62:E62" t="array">MIN(IF('Lookups'!$H$3:$H$250&gt;'Data_km2'!E62,'Lookups'!$E$3:$E$250))*Area!E62</f>
        <v/>
      </c>
      <c r="F62" s="30">
        <f ref="F62:F62" t="array">MIN(IF('Lookups'!$H$3:$H$250&gt;'Data_km2'!F62,'Lookups'!$E$3:$E$250))*Area!F62</f>
        <v/>
      </c>
      <c r="G62" s="30">
        <f ref="G62:G62" t="array">MIN(IF('Lookups'!$H$3:$H$250&gt;'Data_km2'!G62,'Lookups'!$E$3:$E$250))*Area!G62</f>
        <v/>
      </c>
      <c r="H62" s="30">
        <f ref="H62:H62" t="array">MIN(IF('Lookups'!$H$3:$H$250&gt;'Data_km2'!H62,'Lookups'!$E$3:$E$250))*Area!H62</f>
        <v/>
      </c>
      <c r="I62" s="30">
        <f ref="I62:I62" t="array">MIN(IF('Lookups'!$H$3:$H$250&gt;'Data_km2'!I62,'Lookups'!$E$3:$E$250))*Area!I62</f>
        <v/>
      </c>
      <c r="J62" s="30">
        <f ref="J62:J62" t="array">MIN(IF('Lookups'!$H$3:$H$250&gt;'Data_km2'!J62,'Lookups'!$E$3:$E$250))*Area!J62</f>
        <v/>
      </c>
      <c r="K62" s="30">
        <f ref="K62:K62" t="array">MIN(IF('Lookups'!$H$3:$H$250&gt;'Data_km2'!K62,'Lookups'!$E$3:$E$250))*Area!K62</f>
        <v/>
      </c>
      <c r="L62" s="30">
        <f ref="L62:L62" t="array">MIN(IF('Lookups'!$H$3:$H$250&gt;'Data_km2'!L62,'Lookups'!$E$3:$E$250))*Area!L62</f>
        <v/>
      </c>
    </row>
    <row r="63">
      <c r="A63" s="20">
        <f>'Capacity_km2_MNO'!A63</f>
        <v/>
      </c>
      <c r="B63" s="20">
        <f>'Capacity_km2_MNO'!B63</f>
        <v/>
      </c>
      <c r="C63" s="30">
        <f ref="C63:C63" t="array">MIN(IF('Lookups'!$H$3:$H$250&gt;'Data_km2'!C63,'Lookups'!$E$3:$E$250))*Area!C63</f>
        <v/>
      </c>
      <c r="D63" s="30">
        <f ref="D63:D63" t="array">MIN(IF('Lookups'!$H$3:$H$250&gt;'Data_km2'!D63,'Lookups'!$E$3:$E$250))*Area!D63</f>
        <v/>
      </c>
      <c r="E63" s="30">
        <f ref="E63:E63" t="array">MIN(IF('Lookups'!$H$3:$H$250&gt;'Data_km2'!E63,'Lookups'!$E$3:$E$250))*Area!E63</f>
        <v/>
      </c>
      <c r="F63" s="30">
        <f ref="F63:F63" t="array">MIN(IF('Lookups'!$H$3:$H$250&gt;'Data_km2'!F63,'Lookups'!$E$3:$E$250))*Area!F63</f>
        <v/>
      </c>
      <c r="G63" s="30">
        <f ref="G63:G63" t="array">MIN(IF('Lookups'!$H$3:$H$250&gt;'Data_km2'!G63,'Lookups'!$E$3:$E$250))*Area!G63</f>
        <v/>
      </c>
      <c r="H63" s="30">
        <f ref="H63:H63" t="array">MIN(IF('Lookups'!$H$3:$H$250&gt;'Data_km2'!H63,'Lookups'!$E$3:$E$250))*Area!H63</f>
        <v/>
      </c>
      <c r="I63" s="30">
        <f ref="I63:I63" t="array">MIN(IF('Lookups'!$H$3:$H$250&gt;'Data_km2'!I63,'Lookups'!$E$3:$E$250))*Area!I63</f>
        <v/>
      </c>
      <c r="J63" s="30">
        <f ref="J63:J63" t="array">MIN(IF('Lookups'!$H$3:$H$250&gt;'Data_km2'!J63,'Lookups'!$E$3:$E$250))*Area!J63</f>
        <v/>
      </c>
      <c r="K63" s="30">
        <f ref="K63:K63" t="array">MIN(IF('Lookups'!$H$3:$H$250&gt;'Data_km2'!K63,'Lookups'!$E$3:$E$250))*Area!K63</f>
        <v/>
      </c>
      <c r="L63" s="30">
        <f ref="L63:L63" t="array">MIN(IF('Lookups'!$H$3:$H$250&gt;'Data_km2'!L63,'Lookups'!$E$3:$E$250))*Area!L63</f>
        <v/>
      </c>
    </row>
    <row r="64">
      <c r="A64" s="20">
        <f>'Capacity_km2_MNO'!A64</f>
        <v/>
      </c>
      <c r="B64" s="20">
        <f>'Capacity_km2_MNO'!B64</f>
        <v/>
      </c>
      <c r="C64" s="30">
        <f ref="C64:C64" t="array">MIN(IF('Lookups'!$H$3:$H$250&gt;'Data_km2'!C64,'Lookups'!$E$3:$E$250))*Area!C64</f>
        <v/>
      </c>
      <c r="D64" s="30">
        <f ref="D64:D64" t="array">MIN(IF('Lookups'!$H$3:$H$250&gt;'Data_km2'!D64,'Lookups'!$E$3:$E$250))*Area!D64</f>
        <v/>
      </c>
      <c r="E64" s="30">
        <f ref="E64:E64" t="array">MIN(IF('Lookups'!$H$3:$H$250&gt;'Data_km2'!E64,'Lookups'!$E$3:$E$250))*Area!E64</f>
        <v/>
      </c>
      <c r="F64" s="30">
        <f ref="F64:F64" t="array">MIN(IF('Lookups'!$H$3:$H$250&gt;'Data_km2'!F64,'Lookups'!$E$3:$E$250))*Area!F64</f>
        <v/>
      </c>
      <c r="G64" s="30">
        <f ref="G64:G64" t="array">MIN(IF('Lookups'!$H$3:$H$250&gt;'Data_km2'!G64,'Lookups'!$E$3:$E$250))*Area!G64</f>
        <v/>
      </c>
      <c r="H64" s="30">
        <f ref="H64:H64" t="array">MIN(IF('Lookups'!$H$3:$H$250&gt;'Data_km2'!H64,'Lookups'!$E$3:$E$250))*Area!H64</f>
        <v/>
      </c>
      <c r="I64" s="30">
        <f ref="I64:I64" t="array">MIN(IF('Lookups'!$H$3:$H$250&gt;'Data_km2'!I64,'Lookups'!$E$3:$E$250))*Area!I64</f>
        <v/>
      </c>
      <c r="J64" s="30">
        <f ref="J64:J64" t="array">MIN(IF('Lookups'!$H$3:$H$250&gt;'Data_km2'!J64,'Lookups'!$E$3:$E$250))*Area!J64</f>
        <v/>
      </c>
      <c r="K64" s="30">
        <f ref="K64:K64" t="array">MIN(IF('Lookups'!$H$3:$H$250&gt;'Data_km2'!K64,'Lookups'!$E$3:$E$250))*Area!K64</f>
        <v/>
      </c>
      <c r="L64" s="30">
        <f ref="L64:L64" t="array">MIN(IF('Lookups'!$H$3:$H$250&gt;'Data_km2'!L64,'Lookups'!$E$3:$E$250))*Area!L64</f>
        <v/>
      </c>
    </row>
    <row r="65">
      <c r="A65" s="20">
        <f>'Capacity_km2_MNO'!A65</f>
        <v/>
      </c>
      <c r="B65" s="20">
        <f>'Capacity_km2_MNO'!B65</f>
        <v/>
      </c>
      <c r="C65" s="30">
        <f ref="C65:C65" t="array">MIN(IF('Lookups'!$H$3:$H$250&gt;'Data_km2'!C65,'Lookups'!$E$3:$E$250))*Area!C65</f>
        <v/>
      </c>
      <c r="D65" s="30">
        <f ref="D65:D65" t="array">MIN(IF('Lookups'!$H$3:$H$250&gt;'Data_km2'!D65,'Lookups'!$E$3:$E$250))*Area!D65</f>
        <v/>
      </c>
      <c r="E65" s="30">
        <f ref="E65:E65" t="array">MIN(IF('Lookups'!$H$3:$H$250&gt;'Data_km2'!E65,'Lookups'!$E$3:$E$250))*Area!E65</f>
        <v/>
      </c>
      <c r="F65" s="30">
        <f ref="F65:F65" t="array">MIN(IF('Lookups'!$H$3:$H$250&gt;'Data_km2'!F65,'Lookups'!$E$3:$E$250))*Area!F65</f>
        <v/>
      </c>
      <c r="G65" s="30">
        <f ref="G65:G65" t="array">MIN(IF('Lookups'!$H$3:$H$250&gt;'Data_km2'!G65,'Lookups'!$E$3:$E$250))*Area!G65</f>
        <v/>
      </c>
      <c r="H65" s="30">
        <f ref="H65:H65" t="array">MIN(IF('Lookups'!$H$3:$H$250&gt;'Data_km2'!H65,'Lookups'!$E$3:$E$250))*Area!H65</f>
        <v/>
      </c>
      <c r="I65" s="30">
        <f ref="I65:I65" t="array">MIN(IF('Lookups'!$H$3:$H$250&gt;'Data_km2'!I65,'Lookups'!$E$3:$E$250))*Area!I65</f>
        <v/>
      </c>
      <c r="J65" s="30">
        <f ref="J65:J65" t="array">MIN(IF('Lookups'!$H$3:$H$250&gt;'Data_km2'!J65,'Lookups'!$E$3:$E$250))*Area!J65</f>
        <v/>
      </c>
      <c r="K65" s="30">
        <f ref="K65:K65" t="array">MIN(IF('Lookups'!$H$3:$H$250&gt;'Data_km2'!K65,'Lookups'!$E$3:$E$250))*Area!K65</f>
        <v/>
      </c>
      <c r="L65" s="30">
        <f ref="L65:L65" t="array">MIN(IF('Lookups'!$H$3:$H$250&gt;'Data_km2'!L65,'Lookups'!$E$3:$E$250))*Area!L65</f>
        <v/>
      </c>
    </row>
    <row r="66">
      <c r="A66" s="20">
        <f>'Capacity_km2_MNO'!A66</f>
        <v/>
      </c>
      <c r="B66" s="20">
        <f>'Capacity_km2_MNO'!B66</f>
        <v/>
      </c>
      <c r="C66" s="30">
        <f ref="C66:C66" t="array">MIN(IF('Lookups'!$H$3:$H$250&gt;'Data_km2'!C66,'Lookups'!$E$3:$E$250))*Area!C66</f>
        <v/>
      </c>
      <c r="D66" s="30">
        <f ref="D66:D66" t="array">MIN(IF('Lookups'!$H$3:$H$250&gt;'Data_km2'!D66,'Lookups'!$E$3:$E$250))*Area!D66</f>
        <v/>
      </c>
      <c r="E66" s="30">
        <f ref="E66:E66" t="array">MIN(IF('Lookups'!$H$3:$H$250&gt;'Data_km2'!E66,'Lookups'!$E$3:$E$250))*Area!E66</f>
        <v/>
      </c>
      <c r="F66" s="30">
        <f ref="F66:F66" t="array">MIN(IF('Lookups'!$H$3:$H$250&gt;'Data_km2'!F66,'Lookups'!$E$3:$E$250))*Area!F66</f>
        <v/>
      </c>
      <c r="G66" s="30">
        <f ref="G66:G66" t="array">MIN(IF('Lookups'!$H$3:$H$250&gt;'Data_km2'!G66,'Lookups'!$E$3:$E$250))*Area!G66</f>
        <v/>
      </c>
      <c r="H66" s="30">
        <f ref="H66:H66" t="array">MIN(IF('Lookups'!$H$3:$H$250&gt;'Data_km2'!H66,'Lookups'!$E$3:$E$250))*Area!H66</f>
        <v/>
      </c>
      <c r="I66" s="30">
        <f ref="I66:I66" t="array">MIN(IF('Lookups'!$H$3:$H$250&gt;'Data_km2'!I66,'Lookups'!$E$3:$E$250))*Area!I66</f>
        <v/>
      </c>
      <c r="J66" s="30">
        <f ref="J66:J66" t="array">MIN(IF('Lookups'!$H$3:$H$250&gt;'Data_km2'!J66,'Lookups'!$E$3:$E$250))*Area!J66</f>
        <v/>
      </c>
      <c r="K66" s="30">
        <f ref="K66:K66" t="array">MIN(IF('Lookups'!$H$3:$H$250&gt;'Data_km2'!K66,'Lookups'!$E$3:$E$250))*Area!K66</f>
        <v/>
      </c>
      <c r="L66" s="30">
        <f ref="L66:L66" t="array">MIN(IF('Lookups'!$H$3:$H$250&gt;'Data_km2'!L66,'Lookups'!$E$3:$E$250))*Area!L66</f>
        <v/>
      </c>
    </row>
    <row r="67">
      <c r="A67" s="20">
        <f>'Capacity_km2_MNO'!A67</f>
        <v/>
      </c>
      <c r="B67" s="20">
        <f>'Capacity_km2_MNO'!B67</f>
        <v/>
      </c>
      <c r="C67" s="30">
        <f ref="C67:C67" t="array">MIN(IF('Lookups'!$H$3:$H$250&gt;'Data_km2'!C67,'Lookups'!$E$3:$E$250))*Area!C67</f>
        <v/>
      </c>
      <c r="D67" s="30">
        <f ref="D67:D67" t="array">MIN(IF('Lookups'!$H$3:$H$250&gt;'Data_km2'!D67,'Lookups'!$E$3:$E$250))*Area!D67</f>
        <v/>
      </c>
      <c r="E67" s="30">
        <f ref="E67:E67" t="array">MIN(IF('Lookups'!$H$3:$H$250&gt;'Data_km2'!E67,'Lookups'!$E$3:$E$250))*Area!E67</f>
        <v/>
      </c>
      <c r="F67" s="30">
        <f ref="F67:F67" t="array">MIN(IF('Lookups'!$H$3:$H$250&gt;'Data_km2'!F67,'Lookups'!$E$3:$E$250))*Area!F67</f>
        <v/>
      </c>
      <c r="G67" s="30">
        <f ref="G67:G67" t="array">MIN(IF('Lookups'!$H$3:$H$250&gt;'Data_km2'!G67,'Lookups'!$E$3:$E$250))*Area!G67</f>
        <v/>
      </c>
      <c r="H67" s="30">
        <f ref="H67:H67" t="array">MIN(IF('Lookups'!$H$3:$H$250&gt;'Data_km2'!H67,'Lookups'!$E$3:$E$250))*Area!H67</f>
        <v/>
      </c>
      <c r="I67" s="30">
        <f ref="I67:I67" t="array">MIN(IF('Lookups'!$H$3:$H$250&gt;'Data_km2'!I67,'Lookups'!$E$3:$E$250))*Area!I67</f>
        <v/>
      </c>
      <c r="J67" s="30">
        <f ref="J67:J67" t="array">MIN(IF('Lookups'!$H$3:$H$250&gt;'Data_km2'!J67,'Lookups'!$E$3:$E$250))*Area!J67</f>
        <v/>
      </c>
      <c r="K67" s="30">
        <f ref="K67:K67" t="array">MIN(IF('Lookups'!$H$3:$H$250&gt;'Data_km2'!K67,'Lookups'!$E$3:$E$250))*Area!K67</f>
        <v/>
      </c>
      <c r="L67" s="30">
        <f ref="L67:L67" t="array">MIN(IF('Lookups'!$H$3:$H$250&gt;'Data_km2'!L67,'Lookups'!$E$3:$E$250))*Area!L67</f>
        <v/>
      </c>
    </row>
    <row r="68">
      <c r="A68" s="20">
        <f>'Capacity_km2_MNO'!A68</f>
        <v/>
      </c>
      <c r="B68" s="20">
        <f>'Capacity_km2_MNO'!B68</f>
        <v/>
      </c>
      <c r="C68" s="30">
        <f ref="C68:C68" t="array">MIN(IF('Lookups'!$H$3:$H$250&gt;'Data_km2'!C68,'Lookups'!$E$3:$E$250))*Area!C68</f>
        <v/>
      </c>
      <c r="D68" s="30">
        <f ref="D68:D68" t="array">MIN(IF('Lookups'!$H$3:$H$250&gt;'Data_km2'!D68,'Lookups'!$E$3:$E$250))*Area!D68</f>
        <v/>
      </c>
      <c r="E68" s="30">
        <f ref="E68:E68" t="array">MIN(IF('Lookups'!$H$3:$H$250&gt;'Data_km2'!E68,'Lookups'!$E$3:$E$250))*Area!E68</f>
        <v/>
      </c>
      <c r="F68" s="30">
        <f ref="F68:F68" t="array">MIN(IF('Lookups'!$H$3:$H$250&gt;'Data_km2'!F68,'Lookups'!$E$3:$E$250))*Area!F68</f>
        <v/>
      </c>
      <c r="G68" s="30">
        <f ref="G68:G68" t="array">MIN(IF('Lookups'!$H$3:$H$250&gt;'Data_km2'!G68,'Lookups'!$E$3:$E$250))*Area!G68</f>
        <v/>
      </c>
      <c r="H68" s="30">
        <f ref="H68:H68" t="array">MIN(IF('Lookups'!$H$3:$H$250&gt;'Data_km2'!H68,'Lookups'!$E$3:$E$250))*Area!H68</f>
        <v/>
      </c>
      <c r="I68" s="30">
        <f ref="I68:I68" t="array">MIN(IF('Lookups'!$H$3:$H$250&gt;'Data_km2'!I68,'Lookups'!$E$3:$E$250))*Area!I68</f>
        <v/>
      </c>
      <c r="J68" s="30">
        <f ref="J68:J68" t="array">MIN(IF('Lookups'!$H$3:$H$250&gt;'Data_km2'!J68,'Lookups'!$E$3:$E$250))*Area!J68</f>
        <v/>
      </c>
      <c r="K68" s="30">
        <f ref="K68:K68" t="array">MIN(IF('Lookups'!$H$3:$H$250&gt;'Data_km2'!K68,'Lookups'!$E$3:$E$250))*Area!K68</f>
        <v/>
      </c>
      <c r="L68" s="30">
        <f ref="L68:L68" t="array">MIN(IF('Lookups'!$H$3:$H$250&gt;'Data_km2'!L68,'Lookups'!$E$3:$E$250))*Area!L68</f>
        <v/>
      </c>
    </row>
    <row r="69">
      <c r="A69" s="20">
        <f>'Capacity_km2_MNO'!A69</f>
        <v/>
      </c>
      <c r="B69" s="20">
        <f>'Capacity_km2_MNO'!B69</f>
        <v/>
      </c>
      <c r="C69" s="30">
        <f ref="C69:C69" t="array">MIN(IF('Lookups'!$H$3:$H$250&gt;'Data_km2'!C69,'Lookups'!$E$3:$E$250))*Area!C69</f>
        <v/>
      </c>
      <c r="D69" s="30">
        <f ref="D69:D69" t="array">MIN(IF('Lookups'!$H$3:$H$250&gt;'Data_km2'!D69,'Lookups'!$E$3:$E$250))*Area!D69</f>
        <v/>
      </c>
      <c r="E69" s="30">
        <f ref="E69:E69" t="array">MIN(IF('Lookups'!$H$3:$H$250&gt;'Data_km2'!E69,'Lookups'!$E$3:$E$250))*Area!E69</f>
        <v/>
      </c>
      <c r="F69" s="30">
        <f ref="F69:F69" t="array">MIN(IF('Lookups'!$H$3:$H$250&gt;'Data_km2'!F69,'Lookups'!$E$3:$E$250))*Area!F69</f>
        <v/>
      </c>
      <c r="G69" s="30">
        <f ref="G69:G69" t="array">MIN(IF('Lookups'!$H$3:$H$250&gt;'Data_km2'!G69,'Lookups'!$E$3:$E$250))*Area!G69</f>
        <v/>
      </c>
      <c r="H69" s="30">
        <f ref="H69:H69" t="array">MIN(IF('Lookups'!$H$3:$H$250&gt;'Data_km2'!H69,'Lookups'!$E$3:$E$250))*Area!H69</f>
        <v/>
      </c>
      <c r="I69" s="30">
        <f ref="I69:I69" t="array">MIN(IF('Lookups'!$H$3:$H$250&gt;'Data_km2'!I69,'Lookups'!$E$3:$E$250))*Area!I69</f>
        <v/>
      </c>
      <c r="J69" s="30">
        <f ref="J69:J69" t="array">MIN(IF('Lookups'!$H$3:$H$250&gt;'Data_km2'!J69,'Lookups'!$E$3:$E$250))*Area!J69</f>
        <v/>
      </c>
      <c r="K69" s="30">
        <f ref="K69:K69" t="array">MIN(IF('Lookups'!$H$3:$H$250&gt;'Data_km2'!K69,'Lookups'!$E$3:$E$250))*Area!K69</f>
        <v/>
      </c>
      <c r="L69" s="30">
        <f ref="L69:L69" t="array">MIN(IF('Lookups'!$H$3:$H$250&gt;'Data_km2'!L69,'Lookups'!$E$3:$E$250))*Area!L69</f>
        <v/>
      </c>
    </row>
    <row r="70">
      <c r="A70" s="20">
        <f>'Capacity_km2_MNO'!A70</f>
        <v/>
      </c>
      <c r="B70" s="20">
        <f>'Capacity_km2_MNO'!B70</f>
        <v/>
      </c>
      <c r="C70" s="30">
        <f ref="C70:C70" t="array">MIN(IF('Lookups'!$H$3:$H$250&gt;'Data_km2'!C70,'Lookups'!$E$3:$E$250))*Area!C70</f>
        <v/>
      </c>
      <c r="D70" s="30">
        <f ref="D70:D70" t="array">MIN(IF('Lookups'!$H$3:$H$250&gt;'Data_km2'!D70,'Lookups'!$E$3:$E$250))*Area!D70</f>
        <v/>
      </c>
      <c r="E70" s="30">
        <f ref="E70:E70" t="array">MIN(IF('Lookups'!$H$3:$H$250&gt;'Data_km2'!E70,'Lookups'!$E$3:$E$250))*Area!E70</f>
        <v/>
      </c>
      <c r="F70" s="30">
        <f ref="F70:F70" t="array">MIN(IF('Lookups'!$H$3:$H$250&gt;'Data_km2'!F70,'Lookups'!$E$3:$E$250))*Area!F70</f>
        <v/>
      </c>
      <c r="G70" s="30">
        <f ref="G70:G70" t="array">MIN(IF('Lookups'!$H$3:$H$250&gt;'Data_km2'!G70,'Lookups'!$E$3:$E$250))*Area!G70</f>
        <v/>
      </c>
      <c r="H70" s="30">
        <f ref="H70:H70" t="array">MIN(IF('Lookups'!$H$3:$H$250&gt;'Data_km2'!H70,'Lookups'!$E$3:$E$250))*Area!H70</f>
        <v/>
      </c>
      <c r="I70" s="30">
        <f ref="I70:I70" t="array">MIN(IF('Lookups'!$H$3:$H$250&gt;'Data_km2'!I70,'Lookups'!$E$3:$E$250))*Area!I70</f>
        <v/>
      </c>
      <c r="J70" s="30">
        <f ref="J70:J70" t="array">MIN(IF('Lookups'!$H$3:$H$250&gt;'Data_km2'!J70,'Lookups'!$E$3:$E$250))*Area!J70</f>
        <v/>
      </c>
      <c r="K70" s="30">
        <f ref="K70:K70" t="array">MIN(IF('Lookups'!$H$3:$H$250&gt;'Data_km2'!K70,'Lookups'!$E$3:$E$250))*Area!K70</f>
        <v/>
      </c>
      <c r="L70" s="30">
        <f ref="L70:L70" t="array">MIN(IF('Lookups'!$H$3:$H$250&gt;'Data_km2'!L70,'Lookups'!$E$3:$E$250))*Area!L70</f>
        <v/>
      </c>
    </row>
    <row r="71">
      <c r="A71" s="20">
        <f>'Capacity_km2_MNO'!A71</f>
        <v/>
      </c>
      <c r="B71" s="20">
        <f>'Capacity_km2_MNO'!B71</f>
        <v/>
      </c>
      <c r="C71" s="30">
        <f ref="C71:C71" t="array">MIN(IF('Lookups'!$H$3:$H$250&gt;'Data_km2'!C71,'Lookups'!$E$3:$E$250))*Area!C71</f>
        <v/>
      </c>
      <c r="D71" s="30">
        <f ref="D71:D71" t="array">MIN(IF('Lookups'!$H$3:$H$250&gt;'Data_km2'!D71,'Lookups'!$E$3:$E$250))*Area!D71</f>
        <v/>
      </c>
      <c r="E71" s="30">
        <f ref="E71:E71" t="array">MIN(IF('Lookups'!$H$3:$H$250&gt;'Data_km2'!E71,'Lookups'!$E$3:$E$250))*Area!E71</f>
        <v/>
      </c>
      <c r="F71" s="30">
        <f ref="F71:F71" t="array">MIN(IF('Lookups'!$H$3:$H$250&gt;'Data_km2'!F71,'Lookups'!$E$3:$E$250))*Area!F71</f>
        <v/>
      </c>
      <c r="G71" s="30">
        <f ref="G71:G71" t="array">MIN(IF('Lookups'!$H$3:$H$250&gt;'Data_km2'!G71,'Lookups'!$E$3:$E$250))*Area!G71</f>
        <v/>
      </c>
      <c r="H71" s="30">
        <f ref="H71:H71" t="array">MIN(IF('Lookups'!$H$3:$H$250&gt;'Data_km2'!H71,'Lookups'!$E$3:$E$250))*Area!H71</f>
        <v/>
      </c>
      <c r="I71" s="30">
        <f ref="I71:I71" t="array">MIN(IF('Lookups'!$H$3:$H$250&gt;'Data_km2'!I71,'Lookups'!$E$3:$E$250))*Area!I71</f>
        <v/>
      </c>
      <c r="J71" s="30">
        <f ref="J71:J71" t="array">MIN(IF('Lookups'!$H$3:$H$250&gt;'Data_km2'!J71,'Lookups'!$E$3:$E$250))*Area!J71</f>
        <v/>
      </c>
      <c r="K71" s="30">
        <f ref="K71:K71" t="array">MIN(IF('Lookups'!$H$3:$H$250&gt;'Data_km2'!K71,'Lookups'!$E$3:$E$250))*Area!K71</f>
        <v/>
      </c>
      <c r="L71" s="30">
        <f ref="L71:L71" t="array">MIN(IF('Lookups'!$H$3:$H$250&gt;'Data_km2'!L71,'Lookups'!$E$3:$E$250))*Area!L71</f>
        <v/>
      </c>
    </row>
    <row r="72">
      <c r="A72" s="20">
        <f>'Capacity_km2_MNO'!A72</f>
        <v/>
      </c>
      <c r="B72" s="20">
        <f>'Capacity_km2_MNO'!B72</f>
        <v/>
      </c>
      <c r="C72" s="30">
        <f ref="C72:C72" t="array">MIN(IF('Lookups'!$H$3:$H$250&gt;'Data_km2'!C72,'Lookups'!$E$3:$E$250))*Area!C72</f>
        <v/>
      </c>
      <c r="D72" s="30">
        <f ref="D72:D72" t="array">MIN(IF('Lookups'!$H$3:$H$250&gt;'Data_km2'!D72,'Lookups'!$E$3:$E$250))*Area!D72</f>
        <v/>
      </c>
      <c r="E72" s="30">
        <f ref="E72:E72" t="array">MIN(IF('Lookups'!$H$3:$H$250&gt;'Data_km2'!E72,'Lookups'!$E$3:$E$250))*Area!E72</f>
        <v/>
      </c>
      <c r="F72" s="30">
        <f ref="F72:F72" t="array">MIN(IF('Lookups'!$H$3:$H$250&gt;'Data_km2'!F72,'Lookups'!$E$3:$E$250))*Area!F72</f>
        <v/>
      </c>
      <c r="G72" s="30">
        <f ref="G72:G72" t="array">MIN(IF('Lookups'!$H$3:$H$250&gt;'Data_km2'!G72,'Lookups'!$E$3:$E$250))*Area!G72</f>
        <v/>
      </c>
      <c r="H72" s="30">
        <f ref="H72:H72" t="array">MIN(IF('Lookups'!$H$3:$H$250&gt;'Data_km2'!H72,'Lookups'!$E$3:$E$250))*Area!H72</f>
        <v/>
      </c>
      <c r="I72" s="30">
        <f ref="I72:I72" t="array">MIN(IF('Lookups'!$H$3:$H$250&gt;'Data_km2'!I72,'Lookups'!$E$3:$E$250))*Area!I72</f>
        <v/>
      </c>
      <c r="J72" s="30">
        <f ref="J72:J72" t="array">MIN(IF('Lookups'!$H$3:$H$250&gt;'Data_km2'!J72,'Lookups'!$E$3:$E$250))*Area!J72</f>
        <v/>
      </c>
      <c r="K72" s="30">
        <f ref="K72:K72" t="array">MIN(IF('Lookups'!$H$3:$H$250&gt;'Data_km2'!K72,'Lookups'!$E$3:$E$250))*Area!K72</f>
        <v/>
      </c>
      <c r="L72" s="30">
        <f ref="L72:L72" t="array">MIN(IF('Lookups'!$H$3:$H$250&gt;'Data_km2'!L72,'Lookups'!$E$3:$E$250))*Area!L72</f>
        <v/>
      </c>
    </row>
    <row r="73">
      <c r="A73" s="20">
        <f>'Capacity_km2_MNO'!A73</f>
        <v/>
      </c>
      <c r="B73" s="20">
        <f>'Capacity_km2_MNO'!B73</f>
        <v/>
      </c>
      <c r="C73" s="30">
        <f ref="C73:C73" t="array">MIN(IF('Lookups'!$H$3:$H$250&gt;'Data_km2'!C73,'Lookups'!$E$3:$E$250))*Area!C73</f>
        <v/>
      </c>
      <c r="D73" s="30">
        <f ref="D73:D73" t="array">MIN(IF('Lookups'!$H$3:$H$250&gt;'Data_km2'!D73,'Lookups'!$E$3:$E$250))*Area!D73</f>
        <v/>
      </c>
      <c r="E73" s="30">
        <f ref="E73:E73" t="array">MIN(IF('Lookups'!$H$3:$H$250&gt;'Data_km2'!E73,'Lookups'!$E$3:$E$250))*Area!E73</f>
        <v/>
      </c>
      <c r="F73" s="30">
        <f ref="F73:F73" t="array">MIN(IF('Lookups'!$H$3:$H$250&gt;'Data_km2'!F73,'Lookups'!$E$3:$E$250))*Area!F73</f>
        <v/>
      </c>
      <c r="G73" s="30">
        <f ref="G73:G73" t="array">MIN(IF('Lookups'!$H$3:$H$250&gt;'Data_km2'!G73,'Lookups'!$E$3:$E$250))*Area!G73</f>
        <v/>
      </c>
      <c r="H73" s="30">
        <f ref="H73:H73" t="array">MIN(IF('Lookups'!$H$3:$H$250&gt;'Data_km2'!H73,'Lookups'!$E$3:$E$250))*Area!H73</f>
        <v/>
      </c>
      <c r="I73" s="30">
        <f ref="I73:I73" t="array">MIN(IF('Lookups'!$H$3:$H$250&gt;'Data_km2'!I73,'Lookups'!$E$3:$E$250))*Area!I73</f>
        <v/>
      </c>
      <c r="J73" s="30">
        <f ref="J73:J73" t="array">MIN(IF('Lookups'!$H$3:$H$250&gt;'Data_km2'!J73,'Lookups'!$E$3:$E$250))*Area!J73</f>
        <v/>
      </c>
      <c r="K73" s="30">
        <f ref="K73:K73" t="array">MIN(IF('Lookups'!$H$3:$H$250&gt;'Data_km2'!K73,'Lookups'!$E$3:$E$250))*Area!K73</f>
        <v/>
      </c>
      <c r="L73" s="30">
        <f ref="L73:L73" t="array">MIN(IF('Lookups'!$H$3:$H$250&gt;'Data_km2'!L73,'Lookups'!$E$3:$E$250))*Area!L73</f>
        <v/>
      </c>
    </row>
    <row r="74">
      <c r="A74" s="20">
        <f>'Capacity_km2_MNO'!A74</f>
        <v/>
      </c>
      <c r="B74" s="20">
        <f>'Capacity_km2_MNO'!B74</f>
        <v/>
      </c>
      <c r="C74" s="30">
        <f ref="C74:C74" t="array">MIN(IF('Lookups'!$H$3:$H$250&gt;'Data_km2'!C74,'Lookups'!$E$3:$E$250))*Area!C74</f>
        <v/>
      </c>
      <c r="D74" s="30">
        <f ref="D74:D74" t="array">MIN(IF('Lookups'!$H$3:$H$250&gt;'Data_km2'!D74,'Lookups'!$E$3:$E$250))*Area!D74</f>
        <v/>
      </c>
      <c r="E74" s="30">
        <f ref="E74:E74" t="array">MIN(IF('Lookups'!$H$3:$H$250&gt;'Data_km2'!E74,'Lookups'!$E$3:$E$250))*Area!E74</f>
        <v/>
      </c>
      <c r="F74" s="30">
        <f ref="F74:F74" t="array">MIN(IF('Lookups'!$H$3:$H$250&gt;'Data_km2'!F74,'Lookups'!$E$3:$E$250))*Area!F74</f>
        <v/>
      </c>
      <c r="G74" s="30">
        <f ref="G74:G74" t="array">MIN(IF('Lookups'!$H$3:$H$250&gt;'Data_km2'!G74,'Lookups'!$E$3:$E$250))*Area!G74</f>
        <v/>
      </c>
      <c r="H74" s="30">
        <f ref="H74:H74" t="array">MIN(IF('Lookups'!$H$3:$H$250&gt;'Data_km2'!H74,'Lookups'!$E$3:$E$250))*Area!H74</f>
        <v/>
      </c>
      <c r="I74" s="30">
        <f ref="I74:I74" t="array">MIN(IF('Lookups'!$H$3:$H$250&gt;'Data_km2'!I74,'Lookups'!$E$3:$E$250))*Area!I74</f>
        <v/>
      </c>
      <c r="J74" s="30">
        <f ref="J74:J74" t="array">MIN(IF('Lookups'!$H$3:$H$250&gt;'Data_km2'!J74,'Lookups'!$E$3:$E$250))*Area!J74</f>
        <v/>
      </c>
      <c r="K74" s="30">
        <f ref="K74:K74" t="array">MIN(IF('Lookups'!$H$3:$H$250&gt;'Data_km2'!K74,'Lookups'!$E$3:$E$250))*Area!K74</f>
        <v/>
      </c>
      <c r="L74" s="30">
        <f ref="L74:L74" t="array">MIN(IF('Lookups'!$H$3:$H$250&gt;'Data_km2'!L74,'Lookups'!$E$3:$E$250))*Area!L74</f>
        <v/>
      </c>
    </row>
    <row r="75">
      <c r="A75" s="20">
        <f>'Capacity_km2_MNO'!A75</f>
        <v/>
      </c>
      <c r="B75" s="20">
        <f>'Capacity_km2_MNO'!B75</f>
        <v/>
      </c>
      <c r="C75" s="30">
        <f ref="C75:C75" t="array">MIN(IF('Lookups'!$H$3:$H$250&gt;'Data_km2'!C75,'Lookups'!$E$3:$E$250))*Area!C75</f>
        <v/>
      </c>
      <c r="D75" s="30">
        <f ref="D75:D75" t="array">MIN(IF('Lookups'!$H$3:$H$250&gt;'Data_km2'!D75,'Lookups'!$E$3:$E$250))*Area!D75</f>
        <v/>
      </c>
      <c r="E75" s="30">
        <f ref="E75:E75" t="array">MIN(IF('Lookups'!$H$3:$H$250&gt;'Data_km2'!E75,'Lookups'!$E$3:$E$250))*Area!E75</f>
        <v/>
      </c>
      <c r="F75" s="30">
        <f ref="F75:F75" t="array">MIN(IF('Lookups'!$H$3:$H$250&gt;'Data_km2'!F75,'Lookups'!$E$3:$E$250))*Area!F75</f>
        <v/>
      </c>
      <c r="G75" s="30">
        <f ref="G75:G75" t="array">MIN(IF('Lookups'!$H$3:$H$250&gt;'Data_km2'!G75,'Lookups'!$E$3:$E$250))*Area!G75</f>
        <v/>
      </c>
      <c r="H75" s="30">
        <f ref="H75:H75" t="array">MIN(IF('Lookups'!$H$3:$H$250&gt;'Data_km2'!H75,'Lookups'!$E$3:$E$250))*Area!H75</f>
        <v/>
      </c>
      <c r="I75" s="30">
        <f ref="I75:I75" t="array">MIN(IF('Lookups'!$H$3:$H$250&gt;'Data_km2'!I75,'Lookups'!$E$3:$E$250))*Area!I75</f>
        <v/>
      </c>
      <c r="J75" s="30">
        <f ref="J75:J75" t="array">MIN(IF('Lookups'!$H$3:$H$250&gt;'Data_km2'!J75,'Lookups'!$E$3:$E$250))*Area!J75</f>
        <v/>
      </c>
      <c r="K75" s="30">
        <f ref="K75:K75" t="array">MIN(IF('Lookups'!$H$3:$H$250&gt;'Data_km2'!K75,'Lookups'!$E$3:$E$250))*Area!K75</f>
        <v/>
      </c>
      <c r="L75" s="30">
        <f ref="L75:L75" t="array">MIN(IF('Lookups'!$H$3:$H$250&gt;'Data_km2'!L75,'Lookups'!$E$3:$E$250))*Area!L75</f>
        <v/>
      </c>
    </row>
    <row r="76">
      <c r="A76" s="20">
        <f>'Capacity_km2_MNO'!A76</f>
        <v/>
      </c>
      <c r="B76" s="20">
        <f>'Capacity_km2_MNO'!B76</f>
        <v/>
      </c>
      <c r="C76" s="30">
        <f ref="C76:C76" t="array">MIN(IF('Lookups'!$H$3:$H$250&gt;'Data_km2'!C76,'Lookups'!$E$3:$E$250))*Area!C76</f>
        <v/>
      </c>
      <c r="D76" s="30">
        <f ref="D76:D76" t="array">MIN(IF('Lookups'!$H$3:$H$250&gt;'Data_km2'!D76,'Lookups'!$E$3:$E$250))*Area!D76</f>
        <v/>
      </c>
      <c r="E76" s="30">
        <f ref="E76:E76" t="array">MIN(IF('Lookups'!$H$3:$H$250&gt;'Data_km2'!E76,'Lookups'!$E$3:$E$250))*Area!E76</f>
        <v/>
      </c>
      <c r="F76" s="30">
        <f ref="F76:F76" t="array">MIN(IF('Lookups'!$H$3:$H$250&gt;'Data_km2'!F76,'Lookups'!$E$3:$E$250))*Area!F76</f>
        <v/>
      </c>
      <c r="G76" s="30">
        <f ref="G76:G76" t="array">MIN(IF('Lookups'!$H$3:$H$250&gt;'Data_km2'!G76,'Lookups'!$E$3:$E$250))*Area!G76</f>
        <v/>
      </c>
      <c r="H76" s="30">
        <f ref="H76:H76" t="array">MIN(IF('Lookups'!$H$3:$H$250&gt;'Data_km2'!H76,'Lookups'!$E$3:$E$250))*Area!H76</f>
        <v/>
      </c>
      <c r="I76" s="30">
        <f ref="I76:I76" t="array">MIN(IF('Lookups'!$H$3:$H$250&gt;'Data_km2'!I76,'Lookups'!$E$3:$E$250))*Area!I76</f>
        <v/>
      </c>
      <c r="J76" s="30">
        <f ref="J76:J76" t="array">MIN(IF('Lookups'!$H$3:$H$250&gt;'Data_km2'!J76,'Lookups'!$E$3:$E$250))*Area!J76</f>
        <v/>
      </c>
      <c r="K76" s="30">
        <f ref="K76:K76" t="array">MIN(IF('Lookups'!$H$3:$H$250&gt;'Data_km2'!K76,'Lookups'!$E$3:$E$250))*Area!K76</f>
        <v/>
      </c>
      <c r="L76" s="30">
        <f ref="L76:L76" t="array">MIN(IF('Lookups'!$H$3:$H$250&gt;'Data_km2'!L76,'Lookups'!$E$3:$E$250))*Area!L76</f>
        <v/>
      </c>
    </row>
    <row r="77">
      <c r="A77" s="20">
        <f>'Capacity_km2_MNO'!A77</f>
        <v/>
      </c>
      <c r="B77" s="20">
        <f>'Capacity_km2_MNO'!B77</f>
        <v/>
      </c>
      <c r="C77" s="30">
        <f ref="C77:C77" t="array">MIN(IF('Lookups'!$H$3:$H$250&gt;'Data_km2'!C77,'Lookups'!$E$3:$E$250))*Area!C77</f>
        <v/>
      </c>
      <c r="D77" s="30">
        <f ref="D77:D77" t="array">MIN(IF('Lookups'!$H$3:$H$250&gt;'Data_km2'!D77,'Lookups'!$E$3:$E$250))*Area!D77</f>
        <v/>
      </c>
      <c r="E77" s="30">
        <f ref="E77:E77" t="array">MIN(IF('Lookups'!$H$3:$H$250&gt;'Data_km2'!E77,'Lookups'!$E$3:$E$250))*Area!E77</f>
        <v/>
      </c>
      <c r="F77" s="30">
        <f ref="F77:F77" t="array">MIN(IF('Lookups'!$H$3:$H$250&gt;'Data_km2'!F77,'Lookups'!$E$3:$E$250))*Area!F77</f>
        <v/>
      </c>
      <c r="G77" s="30">
        <f ref="G77:G77" t="array">MIN(IF('Lookups'!$H$3:$H$250&gt;'Data_km2'!G77,'Lookups'!$E$3:$E$250))*Area!G77</f>
        <v/>
      </c>
      <c r="H77" s="30">
        <f ref="H77:H77" t="array">MIN(IF('Lookups'!$H$3:$H$250&gt;'Data_km2'!H77,'Lookups'!$E$3:$E$250))*Area!H77</f>
        <v/>
      </c>
      <c r="I77" s="30">
        <f ref="I77:I77" t="array">MIN(IF('Lookups'!$H$3:$H$250&gt;'Data_km2'!I77,'Lookups'!$E$3:$E$250))*Area!I77</f>
        <v/>
      </c>
      <c r="J77" s="30">
        <f ref="J77:J77" t="array">MIN(IF('Lookups'!$H$3:$H$250&gt;'Data_km2'!J77,'Lookups'!$E$3:$E$250))*Area!J77</f>
        <v/>
      </c>
      <c r="K77" s="30">
        <f ref="K77:K77" t="array">MIN(IF('Lookups'!$H$3:$H$250&gt;'Data_km2'!K77,'Lookups'!$E$3:$E$250))*Area!K77</f>
        <v/>
      </c>
      <c r="L77" s="30">
        <f ref="L77:L77" t="array">MIN(IF('Lookups'!$H$3:$H$250&gt;'Data_km2'!L77,'Lookups'!$E$3:$E$250))*Area!L77</f>
        <v/>
      </c>
    </row>
    <row r="78">
      <c r="A78" s="20">
        <f>'Capacity_km2_MNO'!A78</f>
        <v/>
      </c>
      <c r="B78" s="20">
        <f>'Capacity_km2_MNO'!B78</f>
        <v/>
      </c>
      <c r="C78" s="30">
        <f ref="C78:C78" t="array">MIN(IF('Lookups'!$H$3:$H$250&gt;'Data_km2'!C78,'Lookups'!$E$3:$E$250))*Area!C78</f>
        <v/>
      </c>
      <c r="D78" s="30">
        <f ref="D78:D78" t="array">MIN(IF('Lookups'!$H$3:$H$250&gt;'Data_km2'!D78,'Lookups'!$E$3:$E$250))*Area!D78</f>
        <v/>
      </c>
      <c r="E78" s="30">
        <f ref="E78:E78" t="array">MIN(IF('Lookups'!$H$3:$H$250&gt;'Data_km2'!E78,'Lookups'!$E$3:$E$250))*Area!E78</f>
        <v/>
      </c>
      <c r="F78" s="30">
        <f ref="F78:F78" t="array">MIN(IF('Lookups'!$H$3:$H$250&gt;'Data_km2'!F78,'Lookups'!$E$3:$E$250))*Area!F78</f>
        <v/>
      </c>
      <c r="G78" s="30">
        <f ref="G78:G78" t="array">MIN(IF('Lookups'!$H$3:$H$250&gt;'Data_km2'!G78,'Lookups'!$E$3:$E$250))*Area!G78</f>
        <v/>
      </c>
      <c r="H78" s="30">
        <f ref="H78:H78" t="array">MIN(IF('Lookups'!$H$3:$H$250&gt;'Data_km2'!H78,'Lookups'!$E$3:$E$250))*Area!H78</f>
        <v/>
      </c>
      <c r="I78" s="30">
        <f ref="I78:I78" t="array">MIN(IF('Lookups'!$H$3:$H$250&gt;'Data_km2'!I78,'Lookups'!$E$3:$E$250))*Area!I78</f>
        <v/>
      </c>
      <c r="J78" s="30">
        <f ref="J78:J78" t="array">MIN(IF('Lookups'!$H$3:$H$250&gt;'Data_km2'!J78,'Lookups'!$E$3:$E$250))*Area!J78</f>
        <v/>
      </c>
      <c r="K78" s="30">
        <f ref="K78:K78" t="array">MIN(IF('Lookups'!$H$3:$H$250&gt;'Data_km2'!K78,'Lookups'!$E$3:$E$250))*Area!K78</f>
        <v/>
      </c>
      <c r="L78" s="30">
        <f ref="L78:L78" t="array">MIN(IF('Lookups'!$H$3:$H$250&gt;'Data_km2'!L78,'Lookups'!$E$3:$E$250))*Area!L78</f>
        <v/>
      </c>
    </row>
    <row r="79">
      <c r="A79" s="20">
        <f>'Capacity_km2_MNO'!A79</f>
        <v/>
      </c>
      <c r="B79" s="20">
        <f>'Capacity_km2_MNO'!B79</f>
        <v/>
      </c>
      <c r="C79" s="30">
        <f ref="C79:C79" t="array">MIN(IF('Lookups'!$H$3:$H$250&gt;'Data_km2'!C79,'Lookups'!$E$3:$E$250))*Area!C79</f>
        <v/>
      </c>
      <c r="D79" s="30">
        <f ref="D79:D79" t="array">MIN(IF('Lookups'!$H$3:$H$250&gt;'Data_km2'!D79,'Lookups'!$E$3:$E$250))*Area!D79</f>
        <v/>
      </c>
      <c r="E79" s="30">
        <f ref="E79:E79" t="array">MIN(IF('Lookups'!$H$3:$H$250&gt;'Data_km2'!E79,'Lookups'!$E$3:$E$250))*Area!E79</f>
        <v/>
      </c>
      <c r="F79" s="30">
        <f ref="F79:F79" t="array">MIN(IF('Lookups'!$H$3:$H$250&gt;'Data_km2'!F79,'Lookups'!$E$3:$E$250))*Area!F79</f>
        <v/>
      </c>
      <c r="G79" s="30">
        <f ref="G79:G79" t="array">MIN(IF('Lookups'!$H$3:$H$250&gt;'Data_km2'!G79,'Lookups'!$E$3:$E$250))*Area!G79</f>
        <v/>
      </c>
      <c r="H79" s="30">
        <f ref="H79:H79" t="array">MIN(IF('Lookups'!$H$3:$H$250&gt;'Data_km2'!H79,'Lookups'!$E$3:$E$250))*Area!H79</f>
        <v/>
      </c>
      <c r="I79" s="30">
        <f ref="I79:I79" t="array">MIN(IF('Lookups'!$H$3:$H$250&gt;'Data_km2'!I79,'Lookups'!$E$3:$E$250))*Area!I79</f>
        <v/>
      </c>
      <c r="J79" s="30">
        <f ref="J79:J79" t="array">MIN(IF('Lookups'!$H$3:$H$250&gt;'Data_km2'!J79,'Lookups'!$E$3:$E$250))*Area!J79</f>
        <v/>
      </c>
      <c r="K79" s="30">
        <f ref="K79:K79" t="array">MIN(IF('Lookups'!$H$3:$H$250&gt;'Data_km2'!K79,'Lookups'!$E$3:$E$250))*Area!K79</f>
        <v/>
      </c>
      <c r="L79" s="30">
        <f ref="L79:L79" t="array">MIN(IF('Lookups'!$H$3:$H$250&gt;'Data_km2'!L79,'Lookups'!$E$3:$E$250))*Area!L79</f>
        <v/>
      </c>
    </row>
    <row r="80">
      <c r="A80" s="20">
        <f>'Capacity_km2_MNO'!A80</f>
        <v/>
      </c>
      <c r="B80" s="20">
        <f>'Capacity_km2_MNO'!B80</f>
        <v/>
      </c>
      <c r="C80" s="30">
        <f ref="C80:C80" t="array">MIN(IF('Lookups'!$H$3:$H$250&gt;'Data_km2'!C80,'Lookups'!$E$3:$E$250))*Area!C80</f>
        <v/>
      </c>
      <c r="D80" s="30">
        <f ref="D80:D80" t="array">MIN(IF('Lookups'!$H$3:$H$250&gt;'Data_km2'!D80,'Lookups'!$E$3:$E$250))*Area!D80</f>
        <v/>
      </c>
      <c r="E80" s="30">
        <f ref="E80:E80" t="array">MIN(IF('Lookups'!$H$3:$H$250&gt;'Data_km2'!E80,'Lookups'!$E$3:$E$250))*Area!E80</f>
        <v/>
      </c>
      <c r="F80" s="30">
        <f ref="F80:F80" t="array">MIN(IF('Lookups'!$H$3:$H$250&gt;'Data_km2'!F80,'Lookups'!$E$3:$E$250))*Area!F80</f>
        <v/>
      </c>
      <c r="G80" s="30">
        <f ref="G80:G80" t="array">MIN(IF('Lookups'!$H$3:$H$250&gt;'Data_km2'!G80,'Lookups'!$E$3:$E$250))*Area!G80</f>
        <v/>
      </c>
      <c r="H80" s="30">
        <f ref="H80:H80" t="array">MIN(IF('Lookups'!$H$3:$H$250&gt;'Data_km2'!H80,'Lookups'!$E$3:$E$250))*Area!H80</f>
        <v/>
      </c>
      <c r="I80" s="30">
        <f ref="I80:I80" t="array">MIN(IF('Lookups'!$H$3:$H$250&gt;'Data_km2'!I80,'Lookups'!$E$3:$E$250))*Area!I80</f>
        <v/>
      </c>
      <c r="J80" s="30">
        <f ref="J80:J80" t="array">MIN(IF('Lookups'!$H$3:$H$250&gt;'Data_km2'!J80,'Lookups'!$E$3:$E$250))*Area!J80</f>
        <v/>
      </c>
      <c r="K80" s="30">
        <f ref="K80:K80" t="array">MIN(IF('Lookups'!$H$3:$H$250&gt;'Data_km2'!K80,'Lookups'!$E$3:$E$250))*Area!K80</f>
        <v/>
      </c>
      <c r="L80" s="30">
        <f ref="L80:L80" t="array">MIN(IF('Lookups'!$H$3:$H$250&gt;'Data_km2'!L80,'Lookups'!$E$3:$E$250))*Area!L80</f>
        <v/>
      </c>
    </row>
    <row r="81">
      <c r="A81" s="20">
        <f>'Capacity_km2_MNO'!A81</f>
        <v/>
      </c>
      <c r="B81" s="20">
        <f>'Capacity_km2_MNO'!B81</f>
        <v/>
      </c>
      <c r="C81" s="30">
        <f ref="C81:C81" t="array">MIN(IF('Lookups'!$H$3:$H$250&gt;'Data_km2'!C81,'Lookups'!$E$3:$E$250))*Area!C81</f>
        <v/>
      </c>
      <c r="D81" s="30">
        <f ref="D81:D81" t="array">MIN(IF('Lookups'!$H$3:$H$250&gt;'Data_km2'!D81,'Lookups'!$E$3:$E$250))*Area!D81</f>
        <v/>
      </c>
      <c r="E81" s="30">
        <f ref="E81:E81" t="array">MIN(IF('Lookups'!$H$3:$H$250&gt;'Data_km2'!E81,'Lookups'!$E$3:$E$250))*Area!E81</f>
        <v/>
      </c>
      <c r="F81" s="30">
        <f ref="F81:F81" t="array">MIN(IF('Lookups'!$H$3:$H$250&gt;'Data_km2'!F81,'Lookups'!$E$3:$E$250))*Area!F81</f>
        <v/>
      </c>
      <c r="G81" s="30">
        <f ref="G81:G81" t="array">MIN(IF('Lookups'!$H$3:$H$250&gt;'Data_km2'!G81,'Lookups'!$E$3:$E$250))*Area!G81</f>
        <v/>
      </c>
      <c r="H81" s="30">
        <f ref="H81:H81" t="array">MIN(IF('Lookups'!$H$3:$H$250&gt;'Data_km2'!H81,'Lookups'!$E$3:$E$250))*Area!H81</f>
        <v/>
      </c>
      <c r="I81" s="30">
        <f ref="I81:I81" t="array">MIN(IF('Lookups'!$H$3:$H$250&gt;'Data_km2'!I81,'Lookups'!$E$3:$E$250))*Area!I81</f>
        <v/>
      </c>
      <c r="J81" s="30">
        <f ref="J81:J81" t="array">MIN(IF('Lookups'!$H$3:$H$250&gt;'Data_km2'!J81,'Lookups'!$E$3:$E$250))*Area!J81</f>
        <v/>
      </c>
      <c r="K81" s="30">
        <f ref="K81:K81" t="array">MIN(IF('Lookups'!$H$3:$H$250&gt;'Data_km2'!K81,'Lookups'!$E$3:$E$250))*Area!K81</f>
        <v/>
      </c>
      <c r="L81" s="30">
        <f ref="L81:L81" t="array">MIN(IF('Lookups'!$H$3:$H$250&gt;'Data_km2'!L81,'Lookups'!$E$3:$E$250))*Area!L81</f>
        <v/>
      </c>
    </row>
    <row r="82">
      <c r="A82" s="20">
        <f>'Capacity_km2_MNO'!A82</f>
        <v/>
      </c>
      <c r="B82" s="20">
        <f>'Capacity_km2_MNO'!B82</f>
        <v/>
      </c>
      <c r="C82" s="30">
        <f ref="C82:C82" t="array">MIN(IF('Lookups'!$H$3:$H$250&gt;'Data_km2'!C82,'Lookups'!$E$3:$E$250))*Area!C82</f>
        <v/>
      </c>
      <c r="D82" s="30">
        <f ref="D82:D82" t="array">MIN(IF('Lookups'!$H$3:$H$250&gt;'Data_km2'!D82,'Lookups'!$E$3:$E$250))*Area!D82</f>
        <v/>
      </c>
      <c r="E82" s="30">
        <f ref="E82:E82" t="array">MIN(IF('Lookups'!$H$3:$H$250&gt;'Data_km2'!E82,'Lookups'!$E$3:$E$250))*Area!E82</f>
        <v/>
      </c>
      <c r="F82" s="30">
        <f ref="F82:F82" t="array">MIN(IF('Lookups'!$H$3:$H$250&gt;'Data_km2'!F82,'Lookups'!$E$3:$E$250))*Area!F82</f>
        <v/>
      </c>
      <c r="G82" s="30">
        <f ref="G82:G82" t="array">MIN(IF('Lookups'!$H$3:$H$250&gt;'Data_km2'!G82,'Lookups'!$E$3:$E$250))*Area!G82</f>
        <v/>
      </c>
      <c r="H82" s="30">
        <f ref="H82:H82" t="array">MIN(IF('Lookups'!$H$3:$H$250&gt;'Data_km2'!H82,'Lookups'!$E$3:$E$250))*Area!H82</f>
        <v/>
      </c>
      <c r="I82" s="30">
        <f ref="I82:I82" t="array">MIN(IF('Lookups'!$H$3:$H$250&gt;'Data_km2'!I82,'Lookups'!$E$3:$E$250))*Area!I82</f>
        <v/>
      </c>
      <c r="J82" s="30">
        <f ref="J82:J82" t="array">MIN(IF('Lookups'!$H$3:$H$250&gt;'Data_km2'!J82,'Lookups'!$E$3:$E$250))*Area!J82</f>
        <v/>
      </c>
      <c r="K82" s="30">
        <f ref="K82:K82" t="array">MIN(IF('Lookups'!$H$3:$H$250&gt;'Data_km2'!K82,'Lookups'!$E$3:$E$250))*Area!K82</f>
        <v/>
      </c>
      <c r="L82" s="30">
        <f ref="L82:L82" t="array">MIN(IF('Lookups'!$H$3:$H$250&gt;'Data_km2'!L82,'Lookups'!$E$3:$E$250))*Area!L82</f>
        <v/>
      </c>
    </row>
    <row r="83">
      <c r="A83" s="20">
        <f>'Capacity_km2_MNO'!A83</f>
        <v/>
      </c>
      <c r="B83" s="20">
        <f>'Capacity_km2_MNO'!B83</f>
        <v/>
      </c>
      <c r="C83" s="30">
        <f ref="C83:C83" t="array">MIN(IF('Lookups'!$H$3:$H$250&gt;'Data_km2'!C83,'Lookups'!$E$3:$E$250))*Area!C83</f>
        <v/>
      </c>
      <c r="D83" s="30">
        <f ref="D83:D83" t="array">MIN(IF('Lookups'!$H$3:$H$250&gt;'Data_km2'!D83,'Lookups'!$E$3:$E$250))*Area!D83</f>
        <v/>
      </c>
      <c r="E83" s="30">
        <f ref="E83:E83" t="array">MIN(IF('Lookups'!$H$3:$H$250&gt;'Data_km2'!E83,'Lookups'!$E$3:$E$250))*Area!E83</f>
        <v/>
      </c>
      <c r="F83" s="30">
        <f ref="F83:F83" t="array">MIN(IF('Lookups'!$H$3:$H$250&gt;'Data_km2'!F83,'Lookups'!$E$3:$E$250))*Area!F83</f>
        <v/>
      </c>
      <c r="G83" s="30">
        <f ref="G83:G83" t="array">MIN(IF('Lookups'!$H$3:$H$250&gt;'Data_km2'!G83,'Lookups'!$E$3:$E$250))*Area!G83</f>
        <v/>
      </c>
      <c r="H83" s="30">
        <f ref="H83:H83" t="array">MIN(IF('Lookups'!$H$3:$H$250&gt;'Data_km2'!H83,'Lookups'!$E$3:$E$250))*Area!H83</f>
        <v/>
      </c>
      <c r="I83" s="30">
        <f ref="I83:I83" t="array">MIN(IF('Lookups'!$H$3:$H$250&gt;'Data_km2'!I83,'Lookups'!$E$3:$E$250))*Area!I83</f>
        <v/>
      </c>
      <c r="J83" s="30">
        <f ref="J83:J83" t="array">MIN(IF('Lookups'!$H$3:$H$250&gt;'Data_km2'!J83,'Lookups'!$E$3:$E$250))*Area!J83</f>
        <v/>
      </c>
      <c r="K83" s="30">
        <f ref="K83:K83" t="array">MIN(IF('Lookups'!$H$3:$H$250&gt;'Data_km2'!K83,'Lookups'!$E$3:$E$250))*Area!K83</f>
        <v/>
      </c>
      <c r="L83" s="30">
        <f ref="L83:L83" t="array">MIN(IF('Lookups'!$H$3:$H$250&gt;'Data_km2'!L83,'Lookups'!$E$3:$E$250))*Area!L83</f>
        <v/>
      </c>
    </row>
    <row r="84">
      <c r="A84" s="20">
        <f>'Capacity_km2_MNO'!A84</f>
        <v/>
      </c>
      <c r="B84" s="20">
        <f>'Capacity_km2_MNO'!B84</f>
        <v/>
      </c>
      <c r="C84" s="30">
        <f ref="C84:C84" t="array">MIN(IF('Lookups'!$H$3:$H$250&gt;'Data_km2'!C84,'Lookups'!$E$3:$E$250))*Area!C84</f>
        <v/>
      </c>
      <c r="D84" s="30">
        <f ref="D84:D84" t="array">MIN(IF('Lookups'!$H$3:$H$250&gt;'Data_km2'!D84,'Lookups'!$E$3:$E$250))*Area!D84</f>
        <v/>
      </c>
      <c r="E84" s="30">
        <f ref="E84:E84" t="array">MIN(IF('Lookups'!$H$3:$H$250&gt;'Data_km2'!E84,'Lookups'!$E$3:$E$250))*Area!E84</f>
        <v/>
      </c>
      <c r="F84" s="30">
        <f ref="F84:F84" t="array">MIN(IF('Lookups'!$H$3:$H$250&gt;'Data_km2'!F84,'Lookups'!$E$3:$E$250))*Area!F84</f>
        <v/>
      </c>
      <c r="G84" s="30">
        <f ref="G84:G84" t="array">MIN(IF('Lookups'!$H$3:$H$250&gt;'Data_km2'!G84,'Lookups'!$E$3:$E$250))*Area!G84</f>
        <v/>
      </c>
      <c r="H84" s="30">
        <f ref="H84:H84" t="array">MIN(IF('Lookups'!$H$3:$H$250&gt;'Data_km2'!H84,'Lookups'!$E$3:$E$250))*Area!H84</f>
        <v/>
      </c>
      <c r="I84" s="30">
        <f ref="I84:I84" t="array">MIN(IF('Lookups'!$H$3:$H$250&gt;'Data_km2'!I84,'Lookups'!$E$3:$E$250))*Area!I84</f>
        <v/>
      </c>
      <c r="J84" s="30">
        <f ref="J84:J84" t="array">MIN(IF('Lookups'!$H$3:$H$250&gt;'Data_km2'!J84,'Lookups'!$E$3:$E$250))*Area!J84</f>
        <v/>
      </c>
      <c r="K84" s="30">
        <f ref="K84:K84" t="array">MIN(IF('Lookups'!$H$3:$H$250&gt;'Data_km2'!K84,'Lookups'!$E$3:$E$250))*Area!K84</f>
        <v/>
      </c>
      <c r="L84" s="30">
        <f ref="L84:L84" t="array">MIN(IF('Lookups'!$H$3:$H$250&gt;'Data_km2'!L84,'Lookups'!$E$3:$E$250))*Area!L84</f>
        <v/>
      </c>
    </row>
    <row r="85">
      <c r="A85" s="20">
        <f>'Capacity_km2_MNO'!A85</f>
        <v/>
      </c>
      <c r="B85" s="20">
        <f>'Capacity_km2_MNO'!B85</f>
        <v/>
      </c>
      <c r="C85" s="30">
        <f ref="C85:C85" t="array">MIN(IF('Lookups'!$H$3:$H$250&gt;'Data_km2'!C85,'Lookups'!$E$3:$E$250))*Area!C85</f>
        <v/>
      </c>
      <c r="D85" s="30">
        <f ref="D85:D85" t="array">MIN(IF('Lookups'!$H$3:$H$250&gt;'Data_km2'!D85,'Lookups'!$E$3:$E$250))*Area!D85</f>
        <v/>
      </c>
      <c r="E85" s="30">
        <f ref="E85:E85" t="array">MIN(IF('Lookups'!$H$3:$H$250&gt;'Data_km2'!E85,'Lookups'!$E$3:$E$250))*Area!E85</f>
        <v/>
      </c>
      <c r="F85" s="30">
        <f ref="F85:F85" t="array">MIN(IF('Lookups'!$H$3:$H$250&gt;'Data_km2'!F85,'Lookups'!$E$3:$E$250))*Area!F85</f>
        <v/>
      </c>
      <c r="G85" s="30">
        <f ref="G85:G85" t="array">MIN(IF('Lookups'!$H$3:$H$250&gt;'Data_km2'!G85,'Lookups'!$E$3:$E$250))*Area!G85</f>
        <v/>
      </c>
      <c r="H85" s="30">
        <f ref="H85:H85" t="array">MIN(IF('Lookups'!$H$3:$H$250&gt;'Data_km2'!H85,'Lookups'!$E$3:$E$250))*Area!H85</f>
        <v/>
      </c>
      <c r="I85" s="30">
        <f ref="I85:I85" t="array">MIN(IF('Lookups'!$H$3:$H$250&gt;'Data_km2'!I85,'Lookups'!$E$3:$E$250))*Area!I85</f>
        <v/>
      </c>
      <c r="J85" s="30">
        <f ref="J85:J85" t="array">MIN(IF('Lookups'!$H$3:$H$250&gt;'Data_km2'!J85,'Lookups'!$E$3:$E$250))*Area!J85</f>
        <v/>
      </c>
      <c r="K85" s="30">
        <f ref="K85:K85" t="array">MIN(IF('Lookups'!$H$3:$H$250&gt;'Data_km2'!K85,'Lookups'!$E$3:$E$250))*Area!K85</f>
        <v/>
      </c>
      <c r="L85" s="30">
        <f ref="L85:L85" t="array">MIN(IF('Lookups'!$H$3:$H$250&gt;'Data_km2'!L85,'Lookups'!$E$3:$E$250))*Area!L85</f>
        <v/>
      </c>
    </row>
    <row r="86">
      <c r="A86" s="20">
        <f>'Capacity_km2_MNO'!A86</f>
        <v/>
      </c>
      <c r="B86" s="20">
        <f>'Capacity_km2_MNO'!B86</f>
        <v/>
      </c>
      <c r="C86" s="30">
        <f ref="C86:C86" t="array">MIN(IF('Lookups'!$H$3:$H$250&gt;'Data_km2'!C86,'Lookups'!$E$3:$E$250))*Area!C86</f>
        <v/>
      </c>
      <c r="D86" s="30">
        <f ref="D86:D86" t="array">MIN(IF('Lookups'!$H$3:$H$250&gt;'Data_km2'!D86,'Lookups'!$E$3:$E$250))*Area!D86</f>
        <v/>
      </c>
      <c r="E86" s="30">
        <f ref="E86:E86" t="array">MIN(IF('Lookups'!$H$3:$H$250&gt;'Data_km2'!E86,'Lookups'!$E$3:$E$250))*Area!E86</f>
        <v/>
      </c>
      <c r="F86" s="30">
        <f ref="F86:F86" t="array">MIN(IF('Lookups'!$H$3:$H$250&gt;'Data_km2'!F86,'Lookups'!$E$3:$E$250))*Area!F86</f>
        <v/>
      </c>
      <c r="G86" s="30">
        <f ref="G86:G86" t="array">MIN(IF('Lookups'!$H$3:$H$250&gt;'Data_km2'!G86,'Lookups'!$E$3:$E$250))*Area!G86</f>
        <v/>
      </c>
      <c r="H86" s="30">
        <f ref="H86:H86" t="array">MIN(IF('Lookups'!$H$3:$H$250&gt;'Data_km2'!H86,'Lookups'!$E$3:$E$250))*Area!H86</f>
        <v/>
      </c>
      <c r="I86" s="30">
        <f ref="I86:I86" t="array">MIN(IF('Lookups'!$H$3:$H$250&gt;'Data_km2'!I86,'Lookups'!$E$3:$E$250))*Area!I86</f>
        <v/>
      </c>
      <c r="J86" s="30">
        <f ref="J86:J86" t="array">MIN(IF('Lookups'!$H$3:$H$250&gt;'Data_km2'!J86,'Lookups'!$E$3:$E$250))*Area!J86</f>
        <v/>
      </c>
      <c r="K86" s="30">
        <f ref="K86:K86" t="array">MIN(IF('Lookups'!$H$3:$H$250&gt;'Data_km2'!K86,'Lookups'!$E$3:$E$250))*Area!K86</f>
        <v/>
      </c>
      <c r="L86" s="30">
        <f ref="L86:L86" t="array">MIN(IF('Lookups'!$H$3:$H$250&gt;'Data_km2'!L86,'Lookups'!$E$3:$E$250))*Area!L86</f>
        <v/>
      </c>
    </row>
    <row r="87">
      <c r="A87" s="20">
        <f>'Capacity_km2_MNO'!A87</f>
        <v/>
      </c>
      <c r="B87" s="20">
        <f>'Capacity_km2_MNO'!B87</f>
        <v/>
      </c>
      <c r="C87" s="30">
        <f ref="C87:C87" t="array">MIN(IF('Lookups'!$H$3:$H$250&gt;'Data_km2'!C87,'Lookups'!$E$3:$E$250))*Area!C87</f>
        <v/>
      </c>
      <c r="D87" s="30">
        <f ref="D87:D87" t="array">MIN(IF('Lookups'!$H$3:$H$250&gt;'Data_km2'!D87,'Lookups'!$E$3:$E$250))*Area!D87</f>
        <v/>
      </c>
      <c r="E87" s="30">
        <f ref="E87:E87" t="array">MIN(IF('Lookups'!$H$3:$H$250&gt;'Data_km2'!E87,'Lookups'!$E$3:$E$250))*Area!E87</f>
        <v/>
      </c>
      <c r="F87" s="30">
        <f ref="F87:F87" t="array">MIN(IF('Lookups'!$H$3:$H$250&gt;'Data_km2'!F87,'Lookups'!$E$3:$E$250))*Area!F87</f>
        <v/>
      </c>
      <c r="G87" s="30">
        <f ref="G87:G87" t="array">MIN(IF('Lookups'!$H$3:$H$250&gt;'Data_km2'!G87,'Lookups'!$E$3:$E$250))*Area!G87</f>
        <v/>
      </c>
      <c r="H87" s="30">
        <f ref="H87:H87" t="array">MIN(IF('Lookups'!$H$3:$H$250&gt;'Data_km2'!H87,'Lookups'!$E$3:$E$250))*Area!H87</f>
        <v/>
      </c>
      <c r="I87" s="30">
        <f ref="I87:I87" t="array">MIN(IF('Lookups'!$H$3:$H$250&gt;'Data_km2'!I87,'Lookups'!$E$3:$E$250))*Area!I87</f>
        <v/>
      </c>
      <c r="J87" s="30">
        <f ref="J87:J87" t="array">MIN(IF('Lookups'!$H$3:$H$250&gt;'Data_km2'!J87,'Lookups'!$E$3:$E$250))*Area!J87</f>
        <v/>
      </c>
      <c r="K87" s="30">
        <f ref="K87:K87" t="array">MIN(IF('Lookups'!$H$3:$H$250&gt;'Data_km2'!K87,'Lookups'!$E$3:$E$250))*Area!K87</f>
        <v/>
      </c>
      <c r="L87" s="30">
        <f ref="L87:L87" t="array">MIN(IF('Lookups'!$H$3:$H$250&gt;'Data_km2'!L87,'Lookups'!$E$3:$E$250))*Area!L87</f>
        <v/>
      </c>
    </row>
    <row r="88">
      <c r="A88" s="20">
        <f>'Capacity_km2_MNO'!A88</f>
        <v/>
      </c>
      <c r="B88" s="20">
        <f>'Capacity_km2_MNO'!B88</f>
        <v/>
      </c>
      <c r="C88" s="30">
        <f ref="C88:C88" t="array">MIN(IF('Lookups'!$H$3:$H$250&gt;'Data_km2'!C88,'Lookups'!$E$3:$E$250))*Area!C88</f>
        <v/>
      </c>
      <c r="D88" s="30">
        <f ref="D88:D88" t="array">MIN(IF('Lookups'!$H$3:$H$250&gt;'Data_km2'!D88,'Lookups'!$E$3:$E$250))*Area!D88</f>
        <v/>
      </c>
      <c r="E88" s="30">
        <f ref="E88:E88" t="array">MIN(IF('Lookups'!$H$3:$H$250&gt;'Data_km2'!E88,'Lookups'!$E$3:$E$250))*Area!E88</f>
        <v/>
      </c>
      <c r="F88" s="30">
        <f ref="F88:F88" t="array">MIN(IF('Lookups'!$H$3:$H$250&gt;'Data_km2'!F88,'Lookups'!$E$3:$E$250))*Area!F88</f>
        <v/>
      </c>
      <c r="G88" s="30">
        <f ref="G88:G88" t="array">MIN(IF('Lookups'!$H$3:$H$250&gt;'Data_km2'!G88,'Lookups'!$E$3:$E$250))*Area!G88</f>
        <v/>
      </c>
      <c r="H88" s="30">
        <f ref="H88:H88" t="array">MIN(IF('Lookups'!$H$3:$H$250&gt;'Data_km2'!H88,'Lookups'!$E$3:$E$250))*Area!H88</f>
        <v/>
      </c>
      <c r="I88" s="30">
        <f ref="I88:I88" t="array">MIN(IF('Lookups'!$H$3:$H$250&gt;'Data_km2'!I88,'Lookups'!$E$3:$E$250))*Area!I88</f>
        <v/>
      </c>
      <c r="J88" s="30">
        <f ref="J88:J88" t="array">MIN(IF('Lookups'!$H$3:$H$250&gt;'Data_km2'!J88,'Lookups'!$E$3:$E$250))*Area!J88</f>
        <v/>
      </c>
      <c r="K88" s="30">
        <f ref="K88:K88" t="array">MIN(IF('Lookups'!$H$3:$H$250&gt;'Data_km2'!K88,'Lookups'!$E$3:$E$250))*Area!K88</f>
        <v/>
      </c>
      <c r="L88" s="30">
        <f ref="L88:L88" t="array">MIN(IF('Lookups'!$H$3:$H$250&gt;'Data_km2'!L88,'Lookups'!$E$3:$E$250))*Area!L88</f>
        <v/>
      </c>
    </row>
    <row r="89">
      <c r="A89" s="20">
        <f>'Capacity_km2_MNO'!A89</f>
        <v/>
      </c>
      <c r="B89" s="20">
        <f>'Capacity_km2_MNO'!B89</f>
        <v/>
      </c>
      <c r="C89" s="30">
        <f ref="C89:C89" t="array">MIN(IF('Lookups'!$H$3:$H$250&gt;'Data_km2'!C89,'Lookups'!$E$3:$E$250))*Area!C89</f>
        <v/>
      </c>
      <c r="D89" s="30">
        <f ref="D89:D89" t="array">MIN(IF('Lookups'!$H$3:$H$250&gt;'Data_km2'!D89,'Lookups'!$E$3:$E$250))*Area!D89</f>
        <v/>
      </c>
      <c r="E89" s="30">
        <f ref="E89:E89" t="array">MIN(IF('Lookups'!$H$3:$H$250&gt;'Data_km2'!E89,'Lookups'!$E$3:$E$250))*Area!E89</f>
        <v/>
      </c>
      <c r="F89" s="30">
        <f ref="F89:F89" t="array">MIN(IF('Lookups'!$H$3:$H$250&gt;'Data_km2'!F89,'Lookups'!$E$3:$E$250))*Area!F89</f>
        <v/>
      </c>
      <c r="G89" s="30">
        <f ref="G89:G89" t="array">MIN(IF('Lookups'!$H$3:$H$250&gt;'Data_km2'!G89,'Lookups'!$E$3:$E$250))*Area!G89</f>
        <v/>
      </c>
      <c r="H89" s="30">
        <f ref="H89:H89" t="array">MIN(IF('Lookups'!$H$3:$H$250&gt;'Data_km2'!H89,'Lookups'!$E$3:$E$250))*Area!H89</f>
        <v/>
      </c>
      <c r="I89" s="30">
        <f ref="I89:I89" t="array">MIN(IF('Lookups'!$H$3:$H$250&gt;'Data_km2'!I89,'Lookups'!$E$3:$E$250))*Area!I89</f>
        <v/>
      </c>
      <c r="J89" s="30">
        <f ref="J89:J89" t="array">MIN(IF('Lookups'!$H$3:$H$250&gt;'Data_km2'!J89,'Lookups'!$E$3:$E$250))*Area!J89</f>
        <v/>
      </c>
      <c r="K89" s="30">
        <f ref="K89:K89" t="array">MIN(IF('Lookups'!$H$3:$H$250&gt;'Data_km2'!K89,'Lookups'!$E$3:$E$250))*Area!K89</f>
        <v/>
      </c>
      <c r="L89" s="30">
        <f ref="L89:L89" t="array">MIN(IF('Lookups'!$H$3:$H$250&gt;'Data_km2'!L89,'Lookups'!$E$3:$E$250))*Area!L89</f>
        <v/>
      </c>
    </row>
    <row r="90">
      <c r="A90" s="20">
        <f>'Capacity_km2_MNO'!A90</f>
        <v/>
      </c>
      <c r="B90" s="20">
        <f>'Capacity_km2_MNO'!B90</f>
        <v/>
      </c>
      <c r="C90" s="30">
        <f ref="C90:C90" t="array">MIN(IF('Lookups'!$H$3:$H$250&gt;'Data_km2'!C90,'Lookups'!$E$3:$E$250))*Area!C90</f>
        <v/>
      </c>
      <c r="D90" s="30">
        <f ref="D90:D90" t="array">MIN(IF('Lookups'!$H$3:$H$250&gt;'Data_km2'!D90,'Lookups'!$E$3:$E$250))*Area!D90</f>
        <v/>
      </c>
      <c r="E90" s="30">
        <f ref="E90:E90" t="array">MIN(IF('Lookups'!$H$3:$H$250&gt;'Data_km2'!E90,'Lookups'!$E$3:$E$250))*Area!E90</f>
        <v/>
      </c>
      <c r="F90" s="30">
        <f ref="F90:F90" t="array">MIN(IF('Lookups'!$H$3:$H$250&gt;'Data_km2'!F90,'Lookups'!$E$3:$E$250))*Area!F90</f>
        <v/>
      </c>
      <c r="G90" s="30">
        <f ref="G90:G90" t="array">MIN(IF('Lookups'!$H$3:$H$250&gt;'Data_km2'!G90,'Lookups'!$E$3:$E$250))*Area!G90</f>
        <v/>
      </c>
      <c r="H90" s="30">
        <f ref="H90:H90" t="array">MIN(IF('Lookups'!$H$3:$H$250&gt;'Data_km2'!H90,'Lookups'!$E$3:$E$250))*Area!H90</f>
        <v/>
      </c>
      <c r="I90" s="30">
        <f ref="I90:I90" t="array">MIN(IF('Lookups'!$H$3:$H$250&gt;'Data_km2'!I90,'Lookups'!$E$3:$E$250))*Area!I90</f>
        <v/>
      </c>
      <c r="J90" s="30">
        <f ref="J90:J90" t="array">MIN(IF('Lookups'!$H$3:$H$250&gt;'Data_km2'!J90,'Lookups'!$E$3:$E$250))*Area!J90</f>
        <v/>
      </c>
      <c r="K90" s="30">
        <f ref="K90:K90" t="array">MIN(IF('Lookups'!$H$3:$H$250&gt;'Data_km2'!K90,'Lookups'!$E$3:$E$250))*Area!K90</f>
        <v/>
      </c>
      <c r="L90" s="30">
        <f ref="L90:L90" t="array">MIN(IF('Lookups'!$H$3:$H$250&gt;'Data_km2'!L90,'Lookups'!$E$3:$E$250))*Area!L90</f>
        <v/>
      </c>
    </row>
    <row r="91">
      <c r="A91" s="20">
        <f>'Capacity_km2_MNO'!A91</f>
        <v/>
      </c>
      <c r="B91" s="20">
        <f>'Capacity_km2_MNO'!B91</f>
        <v/>
      </c>
      <c r="C91" s="30">
        <f ref="C91:C91" t="array">MIN(IF('Lookups'!$H$3:$H$250&gt;'Data_km2'!C91,'Lookups'!$E$3:$E$250))*Area!C91</f>
        <v/>
      </c>
      <c r="D91" s="30">
        <f ref="D91:D91" t="array">MIN(IF('Lookups'!$H$3:$H$250&gt;'Data_km2'!D91,'Lookups'!$E$3:$E$250))*Area!D91</f>
        <v/>
      </c>
      <c r="E91" s="30">
        <f ref="E91:E91" t="array">MIN(IF('Lookups'!$H$3:$H$250&gt;'Data_km2'!E91,'Lookups'!$E$3:$E$250))*Area!E91</f>
        <v/>
      </c>
      <c r="F91" s="30">
        <f ref="F91:F91" t="array">MIN(IF('Lookups'!$H$3:$H$250&gt;'Data_km2'!F91,'Lookups'!$E$3:$E$250))*Area!F91</f>
        <v/>
      </c>
      <c r="G91" s="30">
        <f ref="G91:G91" t="array">MIN(IF('Lookups'!$H$3:$H$250&gt;'Data_km2'!G91,'Lookups'!$E$3:$E$250))*Area!G91</f>
        <v/>
      </c>
      <c r="H91" s="30">
        <f ref="H91:H91" t="array">MIN(IF('Lookups'!$H$3:$H$250&gt;'Data_km2'!H91,'Lookups'!$E$3:$E$250))*Area!H91</f>
        <v/>
      </c>
      <c r="I91" s="30">
        <f ref="I91:I91" t="array">MIN(IF('Lookups'!$H$3:$H$250&gt;'Data_km2'!I91,'Lookups'!$E$3:$E$250))*Area!I91</f>
        <v/>
      </c>
      <c r="J91" s="30">
        <f ref="J91:J91" t="array">MIN(IF('Lookups'!$H$3:$H$250&gt;'Data_km2'!J91,'Lookups'!$E$3:$E$250))*Area!J91</f>
        <v/>
      </c>
      <c r="K91" s="30">
        <f ref="K91:K91" t="array">MIN(IF('Lookups'!$H$3:$H$250&gt;'Data_km2'!K91,'Lookups'!$E$3:$E$250))*Area!K91</f>
        <v/>
      </c>
      <c r="L91" s="30">
        <f ref="L91:L91" t="array">MIN(IF('Lookups'!$H$3:$H$250&gt;'Data_km2'!L91,'Lookups'!$E$3:$E$250))*Area!L91</f>
        <v/>
      </c>
    </row>
    <row r="92">
      <c r="A92" s="20">
        <f>'Capacity_km2_MNO'!A92</f>
        <v/>
      </c>
      <c r="B92" s="20">
        <f>'Capacity_km2_MNO'!B92</f>
        <v/>
      </c>
      <c r="C92" s="30">
        <f ref="C92:C92" t="array">MIN(IF('Lookups'!$H$3:$H$250&gt;'Data_km2'!C92,'Lookups'!$E$3:$E$250))*Area!C92</f>
        <v/>
      </c>
      <c r="D92" s="30">
        <f ref="D92:D92" t="array">MIN(IF('Lookups'!$H$3:$H$250&gt;'Data_km2'!D92,'Lookups'!$E$3:$E$250))*Area!D92</f>
        <v/>
      </c>
      <c r="E92" s="30">
        <f ref="E92:E92" t="array">MIN(IF('Lookups'!$H$3:$H$250&gt;'Data_km2'!E92,'Lookups'!$E$3:$E$250))*Area!E92</f>
        <v/>
      </c>
      <c r="F92" s="30">
        <f ref="F92:F92" t="array">MIN(IF('Lookups'!$H$3:$H$250&gt;'Data_km2'!F92,'Lookups'!$E$3:$E$250))*Area!F92</f>
        <v/>
      </c>
      <c r="G92" s="30">
        <f ref="G92:G92" t="array">MIN(IF('Lookups'!$H$3:$H$250&gt;'Data_km2'!G92,'Lookups'!$E$3:$E$250))*Area!G92</f>
        <v/>
      </c>
      <c r="H92" s="30">
        <f ref="H92:H92" t="array">MIN(IF('Lookups'!$H$3:$H$250&gt;'Data_km2'!H92,'Lookups'!$E$3:$E$250))*Area!H92</f>
        <v/>
      </c>
      <c r="I92" s="30">
        <f ref="I92:I92" t="array">MIN(IF('Lookups'!$H$3:$H$250&gt;'Data_km2'!I92,'Lookups'!$E$3:$E$250))*Area!I92</f>
        <v/>
      </c>
      <c r="J92" s="30">
        <f ref="J92:J92" t="array">MIN(IF('Lookups'!$H$3:$H$250&gt;'Data_km2'!J92,'Lookups'!$E$3:$E$250))*Area!J92</f>
        <v/>
      </c>
      <c r="K92" s="30">
        <f ref="K92:K92" t="array">MIN(IF('Lookups'!$H$3:$H$250&gt;'Data_km2'!K92,'Lookups'!$E$3:$E$250))*Area!K92</f>
        <v/>
      </c>
      <c r="L92" s="30">
        <f ref="L92:L92" t="array">MIN(IF('Lookups'!$H$3:$H$250&gt;'Data_km2'!L92,'Lookups'!$E$3:$E$250))*Area!L92</f>
        <v/>
      </c>
    </row>
    <row r="93">
      <c r="A93" s="20">
        <f>'Capacity_km2_MNO'!A93</f>
        <v/>
      </c>
      <c r="B93" s="20">
        <f>'Capacity_km2_MNO'!B93</f>
        <v/>
      </c>
      <c r="C93" s="30">
        <f ref="C93:C93" t="array">MIN(IF('Lookups'!$H$3:$H$250&gt;'Data_km2'!C93,'Lookups'!$E$3:$E$250))*Area!C93</f>
        <v/>
      </c>
      <c r="D93" s="30">
        <f ref="D93:D93" t="array">MIN(IF('Lookups'!$H$3:$H$250&gt;'Data_km2'!D93,'Lookups'!$E$3:$E$250))*Area!D93</f>
        <v/>
      </c>
      <c r="E93" s="30">
        <f ref="E93:E93" t="array">MIN(IF('Lookups'!$H$3:$H$250&gt;'Data_km2'!E93,'Lookups'!$E$3:$E$250))*Area!E93</f>
        <v/>
      </c>
      <c r="F93" s="30">
        <f ref="F93:F93" t="array">MIN(IF('Lookups'!$H$3:$H$250&gt;'Data_km2'!F93,'Lookups'!$E$3:$E$250))*Area!F93</f>
        <v/>
      </c>
      <c r="G93" s="30">
        <f ref="G93:G93" t="array">MIN(IF('Lookups'!$H$3:$H$250&gt;'Data_km2'!G93,'Lookups'!$E$3:$E$250))*Area!G93</f>
        <v/>
      </c>
      <c r="H93" s="30">
        <f ref="H93:H93" t="array">MIN(IF('Lookups'!$H$3:$H$250&gt;'Data_km2'!H93,'Lookups'!$E$3:$E$250))*Area!H93</f>
        <v/>
      </c>
      <c r="I93" s="30">
        <f ref="I93:I93" t="array">MIN(IF('Lookups'!$H$3:$H$250&gt;'Data_km2'!I93,'Lookups'!$E$3:$E$250))*Area!I93</f>
        <v/>
      </c>
      <c r="J93" s="30">
        <f ref="J93:J93" t="array">MIN(IF('Lookups'!$H$3:$H$250&gt;'Data_km2'!J93,'Lookups'!$E$3:$E$250))*Area!J93</f>
        <v/>
      </c>
      <c r="K93" s="30">
        <f ref="K93:K93" t="array">MIN(IF('Lookups'!$H$3:$H$250&gt;'Data_km2'!K93,'Lookups'!$E$3:$E$250))*Area!K93</f>
        <v/>
      </c>
      <c r="L93" s="30">
        <f ref="L93:L93" t="array">MIN(IF('Lookups'!$H$3:$H$250&gt;'Data_km2'!L93,'Lookups'!$E$3:$E$250))*Area!L93</f>
        <v/>
      </c>
    </row>
    <row r="94">
      <c r="A94" s="20">
        <f>'Capacity_km2_MNO'!A94</f>
        <v/>
      </c>
      <c r="B94" s="20">
        <f>'Capacity_km2_MNO'!B94</f>
        <v/>
      </c>
      <c r="C94" s="30">
        <f ref="C94:C94" t="array">MIN(IF('Lookups'!$H$3:$H$250&gt;'Data_km2'!C94,'Lookups'!$E$3:$E$250))*Area!C94</f>
        <v/>
      </c>
      <c r="D94" s="30">
        <f ref="D94:D94" t="array">MIN(IF('Lookups'!$H$3:$H$250&gt;'Data_km2'!D94,'Lookups'!$E$3:$E$250))*Area!D94</f>
        <v/>
      </c>
      <c r="E94" s="30">
        <f ref="E94:E94" t="array">MIN(IF('Lookups'!$H$3:$H$250&gt;'Data_km2'!E94,'Lookups'!$E$3:$E$250))*Area!E94</f>
        <v/>
      </c>
      <c r="F94" s="30">
        <f ref="F94:F94" t="array">MIN(IF('Lookups'!$H$3:$H$250&gt;'Data_km2'!F94,'Lookups'!$E$3:$E$250))*Area!F94</f>
        <v/>
      </c>
      <c r="G94" s="30">
        <f ref="G94:G94" t="array">MIN(IF('Lookups'!$H$3:$H$250&gt;'Data_km2'!G94,'Lookups'!$E$3:$E$250))*Area!G94</f>
        <v/>
      </c>
      <c r="H94" s="30">
        <f ref="H94:H94" t="array">MIN(IF('Lookups'!$H$3:$H$250&gt;'Data_km2'!H94,'Lookups'!$E$3:$E$250))*Area!H94</f>
        <v/>
      </c>
      <c r="I94" s="30">
        <f ref="I94:I94" t="array">MIN(IF('Lookups'!$H$3:$H$250&gt;'Data_km2'!I94,'Lookups'!$E$3:$E$250))*Area!I94</f>
        <v/>
      </c>
      <c r="J94" s="30">
        <f ref="J94:J94" t="array">MIN(IF('Lookups'!$H$3:$H$250&gt;'Data_km2'!J94,'Lookups'!$E$3:$E$250))*Area!J94</f>
        <v/>
      </c>
      <c r="K94" s="30">
        <f ref="K94:K94" t="array">MIN(IF('Lookups'!$H$3:$H$250&gt;'Data_km2'!K94,'Lookups'!$E$3:$E$250))*Area!K94</f>
        <v/>
      </c>
      <c r="L94" s="30">
        <f ref="L94:L94" t="array">MIN(IF('Lookups'!$H$3:$H$250&gt;'Data_km2'!L94,'Lookups'!$E$3:$E$250))*Area!L94</f>
        <v/>
      </c>
    </row>
    <row r="95">
      <c r="A95" s="20">
        <f>'Capacity_km2_MNO'!A95</f>
        <v/>
      </c>
      <c r="B95" s="20">
        <f>'Capacity_km2_MNO'!B95</f>
        <v/>
      </c>
      <c r="C95" s="30">
        <f ref="C95:C95" t="array">MIN(IF('Lookups'!$H$3:$H$250&gt;'Data_km2'!C95,'Lookups'!$E$3:$E$250))*Area!C95</f>
        <v/>
      </c>
      <c r="D95" s="30">
        <f ref="D95:D95" t="array">MIN(IF('Lookups'!$H$3:$H$250&gt;'Data_km2'!D95,'Lookups'!$E$3:$E$250))*Area!D95</f>
        <v/>
      </c>
      <c r="E95" s="30">
        <f ref="E95:E95" t="array">MIN(IF('Lookups'!$H$3:$H$250&gt;'Data_km2'!E95,'Lookups'!$E$3:$E$250))*Area!E95</f>
        <v/>
      </c>
      <c r="F95" s="30">
        <f ref="F95:F95" t="array">MIN(IF('Lookups'!$H$3:$H$250&gt;'Data_km2'!F95,'Lookups'!$E$3:$E$250))*Area!F95</f>
        <v/>
      </c>
      <c r="G95" s="30">
        <f ref="G95:G95" t="array">MIN(IF('Lookups'!$H$3:$H$250&gt;'Data_km2'!G95,'Lookups'!$E$3:$E$250))*Area!G95</f>
        <v/>
      </c>
      <c r="H95" s="30">
        <f ref="H95:H95" t="array">MIN(IF('Lookups'!$H$3:$H$250&gt;'Data_km2'!H95,'Lookups'!$E$3:$E$250))*Area!H95</f>
        <v/>
      </c>
      <c r="I95" s="30">
        <f ref="I95:I95" t="array">MIN(IF('Lookups'!$H$3:$H$250&gt;'Data_km2'!I95,'Lookups'!$E$3:$E$250))*Area!I95</f>
        <v/>
      </c>
      <c r="J95" s="30">
        <f ref="J95:J95" t="array">MIN(IF('Lookups'!$H$3:$H$250&gt;'Data_km2'!J95,'Lookups'!$E$3:$E$250))*Area!J95</f>
        <v/>
      </c>
      <c r="K95" s="30">
        <f ref="K95:K95" t="array">MIN(IF('Lookups'!$H$3:$H$250&gt;'Data_km2'!K95,'Lookups'!$E$3:$E$250))*Area!K95</f>
        <v/>
      </c>
      <c r="L95" s="30">
        <f ref="L95:L95" t="array">MIN(IF('Lookups'!$H$3:$H$250&gt;'Data_km2'!L95,'Lookups'!$E$3:$E$250))*Area!L95</f>
        <v/>
      </c>
    </row>
    <row r="96">
      <c r="A96" s="20">
        <f>'Capacity_km2_MNO'!A96</f>
        <v/>
      </c>
      <c r="B96" s="20">
        <f>'Capacity_km2_MNO'!B96</f>
        <v/>
      </c>
      <c r="C96" s="30">
        <f ref="C96:C96" t="array">MIN(IF('Lookups'!$H$3:$H$250&gt;'Data_km2'!C96,'Lookups'!$E$3:$E$250))*Area!C96</f>
        <v/>
      </c>
      <c r="D96" s="30">
        <f ref="D96:D96" t="array">MIN(IF('Lookups'!$H$3:$H$250&gt;'Data_km2'!D96,'Lookups'!$E$3:$E$250))*Area!D96</f>
        <v/>
      </c>
      <c r="E96" s="30">
        <f ref="E96:E96" t="array">MIN(IF('Lookups'!$H$3:$H$250&gt;'Data_km2'!E96,'Lookups'!$E$3:$E$250))*Area!E96</f>
        <v/>
      </c>
      <c r="F96" s="30">
        <f ref="F96:F96" t="array">MIN(IF('Lookups'!$H$3:$H$250&gt;'Data_km2'!F96,'Lookups'!$E$3:$E$250))*Area!F96</f>
        <v/>
      </c>
      <c r="G96" s="30">
        <f ref="G96:G96" t="array">MIN(IF('Lookups'!$H$3:$H$250&gt;'Data_km2'!G96,'Lookups'!$E$3:$E$250))*Area!G96</f>
        <v/>
      </c>
      <c r="H96" s="30">
        <f ref="H96:H96" t="array">MIN(IF('Lookups'!$H$3:$H$250&gt;'Data_km2'!H96,'Lookups'!$E$3:$E$250))*Area!H96</f>
        <v/>
      </c>
      <c r="I96" s="30">
        <f ref="I96:I96" t="array">MIN(IF('Lookups'!$H$3:$H$250&gt;'Data_km2'!I96,'Lookups'!$E$3:$E$250))*Area!I96</f>
        <v/>
      </c>
      <c r="J96" s="30">
        <f ref="J96:J96" t="array">MIN(IF('Lookups'!$H$3:$H$250&gt;'Data_km2'!J96,'Lookups'!$E$3:$E$250))*Area!J96</f>
        <v/>
      </c>
      <c r="K96" s="30">
        <f ref="K96:K96" t="array">MIN(IF('Lookups'!$H$3:$H$250&gt;'Data_km2'!K96,'Lookups'!$E$3:$E$250))*Area!K96</f>
        <v/>
      </c>
      <c r="L96" s="30">
        <f ref="L96:L96" t="array">MIN(IF('Lookups'!$H$3:$H$250&gt;'Data_km2'!L96,'Lookups'!$E$3:$E$250))*Area!L96</f>
        <v/>
      </c>
    </row>
    <row r="97">
      <c r="A97" s="20">
        <f>'Capacity_km2_MNO'!A97</f>
        <v/>
      </c>
      <c r="B97" s="20">
        <f>'Capacity_km2_MNO'!B97</f>
        <v/>
      </c>
      <c r="C97" s="30">
        <f ref="C97:C97" t="array">MIN(IF('Lookups'!$H$3:$H$250&gt;'Data_km2'!C97,'Lookups'!$E$3:$E$250))*Area!C97</f>
        <v/>
      </c>
      <c r="D97" s="30">
        <f ref="D97:D97" t="array">MIN(IF('Lookups'!$H$3:$H$250&gt;'Data_km2'!D97,'Lookups'!$E$3:$E$250))*Area!D97</f>
        <v/>
      </c>
      <c r="E97" s="30">
        <f ref="E97:E97" t="array">MIN(IF('Lookups'!$H$3:$H$250&gt;'Data_km2'!E97,'Lookups'!$E$3:$E$250))*Area!E97</f>
        <v/>
      </c>
      <c r="F97" s="30">
        <f ref="F97:F97" t="array">MIN(IF('Lookups'!$H$3:$H$250&gt;'Data_km2'!F97,'Lookups'!$E$3:$E$250))*Area!F97</f>
        <v/>
      </c>
      <c r="G97" s="30">
        <f ref="G97:G97" t="array">MIN(IF('Lookups'!$H$3:$H$250&gt;'Data_km2'!G97,'Lookups'!$E$3:$E$250))*Area!G97</f>
        <v/>
      </c>
      <c r="H97" s="30">
        <f ref="H97:H97" t="array">MIN(IF('Lookups'!$H$3:$H$250&gt;'Data_km2'!H97,'Lookups'!$E$3:$E$250))*Area!H97</f>
        <v/>
      </c>
      <c r="I97" s="30">
        <f ref="I97:I97" t="array">MIN(IF('Lookups'!$H$3:$H$250&gt;'Data_km2'!I97,'Lookups'!$E$3:$E$250))*Area!I97</f>
        <v/>
      </c>
      <c r="J97" s="30">
        <f ref="J97:J97" t="array">MIN(IF('Lookups'!$H$3:$H$250&gt;'Data_km2'!J97,'Lookups'!$E$3:$E$250))*Area!J97</f>
        <v/>
      </c>
      <c r="K97" s="30">
        <f ref="K97:K97" t="array">MIN(IF('Lookups'!$H$3:$H$250&gt;'Data_km2'!K97,'Lookups'!$E$3:$E$250))*Area!K97</f>
        <v/>
      </c>
      <c r="L97" s="30">
        <f ref="L97:L97" t="array">MIN(IF('Lookups'!$H$3:$H$250&gt;'Data_km2'!L97,'Lookups'!$E$3:$E$250))*Area!L97</f>
        <v/>
      </c>
    </row>
    <row r="98">
      <c r="A98" s="20">
        <f>'Capacity_km2_MNO'!A98</f>
        <v/>
      </c>
      <c r="B98" s="20">
        <f>'Capacity_km2_MNO'!B98</f>
        <v/>
      </c>
      <c r="C98" s="30">
        <f ref="C98:C98" t="array">MIN(IF('Lookups'!$H$3:$H$250&gt;'Data_km2'!C98,'Lookups'!$E$3:$E$250))*Area!C98</f>
        <v/>
      </c>
      <c r="D98" s="30">
        <f ref="D98:D98" t="array">MIN(IF('Lookups'!$H$3:$H$250&gt;'Data_km2'!D98,'Lookups'!$E$3:$E$250))*Area!D98</f>
        <v/>
      </c>
      <c r="E98" s="30">
        <f ref="E98:E98" t="array">MIN(IF('Lookups'!$H$3:$H$250&gt;'Data_km2'!E98,'Lookups'!$E$3:$E$250))*Area!E98</f>
        <v/>
      </c>
      <c r="F98" s="30">
        <f ref="F98:F98" t="array">MIN(IF('Lookups'!$H$3:$H$250&gt;'Data_km2'!F98,'Lookups'!$E$3:$E$250))*Area!F98</f>
        <v/>
      </c>
      <c r="G98" s="30">
        <f ref="G98:G98" t="array">MIN(IF('Lookups'!$H$3:$H$250&gt;'Data_km2'!G98,'Lookups'!$E$3:$E$250))*Area!G98</f>
        <v/>
      </c>
      <c r="H98" s="30">
        <f ref="H98:H98" t="array">MIN(IF('Lookups'!$H$3:$H$250&gt;'Data_km2'!H98,'Lookups'!$E$3:$E$250))*Area!H98</f>
        <v/>
      </c>
      <c r="I98" s="30">
        <f ref="I98:I98" t="array">MIN(IF('Lookups'!$H$3:$H$250&gt;'Data_km2'!I98,'Lookups'!$E$3:$E$250))*Area!I98</f>
        <v/>
      </c>
      <c r="J98" s="30">
        <f ref="J98:J98" t="array">MIN(IF('Lookups'!$H$3:$H$250&gt;'Data_km2'!J98,'Lookups'!$E$3:$E$250))*Area!J98</f>
        <v/>
      </c>
      <c r="K98" s="30">
        <f ref="K98:K98" t="array">MIN(IF('Lookups'!$H$3:$H$250&gt;'Data_km2'!K98,'Lookups'!$E$3:$E$250))*Area!K98</f>
        <v/>
      </c>
      <c r="L98" s="30">
        <f ref="L98:L98" t="array">MIN(IF('Lookups'!$H$3:$H$250&gt;'Data_km2'!L98,'Lookups'!$E$3:$E$250))*Area!L98</f>
        <v/>
      </c>
    </row>
    <row r="99">
      <c r="A99" s="20">
        <f>'Capacity_km2_MNO'!A99</f>
        <v/>
      </c>
      <c r="B99" s="20">
        <f>'Capacity_km2_MNO'!B99</f>
        <v/>
      </c>
      <c r="C99" s="30">
        <f ref="C99:C99" t="array">MIN(IF('Lookups'!$H$3:$H$250&gt;'Data_km2'!C99,'Lookups'!$E$3:$E$250))*Area!C99</f>
        <v/>
      </c>
      <c r="D99" s="30">
        <f ref="D99:D99" t="array">MIN(IF('Lookups'!$H$3:$H$250&gt;'Data_km2'!D99,'Lookups'!$E$3:$E$250))*Area!D99</f>
        <v/>
      </c>
      <c r="E99" s="30">
        <f ref="E99:E99" t="array">MIN(IF('Lookups'!$H$3:$H$250&gt;'Data_km2'!E99,'Lookups'!$E$3:$E$250))*Area!E99</f>
        <v/>
      </c>
      <c r="F99" s="30">
        <f ref="F99:F99" t="array">MIN(IF('Lookups'!$H$3:$H$250&gt;'Data_km2'!F99,'Lookups'!$E$3:$E$250))*Area!F99</f>
        <v/>
      </c>
      <c r="G99" s="30">
        <f ref="G99:G99" t="array">MIN(IF('Lookups'!$H$3:$H$250&gt;'Data_km2'!G99,'Lookups'!$E$3:$E$250))*Area!G99</f>
        <v/>
      </c>
      <c r="H99" s="30">
        <f ref="H99:H99" t="array">MIN(IF('Lookups'!$H$3:$H$250&gt;'Data_km2'!H99,'Lookups'!$E$3:$E$250))*Area!H99</f>
        <v/>
      </c>
      <c r="I99" s="30">
        <f ref="I99:I99" t="array">MIN(IF('Lookups'!$H$3:$H$250&gt;'Data_km2'!I99,'Lookups'!$E$3:$E$250))*Area!I99</f>
        <v/>
      </c>
      <c r="J99" s="30">
        <f ref="J99:J99" t="array">MIN(IF('Lookups'!$H$3:$H$250&gt;'Data_km2'!J99,'Lookups'!$E$3:$E$250))*Area!J99</f>
        <v/>
      </c>
      <c r="K99" s="30">
        <f ref="K99:K99" t="array">MIN(IF('Lookups'!$H$3:$H$250&gt;'Data_km2'!K99,'Lookups'!$E$3:$E$250))*Area!K99</f>
        <v/>
      </c>
      <c r="L99" s="30">
        <f ref="L99:L99" t="array">MIN(IF('Lookups'!$H$3:$H$250&gt;'Data_km2'!L99,'Lookups'!$E$3:$E$250))*Area!L99</f>
        <v/>
      </c>
    </row>
    <row r="100">
      <c r="A100" s="20">
        <f>'Capacity_km2_MNO'!A100</f>
        <v/>
      </c>
      <c r="B100" s="20">
        <f>'Capacity_km2_MNO'!B100</f>
        <v/>
      </c>
      <c r="C100" s="30">
        <f ref="C100:C100" t="array">MIN(IF('Lookups'!$H$3:$H$250&gt;'Data_km2'!C100,'Lookups'!$E$3:$E$250))*Area!C100</f>
        <v/>
      </c>
      <c r="D100" s="30">
        <f ref="D100:D100" t="array">MIN(IF('Lookups'!$H$3:$H$250&gt;'Data_km2'!D100,'Lookups'!$E$3:$E$250))*Area!D100</f>
        <v/>
      </c>
      <c r="E100" s="30">
        <f ref="E100:E100" t="array">MIN(IF('Lookups'!$H$3:$H$250&gt;'Data_km2'!E100,'Lookups'!$E$3:$E$250))*Area!E100</f>
        <v/>
      </c>
      <c r="F100" s="30">
        <f ref="F100:F100" t="array">MIN(IF('Lookups'!$H$3:$H$250&gt;'Data_km2'!F100,'Lookups'!$E$3:$E$250))*Area!F100</f>
        <v/>
      </c>
      <c r="G100" s="30">
        <f ref="G100:G100" t="array">MIN(IF('Lookups'!$H$3:$H$250&gt;'Data_km2'!G100,'Lookups'!$E$3:$E$250))*Area!G100</f>
        <v/>
      </c>
      <c r="H100" s="30">
        <f ref="H100:H100" t="array">MIN(IF('Lookups'!$H$3:$H$250&gt;'Data_km2'!H100,'Lookups'!$E$3:$E$250))*Area!H100</f>
        <v/>
      </c>
      <c r="I100" s="30">
        <f ref="I100:I100" t="array">MIN(IF('Lookups'!$H$3:$H$250&gt;'Data_km2'!I100,'Lookups'!$E$3:$E$250))*Area!I100</f>
        <v/>
      </c>
      <c r="J100" s="30">
        <f ref="J100:J100" t="array">MIN(IF('Lookups'!$H$3:$H$250&gt;'Data_km2'!J100,'Lookups'!$E$3:$E$250))*Area!J100</f>
        <v/>
      </c>
      <c r="K100" s="30">
        <f ref="K100:K100" t="array">MIN(IF('Lookups'!$H$3:$H$250&gt;'Data_km2'!K100,'Lookups'!$E$3:$E$250))*Area!K100</f>
        <v/>
      </c>
      <c r="L100" s="30">
        <f ref="L100:L100" t="array">MIN(IF('Lookups'!$H$3:$H$250&gt;'Data_km2'!L100,'Lookups'!$E$3:$E$250))*Area!L100</f>
        <v/>
      </c>
    </row>
    <row r="101">
      <c r="A101" s="20">
        <f>'Capacity_km2_MNO'!A101</f>
        <v/>
      </c>
      <c r="B101" s="20">
        <f>'Capacity_km2_MNO'!B101</f>
        <v/>
      </c>
      <c r="C101" s="30">
        <f ref="C101:C101" t="array">MIN(IF('Lookups'!$H$3:$H$250&gt;'Data_km2'!C101,'Lookups'!$E$3:$E$250))*Area!C101</f>
        <v/>
      </c>
      <c r="D101" s="30">
        <f ref="D101:D101" t="array">MIN(IF('Lookups'!$H$3:$H$250&gt;'Data_km2'!D101,'Lookups'!$E$3:$E$250))*Area!D101</f>
        <v/>
      </c>
      <c r="E101" s="30">
        <f ref="E101:E101" t="array">MIN(IF('Lookups'!$H$3:$H$250&gt;'Data_km2'!E101,'Lookups'!$E$3:$E$250))*Area!E101</f>
        <v/>
      </c>
      <c r="F101" s="30">
        <f ref="F101:F101" t="array">MIN(IF('Lookups'!$H$3:$H$250&gt;'Data_km2'!F101,'Lookups'!$E$3:$E$250))*Area!F101</f>
        <v/>
      </c>
      <c r="G101" s="30">
        <f ref="G101:G101" t="array">MIN(IF('Lookups'!$H$3:$H$250&gt;'Data_km2'!G101,'Lookups'!$E$3:$E$250))*Area!G101</f>
        <v/>
      </c>
      <c r="H101" s="30">
        <f ref="H101:H101" t="array">MIN(IF('Lookups'!$H$3:$H$250&gt;'Data_km2'!H101,'Lookups'!$E$3:$E$250))*Area!H101</f>
        <v/>
      </c>
      <c r="I101" s="30">
        <f ref="I101:I101" t="array">MIN(IF('Lookups'!$H$3:$H$250&gt;'Data_km2'!I101,'Lookups'!$E$3:$E$250))*Area!I101</f>
        <v/>
      </c>
      <c r="J101" s="30">
        <f ref="J101:J101" t="array">MIN(IF('Lookups'!$H$3:$H$250&gt;'Data_km2'!J101,'Lookups'!$E$3:$E$250))*Area!J101</f>
        <v/>
      </c>
      <c r="K101" s="30">
        <f ref="K101:K101" t="array">MIN(IF('Lookups'!$H$3:$H$250&gt;'Data_km2'!K101,'Lookups'!$E$3:$E$250))*Area!K101</f>
        <v/>
      </c>
      <c r="L101" s="30">
        <f ref="L101:L101" t="array">MIN(IF('Lookups'!$H$3:$H$250&gt;'Data_km2'!L101,'Lookups'!$E$3:$E$250))*Area!L101</f>
        <v/>
      </c>
    </row>
    <row r="102">
      <c r="A102" s="20">
        <f>'Capacity_km2_MNO'!A102</f>
        <v/>
      </c>
      <c r="B102" s="20">
        <f>'Capacity_km2_MNO'!B102</f>
        <v/>
      </c>
      <c r="C102" s="30">
        <f ref="C102:C102" t="array">MIN(IF('Lookups'!$H$3:$H$250&gt;'Data_km2'!C102,'Lookups'!$E$3:$E$250))*Area!C102</f>
        <v/>
      </c>
      <c r="D102" s="30">
        <f ref="D102:D102" t="array">MIN(IF('Lookups'!$H$3:$H$250&gt;'Data_km2'!D102,'Lookups'!$E$3:$E$250))*Area!D102</f>
        <v/>
      </c>
      <c r="E102" s="30">
        <f ref="E102:E102" t="array">MIN(IF('Lookups'!$H$3:$H$250&gt;'Data_km2'!E102,'Lookups'!$E$3:$E$250))*Area!E102</f>
        <v/>
      </c>
      <c r="F102" s="30">
        <f ref="F102:F102" t="array">MIN(IF('Lookups'!$H$3:$H$250&gt;'Data_km2'!F102,'Lookups'!$E$3:$E$250))*Area!F102</f>
        <v/>
      </c>
      <c r="G102" s="30">
        <f ref="G102:G102" t="array">MIN(IF('Lookups'!$H$3:$H$250&gt;'Data_km2'!G102,'Lookups'!$E$3:$E$250))*Area!G102</f>
        <v/>
      </c>
      <c r="H102" s="30">
        <f ref="H102:H102" t="array">MIN(IF('Lookups'!$H$3:$H$250&gt;'Data_km2'!H102,'Lookups'!$E$3:$E$250))*Area!H102</f>
        <v/>
      </c>
      <c r="I102" s="30">
        <f ref="I102:I102" t="array">MIN(IF('Lookups'!$H$3:$H$250&gt;'Data_km2'!I102,'Lookups'!$E$3:$E$250))*Area!I102</f>
        <v/>
      </c>
      <c r="J102" s="30">
        <f ref="J102:J102" t="array">MIN(IF('Lookups'!$H$3:$H$250&gt;'Data_km2'!J102,'Lookups'!$E$3:$E$250))*Area!J102</f>
        <v/>
      </c>
      <c r="K102" s="30">
        <f ref="K102:K102" t="array">MIN(IF('Lookups'!$H$3:$H$250&gt;'Data_km2'!K102,'Lookups'!$E$3:$E$250))*Area!K102</f>
        <v/>
      </c>
      <c r="L102" s="30">
        <f ref="L102:L102" t="array">MIN(IF('Lookups'!$H$3:$H$250&gt;'Data_km2'!L102,'Lookups'!$E$3:$E$250))*Area!L102</f>
        <v/>
      </c>
    </row>
    <row r="103">
      <c r="A103" s="20">
        <f>'Capacity_km2_MNO'!A103</f>
        <v/>
      </c>
      <c r="B103" s="20">
        <f>'Capacity_km2_MNO'!B103</f>
        <v/>
      </c>
      <c r="C103" s="30">
        <f ref="C103:C103" t="array">MIN(IF('Lookups'!$H$3:$H$250&gt;'Data_km2'!C103,'Lookups'!$E$3:$E$250))*Area!C103</f>
        <v/>
      </c>
      <c r="D103" s="30">
        <f ref="D103:D103" t="array">MIN(IF('Lookups'!$H$3:$H$250&gt;'Data_km2'!D103,'Lookups'!$E$3:$E$250))*Area!D103</f>
        <v/>
      </c>
      <c r="E103" s="30">
        <f ref="E103:E103" t="array">MIN(IF('Lookups'!$H$3:$H$250&gt;'Data_km2'!E103,'Lookups'!$E$3:$E$250))*Area!E103</f>
        <v/>
      </c>
      <c r="F103" s="30">
        <f ref="F103:F103" t="array">MIN(IF('Lookups'!$H$3:$H$250&gt;'Data_km2'!F103,'Lookups'!$E$3:$E$250))*Area!F103</f>
        <v/>
      </c>
      <c r="G103" s="30">
        <f ref="G103:G103" t="array">MIN(IF('Lookups'!$H$3:$H$250&gt;'Data_km2'!G103,'Lookups'!$E$3:$E$250))*Area!G103</f>
        <v/>
      </c>
      <c r="H103" s="30">
        <f ref="H103:H103" t="array">MIN(IF('Lookups'!$H$3:$H$250&gt;'Data_km2'!H103,'Lookups'!$E$3:$E$250))*Area!H103</f>
        <v/>
      </c>
      <c r="I103" s="30">
        <f ref="I103:I103" t="array">MIN(IF('Lookups'!$H$3:$H$250&gt;'Data_km2'!I103,'Lookups'!$E$3:$E$250))*Area!I103</f>
        <v/>
      </c>
      <c r="J103" s="30">
        <f ref="J103:J103" t="array">MIN(IF('Lookups'!$H$3:$H$250&gt;'Data_km2'!J103,'Lookups'!$E$3:$E$250))*Area!J103</f>
        <v/>
      </c>
      <c r="K103" s="30">
        <f ref="K103:K103" t="array">MIN(IF('Lookups'!$H$3:$H$250&gt;'Data_km2'!K103,'Lookups'!$E$3:$E$250))*Area!K103</f>
        <v/>
      </c>
      <c r="L103" s="30">
        <f ref="L103:L103" t="array">MIN(IF('Lookups'!$H$3:$H$250&gt;'Data_km2'!L103,'Lookups'!$E$3:$E$250))*Area!L103</f>
        <v/>
      </c>
    </row>
    <row r="104">
      <c r="A104" s="20">
        <f>'Capacity_km2_MNO'!A104</f>
        <v/>
      </c>
      <c r="B104" s="20">
        <f>'Capacity_km2_MNO'!B104</f>
        <v/>
      </c>
      <c r="C104" s="30">
        <f ref="C104:C104" t="array">MIN(IF('Lookups'!$H$3:$H$250&gt;'Data_km2'!C104,'Lookups'!$E$3:$E$250))*Area!C104</f>
        <v/>
      </c>
      <c r="D104" s="30">
        <f ref="D104:D104" t="array">MIN(IF('Lookups'!$H$3:$H$250&gt;'Data_km2'!D104,'Lookups'!$E$3:$E$250))*Area!D104</f>
        <v/>
      </c>
      <c r="E104" s="30">
        <f ref="E104:E104" t="array">MIN(IF('Lookups'!$H$3:$H$250&gt;'Data_km2'!E104,'Lookups'!$E$3:$E$250))*Area!E104</f>
        <v/>
      </c>
      <c r="F104" s="30">
        <f ref="F104:F104" t="array">MIN(IF('Lookups'!$H$3:$H$250&gt;'Data_km2'!F104,'Lookups'!$E$3:$E$250))*Area!F104</f>
        <v/>
      </c>
      <c r="G104" s="30">
        <f ref="G104:G104" t="array">MIN(IF('Lookups'!$H$3:$H$250&gt;'Data_km2'!G104,'Lookups'!$E$3:$E$250))*Area!G104</f>
        <v/>
      </c>
      <c r="H104" s="30">
        <f ref="H104:H104" t="array">MIN(IF('Lookups'!$H$3:$H$250&gt;'Data_km2'!H104,'Lookups'!$E$3:$E$250))*Area!H104</f>
        <v/>
      </c>
      <c r="I104" s="30">
        <f ref="I104:I104" t="array">MIN(IF('Lookups'!$H$3:$H$250&gt;'Data_km2'!I104,'Lookups'!$E$3:$E$250))*Area!I104</f>
        <v/>
      </c>
      <c r="J104" s="30">
        <f ref="J104:J104" t="array">MIN(IF('Lookups'!$H$3:$H$250&gt;'Data_km2'!J104,'Lookups'!$E$3:$E$250))*Area!J104</f>
        <v/>
      </c>
      <c r="K104" s="30">
        <f ref="K104:K104" t="array">MIN(IF('Lookups'!$H$3:$H$250&gt;'Data_km2'!K104,'Lookups'!$E$3:$E$250))*Area!K104</f>
        <v/>
      </c>
      <c r="L104" s="30">
        <f ref="L104:L104" t="array">MIN(IF('Lookups'!$H$3:$H$250&gt;'Data_km2'!L104,'Lookups'!$E$3:$E$250))*Area!L104</f>
        <v/>
      </c>
    </row>
    <row r="105">
      <c r="A105" s="20">
        <f>'Capacity_km2_MNO'!A105</f>
        <v/>
      </c>
      <c r="B105" s="20">
        <f>'Capacity_km2_MNO'!B105</f>
        <v/>
      </c>
      <c r="C105" s="30">
        <f ref="C105:C105" t="array">MIN(IF('Lookups'!$H$3:$H$250&gt;'Data_km2'!C105,'Lookups'!$E$3:$E$250))*Area!C105</f>
        <v/>
      </c>
      <c r="D105" s="30">
        <f ref="D105:D105" t="array">MIN(IF('Lookups'!$H$3:$H$250&gt;'Data_km2'!D105,'Lookups'!$E$3:$E$250))*Area!D105</f>
        <v/>
      </c>
      <c r="E105" s="30">
        <f ref="E105:E105" t="array">MIN(IF('Lookups'!$H$3:$H$250&gt;'Data_km2'!E105,'Lookups'!$E$3:$E$250))*Area!E105</f>
        <v/>
      </c>
      <c r="F105" s="30">
        <f ref="F105:F105" t="array">MIN(IF('Lookups'!$H$3:$H$250&gt;'Data_km2'!F105,'Lookups'!$E$3:$E$250))*Area!F105</f>
        <v/>
      </c>
      <c r="G105" s="30">
        <f ref="G105:G105" t="array">MIN(IF('Lookups'!$H$3:$H$250&gt;'Data_km2'!G105,'Lookups'!$E$3:$E$250))*Area!G105</f>
        <v/>
      </c>
      <c r="H105" s="30">
        <f ref="H105:H105" t="array">MIN(IF('Lookups'!$H$3:$H$250&gt;'Data_km2'!H105,'Lookups'!$E$3:$E$250))*Area!H105</f>
        <v/>
      </c>
      <c r="I105" s="30">
        <f ref="I105:I105" t="array">MIN(IF('Lookups'!$H$3:$H$250&gt;'Data_km2'!I105,'Lookups'!$E$3:$E$250))*Area!I105</f>
        <v/>
      </c>
      <c r="J105" s="30">
        <f ref="J105:J105" t="array">MIN(IF('Lookups'!$H$3:$H$250&gt;'Data_km2'!J105,'Lookups'!$E$3:$E$250))*Area!J105</f>
        <v/>
      </c>
      <c r="K105" s="30">
        <f ref="K105:K105" t="array">MIN(IF('Lookups'!$H$3:$H$250&gt;'Data_km2'!K105,'Lookups'!$E$3:$E$250))*Area!K105</f>
        <v/>
      </c>
      <c r="L105" s="30">
        <f ref="L105:L105" t="array">MIN(IF('Lookups'!$H$3:$H$250&gt;'Data_km2'!L105,'Lookups'!$E$3:$E$250))*Area!L105</f>
        <v/>
      </c>
    </row>
    <row r="106">
      <c r="A106" s="20">
        <f>'Capacity_km2_MNO'!A106</f>
        <v/>
      </c>
      <c r="B106" s="20">
        <f>'Capacity_km2_MNO'!B106</f>
        <v/>
      </c>
      <c r="C106" s="30">
        <f ref="C106:C106" t="array">MIN(IF('Lookups'!$H$3:$H$250&gt;'Data_km2'!C106,'Lookups'!$E$3:$E$250))*Area!C106</f>
        <v/>
      </c>
      <c r="D106" s="30">
        <f ref="D106:D106" t="array">MIN(IF('Lookups'!$H$3:$H$250&gt;'Data_km2'!D106,'Lookups'!$E$3:$E$250))*Area!D106</f>
        <v/>
      </c>
      <c r="E106" s="30">
        <f ref="E106:E106" t="array">MIN(IF('Lookups'!$H$3:$H$250&gt;'Data_km2'!E106,'Lookups'!$E$3:$E$250))*Area!E106</f>
        <v/>
      </c>
      <c r="F106" s="30">
        <f ref="F106:F106" t="array">MIN(IF('Lookups'!$H$3:$H$250&gt;'Data_km2'!F106,'Lookups'!$E$3:$E$250))*Area!F106</f>
        <v/>
      </c>
      <c r="G106" s="30">
        <f ref="G106:G106" t="array">MIN(IF('Lookups'!$H$3:$H$250&gt;'Data_km2'!G106,'Lookups'!$E$3:$E$250))*Area!G106</f>
        <v/>
      </c>
      <c r="H106" s="30">
        <f ref="H106:H106" t="array">MIN(IF('Lookups'!$H$3:$H$250&gt;'Data_km2'!H106,'Lookups'!$E$3:$E$250))*Area!H106</f>
        <v/>
      </c>
      <c r="I106" s="30">
        <f ref="I106:I106" t="array">MIN(IF('Lookups'!$H$3:$H$250&gt;'Data_km2'!I106,'Lookups'!$E$3:$E$250))*Area!I106</f>
        <v/>
      </c>
      <c r="J106" s="30">
        <f ref="J106:J106" t="array">MIN(IF('Lookups'!$H$3:$H$250&gt;'Data_km2'!J106,'Lookups'!$E$3:$E$250))*Area!J106</f>
        <v/>
      </c>
      <c r="K106" s="30">
        <f ref="K106:K106" t="array">MIN(IF('Lookups'!$H$3:$H$250&gt;'Data_km2'!K106,'Lookups'!$E$3:$E$250))*Area!K106</f>
        <v/>
      </c>
      <c r="L106" s="30">
        <f ref="L106:L106" t="array">MIN(IF('Lookups'!$H$3:$H$250&gt;'Data_km2'!L106,'Lookups'!$E$3:$E$250))*Area!L106</f>
        <v/>
      </c>
    </row>
    <row r="107">
      <c r="A107" s="20">
        <f>'Capacity_km2_MNO'!A107</f>
        <v/>
      </c>
      <c r="B107" s="20">
        <f>'Capacity_km2_MNO'!B107</f>
        <v/>
      </c>
      <c r="C107" s="30">
        <f ref="C107:C107" t="array">MIN(IF('Lookups'!$H$3:$H$250&gt;'Data_km2'!C107,'Lookups'!$E$3:$E$250))*Area!C107</f>
        <v/>
      </c>
      <c r="D107" s="30">
        <f ref="D107:D107" t="array">MIN(IF('Lookups'!$H$3:$H$250&gt;'Data_km2'!D107,'Lookups'!$E$3:$E$250))*Area!D107</f>
        <v/>
      </c>
      <c r="E107" s="30">
        <f ref="E107:E107" t="array">MIN(IF('Lookups'!$H$3:$H$250&gt;'Data_km2'!E107,'Lookups'!$E$3:$E$250))*Area!E107</f>
        <v/>
      </c>
      <c r="F107" s="30">
        <f ref="F107:F107" t="array">MIN(IF('Lookups'!$H$3:$H$250&gt;'Data_km2'!F107,'Lookups'!$E$3:$E$250))*Area!F107</f>
        <v/>
      </c>
      <c r="G107" s="30">
        <f ref="G107:G107" t="array">MIN(IF('Lookups'!$H$3:$H$250&gt;'Data_km2'!G107,'Lookups'!$E$3:$E$250))*Area!G107</f>
        <v/>
      </c>
      <c r="H107" s="30">
        <f ref="H107:H107" t="array">MIN(IF('Lookups'!$H$3:$H$250&gt;'Data_km2'!H107,'Lookups'!$E$3:$E$250))*Area!H107</f>
        <v/>
      </c>
      <c r="I107" s="30">
        <f ref="I107:I107" t="array">MIN(IF('Lookups'!$H$3:$H$250&gt;'Data_km2'!I107,'Lookups'!$E$3:$E$250))*Area!I107</f>
        <v/>
      </c>
      <c r="J107" s="30">
        <f ref="J107:J107" t="array">MIN(IF('Lookups'!$H$3:$H$250&gt;'Data_km2'!J107,'Lookups'!$E$3:$E$250))*Area!J107</f>
        <v/>
      </c>
      <c r="K107" s="30">
        <f ref="K107:K107" t="array">MIN(IF('Lookups'!$H$3:$H$250&gt;'Data_km2'!K107,'Lookups'!$E$3:$E$250))*Area!K107</f>
        <v/>
      </c>
      <c r="L107" s="30">
        <f ref="L107:L107" t="array">MIN(IF('Lookups'!$H$3:$H$250&gt;'Data_km2'!L107,'Lookups'!$E$3:$E$250))*Area!L107</f>
        <v/>
      </c>
    </row>
    <row r="108">
      <c r="A108" s="20">
        <f>'Capacity_km2_MNO'!A108</f>
        <v/>
      </c>
      <c r="B108" s="20">
        <f>'Capacity_km2_MNO'!B108</f>
        <v/>
      </c>
      <c r="C108" s="30">
        <f ref="C108:C108" t="array">MIN(IF('Lookups'!$H$3:$H$250&gt;'Data_km2'!C108,'Lookups'!$E$3:$E$250))*Area!C108</f>
        <v/>
      </c>
      <c r="D108" s="30">
        <f ref="D108:D108" t="array">MIN(IF('Lookups'!$H$3:$H$250&gt;'Data_km2'!D108,'Lookups'!$E$3:$E$250))*Area!D108</f>
        <v/>
      </c>
      <c r="E108" s="30">
        <f ref="E108:E108" t="array">MIN(IF('Lookups'!$H$3:$H$250&gt;'Data_km2'!E108,'Lookups'!$E$3:$E$250))*Area!E108</f>
        <v/>
      </c>
      <c r="F108" s="30">
        <f ref="F108:F108" t="array">MIN(IF('Lookups'!$H$3:$H$250&gt;'Data_km2'!F108,'Lookups'!$E$3:$E$250))*Area!F108</f>
        <v/>
      </c>
      <c r="G108" s="30">
        <f ref="G108:G108" t="array">MIN(IF('Lookups'!$H$3:$H$250&gt;'Data_km2'!G108,'Lookups'!$E$3:$E$250))*Area!G108</f>
        <v/>
      </c>
      <c r="H108" s="30">
        <f ref="H108:H108" t="array">MIN(IF('Lookups'!$H$3:$H$250&gt;'Data_km2'!H108,'Lookups'!$E$3:$E$250))*Area!H108</f>
        <v/>
      </c>
      <c r="I108" s="30">
        <f ref="I108:I108" t="array">MIN(IF('Lookups'!$H$3:$H$250&gt;'Data_km2'!I108,'Lookups'!$E$3:$E$250))*Area!I108</f>
        <v/>
      </c>
      <c r="J108" s="30">
        <f ref="J108:J108" t="array">MIN(IF('Lookups'!$H$3:$H$250&gt;'Data_km2'!J108,'Lookups'!$E$3:$E$250))*Area!J108</f>
        <v/>
      </c>
      <c r="K108" s="30">
        <f ref="K108:K108" t="array">MIN(IF('Lookups'!$H$3:$H$250&gt;'Data_km2'!K108,'Lookups'!$E$3:$E$250))*Area!K108</f>
        <v/>
      </c>
      <c r="L108" s="30">
        <f ref="L108:L108" t="array">MIN(IF('Lookups'!$H$3:$H$250&gt;'Data_km2'!L108,'Lookups'!$E$3:$E$250))*Area!L108</f>
        <v/>
      </c>
    </row>
    <row r="109">
      <c r="A109" s="20">
        <f>'Capacity_km2_MNO'!A109</f>
        <v/>
      </c>
      <c r="B109" s="20">
        <f>'Capacity_km2_MNO'!B109</f>
        <v/>
      </c>
      <c r="C109" s="30">
        <f ref="C109:C109" t="array">MIN(IF('Lookups'!$H$3:$H$250&gt;'Data_km2'!C109,'Lookups'!$E$3:$E$250))*Area!C109</f>
        <v/>
      </c>
      <c r="D109" s="30">
        <f ref="D109:D109" t="array">MIN(IF('Lookups'!$H$3:$H$250&gt;'Data_km2'!D109,'Lookups'!$E$3:$E$250))*Area!D109</f>
        <v/>
      </c>
      <c r="E109" s="30">
        <f ref="E109:E109" t="array">MIN(IF('Lookups'!$H$3:$H$250&gt;'Data_km2'!E109,'Lookups'!$E$3:$E$250))*Area!E109</f>
        <v/>
      </c>
      <c r="F109" s="30">
        <f ref="F109:F109" t="array">MIN(IF('Lookups'!$H$3:$H$250&gt;'Data_km2'!F109,'Lookups'!$E$3:$E$250))*Area!F109</f>
        <v/>
      </c>
      <c r="G109" s="30">
        <f ref="G109:G109" t="array">MIN(IF('Lookups'!$H$3:$H$250&gt;'Data_km2'!G109,'Lookups'!$E$3:$E$250))*Area!G109</f>
        <v/>
      </c>
      <c r="H109" s="30">
        <f ref="H109:H109" t="array">MIN(IF('Lookups'!$H$3:$H$250&gt;'Data_km2'!H109,'Lookups'!$E$3:$E$250))*Area!H109</f>
        <v/>
      </c>
      <c r="I109" s="30">
        <f ref="I109:I109" t="array">MIN(IF('Lookups'!$H$3:$H$250&gt;'Data_km2'!I109,'Lookups'!$E$3:$E$250))*Area!I109</f>
        <v/>
      </c>
      <c r="J109" s="30">
        <f ref="J109:J109" t="array">MIN(IF('Lookups'!$H$3:$H$250&gt;'Data_km2'!J109,'Lookups'!$E$3:$E$250))*Area!J109</f>
        <v/>
      </c>
      <c r="K109" s="30">
        <f ref="K109:K109" t="array">MIN(IF('Lookups'!$H$3:$H$250&gt;'Data_km2'!K109,'Lookups'!$E$3:$E$250))*Area!K109</f>
        <v/>
      </c>
      <c r="L109" s="30">
        <f ref="L109:L109" t="array">MIN(IF('Lookups'!$H$3:$H$250&gt;'Data_km2'!L109,'Lookups'!$E$3:$E$250))*Area!L109</f>
        <v/>
      </c>
    </row>
    <row r="110">
      <c r="A110" s="20">
        <f>'Capacity_km2_MNO'!A110</f>
        <v/>
      </c>
      <c r="B110" s="20">
        <f>'Capacity_km2_MNO'!B110</f>
        <v/>
      </c>
      <c r="C110" s="30">
        <f ref="C110:C110" t="array">MIN(IF('Lookups'!$H$3:$H$250&gt;'Data_km2'!C110,'Lookups'!$E$3:$E$250))*Area!C110</f>
        <v/>
      </c>
      <c r="D110" s="30">
        <f ref="D110:D110" t="array">MIN(IF('Lookups'!$H$3:$H$250&gt;'Data_km2'!D110,'Lookups'!$E$3:$E$250))*Area!D110</f>
        <v/>
      </c>
      <c r="E110" s="30">
        <f ref="E110:E110" t="array">MIN(IF('Lookups'!$H$3:$H$250&gt;'Data_km2'!E110,'Lookups'!$E$3:$E$250))*Area!E110</f>
        <v/>
      </c>
      <c r="F110" s="30">
        <f ref="F110:F110" t="array">MIN(IF('Lookups'!$H$3:$H$250&gt;'Data_km2'!F110,'Lookups'!$E$3:$E$250))*Area!F110</f>
        <v/>
      </c>
      <c r="G110" s="30">
        <f ref="G110:G110" t="array">MIN(IF('Lookups'!$H$3:$H$250&gt;'Data_km2'!G110,'Lookups'!$E$3:$E$250))*Area!G110</f>
        <v/>
      </c>
      <c r="H110" s="30">
        <f ref="H110:H110" t="array">MIN(IF('Lookups'!$H$3:$H$250&gt;'Data_km2'!H110,'Lookups'!$E$3:$E$250))*Area!H110</f>
        <v/>
      </c>
      <c r="I110" s="30">
        <f ref="I110:I110" t="array">MIN(IF('Lookups'!$H$3:$H$250&gt;'Data_km2'!I110,'Lookups'!$E$3:$E$250))*Area!I110</f>
        <v/>
      </c>
      <c r="J110" s="30">
        <f ref="J110:J110" t="array">MIN(IF('Lookups'!$H$3:$H$250&gt;'Data_km2'!J110,'Lookups'!$E$3:$E$250))*Area!J110</f>
        <v/>
      </c>
      <c r="K110" s="30">
        <f ref="K110:K110" t="array">MIN(IF('Lookups'!$H$3:$H$250&gt;'Data_km2'!K110,'Lookups'!$E$3:$E$250))*Area!K110</f>
        <v/>
      </c>
      <c r="L110" s="30">
        <f ref="L110:L110" t="array">MIN(IF('Lookups'!$H$3:$H$250&gt;'Data_km2'!L110,'Lookups'!$E$3:$E$250))*Area!L110</f>
        <v/>
      </c>
    </row>
    <row r="111">
      <c r="A111" s="20">
        <f>'Capacity_km2_MNO'!A111</f>
        <v/>
      </c>
      <c r="B111" s="20">
        <f>'Capacity_km2_MNO'!B111</f>
        <v/>
      </c>
      <c r="C111" s="30">
        <f ref="C111:C111" t="array">MIN(IF('Lookups'!$H$3:$H$250&gt;'Data_km2'!C111,'Lookups'!$E$3:$E$250))*Area!C111</f>
        <v/>
      </c>
      <c r="D111" s="30">
        <f ref="D111:D111" t="array">MIN(IF('Lookups'!$H$3:$H$250&gt;'Data_km2'!D111,'Lookups'!$E$3:$E$250))*Area!D111</f>
        <v/>
      </c>
      <c r="E111" s="30">
        <f ref="E111:E111" t="array">MIN(IF('Lookups'!$H$3:$H$250&gt;'Data_km2'!E111,'Lookups'!$E$3:$E$250))*Area!E111</f>
        <v/>
      </c>
      <c r="F111" s="30">
        <f ref="F111:F111" t="array">MIN(IF('Lookups'!$H$3:$H$250&gt;'Data_km2'!F111,'Lookups'!$E$3:$E$250))*Area!F111</f>
        <v/>
      </c>
      <c r="G111" s="30">
        <f ref="G111:G111" t="array">MIN(IF('Lookups'!$H$3:$H$250&gt;'Data_km2'!G111,'Lookups'!$E$3:$E$250))*Area!G111</f>
        <v/>
      </c>
      <c r="H111" s="30">
        <f ref="H111:H111" t="array">MIN(IF('Lookups'!$H$3:$H$250&gt;'Data_km2'!H111,'Lookups'!$E$3:$E$250))*Area!H111</f>
        <v/>
      </c>
      <c r="I111" s="30">
        <f ref="I111:I111" t="array">MIN(IF('Lookups'!$H$3:$H$250&gt;'Data_km2'!I111,'Lookups'!$E$3:$E$250))*Area!I111</f>
        <v/>
      </c>
      <c r="J111" s="30">
        <f ref="J111:J111" t="array">MIN(IF('Lookups'!$H$3:$H$250&gt;'Data_km2'!J111,'Lookups'!$E$3:$E$250))*Area!J111</f>
        <v/>
      </c>
      <c r="K111" s="30">
        <f ref="K111:K111" t="array">MIN(IF('Lookups'!$H$3:$H$250&gt;'Data_km2'!K111,'Lookups'!$E$3:$E$250))*Area!K111</f>
        <v/>
      </c>
      <c r="L111" s="30">
        <f ref="L111:L111" t="array">MIN(IF('Lookups'!$H$3:$H$250&gt;'Data_km2'!L111,'Lookups'!$E$3:$E$250))*Area!L111</f>
        <v/>
      </c>
    </row>
    <row r="112">
      <c r="A112" s="20">
        <f>'Capacity_km2_MNO'!A112</f>
        <v/>
      </c>
      <c r="B112" s="20">
        <f>'Capacity_km2_MNO'!B112</f>
        <v/>
      </c>
      <c r="C112" s="30">
        <f ref="C112:C112" t="array">MIN(IF('Lookups'!$H$3:$H$250&gt;'Data_km2'!C112,'Lookups'!$E$3:$E$250))*Area!C112</f>
        <v/>
      </c>
      <c r="D112" s="30">
        <f ref="D112:D112" t="array">MIN(IF('Lookups'!$H$3:$H$250&gt;'Data_km2'!D112,'Lookups'!$E$3:$E$250))*Area!D112</f>
        <v/>
      </c>
      <c r="E112" s="30">
        <f ref="E112:E112" t="array">MIN(IF('Lookups'!$H$3:$H$250&gt;'Data_km2'!E112,'Lookups'!$E$3:$E$250))*Area!E112</f>
        <v/>
      </c>
      <c r="F112" s="30">
        <f ref="F112:F112" t="array">MIN(IF('Lookups'!$H$3:$H$250&gt;'Data_km2'!F112,'Lookups'!$E$3:$E$250))*Area!F112</f>
        <v/>
      </c>
      <c r="G112" s="30">
        <f ref="G112:G112" t="array">MIN(IF('Lookups'!$H$3:$H$250&gt;'Data_km2'!G112,'Lookups'!$E$3:$E$250))*Area!G112</f>
        <v/>
      </c>
      <c r="H112" s="30">
        <f ref="H112:H112" t="array">MIN(IF('Lookups'!$H$3:$H$250&gt;'Data_km2'!H112,'Lookups'!$E$3:$E$250))*Area!H112</f>
        <v/>
      </c>
      <c r="I112" s="30">
        <f ref="I112:I112" t="array">MIN(IF('Lookups'!$H$3:$H$250&gt;'Data_km2'!I112,'Lookups'!$E$3:$E$250))*Area!I112</f>
        <v/>
      </c>
      <c r="J112" s="30">
        <f ref="J112:J112" t="array">MIN(IF('Lookups'!$H$3:$H$250&gt;'Data_km2'!J112,'Lookups'!$E$3:$E$250))*Area!J112</f>
        <v/>
      </c>
      <c r="K112" s="30">
        <f ref="K112:K112" t="array">MIN(IF('Lookups'!$H$3:$H$250&gt;'Data_km2'!K112,'Lookups'!$E$3:$E$250))*Area!K112</f>
        <v/>
      </c>
      <c r="L112" s="30">
        <f ref="L112:L112" t="array">MIN(IF('Lookups'!$H$3:$H$250&gt;'Data_km2'!L112,'Lookups'!$E$3:$E$250))*Area!L112</f>
        <v/>
      </c>
    </row>
    <row r="113">
      <c r="A113" s="20">
        <f>'Capacity_km2_MNO'!A113</f>
        <v/>
      </c>
      <c r="B113" s="20">
        <f>'Capacity_km2_MNO'!B113</f>
        <v/>
      </c>
      <c r="C113" s="30">
        <f ref="C113:C113" t="array">MIN(IF('Lookups'!$H$3:$H$250&gt;'Data_km2'!C113,'Lookups'!$E$3:$E$250))*Area!C113</f>
        <v/>
      </c>
      <c r="D113" s="30">
        <f ref="D113:D113" t="array">MIN(IF('Lookups'!$H$3:$H$250&gt;'Data_km2'!D113,'Lookups'!$E$3:$E$250))*Area!D113</f>
        <v/>
      </c>
      <c r="E113" s="30">
        <f ref="E113:E113" t="array">MIN(IF('Lookups'!$H$3:$H$250&gt;'Data_km2'!E113,'Lookups'!$E$3:$E$250))*Area!E113</f>
        <v/>
      </c>
      <c r="F113" s="30">
        <f ref="F113:F113" t="array">MIN(IF('Lookups'!$H$3:$H$250&gt;'Data_km2'!F113,'Lookups'!$E$3:$E$250))*Area!F113</f>
        <v/>
      </c>
      <c r="G113" s="30">
        <f ref="G113:G113" t="array">MIN(IF('Lookups'!$H$3:$H$250&gt;'Data_km2'!G113,'Lookups'!$E$3:$E$250))*Area!G113</f>
        <v/>
      </c>
      <c r="H113" s="30">
        <f ref="H113:H113" t="array">MIN(IF('Lookups'!$H$3:$H$250&gt;'Data_km2'!H113,'Lookups'!$E$3:$E$250))*Area!H113</f>
        <v/>
      </c>
      <c r="I113" s="30">
        <f ref="I113:I113" t="array">MIN(IF('Lookups'!$H$3:$H$250&gt;'Data_km2'!I113,'Lookups'!$E$3:$E$250))*Area!I113</f>
        <v/>
      </c>
      <c r="J113" s="30">
        <f ref="J113:J113" t="array">MIN(IF('Lookups'!$H$3:$H$250&gt;'Data_km2'!J113,'Lookups'!$E$3:$E$250))*Area!J113</f>
        <v/>
      </c>
      <c r="K113" s="30">
        <f ref="K113:K113" t="array">MIN(IF('Lookups'!$H$3:$H$250&gt;'Data_km2'!K113,'Lookups'!$E$3:$E$250))*Area!K113</f>
        <v/>
      </c>
      <c r="L113" s="30">
        <f ref="L113:L113" t="array">MIN(IF('Lookups'!$H$3:$H$250&gt;'Data_km2'!L113,'Lookups'!$E$3:$E$250))*Area!L113</f>
        <v/>
      </c>
    </row>
    <row r="114">
      <c r="A114" s="20">
        <f>'Capacity_km2_MNO'!A114</f>
        <v/>
      </c>
      <c r="B114" s="20">
        <f>'Capacity_km2_MNO'!B114</f>
        <v/>
      </c>
      <c r="C114" s="30">
        <f ref="C114:C114" t="array">MIN(IF('Lookups'!$H$3:$H$250&gt;'Data_km2'!C114,'Lookups'!$E$3:$E$250))*Area!C114</f>
        <v/>
      </c>
      <c r="D114" s="30">
        <f ref="D114:D114" t="array">MIN(IF('Lookups'!$H$3:$H$250&gt;'Data_km2'!D114,'Lookups'!$E$3:$E$250))*Area!D114</f>
        <v/>
      </c>
      <c r="E114" s="30">
        <f ref="E114:E114" t="array">MIN(IF('Lookups'!$H$3:$H$250&gt;'Data_km2'!E114,'Lookups'!$E$3:$E$250))*Area!E114</f>
        <v/>
      </c>
      <c r="F114" s="30">
        <f ref="F114:F114" t="array">MIN(IF('Lookups'!$H$3:$H$250&gt;'Data_km2'!F114,'Lookups'!$E$3:$E$250))*Area!F114</f>
        <v/>
      </c>
      <c r="G114" s="30">
        <f ref="G114:G114" t="array">MIN(IF('Lookups'!$H$3:$H$250&gt;'Data_km2'!G114,'Lookups'!$E$3:$E$250))*Area!G114</f>
        <v/>
      </c>
      <c r="H114" s="30">
        <f ref="H114:H114" t="array">MIN(IF('Lookups'!$H$3:$H$250&gt;'Data_km2'!H114,'Lookups'!$E$3:$E$250))*Area!H114</f>
        <v/>
      </c>
      <c r="I114" s="30">
        <f ref="I114:I114" t="array">MIN(IF('Lookups'!$H$3:$H$250&gt;'Data_km2'!I114,'Lookups'!$E$3:$E$250))*Area!I114</f>
        <v/>
      </c>
      <c r="J114" s="30">
        <f ref="J114:J114" t="array">MIN(IF('Lookups'!$H$3:$H$250&gt;'Data_km2'!J114,'Lookups'!$E$3:$E$250))*Area!J114</f>
        <v/>
      </c>
      <c r="K114" s="30">
        <f ref="K114:K114" t="array">MIN(IF('Lookups'!$H$3:$H$250&gt;'Data_km2'!K114,'Lookups'!$E$3:$E$250))*Area!K114</f>
        <v/>
      </c>
      <c r="L114" s="30">
        <f ref="L114:L114" t="array">MIN(IF('Lookups'!$H$3:$H$250&gt;'Data_km2'!L114,'Lookups'!$E$3:$E$250))*Area!L114</f>
        <v/>
      </c>
    </row>
    <row r="115">
      <c r="A115" s="20">
        <f>'Capacity_km2_MNO'!A115</f>
        <v/>
      </c>
      <c r="B115" s="20">
        <f>'Capacity_km2_MNO'!B115</f>
        <v/>
      </c>
      <c r="C115" s="30">
        <f ref="C115:C115" t="array">MIN(IF('Lookups'!$H$3:$H$250&gt;'Data_km2'!C115,'Lookups'!$E$3:$E$250))*Area!C115</f>
        <v/>
      </c>
      <c r="D115" s="30">
        <f ref="D115:D115" t="array">MIN(IF('Lookups'!$H$3:$H$250&gt;'Data_km2'!D115,'Lookups'!$E$3:$E$250))*Area!D115</f>
        <v/>
      </c>
      <c r="E115" s="30">
        <f ref="E115:E115" t="array">MIN(IF('Lookups'!$H$3:$H$250&gt;'Data_km2'!E115,'Lookups'!$E$3:$E$250))*Area!E115</f>
        <v/>
      </c>
      <c r="F115" s="30">
        <f ref="F115:F115" t="array">MIN(IF('Lookups'!$H$3:$H$250&gt;'Data_km2'!F115,'Lookups'!$E$3:$E$250))*Area!F115</f>
        <v/>
      </c>
      <c r="G115" s="30">
        <f ref="G115:G115" t="array">MIN(IF('Lookups'!$H$3:$H$250&gt;'Data_km2'!G115,'Lookups'!$E$3:$E$250))*Area!G115</f>
        <v/>
      </c>
      <c r="H115" s="30">
        <f ref="H115:H115" t="array">MIN(IF('Lookups'!$H$3:$H$250&gt;'Data_km2'!H115,'Lookups'!$E$3:$E$250))*Area!H115</f>
        <v/>
      </c>
      <c r="I115" s="30">
        <f ref="I115:I115" t="array">MIN(IF('Lookups'!$H$3:$H$250&gt;'Data_km2'!I115,'Lookups'!$E$3:$E$250))*Area!I115</f>
        <v/>
      </c>
      <c r="J115" s="30">
        <f ref="J115:J115" t="array">MIN(IF('Lookups'!$H$3:$H$250&gt;'Data_km2'!J115,'Lookups'!$E$3:$E$250))*Area!J115</f>
        <v/>
      </c>
      <c r="K115" s="30">
        <f ref="K115:K115" t="array">MIN(IF('Lookups'!$H$3:$H$250&gt;'Data_km2'!K115,'Lookups'!$E$3:$E$250))*Area!K115</f>
        <v/>
      </c>
      <c r="L115" s="30">
        <f ref="L115:L115" t="array">MIN(IF('Lookups'!$H$3:$H$250&gt;'Data_km2'!L115,'Lookups'!$E$3:$E$250))*Area!L115</f>
        <v/>
      </c>
    </row>
    <row r="116">
      <c r="A116" s="20">
        <f>'Capacity_km2_MNO'!A116</f>
        <v/>
      </c>
      <c r="B116" s="20">
        <f>'Capacity_km2_MNO'!B116</f>
        <v/>
      </c>
      <c r="C116" s="30">
        <f ref="C116:C116" t="array">MIN(IF('Lookups'!$H$3:$H$250&gt;'Data_km2'!C116,'Lookups'!$E$3:$E$250))*Area!C116</f>
        <v/>
      </c>
      <c r="D116" s="30">
        <f ref="D116:D116" t="array">MIN(IF('Lookups'!$H$3:$H$250&gt;'Data_km2'!D116,'Lookups'!$E$3:$E$250))*Area!D116</f>
        <v/>
      </c>
      <c r="E116" s="30">
        <f ref="E116:E116" t="array">MIN(IF('Lookups'!$H$3:$H$250&gt;'Data_km2'!E116,'Lookups'!$E$3:$E$250))*Area!E116</f>
        <v/>
      </c>
      <c r="F116" s="30">
        <f ref="F116:F116" t="array">MIN(IF('Lookups'!$H$3:$H$250&gt;'Data_km2'!F116,'Lookups'!$E$3:$E$250))*Area!F116</f>
        <v/>
      </c>
      <c r="G116" s="30">
        <f ref="G116:G116" t="array">MIN(IF('Lookups'!$H$3:$H$250&gt;'Data_km2'!G116,'Lookups'!$E$3:$E$250))*Area!G116</f>
        <v/>
      </c>
      <c r="H116" s="30">
        <f ref="H116:H116" t="array">MIN(IF('Lookups'!$H$3:$H$250&gt;'Data_km2'!H116,'Lookups'!$E$3:$E$250))*Area!H116</f>
        <v/>
      </c>
      <c r="I116" s="30">
        <f ref="I116:I116" t="array">MIN(IF('Lookups'!$H$3:$H$250&gt;'Data_km2'!I116,'Lookups'!$E$3:$E$250))*Area!I116</f>
        <v/>
      </c>
      <c r="J116" s="30">
        <f ref="J116:J116" t="array">MIN(IF('Lookups'!$H$3:$H$250&gt;'Data_km2'!J116,'Lookups'!$E$3:$E$250))*Area!J116</f>
        <v/>
      </c>
      <c r="K116" s="30">
        <f ref="K116:K116" t="array">MIN(IF('Lookups'!$H$3:$H$250&gt;'Data_km2'!K116,'Lookups'!$E$3:$E$250))*Area!K116</f>
        <v/>
      </c>
      <c r="L116" s="30">
        <f ref="L116:L116" t="array">MIN(IF('Lookups'!$H$3:$H$250&gt;'Data_km2'!L116,'Lookups'!$E$3:$E$250))*Area!L116</f>
        <v/>
      </c>
    </row>
    <row r="117">
      <c r="A117" s="20">
        <f>'Capacity_km2_MNO'!A117</f>
        <v/>
      </c>
      <c r="B117" s="20">
        <f>'Capacity_km2_MNO'!B117</f>
        <v/>
      </c>
      <c r="C117" s="30">
        <f ref="C117:C117" t="array">MIN(IF('Lookups'!$H$3:$H$250&gt;'Data_km2'!C117,'Lookups'!$E$3:$E$250))*Area!C117</f>
        <v/>
      </c>
      <c r="D117" s="30">
        <f ref="D117:D117" t="array">MIN(IF('Lookups'!$H$3:$H$250&gt;'Data_km2'!D117,'Lookups'!$E$3:$E$250))*Area!D117</f>
        <v/>
      </c>
      <c r="E117" s="30">
        <f ref="E117:E117" t="array">MIN(IF('Lookups'!$H$3:$H$250&gt;'Data_km2'!E117,'Lookups'!$E$3:$E$250))*Area!E117</f>
        <v/>
      </c>
      <c r="F117" s="30">
        <f ref="F117:F117" t="array">MIN(IF('Lookups'!$H$3:$H$250&gt;'Data_km2'!F117,'Lookups'!$E$3:$E$250))*Area!F117</f>
        <v/>
      </c>
      <c r="G117" s="30">
        <f ref="G117:G117" t="array">MIN(IF('Lookups'!$H$3:$H$250&gt;'Data_km2'!G117,'Lookups'!$E$3:$E$250))*Area!G117</f>
        <v/>
      </c>
      <c r="H117" s="30">
        <f ref="H117:H117" t="array">MIN(IF('Lookups'!$H$3:$H$250&gt;'Data_km2'!H117,'Lookups'!$E$3:$E$250))*Area!H117</f>
        <v/>
      </c>
      <c r="I117" s="30">
        <f ref="I117:I117" t="array">MIN(IF('Lookups'!$H$3:$H$250&gt;'Data_km2'!I117,'Lookups'!$E$3:$E$250))*Area!I117</f>
        <v/>
      </c>
      <c r="J117" s="30">
        <f ref="J117:J117" t="array">MIN(IF('Lookups'!$H$3:$H$250&gt;'Data_km2'!J117,'Lookups'!$E$3:$E$250))*Area!J117</f>
        <v/>
      </c>
      <c r="K117" s="30">
        <f ref="K117:K117" t="array">MIN(IF('Lookups'!$H$3:$H$250&gt;'Data_km2'!K117,'Lookups'!$E$3:$E$250))*Area!K117</f>
        <v/>
      </c>
      <c r="L117" s="30">
        <f ref="L117:L117" t="array">MIN(IF('Lookups'!$H$3:$H$250&gt;'Data_km2'!L117,'Lookups'!$E$3:$E$250))*Area!L117</f>
        <v/>
      </c>
    </row>
    <row r="118">
      <c r="A118" s="20">
        <f>'Capacity_km2_MNO'!A118</f>
        <v/>
      </c>
      <c r="B118" s="20">
        <f>'Capacity_km2_MNO'!B118</f>
        <v/>
      </c>
      <c r="C118" s="30">
        <f ref="C118:C118" t="array">MIN(IF('Lookups'!$H$3:$H$250&gt;'Data_km2'!C118,'Lookups'!$E$3:$E$250))*Area!C118</f>
        <v/>
      </c>
      <c r="D118" s="30">
        <f ref="D118:D118" t="array">MIN(IF('Lookups'!$H$3:$H$250&gt;'Data_km2'!D118,'Lookups'!$E$3:$E$250))*Area!D118</f>
        <v/>
      </c>
      <c r="E118" s="30">
        <f ref="E118:E118" t="array">MIN(IF('Lookups'!$H$3:$H$250&gt;'Data_km2'!E118,'Lookups'!$E$3:$E$250))*Area!E118</f>
        <v/>
      </c>
      <c r="F118" s="30">
        <f ref="F118:F118" t="array">MIN(IF('Lookups'!$H$3:$H$250&gt;'Data_km2'!F118,'Lookups'!$E$3:$E$250))*Area!F118</f>
        <v/>
      </c>
      <c r="G118" s="30">
        <f ref="G118:G118" t="array">MIN(IF('Lookups'!$H$3:$H$250&gt;'Data_km2'!G118,'Lookups'!$E$3:$E$250))*Area!G118</f>
        <v/>
      </c>
      <c r="H118" s="30">
        <f ref="H118:H118" t="array">MIN(IF('Lookups'!$H$3:$H$250&gt;'Data_km2'!H118,'Lookups'!$E$3:$E$250))*Area!H118</f>
        <v/>
      </c>
      <c r="I118" s="30">
        <f ref="I118:I118" t="array">MIN(IF('Lookups'!$H$3:$H$250&gt;'Data_km2'!I118,'Lookups'!$E$3:$E$250))*Area!I118</f>
        <v/>
      </c>
      <c r="J118" s="30">
        <f ref="J118:J118" t="array">MIN(IF('Lookups'!$H$3:$H$250&gt;'Data_km2'!J118,'Lookups'!$E$3:$E$250))*Area!J118</f>
        <v/>
      </c>
      <c r="K118" s="30">
        <f ref="K118:K118" t="array">MIN(IF('Lookups'!$H$3:$H$250&gt;'Data_km2'!K118,'Lookups'!$E$3:$E$250))*Area!K118</f>
        <v/>
      </c>
      <c r="L118" s="30">
        <f ref="L118:L118" t="array">MIN(IF('Lookups'!$H$3:$H$250&gt;'Data_km2'!L118,'Lookups'!$E$3:$E$250))*Area!L118</f>
        <v/>
      </c>
    </row>
    <row r="119">
      <c r="A119" s="20">
        <f>'Capacity_km2_MNO'!A119</f>
        <v/>
      </c>
      <c r="B119" s="20">
        <f>'Capacity_km2_MNO'!B119</f>
        <v/>
      </c>
      <c r="C119" s="30">
        <f ref="C119:C119" t="array">MIN(IF('Lookups'!$H$3:$H$250&gt;'Data_km2'!C119,'Lookups'!$E$3:$E$250))*Area!C119</f>
        <v/>
      </c>
      <c r="D119" s="30">
        <f ref="D119:D119" t="array">MIN(IF('Lookups'!$H$3:$H$250&gt;'Data_km2'!D119,'Lookups'!$E$3:$E$250))*Area!D119</f>
        <v/>
      </c>
      <c r="E119" s="30">
        <f ref="E119:E119" t="array">MIN(IF('Lookups'!$H$3:$H$250&gt;'Data_km2'!E119,'Lookups'!$E$3:$E$250))*Area!E119</f>
        <v/>
      </c>
      <c r="F119" s="30">
        <f ref="F119:F119" t="array">MIN(IF('Lookups'!$H$3:$H$250&gt;'Data_km2'!F119,'Lookups'!$E$3:$E$250))*Area!F119</f>
        <v/>
      </c>
      <c r="G119" s="30">
        <f ref="G119:G119" t="array">MIN(IF('Lookups'!$H$3:$H$250&gt;'Data_km2'!G119,'Lookups'!$E$3:$E$250))*Area!G119</f>
        <v/>
      </c>
      <c r="H119" s="30">
        <f ref="H119:H119" t="array">MIN(IF('Lookups'!$H$3:$H$250&gt;'Data_km2'!H119,'Lookups'!$E$3:$E$250))*Area!H119</f>
        <v/>
      </c>
      <c r="I119" s="30">
        <f ref="I119:I119" t="array">MIN(IF('Lookups'!$H$3:$H$250&gt;'Data_km2'!I119,'Lookups'!$E$3:$E$250))*Area!I119</f>
        <v/>
      </c>
      <c r="J119" s="30">
        <f ref="J119:J119" t="array">MIN(IF('Lookups'!$H$3:$H$250&gt;'Data_km2'!J119,'Lookups'!$E$3:$E$250))*Area!J119</f>
        <v/>
      </c>
      <c r="K119" s="30">
        <f ref="K119:K119" t="array">MIN(IF('Lookups'!$H$3:$H$250&gt;'Data_km2'!K119,'Lookups'!$E$3:$E$250))*Area!K119</f>
        <v/>
      </c>
      <c r="L119" s="30">
        <f ref="L119:L119" t="array">MIN(IF('Lookups'!$H$3:$H$250&gt;'Data_km2'!L119,'Lookups'!$E$3:$E$250))*Area!L119</f>
        <v/>
      </c>
    </row>
    <row r="120">
      <c r="A120" s="20">
        <f>'Capacity_km2_MNO'!A120</f>
        <v/>
      </c>
      <c r="B120" s="20">
        <f>'Capacity_km2_MNO'!B120</f>
        <v/>
      </c>
      <c r="C120" s="30">
        <f ref="C120:C120" t="array">MIN(IF('Lookups'!$H$3:$H$250&gt;'Data_km2'!C120,'Lookups'!$E$3:$E$250))*Area!C120</f>
        <v/>
      </c>
      <c r="D120" s="30">
        <f ref="D120:D120" t="array">MIN(IF('Lookups'!$H$3:$H$250&gt;'Data_km2'!D120,'Lookups'!$E$3:$E$250))*Area!D120</f>
        <v/>
      </c>
      <c r="E120" s="30">
        <f ref="E120:E120" t="array">MIN(IF('Lookups'!$H$3:$H$250&gt;'Data_km2'!E120,'Lookups'!$E$3:$E$250))*Area!E120</f>
        <v/>
      </c>
      <c r="F120" s="30">
        <f ref="F120:F120" t="array">MIN(IF('Lookups'!$H$3:$H$250&gt;'Data_km2'!F120,'Lookups'!$E$3:$E$250))*Area!F120</f>
        <v/>
      </c>
      <c r="G120" s="30">
        <f ref="G120:G120" t="array">MIN(IF('Lookups'!$H$3:$H$250&gt;'Data_km2'!G120,'Lookups'!$E$3:$E$250))*Area!G120</f>
        <v/>
      </c>
      <c r="H120" s="30">
        <f ref="H120:H120" t="array">MIN(IF('Lookups'!$H$3:$H$250&gt;'Data_km2'!H120,'Lookups'!$E$3:$E$250))*Area!H120</f>
        <v/>
      </c>
      <c r="I120" s="30">
        <f ref="I120:I120" t="array">MIN(IF('Lookups'!$H$3:$H$250&gt;'Data_km2'!I120,'Lookups'!$E$3:$E$250))*Area!I120</f>
        <v/>
      </c>
      <c r="J120" s="30">
        <f ref="J120:J120" t="array">MIN(IF('Lookups'!$H$3:$H$250&gt;'Data_km2'!J120,'Lookups'!$E$3:$E$250))*Area!J120</f>
        <v/>
      </c>
      <c r="K120" s="30">
        <f ref="K120:K120" t="array">MIN(IF('Lookups'!$H$3:$H$250&gt;'Data_km2'!K120,'Lookups'!$E$3:$E$250))*Area!K120</f>
        <v/>
      </c>
      <c r="L120" s="30">
        <f ref="L120:L120" t="array">MIN(IF('Lookups'!$H$3:$H$250&gt;'Data_km2'!L120,'Lookups'!$E$3:$E$250))*Area!L120</f>
        <v/>
      </c>
    </row>
    <row r="121">
      <c r="A121" s="20">
        <f>'Capacity_km2_MNO'!A121</f>
        <v/>
      </c>
      <c r="B121" s="20">
        <f>'Capacity_km2_MNO'!B121</f>
        <v/>
      </c>
      <c r="C121" s="30">
        <f ref="C121:C121" t="array">MIN(IF('Lookups'!$H$3:$H$250&gt;'Data_km2'!C121,'Lookups'!$E$3:$E$250))*Area!C121</f>
        <v/>
      </c>
      <c r="D121" s="30">
        <f ref="D121:D121" t="array">MIN(IF('Lookups'!$H$3:$H$250&gt;'Data_km2'!D121,'Lookups'!$E$3:$E$250))*Area!D121</f>
        <v/>
      </c>
      <c r="E121" s="30">
        <f ref="E121:E121" t="array">MIN(IF('Lookups'!$H$3:$H$250&gt;'Data_km2'!E121,'Lookups'!$E$3:$E$250))*Area!E121</f>
        <v/>
      </c>
      <c r="F121" s="30">
        <f ref="F121:F121" t="array">MIN(IF('Lookups'!$H$3:$H$250&gt;'Data_km2'!F121,'Lookups'!$E$3:$E$250))*Area!F121</f>
        <v/>
      </c>
      <c r="G121" s="30">
        <f ref="G121:G121" t="array">MIN(IF('Lookups'!$H$3:$H$250&gt;'Data_km2'!G121,'Lookups'!$E$3:$E$250))*Area!G121</f>
        <v/>
      </c>
      <c r="H121" s="30">
        <f ref="H121:H121" t="array">MIN(IF('Lookups'!$H$3:$H$250&gt;'Data_km2'!H121,'Lookups'!$E$3:$E$250))*Area!H121</f>
        <v/>
      </c>
      <c r="I121" s="30">
        <f ref="I121:I121" t="array">MIN(IF('Lookups'!$H$3:$H$250&gt;'Data_km2'!I121,'Lookups'!$E$3:$E$250))*Area!I121</f>
        <v/>
      </c>
      <c r="J121" s="30">
        <f ref="J121:J121" t="array">MIN(IF('Lookups'!$H$3:$H$250&gt;'Data_km2'!J121,'Lookups'!$E$3:$E$250))*Area!J121</f>
        <v/>
      </c>
      <c r="K121" s="30">
        <f ref="K121:K121" t="array">MIN(IF('Lookups'!$H$3:$H$250&gt;'Data_km2'!K121,'Lookups'!$E$3:$E$250))*Area!K121</f>
        <v/>
      </c>
      <c r="L121" s="30">
        <f ref="L121:L121" t="array">MIN(IF('Lookups'!$H$3:$H$250&gt;'Data_km2'!L121,'Lookups'!$E$3:$E$250))*Area!L121</f>
        <v/>
      </c>
    </row>
    <row r="122">
      <c r="A122" s="20">
        <f>'Capacity_km2_MNO'!A122</f>
        <v/>
      </c>
      <c r="B122" s="20">
        <f>'Capacity_km2_MNO'!B122</f>
        <v/>
      </c>
      <c r="C122" s="30">
        <f ref="C122:C122" t="array">MIN(IF('Lookups'!$H$3:$H$250&gt;'Data_km2'!C122,'Lookups'!$E$3:$E$250))*Area!C122</f>
        <v/>
      </c>
      <c r="D122" s="30">
        <f ref="D122:D122" t="array">MIN(IF('Lookups'!$H$3:$H$250&gt;'Data_km2'!D122,'Lookups'!$E$3:$E$250))*Area!D122</f>
        <v/>
      </c>
      <c r="E122" s="30">
        <f ref="E122:E122" t="array">MIN(IF('Lookups'!$H$3:$H$250&gt;'Data_km2'!E122,'Lookups'!$E$3:$E$250))*Area!E122</f>
        <v/>
      </c>
      <c r="F122" s="30">
        <f ref="F122:F122" t="array">MIN(IF('Lookups'!$H$3:$H$250&gt;'Data_km2'!F122,'Lookups'!$E$3:$E$250))*Area!F122</f>
        <v/>
      </c>
      <c r="G122" s="30">
        <f ref="G122:G122" t="array">MIN(IF('Lookups'!$H$3:$H$250&gt;'Data_km2'!G122,'Lookups'!$E$3:$E$250))*Area!G122</f>
        <v/>
      </c>
      <c r="H122" s="30">
        <f ref="H122:H122" t="array">MIN(IF('Lookups'!$H$3:$H$250&gt;'Data_km2'!H122,'Lookups'!$E$3:$E$250))*Area!H122</f>
        <v/>
      </c>
      <c r="I122" s="30">
        <f ref="I122:I122" t="array">MIN(IF('Lookups'!$H$3:$H$250&gt;'Data_km2'!I122,'Lookups'!$E$3:$E$250))*Area!I122</f>
        <v/>
      </c>
      <c r="J122" s="30">
        <f ref="J122:J122" t="array">MIN(IF('Lookups'!$H$3:$H$250&gt;'Data_km2'!J122,'Lookups'!$E$3:$E$250))*Area!J122</f>
        <v/>
      </c>
      <c r="K122" s="30">
        <f ref="K122:K122" t="array">MIN(IF('Lookups'!$H$3:$H$250&gt;'Data_km2'!K122,'Lookups'!$E$3:$E$250))*Area!K122</f>
        <v/>
      </c>
      <c r="L122" s="30">
        <f ref="L122:L122" t="array">MIN(IF('Lookups'!$H$3:$H$250&gt;'Data_km2'!L122,'Lookups'!$E$3:$E$250))*Area!L122</f>
        <v/>
      </c>
    </row>
    <row r="123">
      <c r="A123" s="20">
        <f>'Capacity_km2_MNO'!A123</f>
        <v/>
      </c>
      <c r="B123" s="20">
        <f>'Capacity_km2_MNO'!B123</f>
        <v/>
      </c>
      <c r="C123" s="30">
        <f ref="C123:C123" t="array">MIN(IF('Lookups'!$H$3:$H$250&gt;'Data_km2'!C123,'Lookups'!$E$3:$E$250))*Area!C123</f>
        <v/>
      </c>
      <c r="D123" s="30">
        <f ref="D123:D123" t="array">MIN(IF('Lookups'!$H$3:$H$250&gt;'Data_km2'!D123,'Lookups'!$E$3:$E$250))*Area!D123</f>
        <v/>
      </c>
      <c r="E123" s="30">
        <f ref="E123:E123" t="array">MIN(IF('Lookups'!$H$3:$H$250&gt;'Data_km2'!E123,'Lookups'!$E$3:$E$250))*Area!E123</f>
        <v/>
      </c>
      <c r="F123" s="30">
        <f ref="F123:F123" t="array">MIN(IF('Lookups'!$H$3:$H$250&gt;'Data_km2'!F123,'Lookups'!$E$3:$E$250))*Area!F123</f>
        <v/>
      </c>
      <c r="G123" s="30">
        <f ref="G123:G123" t="array">MIN(IF('Lookups'!$H$3:$H$250&gt;'Data_km2'!G123,'Lookups'!$E$3:$E$250))*Area!G123</f>
        <v/>
      </c>
      <c r="H123" s="30">
        <f ref="H123:H123" t="array">MIN(IF('Lookups'!$H$3:$H$250&gt;'Data_km2'!H123,'Lookups'!$E$3:$E$250))*Area!H123</f>
        <v/>
      </c>
      <c r="I123" s="30">
        <f ref="I123:I123" t="array">MIN(IF('Lookups'!$H$3:$H$250&gt;'Data_km2'!I123,'Lookups'!$E$3:$E$250))*Area!I123</f>
        <v/>
      </c>
      <c r="J123" s="30">
        <f ref="J123:J123" t="array">MIN(IF('Lookups'!$H$3:$H$250&gt;'Data_km2'!J123,'Lookups'!$E$3:$E$250))*Area!J123</f>
        <v/>
      </c>
      <c r="K123" s="30">
        <f ref="K123:K123" t="array">MIN(IF('Lookups'!$H$3:$H$250&gt;'Data_km2'!K123,'Lookups'!$E$3:$E$250))*Area!K123</f>
        <v/>
      </c>
      <c r="L123" s="30">
        <f ref="L123:L123" t="array">MIN(IF('Lookups'!$H$3:$H$250&gt;'Data_km2'!L123,'Lookups'!$E$3:$E$250))*Area!L123</f>
        <v/>
      </c>
    </row>
    <row r="124">
      <c r="A124" s="20">
        <f>'Capacity_km2_MNO'!A124</f>
        <v/>
      </c>
      <c r="B124" s="20">
        <f>'Capacity_km2_MNO'!B124</f>
        <v/>
      </c>
      <c r="C124" s="30">
        <f ref="C124:C124" t="array">MIN(IF('Lookups'!$H$3:$H$250&gt;'Data_km2'!C124,'Lookups'!$E$3:$E$250))*Area!C124</f>
        <v/>
      </c>
      <c r="D124" s="30">
        <f ref="D124:D124" t="array">MIN(IF('Lookups'!$H$3:$H$250&gt;'Data_km2'!D124,'Lookups'!$E$3:$E$250))*Area!D124</f>
        <v/>
      </c>
      <c r="E124" s="30">
        <f ref="E124:E124" t="array">MIN(IF('Lookups'!$H$3:$H$250&gt;'Data_km2'!E124,'Lookups'!$E$3:$E$250))*Area!E124</f>
        <v/>
      </c>
      <c r="F124" s="30">
        <f ref="F124:F124" t="array">MIN(IF('Lookups'!$H$3:$H$250&gt;'Data_km2'!F124,'Lookups'!$E$3:$E$250))*Area!F124</f>
        <v/>
      </c>
      <c r="G124" s="30">
        <f ref="G124:G124" t="array">MIN(IF('Lookups'!$H$3:$H$250&gt;'Data_km2'!G124,'Lookups'!$E$3:$E$250))*Area!G124</f>
        <v/>
      </c>
      <c r="H124" s="30">
        <f ref="H124:H124" t="array">MIN(IF('Lookups'!$H$3:$H$250&gt;'Data_km2'!H124,'Lookups'!$E$3:$E$250))*Area!H124</f>
        <v/>
      </c>
      <c r="I124" s="30">
        <f ref="I124:I124" t="array">MIN(IF('Lookups'!$H$3:$H$250&gt;'Data_km2'!I124,'Lookups'!$E$3:$E$250))*Area!I124</f>
        <v/>
      </c>
      <c r="J124" s="30">
        <f ref="J124:J124" t="array">MIN(IF('Lookups'!$H$3:$H$250&gt;'Data_km2'!J124,'Lookups'!$E$3:$E$250))*Area!J124</f>
        <v/>
      </c>
      <c r="K124" s="30">
        <f ref="K124:K124" t="array">MIN(IF('Lookups'!$H$3:$H$250&gt;'Data_km2'!K124,'Lookups'!$E$3:$E$250))*Area!K124</f>
        <v/>
      </c>
      <c r="L124" s="30">
        <f ref="L124:L124" t="array">MIN(IF('Lookups'!$H$3:$H$250&gt;'Data_km2'!L124,'Lookups'!$E$3:$E$250))*Area!L124</f>
        <v/>
      </c>
    </row>
    <row r="125">
      <c r="A125" s="20">
        <f>'Capacity_km2_MNO'!A125</f>
        <v/>
      </c>
      <c r="B125" s="20">
        <f>'Capacity_km2_MNO'!B125</f>
        <v/>
      </c>
      <c r="C125" s="30">
        <f ref="C125:C125" t="array">MIN(IF('Lookups'!$H$3:$H$250&gt;'Data_km2'!C125,'Lookups'!$E$3:$E$250))*Area!C125</f>
        <v/>
      </c>
      <c r="D125" s="30">
        <f ref="D125:D125" t="array">MIN(IF('Lookups'!$H$3:$H$250&gt;'Data_km2'!D125,'Lookups'!$E$3:$E$250))*Area!D125</f>
        <v/>
      </c>
      <c r="E125" s="30">
        <f ref="E125:E125" t="array">MIN(IF('Lookups'!$H$3:$H$250&gt;'Data_km2'!E125,'Lookups'!$E$3:$E$250))*Area!E125</f>
        <v/>
      </c>
      <c r="F125" s="30">
        <f ref="F125:F125" t="array">MIN(IF('Lookups'!$H$3:$H$250&gt;'Data_km2'!F125,'Lookups'!$E$3:$E$250))*Area!F125</f>
        <v/>
      </c>
      <c r="G125" s="30">
        <f ref="G125:G125" t="array">MIN(IF('Lookups'!$H$3:$H$250&gt;'Data_km2'!G125,'Lookups'!$E$3:$E$250))*Area!G125</f>
        <v/>
      </c>
      <c r="H125" s="30">
        <f ref="H125:H125" t="array">MIN(IF('Lookups'!$H$3:$H$250&gt;'Data_km2'!H125,'Lookups'!$E$3:$E$250))*Area!H125</f>
        <v/>
      </c>
      <c r="I125" s="30">
        <f ref="I125:I125" t="array">MIN(IF('Lookups'!$H$3:$H$250&gt;'Data_km2'!I125,'Lookups'!$E$3:$E$250))*Area!I125</f>
        <v/>
      </c>
      <c r="J125" s="30">
        <f ref="J125:J125" t="array">MIN(IF('Lookups'!$H$3:$H$250&gt;'Data_km2'!J125,'Lookups'!$E$3:$E$250))*Area!J125</f>
        <v/>
      </c>
      <c r="K125" s="30">
        <f ref="K125:K125" t="array">MIN(IF('Lookups'!$H$3:$H$250&gt;'Data_km2'!K125,'Lookups'!$E$3:$E$250))*Area!K125</f>
        <v/>
      </c>
      <c r="L125" s="30">
        <f ref="L125:L125" t="array">MIN(IF('Lookups'!$H$3:$H$250&gt;'Data_km2'!L125,'Lookups'!$E$3:$E$250))*Area!L125</f>
        <v/>
      </c>
    </row>
    <row r="126">
      <c r="A126" s="20">
        <f>'Capacity_km2_MNO'!A126</f>
        <v/>
      </c>
      <c r="B126" s="20">
        <f>'Capacity_km2_MNO'!B126</f>
        <v/>
      </c>
      <c r="C126" s="30">
        <f ref="C126:C126" t="array">MIN(IF('Lookups'!$H$3:$H$250&gt;'Data_km2'!C126,'Lookups'!$E$3:$E$250))*Area!C126</f>
        <v/>
      </c>
      <c r="D126" s="30">
        <f ref="D126:D126" t="array">MIN(IF('Lookups'!$H$3:$H$250&gt;'Data_km2'!D126,'Lookups'!$E$3:$E$250))*Area!D126</f>
        <v/>
      </c>
      <c r="E126" s="30">
        <f ref="E126:E126" t="array">MIN(IF('Lookups'!$H$3:$H$250&gt;'Data_km2'!E126,'Lookups'!$E$3:$E$250))*Area!E126</f>
        <v/>
      </c>
      <c r="F126" s="30">
        <f ref="F126:F126" t="array">MIN(IF('Lookups'!$H$3:$H$250&gt;'Data_km2'!F126,'Lookups'!$E$3:$E$250))*Area!F126</f>
        <v/>
      </c>
      <c r="G126" s="30">
        <f ref="G126:G126" t="array">MIN(IF('Lookups'!$H$3:$H$250&gt;'Data_km2'!G126,'Lookups'!$E$3:$E$250))*Area!G126</f>
        <v/>
      </c>
      <c r="H126" s="30">
        <f ref="H126:H126" t="array">MIN(IF('Lookups'!$H$3:$H$250&gt;'Data_km2'!H126,'Lookups'!$E$3:$E$250))*Area!H126</f>
        <v/>
      </c>
      <c r="I126" s="30">
        <f ref="I126:I126" t="array">MIN(IF('Lookups'!$H$3:$H$250&gt;'Data_km2'!I126,'Lookups'!$E$3:$E$250))*Area!I126</f>
        <v/>
      </c>
      <c r="J126" s="30">
        <f ref="J126:J126" t="array">MIN(IF('Lookups'!$H$3:$H$250&gt;'Data_km2'!J126,'Lookups'!$E$3:$E$250))*Area!J126</f>
        <v/>
      </c>
      <c r="K126" s="30">
        <f ref="K126:K126" t="array">MIN(IF('Lookups'!$H$3:$H$250&gt;'Data_km2'!K126,'Lookups'!$E$3:$E$250))*Area!K126</f>
        <v/>
      </c>
      <c r="L126" s="30">
        <f ref="L126:L126" t="array">MIN(IF('Lookups'!$H$3:$H$250&gt;'Data_km2'!L126,'Lookups'!$E$3:$E$250))*Area!L126</f>
        <v/>
      </c>
    </row>
    <row r="127">
      <c r="A127" s="20">
        <f>'Capacity_km2_MNO'!A127</f>
        <v/>
      </c>
      <c r="B127" s="20">
        <f>'Capacity_km2_MNO'!B127</f>
        <v/>
      </c>
      <c r="C127" s="30">
        <f ref="C127:C127" t="array">MIN(IF('Lookups'!$H$3:$H$250&gt;'Data_km2'!C127,'Lookups'!$E$3:$E$250))*Area!C127</f>
        <v/>
      </c>
      <c r="D127" s="30">
        <f ref="D127:D127" t="array">MIN(IF('Lookups'!$H$3:$H$250&gt;'Data_km2'!D127,'Lookups'!$E$3:$E$250))*Area!D127</f>
        <v/>
      </c>
      <c r="E127" s="30">
        <f ref="E127:E127" t="array">MIN(IF('Lookups'!$H$3:$H$250&gt;'Data_km2'!E127,'Lookups'!$E$3:$E$250))*Area!E127</f>
        <v/>
      </c>
      <c r="F127" s="30">
        <f ref="F127:F127" t="array">MIN(IF('Lookups'!$H$3:$H$250&gt;'Data_km2'!F127,'Lookups'!$E$3:$E$250))*Area!F127</f>
        <v/>
      </c>
      <c r="G127" s="30">
        <f ref="G127:G127" t="array">MIN(IF('Lookups'!$H$3:$H$250&gt;'Data_km2'!G127,'Lookups'!$E$3:$E$250))*Area!G127</f>
        <v/>
      </c>
      <c r="H127" s="30">
        <f ref="H127:H127" t="array">MIN(IF('Lookups'!$H$3:$H$250&gt;'Data_km2'!H127,'Lookups'!$E$3:$E$250))*Area!H127</f>
        <v/>
      </c>
      <c r="I127" s="30">
        <f ref="I127:I127" t="array">MIN(IF('Lookups'!$H$3:$H$250&gt;'Data_km2'!I127,'Lookups'!$E$3:$E$250))*Area!I127</f>
        <v/>
      </c>
      <c r="J127" s="30">
        <f ref="J127:J127" t="array">MIN(IF('Lookups'!$H$3:$H$250&gt;'Data_km2'!J127,'Lookups'!$E$3:$E$250))*Area!J127</f>
        <v/>
      </c>
      <c r="K127" s="30">
        <f ref="K127:K127" t="array">MIN(IF('Lookups'!$H$3:$H$250&gt;'Data_km2'!K127,'Lookups'!$E$3:$E$250))*Area!K127</f>
        <v/>
      </c>
      <c r="L127" s="30">
        <f ref="L127:L127" t="array">MIN(IF('Lookups'!$H$3:$H$250&gt;'Data_km2'!L127,'Lookups'!$E$3:$E$250))*Area!L127</f>
        <v/>
      </c>
    </row>
    <row r="128">
      <c r="A128" s="20">
        <f>'Capacity_km2_MNO'!A128</f>
        <v/>
      </c>
      <c r="B128" s="20">
        <f>'Capacity_km2_MNO'!B128</f>
        <v/>
      </c>
      <c r="C128" s="30">
        <f ref="C128:C128" t="array">MIN(IF('Lookups'!$H$3:$H$250&gt;'Data_km2'!C128,'Lookups'!$E$3:$E$250))*Area!C128</f>
        <v/>
      </c>
      <c r="D128" s="30">
        <f ref="D128:D128" t="array">MIN(IF('Lookups'!$H$3:$H$250&gt;'Data_km2'!D128,'Lookups'!$E$3:$E$250))*Area!D128</f>
        <v/>
      </c>
      <c r="E128" s="30">
        <f ref="E128:E128" t="array">MIN(IF('Lookups'!$H$3:$H$250&gt;'Data_km2'!E128,'Lookups'!$E$3:$E$250))*Area!E128</f>
        <v/>
      </c>
      <c r="F128" s="30">
        <f ref="F128:F128" t="array">MIN(IF('Lookups'!$H$3:$H$250&gt;'Data_km2'!F128,'Lookups'!$E$3:$E$250))*Area!F128</f>
        <v/>
      </c>
      <c r="G128" s="30">
        <f ref="G128:G128" t="array">MIN(IF('Lookups'!$H$3:$H$250&gt;'Data_km2'!G128,'Lookups'!$E$3:$E$250))*Area!G128</f>
        <v/>
      </c>
      <c r="H128" s="30">
        <f ref="H128:H128" t="array">MIN(IF('Lookups'!$H$3:$H$250&gt;'Data_km2'!H128,'Lookups'!$E$3:$E$250))*Area!H128</f>
        <v/>
      </c>
      <c r="I128" s="30">
        <f ref="I128:I128" t="array">MIN(IF('Lookups'!$H$3:$H$250&gt;'Data_km2'!I128,'Lookups'!$E$3:$E$250))*Area!I128</f>
        <v/>
      </c>
      <c r="J128" s="30">
        <f ref="J128:J128" t="array">MIN(IF('Lookups'!$H$3:$H$250&gt;'Data_km2'!J128,'Lookups'!$E$3:$E$250))*Area!J128</f>
        <v/>
      </c>
      <c r="K128" s="30">
        <f ref="K128:K128" t="array">MIN(IF('Lookups'!$H$3:$H$250&gt;'Data_km2'!K128,'Lookups'!$E$3:$E$250))*Area!K128</f>
        <v/>
      </c>
      <c r="L128" s="30">
        <f ref="L128:L128" t="array">MIN(IF('Lookups'!$H$3:$H$250&gt;'Data_km2'!L128,'Lookups'!$E$3:$E$250))*Area!L128</f>
        <v/>
      </c>
    </row>
    <row r="129">
      <c r="A129" s="20">
        <f>'Capacity_km2_MNO'!A129</f>
        <v/>
      </c>
      <c r="B129" s="20">
        <f>'Capacity_km2_MNO'!B129</f>
        <v/>
      </c>
      <c r="C129" s="30">
        <f ref="C129:C129" t="array">MIN(IF('Lookups'!$H$3:$H$250&gt;'Data_km2'!C129,'Lookups'!$E$3:$E$250))*Area!C129</f>
        <v/>
      </c>
      <c r="D129" s="30">
        <f ref="D129:D129" t="array">MIN(IF('Lookups'!$H$3:$H$250&gt;'Data_km2'!D129,'Lookups'!$E$3:$E$250))*Area!D129</f>
        <v/>
      </c>
      <c r="E129" s="30">
        <f ref="E129:E129" t="array">MIN(IF('Lookups'!$H$3:$H$250&gt;'Data_km2'!E129,'Lookups'!$E$3:$E$250))*Area!E129</f>
        <v/>
      </c>
      <c r="F129" s="30">
        <f ref="F129:F129" t="array">MIN(IF('Lookups'!$H$3:$H$250&gt;'Data_km2'!F129,'Lookups'!$E$3:$E$250))*Area!F129</f>
        <v/>
      </c>
      <c r="G129" s="30">
        <f ref="G129:G129" t="array">MIN(IF('Lookups'!$H$3:$H$250&gt;'Data_km2'!G129,'Lookups'!$E$3:$E$250))*Area!G129</f>
        <v/>
      </c>
      <c r="H129" s="30">
        <f ref="H129:H129" t="array">MIN(IF('Lookups'!$H$3:$H$250&gt;'Data_km2'!H129,'Lookups'!$E$3:$E$250))*Area!H129</f>
        <v/>
      </c>
      <c r="I129" s="30">
        <f ref="I129:I129" t="array">MIN(IF('Lookups'!$H$3:$H$250&gt;'Data_km2'!I129,'Lookups'!$E$3:$E$250))*Area!I129</f>
        <v/>
      </c>
      <c r="J129" s="30">
        <f ref="J129:J129" t="array">MIN(IF('Lookups'!$H$3:$H$250&gt;'Data_km2'!J129,'Lookups'!$E$3:$E$250))*Area!J129</f>
        <v/>
      </c>
      <c r="K129" s="30">
        <f ref="K129:K129" t="array">MIN(IF('Lookups'!$H$3:$H$250&gt;'Data_km2'!K129,'Lookups'!$E$3:$E$250))*Area!K129</f>
        <v/>
      </c>
      <c r="L129" s="30">
        <f ref="L129:L129" t="array">MIN(IF('Lookups'!$H$3:$H$250&gt;'Data_km2'!L129,'Lookups'!$E$3:$E$250))*Area!L129</f>
        <v/>
      </c>
    </row>
    <row r="130">
      <c r="A130" s="20">
        <f>'Capacity_km2_MNO'!A130</f>
        <v/>
      </c>
      <c r="B130" s="20">
        <f>'Capacity_km2_MNO'!B130</f>
        <v/>
      </c>
      <c r="C130" s="30">
        <f ref="C130:C130" t="array">MIN(IF('Lookups'!$H$3:$H$250&gt;'Data_km2'!C130,'Lookups'!$E$3:$E$250))*Area!C130</f>
        <v/>
      </c>
      <c r="D130" s="30">
        <f ref="D130:D130" t="array">MIN(IF('Lookups'!$H$3:$H$250&gt;'Data_km2'!D130,'Lookups'!$E$3:$E$250))*Area!D130</f>
        <v/>
      </c>
      <c r="E130" s="30">
        <f ref="E130:E130" t="array">MIN(IF('Lookups'!$H$3:$H$250&gt;'Data_km2'!E130,'Lookups'!$E$3:$E$250))*Area!E130</f>
        <v/>
      </c>
      <c r="F130" s="30">
        <f ref="F130:F130" t="array">MIN(IF('Lookups'!$H$3:$H$250&gt;'Data_km2'!F130,'Lookups'!$E$3:$E$250))*Area!F130</f>
        <v/>
      </c>
      <c r="G130" s="30">
        <f ref="G130:G130" t="array">MIN(IF('Lookups'!$H$3:$H$250&gt;'Data_km2'!G130,'Lookups'!$E$3:$E$250))*Area!G130</f>
        <v/>
      </c>
      <c r="H130" s="30">
        <f ref="H130:H130" t="array">MIN(IF('Lookups'!$H$3:$H$250&gt;'Data_km2'!H130,'Lookups'!$E$3:$E$250))*Area!H130</f>
        <v/>
      </c>
      <c r="I130" s="30">
        <f ref="I130:I130" t="array">MIN(IF('Lookups'!$H$3:$H$250&gt;'Data_km2'!I130,'Lookups'!$E$3:$E$250))*Area!I130</f>
        <v/>
      </c>
      <c r="J130" s="30">
        <f ref="J130:J130" t="array">MIN(IF('Lookups'!$H$3:$H$250&gt;'Data_km2'!J130,'Lookups'!$E$3:$E$250))*Area!J130</f>
        <v/>
      </c>
      <c r="K130" s="30">
        <f ref="K130:K130" t="array">MIN(IF('Lookups'!$H$3:$H$250&gt;'Data_km2'!K130,'Lookups'!$E$3:$E$250))*Area!K130</f>
        <v/>
      </c>
      <c r="L130" s="30">
        <f ref="L130:L130" t="array">MIN(IF('Lookups'!$H$3:$H$250&gt;'Data_km2'!L130,'Lookups'!$E$3:$E$250))*Area!L130</f>
        <v/>
      </c>
    </row>
    <row r="131">
      <c r="A131" s="20">
        <f>'Capacity_km2_MNO'!A131</f>
        <v/>
      </c>
      <c r="B131" s="20">
        <f>'Capacity_km2_MNO'!B131</f>
        <v/>
      </c>
      <c r="C131" s="30">
        <f ref="C131:C131" t="array">MIN(IF('Lookups'!$H$3:$H$250&gt;'Data_km2'!C131,'Lookups'!$E$3:$E$250))*Area!C131</f>
        <v/>
      </c>
      <c r="D131" s="30">
        <f ref="D131:D131" t="array">MIN(IF('Lookups'!$H$3:$H$250&gt;'Data_km2'!D131,'Lookups'!$E$3:$E$250))*Area!D131</f>
        <v/>
      </c>
      <c r="E131" s="30">
        <f ref="E131:E131" t="array">MIN(IF('Lookups'!$H$3:$H$250&gt;'Data_km2'!E131,'Lookups'!$E$3:$E$250))*Area!E131</f>
        <v/>
      </c>
      <c r="F131" s="30">
        <f ref="F131:F131" t="array">MIN(IF('Lookups'!$H$3:$H$250&gt;'Data_km2'!F131,'Lookups'!$E$3:$E$250))*Area!F131</f>
        <v/>
      </c>
      <c r="G131" s="30">
        <f ref="G131:G131" t="array">MIN(IF('Lookups'!$H$3:$H$250&gt;'Data_km2'!G131,'Lookups'!$E$3:$E$250))*Area!G131</f>
        <v/>
      </c>
      <c r="H131" s="30">
        <f ref="H131:H131" t="array">MIN(IF('Lookups'!$H$3:$H$250&gt;'Data_km2'!H131,'Lookups'!$E$3:$E$250))*Area!H131</f>
        <v/>
      </c>
      <c r="I131" s="30">
        <f ref="I131:I131" t="array">MIN(IF('Lookups'!$H$3:$H$250&gt;'Data_km2'!I131,'Lookups'!$E$3:$E$250))*Area!I131</f>
        <v/>
      </c>
      <c r="J131" s="30">
        <f ref="J131:J131" t="array">MIN(IF('Lookups'!$H$3:$H$250&gt;'Data_km2'!J131,'Lookups'!$E$3:$E$250))*Area!J131</f>
        <v/>
      </c>
      <c r="K131" s="30">
        <f ref="K131:K131" t="array">MIN(IF('Lookups'!$H$3:$H$250&gt;'Data_km2'!K131,'Lookups'!$E$3:$E$250))*Area!K131</f>
        <v/>
      </c>
      <c r="L131" s="30">
        <f ref="L131:L131" t="array">MIN(IF('Lookups'!$H$3:$H$250&gt;'Data_km2'!L131,'Lookups'!$E$3:$E$250))*Area!L131</f>
        <v/>
      </c>
    </row>
    <row r="132">
      <c r="A132" s="20">
        <f>'Capacity_km2_MNO'!A132</f>
        <v/>
      </c>
      <c r="B132" s="20">
        <f>'Capacity_km2_MNO'!B132</f>
        <v/>
      </c>
      <c r="C132" s="30">
        <f ref="C132:C132" t="array">MIN(IF('Lookups'!$H$3:$H$250&gt;'Data_km2'!C132,'Lookups'!$E$3:$E$250))*Area!C132</f>
        <v/>
      </c>
      <c r="D132" s="30">
        <f ref="D132:D132" t="array">MIN(IF('Lookups'!$H$3:$H$250&gt;'Data_km2'!D132,'Lookups'!$E$3:$E$250))*Area!D132</f>
        <v/>
      </c>
      <c r="E132" s="30">
        <f ref="E132:E132" t="array">MIN(IF('Lookups'!$H$3:$H$250&gt;'Data_km2'!E132,'Lookups'!$E$3:$E$250))*Area!E132</f>
        <v/>
      </c>
      <c r="F132" s="30">
        <f ref="F132:F132" t="array">MIN(IF('Lookups'!$H$3:$H$250&gt;'Data_km2'!F132,'Lookups'!$E$3:$E$250))*Area!F132</f>
        <v/>
      </c>
      <c r="G132" s="30">
        <f ref="G132:G132" t="array">MIN(IF('Lookups'!$H$3:$H$250&gt;'Data_km2'!G132,'Lookups'!$E$3:$E$250))*Area!G132</f>
        <v/>
      </c>
      <c r="H132" s="30">
        <f ref="H132:H132" t="array">MIN(IF('Lookups'!$H$3:$H$250&gt;'Data_km2'!H132,'Lookups'!$E$3:$E$250))*Area!H132</f>
        <v/>
      </c>
      <c r="I132" s="30">
        <f ref="I132:I132" t="array">MIN(IF('Lookups'!$H$3:$H$250&gt;'Data_km2'!I132,'Lookups'!$E$3:$E$250))*Area!I132</f>
        <v/>
      </c>
      <c r="J132" s="30">
        <f ref="J132:J132" t="array">MIN(IF('Lookups'!$H$3:$H$250&gt;'Data_km2'!J132,'Lookups'!$E$3:$E$250))*Area!J132</f>
        <v/>
      </c>
      <c r="K132" s="30">
        <f ref="K132:K132" t="array">MIN(IF('Lookups'!$H$3:$H$250&gt;'Data_km2'!K132,'Lookups'!$E$3:$E$250))*Area!K132</f>
        <v/>
      </c>
      <c r="L132" s="30">
        <f ref="L132:L132" t="array">MIN(IF('Lookups'!$H$3:$H$250&gt;'Data_km2'!L132,'Lookups'!$E$3:$E$250))*Area!L132</f>
        <v/>
      </c>
    </row>
    <row r="133">
      <c r="A133" s="20">
        <f>'Capacity_km2_MNO'!A133</f>
        <v/>
      </c>
      <c r="B133" s="20">
        <f>'Capacity_km2_MNO'!B133</f>
        <v/>
      </c>
      <c r="C133" s="30">
        <f ref="C133:C133" t="array">MIN(IF('Lookups'!$H$3:$H$250&gt;'Data_km2'!C133,'Lookups'!$E$3:$E$250))*Area!C133</f>
        <v/>
      </c>
      <c r="D133" s="30">
        <f ref="D133:D133" t="array">MIN(IF('Lookups'!$H$3:$H$250&gt;'Data_km2'!D133,'Lookups'!$E$3:$E$250))*Area!D133</f>
        <v/>
      </c>
      <c r="E133" s="30">
        <f ref="E133:E133" t="array">MIN(IF('Lookups'!$H$3:$H$250&gt;'Data_km2'!E133,'Lookups'!$E$3:$E$250))*Area!E133</f>
        <v/>
      </c>
      <c r="F133" s="30">
        <f ref="F133:F133" t="array">MIN(IF('Lookups'!$H$3:$H$250&gt;'Data_km2'!F133,'Lookups'!$E$3:$E$250))*Area!F133</f>
        <v/>
      </c>
      <c r="G133" s="30">
        <f ref="G133:G133" t="array">MIN(IF('Lookups'!$H$3:$H$250&gt;'Data_km2'!G133,'Lookups'!$E$3:$E$250))*Area!G133</f>
        <v/>
      </c>
      <c r="H133" s="30">
        <f ref="H133:H133" t="array">MIN(IF('Lookups'!$H$3:$H$250&gt;'Data_km2'!H133,'Lookups'!$E$3:$E$250))*Area!H133</f>
        <v/>
      </c>
      <c r="I133" s="30">
        <f ref="I133:I133" t="array">MIN(IF('Lookups'!$H$3:$H$250&gt;'Data_km2'!I133,'Lookups'!$E$3:$E$250))*Area!I133</f>
        <v/>
      </c>
      <c r="J133" s="30">
        <f ref="J133:J133" t="array">MIN(IF('Lookups'!$H$3:$H$250&gt;'Data_km2'!J133,'Lookups'!$E$3:$E$250))*Area!J133</f>
        <v/>
      </c>
      <c r="K133" s="30">
        <f ref="K133:K133" t="array">MIN(IF('Lookups'!$H$3:$H$250&gt;'Data_km2'!K133,'Lookups'!$E$3:$E$250))*Area!K133</f>
        <v/>
      </c>
      <c r="L133" s="30">
        <f ref="L133:L133" t="array">MIN(IF('Lookups'!$H$3:$H$250&gt;'Data_km2'!L133,'Lookups'!$E$3:$E$250))*Area!L133</f>
        <v/>
      </c>
    </row>
    <row r="134">
      <c r="A134" s="20">
        <f>'Capacity_km2_MNO'!A134</f>
        <v/>
      </c>
      <c r="B134" s="20">
        <f>'Capacity_km2_MNO'!B134</f>
        <v/>
      </c>
      <c r="C134" s="30">
        <f ref="C134:C134" t="array">MIN(IF('Lookups'!$H$3:$H$250&gt;'Data_km2'!C134,'Lookups'!$E$3:$E$250))*Area!C134</f>
        <v/>
      </c>
      <c r="D134" s="30">
        <f ref="D134:D134" t="array">MIN(IF('Lookups'!$H$3:$H$250&gt;'Data_km2'!D134,'Lookups'!$E$3:$E$250))*Area!D134</f>
        <v/>
      </c>
      <c r="E134" s="30">
        <f ref="E134:E134" t="array">MIN(IF('Lookups'!$H$3:$H$250&gt;'Data_km2'!E134,'Lookups'!$E$3:$E$250))*Area!E134</f>
        <v/>
      </c>
      <c r="F134" s="30">
        <f ref="F134:F134" t="array">MIN(IF('Lookups'!$H$3:$H$250&gt;'Data_km2'!F134,'Lookups'!$E$3:$E$250))*Area!F134</f>
        <v/>
      </c>
      <c r="G134" s="30">
        <f ref="G134:G134" t="array">MIN(IF('Lookups'!$H$3:$H$250&gt;'Data_km2'!G134,'Lookups'!$E$3:$E$250))*Area!G134</f>
        <v/>
      </c>
      <c r="H134" s="30">
        <f ref="H134:H134" t="array">MIN(IF('Lookups'!$H$3:$H$250&gt;'Data_km2'!H134,'Lookups'!$E$3:$E$250))*Area!H134</f>
        <v/>
      </c>
      <c r="I134" s="30">
        <f ref="I134:I134" t="array">MIN(IF('Lookups'!$H$3:$H$250&gt;'Data_km2'!I134,'Lookups'!$E$3:$E$250))*Area!I134</f>
        <v/>
      </c>
      <c r="J134" s="30">
        <f ref="J134:J134" t="array">MIN(IF('Lookups'!$H$3:$H$250&gt;'Data_km2'!J134,'Lookups'!$E$3:$E$250))*Area!J134</f>
        <v/>
      </c>
      <c r="K134" s="30">
        <f ref="K134:K134" t="array">MIN(IF('Lookups'!$H$3:$H$250&gt;'Data_km2'!K134,'Lookups'!$E$3:$E$250))*Area!K134</f>
        <v/>
      </c>
      <c r="L134" s="30">
        <f ref="L134:L134" t="array">MIN(IF('Lookups'!$H$3:$H$250&gt;'Data_km2'!L134,'Lookups'!$E$3:$E$250))*Area!L134</f>
        <v/>
      </c>
    </row>
    <row r="135">
      <c r="A135" s="20">
        <f>'Capacity_km2_MNO'!A135</f>
        <v/>
      </c>
      <c r="B135" s="20">
        <f>'Capacity_km2_MNO'!B135</f>
        <v/>
      </c>
      <c r="C135" s="30">
        <f ref="C135:C135" t="array">MIN(IF('Lookups'!$H$3:$H$250&gt;'Data_km2'!C135,'Lookups'!$E$3:$E$250))*Area!C135</f>
        <v/>
      </c>
      <c r="D135" s="30">
        <f ref="D135:D135" t="array">MIN(IF('Lookups'!$H$3:$H$250&gt;'Data_km2'!D135,'Lookups'!$E$3:$E$250))*Area!D135</f>
        <v/>
      </c>
      <c r="E135" s="30">
        <f ref="E135:E135" t="array">MIN(IF('Lookups'!$H$3:$H$250&gt;'Data_km2'!E135,'Lookups'!$E$3:$E$250))*Area!E135</f>
        <v/>
      </c>
      <c r="F135" s="30">
        <f ref="F135:F135" t="array">MIN(IF('Lookups'!$H$3:$H$250&gt;'Data_km2'!F135,'Lookups'!$E$3:$E$250))*Area!F135</f>
        <v/>
      </c>
      <c r="G135" s="30">
        <f ref="G135:G135" t="array">MIN(IF('Lookups'!$H$3:$H$250&gt;'Data_km2'!G135,'Lookups'!$E$3:$E$250))*Area!G135</f>
        <v/>
      </c>
      <c r="H135" s="30">
        <f ref="H135:H135" t="array">MIN(IF('Lookups'!$H$3:$H$250&gt;'Data_km2'!H135,'Lookups'!$E$3:$E$250))*Area!H135</f>
        <v/>
      </c>
      <c r="I135" s="30">
        <f ref="I135:I135" t="array">MIN(IF('Lookups'!$H$3:$H$250&gt;'Data_km2'!I135,'Lookups'!$E$3:$E$250))*Area!I135</f>
        <v/>
      </c>
      <c r="J135" s="30">
        <f ref="J135:J135" t="array">MIN(IF('Lookups'!$H$3:$H$250&gt;'Data_km2'!J135,'Lookups'!$E$3:$E$250))*Area!J135</f>
        <v/>
      </c>
      <c r="K135" s="30">
        <f ref="K135:K135" t="array">MIN(IF('Lookups'!$H$3:$H$250&gt;'Data_km2'!K135,'Lookups'!$E$3:$E$250))*Area!K135</f>
        <v/>
      </c>
      <c r="L135" s="30">
        <f ref="L135:L135" t="array">MIN(IF('Lookups'!$H$3:$H$250&gt;'Data_km2'!L135,'Lookups'!$E$3:$E$250))*Area!L135</f>
        <v/>
      </c>
    </row>
    <row r="136">
      <c r="A136" s="20">
        <f>'Capacity_km2_MNO'!A136</f>
        <v/>
      </c>
      <c r="B136" s="20">
        <f>'Capacity_km2_MNO'!B136</f>
        <v/>
      </c>
      <c r="C136" s="30">
        <f ref="C136:C136" t="array">MIN(IF('Lookups'!$H$3:$H$250&gt;'Data_km2'!C136,'Lookups'!$E$3:$E$250))*Area!C136</f>
        <v/>
      </c>
      <c r="D136" s="30">
        <f ref="D136:D136" t="array">MIN(IF('Lookups'!$H$3:$H$250&gt;'Data_km2'!D136,'Lookups'!$E$3:$E$250))*Area!D136</f>
        <v/>
      </c>
      <c r="E136" s="30">
        <f ref="E136:E136" t="array">MIN(IF('Lookups'!$H$3:$H$250&gt;'Data_km2'!E136,'Lookups'!$E$3:$E$250))*Area!E136</f>
        <v/>
      </c>
      <c r="F136" s="30">
        <f ref="F136:F136" t="array">MIN(IF('Lookups'!$H$3:$H$250&gt;'Data_km2'!F136,'Lookups'!$E$3:$E$250))*Area!F136</f>
        <v/>
      </c>
      <c r="G136" s="30">
        <f ref="G136:G136" t="array">MIN(IF('Lookups'!$H$3:$H$250&gt;'Data_km2'!G136,'Lookups'!$E$3:$E$250))*Area!G136</f>
        <v/>
      </c>
      <c r="H136" s="30">
        <f ref="H136:H136" t="array">MIN(IF('Lookups'!$H$3:$H$250&gt;'Data_km2'!H136,'Lookups'!$E$3:$E$250))*Area!H136</f>
        <v/>
      </c>
      <c r="I136" s="30">
        <f ref="I136:I136" t="array">MIN(IF('Lookups'!$H$3:$H$250&gt;'Data_km2'!I136,'Lookups'!$E$3:$E$250))*Area!I136</f>
        <v/>
      </c>
      <c r="J136" s="30">
        <f ref="J136:J136" t="array">MIN(IF('Lookups'!$H$3:$H$250&gt;'Data_km2'!J136,'Lookups'!$E$3:$E$250))*Area!J136</f>
        <v/>
      </c>
      <c r="K136" s="30">
        <f ref="K136:K136" t="array">MIN(IF('Lookups'!$H$3:$H$250&gt;'Data_km2'!K136,'Lookups'!$E$3:$E$250))*Area!K136</f>
        <v/>
      </c>
      <c r="L136" s="30">
        <f ref="L136:L136" t="array">MIN(IF('Lookups'!$H$3:$H$250&gt;'Data_km2'!L136,'Lookups'!$E$3:$E$250))*Area!L136</f>
        <v/>
      </c>
    </row>
    <row r="137">
      <c r="A137" s="20">
        <f>'Capacity_km2_MNO'!A137</f>
        <v/>
      </c>
      <c r="B137" s="20">
        <f>'Capacity_km2_MNO'!B137</f>
        <v/>
      </c>
      <c r="C137" s="30">
        <f ref="C137:C137" t="array">MIN(IF('Lookups'!$H$3:$H$250&gt;'Data_km2'!C137,'Lookups'!$E$3:$E$250))*Area!C137</f>
        <v/>
      </c>
      <c r="D137" s="30">
        <f ref="D137:D137" t="array">MIN(IF('Lookups'!$H$3:$H$250&gt;'Data_km2'!D137,'Lookups'!$E$3:$E$250))*Area!D137</f>
        <v/>
      </c>
      <c r="E137" s="30">
        <f ref="E137:E137" t="array">MIN(IF('Lookups'!$H$3:$H$250&gt;'Data_km2'!E137,'Lookups'!$E$3:$E$250))*Area!E137</f>
        <v/>
      </c>
      <c r="F137" s="30">
        <f ref="F137:F137" t="array">MIN(IF('Lookups'!$H$3:$H$250&gt;'Data_km2'!F137,'Lookups'!$E$3:$E$250))*Area!F137</f>
        <v/>
      </c>
      <c r="G137" s="30">
        <f ref="G137:G137" t="array">MIN(IF('Lookups'!$H$3:$H$250&gt;'Data_km2'!G137,'Lookups'!$E$3:$E$250))*Area!G137</f>
        <v/>
      </c>
      <c r="H137" s="30">
        <f ref="H137:H137" t="array">MIN(IF('Lookups'!$H$3:$H$250&gt;'Data_km2'!H137,'Lookups'!$E$3:$E$250))*Area!H137</f>
        <v/>
      </c>
      <c r="I137" s="30">
        <f ref="I137:I137" t="array">MIN(IF('Lookups'!$H$3:$H$250&gt;'Data_km2'!I137,'Lookups'!$E$3:$E$250))*Area!I137</f>
        <v/>
      </c>
      <c r="J137" s="30">
        <f ref="J137:J137" t="array">MIN(IF('Lookups'!$H$3:$H$250&gt;'Data_km2'!J137,'Lookups'!$E$3:$E$250))*Area!J137</f>
        <v/>
      </c>
      <c r="K137" s="30">
        <f ref="K137:K137" t="array">MIN(IF('Lookups'!$H$3:$H$250&gt;'Data_km2'!K137,'Lookups'!$E$3:$E$250))*Area!K137</f>
        <v/>
      </c>
      <c r="L137" s="30">
        <f ref="L137:L137" t="array">MIN(IF('Lookups'!$H$3:$H$250&gt;'Data_km2'!L137,'Lookups'!$E$3:$E$250))*Area!L137</f>
        <v/>
      </c>
    </row>
    <row r="138">
      <c r="A138" s="20">
        <f>'Capacity_km2_MNO'!A138</f>
        <v/>
      </c>
      <c r="B138" s="20">
        <f>'Capacity_km2_MNO'!B138</f>
        <v/>
      </c>
      <c r="C138" s="30">
        <f ref="C138:C138" t="array">MIN(IF('Lookups'!$H$3:$H$250&gt;'Data_km2'!C138,'Lookups'!$E$3:$E$250))*Area!C138</f>
        <v/>
      </c>
      <c r="D138" s="30">
        <f ref="D138:D138" t="array">MIN(IF('Lookups'!$H$3:$H$250&gt;'Data_km2'!D138,'Lookups'!$E$3:$E$250))*Area!D138</f>
        <v/>
      </c>
      <c r="E138" s="30">
        <f ref="E138:E138" t="array">MIN(IF('Lookups'!$H$3:$H$250&gt;'Data_km2'!E138,'Lookups'!$E$3:$E$250))*Area!E138</f>
        <v/>
      </c>
      <c r="F138" s="30">
        <f ref="F138:F138" t="array">MIN(IF('Lookups'!$H$3:$H$250&gt;'Data_km2'!F138,'Lookups'!$E$3:$E$250))*Area!F138</f>
        <v/>
      </c>
      <c r="G138" s="30">
        <f ref="G138:G138" t="array">MIN(IF('Lookups'!$H$3:$H$250&gt;'Data_km2'!G138,'Lookups'!$E$3:$E$250))*Area!G138</f>
        <v/>
      </c>
      <c r="H138" s="30">
        <f ref="H138:H138" t="array">MIN(IF('Lookups'!$H$3:$H$250&gt;'Data_km2'!H138,'Lookups'!$E$3:$E$250))*Area!H138</f>
        <v/>
      </c>
      <c r="I138" s="30">
        <f ref="I138:I138" t="array">MIN(IF('Lookups'!$H$3:$H$250&gt;'Data_km2'!I138,'Lookups'!$E$3:$E$250))*Area!I138</f>
        <v/>
      </c>
      <c r="J138" s="30">
        <f ref="J138:J138" t="array">MIN(IF('Lookups'!$H$3:$H$250&gt;'Data_km2'!J138,'Lookups'!$E$3:$E$250))*Area!J138</f>
        <v/>
      </c>
      <c r="K138" s="30">
        <f ref="K138:K138" t="array">MIN(IF('Lookups'!$H$3:$H$250&gt;'Data_km2'!K138,'Lookups'!$E$3:$E$250))*Area!K138</f>
        <v/>
      </c>
      <c r="L138" s="30">
        <f ref="L138:L138" t="array">MIN(IF('Lookups'!$H$3:$H$250&gt;'Data_km2'!L138,'Lookups'!$E$3:$E$250))*Area!L138</f>
        <v/>
      </c>
    </row>
    <row r="139">
      <c r="A139" s="20">
        <f>'Capacity_km2_MNO'!A139</f>
        <v/>
      </c>
      <c r="B139" s="20">
        <f>'Capacity_km2_MNO'!B139</f>
        <v/>
      </c>
      <c r="C139" s="30">
        <f ref="C139:C139" t="array">MIN(IF('Lookups'!$H$3:$H$250&gt;'Data_km2'!C139,'Lookups'!$E$3:$E$250))*Area!C139</f>
        <v/>
      </c>
      <c r="D139" s="30">
        <f ref="D139:D139" t="array">MIN(IF('Lookups'!$H$3:$H$250&gt;'Data_km2'!D139,'Lookups'!$E$3:$E$250))*Area!D139</f>
        <v/>
      </c>
      <c r="E139" s="30">
        <f ref="E139:E139" t="array">MIN(IF('Lookups'!$H$3:$H$250&gt;'Data_km2'!E139,'Lookups'!$E$3:$E$250))*Area!E139</f>
        <v/>
      </c>
      <c r="F139" s="30">
        <f ref="F139:F139" t="array">MIN(IF('Lookups'!$H$3:$H$250&gt;'Data_km2'!F139,'Lookups'!$E$3:$E$250))*Area!F139</f>
        <v/>
      </c>
      <c r="G139" s="30">
        <f ref="G139:G139" t="array">MIN(IF('Lookups'!$H$3:$H$250&gt;'Data_km2'!G139,'Lookups'!$E$3:$E$250))*Area!G139</f>
        <v/>
      </c>
      <c r="H139" s="30">
        <f ref="H139:H139" t="array">MIN(IF('Lookups'!$H$3:$H$250&gt;'Data_km2'!H139,'Lookups'!$E$3:$E$250))*Area!H139</f>
        <v/>
      </c>
      <c r="I139" s="30">
        <f ref="I139:I139" t="array">MIN(IF('Lookups'!$H$3:$H$250&gt;'Data_km2'!I139,'Lookups'!$E$3:$E$250))*Area!I139</f>
        <v/>
      </c>
      <c r="J139" s="30">
        <f ref="J139:J139" t="array">MIN(IF('Lookups'!$H$3:$H$250&gt;'Data_km2'!J139,'Lookups'!$E$3:$E$250))*Area!J139</f>
        <v/>
      </c>
      <c r="K139" s="30">
        <f ref="K139:K139" t="array">MIN(IF('Lookups'!$H$3:$H$250&gt;'Data_km2'!K139,'Lookups'!$E$3:$E$250))*Area!K139</f>
        <v/>
      </c>
      <c r="L139" s="30">
        <f ref="L139:L139" t="array">MIN(IF('Lookups'!$H$3:$H$250&gt;'Data_km2'!L139,'Lookups'!$E$3:$E$250))*Area!L139</f>
        <v/>
      </c>
    </row>
    <row r="140">
      <c r="A140" s="20">
        <f>'Capacity_km2_MNO'!A140</f>
        <v/>
      </c>
      <c r="B140" s="20">
        <f>'Capacity_km2_MNO'!B140</f>
        <v/>
      </c>
      <c r="C140" s="30">
        <f ref="C140:C140" t="array">MIN(IF('Lookups'!$H$3:$H$250&gt;'Data_km2'!C140,'Lookups'!$E$3:$E$250))*Area!C140</f>
        <v/>
      </c>
      <c r="D140" s="30">
        <f ref="D140:D140" t="array">MIN(IF('Lookups'!$H$3:$H$250&gt;'Data_km2'!D140,'Lookups'!$E$3:$E$250))*Area!D140</f>
        <v/>
      </c>
      <c r="E140" s="30">
        <f ref="E140:E140" t="array">MIN(IF('Lookups'!$H$3:$H$250&gt;'Data_km2'!E140,'Lookups'!$E$3:$E$250))*Area!E140</f>
        <v/>
      </c>
      <c r="F140" s="30">
        <f ref="F140:F140" t="array">MIN(IF('Lookups'!$H$3:$H$250&gt;'Data_km2'!F140,'Lookups'!$E$3:$E$250))*Area!F140</f>
        <v/>
      </c>
      <c r="G140" s="30">
        <f ref="G140:G140" t="array">MIN(IF('Lookups'!$H$3:$H$250&gt;'Data_km2'!G140,'Lookups'!$E$3:$E$250))*Area!G140</f>
        <v/>
      </c>
      <c r="H140" s="30">
        <f ref="H140:H140" t="array">MIN(IF('Lookups'!$H$3:$H$250&gt;'Data_km2'!H140,'Lookups'!$E$3:$E$250))*Area!H140</f>
        <v/>
      </c>
      <c r="I140" s="30">
        <f ref="I140:I140" t="array">MIN(IF('Lookups'!$H$3:$H$250&gt;'Data_km2'!I140,'Lookups'!$E$3:$E$250))*Area!I140</f>
        <v/>
      </c>
      <c r="J140" s="30">
        <f ref="J140:J140" t="array">MIN(IF('Lookups'!$H$3:$H$250&gt;'Data_km2'!J140,'Lookups'!$E$3:$E$250))*Area!J140</f>
        <v/>
      </c>
      <c r="K140" s="30">
        <f ref="K140:K140" t="array">MIN(IF('Lookups'!$H$3:$H$250&gt;'Data_km2'!K140,'Lookups'!$E$3:$E$250))*Area!K140</f>
        <v/>
      </c>
      <c r="L140" s="30">
        <f ref="L140:L140" t="array">MIN(IF('Lookups'!$H$3:$H$250&gt;'Data_km2'!L140,'Lookups'!$E$3:$E$250))*Area!L140</f>
        <v/>
      </c>
    </row>
    <row r="141">
      <c r="A141" s="20">
        <f>'Capacity_km2_MNO'!A141</f>
        <v/>
      </c>
      <c r="B141" s="20">
        <f>'Capacity_km2_MNO'!B141</f>
        <v/>
      </c>
      <c r="C141" s="30">
        <f ref="C141:C141" t="array">MIN(IF('Lookups'!$H$3:$H$250&gt;'Data_km2'!C141,'Lookups'!$E$3:$E$250))*Area!C141</f>
        <v/>
      </c>
      <c r="D141" s="30">
        <f ref="D141:D141" t="array">MIN(IF('Lookups'!$H$3:$H$250&gt;'Data_km2'!D141,'Lookups'!$E$3:$E$250))*Area!D141</f>
        <v/>
      </c>
      <c r="E141" s="30">
        <f ref="E141:E141" t="array">MIN(IF('Lookups'!$H$3:$H$250&gt;'Data_km2'!E141,'Lookups'!$E$3:$E$250))*Area!E141</f>
        <v/>
      </c>
      <c r="F141" s="30">
        <f ref="F141:F141" t="array">MIN(IF('Lookups'!$H$3:$H$250&gt;'Data_km2'!F141,'Lookups'!$E$3:$E$250))*Area!F141</f>
        <v/>
      </c>
      <c r="G141" s="30">
        <f ref="G141:G141" t="array">MIN(IF('Lookups'!$H$3:$H$250&gt;'Data_km2'!G141,'Lookups'!$E$3:$E$250))*Area!G141</f>
        <v/>
      </c>
      <c r="H141" s="30">
        <f ref="H141:H141" t="array">MIN(IF('Lookups'!$H$3:$H$250&gt;'Data_km2'!H141,'Lookups'!$E$3:$E$250))*Area!H141</f>
        <v/>
      </c>
      <c r="I141" s="30">
        <f ref="I141:I141" t="array">MIN(IF('Lookups'!$H$3:$H$250&gt;'Data_km2'!I141,'Lookups'!$E$3:$E$250))*Area!I141</f>
        <v/>
      </c>
      <c r="J141" s="30">
        <f ref="J141:J141" t="array">MIN(IF('Lookups'!$H$3:$H$250&gt;'Data_km2'!J141,'Lookups'!$E$3:$E$250))*Area!J141</f>
        <v/>
      </c>
      <c r="K141" s="30">
        <f ref="K141:K141" t="array">MIN(IF('Lookups'!$H$3:$H$250&gt;'Data_km2'!K141,'Lookups'!$E$3:$E$250))*Area!K141</f>
        <v/>
      </c>
      <c r="L141" s="30">
        <f ref="L141:L141" t="array">MIN(IF('Lookups'!$H$3:$H$250&gt;'Data_km2'!L141,'Lookups'!$E$3:$E$250))*Area!L141</f>
        <v/>
      </c>
    </row>
    <row r="142">
      <c r="A142" s="20">
        <f>'Capacity_km2_MNO'!A142</f>
        <v/>
      </c>
      <c r="B142" s="20">
        <f>'Capacity_km2_MNO'!B142</f>
        <v/>
      </c>
      <c r="C142" s="30">
        <f ref="C142:C142" t="array">MIN(IF('Lookups'!$H$3:$H$250&gt;'Data_km2'!C142,'Lookups'!$E$3:$E$250))*Area!C142</f>
        <v/>
      </c>
      <c r="D142" s="30">
        <f ref="D142:D142" t="array">MIN(IF('Lookups'!$H$3:$H$250&gt;'Data_km2'!D142,'Lookups'!$E$3:$E$250))*Area!D142</f>
        <v/>
      </c>
      <c r="E142" s="30">
        <f ref="E142:E142" t="array">MIN(IF('Lookups'!$H$3:$H$250&gt;'Data_km2'!E142,'Lookups'!$E$3:$E$250))*Area!E142</f>
        <v/>
      </c>
      <c r="F142" s="30">
        <f ref="F142:F142" t="array">MIN(IF('Lookups'!$H$3:$H$250&gt;'Data_km2'!F142,'Lookups'!$E$3:$E$250))*Area!F142</f>
        <v/>
      </c>
      <c r="G142" s="30">
        <f ref="G142:G142" t="array">MIN(IF('Lookups'!$H$3:$H$250&gt;'Data_km2'!G142,'Lookups'!$E$3:$E$250))*Area!G142</f>
        <v/>
      </c>
      <c r="H142" s="30">
        <f ref="H142:H142" t="array">MIN(IF('Lookups'!$H$3:$H$250&gt;'Data_km2'!H142,'Lookups'!$E$3:$E$250))*Area!H142</f>
        <v/>
      </c>
      <c r="I142" s="30">
        <f ref="I142:I142" t="array">MIN(IF('Lookups'!$H$3:$H$250&gt;'Data_km2'!I142,'Lookups'!$E$3:$E$250))*Area!I142</f>
        <v/>
      </c>
      <c r="J142" s="30">
        <f ref="J142:J142" t="array">MIN(IF('Lookups'!$H$3:$H$250&gt;'Data_km2'!J142,'Lookups'!$E$3:$E$250))*Area!J142</f>
        <v/>
      </c>
      <c r="K142" s="30">
        <f ref="K142:K142" t="array">MIN(IF('Lookups'!$H$3:$H$250&gt;'Data_km2'!K142,'Lookups'!$E$3:$E$250))*Area!K142</f>
        <v/>
      </c>
      <c r="L142" s="30">
        <f ref="L142:L142" t="array">MIN(IF('Lookups'!$H$3:$H$250&gt;'Data_km2'!L142,'Lookups'!$E$3:$E$250))*Area!L142</f>
        <v/>
      </c>
    </row>
    <row r="143">
      <c r="A143" s="20">
        <f>'Capacity_km2_MNO'!A143</f>
        <v/>
      </c>
      <c r="B143" s="20">
        <f>'Capacity_km2_MNO'!B143</f>
        <v/>
      </c>
      <c r="C143" s="30">
        <f ref="C143:C143" t="array">MIN(IF('Lookups'!$H$3:$H$250&gt;'Data_km2'!C143,'Lookups'!$E$3:$E$250))*Area!C143</f>
        <v/>
      </c>
      <c r="D143" s="30">
        <f ref="D143:D143" t="array">MIN(IF('Lookups'!$H$3:$H$250&gt;'Data_km2'!D143,'Lookups'!$E$3:$E$250))*Area!D143</f>
        <v/>
      </c>
      <c r="E143" s="30">
        <f ref="E143:E143" t="array">MIN(IF('Lookups'!$H$3:$H$250&gt;'Data_km2'!E143,'Lookups'!$E$3:$E$250))*Area!E143</f>
        <v/>
      </c>
      <c r="F143" s="30">
        <f ref="F143:F143" t="array">MIN(IF('Lookups'!$H$3:$H$250&gt;'Data_km2'!F143,'Lookups'!$E$3:$E$250))*Area!F143</f>
        <v/>
      </c>
      <c r="G143" s="30">
        <f ref="G143:G143" t="array">MIN(IF('Lookups'!$H$3:$H$250&gt;'Data_km2'!G143,'Lookups'!$E$3:$E$250))*Area!G143</f>
        <v/>
      </c>
      <c r="H143" s="30">
        <f ref="H143:H143" t="array">MIN(IF('Lookups'!$H$3:$H$250&gt;'Data_km2'!H143,'Lookups'!$E$3:$E$250))*Area!H143</f>
        <v/>
      </c>
      <c r="I143" s="30">
        <f ref="I143:I143" t="array">MIN(IF('Lookups'!$H$3:$H$250&gt;'Data_km2'!I143,'Lookups'!$E$3:$E$250))*Area!I143</f>
        <v/>
      </c>
      <c r="J143" s="30">
        <f ref="J143:J143" t="array">MIN(IF('Lookups'!$H$3:$H$250&gt;'Data_km2'!J143,'Lookups'!$E$3:$E$250))*Area!J143</f>
        <v/>
      </c>
      <c r="K143" s="30">
        <f ref="K143:K143" t="array">MIN(IF('Lookups'!$H$3:$H$250&gt;'Data_km2'!K143,'Lookups'!$E$3:$E$250))*Area!K143</f>
        <v/>
      </c>
      <c r="L143" s="30">
        <f ref="L143:L143" t="array">MIN(IF('Lookups'!$H$3:$H$250&gt;'Data_km2'!L143,'Lookups'!$E$3:$E$250))*Area!L143</f>
        <v/>
      </c>
    </row>
    <row r="144">
      <c r="A144" s="20">
        <f>'Capacity_km2_MNO'!A144</f>
        <v/>
      </c>
      <c r="B144" s="20">
        <f>'Capacity_km2_MNO'!B144</f>
        <v/>
      </c>
      <c r="C144" s="30">
        <f ref="C144:C144" t="array">MIN(IF('Lookups'!$H$3:$H$250&gt;'Data_km2'!C144,'Lookups'!$E$3:$E$250))*Area!C144</f>
        <v/>
      </c>
      <c r="D144" s="30">
        <f ref="D144:D144" t="array">MIN(IF('Lookups'!$H$3:$H$250&gt;'Data_km2'!D144,'Lookups'!$E$3:$E$250))*Area!D144</f>
        <v/>
      </c>
      <c r="E144" s="30">
        <f ref="E144:E144" t="array">MIN(IF('Lookups'!$H$3:$H$250&gt;'Data_km2'!E144,'Lookups'!$E$3:$E$250))*Area!E144</f>
        <v/>
      </c>
      <c r="F144" s="30">
        <f ref="F144:F144" t="array">MIN(IF('Lookups'!$H$3:$H$250&gt;'Data_km2'!F144,'Lookups'!$E$3:$E$250))*Area!F144</f>
        <v/>
      </c>
      <c r="G144" s="30">
        <f ref="G144:G144" t="array">MIN(IF('Lookups'!$H$3:$H$250&gt;'Data_km2'!G144,'Lookups'!$E$3:$E$250))*Area!G144</f>
        <v/>
      </c>
      <c r="H144" s="30">
        <f ref="H144:H144" t="array">MIN(IF('Lookups'!$H$3:$H$250&gt;'Data_km2'!H144,'Lookups'!$E$3:$E$250))*Area!H144</f>
        <v/>
      </c>
      <c r="I144" s="30">
        <f ref="I144:I144" t="array">MIN(IF('Lookups'!$H$3:$H$250&gt;'Data_km2'!I144,'Lookups'!$E$3:$E$250))*Area!I144</f>
        <v/>
      </c>
      <c r="J144" s="30">
        <f ref="J144:J144" t="array">MIN(IF('Lookups'!$H$3:$H$250&gt;'Data_km2'!J144,'Lookups'!$E$3:$E$250))*Area!J144</f>
        <v/>
      </c>
      <c r="K144" s="30">
        <f ref="K144:K144" t="array">MIN(IF('Lookups'!$H$3:$H$250&gt;'Data_km2'!K144,'Lookups'!$E$3:$E$250))*Area!K144</f>
        <v/>
      </c>
      <c r="L144" s="30">
        <f ref="L144:L144" t="array">MIN(IF('Lookups'!$H$3:$H$250&gt;'Data_km2'!L144,'Lookups'!$E$3:$E$250))*Area!L144</f>
        <v/>
      </c>
    </row>
    <row r="145">
      <c r="A145" s="20">
        <f>'Capacity_km2_MNO'!A145</f>
        <v/>
      </c>
      <c r="B145" s="20">
        <f>'Capacity_km2_MNO'!B145</f>
        <v/>
      </c>
      <c r="C145" s="30">
        <f ref="C145:C145" t="array">MIN(IF('Lookups'!$H$3:$H$250&gt;'Data_km2'!C145,'Lookups'!$E$3:$E$250))*Area!C145</f>
        <v/>
      </c>
      <c r="D145" s="30">
        <f ref="D145:D145" t="array">MIN(IF('Lookups'!$H$3:$H$250&gt;'Data_km2'!D145,'Lookups'!$E$3:$E$250))*Area!D145</f>
        <v/>
      </c>
      <c r="E145" s="30">
        <f ref="E145:E145" t="array">MIN(IF('Lookups'!$H$3:$H$250&gt;'Data_km2'!E145,'Lookups'!$E$3:$E$250))*Area!E145</f>
        <v/>
      </c>
      <c r="F145" s="30">
        <f ref="F145:F145" t="array">MIN(IF('Lookups'!$H$3:$H$250&gt;'Data_km2'!F145,'Lookups'!$E$3:$E$250))*Area!F145</f>
        <v/>
      </c>
      <c r="G145" s="30">
        <f ref="G145:G145" t="array">MIN(IF('Lookups'!$H$3:$H$250&gt;'Data_km2'!G145,'Lookups'!$E$3:$E$250))*Area!G145</f>
        <v/>
      </c>
      <c r="H145" s="30">
        <f ref="H145:H145" t="array">MIN(IF('Lookups'!$H$3:$H$250&gt;'Data_km2'!H145,'Lookups'!$E$3:$E$250))*Area!H145</f>
        <v/>
      </c>
      <c r="I145" s="30">
        <f ref="I145:I145" t="array">MIN(IF('Lookups'!$H$3:$H$250&gt;'Data_km2'!I145,'Lookups'!$E$3:$E$250))*Area!I145</f>
        <v/>
      </c>
      <c r="J145" s="30">
        <f ref="J145:J145" t="array">MIN(IF('Lookups'!$H$3:$H$250&gt;'Data_km2'!J145,'Lookups'!$E$3:$E$250))*Area!J145</f>
        <v/>
      </c>
      <c r="K145" s="30">
        <f ref="K145:K145" t="array">MIN(IF('Lookups'!$H$3:$H$250&gt;'Data_km2'!K145,'Lookups'!$E$3:$E$250))*Area!K145</f>
        <v/>
      </c>
      <c r="L145" s="30">
        <f ref="L145:L145" t="array">MIN(IF('Lookups'!$H$3:$H$250&gt;'Data_km2'!L145,'Lookups'!$E$3:$E$250))*Area!L145</f>
        <v/>
      </c>
    </row>
    <row r="146">
      <c r="A146" s="20">
        <f>'Capacity_km2_MNO'!A146</f>
        <v/>
      </c>
      <c r="B146" s="20">
        <f>'Capacity_km2_MNO'!B146</f>
        <v/>
      </c>
      <c r="C146" s="30">
        <f ref="C146:C146" t="array">MIN(IF('Lookups'!$H$3:$H$250&gt;'Data_km2'!C146,'Lookups'!$E$3:$E$250))*Area!C146</f>
        <v/>
      </c>
      <c r="D146" s="30">
        <f ref="D146:D146" t="array">MIN(IF('Lookups'!$H$3:$H$250&gt;'Data_km2'!D146,'Lookups'!$E$3:$E$250))*Area!D146</f>
        <v/>
      </c>
      <c r="E146" s="30">
        <f ref="E146:E146" t="array">MIN(IF('Lookups'!$H$3:$H$250&gt;'Data_km2'!E146,'Lookups'!$E$3:$E$250))*Area!E146</f>
        <v/>
      </c>
      <c r="F146" s="30">
        <f ref="F146:F146" t="array">MIN(IF('Lookups'!$H$3:$H$250&gt;'Data_km2'!F146,'Lookups'!$E$3:$E$250))*Area!F146</f>
        <v/>
      </c>
      <c r="G146" s="30">
        <f ref="G146:G146" t="array">MIN(IF('Lookups'!$H$3:$H$250&gt;'Data_km2'!G146,'Lookups'!$E$3:$E$250))*Area!G146</f>
        <v/>
      </c>
      <c r="H146" s="30">
        <f ref="H146:H146" t="array">MIN(IF('Lookups'!$H$3:$H$250&gt;'Data_km2'!H146,'Lookups'!$E$3:$E$250))*Area!H146</f>
        <v/>
      </c>
      <c r="I146" s="30">
        <f ref="I146:I146" t="array">MIN(IF('Lookups'!$H$3:$H$250&gt;'Data_km2'!I146,'Lookups'!$E$3:$E$250))*Area!I146</f>
        <v/>
      </c>
      <c r="J146" s="30">
        <f ref="J146:J146" t="array">MIN(IF('Lookups'!$H$3:$H$250&gt;'Data_km2'!J146,'Lookups'!$E$3:$E$250))*Area!J146</f>
        <v/>
      </c>
      <c r="K146" s="30">
        <f ref="K146:K146" t="array">MIN(IF('Lookups'!$H$3:$H$250&gt;'Data_km2'!K146,'Lookups'!$E$3:$E$250))*Area!K146</f>
        <v/>
      </c>
      <c r="L146" s="30">
        <f ref="L146:L146" t="array">MIN(IF('Lookups'!$H$3:$H$250&gt;'Data_km2'!L146,'Lookups'!$E$3:$E$250))*Area!L146</f>
        <v/>
      </c>
    </row>
    <row r="147">
      <c r="A147" s="20">
        <f>'Capacity_km2_MNO'!A147</f>
        <v/>
      </c>
      <c r="B147" s="20">
        <f>'Capacity_km2_MNO'!B147</f>
        <v/>
      </c>
      <c r="C147" s="30">
        <f ref="C147:C147" t="array">MIN(IF('Lookups'!$H$3:$H$250&gt;'Data_km2'!C147,'Lookups'!$E$3:$E$250))*Area!C147</f>
        <v/>
      </c>
      <c r="D147" s="30">
        <f ref="D147:D147" t="array">MIN(IF('Lookups'!$H$3:$H$250&gt;'Data_km2'!D147,'Lookups'!$E$3:$E$250))*Area!D147</f>
        <v/>
      </c>
      <c r="E147" s="30">
        <f ref="E147:E147" t="array">MIN(IF('Lookups'!$H$3:$H$250&gt;'Data_km2'!E147,'Lookups'!$E$3:$E$250))*Area!E147</f>
        <v/>
      </c>
      <c r="F147" s="30">
        <f ref="F147:F147" t="array">MIN(IF('Lookups'!$H$3:$H$250&gt;'Data_km2'!F147,'Lookups'!$E$3:$E$250))*Area!F147</f>
        <v/>
      </c>
      <c r="G147" s="30">
        <f ref="G147:G147" t="array">MIN(IF('Lookups'!$H$3:$H$250&gt;'Data_km2'!G147,'Lookups'!$E$3:$E$250))*Area!G147</f>
        <v/>
      </c>
      <c r="H147" s="30">
        <f ref="H147:H147" t="array">MIN(IF('Lookups'!$H$3:$H$250&gt;'Data_km2'!H147,'Lookups'!$E$3:$E$250))*Area!H147</f>
        <v/>
      </c>
      <c r="I147" s="30">
        <f ref="I147:I147" t="array">MIN(IF('Lookups'!$H$3:$H$250&gt;'Data_km2'!I147,'Lookups'!$E$3:$E$250))*Area!I147</f>
        <v/>
      </c>
      <c r="J147" s="30">
        <f ref="J147:J147" t="array">MIN(IF('Lookups'!$H$3:$H$250&gt;'Data_km2'!J147,'Lookups'!$E$3:$E$250))*Area!J147</f>
        <v/>
      </c>
      <c r="K147" s="30">
        <f ref="K147:K147" t="array">MIN(IF('Lookups'!$H$3:$H$250&gt;'Data_km2'!K147,'Lookups'!$E$3:$E$250))*Area!K147</f>
        <v/>
      </c>
      <c r="L147" s="30">
        <f ref="L147:L147" t="array">MIN(IF('Lookups'!$H$3:$H$250&gt;'Data_km2'!L147,'Lookups'!$E$3:$E$250))*Area!L147</f>
        <v/>
      </c>
    </row>
    <row r="148">
      <c r="A148" s="20">
        <f>'Capacity_km2_MNO'!A148</f>
        <v/>
      </c>
      <c r="B148" s="20">
        <f>'Capacity_km2_MNO'!B148</f>
        <v/>
      </c>
      <c r="C148" s="30">
        <f ref="C148:C148" t="array">MIN(IF('Lookups'!$H$3:$H$250&gt;'Data_km2'!C148,'Lookups'!$E$3:$E$250))*Area!C148</f>
        <v/>
      </c>
      <c r="D148" s="30">
        <f ref="D148:D148" t="array">MIN(IF('Lookups'!$H$3:$H$250&gt;'Data_km2'!D148,'Lookups'!$E$3:$E$250))*Area!D148</f>
        <v/>
      </c>
      <c r="E148" s="30">
        <f ref="E148:E148" t="array">MIN(IF('Lookups'!$H$3:$H$250&gt;'Data_km2'!E148,'Lookups'!$E$3:$E$250))*Area!E148</f>
        <v/>
      </c>
      <c r="F148" s="30">
        <f ref="F148:F148" t="array">MIN(IF('Lookups'!$H$3:$H$250&gt;'Data_km2'!F148,'Lookups'!$E$3:$E$250))*Area!F148</f>
        <v/>
      </c>
      <c r="G148" s="30">
        <f ref="G148:G148" t="array">MIN(IF('Lookups'!$H$3:$H$250&gt;'Data_km2'!G148,'Lookups'!$E$3:$E$250))*Area!G148</f>
        <v/>
      </c>
      <c r="H148" s="30">
        <f ref="H148:H148" t="array">MIN(IF('Lookups'!$H$3:$H$250&gt;'Data_km2'!H148,'Lookups'!$E$3:$E$250))*Area!H148</f>
        <v/>
      </c>
      <c r="I148" s="30">
        <f ref="I148:I148" t="array">MIN(IF('Lookups'!$H$3:$H$250&gt;'Data_km2'!I148,'Lookups'!$E$3:$E$250))*Area!I148</f>
        <v/>
      </c>
      <c r="J148" s="30">
        <f ref="J148:J148" t="array">MIN(IF('Lookups'!$H$3:$H$250&gt;'Data_km2'!J148,'Lookups'!$E$3:$E$250))*Area!J148</f>
        <v/>
      </c>
      <c r="K148" s="30">
        <f ref="K148:K148" t="array">MIN(IF('Lookups'!$H$3:$H$250&gt;'Data_km2'!K148,'Lookups'!$E$3:$E$250))*Area!K148</f>
        <v/>
      </c>
      <c r="L148" s="30">
        <f ref="L148:L148" t="array">MIN(IF('Lookups'!$H$3:$H$250&gt;'Data_km2'!L148,'Lookups'!$E$3:$E$250))*Area!L148</f>
        <v/>
      </c>
    </row>
    <row r="149">
      <c r="A149" s="20">
        <f>'Capacity_km2_MNO'!A149</f>
        <v/>
      </c>
      <c r="B149" s="20">
        <f>'Capacity_km2_MNO'!B149</f>
        <v/>
      </c>
      <c r="C149" s="30">
        <f ref="C149:C149" t="array">MIN(IF('Lookups'!$H$3:$H$250&gt;'Data_km2'!C149,'Lookups'!$E$3:$E$250))*Area!C149</f>
        <v/>
      </c>
      <c r="D149" s="30">
        <f ref="D149:D149" t="array">MIN(IF('Lookups'!$H$3:$H$250&gt;'Data_km2'!D149,'Lookups'!$E$3:$E$250))*Area!D149</f>
        <v/>
      </c>
      <c r="E149" s="30">
        <f ref="E149:E149" t="array">MIN(IF('Lookups'!$H$3:$H$250&gt;'Data_km2'!E149,'Lookups'!$E$3:$E$250))*Area!E149</f>
        <v/>
      </c>
      <c r="F149" s="30">
        <f ref="F149:F149" t="array">MIN(IF('Lookups'!$H$3:$H$250&gt;'Data_km2'!F149,'Lookups'!$E$3:$E$250))*Area!F149</f>
        <v/>
      </c>
      <c r="G149" s="30">
        <f ref="G149:G149" t="array">MIN(IF('Lookups'!$H$3:$H$250&gt;'Data_km2'!G149,'Lookups'!$E$3:$E$250))*Area!G149</f>
        <v/>
      </c>
      <c r="H149" s="30">
        <f ref="H149:H149" t="array">MIN(IF('Lookups'!$H$3:$H$250&gt;'Data_km2'!H149,'Lookups'!$E$3:$E$250))*Area!H149</f>
        <v/>
      </c>
      <c r="I149" s="30">
        <f ref="I149:I149" t="array">MIN(IF('Lookups'!$H$3:$H$250&gt;'Data_km2'!I149,'Lookups'!$E$3:$E$250))*Area!I149</f>
        <v/>
      </c>
      <c r="J149" s="30">
        <f ref="J149:J149" t="array">MIN(IF('Lookups'!$H$3:$H$250&gt;'Data_km2'!J149,'Lookups'!$E$3:$E$250))*Area!J149</f>
        <v/>
      </c>
      <c r="K149" s="30">
        <f ref="K149:K149" t="array">MIN(IF('Lookups'!$H$3:$H$250&gt;'Data_km2'!K149,'Lookups'!$E$3:$E$250))*Area!K149</f>
        <v/>
      </c>
      <c r="L149" s="30">
        <f ref="L149:L149" t="array">MIN(IF('Lookups'!$H$3:$H$250&gt;'Data_km2'!L149,'Lookups'!$E$3:$E$250))*Area!L149</f>
        <v/>
      </c>
    </row>
    <row r="150">
      <c r="A150" s="20">
        <f>'Capacity_km2_MNO'!A150</f>
        <v/>
      </c>
      <c r="B150" s="20">
        <f>'Capacity_km2_MNO'!B150</f>
        <v/>
      </c>
      <c r="C150" s="30">
        <f ref="C150:C150" t="array">MIN(IF('Lookups'!$H$3:$H$250&gt;'Data_km2'!C150,'Lookups'!$E$3:$E$250))*Area!C150</f>
        <v/>
      </c>
      <c r="D150" s="30">
        <f ref="D150:D150" t="array">MIN(IF('Lookups'!$H$3:$H$250&gt;'Data_km2'!D150,'Lookups'!$E$3:$E$250))*Area!D150</f>
        <v/>
      </c>
      <c r="E150" s="30">
        <f ref="E150:E150" t="array">MIN(IF('Lookups'!$H$3:$H$250&gt;'Data_km2'!E150,'Lookups'!$E$3:$E$250))*Area!E150</f>
        <v/>
      </c>
      <c r="F150" s="30">
        <f ref="F150:F150" t="array">MIN(IF('Lookups'!$H$3:$H$250&gt;'Data_km2'!F150,'Lookups'!$E$3:$E$250))*Area!F150</f>
        <v/>
      </c>
      <c r="G150" s="30">
        <f ref="G150:G150" t="array">MIN(IF('Lookups'!$H$3:$H$250&gt;'Data_km2'!G150,'Lookups'!$E$3:$E$250))*Area!G150</f>
        <v/>
      </c>
      <c r="H150" s="30">
        <f ref="H150:H150" t="array">MIN(IF('Lookups'!$H$3:$H$250&gt;'Data_km2'!H150,'Lookups'!$E$3:$E$250))*Area!H150</f>
        <v/>
      </c>
      <c r="I150" s="30">
        <f ref="I150:I150" t="array">MIN(IF('Lookups'!$H$3:$H$250&gt;'Data_km2'!I150,'Lookups'!$E$3:$E$250))*Area!I150</f>
        <v/>
      </c>
      <c r="J150" s="30">
        <f ref="J150:J150" t="array">MIN(IF('Lookups'!$H$3:$H$250&gt;'Data_km2'!J150,'Lookups'!$E$3:$E$250))*Area!J150</f>
        <v/>
      </c>
      <c r="K150" s="30">
        <f ref="K150:K150" t="array">MIN(IF('Lookups'!$H$3:$H$250&gt;'Data_km2'!K150,'Lookups'!$E$3:$E$250))*Area!K150</f>
        <v/>
      </c>
      <c r="L150" s="30">
        <f ref="L150:L150" t="array">MIN(IF('Lookups'!$H$3:$H$250&gt;'Data_km2'!L150,'Lookups'!$E$3:$E$250))*Area!L150</f>
        <v/>
      </c>
    </row>
    <row r="151">
      <c r="A151" s="20">
        <f>'Capacity_km2_MNO'!A151</f>
        <v/>
      </c>
      <c r="B151" s="20">
        <f>'Capacity_km2_MNO'!B151</f>
        <v/>
      </c>
      <c r="C151" s="30">
        <f ref="C151:C151" t="array">MIN(IF('Lookups'!$H$3:$H$250&gt;'Data_km2'!C151,'Lookups'!$E$3:$E$250))*Area!C151</f>
        <v/>
      </c>
      <c r="D151" s="30">
        <f ref="D151:D151" t="array">MIN(IF('Lookups'!$H$3:$H$250&gt;'Data_km2'!D151,'Lookups'!$E$3:$E$250))*Area!D151</f>
        <v/>
      </c>
      <c r="E151" s="30">
        <f ref="E151:E151" t="array">MIN(IF('Lookups'!$H$3:$H$250&gt;'Data_km2'!E151,'Lookups'!$E$3:$E$250))*Area!E151</f>
        <v/>
      </c>
      <c r="F151" s="30">
        <f ref="F151:F151" t="array">MIN(IF('Lookups'!$H$3:$H$250&gt;'Data_km2'!F151,'Lookups'!$E$3:$E$250))*Area!F151</f>
        <v/>
      </c>
      <c r="G151" s="30">
        <f ref="G151:G151" t="array">MIN(IF('Lookups'!$H$3:$H$250&gt;'Data_km2'!G151,'Lookups'!$E$3:$E$250))*Area!G151</f>
        <v/>
      </c>
      <c r="H151" s="30">
        <f ref="H151:H151" t="array">MIN(IF('Lookups'!$H$3:$H$250&gt;'Data_km2'!H151,'Lookups'!$E$3:$E$250))*Area!H151</f>
        <v/>
      </c>
      <c r="I151" s="30">
        <f ref="I151:I151" t="array">MIN(IF('Lookups'!$H$3:$H$250&gt;'Data_km2'!I151,'Lookups'!$E$3:$E$250))*Area!I151</f>
        <v/>
      </c>
      <c r="J151" s="30">
        <f ref="J151:J151" t="array">MIN(IF('Lookups'!$H$3:$H$250&gt;'Data_km2'!J151,'Lookups'!$E$3:$E$250))*Area!J151</f>
        <v/>
      </c>
      <c r="K151" s="30">
        <f ref="K151:K151" t="array">MIN(IF('Lookups'!$H$3:$H$250&gt;'Data_km2'!K151,'Lookups'!$E$3:$E$250))*Area!K151</f>
        <v/>
      </c>
      <c r="L151" s="30">
        <f ref="L151:L151" t="array">MIN(IF('Lookups'!$H$3:$H$250&gt;'Data_km2'!L151,'Lookups'!$E$3:$E$250))*Area!L151</f>
        <v/>
      </c>
    </row>
    <row r="152">
      <c r="A152" s="20">
        <f>'Capacity_km2_MNO'!A152</f>
        <v/>
      </c>
      <c r="B152" s="20">
        <f>'Capacity_km2_MNO'!B152</f>
        <v/>
      </c>
      <c r="C152" s="30">
        <f ref="C152:C152" t="array">MIN(IF('Lookups'!$H$3:$H$250&gt;'Data_km2'!C152,'Lookups'!$E$3:$E$250))*Area!C152</f>
        <v/>
      </c>
      <c r="D152" s="30">
        <f ref="D152:D152" t="array">MIN(IF('Lookups'!$H$3:$H$250&gt;'Data_km2'!D152,'Lookups'!$E$3:$E$250))*Area!D152</f>
        <v/>
      </c>
      <c r="E152" s="30">
        <f ref="E152:E152" t="array">MIN(IF('Lookups'!$H$3:$H$250&gt;'Data_km2'!E152,'Lookups'!$E$3:$E$250))*Area!E152</f>
        <v/>
      </c>
      <c r="F152" s="30">
        <f ref="F152:F152" t="array">MIN(IF('Lookups'!$H$3:$H$250&gt;'Data_km2'!F152,'Lookups'!$E$3:$E$250))*Area!F152</f>
        <v/>
      </c>
      <c r="G152" s="30">
        <f ref="G152:G152" t="array">MIN(IF('Lookups'!$H$3:$H$250&gt;'Data_km2'!G152,'Lookups'!$E$3:$E$250))*Area!G152</f>
        <v/>
      </c>
      <c r="H152" s="30">
        <f ref="H152:H152" t="array">MIN(IF('Lookups'!$H$3:$H$250&gt;'Data_km2'!H152,'Lookups'!$E$3:$E$250))*Area!H152</f>
        <v/>
      </c>
      <c r="I152" s="30">
        <f ref="I152:I152" t="array">MIN(IF('Lookups'!$H$3:$H$250&gt;'Data_km2'!I152,'Lookups'!$E$3:$E$250))*Area!I152</f>
        <v/>
      </c>
      <c r="J152" s="30">
        <f ref="J152:J152" t="array">MIN(IF('Lookups'!$H$3:$H$250&gt;'Data_km2'!J152,'Lookups'!$E$3:$E$250))*Area!J152</f>
        <v/>
      </c>
      <c r="K152" s="30">
        <f ref="K152:K152" t="array">MIN(IF('Lookups'!$H$3:$H$250&gt;'Data_km2'!K152,'Lookups'!$E$3:$E$250))*Area!K152</f>
        <v/>
      </c>
      <c r="L152" s="30">
        <f ref="L152:L152" t="array">MIN(IF('Lookups'!$H$3:$H$250&gt;'Data_km2'!L152,'Lookups'!$E$3:$E$250))*Area!L152</f>
        <v/>
      </c>
    </row>
    <row r="153">
      <c r="A153" s="20">
        <f>'Capacity_km2_MNO'!A153</f>
        <v/>
      </c>
      <c r="B153" s="20">
        <f>'Capacity_km2_MNO'!B153</f>
        <v/>
      </c>
      <c r="C153" s="30">
        <f ref="C153:C153" t="array">MIN(IF('Lookups'!$H$3:$H$250&gt;'Data_km2'!C153,'Lookups'!$E$3:$E$250))*Area!C153</f>
        <v/>
      </c>
      <c r="D153" s="30">
        <f ref="D153:D153" t="array">MIN(IF('Lookups'!$H$3:$H$250&gt;'Data_km2'!D153,'Lookups'!$E$3:$E$250))*Area!D153</f>
        <v/>
      </c>
      <c r="E153" s="30">
        <f ref="E153:E153" t="array">MIN(IF('Lookups'!$H$3:$H$250&gt;'Data_km2'!E153,'Lookups'!$E$3:$E$250))*Area!E153</f>
        <v/>
      </c>
      <c r="F153" s="30">
        <f ref="F153:F153" t="array">MIN(IF('Lookups'!$H$3:$H$250&gt;'Data_km2'!F153,'Lookups'!$E$3:$E$250))*Area!F153</f>
        <v/>
      </c>
      <c r="G153" s="30">
        <f ref="G153:G153" t="array">MIN(IF('Lookups'!$H$3:$H$250&gt;'Data_km2'!G153,'Lookups'!$E$3:$E$250))*Area!G153</f>
        <v/>
      </c>
      <c r="H153" s="30">
        <f ref="H153:H153" t="array">MIN(IF('Lookups'!$H$3:$H$250&gt;'Data_km2'!H153,'Lookups'!$E$3:$E$250))*Area!H153</f>
        <v/>
      </c>
      <c r="I153" s="30">
        <f ref="I153:I153" t="array">MIN(IF('Lookups'!$H$3:$H$250&gt;'Data_km2'!I153,'Lookups'!$E$3:$E$250))*Area!I153</f>
        <v/>
      </c>
      <c r="J153" s="30">
        <f ref="J153:J153" t="array">MIN(IF('Lookups'!$H$3:$H$250&gt;'Data_km2'!J153,'Lookups'!$E$3:$E$250))*Area!J153</f>
        <v/>
      </c>
      <c r="K153" s="30">
        <f ref="K153:K153" t="array">MIN(IF('Lookups'!$H$3:$H$250&gt;'Data_km2'!K153,'Lookups'!$E$3:$E$250))*Area!K153</f>
        <v/>
      </c>
      <c r="L153" s="30">
        <f ref="L153:L153" t="array">MIN(IF('Lookups'!$H$3:$H$250&gt;'Data_km2'!L153,'Lookups'!$E$3:$E$250))*Area!L153</f>
        <v/>
      </c>
    </row>
    <row r="154">
      <c r="A154" s="20">
        <f>'Capacity_km2_MNO'!A154</f>
        <v/>
      </c>
      <c r="B154" s="20">
        <f>'Capacity_km2_MNO'!B154</f>
        <v/>
      </c>
      <c r="C154" s="30">
        <f ref="C154:C154" t="array">MIN(IF('Lookups'!$H$3:$H$250&gt;'Data_km2'!C154,'Lookups'!$E$3:$E$250))*Area!C154</f>
        <v/>
      </c>
      <c r="D154" s="30">
        <f ref="D154:D154" t="array">MIN(IF('Lookups'!$H$3:$H$250&gt;'Data_km2'!D154,'Lookups'!$E$3:$E$250))*Area!D154</f>
        <v/>
      </c>
      <c r="E154" s="30">
        <f ref="E154:E154" t="array">MIN(IF('Lookups'!$H$3:$H$250&gt;'Data_km2'!E154,'Lookups'!$E$3:$E$250))*Area!E154</f>
        <v/>
      </c>
      <c r="F154" s="30">
        <f ref="F154:F154" t="array">MIN(IF('Lookups'!$H$3:$H$250&gt;'Data_km2'!F154,'Lookups'!$E$3:$E$250))*Area!F154</f>
        <v/>
      </c>
      <c r="G154" s="30">
        <f ref="G154:G154" t="array">MIN(IF('Lookups'!$H$3:$H$250&gt;'Data_km2'!G154,'Lookups'!$E$3:$E$250))*Area!G154</f>
        <v/>
      </c>
      <c r="H154" s="30">
        <f ref="H154:H154" t="array">MIN(IF('Lookups'!$H$3:$H$250&gt;'Data_km2'!H154,'Lookups'!$E$3:$E$250))*Area!H154</f>
        <v/>
      </c>
      <c r="I154" s="30">
        <f ref="I154:I154" t="array">MIN(IF('Lookups'!$H$3:$H$250&gt;'Data_km2'!I154,'Lookups'!$E$3:$E$250))*Area!I154</f>
        <v/>
      </c>
      <c r="J154" s="30">
        <f ref="J154:J154" t="array">MIN(IF('Lookups'!$H$3:$H$250&gt;'Data_km2'!J154,'Lookups'!$E$3:$E$250))*Area!J154</f>
        <v/>
      </c>
      <c r="K154" s="30">
        <f ref="K154:K154" t="array">MIN(IF('Lookups'!$H$3:$H$250&gt;'Data_km2'!K154,'Lookups'!$E$3:$E$250))*Area!K154</f>
        <v/>
      </c>
      <c r="L154" s="30">
        <f ref="L154:L154" t="array">MIN(IF('Lookups'!$H$3:$H$250&gt;'Data_km2'!L154,'Lookups'!$E$3:$E$250))*Area!L154</f>
        <v/>
      </c>
    </row>
    <row r="155">
      <c r="A155" s="20">
        <f>'Capacity_km2_MNO'!A155</f>
        <v/>
      </c>
      <c r="B155" s="20">
        <f>'Capacity_km2_MNO'!B155</f>
        <v/>
      </c>
      <c r="C155" s="30">
        <f ref="C155:C155" t="array">MIN(IF('Lookups'!$H$3:$H$250&gt;'Data_km2'!C155,'Lookups'!$E$3:$E$250))*Area!C155</f>
        <v/>
      </c>
      <c r="D155" s="30">
        <f ref="D155:D155" t="array">MIN(IF('Lookups'!$H$3:$H$250&gt;'Data_km2'!D155,'Lookups'!$E$3:$E$250))*Area!D155</f>
        <v/>
      </c>
      <c r="E155" s="30">
        <f ref="E155:E155" t="array">MIN(IF('Lookups'!$H$3:$H$250&gt;'Data_km2'!E155,'Lookups'!$E$3:$E$250))*Area!E155</f>
        <v/>
      </c>
      <c r="F155" s="30">
        <f ref="F155:F155" t="array">MIN(IF('Lookups'!$H$3:$H$250&gt;'Data_km2'!F155,'Lookups'!$E$3:$E$250))*Area!F155</f>
        <v/>
      </c>
      <c r="G155" s="30">
        <f ref="G155:G155" t="array">MIN(IF('Lookups'!$H$3:$H$250&gt;'Data_km2'!G155,'Lookups'!$E$3:$E$250))*Area!G155</f>
        <v/>
      </c>
      <c r="H155" s="30">
        <f ref="H155:H155" t="array">MIN(IF('Lookups'!$H$3:$H$250&gt;'Data_km2'!H155,'Lookups'!$E$3:$E$250))*Area!H155</f>
        <v/>
      </c>
      <c r="I155" s="30">
        <f ref="I155:I155" t="array">MIN(IF('Lookups'!$H$3:$H$250&gt;'Data_km2'!I155,'Lookups'!$E$3:$E$250))*Area!I155</f>
        <v/>
      </c>
      <c r="J155" s="30">
        <f ref="J155:J155" t="array">MIN(IF('Lookups'!$H$3:$H$250&gt;'Data_km2'!J155,'Lookups'!$E$3:$E$250))*Area!J155</f>
        <v/>
      </c>
      <c r="K155" s="30">
        <f ref="K155:K155" t="array">MIN(IF('Lookups'!$H$3:$H$250&gt;'Data_km2'!K155,'Lookups'!$E$3:$E$250))*Area!K155</f>
        <v/>
      </c>
      <c r="L155" s="30">
        <f ref="L155:L155" t="array">MIN(IF('Lookups'!$H$3:$H$250&gt;'Data_km2'!L155,'Lookups'!$E$3:$E$250))*Area!L155</f>
        <v/>
      </c>
    </row>
    <row r="156">
      <c r="A156" s="20">
        <f>'Capacity_km2_MNO'!A156</f>
        <v/>
      </c>
      <c r="B156" s="20">
        <f>'Capacity_km2_MNO'!B156</f>
        <v/>
      </c>
      <c r="C156" s="30">
        <f ref="C156:C156" t="array">MIN(IF('Lookups'!$H$3:$H$250&gt;'Data_km2'!C156,'Lookups'!$E$3:$E$250))*Area!C156</f>
        <v/>
      </c>
      <c r="D156" s="30">
        <f ref="D156:D156" t="array">MIN(IF('Lookups'!$H$3:$H$250&gt;'Data_km2'!D156,'Lookups'!$E$3:$E$250))*Area!D156</f>
        <v/>
      </c>
      <c r="E156" s="30">
        <f ref="E156:E156" t="array">MIN(IF('Lookups'!$H$3:$H$250&gt;'Data_km2'!E156,'Lookups'!$E$3:$E$250))*Area!E156</f>
        <v/>
      </c>
      <c r="F156" s="30">
        <f ref="F156:F156" t="array">MIN(IF('Lookups'!$H$3:$H$250&gt;'Data_km2'!F156,'Lookups'!$E$3:$E$250))*Area!F156</f>
        <v/>
      </c>
      <c r="G156" s="30">
        <f ref="G156:G156" t="array">MIN(IF('Lookups'!$H$3:$H$250&gt;'Data_km2'!G156,'Lookups'!$E$3:$E$250))*Area!G156</f>
        <v/>
      </c>
      <c r="H156" s="30">
        <f ref="H156:H156" t="array">MIN(IF('Lookups'!$H$3:$H$250&gt;'Data_km2'!H156,'Lookups'!$E$3:$E$250))*Area!H156</f>
        <v/>
      </c>
      <c r="I156" s="30">
        <f ref="I156:I156" t="array">MIN(IF('Lookups'!$H$3:$H$250&gt;'Data_km2'!I156,'Lookups'!$E$3:$E$250))*Area!I156</f>
        <v/>
      </c>
      <c r="J156" s="30">
        <f ref="J156:J156" t="array">MIN(IF('Lookups'!$H$3:$H$250&gt;'Data_km2'!J156,'Lookups'!$E$3:$E$250))*Area!J156</f>
        <v/>
      </c>
      <c r="K156" s="30">
        <f ref="K156:K156" t="array">MIN(IF('Lookups'!$H$3:$H$250&gt;'Data_km2'!K156,'Lookups'!$E$3:$E$250))*Area!K156</f>
        <v/>
      </c>
      <c r="L156" s="30">
        <f ref="L156:L156" t="array">MIN(IF('Lookups'!$H$3:$H$250&gt;'Data_km2'!L156,'Lookups'!$E$3:$E$250))*Area!L156</f>
        <v/>
      </c>
    </row>
    <row r="157">
      <c r="A157" s="20">
        <f>'Capacity_km2_MNO'!A157</f>
        <v/>
      </c>
      <c r="B157" s="20">
        <f>'Capacity_km2_MNO'!B157</f>
        <v/>
      </c>
      <c r="C157" s="30">
        <f ref="C157:C157" t="array">MIN(IF('Lookups'!$H$3:$H$250&gt;'Data_km2'!C157,'Lookups'!$E$3:$E$250))*Area!C157</f>
        <v/>
      </c>
      <c r="D157" s="30">
        <f ref="D157:D157" t="array">MIN(IF('Lookups'!$H$3:$H$250&gt;'Data_km2'!D157,'Lookups'!$E$3:$E$250))*Area!D157</f>
        <v/>
      </c>
      <c r="E157" s="30">
        <f ref="E157:E157" t="array">MIN(IF('Lookups'!$H$3:$H$250&gt;'Data_km2'!E157,'Lookups'!$E$3:$E$250))*Area!E157</f>
        <v/>
      </c>
      <c r="F157" s="30">
        <f ref="F157:F157" t="array">MIN(IF('Lookups'!$H$3:$H$250&gt;'Data_km2'!F157,'Lookups'!$E$3:$E$250))*Area!F157</f>
        <v/>
      </c>
      <c r="G157" s="30">
        <f ref="G157:G157" t="array">MIN(IF('Lookups'!$H$3:$H$250&gt;'Data_km2'!G157,'Lookups'!$E$3:$E$250))*Area!G157</f>
        <v/>
      </c>
      <c r="H157" s="30">
        <f ref="H157:H157" t="array">MIN(IF('Lookups'!$H$3:$H$250&gt;'Data_km2'!H157,'Lookups'!$E$3:$E$250))*Area!H157</f>
        <v/>
      </c>
      <c r="I157" s="30">
        <f ref="I157:I157" t="array">MIN(IF('Lookups'!$H$3:$H$250&gt;'Data_km2'!I157,'Lookups'!$E$3:$E$250))*Area!I157</f>
        <v/>
      </c>
      <c r="J157" s="30">
        <f ref="J157:J157" t="array">MIN(IF('Lookups'!$H$3:$H$250&gt;'Data_km2'!J157,'Lookups'!$E$3:$E$250))*Area!J157</f>
        <v/>
      </c>
      <c r="K157" s="30">
        <f ref="K157:K157" t="array">MIN(IF('Lookups'!$H$3:$H$250&gt;'Data_km2'!K157,'Lookups'!$E$3:$E$250))*Area!K157</f>
        <v/>
      </c>
      <c r="L157" s="30">
        <f ref="L157:L157" t="array">MIN(IF('Lookups'!$H$3:$H$250&gt;'Data_km2'!L157,'Lookups'!$E$3:$E$250))*Area!L157</f>
        <v/>
      </c>
    </row>
    <row r="158">
      <c r="A158" s="20">
        <f>'Capacity_km2_MNO'!A158</f>
        <v/>
      </c>
      <c r="B158" s="20">
        <f>'Capacity_km2_MNO'!B158</f>
        <v/>
      </c>
      <c r="C158" s="30">
        <f ref="C158:C158" t="array">MIN(IF('Lookups'!$H$3:$H$250&gt;'Data_km2'!C158,'Lookups'!$E$3:$E$250))*Area!C158</f>
        <v/>
      </c>
      <c r="D158" s="30">
        <f ref="D158:D158" t="array">MIN(IF('Lookups'!$H$3:$H$250&gt;'Data_km2'!D158,'Lookups'!$E$3:$E$250))*Area!D158</f>
        <v/>
      </c>
      <c r="E158" s="30">
        <f ref="E158:E158" t="array">MIN(IF('Lookups'!$H$3:$H$250&gt;'Data_km2'!E158,'Lookups'!$E$3:$E$250))*Area!E158</f>
        <v/>
      </c>
      <c r="F158" s="30">
        <f ref="F158:F158" t="array">MIN(IF('Lookups'!$H$3:$H$250&gt;'Data_km2'!F158,'Lookups'!$E$3:$E$250))*Area!F158</f>
        <v/>
      </c>
      <c r="G158" s="30">
        <f ref="G158:G158" t="array">MIN(IF('Lookups'!$H$3:$H$250&gt;'Data_km2'!G158,'Lookups'!$E$3:$E$250))*Area!G158</f>
        <v/>
      </c>
      <c r="H158" s="30">
        <f ref="H158:H158" t="array">MIN(IF('Lookups'!$H$3:$H$250&gt;'Data_km2'!H158,'Lookups'!$E$3:$E$250))*Area!H158</f>
        <v/>
      </c>
      <c r="I158" s="30">
        <f ref="I158:I158" t="array">MIN(IF('Lookups'!$H$3:$H$250&gt;'Data_km2'!I158,'Lookups'!$E$3:$E$250))*Area!I158</f>
        <v/>
      </c>
      <c r="J158" s="30">
        <f ref="J158:J158" t="array">MIN(IF('Lookups'!$H$3:$H$250&gt;'Data_km2'!J158,'Lookups'!$E$3:$E$250))*Area!J158</f>
        <v/>
      </c>
      <c r="K158" s="30">
        <f ref="K158:K158" t="array">MIN(IF('Lookups'!$H$3:$H$250&gt;'Data_km2'!K158,'Lookups'!$E$3:$E$250))*Area!K158</f>
        <v/>
      </c>
      <c r="L158" s="30">
        <f ref="L158:L158" t="array">MIN(IF('Lookups'!$H$3:$H$250&gt;'Data_km2'!L158,'Lookups'!$E$3:$E$250))*Area!L158</f>
        <v/>
      </c>
    </row>
    <row r="159">
      <c r="A159" s="20">
        <f>'Capacity_km2_MNO'!A159</f>
        <v/>
      </c>
      <c r="B159" s="20">
        <f>'Capacity_km2_MNO'!B159</f>
        <v/>
      </c>
      <c r="C159" s="30">
        <f ref="C159:C159" t="array">MIN(IF('Lookups'!$H$3:$H$250&gt;'Data_km2'!C159,'Lookups'!$E$3:$E$250))*Area!C159</f>
        <v/>
      </c>
      <c r="D159" s="30">
        <f ref="D159:D159" t="array">MIN(IF('Lookups'!$H$3:$H$250&gt;'Data_km2'!D159,'Lookups'!$E$3:$E$250))*Area!D159</f>
        <v/>
      </c>
      <c r="E159" s="30">
        <f ref="E159:E159" t="array">MIN(IF('Lookups'!$H$3:$H$250&gt;'Data_km2'!E159,'Lookups'!$E$3:$E$250))*Area!E159</f>
        <v/>
      </c>
      <c r="F159" s="30">
        <f ref="F159:F159" t="array">MIN(IF('Lookups'!$H$3:$H$250&gt;'Data_km2'!F159,'Lookups'!$E$3:$E$250))*Area!F159</f>
        <v/>
      </c>
      <c r="G159" s="30">
        <f ref="G159:G159" t="array">MIN(IF('Lookups'!$H$3:$H$250&gt;'Data_km2'!G159,'Lookups'!$E$3:$E$250))*Area!G159</f>
        <v/>
      </c>
      <c r="H159" s="30">
        <f ref="H159:H159" t="array">MIN(IF('Lookups'!$H$3:$H$250&gt;'Data_km2'!H159,'Lookups'!$E$3:$E$250))*Area!H159</f>
        <v/>
      </c>
      <c r="I159" s="30">
        <f ref="I159:I159" t="array">MIN(IF('Lookups'!$H$3:$H$250&gt;'Data_km2'!I159,'Lookups'!$E$3:$E$250))*Area!I159</f>
        <v/>
      </c>
      <c r="J159" s="30">
        <f ref="J159:J159" t="array">MIN(IF('Lookups'!$H$3:$H$250&gt;'Data_km2'!J159,'Lookups'!$E$3:$E$250))*Area!J159</f>
        <v/>
      </c>
      <c r="K159" s="30">
        <f ref="K159:K159" t="array">MIN(IF('Lookups'!$H$3:$H$250&gt;'Data_km2'!K159,'Lookups'!$E$3:$E$250))*Area!K159</f>
        <v/>
      </c>
      <c r="L159" s="30">
        <f ref="L159:L159" t="array">MIN(IF('Lookups'!$H$3:$H$250&gt;'Data_km2'!L159,'Lookups'!$E$3:$E$250))*Area!L159</f>
        <v/>
      </c>
    </row>
    <row r="160">
      <c r="A160" s="20">
        <f>'Capacity_km2_MNO'!A160</f>
        <v/>
      </c>
      <c r="B160" s="20">
        <f>'Capacity_km2_MNO'!B160</f>
        <v/>
      </c>
      <c r="C160" s="30">
        <f ref="C160:C160" t="array">MIN(IF('Lookups'!$H$3:$H$250&gt;'Data_km2'!C160,'Lookups'!$E$3:$E$250))*Area!C160</f>
        <v/>
      </c>
      <c r="D160" s="30">
        <f ref="D160:D160" t="array">MIN(IF('Lookups'!$H$3:$H$250&gt;'Data_km2'!D160,'Lookups'!$E$3:$E$250))*Area!D160</f>
        <v/>
      </c>
      <c r="E160" s="30">
        <f ref="E160:E160" t="array">MIN(IF('Lookups'!$H$3:$H$250&gt;'Data_km2'!E160,'Lookups'!$E$3:$E$250))*Area!E160</f>
        <v/>
      </c>
      <c r="F160" s="30">
        <f ref="F160:F160" t="array">MIN(IF('Lookups'!$H$3:$H$250&gt;'Data_km2'!F160,'Lookups'!$E$3:$E$250))*Area!F160</f>
        <v/>
      </c>
      <c r="G160" s="30">
        <f ref="G160:G160" t="array">MIN(IF('Lookups'!$H$3:$H$250&gt;'Data_km2'!G160,'Lookups'!$E$3:$E$250))*Area!G160</f>
        <v/>
      </c>
      <c r="H160" s="30">
        <f ref="H160:H160" t="array">MIN(IF('Lookups'!$H$3:$H$250&gt;'Data_km2'!H160,'Lookups'!$E$3:$E$250))*Area!H160</f>
        <v/>
      </c>
      <c r="I160" s="30">
        <f ref="I160:I160" t="array">MIN(IF('Lookups'!$H$3:$H$250&gt;'Data_km2'!I160,'Lookups'!$E$3:$E$250))*Area!I160</f>
        <v/>
      </c>
      <c r="J160" s="30">
        <f ref="J160:J160" t="array">MIN(IF('Lookups'!$H$3:$H$250&gt;'Data_km2'!J160,'Lookups'!$E$3:$E$250))*Area!J160</f>
        <v/>
      </c>
      <c r="K160" s="30">
        <f ref="K160:K160" t="array">MIN(IF('Lookups'!$H$3:$H$250&gt;'Data_km2'!K160,'Lookups'!$E$3:$E$250))*Area!K160</f>
        <v/>
      </c>
      <c r="L160" s="30">
        <f ref="L160:L160" t="array">MIN(IF('Lookups'!$H$3:$H$250&gt;'Data_km2'!L160,'Lookups'!$E$3:$E$250))*Area!L160</f>
        <v/>
      </c>
    </row>
    <row r="161">
      <c r="A161" s="20">
        <f>'Capacity_km2_MNO'!A161</f>
        <v/>
      </c>
      <c r="B161" s="20">
        <f>'Capacity_km2_MNO'!B161</f>
        <v/>
      </c>
      <c r="C161" s="30">
        <f ref="C161:C161" t="array">MIN(IF('Lookups'!$H$3:$H$250&gt;'Data_km2'!C161,'Lookups'!$E$3:$E$250))*Area!C161</f>
        <v/>
      </c>
      <c r="D161" s="30">
        <f ref="D161:D161" t="array">MIN(IF('Lookups'!$H$3:$H$250&gt;'Data_km2'!D161,'Lookups'!$E$3:$E$250))*Area!D161</f>
        <v/>
      </c>
      <c r="E161" s="30">
        <f ref="E161:E161" t="array">MIN(IF('Lookups'!$H$3:$H$250&gt;'Data_km2'!E161,'Lookups'!$E$3:$E$250))*Area!E161</f>
        <v/>
      </c>
      <c r="F161" s="30">
        <f ref="F161:F161" t="array">MIN(IF('Lookups'!$H$3:$H$250&gt;'Data_km2'!F161,'Lookups'!$E$3:$E$250))*Area!F161</f>
        <v/>
      </c>
      <c r="G161" s="30">
        <f ref="G161:G161" t="array">MIN(IF('Lookups'!$H$3:$H$250&gt;'Data_km2'!G161,'Lookups'!$E$3:$E$250))*Area!G161</f>
        <v/>
      </c>
      <c r="H161" s="30">
        <f ref="H161:H161" t="array">MIN(IF('Lookups'!$H$3:$H$250&gt;'Data_km2'!H161,'Lookups'!$E$3:$E$250))*Area!H161</f>
        <v/>
      </c>
      <c r="I161" s="30">
        <f ref="I161:I161" t="array">MIN(IF('Lookups'!$H$3:$H$250&gt;'Data_km2'!I161,'Lookups'!$E$3:$E$250))*Area!I161</f>
        <v/>
      </c>
      <c r="J161" s="30">
        <f ref="J161:J161" t="array">MIN(IF('Lookups'!$H$3:$H$250&gt;'Data_km2'!J161,'Lookups'!$E$3:$E$250))*Area!J161</f>
        <v/>
      </c>
      <c r="K161" s="30">
        <f ref="K161:K161" t="array">MIN(IF('Lookups'!$H$3:$H$250&gt;'Data_km2'!K161,'Lookups'!$E$3:$E$250))*Area!K161</f>
        <v/>
      </c>
      <c r="L161" s="30">
        <f ref="L161:L161" t="array">MIN(IF('Lookups'!$H$3:$H$250&gt;'Data_km2'!L161,'Lookups'!$E$3:$E$250))*Area!L161</f>
        <v/>
      </c>
    </row>
    <row r="162">
      <c r="A162" s="20">
        <f>'Capacity_km2_MNO'!A162</f>
        <v/>
      </c>
      <c r="B162" s="20">
        <f>'Capacity_km2_MNO'!B162</f>
        <v/>
      </c>
      <c r="C162" s="30">
        <f ref="C162:C162" t="array">MIN(IF('Lookups'!$H$3:$H$250&gt;'Data_km2'!C162,'Lookups'!$E$3:$E$250))*Area!C162</f>
        <v/>
      </c>
      <c r="D162" s="30">
        <f ref="D162:D162" t="array">MIN(IF('Lookups'!$H$3:$H$250&gt;'Data_km2'!D162,'Lookups'!$E$3:$E$250))*Area!D162</f>
        <v/>
      </c>
      <c r="E162" s="30">
        <f ref="E162:E162" t="array">MIN(IF('Lookups'!$H$3:$H$250&gt;'Data_km2'!E162,'Lookups'!$E$3:$E$250))*Area!E162</f>
        <v/>
      </c>
      <c r="F162" s="30">
        <f ref="F162:F162" t="array">MIN(IF('Lookups'!$H$3:$H$250&gt;'Data_km2'!F162,'Lookups'!$E$3:$E$250))*Area!F162</f>
        <v/>
      </c>
      <c r="G162" s="30">
        <f ref="G162:G162" t="array">MIN(IF('Lookups'!$H$3:$H$250&gt;'Data_km2'!G162,'Lookups'!$E$3:$E$250))*Area!G162</f>
        <v/>
      </c>
      <c r="H162" s="30">
        <f ref="H162:H162" t="array">MIN(IF('Lookups'!$H$3:$H$250&gt;'Data_km2'!H162,'Lookups'!$E$3:$E$250))*Area!H162</f>
        <v/>
      </c>
      <c r="I162" s="30">
        <f ref="I162:I162" t="array">MIN(IF('Lookups'!$H$3:$H$250&gt;'Data_km2'!I162,'Lookups'!$E$3:$E$250))*Area!I162</f>
        <v/>
      </c>
      <c r="J162" s="30">
        <f ref="J162:J162" t="array">MIN(IF('Lookups'!$H$3:$H$250&gt;'Data_km2'!J162,'Lookups'!$E$3:$E$250))*Area!J162</f>
        <v/>
      </c>
      <c r="K162" s="30">
        <f ref="K162:K162" t="array">MIN(IF('Lookups'!$H$3:$H$250&gt;'Data_km2'!K162,'Lookups'!$E$3:$E$250))*Area!K162</f>
        <v/>
      </c>
      <c r="L162" s="30">
        <f ref="L162:L162" t="array">MIN(IF('Lookups'!$H$3:$H$250&gt;'Data_km2'!L162,'Lookups'!$E$3:$E$250))*Area!L162</f>
        <v/>
      </c>
    </row>
    <row r="163">
      <c r="A163" s="20">
        <f>'Capacity_km2_MNO'!A163</f>
        <v/>
      </c>
      <c r="B163" s="20">
        <f>'Capacity_km2_MNO'!B163</f>
        <v/>
      </c>
      <c r="C163" s="30">
        <f ref="C163:C163" t="array">MIN(IF('Lookups'!$H$3:$H$250&gt;'Data_km2'!C163,'Lookups'!$E$3:$E$250))*Area!C163</f>
        <v/>
      </c>
      <c r="D163" s="30">
        <f ref="D163:D163" t="array">MIN(IF('Lookups'!$H$3:$H$250&gt;'Data_km2'!D163,'Lookups'!$E$3:$E$250))*Area!D163</f>
        <v/>
      </c>
      <c r="E163" s="30">
        <f ref="E163:E163" t="array">MIN(IF('Lookups'!$H$3:$H$250&gt;'Data_km2'!E163,'Lookups'!$E$3:$E$250))*Area!E163</f>
        <v/>
      </c>
      <c r="F163" s="30">
        <f ref="F163:F163" t="array">MIN(IF('Lookups'!$H$3:$H$250&gt;'Data_km2'!F163,'Lookups'!$E$3:$E$250))*Area!F163</f>
        <v/>
      </c>
      <c r="G163" s="30">
        <f ref="G163:G163" t="array">MIN(IF('Lookups'!$H$3:$H$250&gt;'Data_km2'!G163,'Lookups'!$E$3:$E$250))*Area!G163</f>
        <v/>
      </c>
      <c r="H163" s="30">
        <f ref="H163:H163" t="array">MIN(IF('Lookups'!$H$3:$H$250&gt;'Data_km2'!H163,'Lookups'!$E$3:$E$250))*Area!H163</f>
        <v/>
      </c>
      <c r="I163" s="30">
        <f ref="I163:I163" t="array">MIN(IF('Lookups'!$H$3:$H$250&gt;'Data_km2'!I163,'Lookups'!$E$3:$E$250))*Area!I163</f>
        <v/>
      </c>
      <c r="J163" s="30">
        <f ref="J163:J163" t="array">MIN(IF('Lookups'!$H$3:$H$250&gt;'Data_km2'!J163,'Lookups'!$E$3:$E$250))*Area!J163</f>
        <v/>
      </c>
      <c r="K163" s="30">
        <f ref="K163:K163" t="array">MIN(IF('Lookups'!$H$3:$H$250&gt;'Data_km2'!K163,'Lookups'!$E$3:$E$250))*Area!K163</f>
        <v/>
      </c>
      <c r="L163" s="30">
        <f ref="L163:L163" t="array">MIN(IF('Lookups'!$H$3:$H$250&gt;'Data_km2'!L163,'Lookups'!$E$3:$E$250))*Area!L163</f>
        <v/>
      </c>
    </row>
    <row r="164">
      <c r="A164" s="20">
        <f>'Capacity_km2_MNO'!A164</f>
        <v/>
      </c>
      <c r="B164" s="20">
        <f>'Capacity_km2_MNO'!B164</f>
        <v/>
      </c>
      <c r="C164" s="30">
        <f ref="C164:C164" t="array">MIN(IF('Lookups'!$H$3:$H$250&gt;'Data_km2'!C164,'Lookups'!$E$3:$E$250))*Area!C164</f>
        <v/>
      </c>
      <c r="D164" s="30">
        <f ref="D164:D164" t="array">MIN(IF('Lookups'!$H$3:$H$250&gt;'Data_km2'!D164,'Lookups'!$E$3:$E$250))*Area!D164</f>
        <v/>
      </c>
      <c r="E164" s="30">
        <f ref="E164:E164" t="array">MIN(IF('Lookups'!$H$3:$H$250&gt;'Data_km2'!E164,'Lookups'!$E$3:$E$250))*Area!E164</f>
        <v/>
      </c>
      <c r="F164" s="30">
        <f ref="F164:F164" t="array">MIN(IF('Lookups'!$H$3:$H$250&gt;'Data_km2'!F164,'Lookups'!$E$3:$E$250))*Area!F164</f>
        <v/>
      </c>
      <c r="G164" s="30">
        <f ref="G164:G164" t="array">MIN(IF('Lookups'!$H$3:$H$250&gt;'Data_km2'!G164,'Lookups'!$E$3:$E$250))*Area!G164</f>
        <v/>
      </c>
      <c r="H164" s="30">
        <f ref="H164:H164" t="array">MIN(IF('Lookups'!$H$3:$H$250&gt;'Data_km2'!H164,'Lookups'!$E$3:$E$250))*Area!H164</f>
        <v/>
      </c>
      <c r="I164" s="30">
        <f ref="I164:I164" t="array">MIN(IF('Lookups'!$H$3:$H$250&gt;'Data_km2'!I164,'Lookups'!$E$3:$E$250))*Area!I164</f>
        <v/>
      </c>
      <c r="J164" s="30">
        <f ref="J164:J164" t="array">MIN(IF('Lookups'!$H$3:$H$250&gt;'Data_km2'!J164,'Lookups'!$E$3:$E$250))*Area!J164</f>
        <v/>
      </c>
      <c r="K164" s="30">
        <f ref="K164:K164" t="array">MIN(IF('Lookups'!$H$3:$H$250&gt;'Data_km2'!K164,'Lookups'!$E$3:$E$250))*Area!K164</f>
        <v/>
      </c>
      <c r="L164" s="30">
        <f ref="L164:L164" t="array">MIN(IF('Lookups'!$H$3:$H$250&gt;'Data_km2'!L164,'Lookups'!$E$3:$E$250))*Area!L164</f>
        <v/>
      </c>
    </row>
    <row r="165">
      <c r="A165" s="20">
        <f>'Capacity_km2_MNO'!A165</f>
        <v/>
      </c>
      <c r="B165" s="20">
        <f>'Capacity_km2_MNO'!B165</f>
        <v/>
      </c>
      <c r="C165" s="30">
        <f ref="C165:C165" t="array">MIN(IF('Lookups'!$H$3:$H$250&gt;'Data_km2'!C165,'Lookups'!$E$3:$E$250))*Area!C165</f>
        <v/>
      </c>
      <c r="D165" s="30">
        <f ref="D165:D165" t="array">MIN(IF('Lookups'!$H$3:$H$250&gt;'Data_km2'!D165,'Lookups'!$E$3:$E$250))*Area!D165</f>
        <v/>
      </c>
      <c r="E165" s="30">
        <f ref="E165:E165" t="array">MIN(IF('Lookups'!$H$3:$H$250&gt;'Data_km2'!E165,'Lookups'!$E$3:$E$250))*Area!E165</f>
        <v/>
      </c>
      <c r="F165" s="30">
        <f ref="F165:F165" t="array">MIN(IF('Lookups'!$H$3:$H$250&gt;'Data_km2'!F165,'Lookups'!$E$3:$E$250))*Area!F165</f>
        <v/>
      </c>
      <c r="G165" s="30">
        <f ref="G165:G165" t="array">MIN(IF('Lookups'!$H$3:$H$250&gt;'Data_km2'!G165,'Lookups'!$E$3:$E$250))*Area!G165</f>
        <v/>
      </c>
      <c r="H165" s="30">
        <f ref="H165:H165" t="array">MIN(IF('Lookups'!$H$3:$H$250&gt;'Data_km2'!H165,'Lookups'!$E$3:$E$250))*Area!H165</f>
        <v/>
      </c>
      <c r="I165" s="30">
        <f ref="I165:I165" t="array">MIN(IF('Lookups'!$H$3:$H$250&gt;'Data_km2'!I165,'Lookups'!$E$3:$E$250))*Area!I165</f>
        <v/>
      </c>
      <c r="J165" s="30">
        <f ref="J165:J165" t="array">MIN(IF('Lookups'!$H$3:$H$250&gt;'Data_km2'!J165,'Lookups'!$E$3:$E$250))*Area!J165</f>
        <v/>
      </c>
      <c r="K165" s="30">
        <f ref="K165:K165" t="array">MIN(IF('Lookups'!$H$3:$H$250&gt;'Data_km2'!K165,'Lookups'!$E$3:$E$250))*Area!K165</f>
        <v/>
      </c>
      <c r="L165" s="30">
        <f ref="L165:L165" t="array">MIN(IF('Lookups'!$H$3:$H$250&gt;'Data_km2'!L165,'Lookups'!$E$3:$E$250))*Area!L165</f>
        <v/>
      </c>
    </row>
    <row r="166">
      <c r="A166" s="20">
        <f>'Capacity_km2_MNO'!A166</f>
        <v/>
      </c>
      <c r="B166" s="20">
        <f>'Capacity_km2_MNO'!B166</f>
        <v/>
      </c>
      <c r="C166" s="30">
        <f ref="C166:C166" t="array">MIN(IF('Lookups'!$H$3:$H$250&gt;'Data_km2'!C166,'Lookups'!$E$3:$E$250))*Area!C166</f>
        <v/>
      </c>
      <c r="D166" s="30">
        <f ref="D166:D166" t="array">MIN(IF('Lookups'!$H$3:$H$250&gt;'Data_km2'!D166,'Lookups'!$E$3:$E$250))*Area!D166</f>
        <v/>
      </c>
      <c r="E166" s="30">
        <f ref="E166:E166" t="array">MIN(IF('Lookups'!$H$3:$H$250&gt;'Data_km2'!E166,'Lookups'!$E$3:$E$250))*Area!E166</f>
        <v/>
      </c>
      <c r="F166" s="30">
        <f ref="F166:F166" t="array">MIN(IF('Lookups'!$H$3:$H$250&gt;'Data_km2'!F166,'Lookups'!$E$3:$E$250))*Area!F166</f>
        <v/>
      </c>
      <c r="G166" s="30">
        <f ref="G166:G166" t="array">MIN(IF('Lookups'!$H$3:$H$250&gt;'Data_km2'!G166,'Lookups'!$E$3:$E$250))*Area!G166</f>
        <v/>
      </c>
      <c r="H166" s="30">
        <f ref="H166:H166" t="array">MIN(IF('Lookups'!$H$3:$H$250&gt;'Data_km2'!H166,'Lookups'!$E$3:$E$250))*Area!H166</f>
        <v/>
      </c>
      <c r="I166" s="30">
        <f ref="I166:I166" t="array">MIN(IF('Lookups'!$H$3:$H$250&gt;'Data_km2'!I166,'Lookups'!$E$3:$E$250))*Area!I166</f>
        <v/>
      </c>
      <c r="J166" s="30">
        <f ref="J166:J166" t="array">MIN(IF('Lookups'!$H$3:$H$250&gt;'Data_km2'!J166,'Lookups'!$E$3:$E$250))*Area!J166</f>
        <v/>
      </c>
      <c r="K166" s="30">
        <f ref="K166:K166" t="array">MIN(IF('Lookups'!$H$3:$H$250&gt;'Data_km2'!K166,'Lookups'!$E$3:$E$250))*Area!K166</f>
        <v/>
      </c>
      <c r="L166" s="30">
        <f ref="L166:L166" t="array">MIN(IF('Lookups'!$H$3:$H$250&gt;'Data_km2'!L166,'Lookups'!$E$3:$E$250))*Area!L166</f>
        <v/>
      </c>
    </row>
    <row r="167">
      <c r="A167" s="20">
        <f>'Capacity_km2_MNO'!A167</f>
        <v/>
      </c>
      <c r="B167" s="20">
        <f>'Capacity_km2_MNO'!B167</f>
        <v/>
      </c>
      <c r="C167" s="30">
        <f ref="C167:C167" t="array">MIN(IF('Lookups'!$H$3:$H$250&gt;'Data_km2'!C167,'Lookups'!$E$3:$E$250))*Area!C167</f>
        <v/>
      </c>
      <c r="D167" s="30">
        <f ref="D167:D167" t="array">MIN(IF('Lookups'!$H$3:$H$250&gt;'Data_km2'!D167,'Lookups'!$E$3:$E$250))*Area!D167</f>
        <v/>
      </c>
      <c r="E167" s="30">
        <f ref="E167:E167" t="array">MIN(IF('Lookups'!$H$3:$H$250&gt;'Data_km2'!E167,'Lookups'!$E$3:$E$250))*Area!E167</f>
        <v/>
      </c>
      <c r="F167" s="30">
        <f ref="F167:F167" t="array">MIN(IF('Lookups'!$H$3:$H$250&gt;'Data_km2'!F167,'Lookups'!$E$3:$E$250))*Area!F167</f>
        <v/>
      </c>
      <c r="G167" s="30">
        <f ref="G167:G167" t="array">MIN(IF('Lookups'!$H$3:$H$250&gt;'Data_km2'!G167,'Lookups'!$E$3:$E$250))*Area!G167</f>
        <v/>
      </c>
      <c r="H167" s="30">
        <f ref="H167:H167" t="array">MIN(IF('Lookups'!$H$3:$H$250&gt;'Data_km2'!H167,'Lookups'!$E$3:$E$250))*Area!H167</f>
        <v/>
      </c>
      <c r="I167" s="30">
        <f ref="I167:I167" t="array">MIN(IF('Lookups'!$H$3:$H$250&gt;'Data_km2'!I167,'Lookups'!$E$3:$E$250))*Area!I167</f>
        <v/>
      </c>
      <c r="J167" s="30">
        <f ref="J167:J167" t="array">MIN(IF('Lookups'!$H$3:$H$250&gt;'Data_km2'!J167,'Lookups'!$E$3:$E$250))*Area!J167</f>
        <v/>
      </c>
      <c r="K167" s="30">
        <f ref="K167:K167" t="array">MIN(IF('Lookups'!$H$3:$H$250&gt;'Data_km2'!K167,'Lookups'!$E$3:$E$250))*Area!K167</f>
        <v/>
      </c>
      <c r="L167" s="30">
        <f ref="L167:L167" t="array">MIN(IF('Lookups'!$H$3:$H$250&gt;'Data_km2'!L167,'Lookups'!$E$3:$E$250))*Area!L167</f>
        <v/>
      </c>
    </row>
    <row r="168">
      <c r="A168" s="20">
        <f>'Capacity_km2_MNO'!A168</f>
        <v/>
      </c>
      <c r="B168" s="20">
        <f>'Capacity_km2_MNO'!B168</f>
        <v/>
      </c>
      <c r="C168" s="30">
        <f ref="C168:C168" t="array">MIN(IF('Lookups'!$H$3:$H$250&gt;'Data_km2'!C168,'Lookups'!$E$3:$E$250))*Area!C168</f>
        <v/>
      </c>
      <c r="D168" s="30">
        <f ref="D168:D168" t="array">MIN(IF('Lookups'!$H$3:$H$250&gt;'Data_km2'!D168,'Lookups'!$E$3:$E$250))*Area!D168</f>
        <v/>
      </c>
      <c r="E168" s="30">
        <f ref="E168:E168" t="array">MIN(IF('Lookups'!$H$3:$H$250&gt;'Data_km2'!E168,'Lookups'!$E$3:$E$250))*Area!E168</f>
        <v/>
      </c>
      <c r="F168" s="30">
        <f ref="F168:F168" t="array">MIN(IF('Lookups'!$H$3:$H$250&gt;'Data_km2'!F168,'Lookups'!$E$3:$E$250))*Area!F168</f>
        <v/>
      </c>
      <c r="G168" s="30">
        <f ref="G168:G168" t="array">MIN(IF('Lookups'!$H$3:$H$250&gt;'Data_km2'!G168,'Lookups'!$E$3:$E$250))*Area!G168</f>
        <v/>
      </c>
      <c r="H168" s="30">
        <f ref="H168:H168" t="array">MIN(IF('Lookups'!$H$3:$H$250&gt;'Data_km2'!H168,'Lookups'!$E$3:$E$250))*Area!H168</f>
        <v/>
      </c>
      <c r="I168" s="30">
        <f ref="I168:I168" t="array">MIN(IF('Lookups'!$H$3:$H$250&gt;'Data_km2'!I168,'Lookups'!$E$3:$E$250))*Area!I168</f>
        <v/>
      </c>
      <c r="J168" s="30">
        <f ref="J168:J168" t="array">MIN(IF('Lookups'!$H$3:$H$250&gt;'Data_km2'!J168,'Lookups'!$E$3:$E$250))*Area!J168</f>
        <v/>
      </c>
      <c r="K168" s="30">
        <f ref="K168:K168" t="array">MIN(IF('Lookups'!$H$3:$H$250&gt;'Data_km2'!K168,'Lookups'!$E$3:$E$250))*Area!K168</f>
        <v/>
      </c>
      <c r="L168" s="30">
        <f ref="L168:L168" t="array">MIN(IF('Lookups'!$H$3:$H$250&gt;'Data_km2'!L168,'Lookups'!$E$3:$E$250))*Area!L168</f>
        <v/>
      </c>
    </row>
    <row r="169">
      <c r="A169" s="20">
        <f>'Capacity_km2_MNO'!A169</f>
        <v/>
      </c>
      <c r="B169" s="20">
        <f>'Capacity_km2_MNO'!B169</f>
        <v/>
      </c>
      <c r="C169" s="30">
        <f ref="C169:C169" t="array">MIN(IF('Lookups'!$H$3:$H$250&gt;'Data_km2'!C169,'Lookups'!$E$3:$E$250))*Area!C169</f>
        <v/>
      </c>
      <c r="D169" s="30">
        <f ref="D169:D169" t="array">MIN(IF('Lookups'!$H$3:$H$250&gt;'Data_km2'!D169,'Lookups'!$E$3:$E$250))*Area!D169</f>
        <v/>
      </c>
      <c r="E169" s="30">
        <f ref="E169:E169" t="array">MIN(IF('Lookups'!$H$3:$H$250&gt;'Data_km2'!E169,'Lookups'!$E$3:$E$250))*Area!E169</f>
        <v/>
      </c>
      <c r="F169" s="30">
        <f ref="F169:F169" t="array">MIN(IF('Lookups'!$H$3:$H$250&gt;'Data_km2'!F169,'Lookups'!$E$3:$E$250))*Area!F169</f>
        <v/>
      </c>
      <c r="G169" s="30">
        <f ref="G169:G169" t="array">MIN(IF('Lookups'!$H$3:$H$250&gt;'Data_km2'!G169,'Lookups'!$E$3:$E$250))*Area!G169</f>
        <v/>
      </c>
      <c r="H169" s="30">
        <f ref="H169:H169" t="array">MIN(IF('Lookups'!$H$3:$H$250&gt;'Data_km2'!H169,'Lookups'!$E$3:$E$250))*Area!H169</f>
        <v/>
      </c>
      <c r="I169" s="30">
        <f ref="I169:I169" t="array">MIN(IF('Lookups'!$H$3:$H$250&gt;'Data_km2'!I169,'Lookups'!$E$3:$E$250))*Area!I169</f>
        <v/>
      </c>
      <c r="J169" s="30">
        <f ref="J169:J169" t="array">MIN(IF('Lookups'!$H$3:$H$250&gt;'Data_km2'!J169,'Lookups'!$E$3:$E$250))*Area!J169</f>
        <v/>
      </c>
      <c r="K169" s="30">
        <f ref="K169:K169" t="array">MIN(IF('Lookups'!$H$3:$H$250&gt;'Data_km2'!K169,'Lookups'!$E$3:$E$250))*Area!K169</f>
        <v/>
      </c>
      <c r="L169" s="30">
        <f ref="L169:L169" t="array">MIN(IF('Lookups'!$H$3:$H$250&gt;'Data_km2'!L169,'Lookups'!$E$3:$E$250))*Area!L169</f>
        <v/>
      </c>
    </row>
    <row r="170">
      <c r="A170" s="20">
        <f>'Capacity_km2_MNO'!A170</f>
        <v/>
      </c>
      <c r="B170" s="20">
        <f>'Capacity_km2_MNO'!B170</f>
        <v/>
      </c>
      <c r="C170" s="30">
        <f ref="C170:C170" t="array">MIN(IF('Lookups'!$H$3:$H$250&gt;'Data_km2'!C170,'Lookups'!$E$3:$E$250))*Area!C170</f>
        <v/>
      </c>
      <c r="D170" s="30">
        <f ref="D170:D170" t="array">MIN(IF('Lookups'!$H$3:$H$250&gt;'Data_km2'!D170,'Lookups'!$E$3:$E$250))*Area!D170</f>
        <v/>
      </c>
      <c r="E170" s="30">
        <f ref="E170:E170" t="array">MIN(IF('Lookups'!$H$3:$H$250&gt;'Data_km2'!E170,'Lookups'!$E$3:$E$250))*Area!E170</f>
        <v/>
      </c>
      <c r="F170" s="30">
        <f ref="F170:F170" t="array">MIN(IF('Lookups'!$H$3:$H$250&gt;'Data_km2'!F170,'Lookups'!$E$3:$E$250))*Area!F170</f>
        <v/>
      </c>
      <c r="G170" s="30">
        <f ref="G170:G170" t="array">MIN(IF('Lookups'!$H$3:$H$250&gt;'Data_km2'!G170,'Lookups'!$E$3:$E$250))*Area!G170</f>
        <v/>
      </c>
      <c r="H170" s="30">
        <f ref="H170:H170" t="array">MIN(IF('Lookups'!$H$3:$H$250&gt;'Data_km2'!H170,'Lookups'!$E$3:$E$250))*Area!H170</f>
        <v/>
      </c>
      <c r="I170" s="30">
        <f ref="I170:I170" t="array">MIN(IF('Lookups'!$H$3:$H$250&gt;'Data_km2'!I170,'Lookups'!$E$3:$E$250))*Area!I170</f>
        <v/>
      </c>
      <c r="J170" s="30">
        <f ref="J170:J170" t="array">MIN(IF('Lookups'!$H$3:$H$250&gt;'Data_km2'!J170,'Lookups'!$E$3:$E$250))*Area!J170</f>
        <v/>
      </c>
      <c r="K170" s="30">
        <f ref="K170:K170" t="array">MIN(IF('Lookups'!$H$3:$H$250&gt;'Data_km2'!K170,'Lookups'!$E$3:$E$250))*Area!K170</f>
        <v/>
      </c>
      <c r="L170" s="30">
        <f ref="L170:L170" t="array">MIN(IF('Lookups'!$H$3:$H$250&gt;'Data_km2'!L170,'Lookups'!$E$3:$E$250))*Area!L170</f>
        <v/>
      </c>
    </row>
    <row r="171">
      <c r="A171" s="20">
        <f>'Capacity_km2_MNO'!A171</f>
        <v/>
      </c>
      <c r="B171" s="20">
        <f>'Capacity_km2_MNO'!B171</f>
        <v/>
      </c>
      <c r="C171" s="30">
        <f ref="C171:C171" t="array">MIN(IF('Lookups'!$H$3:$H$250&gt;'Data_km2'!C171,'Lookups'!$E$3:$E$250))*Area!C171</f>
        <v/>
      </c>
      <c r="D171" s="30">
        <f ref="D171:D171" t="array">MIN(IF('Lookups'!$H$3:$H$250&gt;'Data_km2'!D171,'Lookups'!$E$3:$E$250))*Area!D171</f>
        <v/>
      </c>
      <c r="E171" s="30">
        <f ref="E171:E171" t="array">MIN(IF('Lookups'!$H$3:$H$250&gt;'Data_km2'!E171,'Lookups'!$E$3:$E$250))*Area!E171</f>
        <v/>
      </c>
      <c r="F171" s="30">
        <f ref="F171:F171" t="array">MIN(IF('Lookups'!$H$3:$H$250&gt;'Data_km2'!F171,'Lookups'!$E$3:$E$250))*Area!F171</f>
        <v/>
      </c>
      <c r="G171" s="30">
        <f ref="G171:G171" t="array">MIN(IF('Lookups'!$H$3:$H$250&gt;'Data_km2'!G171,'Lookups'!$E$3:$E$250))*Area!G171</f>
        <v/>
      </c>
      <c r="H171" s="30">
        <f ref="H171:H171" t="array">MIN(IF('Lookups'!$H$3:$H$250&gt;'Data_km2'!H171,'Lookups'!$E$3:$E$250))*Area!H171</f>
        <v/>
      </c>
      <c r="I171" s="30">
        <f ref="I171:I171" t="array">MIN(IF('Lookups'!$H$3:$H$250&gt;'Data_km2'!I171,'Lookups'!$E$3:$E$250))*Area!I171</f>
        <v/>
      </c>
      <c r="J171" s="30">
        <f ref="J171:J171" t="array">MIN(IF('Lookups'!$H$3:$H$250&gt;'Data_km2'!J171,'Lookups'!$E$3:$E$250))*Area!J171</f>
        <v/>
      </c>
      <c r="K171" s="30">
        <f ref="K171:K171" t="array">MIN(IF('Lookups'!$H$3:$H$250&gt;'Data_km2'!K171,'Lookups'!$E$3:$E$250))*Area!K171</f>
        <v/>
      </c>
      <c r="L171" s="30">
        <f ref="L171:L171" t="array">MIN(IF('Lookups'!$H$3:$H$250&gt;'Data_km2'!L171,'Lookups'!$E$3:$E$250))*Area!L171</f>
        <v/>
      </c>
    </row>
    <row r="172">
      <c r="A172" s="20">
        <f>'Capacity_km2_MNO'!A172</f>
        <v/>
      </c>
      <c r="B172" s="20">
        <f>'Capacity_km2_MNO'!B172</f>
        <v/>
      </c>
      <c r="C172" s="30">
        <f ref="C172:C172" t="array">MIN(IF('Lookups'!$H$3:$H$250&gt;'Data_km2'!C172,'Lookups'!$E$3:$E$250))*Area!C172</f>
        <v/>
      </c>
      <c r="D172" s="30">
        <f ref="D172:D172" t="array">MIN(IF('Lookups'!$H$3:$H$250&gt;'Data_km2'!D172,'Lookups'!$E$3:$E$250))*Area!D172</f>
        <v/>
      </c>
      <c r="E172" s="30">
        <f ref="E172:E172" t="array">MIN(IF('Lookups'!$H$3:$H$250&gt;'Data_km2'!E172,'Lookups'!$E$3:$E$250))*Area!E172</f>
        <v/>
      </c>
      <c r="F172" s="30">
        <f ref="F172:F172" t="array">MIN(IF('Lookups'!$H$3:$H$250&gt;'Data_km2'!F172,'Lookups'!$E$3:$E$250))*Area!F172</f>
        <v/>
      </c>
      <c r="G172" s="30">
        <f ref="G172:G172" t="array">MIN(IF('Lookups'!$H$3:$H$250&gt;'Data_km2'!G172,'Lookups'!$E$3:$E$250))*Area!G172</f>
        <v/>
      </c>
      <c r="H172" s="30">
        <f ref="H172:H172" t="array">MIN(IF('Lookups'!$H$3:$H$250&gt;'Data_km2'!H172,'Lookups'!$E$3:$E$250))*Area!H172</f>
        <v/>
      </c>
      <c r="I172" s="30">
        <f ref="I172:I172" t="array">MIN(IF('Lookups'!$H$3:$H$250&gt;'Data_km2'!I172,'Lookups'!$E$3:$E$250))*Area!I172</f>
        <v/>
      </c>
      <c r="J172" s="30">
        <f ref="J172:J172" t="array">MIN(IF('Lookups'!$H$3:$H$250&gt;'Data_km2'!J172,'Lookups'!$E$3:$E$250))*Area!J172</f>
        <v/>
      </c>
      <c r="K172" s="30">
        <f ref="K172:K172" t="array">MIN(IF('Lookups'!$H$3:$H$250&gt;'Data_km2'!K172,'Lookups'!$E$3:$E$250))*Area!K172</f>
        <v/>
      </c>
      <c r="L172" s="30">
        <f ref="L172:L172" t="array">MIN(IF('Lookups'!$H$3:$H$250&gt;'Data_km2'!L172,'Lookups'!$E$3:$E$250))*Area!L172</f>
        <v/>
      </c>
    </row>
    <row r="173">
      <c r="A173" s="20">
        <f>'Capacity_km2_MNO'!A173</f>
        <v/>
      </c>
      <c r="B173" s="20">
        <f>'Capacity_km2_MNO'!B173</f>
        <v/>
      </c>
      <c r="C173" s="30">
        <f ref="C173:C173" t="array">MIN(IF('Lookups'!$H$3:$H$250&gt;'Data_km2'!C173,'Lookups'!$E$3:$E$250))*Area!C173</f>
        <v/>
      </c>
      <c r="D173" s="30">
        <f ref="D173:D173" t="array">MIN(IF('Lookups'!$H$3:$H$250&gt;'Data_km2'!D173,'Lookups'!$E$3:$E$250))*Area!D173</f>
        <v/>
      </c>
      <c r="E173" s="30">
        <f ref="E173:E173" t="array">MIN(IF('Lookups'!$H$3:$H$250&gt;'Data_km2'!E173,'Lookups'!$E$3:$E$250))*Area!E173</f>
        <v/>
      </c>
      <c r="F173" s="30">
        <f ref="F173:F173" t="array">MIN(IF('Lookups'!$H$3:$H$250&gt;'Data_km2'!F173,'Lookups'!$E$3:$E$250))*Area!F173</f>
        <v/>
      </c>
      <c r="G173" s="30">
        <f ref="G173:G173" t="array">MIN(IF('Lookups'!$H$3:$H$250&gt;'Data_km2'!G173,'Lookups'!$E$3:$E$250))*Area!G173</f>
        <v/>
      </c>
      <c r="H173" s="30">
        <f ref="H173:H173" t="array">MIN(IF('Lookups'!$H$3:$H$250&gt;'Data_km2'!H173,'Lookups'!$E$3:$E$250))*Area!H173</f>
        <v/>
      </c>
      <c r="I173" s="30">
        <f ref="I173:I173" t="array">MIN(IF('Lookups'!$H$3:$H$250&gt;'Data_km2'!I173,'Lookups'!$E$3:$E$250))*Area!I173</f>
        <v/>
      </c>
      <c r="J173" s="30">
        <f ref="J173:J173" t="array">MIN(IF('Lookups'!$H$3:$H$250&gt;'Data_km2'!J173,'Lookups'!$E$3:$E$250))*Area!J173</f>
        <v/>
      </c>
      <c r="K173" s="30">
        <f ref="K173:K173" t="array">MIN(IF('Lookups'!$H$3:$H$250&gt;'Data_km2'!K173,'Lookups'!$E$3:$E$250))*Area!K173</f>
        <v/>
      </c>
      <c r="L173" s="30">
        <f ref="L173:L173" t="array">MIN(IF('Lookups'!$H$3:$H$250&gt;'Data_km2'!L173,'Lookups'!$E$3:$E$250))*Area!L173</f>
        <v/>
      </c>
    </row>
    <row r="174">
      <c r="A174" s="20">
        <f>'Capacity_km2_MNO'!A174</f>
        <v/>
      </c>
      <c r="B174" s="20">
        <f>'Capacity_km2_MNO'!B174</f>
        <v/>
      </c>
      <c r="C174" s="30">
        <f ref="C174:C174" t="array">MIN(IF('Lookups'!$H$3:$H$250&gt;'Data_km2'!C174,'Lookups'!$E$3:$E$250))*Area!C174</f>
        <v/>
      </c>
      <c r="D174" s="30">
        <f ref="D174:D174" t="array">MIN(IF('Lookups'!$H$3:$H$250&gt;'Data_km2'!D174,'Lookups'!$E$3:$E$250))*Area!D174</f>
        <v/>
      </c>
      <c r="E174" s="30">
        <f ref="E174:E174" t="array">MIN(IF('Lookups'!$H$3:$H$250&gt;'Data_km2'!E174,'Lookups'!$E$3:$E$250))*Area!E174</f>
        <v/>
      </c>
      <c r="F174" s="30">
        <f ref="F174:F174" t="array">MIN(IF('Lookups'!$H$3:$H$250&gt;'Data_km2'!F174,'Lookups'!$E$3:$E$250))*Area!F174</f>
        <v/>
      </c>
      <c r="G174" s="30">
        <f ref="G174:G174" t="array">MIN(IF('Lookups'!$H$3:$H$250&gt;'Data_km2'!G174,'Lookups'!$E$3:$E$250))*Area!G174</f>
        <v/>
      </c>
      <c r="H174" s="30">
        <f ref="H174:H174" t="array">MIN(IF('Lookups'!$H$3:$H$250&gt;'Data_km2'!H174,'Lookups'!$E$3:$E$250))*Area!H174</f>
        <v/>
      </c>
      <c r="I174" s="30">
        <f ref="I174:I174" t="array">MIN(IF('Lookups'!$H$3:$H$250&gt;'Data_km2'!I174,'Lookups'!$E$3:$E$250))*Area!I174</f>
        <v/>
      </c>
      <c r="J174" s="30">
        <f ref="J174:J174" t="array">MIN(IF('Lookups'!$H$3:$H$250&gt;'Data_km2'!J174,'Lookups'!$E$3:$E$250))*Area!J174</f>
        <v/>
      </c>
      <c r="K174" s="30">
        <f ref="K174:K174" t="array">MIN(IF('Lookups'!$H$3:$H$250&gt;'Data_km2'!K174,'Lookups'!$E$3:$E$250))*Area!K174</f>
        <v/>
      </c>
      <c r="L174" s="30">
        <f ref="L174:L174" t="array">MIN(IF('Lookups'!$H$3:$H$250&gt;'Data_km2'!L174,'Lookups'!$E$3:$E$250))*Area!L174</f>
        <v/>
      </c>
    </row>
    <row r="175">
      <c r="A175" s="20">
        <f>'Capacity_km2_MNO'!A175</f>
        <v/>
      </c>
      <c r="B175" s="20">
        <f>'Capacity_km2_MNO'!B175</f>
        <v/>
      </c>
      <c r="C175" s="30">
        <f ref="C175:C175" t="array">MIN(IF('Lookups'!$H$3:$H$250&gt;'Data_km2'!C175,'Lookups'!$E$3:$E$250))*Area!C175</f>
        <v/>
      </c>
      <c r="D175" s="30">
        <f ref="D175:D175" t="array">MIN(IF('Lookups'!$H$3:$H$250&gt;'Data_km2'!D175,'Lookups'!$E$3:$E$250))*Area!D175</f>
        <v/>
      </c>
      <c r="E175" s="30">
        <f ref="E175:E175" t="array">MIN(IF('Lookups'!$H$3:$H$250&gt;'Data_km2'!E175,'Lookups'!$E$3:$E$250))*Area!E175</f>
        <v/>
      </c>
      <c r="F175" s="30">
        <f ref="F175:F175" t="array">MIN(IF('Lookups'!$H$3:$H$250&gt;'Data_km2'!F175,'Lookups'!$E$3:$E$250))*Area!F175</f>
        <v/>
      </c>
      <c r="G175" s="30">
        <f ref="G175:G175" t="array">MIN(IF('Lookups'!$H$3:$H$250&gt;'Data_km2'!G175,'Lookups'!$E$3:$E$250))*Area!G175</f>
        <v/>
      </c>
      <c r="H175" s="30">
        <f ref="H175:H175" t="array">MIN(IF('Lookups'!$H$3:$H$250&gt;'Data_km2'!H175,'Lookups'!$E$3:$E$250))*Area!H175</f>
        <v/>
      </c>
      <c r="I175" s="30">
        <f ref="I175:I175" t="array">MIN(IF('Lookups'!$H$3:$H$250&gt;'Data_km2'!I175,'Lookups'!$E$3:$E$250))*Area!I175</f>
        <v/>
      </c>
      <c r="J175" s="30">
        <f ref="J175:J175" t="array">MIN(IF('Lookups'!$H$3:$H$250&gt;'Data_km2'!J175,'Lookups'!$E$3:$E$250))*Area!J175</f>
        <v/>
      </c>
      <c r="K175" s="30">
        <f ref="K175:K175" t="array">MIN(IF('Lookups'!$H$3:$H$250&gt;'Data_km2'!K175,'Lookups'!$E$3:$E$250))*Area!K175</f>
        <v/>
      </c>
      <c r="L175" s="30">
        <f ref="L175:L175" t="array">MIN(IF('Lookups'!$H$3:$H$250&gt;'Data_km2'!L175,'Lookups'!$E$3:$E$250))*Area!L175</f>
        <v/>
      </c>
    </row>
    <row r="176">
      <c r="A176" s="20">
        <f>'Capacity_km2_MNO'!A176</f>
        <v/>
      </c>
      <c r="B176" s="20">
        <f>'Capacity_km2_MNO'!B176</f>
        <v/>
      </c>
      <c r="C176" s="30">
        <f ref="C176:C176" t="array">MIN(IF('Lookups'!$H$3:$H$250&gt;'Data_km2'!C176,'Lookups'!$E$3:$E$250))*Area!C176</f>
        <v/>
      </c>
      <c r="D176" s="30">
        <f ref="D176:D176" t="array">MIN(IF('Lookups'!$H$3:$H$250&gt;'Data_km2'!D176,'Lookups'!$E$3:$E$250))*Area!D176</f>
        <v/>
      </c>
      <c r="E176" s="30">
        <f ref="E176:E176" t="array">MIN(IF('Lookups'!$H$3:$H$250&gt;'Data_km2'!E176,'Lookups'!$E$3:$E$250))*Area!E176</f>
        <v/>
      </c>
      <c r="F176" s="30">
        <f ref="F176:F176" t="array">MIN(IF('Lookups'!$H$3:$H$250&gt;'Data_km2'!F176,'Lookups'!$E$3:$E$250))*Area!F176</f>
        <v/>
      </c>
      <c r="G176" s="30">
        <f ref="G176:G176" t="array">MIN(IF('Lookups'!$H$3:$H$250&gt;'Data_km2'!G176,'Lookups'!$E$3:$E$250))*Area!G176</f>
        <v/>
      </c>
      <c r="H176" s="30">
        <f ref="H176:H176" t="array">MIN(IF('Lookups'!$H$3:$H$250&gt;'Data_km2'!H176,'Lookups'!$E$3:$E$250))*Area!H176</f>
        <v/>
      </c>
      <c r="I176" s="30">
        <f ref="I176:I176" t="array">MIN(IF('Lookups'!$H$3:$H$250&gt;'Data_km2'!I176,'Lookups'!$E$3:$E$250))*Area!I176</f>
        <v/>
      </c>
      <c r="J176" s="30">
        <f ref="J176:J176" t="array">MIN(IF('Lookups'!$H$3:$H$250&gt;'Data_km2'!J176,'Lookups'!$E$3:$E$250))*Area!J176</f>
        <v/>
      </c>
      <c r="K176" s="30">
        <f ref="K176:K176" t="array">MIN(IF('Lookups'!$H$3:$H$250&gt;'Data_km2'!K176,'Lookups'!$E$3:$E$250))*Area!K176</f>
        <v/>
      </c>
      <c r="L176" s="30">
        <f ref="L176:L176" t="array">MIN(IF('Lookups'!$H$3:$H$250&gt;'Data_km2'!L176,'Lookups'!$E$3:$E$250))*Area!L176</f>
        <v/>
      </c>
    </row>
    <row r="177">
      <c r="A177" s="20">
        <f>'Capacity_km2_MNO'!A177</f>
        <v/>
      </c>
      <c r="B177" s="20">
        <f>'Capacity_km2_MNO'!B177</f>
        <v/>
      </c>
      <c r="C177" s="30">
        <f ref="C177:C177" t="array">MIN(IF('Lookups'!$H$3:$H$250&gt;'Data_km2'!C177,'Lookups'!$E$3:$E$250))*Area!C177</f>
        <v/>
      </c>
      <c r="D177" s="30">
        <f ref="D177:D177" t="array">MIN(IF('Lookups'!$H$3:$H$250&gt;'Data_km2'!D177,'Lookups'!$E$3:$E$250))*Area!D177</f>
        <v/>
      </c>
      <c r="E177" s="30">
        <f ref="E177:E177" t="array">MIN(IF('Lookups'!$H$3:$H$250&gt;'Data_km2'!E177,'Lookups'!$E$3:$E$250))*Area!E177</f>
        <v/>
      </c>
      <c r="F177" s="30">
        <f ref="F177:F177" t="array">MIN(IF('Lookups'!$H$3:$H$250&gt;'Data_km2'!F177,'Lookups'!$E$3:$E$250))*Area!F177</f>
        <v/>
      </c>
      <c r="G177" s="30">
        <f ref="G177:G177" t="array">MIN(IF('Lookups'!$H$3:$H$250&gt;'Data_km2'!G177,'Lookups'!$E$3:$E$250))*Area!G177</f>
        <v/>
      </c>
      <c r="H177" s="30">
        <f ref="H177:H177" t="array">MIN(IF('Lookups'!$H$3:$H$250&gt;'Data_km2'!H177,'Lookups'!$E$3:$E$250))*Area!H177</f>
        <v/>
      </c>
      <c r="I177" s="30">
        <f ref="I177:I177" t="array">MIN(IF('Lookups'!$H$3:$H$250&gt;'Data_km2'!I177,'Lookups'!$E$3:$E$250))*Area!I177</f>
        <v/>
      </c>
      <c r="J177" s="30">
        <f ref="J177:J177" t="array">MIN(IF('Lookups'!$H$3:$H$250&gt;'Data_km2'!J177,'Lookups'!$E$3:$E$250))*Area!J177</f>
        <v/>
      </c>
      <c r="K177" s="30">
        <f ref="K177:K177" t="array">MIN(IF('Lookups'!$H$3:$H$250&gt;'Data_km2'!K177,'Lookups'!$E$3:$E$250))*Area!K177</f>
        <v/>
      </c>
      <c r="L177" s="30">
        <f ref="L177:L177" t="array">MIN(IF('Lookups'!$H$3:$H$250&gt;'Data_km2'!L177,'Lookups'!$E$3:$E$250))*Area!L177</f>
        <v/>
      </c>
    </row>
    <row r="178">
      <c r="A178" s="20">
        <f>'Capacity_km2_MNO'!A178</f>
        <v/>
      </c>
      <c r="B178" s="20">
        <f>'Capacity_km2_MNO'!B178</f>
        <v/>
      </c>
      <c r="C178" s="30">
        <f ref="C178:C178" t="array">MIN(IF('Lookups'!$H$3:$H$250&gt;'Data_km2'!C178,'Lookups'!$E$3:$E$250))*Area!C178</f>
        <v/>
      </c>
      <c r="D178" s="30">
        <f ref="D178:D178" t="array">MIN(IF('Lookups'!$H$3:$H$250&gt;'Data_km2'!D178,'Lookups'!$E$3:$E$250))*Area!D178</f>
        <v/>
      </c>
      <c r="E178" s="30">
        <f ref="E178:E178" t="array">MIN(IF('Lookups'!$H$3:$H$250&gt;'Data_km2'!E178,'Lookups'!$E$3:$E$250))*Area!E178</f>
        <v/>
      </c>
      <c r="F178" s="30">
        <f ref="F178:F178" t="array">MIN(IF('Lookups'!$H$3:$H$250&gt;'Data_km2'!F178,'Lookups'!$E$3:$E$250))*Area!F178</f>
        <v/>
      </c>
      <c r="G178" s="30">
        <f ref="G178:G178" t="array">MIN(IF('Lookups'!$H$3:$H$250&gt;'Data_km2'!G178,'Lookups'!$E$3:$E$250))*Area!G178</f>
        <v/>
      </c>
      <c r="H178" s="30">
        <f ref="H178:H178" t="array">MIN(IF('Lookups'!$H$3:$H$250&gt;'Data_km2'!H178,'Lookups'!$E$3:$E$250))*Area!H178</f>
        <v/>
      </c>
      <c r="I178" s="30">
        <f ref="I178:I178" t="array">MIN(IF('Lookups'!$H$3:$H$250&gt;'Data_km2'!I178,'Lookups'!$E$3:$E$250))*Area!I178</f>
        <v/>
      </c>
      <c r="J178" s="30">
        <f ref="J178:J178" t="array">MIN(IF('Lookups'!$H$3:$H$250&gt;'Data_km2'!J178,'Lookups'!$E$3:$E$250))*Area!J178</f>
        <v/>
      </c>
      <c r="K178" s="30">
        <f ref="K178:K178" t="array">MIN(IF('Lookups'!$H$3:$H$250&gt;'Data_km2'!K178,'Lookups'!$E$3:$E$250))*Area!K178</f>
        <v/>
      </c>
      <c r="L178" s="30">
        <f ref="L178:L178" t="array">MIN(IF('Lookups'!$H$3:$H$250&gt;'Data_km2'!L178,'Lookups'!$E$3:$E$250))*Area!L178</f>
        <v/>
      </c>
    </row>
    <row r="179">
      <c r="A179" s="20">
        <f>'Capacity_km2_MNO'!A179</f>
        <v/>
      </c>
      <c r="B179" s="20">
        <f>'Capacity_km2_MNO'!B179</f>
        <v/>
      </c>
      <c r="C179" s="30">
        <f ref="C179:C179" t="array">MIN(IF('Lookups'!$H$3:$H$250&gt;'Data_km2'!C179,'Lookups'!$E$3:$E$250))*Area!C179</f>
        <v/>
      </c>
      <c r="D179" s="30">
        <f ref="D179:D179" t="array">MIN(IF('Lookups'!$H$3:$H$250&gt;'Data_km2'!D179,'Lookups'!$E$3:$E$250))*Area!D179</f>
        <v/>
      </c>
      <c r="E179" s="30">
        <f ref="E179:E179" t="array">MIN(IF('Lookups'!$H$3:$H$250&gt;'Data_km2'!E179,'Lookups'!$E$3:$E$250))*Area!E179</f>
        <v/>
      </c>
      <c r="F179" s="30">
        <f ref="F179:F179" t="array">MIN(IF('Lookups'!$H$3:$H$250&gt;'Data_km2'!F179,'Lookups'!$E$3:$E$250))*Area!F179</f>
        <v/>
      </c>
      <c r="G179" s="30">
        <f ref="G179:G179" t="array">MIN(IF('Lookups'!$H$3:$H$250&gt;'Data_km2'!G179,'Lookups'!$E$3:$E$250))*Area!G179</f>
        <v/>
      </c>
      <c r="H179" s="30">
        <f ref="H179:H179" t="array">MIN(IF('Lookups'!$H$3:$H$250&gt;'Data_km2'!H179,'Lookups'!$E$3:$E$250))*Area!H179</f>
        <v/>
      </c>
      <c r="I179" s="30">
        <f ref="I179:I179" t="array">MIN(IF('Lookups'!$H$3:$H$250&gt;'Data_km2'!I179,'Lookups'!$E$3:$E$250))*Area!I179</f>
        <v/>
      </c>
      <c r="J179" s="30">
        <f ref="J179:J179" t="array">MIN(IF('Lookups'!$H$3:$H$250&gt;'Data_km2'!J179,'Lookups'!$E$3:$E$250))*Area!J179</f>
        <v/>
      </c>
      <c r="K179" s="30">
        <f ref="K179:K179" t="array">MIN(IF('Lookups'!$H$3:$H$250&gt;'Data_km2'!K179,'Lookups'!$E$3:$E$250))*Area!K179</f>
        <v/>
      </c>
      <c r="L179" s="30">
        <f ref="L179:L179" t="array">MIN(IF('Lookups'!$H$3:$H$250&gt;'Data_km2'!L179,'Lookups'!$E$3:$E$250))*Area!L179</f>
        <v/>
      </c>
    </row>
    <row r="180">
      <c r="A180" s="20">
        <f>'Capacity_km2_MNO'!A180</f>
        <v/>
      </c>
      <c r="B180" s="20">
        <f>'Capacity_km2_MNO'!B180</f>
        <v/>
      </c>
      <c r="C180" s="30">
        <f ref="C180:C180" t="array">MIN(IF('Lookups'!$H$3:$H$250&gt;'Data_km2'!C180,'Lookups'!$E$3:$E$250))*Area!C180</f>
        <v/>
      </c>
      <c r="D180" s="30">
        <f ref="D180:D180" t="array">MIN(IF('Lookups'!$H$3:$H$250&gt;'Data_km2'!D180,'Lookups'!$E$3:$E$250))*Area!D180</f>
        <v/>
      </c>
      <c r="E180" s="30">
        <f ref="E180:E180" t="array">MIN(IF('Lookups'!$H$3:$H$250&gt;'Data_km2'!E180,'Lookups'!$E$3:$E$250))*Area!E180</f>
        <v/>
      </c>
      <c r="F180" s="30">
        <f ref="F180:F180" t="array">MIN(IF('Lookups'!$H$3:$H$250&gt;'Data_km2'!F180,'Lookups'!$E$3:$E$250))*Area!F180</f>
        <v/>
      </c>
      <c r="G180" s="30">
        <f ref="G180:G180" t="array">MIN(IF('Lookups'!$H$3:$H$250&gt;'Data_km2'!G180,'Lookups'!$E$3:$E$250))*Area!G180</f>
        <v/>
      </c>
      <c r="H180" s="30">
        <f ref="H180:H180" t="array">MIN(IF('Lookups'!$H$3:$H$250&gt;'Data_km2'!H180,'Lookups'!$E$3:$E$250))*Area!H180</f>
        <v/>
      </c>
      <c r="I180" s="30">
        <f ref="I180:I180" t="array">MIN(IF('Lookups'!$H$3:$H$250&gt;'Data_km2'!I180,'Lookups'!$E$3:$E$250))*Area!I180</f>
        <v/>
      </c>
      <c r="J180" s="30">
        <f ref="J180:J180" t="array">MIN(IF('Lookups'!$H$3:$H$250&gt;'Data_km2'!J180,'Lookups'!$E$3:$E$250))*Area!J180</f>
        <v/>
      </c>
      <c r="K180" s="30">
        <f ref="K180:K180" t="array">MIN(IF('Lookups'!$H$3:$H$250&gt;'Data_km2'!K180,'Lookups'!$E$3:$E$250))*Area!K180</f>
        <v/>
      </c>
      <c r="L180" s="30">
        <f ref="L180:L180" t="array">MIN(IF('Lookups'!$H$3:$H$250&gt;'Data_km2'!L180,'Lookups'!$E$3:$E$250))*Area!L180</f>
        <v/>
      </c>
    </row>
    <row r="181">
      <c r="A181" s="20">
        <f>'Capacity_km2_MNO'!A181</f>
        <v/>
      </c>
      <c r="B181" s="20">
        <f>'Capacity_km2_MNO'!B181</f>
        <v/>
      </c>
      <c r="C181" s="30">
        <f ref="C181:C181" t="array">MIN(IF('Lookups'!$H$3:$H$250&gt;'Data_km2'!C181,'Lookups'!$E$3:$E$250))*Area!C181</f>
        <v/>
      </c>
      <c r="D181" s="30">
        <f ref="D181:D181" t="array">MIN(IF('Lookups'!$H$3:$H$250&gt;'Data_km2'!D181,'Lookups'!$E$3:$E$250))*Area!D181</f>
        <v/>
      </c>
      <c r="E181" s="30">
        <f ref="E181:E181" t="array">MIN(IF('Lookups'!$H$3:$H$250&gt;'Data_km2'!E181,'Lookups'!$E$3:$E$250))*Area!E181</f>
        <v/>
      </c>
      <c r="F181" s="30">
        <f ref="F181:F181" t="array">MIN(IF('Lookups'!$H$3:$H$250&gt;'Data_km2'!F181,'Lookups'!$E$3:$E$250))*Area!F181</f>
        <v/>
      </c>
      <c r="G181" s="30">
        <f ref="G181:G181" t="array">MIN(IF('Lookups'!$H$3:$H$250&gt;'Data_km2'!G181,'Lookups'!$E$3:$E$250))*Area!G181</f>
        <v/>
      </c>
      <c r="H181" s="30">
        <f ref="H181:H181" t="array">MIN(IF('Lookups'!$H$3:$H$250&gt;'Data_km2'!H181,'Lookups'!$E$3:$E$250))*Area!H181</f>
        <v/>
      </c>
      <c r="I181" s="30">
        <f ref="I181:I181" t="array">MIN(IF('Lookups'!$H$3:$H$250&gt;'Data_km2'!I181,'Lookups'!$E$3:$E$250))*Area!I181</f>
        <v/>
      </c>
      <c r="J181" s="30">
        <f ref="J181:J181" t="array">MIN(IF('Lookups'!$H$3:$H$250&gt;'Data_km2'!J181,'Lookups'!$E$3:$E$250))*Area!J181</f>
        <v/>
      </c>
      <c r="K181" s="30">
        <f ref="K181:K181" t="array">MIN(IF('Lookups'!$H$3:$H$250&gt;'Data_km2'!K181,'Lookups'!$E$3:$E$250))*Area!K181</f>
        <v/>
      </c>
      <c r="L181" s="30">
        <f ref="L181:L181" t="array">MIN(IF('Lookups'!$H$3:$H$250&gt;'Data_km2'!L181,'Lookups'!$E$3:$E$250))*Area!L181</f>
        <v/>
      </c>
    </row>
    <row r="182">
      <c r="A182" s="20">
        <f>'Capacity_km2_MNO'!A182</f>
        <v/>
      </c>
      <c r="B182" s="20">
        <f>'Capacity_km2_MNO'!B182</f>
        <v/>
      </c>
      <c r="C182" s="30">
        <f ref="C182:C182" t="array">MIN(IF('Lookups'!$H$3:$H$250&gt;'Data_km2'!C182,'Lookups'!$E$3:$E$250))*Area!C182</f>
        <v/>
      </c>
      <c r="D182" s="30">
        <f ref="D182:D182" t="array">MIN(IF('Lookups'!$H$3:$H$250&gt;'Data_km2'!D182,'Lookups'!$E$3:$E$250))*Area!D182</f>
        <v/>
      </c>
      <c r="E182" s="30">
        <f ref="E182:E182" t="array">MIN(IF('Lookups'!$H$3:$H$250&gt;'Data_km2'!E182,'Lookups'!$E$3:$E$250))*Area!E182</f>
        <v/>
      </c>
      <c r="F182" s="30">
        <f ref="F182:F182" t="array">MIN(IF('Lookups'!$H$3:$H$250&gt;'Data_km2'!F182,'Lookups'!$E$3:$E$250))*Area!F182</f>
        <v/>
      </c>
      <c r="G182" s="30">
        <f ref="G182:G182" t="array">MIN(IF('Lookups'!$H$3:$H$250&gt;'Data_km2'!G182,'Lookups'!$E$3:$E$250))*Area!G182</f>
        <v/>
      </c>
      <c r="H182" s="30">
        <f ref="H182:H182" t="array">MIN(IF('Lookups'!$H$3:$H$250&gt;'Data_km2'!H182,'Lookups'!$E$3:$E$250))*Area!H182</f>
        <v/>
      </c>
      <c r="I182" s="30">
        <f ref="I182:I182" t="array">MIN(IF('Lookups'!$H$3:$H$250&gt;'Data_km2'!I182,'Lookups'!$E$3:$E$250))*Area!I182</f>
        <v/>
      </c>
      <c r="J182" s="30">
        <f ref="J182:J182" t="array">MIN(IF('Lookups'!$H$3:$H$250&gt;'Data_km2'!J182,'Lookups'!$E$3:$E$250))*Area!J182</f>
        <v/>
      </c>
      <c r="K182" s="30">
        <f ref="K182:K182" t="array">MIN(IF('Lookups'!$H$3:$H$250&gt;'Data_km2'!K182,'Lookups'!$E$3:$E$250))*Area!K182</f>
        <v/>
      </c>
      <c r="L182" s="30">
        <f ref="L182:L182" t="array">MIN(IF('Lookups'!$H$3:$H$250&gt;'Data_km2'!L182,'Lookups'!$E$3:$E$250))*Area!L182</f>
        <v/>
      </c>
    </row>
    <row r="183">
      <c r="A183" s="20">
        <f>'Capacity_km2_MNO'!A183</f>
        <v/>
      </c>
      <c r="B183" s="20">
        <f>'Capacity_km2_MNO'!B183</f>
        <v/>
      </c>
      <c r="C183" s="30">
        <f ref="C183:C183" t="array">MIN(IF('Lookups'!$H$3:$H$250&gt;'Data_km2'!C183,'Lookups'!$E$3:$E$250))*Area!C183</f>
        <v/>
      </c>
      <c r="D183" s="30">
        <f ref="D183:D183" t="array">MIN(IF('Lookups'!$H$3:$H$250&gt;'Data_km2'!D183,'Lookups'!$E$3:$E$250))*Area!D183</f>
        <v/>
      </c>
      <c r="E183" s="30">
        <f ref="E183:E183" t="array">MIN(IF('Lookups'!$H$3:$H$250&gt;'Data_km2'!E183,'Lookups'!$E$3:$E$250))*Area!E183</f>
        <v/>
      </c>
      <c r="F183" s="30">
        <f ref="F183:F183" t="array">MIN(IF('Lookups'!$H$3:$H$250&gt;'Data_km2'!F183,'Lookups'!$E$3:$E$250))*Area!F183</f>
        <v/>
      </c>
      <c r="G183" s="30">
        <f ref="G183:G183" t="array">MIN(IF('Lookups'!$H$3:$H$250&gt;'Data_km2'!G183,'Lookups'!$E$3:$E$250))*Area!G183</f>
        <v/>
      </c>
      <c r="H183" s="30">
        <f ref="H183:H183" t="array">MIN(IF('Lookups'!$H$3:$H$250&gt;'Data_km2'!H183,'Lookups'!$E$3:$E$250))*Area!H183</f>
        <v/>
      </c>
      <c r="I183" s="30">
        <f ref="I183:I183" t="array">MIN(IF('Lookups'!$H$3:$H$250&gt;'Data_km2'!I183,'Lookups'!$E$3:$E$250))*Area!I183</f>
        <v/>
      </c>
      <c r="J183" s="30">
        <f ref="J183:J183" t="array">MIN(IF('Lookups'!$H$3:$H$250&gt;'Data_km2'!J183,'Lookups'!$E$3:$E$250))*Area!J183</f>
        <v/>
      </c>
      <c r="K183" s="30">
        <f ref="K183:K183" t="array">MIN(IF('Lookups'!$H$3:$H$250&gt;'Data_km2'!K183,'Lookups'!$E$3:$E$250))*Area!K183</f>
        <v/>
      </c>
      <c r="L183" s="30">
        <f ref="L183:L183" t="array">MIN(IF('Lookups'!$H$3:$H$250&gt;'Data_km2'!L183,'Lookups'!$E$3:$E$250))*Area!L183</f>
        <v/>
      </c>
    </row>
    <row r="184">
      <c r="A184" s="20">
        <f>'Capacity_km2_MNO'!A184</f>
        <v/>
      </c>
      <c r="B184" s="20">
        <f>'Capacity_km2_MNO'!B184</f>
        <v/>
      </c>
      <c r="C184" s="30">
        <f ref="C184:C184" t="array">MIN(IF('Lookups'!$H$3:$H$250&gt;'Data_km2'!C184,'Lookups'!$E$3:$E$250))*Area!C184</f>
        <v/>
      </c>
      <c r="D184" s="30">
        <f ref="D184:D184" t="array">MIN(IF('Lookups'!$H$3:$H$250&gt;'Data_km2'!D184,'Lookups'!$E$3:$E$250))*Area!D184</f>
        <v/>
      </c>
      <c r="E184" s="30">
        <f ref="E184:E184" t="array">MIN(IF('Lookups'!$H$3:$H$250&gt;'Data_km2'!E184,'Lookups'!$E$3:$E$250))*Area!E184</f>
        <v/>
      </c>
      <c r="F184" s="30">
        <f ref="F184:F184" t="array">MIN(IF('Lookups'!$H$3:$H$250&gt;'Data_km2'!F184,'Lookups'!$E$3:$E$250))*Area!F184</f>
        <v/>
      </c>
      <c r="G184" s="30">
        <f ref="G184:G184" t="array">MIN(IF('Lookups'!$H$3:$H$250&gt;'Data_km2'!G184,'Lookups'!$E$3:$E$250))*Area!G184</f>
        <v/>
      </c>
      <c r="H184" s="30">
        <f ref="H184:H184" t="array">MIN(IF('Lookups'!$H$3:$H$250&gt;'Data_km2'!H184,'Lookups'!$E$3:$E$250))*Area!H184</f>
        <v/>
      </c>
      <c r="I184" s="30">
        <f ref="I184:I184" t="array">MIN(IF('Lookups'!$H$3:$H$250&gt;'Data_km2'!I184,'Lookups'!$E$3:$E$250))*Area!I184</f>
        <v/>
      </c>
      <c r="J184" s="30">
        <f ref="J184:J184" t="array">MIN(IF('Lookups'!$H$3:$H$250&gt;'Data_km2'!J184,'Lookups'!$E$3:$E$250))*Area!J184</f>
        <v/>
      </c>
      <c r="K184" s="30">
        <f ref="K184:K184" t="array">MIN(IF('Lookups'!$H$3:$H$250&gt;'Data_km2'!K184,'Lookups'!$E$3:$E$250))*Area!K184</f>
        <v/>
      </c>
      <c r="L184" s="30">
        <f ref="L184:L184" t="array">MIN(IF('Lookups'!$H$3:$H$250&gt;'Data_km2'!L184,'Lookups'!$E$3:$E$250))*Area!L184</f>
        <v/>
      </c>
    </row>
    <row r="185">
      <c r="A185" s="20">
        <f>'Capacity_km2_MNO'!A185</f>
        <v/>
      </c>
      <c r="B185" s="20">
        <f>'Capacity_km2_MNO'!B185</f>
        <v/>
      </c>
      <c r="C185" s="30">
        <f ref="C185:C185" t="array">MIN(IF('Lookups'!$H$3:$H$250&gt;'Data_km2'!C185,'Lookups'!$E$3:$E$250))*Area!C185</f>
        <v/>
      </c>
      <c r="D185" s="30">
        <f ref="D185:D185" t="array">MIN(IF('Lookups'!$H$3:$H$250&gt;'Data_km2'!D185,'Lookups'!$E$3:$E$250))*Area!D185</f>
        <v/>
      </c>
      <c r="E185" s="30">
        <f ref="E185:E185" t="array">MIN(IF('Lookups'!$H$3:$H$250&gt;'Data_km2'!E185,'Lookups'!$E$3:$E$250))*Area!E185</f>
        <v/>
      </c>
      <c r="F185" s="30">
        <f ref="F185:F185" t="array">MIN(IF('Lookups'!$H$3:$H$250&gt;'Data_km2'!F185,'Lookups'!$E$3:$E$250))*Area!F185</f>
        <v/>
      </c>
      <c r="G185" s="30">
        <f ref="G185:G185" t="array">MIN(IF('Lookups'!$H$3:$H$250&gt;'Data_km2'!G185,'Lookups'!$E$3:$E$250))*Area!G185</f>
        <v/>
      </c>
      <c r="H185" s="30">
        <f ref="H185:H185" t="array">MIN(IF('Lookups'!$H$3:$H$250&gt;'Data_km2'!H185,'Lookups'!$E$3:$E$250))*Area!H185</f>
        <v/>
      </c>
      <c r="I185" s="30">
        <f ref="I185:I185" t="array">MIN(IF('Lookups'!$H$3:$H$250&gt;'Data_km2'!I185,'Lookups'!$E$3:$E$250))*Area!I185</f>
        <v/>
      </c>
      <c r="J185" s="30">
        <f ref="J185:J185" t="array">MIN(IF('Lookups'!$H$3:$H$250&gt;'Data_km2'!J185,'Lookups'!$E$3:$E$250))*Area!J185</f>
        <v/>
      </c>
      <c r="K185" s="30">
        <f ref="K185:K185" t="array">MIN(IF('Lookups'!$H$3:$H$250&gt;'Data_km2'!K185,'Lookups'!$E$3:$E$250))*Area!K185</f>
        <v/>
      </c>
      <c r="L185" s="30">
        <f ref="L185:L185" t="array">MIN(IF('Lookups'!$H$3:$H$250&gt;'Data_km2'!L185,'Lookups'!$E$3:$E$250))*Area!L185</f>
        <v/>
      </c>
    </row>
    <row r="186">
      <c r="A186" s="20">
        <f>'Capacity_km2_MNO'!A186</f>
        <v/>
      </c>
      <c r="B186" s="20">
        <f>'Capacity_km2_MNO'!B186</f>
        <v/>
      </c>
      <c r="C186" s="30">
        <f ref="C186:C186" t="array">MIN(IF('Lookups'!$H$3:$H$250&gt;'Data_km2'!C186,'Lookups'!$E$3:$E$250))*Area!C186</f>
        <v/>
      </c>
      <c r="D186" s="30">
        <f ref="D186:D186" t="array">MIN(IF('Lookups'!$H$3:$H$250&gt;'Data_km2'!D186,'Lookups'!$E$3:$E$250))*Area!D186</f>
        <v/>
      </c>
      <c r="E186" s="30">
        <f ref="E186:E186" t="array">MIN(IF('Lookups'!$H$3:$H$250&gt;'Data_km2'!E186,'Lookups'!$E$3:$E$250))*Area!E186</f>
        <v/>
      </c>
      <c r="F186" s="30">
        <f ref="F186:F186" t="array">MIN(IF('Lookups'!$H$3:$H$250&gt;'Data_km2'!F186,'Lookups'!$E$3:$E$250))*Area!F186</f>
        <v/>
      </c>
      <c r="G186" s="30">
        <f ref="G186:G186" t="array">MIN(IF('Lookups'!$H$3:$H$250&gt;'Data_km2'!G186,'Lookups'!$E$3:$E$250))*Area!G186</f>
        <v/>
      </c>
      <c r="H186" s="30">
        <f ref="H186:H186" t="array">MIN(IF('Lookups'!$H$3:$H$250&gt;'Data_km2'!H186,'Lookups'!$E$3:$E$250))*Area!H186</f>
        <v/>
      </c>
      <c r="I186" s="30">
        <f ref="I186:I186" t="array">MIN(IF('Lookups'!$H$3:$H$250&gt;'Data_km2'!I186,'Lookups'!$E$3:$E$250))*Area!I186</f>
        <v/>
      </c>
      <c r="J186" s="30">
        <f ref="J186:J186" t="array">MIN(IF('Lookups'!$H$3:$H$250&gt;'Data_km2'!J186,'Lookups'!$E$3:$E$250))*Area!J186</f>
        <v/>
      </c>
      <c r="K186" s="30">
        <f ref="K186:K186" t="array">MIN(IF('Lookups'!$H$3:$H$250&gt;'Data_km2'!K186,'Lookups'!$E$3:$E$250))*Area!K186</f>
        <v/>
      </c>
      <c r="L186" s="30">
        <f ref="L186:L186" t="array">MIN(IF('Lookups'!$H$3:$H$250&gt;'Data_km2'!L186,'Lookups'!$E$3:$E$250))*Area!L186</f>
        <v/>
      </c>
    </row>
    <row r="187">
      <c r="A187" s="20">
        <f>'Capacity_km2_MNO'!A187</f>
        <v/>
      </c>
      <c r="B187" s="20">
        <f>'Capacity_km2_MNO'!B187</f>
        <v/>
      </c>
      <c r="C187" s="30">
        <f ref="C187:C187" t="array">MIN(IF('Lookups'!$H$3:$H$250&gt;'Data_km2'!C187,'Lookups'!$E$3:$E$250))*Area!C187</f>
        <v/>
      </c>
      <c r="D187" s="30">
        <f ref="D187:D187" t="array">MIN(IF('Lookups'!$H$3:$H$250&gt;'Data_km2'!D187,'Lookups'!$E$3:$E$250))*Area!D187</f>
        <v/>
      </c>
      <c r="E187" s="30">
        <f ref="E187:E187" t="array">MIN(IF('Lookups'!$H$3:$H$250&gt;'Data_km2'!E187,'Lookups'!$E$3:$E$250))*Area!E187</f>
        <v/>
      </c>
      <c r="F187" s="30">
        <f ref="F187:F187" t="array">MIN(IF('Lookups'!$H$3:$H$250&gt;'Data_km2'!F187,'Lookups'!$E$3:$E$250))*Area!F187</f>
        <v/>
      </c>
      <c r="G187" s="30">
        <f ref="G187:G187" t="array">MIN(IF('Lookups'!$H$3:$H$250&gt;'Data_km2'!G187,'Lookups'!$E$3:$E$250))*Area!G187</f>
        <v/>
      </c>
      <c r="H187" s="30">
        <f ref="H187:H187" t="array">MIN(IF('Lookups'!$H$3:$H$250&gt;'Data_km2'!H187,'Lookups'!$E$3:$E$250))*Area!H187</f>
        <v/>
      </c>
      <c r="I187" s="30">
        <f ref="I187:I187" t="array">MIN(IF('Lookups'!$H$3:$H$250&gt;'Data_km2'!I187,'Lookups'!$E$3:$E$250))*Area!I187</f>
        <v/>
      </c>
      <c r="J187" s="30">
        <f ref="J187:J187" t="array">MIN(IF('Lookups'!$H$3:$H$250&gt;'Data_km2'!J187,'Lookups'!$E$3:$E$250))*Area!J187</f>
        <v/>
      </c>
      <c r="K187" s="30">
        <f ref="K187:K187" t="array">MIN(IF('Lookups'!$H$3:$H$250&gt;'Data_km2'!K187,'Lookups'!$E$3:$E$250))*Area!K187</f>
        <v/>
      </c>
      <c r="L187" s="30">
        <f ref="L187:L187" t="array">MIN(IF('Lookups'!$H$3:$H$250&gt;'Data_km2'!L187,'Lookups'!$E$3:$E$250))*Area!L187</f>
        <v/>
      </c>
    </row>
    <row r="188">
      <c r="A188" s="20">
        <f>'Capacity_km2_MNO'!A188</f>
        <v/>
      </c>
      <c r="B188" s="20">
        <f>'Capacity_km2_MNO'!B188</f>
        <v/>
      </c>
      <c r="C188" s="30">
        <f ref="C188:C188" t="array">MIN(IF('Lookups'!$H$3:$H$250&gt;'Data_km2'!C188,'Lookups'!$E$3:$E$250))*Area!C188</f>
        <v/>
      </c>
      <c r="D188" s="30">
        <f ref="D188:D188" t="array">MIN(IF('Lookups'!$H$3:$H$250&gt;'Data_km2'!D188,'Lookups'!$E$3:$E$250))*Area!D188</f>
        <v/>
      </c>
      <c r="E188" s="30">
        <f ref="E188:E188" t="array">MIN(IF('Lookups'!$H$3:$H$250&gt;'Data_km2'!E188,'Lookups'!$E$3:$E$250))*Area!E188</f>
        <v/>
      </c>
      <c r="F188" s="30">
        <f ref="F188:F188" t="array">MIN(IF('Lookups'!$H$3:$H$250&gt;'Data_km2'!F188,'Lookups'!$E$3:$E$250))*Area!F188</f>
        <v/>
      </c>
      <c r="G188" s="30">
        <f ref="G188:G188" t="array">MIN(IF('Lookups'!$H$3:$H$250&gt;'Data_km2'!G188,'Lookups'!$E$3:$E$250))*Area!G188</f>
        <v/>
      </c>
      <c r="H188" s="30">
        <f ref="H188:H188" t="array">MIN(IF('Lookups'!$H$3:$H$250&gt;'Data_km2'!H188,'Lookups'!$E$3:$E$250))*Area!H188</f>
        <v/>
      </c>
      <c r="I188" s="30">
        <f ref="I188:I188" t="array">MIN(IF('Lookups'!$H$3:$H$250&gt;'Data_km2'!I188,'Lookups'!$E$3:$E$250))*Area!I188</f>
        <v/>
      </c>
      <c r="J188" s="30">
        <f ref="J188:J188" t="array">MIN(IF('Lookups'!$H$3:$H$250&gt;'Data_km2'!J188,'Lookups'!$E$3:$E$250))*Area!J188</f>
        <v/>
      </c>
      <c r="K188" s="30">
        <f ref="K188:K188" t="array">MIN(IF('Lookups'!$H$3:$H$250&gt;'Data_km2'!K188,'Lookups'!$E$3:$E$250))*Area!K188</f>
        <v/>
      </c>
      <c r="L188" s="30">
        <f ref="L188:L188" t="array">MIN(IF('Lookups'!$H$3:$H$250&gt;'Data_km2'!L188,'Lookups'!$E$3:$E$250))*Area!L188</f>
        <v/>
      </c>
    </row>
    <row r="189">
      <c r="A189" s="20">
        <f>'Capacity_km2_MNO'!A189</f>
        <v/>
      </c>
      <c r="B189" s="20">
        <f>'Capacity_km2_MNO'!B189</f>
        <v/>
      </c>
      <c r="C189" s="30">
        <f ref="C189:C189" t="array">MIN(IF('Lookups'!$H$3:$H$250&gt;'Data_km2'!C189,'Lookups'!$E$3:$E$250))*Area!C189</f>
        <v/>
      </c>
      <c r="D189" s="30">
        <f ref="D189:D189" t="array">MIN(IF('Lookups'!$H$3:$H$250&gt;'Data_km2'!D189,'Lookups'!$E$3:$E$250))*Area!D189</f>
        <v/>
      </c>
      <c r="E189" s="30">
        <f ref="E189:E189" t="array">MIN(IF('Lookups'!$H$3:$H$250&gt;'Data_km2'!E189,'Lookups'!$E$3:$E$250))*Area!E189</f>
        <v/>
      </c>
      <c r="F189" s="30">
        <f ref="F189:F189" t="array">MIN(IF('Lookups'!$H$3:$H$250&gt;'Data_km2'!F189,'Lookups'!$E$3:$E$250))*Area!F189</f>
        <v/>
      </c>
      <c r="G189" s="30">
        <f ref="G189:G189" t="array">MIN(IF('Lookups'!$H$3:$H$250&gt;'Data_km2'!G189,'Lookups'!$E$3:$E$250))*Area!G189</f>
        <v/>
      </c>
      <c r="H189" s="30">
        <f ref="H189:H189" t="array">MIN(IF('Lookups'!$H$3:$H$250&gt;'Data_km2'!H189,'Lookups'!$E$3:$E$250))*Area!H189</f>
        <v/>
      </c>
      <c r="I189" s="30">
        <f ref="I189:I189" t="array">MIN(IF('Lookups'!$H$3:$H$250&gt;'Data_km2'!I189,'Lookups'!$E$3:$E$250))*Area!I189</f>
        <v/>
      </c>
      <c r="J189" s="30">
        <f ref="J189:J189" t="array">MIN(IF('Lookups'!$H$3:$H$250&gt;'Data_km2'!J189,'Lookups'!$E$3:$E$250))*Area!J189</f>
        <v/>
      </c>
      <c r="K189" s="30">
        <f ref="K189:K189" t="array">MIN(IF('Lookups'!$H$3:$H$250&gt;'Data_km2'!K189,'Lookups'!$E$3:$E$250))*Area!K189</f>
        <v/>
      </c>
      <c r="L189" s="30">
        <f ref="L189:L189" t="array">MIN(IF('Lookups'!$H$3:$H$250&gt;'Data_km2'!L189,'Lookups'!$E$3:$E$250))*Area!L189</f>
        <v/>
      </c>
    </row>
    <row r="190">
      <c r="C190" s="25" t="n"/>
      <c r="D190" s="25" t="n"/>
      <c r="E190" s="25" t="n"/>
      <c r="F190" s="25" t="n"/>
      <c r="G190" s="25" t="n"/>
      <c r="H190" s="25" t="n"/>
      <c r="I190" s="25" t="n"/>
      <c r="J190" s="25" t="n"/>
      <c r="K190" s="25" t="n"/>
      <c r="L190" s="25" t="n"/>
    </row>
    <row r="191">
      <c r="C191" s="25" t="n"/>
      <c r="D191" s="25" t="n"/>
      <c r="E191" s="25" t="n"/>
      <c r="F191" s="25" t="n"/>
      <c r="G191" s="25" t="n"/>
      <c r="H191" s="25" t="n"/>
      <c r="I191" s="25" t="n"/>
      <c r="J191" s="25" t="n"/>
      <c r="K191" s="25" t="n"/>
      <c r="L191" s="25" t="n"/>
    </row>
    <row r="192">
      <c r="C192" s="25" t="n"/>
      <c r="D192" s="25" t="n"/>
      <c r="E192" s="25" t="n"/>
      <c r="F192" s="25" t="n"/>
      <c r="G192" s="25" t="n"/>
      <c r="H192" s="25" t="n"/>
      <c r="I192" s="25" t="n"/>
      <c r="J192" s="25" t="n"/>
      <c r="K192" s="25" t="n"/>
      <c r="L192" s="25" t="n"/>
    </row>
    <row r="193">
      <c r="C193" s="25" t="n"/>
      <c r="D193" s="25" t="n"/>
      <c r="E193" s="25" t="n"/>
      <c r="F193" s="25" t="n"/>
      <c r="G193" s="25" t="n"/>
      <c r="H193" s="25" t="n"/>
      <c r="I193" s="25" t="n"/>
      <c r="J193" s="25" t="n"/>
      <c r="K193" s="25" t="n"/>
      <c r="L193" s="25" t="n"/>
    </row>
    <row r="194">
      <c r="C194" s="25" t="n"/>
      <c r="D194" s="25" t="n"/>
      <c r="E194" s="25" t="n"/>
      <c r="F194" s="25" t="n"/>
      <c r="G194" s="25" t="n"/>
      <c r="H194" s="25" t="n"/>
      <c r="I194" s="25" t="n"/>
      <c r="J194" s="25" t="n"/>
      <c r="K194" s="25" t="n"/>
      <c r="L194" s="25" t="n"/>
    </row>
    <row r="195">
      <c r="C195" s="25" t="n"/>
      <c r="D195" s="25" t="n"/>
      <c r="E195" s="25" t="n"/>
      <c r="F195" s="25" t="n"/>
      <c r="G195" s="25" t="n"/>
      <c r="H195" s="25" t="n"/>
      <c r="I195" s="25" t="n"/>
      <c r="J195" s="25" t="n"/>
      <c r="K195" s="25" t="n"/>
      <c r="L195" s="25" t="n"/>
    </row>
    <row r="196">
      <c r="C196" s="25" t="n"/>
      <c r="D196" s="25" t="n"/>
      <c r="E196" s="25" t="n"/>
      <c r="F196" s="25" t="n"/>
      <c r="G196" s="25" t="n"/>
      <c r="H196" s="25" t="n"/>
      <c r="I196" s="25" t="n"/>
      <c r="J196" s="25" t="n"/>
      <c r="K196" s="25" t="n"/>
      <c r="L196" s="25" t="n"/>
    </row>
    <row r="197">
      <c r="C197" s="25" t="n"/>
      <c r="D197" s="25" t="n"/>
      <c r="E197" s="25" t="n"/>
      <c r="F197" s="25" t="n"/>
      <c r="G197" s="25" t="n"/>
      <c r="H197" s="25" t="n"/>
      <c r="I197" s="25" t="n"/>
      <c r="J197" s="25" t="n"/>
      <c r="K197" s="25" t="n"/>
      <c r="L197" s="25" t="n"/>
    </row>
    <row r="198">
      <c r="C198" s="25" t="n"/>
      <c r="D198" s="25" t="n"/>
      <c r="E198" s="25" t="n"/>
      <c r="F198" s="25" t="n"/>
      <c r="G198" s="25" t="n"/>
      <c r="H198" s="25" t="n"/>
      <c r="I198" s="25" t="n"/>
      <c r="J198" s="25" t="n"/>
      <c r="K198" s="25" t="n"/>
      <c r="L198" s="25" t="n"/>
    </row>
    <row r="199">
      <c r="C199" s="25" t="n"/>
      <c r="D199" s="25" t="n"/>
      <c r="E199" s="25" t="n"/>
      <c r="F199" s="25" t="n"/>
      <c r="G199" s="25" t="n"/>
      <c r="H199" s="25" t="n"/>
      <c r="I199" s="25" t="n"/>
      <c r="J199" s="25" t="n"/>
      <c r="K199" s="25" t="n"/>
      <c r="L199" s="25" t="n"/>
    </row>
    <row r="200">
      <c r="C200" s="25" t="n"/>
      <c r="D200" s="25" t="n"/>
      <c r="E200" s="25" t="n"/>
      <c r="F200" s="25" t="n"/>
      <c r="G200" s="25" t="n"/>
      <c r="H200" s="25" t="n"/>
      <c r="I200" s="25" t="n"/>
      <c r="J200" s="25" t="n"/>
      <c r="K200" s="25" t="n"/>
      <c r="L200" s="25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20">
        <f>'Total_Sites_MNO'!A1</f>
        <v/>
      </c>
      <c r="B1" s="20">
        <f>'Total_Sites_MNO'!B1</f>
        <v/>
      </c>
      <c r="C1" s="30">
        <f>'Total_Sites_MNO'!C1</f>
        <v/>
      </c>
      <c r="D1" s="30">
        <f>'Total_Sites_MNO'!D1</f>
        <v/>
      </c>
      <c r="E1" s="30">
        <f>'Total_Sites_MNO'!E1</f>
        <v/>
      </c>
      <c r="F1" s="30">
        <f>'Total_Sites_MNO'!F1</f>
        <v/>
      </c>
      <c r="G1" s="30">
        <f>'Total_Sites_MNO'!G1</f>
        <v/>
      </c>
      <c r="H1" s="30">
        <f>'Total_Sites_MNO'!H1</f>
        <v/>
      </c>
      <c r="I1" s="30">
        <f>'Total_Sites_MNO'!I1</f>
        <v/>
      </c>
      <c r="J1" s="30">
        <f>'Total_Sites_MNO'!J1</f>
        <v/>
      </c>
      <c r="K1" s="30">
        <f>'Total_Sites_MNO'!K1</f>
        <v/>
      </c>
      <c r="L1" s="30">
        <f>'Total_Sites_MNO'!L1</f>
        <v/>
      </c>
    </row>
    <row r="2">
      <c r="A2" s="20">
        <f>'Total_Sites_MNO'!A2</f>
        <v/>
      </c>
      <c r="B2" s="20">
        <f>'Total_Sites_MNO'!B2</f>
        <v/>
      </c>
      <c r="C2" s="30">
        <f ref="C2:C2" t="array">IFERROR((Users_km2!C2*Area!C2)/Total_Sites_MNO!C2,0)</f>
        <v/>
      </c>
      <c r="D2" s="30">
        <f ref="D2:D2" t="array">IFERROR((Users_km2!D2*Area!D2)/Total_Sites_MNO!D2,0)</f>
        <v/>
      </c>
      <c r="E2" s="30">
        <f ref="E2:E2" t="array">IFERROR((Users_km2!E2*Area!E2)/Total_Sites_MNO!E2,0)</f>
        <v/>
      </c>
      <c r="F2" s="30">
        <f ref="F2:F2" t="array">IFERROR((Users_km2!F2*Area!F2)/Total_Sites_MNO!F2,0)</f>
        <v/>
      </c>
      <c r="G2" s="30">
        <f ref="G2:G2" t="array">IFERROR((Users_km2!G2*Area!G2)/Total_Sites_MNO!G2,0)</f>
        <v/>
      </c>
      <c r="H2" s="30">
        <f ref="H2:H2" t="array">IFERROR((Users_km2!H2*Area!H2)/Total_Sites_MNO!H2,0)</f>
        <v/>
      </c>
      <c r="I2" s="30">
        <f ref="I2:I2" t="array">IFERROR((Users_km2!I2*Area!I2)/Total_Sites_MNO!I2,0)</f>
        <v/>
      </c>
      <c r="J2" s="30">
        <f ref="J2:J2" t="array">IFERROR((Users_km2!J2*Area!J2)/Total_Sites_MNO!J2,0)</f>
        <v/>
      </c>
      <c r="K2" s="30">
        <f ref="K2:K2" t="array">IFERROR((Users_km2!K2*Area!K2)/Total_Sites_MNO!K2,0)</f>
        <v/>
      </c>
      <c r="L2" s="30">
        <f ref="L2:L2" t="array">IFERROR((Users_km2!L2*Area!L2)/Total_Sites_MNO!L2,0)</f>
        <v/>
      </c>
    </row>
    <row r="3">
      <c r="A3" s="20">
        <f>'Total_Sites_MNO'!A3</f>
        <v/>
      </c>
      <c r="B3" s="20">
        <f>'Total_Sites_MNO'!B3</f>
        <v/>
      </c>
      <c r="C3" s="30">
        <f ref="C3:C3" t="array">IFERROR((Users_km2!C3*Area!C3)/Total_Sites_MNO!C3,0)</f>
        <v/>
      </c>
      <c r="D3" s="30">
        <f ref="D3:D3" t="array">IFERROR((Users_km2!D3*Area!D3)/Total_Sites_MNO!D3,0)</f>
        <v/>
      </c>
      <c r="E3" s="30">
        <f ref="E3:E3" t="array">IFERROR((Users_km2!E3*Area!E3)/Total_Sites_MNO!E3,0)</f>
        <v/>
      </c>
      <c r="F3" s="30">
        <f ref="F3:F3" t="array">IFERROR((Users_km2!F3*Area!F3)/Total_Sites_MNO!F3,0)</f>
        <v/>
      </c>
      <c r="G3" s="30">
        <f ref="G3:G3" t="array">IFERROR((Users_km2!G3*Area!G3)/Total_Sites_MNO!G3,0)</f>
        <v/>
      </c>
      <c r="H3" s="30">
        <f ref="H3:H3" t="array">IFERROR((Users_km2!H3*Area!H3)/Total_Sites_MNO!H3,0)</f>
        <v/>
      </c>
      <c r="I3" s="30">
        <f ref="I3:I3" t="array">IFERROR((Users_km2!I3*Area!I3)/Total_Sites_MNO!I3,0)</f>
        <v/>
      </c>
      <c r="J3" s="30">
        <f ref="J3:J3" t="array">IFERROR((Users_km2!J3*Area!J3)/Total_Sites_MNO!J3,0)</f>
        <v/>
      </c>
      <c r="K3" s="30">
        <f ref="K3:K3" t="array">IFERROR((Users_km2!K3*Area!K3)/Total_Sites_MNO!K3,0)</f>
        <v/>
      </c>
      <c r="L3" s="30">
        <f ref="L3:L3" t="array">IFERROR((Users_km2!L3*Area!L3)/Total_Sites_MNO!L3,0)</f>
        <v/>
      </c>
    </row>
    <row r="4">
      <c r="A4" s="20">
        <f>'Total_Sites_MNO'!A4</f>
        <v/>
      </c>
      <c r="B4" s="20">
        <f>'Total_Sites_MNO'!B4</f>
        <v/>
      </c>
      <c r="C4" s="30">
        <f ref="C4:C4" t="array">IFERROR((Users_km2!C4*Area!C4)/Total_Sites_MNO!C4,0)</f>
        <v/>
      </c>
      <c r="D4" s="30">
        <f ref="D4:D4" t="array">IFERROR((Users_km2!D4*Area!D4)/Total_Sites_MNO!D4,0)</f>
        <v/>
      </c>
      <c r="E4" s="30">
        <f ref="E4:E4" t="array">IFERROR((Users_km2!E4*Area!E4)/Total_Sites_MNO!E4,0)</f>
        <v/>
      </c>
      <c r="F4" s="30">
        <f ref="F4:F4" t="array">IFERROR((Users_km2!F4*Area!F4)/Total_Sites_MNO!F4,0)</f>
        <v/>
      </c>
      <c r="G4" s="30">
        <f ref="G4:G4" t="array">IFERROR((Users_km2!G4*Area!G4)/Total_Sites_MNO!G4,0)</f>
        <v/>
      </c>
      <c r="H4" s="30">
        <f ref="H4:H4" t="array">IFERROR((Users_km2!H4*Area!H4)/Total_Sites_MNO!H4,0)</f>
        <v/>
      </c>
      <c r="I4" s="30">
        <f ref="I4:I4" t="array">IFERROR((Users_km2!I4*Area!I4)/Total_Sites_MNO!I4,0)</f>
        <v/>
      </c>
      <c r="J4" s="30">
        <f ref="J4:J4" t="array">IFERROR((Users_km2!J4*Area!J4)/Total_Sites_MNO!J4,0)</f>
        <v/>
      </c>
      <c r="K4" s="30">
        <f ref="K4:K4" t="array">IFERROR((Users_km2!K4*Area!K4)/Total_Sites_MNO!K4,0)</f>
        <v/>
      </c>
      <c r="L4" s="30">
        <f ref="L4:L4" t="array">IFERROR((Users_km2!L4*Area!L4)/Total_Sites_MNO!L4,0)</f>
        <v/>
      </c>
    </row>
    <row r="5">
      <c r="A5" s="20">
        <f>'Total_Sites_MNO'!A5</f>
        <v/>
      </c>
      <c r="B5" s="20">
        <f>'Total_Sites_MNO'!B5</f>
        <v/>
      </c>
      <c r="C5" s="30">
        <f ref="C5:C5" t="array">IFERROR((Users_km2!C5*Area!C5)/Total_Sites_MNO!C5,0)</f>
        <v/>
      </c>
      <c r="D5" s="30">
        <f ref="D5:D5" t="array">IFERROR((Users_km2!D5*Area!D5)/Total_Sites_MNO!D5,0)</f>
        <v/>
      </c>
      <c r="E5" s="30">
        <f ref="E5:E5" t="array">IFERROR((Users_km2!E5*Area!E5)/Total_Sites_MNO!E5,0)</f>
        <v/>
      </c>
      <c r="F5" s="30">
        <f ref="F5:F5" t="array">IFERROR((Users_km2!F5*Area!F5)/Total_Sites_MNO!F5,0)</f>
        <v/>
      </c>
      <c r="G5" s="30">
        <f ref="G5:G5" t="array">IFERROR((Users_km2!G5*Area!G5)/Total_Sites_MNO!G5,0)</f>
        <v/>
      </c>
      <c r="H5" s="30">
        <f ref="H5:H5" t="array">IFERROR((Users_km2!H5*Area!H5)/Total_Sites_MNO!H5,0)</f>
        <v/>
      </c>
      <c r="I5" s="30">
        <f ref="I5:I5" t="array">IFERROR((Users_km2!I5*Area!I5)/Total_Sites_MNO!I5,0)</f>
        <v/>
      </c>
      <c r="J5" s="30">
        <f ref="J5:J5" t="array">IFERROR((Users_km2!J5*Area!J5)/Total_Sites_MNO!J5,0)</f>
        <v/>
      </c>
      <c r="K5" s="30">
        <f ref="K5:K5" t="array">IFERROR((Users_km2!K5*Area!K5)/Total_Sites_MNO!K5,0)</f>
        <v/>
      </c>
      <c r="L5" s="30">
        <f ref="L5:L5" t="array">IFERROR((Users_km2!L5*Area!L5)/Total_Sites_MNO!L5,0)</f>
        <v/>
      </c>
    </row>
    <row r="6">
      <c r="A6" s="20">
        <f>'Total_Sites_MNO'!A6</f>
        <v/>
      </c>
      <c r="B6" s="20">
        <f>'Total_Sites_MNO'!B6</f>
        <v/>
      </c>
      <c r="C6" s="30">
        <f ref="C6:C6" t="array">IFERROR((Users_km2!C6*Area!C6)/Total_Sites_MNO!C6,0)</f>
        <v/>
      </c>
      <c r="D6" s="30">
        <f ref="D6:D6" t="array">IFERROR((Users_km2!D6*Area!D6)/Total_Sites_MNO!D6,0)</f>
        <v/>
      </c>
      <c r="E6" s="30">
        <f ref="E6:E6" t="array">IFERROR((Users_km2!E6*Area!E6)/Total_Sites_MNO!E6,0)</f>
        <v/>
      </c>
      <c r="F6" s="30">
        <f ref="F6:F6" t="array">IFERROR((Users_km2!F6*Area!F6)/Total_Sites_MNO!F6,0)</f>
        <v/>
      </c>
      <c r="G6" s="30">
        <f ref="G6:G6" t="array">IFERROR((Users_km2!G6*Area!G6)/Total_Sites_MNO!G6,0)</f>
        <v/>
      </c>
      <c r="H6" s="30">
        <f ref="H6:H6" t="array">IFERROR((Users_km2!H6*Area!H6)/Total_Sites_MNO!H6,0)</f>
        <v/>
      </c>
      <c r="I6" s="30">
        <f ref="I6:I6" t="array">IFERROR((Users_km2!I6*Area!I6)/Total_Sites_MNO!I6,0)</f>
        <v/>
      </c>
      <c r="J6" s="30">
        <f ref="J6:J6" t="array">IFERROR((Users_km2!J6*Area!J6)/Total_Sites_MNO!J6,0)</f>
        <v/>
      </c>
      <c r="K6" s="30">
        <f ref="K6:K6" t="array">IFERROR((Users_km2!K6*Area!K6)/Total_Sites_MNO!K6,0)</f>
        <v/>
      </c>
      <c r="L6" s="30">
        <f ref="L6:L6" t="array">IFERROR((Users_km2!L6*Area!L6)/Total_Sites_MNO!L6,0)</f>
        <v/>
      </c>
    </row>
    <row r="7">
      <c r="A7" s="20">
        <f>'Total_Sites_MNO'!A7</f>
        <v/>
      </c>
      <c r="B7" s="20">
        <f>'Total_Sites_MNO'!B7</f>
        <v/>
      </c>
      <c r="C7" s="30">
        <f ref="C7:C7" t="array">IFERROR((Users_km2!C7*Area!C7)/Total_Sites_MNO!C7,0)</f>
        <v/>
      </c>
      <c r="D7" s="30">
        <f ref="D7:D7" t="array">IFERROR((Users_km2!D7*Area!D7)/Total_Sites_MNO!D7,0)</f>
        <v/>
      </c>
      <c r="E7" s="30">
        <f ref="E7:E7" t="array">IFERROR((Users_km2!E7*Area!E7)/Total_Sites_MNO!E7,0)</f>
        <v/>
      </c>
      <c r="F7" s="30">
        <f ref="F7:F7" t="array">IFERROR((Users_km2!F7*Area!F7)/Total_Sites_MNO!F7,0)</f>
        <v/>
      </c>
      <c r="G7" s="30">
        <f ref="G7:G7" t="array">IFERROR((Users_km2!G7*Area!G7)/Total_Sites_MNO!G7,0)</f>
        <v/>
      </c>
      <c r="H7" s="30">
        <f ref="H7:H7" t="array">IFERROR((Users_km2!H7*Area!H7)/Total_Sites_MNO!H7,0)</f>
        <v/>
      </c>
      <c r="I7" s="30">
        <f ref="I7:I7" t="array">IFERROR((Users_km2!I7*Area!I7)/Total_Sites_MNO!I7,0)</f>
        <v/>
      </c>
      <c r="J7" s="30">
        <f ref="J7:J7" t="array">IFERROR((Users_km2!J7*Area!J7)/Total_Sites_MNO!J7,0)</f>
        <v/>
      </c>
      <c r="K7" s="30">
        <f ref="K7:K7" t="array">IFERROR((Users_km2!K7*Area!K7)/Total_Sites_MNO!K7,0)</f>
        <v/>
      </c>
      <c r="L7" s="30">
        <f ref="L7:L7" t="array">IFERROR((Users_km2!L7*Area!L7)/Total_Sites_MNO!L7,0)</f>
        <v/>
      </c>
    </row>
    <row r="8">
      <c r="A8" s="20">
        <f>'Total_Sites_MNO'!A8</f>
        <v/>
      </c>
      <c r="B8" s="20">
        <f>'Total_Sites_MNO'!B8</f>
        <v/>
      </c>
      <c r="C8" s="30">
        <f ref="C8:C8" t="array">IFERROR((Users_km2!C8*Area!C8)/Total_Sites_MNO!C8,0)</f>
        <v/>
      </c>
      <c r="D8" s="30">
        <f ref="D8:D8" t="array">IFERROR((Users_km2!D8*Area!D8)/Total_Sites_MNO!D8,0)</f>
        <v/>
      </c>
      <c r="E8" s="30">
        <f ref="E8:E8" t="array">IFERROR((Users_km2!E8*Area!E8)/Total_Sites_MNO!E8,0)</f>
        <v/>
      </c>
      <c r="F8" s="30">
        <f ref="F8:F8" t="array">IFERROR((Users_km2!F8*Area!F8)/Total_Sites_MNO!F8,0)</f>
        <v/>
      </c>
      <c r="G8" s="30">
        <f ref="G8:G8" t="array">IFERROR((Users_km2!G8*Area!G8)/Total_Sites_MNO!G8,0)</f>
        <v/>
      </c>
      <c r="H8" s="30">
        <f ref="H8:H8" t="array">IFERROR((Users_km2!H8*Area!H8)/Total_Sites_MNO!H8,0)</f>
        <v/>
      </c>
      <c r="I8" s="30">
        <f ref="I8:I8" t="array">IFERROR((Users_km2!I8*Area!I8)/Total_Sites_MNO!I8,0)</f>
        <v/>
      </c>
      <c r="J8" s="30">
        <f ref="J8:J8" t="array">IFERROR((Users_km2!J8*Area!J8)/Total_Sites_MNO!J8,0)</f>
        <v/>
      </c>
      <c r="K8" s="30">
        <f ref="K8:K8" t="array">IFERROR((Users_km2!K8*Area!K8)/Total_Sites_MNO!K8,0)</f>
        <v/>
      </c>
      <c r="L8" s="30">
        <f ref="L8:L8" t="array">IFERROR((Users_km2!L8*Area!L8)/Total_Sites_MNO!L8,0)</f>
        <v/>
      </c>
    </row>
    <row r="9">
      <c r="A9" s="20">
        <f>'Total_Sites_MNO'!A9</f>
        <v/>
      </c>
      <c r="B9" s="20">
        <f>'Total_Sites_MNO'!B9</f>
        <v/>
      </c>
      <c r="C9" s="30">
        <f ref="C9:C9" t="array">IFERROR((Users_km2!C9*Area!C9)/Total_Sites_MNO!C9,0)</f>
        <v/>
      </c>
      <c r="D9" s="30">
        <f ref="D9:D9" t="array">IFERROR((Users_km2!D9*Area!D9)/Total_Sites_MNO!D9,0)</f>
        <v/>
      </c>
      <c r="E9" s="30">
        <f ref="E9:E9" t="array">IFERROR((Users_km2!E9*Area!E9)/Total_Sites_MNO!E9,0)</f>
        <v/>
      </c>
      <c r="F9" s="30">
        <f ref="F9:F9" t="array">IFERROR((Users_km2!F9*Area!F9)/Total_Sites_MNO!F9,0)</f>
        <v/>
      </c>
      <c r="G9" s="30">
        <f ref="G9:G9" t="array">IFERROR((Users_km2!G9*Area!G9)/Total_Sites_MNO!G9,0)</f>
        <v/>
      </c>
      <c r="H9" s="30">
        <f ref="H9:H9" t="array">IFERROR((Users_km2!H9*Area!H9)/Total_Sites_MNO!H9,0)</f>
        <v/>
      </c>
      <c r="I9" s="30">
        <f ref="I9:I9" t="array">IFERROR((Users_km2!I9*Area!I9)/Total_Sites_MNO!I9,0)</f>
        <v/>
      </c>
      <c r="J9" s="30">
        <f ref="J9:J9" t="array">IFERROR((Users_km2!J9*Area!J9)/Total_Sites_MNO!J9,0)</f>
        <v/>
      </c>
      <c r="K9" s="30">
        <f ref="K9:K9" t="array">IFERROR((Users_km2!K9*Area!K9)/Total_Sites_MNO!K9,0)</f>
        <v/>
      </c>
      <c r="L9" s="30">
        <f ref="L9:L9" t="array">IFERROR((Users_km2!L9*Area!L9)/Total_Sites_MNO!L9,0)</f>
        <v/>
      </c>
    </row>
    <row r="10">
      <c r="A10" s="20">
        <f>'Total_Sites_MNO'!A10</f>
        <v/>
      </c>
      <c r="B10" s="20">
        <f>'Total_Sites_MNO'!B10</f>
        <v/>
      </c>
      <c r="C10" s="30">
        <f ref="C10:C10" t="array">IFERROR((Users_km2!C10*Area!C10)/Total_Sites_MNO!C10,0)</f>
        <v/>
      </c>
      <c r="D10" s="30">
        <f ref="D10:D10" t="array">IFERROR((Users_km2!D10*Area!D10)/Total_Sites_MNO!D10,0)</f>
        <v/>
      </c>
      <c r="E10" s="30">
        <f ref="E10:E10" t="array">IFERROR((Users_km2!E10*Area!E10)/Total_Sites_MNO!E10,0)</f>
        <v/>
      </c>
      <c r="F10" s="30">
        <f ref="F10:F10" t="array">IFERROR((Users_km2!F10*Area!F10)/Total_Sites_MNO!F10,0)</f>
        <v/>
      </c>
      <c r="G10" s="30">
        <f ref="G10:G10" t="array">IFERROR((Users_km2!G10*Area!G10)/Total_Sites_MNO!G10,0)</f>
        <v/>
      </c>
      <c r="H10" s="30">
        <f ref="H10:H10" t="array">IFERROR((Users_km2!H10*Area!H10)/Total_Sites_MNO!H10,0)</f>
        <v/>
      </c>
      <c r="I10" s="30">
        <f ref="I10:I10" t="array">IFERROR((Users_km2!I10*Area!I10)/Total_Sites_MNO!I10,0)</f>
        <v/>
      </c>
      <c r="J10" s="30">
        <f ref="J10:J10" t="array">IFERROR((Users_km2!J10*Area!J10)/Total_Sites_MNO!J10,0)</f>
        <v/>
      </c>
      <c r="K10" s="30">
        <f ref="K10:K10" t="array">IFERROR((Users_km2!K10*Area!K10)/Total_Sites_MNO!K10,0)</f>
        <v/>
      </c>
      <c r="L10" s="30">
        <f ref="L10:L10" t="array">IFERROR((Users_km2!L10*Area!L10)/Total_Sites_MNO!L10,0)</f>
        <v/>
      </c>
    </row>
    <row r="11">
      <c r="A11" s="20">
        <f>'Total_Sites_MNO'!A11</f>
        <v/>
      </c>
      <c r="B11" s="20">
        <f>'Total_Sites_MNO'!B11</f>
        <v/>
      </c>
      <c r="C11" s="30">
        <f ref="C11:C11" t="array">IFERROR((Users_km2!C11*Area!C11)/Total_Sites_MNO!C11,0)</f>
        <v/>
      </c>
      <c r="D11" s="30">
        <f ref="D11:D11" t="array">IFERROR((Users_km2!D11*Area!D11)/Total_Sites_MNO!D11,0)</f>
        <v/>
      </c>
      <c r="E11" s="30">
        <f ref="E11:E11" t="array">IFERROR((Users_km2!E11*Area!E11)/Total_Sites_MNO!E11,0)</f>
        <v/>
      </c>
      <c r="F11" s="30">
        <f ref="F11:F11" t="array">IFERROR((Users_km2!F11*Area!F11)/Total_Sites_MNO!F11,0)</f>
        <v/>
      </c>
      <c r="G11" s="30">
        <f ref="G11:G11" t="array">IFERROR((Users_km2!G11*Area!G11)/Total_Sites_MNO!G11,0)</f>
        <v/>
      </c>
      <c r="H11" s="30">
        <f ref="H11:H11" t="array">IFERROR((Users_km2!H11*Area!H11)/Total_Sites_MNO!H11,0)</f>
        <v/>
      </c>
      <c r="I11" s="30">
        <f ref="I11:I11" t="array">IFERROR((Users_km2!I11*Area!I11)/Total_Sites_MNO!I11,0)</f>
        <v/>
      </c>
      <c r="J11" s="30">
        <f ref="J11:J11" t="array">IFERROR((Users_km2!J11*Area!J11)/Total_Sites_MNO!J11,0)</f>
        <v/>
      </c>
      <c r="K11" s="30">
        <f ref="K11:K11" t="array">IFERROR((Users_km2!K11*Area!K11)/Total_Sites_MNO!K11,0)</f>
        <v/>
      </c>
      <c r="L11" s="30">
        <f ref="L11:L11" t="array">IFERROR((Users_km2!L11*Area!L11)/Total_Sites_MNO!L11,0)</f>
        <v/>
      </c>
    </row>
    <row r="12">
      <c r="A12" s="20">
        <f>'Total_Sites_MNO'!A12</f>
        <v/>
      </c>
      <c r="B12" s="20">
        <f>'Total_Sites_MNO'!B12</f>
        <v/>
      </c>
      <c r="C12" s="30">
        <f ref="C12:C12" t="array">IFERROR((Users_km2!C12*Area!C12)/Total_Sites_MNO!C12,0)</f>
        <v/>
      </c>
      <c r="D12" s="30">
        <f ref="D12:D12" t="array">IFERROR((Users_km2!D12*Area!D12)/Total_Sites_MNO!D12,0)</f>
        <v/>
      </c>
      <c r="E12" s="30">
        <f ref="E12:E12" t="array">IFERROR((Users_km2!E12*Area!E12)/Total_Sites_MNO!E12,0)</f>
        <v/>
      </c>
      <c r="F12" s="30">
        <f ref="F12:F12" t="array">IFERROR((Users_km2!F12*Area!F12)/Total_Sites_MNO!F12,0)</f>
        <v/>
      </c>
      <c r="G12" s="30">
        <f ref="G12:G12" t="array">IFERROR((Users_km2!G12*Area!G12)/Total_Sites_MNO!G12,0)</f>
        <v/>
      </c>
      <c r="H12" s="30">
        <f ref="H12:H12" t="array">IFERROR((Users_km2!H12*Area!H12)/Total_Sites_MNO!H12,0)</f>
        <v/>
      </c>
      <c r="I12" s="30">
        <f ref="I12:I12" t="array">IFERROR((Users_km2!I12*Area!I12)/Total_Sites_MNO!I12,0)</f>
        <v/>
      </c>
      <c r="J12" s="30">
        <f ref="J12:J12" t="array">IFERROR((Users_km2!J12*Area!J12)/Total_Sites_MNO!J12,0)</f>
        <v/>
      </c>
      <c r="K12" s="30">
        <f ref="K12:K12" t="array">IFERROR((Users_km2!K12*Area!K12)/Total_Sites_MNO!K12,0)</f>
        <v/>
      </c>
      <c r="L12" s="30">
        <f ref="L12:L12" t="array">IFERROR((Users_km2!L12*Area!L12)/Total_Sites_MNO!L12,0)</f>
        <v/>
      </c>
    </row>
    <row r="13">
      <c r="A13" s="20">
        <f>'Total_Sites_MNO'!A13</f>
        <v/>
      </c>
      <c r="B13" s="20">
        <f>'Total_Sites_MNO'!B13</f>
        <v/>
      </c>
      <c r="C13" s="30">
        <f ref="C13:C13" t="array">IFERROR((Users_km2!C13*Area!C13)/Total_Sites_MNO!C13,0)</f>
        <v/>
      </c>
      <c r="D13" s="30">
        <f ref="D13:D13" t="array">IFERROR((Users_km2!D13*Area!D13)/Total_Sites_MNO!D13,0)</f>
        <v/>
      </c>
      <c r="E13" s="30">
        <f ref="E13:E13" t="array">IFERROR((Users_km2!E13*Area!E13)/Total_Sites_MNO!E13,0)</f>
        <v/>
      </c>
      <c r="F13" s="30">
        <f ref="F13:F13" t="array">IFERROR((Users_km2!F13*Area!F13)/Total_Sites_MNO!F13,0)</f>
        <v/>
      </c>
      <c r="G13" s="30">
        <f ref="G13:G13" t="array">IFERROR((Users_km2!G13*Area!G13)/Total_Sites_MNO!G13,0)</f>
        <v/>
      </c>
      <c r="H13" s="30">
        <f ref="H13:H13" t="array">IFERROR((Users_km2!H13*Area!H13)/Total_Sites_MNO!H13,0)</f>
        <v/>
      </c>
      <c r="I13" s="30">
        <f ref="I13:I13" t="array">IFERROR((Users_km2!I13*Area!I13)/Total_Sites_MNO!I13,0)</f>
        <v/>
      </c>
      <c r="J13" s="30">
        <f ref="J13:J13" t="array">IFERROR((Users_km2!J13*Area!J13)/Total_Sites_MNO!J13,0)</f>
        <v/>
      </c>
      <c r="K13" s="30">
        <f ref="K13:K13" t="array">IFERROR((Users_km2!K13*Area!K13)/Total_Sites_MNO!K13,0)</f>
        <v/>
      </c>
      <c r="L13" s="30">
        <f ref="L13:L13" t="array">IFERROR((Users_km2!L13*Area!L13)/Total_Sites_MNO!L13,0)</f>
        <v/>
      </c>
    </row>
    <row r="14">
      <c r="A14" s="20">
        <f>'Total_Sites_MNO'!A14</f>
        <v/>
      </c>
      <c r="B14" s="20">
        <f>'Total_Sites_MNO'!B14</f>
        <v/>
      </c>
      <c r="C14" s="30">
        <f ref="C14:C14" t="array">IFERROR((Users_km2!C14*Area!C14)/Total_Sites_MNO!C14,0)</f>
        <v/>
      </c>
      <c r="D14" s="30">
        <f ref="D14:D14" t="array">IFERROR((Users_km2!D14*Area!D14)/Total_Sites_MNO!D14,0)</f>
        <v/>
      </c>
      <c r="E14" s="30">
        <f ref="E14:E14" t="array">IFERROR((Users_km2!E14*Area!E14)/Total_Sites_MNO!E14,0)</f>
        <v/>
      </c>
      <c r="F14" s="30">
        <f ref="F14:F14" t="array">IFERROR((Users_km2!F14*Area!F14)/Total_Sites_MNO!F14,0)</f>
        <v/>
      </c>
      <c r="G14" s="30">
        <f ref="G14:G14" t="array">IFERROR((Users_km2!G14*Area!G14)/Total_Sites_MNO!G14,0)</f>
        <v/>
      </c>
      <c r="H14" s="30">
        <f ref="H14:H14" t="array">IFERROR((Users_km2!H14*Area!H14)/Total_Sites_MNO!H14,0)</f>
        <v/>
      </c>
      <c r="I14" s="30">
        <f ref="I14:I14" t="array">IFERROR((Users_km2!I14*Area!I14)/Total_Sites_MNO!I14,0)</f>
        <v/>
      </c>
      <c r="J14" s="30">
        <f ref="J14:J14" t="array">IFERROR((Users_km2!J14*Area!J14)/Total_Sites_MNO!J14,0)</f>
        <v/>
      </c>
      <c r="K14" s="30">
        <f ref="K14:K14" t="array">IFERROR((Users_km2!K14*Area!K14)/Total_Sites_MNO!K14,0)</f>
        <v/>
      </c>
      <c r="L14" s="30">
        <f ref="L14:L14" t="array">IFERROR((Users_km2!L14*Area!L14)/Total_Sites_MNO!L14,0)</f>
        <v/>
      </c>
    </row>
    <row r="15">
      <c r="A15" s="20">
        <f>'Total_Sites_MNO'!A15</f>
        <v/>
      </c>
      <c r="B15" s="20">
        <f>'Total_Sites_MNO'!B15</f>
        <v/>
      </c>
      <c r="C15" s="30">
        <f ref="C15:C15" t="array">IFERROR((Users_km2!C15*Area!C15)/Total_Sites_MNO!C15,0)</f>
        <v/>
      </c>
      <c r="D15" s="30">
        <f ref="D15:D15" t="array">IFERROR((Users_km2!D15*Area!D15)/Total_Sites_MNO!D15,0)</f>
        <v/>
      </c>
      <c r="E15" s="30">
        <f ref="E15:E15" t="array">IFERROR((Users_km2!E15*Area!E15)/Total_Sites_MNO!E15,0)</f>
        <v/>
      </c>
      <c r="F15" s="30">
        <f ref="F15:F15" t="array">IFERROR((Users_km2!F15*Area!F15)/Total_Sites_MNO!F15,0)</f>
        <v/>
      </c>
      <c r="G15" s="30">
        <f ref="G15:G15" t="array">IFERROR((Users_km2!G15*Area!G15)/Total_Sites_MNO!G15,0)</f>
        <v/>
      </c>
      <c r="H15" s="30">
        <f ref="H15:H15" t="array">IFERROR((Users_km2!H15*Area!H15)/Total_Sites_MNO!H15,0)</f>
        <v/>
      </c>
      <c r="I15" s="30">
        <f ref="I15:I15" t="array">IFERROR((Users_km2!I15*Area!I15)/Total_Sites_MNO!I15,0)</f>
        <v/>
      </c>
      <c r="J15" s="30">
        <f ref="J15:J15" t="array">IFERROR((Users_km2!J15*Area!J15)/Total_Sites_MNO!J15,0)</f>
        <v/>
      </c>
      <c r="K15" s="30">
        <f ref="K15:K15" t="array">IFERROR((Users_km2!K15*Area!K15)/Total_Sites_MNO!K15,0)</f>
        <v/>
      </c>
      <c r="L15" s="30">
        <f ref="L15:L15" t="array">IFERROR((Users_km2!L15*Area!L15)/Total_Sites_MNO!L15,0)</f>
        <v/>
      </c>
    </row>
    <row r="16">
      <c r="A16" s="20">
        <f>'Total_Sites_MNO'!A16</f>
        <v/>
      </c>
      <c r="B16" s="20">
        <f>'Total_Sites_MNO'!B16</f>
        <v/>
      </c>
      <c r="C16" s="30">
        <f ref="C16:C16" t="array">IFERROR((Users_km2!C16*Area!C16)/Total_Sites_MNO!C16,0)</f>
        <v/>
      </c>
      <c r="D16" s="30">
        <f ref="D16:D16" t="array">IFERROR((Users_km2!D16*Area!D16)/Total_Sites_MNO!D16,0)</f>
        <v/>
      </c>
      <c r="E16" s="30">
        <f ref="E16:E16" t="array">IFERROR((Users_km2!E16*Area!E16)/Total_Sites_MNO!E16,0)</f>
        <v/>
      </c>
      <c r="F16" s="30">
        <f ref="F16:F16" t="array">IFERROR((Users_km2!F16*Area!F16)/Total_Sites_MNO!F16,0)</f>
        <v/>
      </c>
      <c r="G16" s="30">
        <f ref="G16:G16" t="array">IFERROR((Users_km2!G16*Area!G16)/Total_Sites_MNO!G16,0)</f>
        <v/>
      </c>
      <c r="H16" s="30">
        <f ref="H16:H16" t="array">IFERROR((Users_km2!H16*Area!H16)/Total_Sites_MNO!H16,0)</f>
        <v/>
      </c>
      <c r="I16" s="30">
        <f ref="I16:I16" t="array">IFERROR((Users_km2!I16*Area!I16)/Total_Sites_MNO!I16,0)</f>
        <v/>
      </c>
      <c r="J16" s="30">
        <f ref="J16:J16" t="array">IFERROR((Users_km2!J16*Area!J16)/Total_Sites_MNO!J16,0)</f>
        <v/>
      </c>
      <c r="K16" s="30">
        <f ref="K16:K16" t="array">IFERROR((Users_km2!K16*Area!K16)/Total_Sites_MNO!K16,0)</f>
        <v/>
      </c>
      <c r="L16" s="30">
        <f ref="L16:L16" t="array">IFERROR((Users_km2!L16*Area!L16)/Total_Sites_MNO!L16,0)</f>
        <v/>
      </c>
    </row>
    <row r="17">
      <c r="A17" s="20">
        <f>'Total_Sites_MNO'!A17</f>
        <v/>
      </c>
      <c r="B17" s="20">
        <f>'Total_Sites_MNO'!B17</f>
        <v/>
      </c>
      <c r="C17" s="30">
        <f ref="C17:C17" t="array">IFERROR((Users_km2!C17*Area!C17)/Total_Sites_MNO!C17,0)</f>
        <v/>
      </c>
      <c r="D17" s="30">
        <f ref="D17:D17" t="array">IFERROR((Users_km2!D17*Area!D17)/Total_Sites_MNO!D17,0)</f>
        <v/>
      </c>
      <c r="E17" s="30">
        <f ref="E17:E17" t="array">IFERROR((Users_km2!E17*Area!E17)/Total_Sites_MNO!E17,0)</f>
        <v/>
      </c>
      <c r="F17" s="30">
        <f ref="F17:F17" t="array">IFERROR((Users_km2!F17*Area!F17)/Total_Sites_MNO!F17,0)</f>
        <v/>
      </c>
      <c r="G17" s="30">
        <f ref="G17:G17" t="array">IFERROR((Users_km2!G17*Area!G17)/Total_Sites_MNO!G17,0)</f>
        <v/>
      </c>
      <c r="H17" s="30">
        <f ref="H17:H17" t="array">IFERROR((Users_km2!H17*Area!H17)/Total_Sites_MNO!H17,0)</f>
        <v/>
      </c>
      <c r="I17" s="30">
        <f ref="I17:I17" t="array">IFERROR((Users_km2!I17*Area!I17)/Total_Sites_MNO!I17,0)</f>
        <v/>
      </c>
      <c r="J17" s="30">
        <f ref="J17:J17" t="array">IFERROR((Users_km2!J17*Area!J17)/Total_Sites_MNO!J17,0)</f>
        <v/>
      </c>
      <c r="K17" s="30">
        <f ref="K17:K17" t="array">IFERROR((Users_km2!K17*Area!K17)/Total_Sites_MNO!K17,0)</f>
        <v/>
      </c>
      <c r="L17" s="30">
        <f ref="L17:L17" t="array">IFERROR((Users_km2!L17*Area!L17)/Total_Sites_MNO!L17,0)</f>
        <v/>
      </c>
    </row>
    <row r="18">
      <c r="A18" s="20">
        <f>'Total_Sites_MNO'!A18</f>
        <v/>
      </c>
      <c r="B18" s="20">
        <f>'Total_Sites_MNO'!B18</f>
        <v/>
      </c>
      <c r="C18" s="30">
        <f ref="C18:C18" t="array">IFERROR((Users_km2!C18*Area!C18)/Total_Sites_MNO!C18,0)</f>
        <v/>
      </c>
      <c r="D18" s="30">
        <f ref="D18:D18" t="array">IFERROR((Users_km2!D18*Area!D18)/Total_Sites_MNO!D18,0)</f>
        <v/>
      </c>
      <c r="E18" s="30">
        <f ref="E18:E18" t="array">IFERROR((Users_km2!E18*Area!E18)/Total_Sites_MNO!E18,0)</f>
        <v/>
      </c>
      <c r="F18" s="30">
        <f ref="F18:F18" t="array">IFERROR((Users_km2!F18*Area!F18)/Total_Sites_MNO!F18,0)</f>
        <v/>
      </c>
      <c r="G18" s="30">
        <f ref="G18:G18" t="array">IFERROR((Users_km2!G18*Area!G18)/Total_Sites_MNO!G18,0)</f>
        <v/>
      </c>
      <c r="H18" s="30">
        <f ref="H18:H18" t="array">IFERROR((Users_km2!H18*Area!H18)/Total_Sites_MNO!H18,0)</f>
        <v/>
      </c>
      <c r="I18" s="30">
        <f ref="I18:I18" t="array">IFERROR((Users_km2!I18*Area!I18)/Total_Sites_MNO!I18,0)</f>
        <v/>
      </c>
      <c r="J18" s="30">
        <f ref="J18:J18" t="array">IFERROR((Users_km2!J18*Area!J18)/Total_Sites_MNO!J18,0)</f>
        <v/>
      </c>
      <c r="K18" s="30">
        <f ref="K18:K18" t="array">IFERROR((Users_km2!K18*Area!K18)/Total_Sites_MNO!K18,0)</f>
        <v/>
      </c>
      <c r="L18" s="30">
        <f ref="L18:L18" t="array">IFERROR((Users_km2!L18*Area!L18)/Total_Sites_MNO!L18,0)</f>
        <v/>
      </c>
    </row>
    <row r="19">
      <c r="A19" s="20">
        <f>'Total_Sites_MNO'!A19</f>
        <v/>
      </c>
      <c r="B19" s="20">
        <f>'Total_Sites_MNO'!B19</f>
        <v/>
      </c>
      <c r="C19" s="30">
        <f ref="C19:C19" t="array">IFERROR((Users_km2!C19*Area!C19)/Total_Sites_MNO!C19,0)</f>
        <v/>
      </c>
      <c r="D19" s="30">
        <f ref="D19:D19" t="array">IFERROR((Users_km2!D19*Area!D19)/Total_Sites_MNO!D19,0)</f>
        <v/>
      </c>
      <c r="E19" s="30">
        <f ref="E19:E19" t="array">IFERROR((Users_km2!E19*Area!E19)/Total_Sites_MNO!E19,0)</f>
        <v/>
      </c>
      <c r="F19" s="30">
        <f ref="F19:F19" t="array">IFERROR((Users_km2!F19*Area!F19)/Total_Sites_MNO!F19,0)</f>
        <v/>
      </c>
      <c r="G19" s="30">
        <f ref="G19:G19" t="array">IFERROR((Users_km2!G19*Area!G19)/Total_Sites_MNO!G19,0)</f>
        <v/>
      </c>
      <c r="H19" s="30">
        <f ref="H19:H19" t="array">IFERROR((Users_km2!H19*Area!H19)/Total_Sites_MNO!H19,0)</f>
        <v/>
      </c>
      <c r="I19" s="30">
        <f ref="I19:I19" t="array">IFERROR((Users_km2!I19*Area!I19)/Total_Sites_MNO!I19,0)</f>
        <v/>
      </c>
      <c r="J19" s="30">
        <f ref="J19:J19" t="array">IFERROR((Users_km2!J19*Area!J19)/Total_Sites_MNO!J19,0)</f>
        <v/>
      </c>
      <c r="K19" s="30">
        <f ref="K19:K19" t="array">IFERROR((Users_km2!K19*Area!K19)/Total_Sites_MNO!K19,0)</f>
        <v/>
      </c>
      <c r="L19" s="30">
        <f ref="L19:L19" t="array">IFERROR((Users_km2!L19*Area!L19)/Total_Sites_MNO!L19,0)</f>
        <v/>
      </c>
    </row>
    <row r="20">
      <c r="A20" s="20">
        <f>'Total_Sites_MNO'!A20</f>
        <v/>
      </c>
      <c r="B20" s="20">
        <f>'Total_Sites_MNO'!B20</f>
        <v/>
      </c>
      <c r="C20" s="30">
        <f ref="C20:C20" t="array">IFERROR((Users_km2!C20*Area!C20)/Total_Sites_MNO!C20,0)</f>
        <v/>
      </c>
      <c r="D20" s="30">
        <f ref="D20:D20" t="array">IFERROR((Users_km2!D20*Area!D20)/Total_Sites_MNO!D20,0)</f>
        <v/>
      </c>
      <c r="E20" s="30">
        <f ref="E20:E20" t="array">IFERROR((Users_km2!E20*Area!E20)/Total_Sites_MNO!E20,0)</f>
        <v/>
      </c>
      <c r="F20" s="30">
        <f ref="F20:F20" t="array">IFERROR((Users_km2!F20*Area!F20)/Total_Sites_MNO!F20,0)</f>
        <v/>
      </c>
      <c r="G20" s="30">
        <f ref="G20:G20" t="array">IFERROR((Users_km2!G20*Area!G20)/Total_Sites_MNO!G20,0)</f>
        <v/>
      </c>
      <c r="H20" s="30">
        <f ref="H20:H20" t="array">IFERROR((Users_km2!H20*Area!H20)/Total_Sites_MNO!H20,0)</f>
        <v/>
      </c>
      <c r="I20" s="30">
        <f ref="I20:I20" t="array">IFERROR((Users_km2!I20*Area!I20)/Total_Sites_MNO!I20,0)</f>
        <v/>
      </c>
      <c r="J20" s="30">
        <f ref="J20:J20" t="array">IFERROR((Users_km2!J20*Area!J20)/Total_Sites_MNO!J20,0)</f>
        <v/>
      </c>
      <c r="K20" s="30">
        <f ref="K20:K20" t="array">IFERROR((Users_km2!K20*Area!K20)/Total_Sites_MNO!K20,0)</f>
        <v/>
      </c>
      <c r="L20" s="30">
        <f ref="L20:L20" t="array">IFERROR((Users_km2!L20*Area!L20)/Total_Sites_MNO!L20,0)</f>
        <v/>
      </c>
    </row>
    <row r="21">
      <c r="A21" s="20">
        <f>'Total_Sites_MNO'!A21</f>
        <v/>
      </c>
      <c r="B21" s="20">
        <f>'Total_Sites_MNO'!B21</f>
        <v/>
      </c>
      <c r="C21" s="30">
        <f ref="C21:C21" t="array">IFERROR((Users_km2!C21*Area!C21)/Total_Sites_MNO!C21,0)</f>
        <v/>
      </c>
      <c r="D21" s="30">
        <f ref="D21:D21" t="array">IFERROR((Users_km2!D21*Area!D21)/Total_Sites_MNO!D21,0)</f>
        <v/>
      </c>
      <c r="E21" s="30">
        <f ref="E21:E21" t="array">IFERROR((Users_km2!E21*Area!E21)/Total_Sites_MNO!E21,0)</f>
        <v/>
      </c>
      <c r="F21" s="30">
        <f ref="F21:F21" t="array">IFERROR((Users_km2!F21*Area!F21)/Total_Sites_MNO!F21,0)</f>
        <v/>
      </c>
      <c r="G21" s="30">
        <f ref="G21:G21" t="array">IFERROR((Users_km2!G21*Area!G21)/Total_Sites_MNO!G21,0)</f>
        <v/>
      </c>
      <c r="H21" s="30">
        <f ref="H21:H21" t="array">IFERROR((Users_km2!H21*Area!H21)/Total_Sites_MNO!H21,0)</f>
        <v/>
      </c>
      <c r="I21" s="30">
        <f ref="I21:I21" t="array">IFERROR((Users_km2!I21*Area!I21)/Total_Sites_MNO!I21,0)</f>
        <v/>
      </c>
      <c r="J21" s="30">
        <f ref="J21:J21" t="array">IFERROR((Users_km2!J21*Area!J21)/Total_Sites_MNO!J21,0)</f>
        <v/>
      </c>
      <c r="K21" s="30">
        <f ref="K21:K21" t="array">IFERROR((Users_km2!K21*Area!K21)/Total_Sites_MNO!K21,0)</f>
        <v/>
      </c>
      <c r="L21" s="30">
        <f ref="L21:L21" t="array">IFERROR((Users_km2!L21*Area!L21)/Total_Sites_MNO!L21,0)</f>
        <v/>
      </c>
    </row>
    <row r="22">
      <c r="A22" s="20">
        <f>'Total_Sites_MNO'!A22</f>
        <v/>
      </c>
      <c r="B22" s="20">
        <f>'Total_Sites_MNO'!B22</f>
        <v/>
      </c>
      <c r="C22" s="30">
        <f ref="C22:C22" t="array">IFERROR((Users_km2!C22*Area!C22)/Total_Sites_MNO!C22,0)</f>
        <v/>
      </c>
      <c r="D22" s="30">
        <f ref="D22:D22" t="array">IFERROR((Users_km2!D22*Area!D22)/Total_Sites_MNO!D22,0)</f>
        <v/>
      </c>
      <c r="E22" s="30">
        <f ref="E22:E22" t="array">IFERROR((Users_km2!E22*Area!E22)/Total_Sites_MNO!E22,0)</f>
        <v/>
      </c>
      <c r="F22" s="30">
        <f ref="F22:F22" t="array">IFERROR((Users_km2!F22*Area!F22)/Total_Sites_MNO!F22,0)</f>
        <v/>
      </c>
      <c r="G22" s="30">
        <f ref="G22:G22" t="array">IFERROR((Users_km2!G22*Area!G22)/Total_Sites_MNO!G22,0)</f>
        <v/>
      </c>
      <c r="H22" s="30">
        <f ref="H22:H22" t="array">IFERROR((Users_km2!H22*Area!H22)/Total_Sites_MNO!H22,0)</f>
        <v/>
      </c>
      <c r="I22" s="30">
        <f ref="I22:I22" t="array">IFERROR((Users_km2!I22*Area!I22)/Total_Sites_MNO!I22,0)</f>
        <v/>
      </c>
      <c r="J22" s="30">
        <f ref="J22:J22" t="array">IFERROR((Users_km2!J22*Area!J22)/Total_Sites_MNO!J22,0)</f>
        <v/>
      </c>
      <c r="K22" s="30">
        <f ref="K22:K22" t="array">IFERROR((Users_km2!K22*Area!K22)/Total_Sites_MNO!K22,0)</f>
        <v/>
      </c>
      <c r="L22" s="30">
        <f ref="L22:L22" t="array">IFERROR((Users_km2!L22*Area!L22)/Total_Sites_MNO!L22,0)</f>
        <v/>
      </c>
    </row>
    <row r="23">
      <c r="A23" s="20">
        <f>'Total_Sites_MNO'!A23</f>
        <v/>
      </c>
      <c r="B23" s="20">
        <f>'Total_Sites_MNO'!B23</f>
        <v/>
      </c>
      <c r="C23" s="30">
        <f ref="C23:C23" t="array">IFERROR((Users_km2!C23*Area!C23)/Total_Sites_MNO!C23,0)</f>
        <v/>
      </c>
      <c r="D23" s="30">
        <f ref="D23:D23" t="array">IFERROR((Users_km2!D23*Area!D23)/Total_Sites_MNO!D23,0)</f>
        <v/>
      </c>
      <c r="E23" s="30">
        <f ref="E23:E23" t="array">IFERROR((Users_km2!E23*Area!E23)/Total_Sites_MNO!E23,0)</f>
        <v/>
      </c>
      <c r="F23" s="30">
        <f ref="F23:F23" t="array">IFERROR((Users_km2!F23*Area!F23)/Total_Sites_MNO!F23,0)</f>
        <v/>
      </c>
      <c r="G23" s="30">
        <f ref="G23:G23" t="array">IFERROR((Users_km2!G23*Area!G23)/Total_Sites_MNO!G23,0)</f>
        <v/>
      </c>
      <c r="H23" s="30">
        <f ref="H23:H23" t="array">IFERROR((Users_km2!H23*Area!H23)/Total_Sites_MNO!H23,0)</f>
        <v/>
      </c>
      <c r="I23" s="30">
        <f ref="I23:I23" t="array">IFERROR((Users_km2!I23*Area!I23)/Total_Sites_MNO!I23,0)</f>
        <v/>
      </c>
      <c r="J23" s="30">
        <f ref="J23:J23" t="array">IFERROR((Users_km2!J23*Area!J23)/Total_Sites_MNO!J23,0)</f>
        <v/>
      </c>
      <c r="K23" s="30">
        <f ref="K23:K23" t="array">IFERROR((Users_km2!K23*Area!K23)/Total_Sites_MNO!K23,0)</f>
        <v/>
      </c>
      <c r="L23" s="30">
        <f ref="L23:L23" t="array">IFERROR((Users_km2!L23*Area!L23)/Total_Sites_MNO!L23,0)</f>
        <v/>
      </c>
    </row>
    <row r="24">
      <c r="A24" s="20">
        <f>'Total_Sites_MNO'!A24</f>
        <v/>
      </c>
      <c r="B24" s="20">
        <f>'Total_Sites_MNO'!B24</f>
        <v/>
      </c>
      <c r="C24" s="30">
        <f ref="C24:C24" t="array">IFERROR((Users_km2!C24*Area!C24)/Total_Sites_MNO!C24,0)</f>
        <v/>
      </c>
      <c r="D24" s="30">
        <f ref="D24:D24" t="array">IFERROR((Users_km2!D24*Area!D24)/Total_Sites_MNO!D24,0)</f>
        <v/>
      </c>
      <c r="E24" s="30">
        <f ref="E24:E24" t="array">IFERROR((Users_km2!E24*Area!E24)/Total_Sites_MNO!E24,0)</f>
        <v/>
      </c>
      <c r="F24" s="30">
        <f ref="F24:F24" t="array">IFERROR((Users_km2!F24*Area!F24)/Total_Sites_MNO!F24,0)</f>
        <v/>
      </c>
      <c r="G24" s="30">
        <f ref="G24:G24" t="array">IFERROR((Users_km2!G24*Area!G24)/Total_Sites_MNO!G24,0)</f>
        <v/>
      </c>
      <c r="H24" s="30">
        <f ref="H24:H24" t="array">IFERROR((Users_km2!H24*Area!H24)/Total_Sites_MNO!H24,0)</f>
        <v/>
      </c>
      <c r="I24" s="30">
        <f ref="I24:I24" t="array">IFERROR((Users_km2!I24*Area!I24)/Total_Sites_MNO!I24,0)</f>
        <v/>
      </c>
      <c r="J24" s="30">
        <f ref="J24:J24" t="array">IFERROR((Users_km2!J24*Area!J24)/Total_Sites_MNO!J24,0)</f>
        <v/>
      </c>
      <c r="K24" s="30">
        <f ref="K24:K24" t="array">IFERROR((Users_km2!K24*Area!K24)/Total_Sites_MNO!K24,0)</f>
        <v/>
      </c>
      <c r="L24" s="30">
        <f ref="L24:L24" t="array">IFERROR((Users_km2!L24*Area!L24)/Total_Sites_MNO!L24,0)</f>
        <v/>
      </c>
    </row>
    <row r="25">
      <c r="A25" s="20">
        <f>'Total_Sites_MNO'!A25</f>
        <v/>
      </c>
      <c r="B25" s="20">
        <f>'Total_Sites_MNO'!B25</f>
        <v/>
      </c>
      <c r="C25" s="30">
        <f ref="C25:C25" t="array">IFERROR((Users_km2!C25*Area!C25)/Total_Sites_MNO!C25,0)</f>
        <v/>
      </c>
      <c r="D25" s="30">
        <f ref="D25:D25" t="array">IFERROR((Users_km2!D25*Area!D25)/Total_Sites_MNO!D25,0)</f>
        <v/>
      </c>
      <c r="E25" s="30">
        <f ref="E25:E25" t="array">IFERROR((Users_km2!E25*Area!E25)/Total_Sites_MNO!E25,0)</f>
        <v/>
      </c>
      <c r="F25" s="30">
        <f ref="F25:F25" t="array">IFERROR((Users_km2!F25*Area!F25)/Total_Sites_MNO!F25,0)</f>
        <v/>
      </c>
      <c r="G25" s="30">
        <f ref="G25:G25" t="array">IFERROR((Users_km2!G25*Area!G25)/Total_Sites_MNO!G25,0)</f>
        <v/>
      </c>
      <c r="H25" s="30">
        <f ref="H25:H25" t="array">IFERROR((Users_km2!H25*Area!H25)/Total_Sites_MNO!H25,0)</f>
        <v/>
      </c>
      <c r="I25" s="30">
        <f ref="I25:I25" t="array">IFERROR((Users_km2!I25*Area!I25)/Total_Sites_MNO!I25,0)</f>
        <v/>
      </c>
      <c r="J25" s="30">
        <f ref="J25:J25" t="array">IFERROR((Users_km2!J25*Area!J25)/Total_Sites_MNO!J25,0)</f>
        <v/>
      </c>
      <c r="K25" s="30">
        <f ref="K25:K25" t="array">IFERROR((Users_km2!K25*Area!K25)/Total_Sites_MNO!K25,0)</f>
        <v/>
      </c>
      <c r="L25" s="30">
        <f ref="L25:L25" t="array">IFERROR((Users_km2!L25*Area!L25)/Total_Sites_MNO!L25,0)</f>
        <v/>
      </c>
    </row>
    <row r="26">
      <c r="A26" s="20">
        <f>'Total_Sites_MNO'!A26</f>
        <v/>
      </c>
      <c r="B26" s="20">
        <f>'Total_Sites_MNO'!B26</f>
        <v/>
      </c>
      <c r="C26" s="30">
        <f ref="C26:C26" t="array">IFERROR((Users_km2!C26*Area!C26)/Total_Sites_MNO!C26,0)</f>
        <v/>
      </c>
      <c r="D26" s="30">
        <f ref="D26:D26" t="array">IFERROR((Users_km2!D26*Area!D26)/Total_Sites_MNO!D26,0)</f>
        <v/>
      </c>
      <c r="E26" s="30">
        <f ref="E26:E26" t="array">IFERROR((Users_km2!E26*Area!E26)/Total_Sites_MNO!E26,0)</f>
        <v/>
      </c>
      <c r="F26" s="30">
        <f ref="F26:F26" t="array">IFERROR((Users_km2!F26*Area!F26)/Total_Sites_MNO!F26,0)</f>
        <v/>
      </c>
      <c r="G26" s="30">
        <f ref="G26:G26" t="array">IFERROR((Users_km2!G26*Area!G26)/Total_Sites_MNO!G26,0)</f>
        <v/>
      </c>
      <c r="H26" s="30">
        <f ref="H26:H26" t="array">IFERROR((Users_km2!H26*Area!H26)/Total_Sites_MNO!H26,0)</f>
        <v/>
      </c>
      <c r="I26" s="30">
        <f ref="I26:I26" t="array">IFERROR((Users_km2!I26*Area!I26)/Total_Sites_MNO!I26,0)</f>
        <v/>
      </c>
      <c r="J26" s="30">
        <f ref="J26:J26" t="array">IFERROR((Users_km2!J26*Area!J26)/Total_Sites_MNO!J26,0)</f>
        <v/>
      </c>
      <c r="K26" s="30">
        <f ref="K26:K26" t="array">IFERROR((Users_km2!K26*Area!K26)/Total_Sites_MNO!K26,0)</f>
        <v/>
      </c>
      <c r="L26" s="30">
        <f ref="L26:L26" t="array">IFERROR((Users_km2!L26*Area!L26)/Total_Sites_MNO!L26,0)</f>
        <v/>
      </c>
    </row>
    <row r="27">
      <c r="A27" s="20">
        <f>'Total_Sites_MNO'!A27</f>
        <v/>
      </c>
      <c r="B27" s="20">
        <f>'Total_Sites_MNO'!B27</f>
        <v/>
      </c>
      <c r="C27" s="30">
        <f ref="C27:C27" t="array">IFERROR((Users_km2!C27*Area!C27)/Total_Sites_MNO!C27,0)</f>
        <v/>
      </c>
      <c r="D27" s="30">
        <f ref="D27:D27" t="array">IFERROR((Users_km2!D27*Area!D27)/Total_Sites_MNO!D27,0)</f>
        <v/>
      </c>
      <c r="E27" s="30">
        <f ref="E27:E27" t="array">IFERROR((Users_km2!E27*Area!E27)/Total_Sites_MNO!E27,0)</f>
        <v/>
      </c>
      <c r="F27" s="30">
        <f ref="F27:F27" t="array">IFERROR((Users_km2!F27*Area!F27)/Total_Sites_MNO!F27,0)</f>
        <v/>
      </c>
      <c r="G27" s="30">
        <f ref="G27:G27" t="array">IFERROR((Users_km2!G27*Area!G27)/Total_Sites_MNO!G27,0)</f>
        <v/>
      </c>
      <c r="H27" s="30">
        <f ref="H27:H27" t="array">IFERROR((Users_km2!H27*Area!H27)/Total_Sites_MNO!H27,0)</f>
        <v/>
      </c>
      <c r="I27" s="30">
        <f ref="I27:I27" t="array">IFERROR((Users_km2!I27*Area!I27)/Total_Sites_MNO!I27,0)</f>
        <v/>
      </c>
      <c r="J27" s="30">
        <f ref="J27:J27" t="array">IFERROR((Users_km2!J27*Area!J27)/Total_Sites_MNO!J27,0)</f>
        <v/>
      </c>
      <c r="K27" s="30">
        <f ref="K27:K27" t="array">IFERROR((Users_km2!K27*Area!K27)/Total_Sites_MNO!K27,0)</f>
        <v/>
      </c>
      <c r="L27" s="30">
        <f ref="L27:L27" t="array">IFERROR((Users_km2!L27*Area!L27)/Total_Sites_MNO!L27,0)</f>
        <v/>
      </c>
    </row>
    <row r="28">
      <c r="A28" s="20">
        <f>'Total_Sites_MNO'!A28</f>
        <v/>
      </c>
      <c r="B28" s="20">
        <f>'Total_Sites_MNO'!B28</f>
        <v/>
      </c>
      <c r="C28" s="30">
        <f ref="C28:C28" t="array">IFERROR((Users_km2!C28*Area!C28)/Total_Sites_MNO!C28,0)</f>
        <v/>
      </c>
      <c r="D28" s="30">
        <f ref="D28:D28" t="array">IFERROR((Users_km2!D28*Area!D28)/Total_Sites_MNO!D28,0)</f>
        <v/>
      </c>
      <c r="E28" s="30">
        <f ref="E28:E28" t="array">IFERROR((Users_km2!E28*Area!E28)/Total_Sites_MNO!E28,0)</f>
        <v/>
      </c>
      <c r="F28" s="30">
        <f ref="F28:F28" t="array">IFERROR((Users_km2!F28*Area!F28)/Total_Sites_MNO!F28,0)</f>
        <v/>
      </c>
      <c r="G28" s="30">
        <f ref="G28:G28" t="array">IFERROR((Users_km2!G28*Area!G28)/Total_Sites_MNO!G28,0)</f>
        <v/>
      </c>
      <c r="H28" s="30">
        <f ref="H28:H28" t="array">IFERROR((Users_km2!H28*Area!H28)/Total_Sites_MNO!H28,0)</f>
        <v/>
      </c>
      <c r="I28" s="30">
        <f ref="I28:I28" t="array">IFERROR((Users_km2!I28*Area!I28)/Total_Sites_MNO!I28,0)</f>
        <v/>
      </c>
      <c r="J28" s="30">
        <f ref="J28:J28" t="array">IFERROR((Users_km2!J28*Area!J28)/Total_Sites_MNO!J28,0)</f>
        <v/>
      </c>
      <c r="K28" s="30">
        <f ref="K28:K28" t="array">IFERROR((Users_km2!K28*Area!K28)/Total_Sites_MNO!K28,0)</f>
        <v/>
      </c>
      <c r="L28" s="30">
        <f ref="L28:L28" t="array">IFERROR((Users_km2!L28*Area!L28)/Total_Sites_MNO!L28,0)</f>
        <v/>
      </c>
    </row>
    <row r="29">
      <c r="A29" s="20">
        <f>'Total_Sites_MNO'!A29</f>
        <v/>
      </c>
      <c r="B29" s="20">
        <f>'Total_Sites_MNO'!B29</f>
        <v/>
      </c>
      <c r="C29" s="30">
        <f ref="C29:C29" t="array">IFERROR((Users_km2!C29*Area!C29)/Total_Sites_MNO!C29,0)</f>
        <v/>
      </c>
      <c r="D29" s="30">
        <f ref="D29:D29" t="array">IFERROR((Users_km2!D29*Area!D29)/Total_Sites_MNO!D29,0)</f>
        <v/>
      </c>
      <c r="E29" s="30">
        <f ref="E29:E29" t="array">IFERROR((Users_km2!E29*Area!E29)/Total_Sites_MNO!E29,0)</f>
        <v/>
      </c>
      <c r="F29" s="30">
        <f ref="F29:F29" t="array">IFERROR((Users_km2!F29*Area!F29)/Total_Sites_MNO!F29,0)</f>
        <v/>
      </c>
      <c r="G29" s="30">
        <f ref="G29:G29" t="array">IFERROR((Users_km2!G29*Area!G29)/Total_Sites_MNO!G29,0)</f>
        <v/>
      </c>
      <c r="H29" s="30">
        <f ref="H29:H29" t="array">IFERROR((Users_km2!H29*Area!H29)/Total_Sites_MNO!H29,0)</f>
        <v/>
      </c>
      <c r="I29" s="30">
        <f ref="I29:I29" t="array">IFERROR((Users_km2!I29*Area!I29)/Total_Sites_MNO!I29,0)</f>
        <v/>
      </c>
      <c r="J29" s="30">
        <f ref="J29:J29" t="array">IFERROR((Users_km2!J29*Area!J29)/Total_Sites_MNO!J29,0)</f>
        <v/>
      </c>
      <c r="K29" s="30">
        <f ref="K29:K29" t="array">IFERROR((Users_km2!K29*Area!K29)/Total_Sites_MNO!K29,0)</f>
        <v/>
      </c>
      <c r="L29" s="30">
        <f ref="L29:L29" t="array">IFERROR((Users_km2!L29*Area!L29)/Total_Sites_MNO!L29,0)</f>
        <v/>
      </c>
    </row>
    <row r="30">
      <c r="A30" s="20">
        <f>'Total_Sites_MNO'!A30</f>
        <v/>
      </c>
      <c r="B30" s="20">
        <f>'Total_Sites_MNO'!B30</f>
        <v/>
      </c>
      <c r="C30" s="30">
        <f ref="C30:C30" t="array">IFERROR((Users_km2!C30*Area!C30)/Total_Sites_MNO!C30,0)</f>
        <v/>
      </c>
      <c r="D30" s="30">
        <f ref="D30:D30" t="array">IFERROR((Users_km2!D30*Area!D30)/Total_Sites_MNO!D30,0)</f>
        <v/>
      </c>
      <c r="E30" s="30">
        <f ref="E30:E30" t="array">IFERROR((Users_km2!E30*Area!E30)/Total_Sites_MNO!E30,0)</f>
        <v/>
      </c>
      <c r="F30" s="30">
        <f ref="F30:F30" t="array">IFERROR((Users_km2!F30*Area!F30)/Total_Sites_MNO!F30,0)</f>
        <v/>
      </c>
      <c r="G30" s="30">
        <f ref="G30:G30" t="array">IFERROR((Users_km2!G30*Area!G30)/Total_Sites_MNO!G30,0)</f>
        <v/>
      </c>
      <c r="H30" s="30">
        <f ref="H30:H30" t="array">IFERROR((Users_km2!H30*Area!H30)/Total_Sites_MNO!H30,0)</f>
        <v/>
      </c>
      <c r="I30" s="30">
        <f ref="I30:I30" t="array">IFERROR((Users_km2!I30*Area!I30)/Total_Sites_MNO!I30,0)</f>
        <v/>
      </c>
      <c r="J30" s="30">
        <f ref="J30:J30" t="array">IFERROR((Users_km2!J30*Area!J30)/Total_Sites_MNO!J30,0)</f>
        <v/>
      </c>
      <c r="K30" s="30">
        <f ref="K30:K30" t="array">IFERROR((Users_km2!K30*Area!K30)/Total_Sites_MNO!K30,0)</f>
        <v/>
      </c>
      <c r="L30" s="30">
        <f ref="L30:L30" t="array">IFERROR((Users_km2!L30*Area!L30)/Total_Sites_MNO!L30,0)</f>
        <v/>
      </c>
    </row>
    <row r="31">
      <c r="A31" s="20">
        <f>'Total_Sites_MNO'!A31</f>
        <v/>
      </c>
      <c r="B31" s="20">
        <f>'Total_Sites_MNO'!B31</f>
        <v/>
      </c>
      <c r="C31" s="30">
        <f ref="C31:C31" t="array">IFERROR((Users_km2!C31*Area!C31)/Total_Sites_MNO!C31,0)</f>
        <v/>
      </c>
      <c r="D31" s="30">
        <f ref="D31:D31" t="array">IFERROR((Users_km2!D31*Area!D31)/Total_Sites_MNO!D31,0)</f>
        <v/>
      </c>
      <c r="E31" s="30">
        <f ref="E31:E31" t="array">IFERROR((Users_km2!E31*Area!E31)/Total_Sites_MNO!E31,0)</f>
        <v/>
      </c>
      <c r="F31" s="30">
        <f ref="F31:F31" t="array">IFERROR((Users_km2!F31*Area!F31)/Total_Sites_MNO!F31,0)</f>
        <v/>
      </c>
      <c r="G31" s="30">
        <f ref="G31:G31" t="array">IFERROR((Users_km2!G31*Area!G31)/Total_Sites_MNO!G31,0)</f>
        <v/>
      </c>
      <c r="H31" s="30">
        <f ref="H31:H31" t="array">IFERROR((Users_km2!H31*Area!H31)/Total_Sites_MNO!H31,0)</f>
        <v/>
      </c>
      <c r="I31" s="30">
        <f ref="I31:I31" t="array">IFERROR((Users_km2!I31*Area!I31)/Total_Sites_MNO!I31,0)</f>
        <v/>
      </c>
      <c r="J31" s="30">
        <f ref="J31:J31" t="array">IFERROR((Users_km2!J31*Area!J31)/Total_Sites_MNO!J31,0)</f>
        <v/>
      </c>
      <c r="K31" s="30">
        <f ref="K31:K31" t="array">IFERROR((Users_km2!K31*Area!K31)/Total_Sites_MNO!K31,0)</f>
        <v/>
      </c>
      <c r="L31" s="30">
        <f ref="L31:L31" t="array">IFERROR((Users_km2!L31*Area!L31)/Total_Sites_MNO!L31,0)</f>
        <v/>
      </c>
    </row>
    <row r="32">
      <c r="A32" s="20">
        <f>'Total_Sites_MNO'!A32</f>
        <v/>
      </c>
      <c r="B32" s="20">
        <f>'Total_Sites_MNO'!B32</f>
        <v/>
      </c>
      <c r="C32" s="30">
        <f ref="C32:C32" t="array">IFERROR((Users_km2!C32*Area!C32)/Total_Sites_MNO!C32,0)</f>
        <v/>
      </c>
      <c r="D32" s="30">
        <f ref="D32:D32" t="array">IFERROR((Users_km2!D32*Area!D32)/Total_Sites_MNO!D32,0)</f>
        <v/>
      </c>
      <c r="E32" s="30">
        <f ref="E32:E32" t="array">IFERROR((Users_km2!E32*Area!E32)/Total_Sites_MNO!E32,0)</f>
        <v/>
      </c>
      <c r="F32" s="30">
        <f ref="F32:F32" t="array">IFERROR((Users_km2!F32*Area!F32)/Total_Sites_MNO!F32,0)</f>
        <v/>
      </c>
      <c r="G32" s="30">
        <f ref="G32:G32" t="array">IFERROR((Users_km2!G32*Area!G32)/Total_Sites_MNO!G32,0)</f>
        <v/>
      </c>
      <c r="H32" s="30">
        <f ref="H32:H32" t="array">IFERROR((Users_km2!H32*Area!H32)/Total_Sites_MNO!H32,0)</f>
        <v/>
      </c>
      <c r="I32" s="30">
        <f ref="I32:I32" t="array">IFERROR((Users_km2!I32*Area!I32)/Total_Sites_MNO!I32,0)</f>
        <v/>
      </c>
      <c r="J32" s="30">
        <f ref="J32:J32" t="array">IFERROR((Users_km2!J32*Area!J32)/Total_Sites_MNO!J32,0)</f>
        <v/>
      </c>
      <c r="K32" s="30">
        <f ref="K32:K32" t="array">IFERROR((Users_km2!K32*Area!K32)/Total_Sites_MNO!K32,0)</f>
        <v/>
      </c>
      <c r="L32" s="30">
        <f ref="L32:L32" t="array">IFERROR((Users_km2!L32*Area!L32)/Total_Sites_MNO!L32,0)</f>
        <v/>
      </c>
    </row>
    <row r="33">
      <c r="A33" s="20">
        <f>'Total_Sites_MNO'!A33</f>
        <v/>
      </c>
      <c r="B33" s="20">
        <f>'Total_Sites_MNO'!B33</f>
        <v/>
      </c>
      <c r="C33" s="30">
        <f ref="C33:C33" t="array">IFERROR((Users_km2!C33*Area!C33)/Total_Sites_MNO!C33,0)</f>
        <v/>
      </c>
      <c r="D33" s="30">
        <f ref="D33:D33" t="array">IFERROR((Users_km2!D33*Area!D33)/Total_Sites_MNO!D33,0)</f>
        <v/>
      </c>
      <c r="E33" s="30">
        <f ref="E33:E33" t="array">IFERROR((Users_km2!E33*Area!E33)/Total_Sites_MNO!E33,0)</f>
        <v/>
      </c>
      <c r="F33" s="30">
        <f ref="F33:F33" t="array">IFERROR((Users_km2!F33*Area!F33)/Total_Sites_MNO!F33,0)</f>
        <v/>
      </c>
      <c r="G33" s="30">
        <f ref="G33:G33" t="array">IFERROR((Users_km2!G33*Area!G33)/Total_Sites_MNO!G33,0)</f>
        <v/>
      </c>
      <c r="H33" s="30">
        <f ref="H33:H33" t="array">IFERROR((Users_km2!H33*Area!H33)/Total_Sites_MNO!H33,0)</f>
        <v/>
      </c>
      <c r="I33" s="30">
        <f ref="I33:I33" t="array">IFERROR((Users_km2!I33*Area!I33)/Total_Sites_MNO!I33,0)</f>
        <v/>
      </c>
      <c r="J33" s="30">
        <f ref="J33:J33" t="array">IFERROR((Users_km2!J33*Area!J33)/Total_Sites_MNO!J33,0)</f>
        <v/>
      </c>
      <c r="K33" s="30">
        <f ref="K33:K33" t="array">IFERROR((Users_km2!K33*Area!K33)/Total_Sites_MNO!K33,0)</f>
        <v/>
      </c>
      <c r="L33" s="30">
        <f ref="L33:L33" t="array">IFERROR((Users_km2!L33*Area!L33)/Total_Sites_MNO!L33,0)</f>
        <v/>
      </c>
    </row>
    <row r="34">
      <c r="A34" s="20">
        <f>'Total_Sites_MNO'!A34</f>
        <v/>
      </c>
      <c r="B34" s="20">
        <f>'Total_Sites_MNO'!B34</f>
        <v/>
      </c>
      <c r="C34" s="30">
        <f ref="C34:C34" t="array">IFERROR((Users_km2!C34*Area!C34)/Total_Sites_MNO!C34,0)</f>
        <v/>
      </c>
      <c r="D34" s="30">
        <f ref="D34:D34" t="array">IFERROR((Users_km2!D34*Area!D34)/Total_Sites_MNO!D34,0)</f>
        <v/>
      </c>
      <c r="E34" s="30">
        <f ref="E34:E34" t="array">IFERROR((Users_km2!E34*Area!E34)/Total_Sites_MNO!E34,0)</f>
        <v/>
      </c>
      <c r="F34" s="30">
        <f ref="F34:F34" t="array">IFERROR((Users_km2!F34*Area!F34)/Total_Sites_MNO!F34,0)</f>
        <v/>
      </c>
      <c r="G34" s="30">
        <f ref="G34:G34" t="array">IFERROR((Users_km2!G34*Area!G34)/Total_Sites_MNO!G34,0)</f>
        <v/>
      </c>
      <c r="H34" s="30">
        <f ref="H34:H34" t="array">IFERROR((Users_km2!H34*Area!H34)/Total_Sites_MNO!H34,0)</f>
        <v/>
      </c>
      <c r="I34" s="30">
        <f ref="I34:I34" t="array">IFERROR((Users_km2!I34*Area!I34)/Total_Sites_MNO!I34,0)</f>
        <v/>
      </c>
      <c r="J34" s="30">
        <f ref="J34:J34" t="array">IFERROR((Users_km2!J34*Area!J34)/Total_Sites_MNO!J34,0)</f>
        <v/>
      </c>
      <c r="K34" s="30">
        <f ref="K34:K34" t="array">IFERROR((Users_km2!K34*Area!K34)/Total_Sites_MNO!K34,0)</f>
        <v/>
      </c>
      <c r="L34" s="30">
        <f ref="L34:L34" t="array">IFERROR((Users_km2!L34*Area!L34)/Total_Sites_MNO!L34,0)</f>
        <v/>
      </c>
    </row>
    <row r="35">
      <c r="A35" s="20">
        <f>'Total_Sites_MNO'!A35</f>
        <v/>
      </c>
      <c r="B35" s="20">
        <f>'Total_Sites_MNO'!B35</f>
        <v/>
      </c>
      <c r="C35" s="30">
        <f ref="C35:C35" t="array">IFERROR((Users_km2!C35*Area!C35)/Total_Sites_MNO!C35,0)</f>
        <v/>
      </c>
      <c r="D35" s="30">
        <f ref="D35:D35" t="array">IFERROR((Users_km2!D35*Area!D35)/Total_Sites_MNO!D35,0)</f>
        <v/>
      </c>
      <c r="E35" s="30">
        <f ref="E35:E35" t="array">IFERROR((Users_km2!E35*Area!E35)/Total_Sites_MNO!E35,0)</f>
        <v/>
      </c>
      <c r="F35" s="30">
        <f ref="F35:F35" t="array">IFERROR((Users_km2!F35*Area!F35)/Total_Sites_MNO!F35,0)</f>
        <v/>
      </c>
      <c r="G35" s="30">
        <f ref="G35:G35" t="array">IFERROR((Users_km2!G35*Area!G35)/Total_Sites_MNO!G35,0)</f>
        <v/>
      </c>
      <c r="H35" s="30">
        <f ref="H35:H35" t="array">IFERROR((Users_km2!H35*Area!H35)/Total_Sites_MNO!H35,0)</f>
        <v/>
      </c>
      <c r="I35" s="30">
        <f ref="I35:I35" t="array">IFERROR((Users_km2!I35*Area!I35)/Total_Sites_MNO!I35,0)</f>
        <v/>
      </c>
      <c r="J35" s="30">
        <f ref="J35:J35" t="array">IFERROR((Users_km2!J35*Area!J35)/Total_Sites_MNO!J35,0)</f>
        <v/>
      </c>
      <c r="K35" s="30">
        <f ref="K35:K35" t="array">IFERROR((Users_km2!K35*Area!K35)/Total_Sites_MNO!K35,0)</f>
        <v/>
      </c>
      <c r="L35" s="30">
        <f ref="L35:L35" t="array">IFERROR((Users_km2!L35*Area!L35)/Total_Sites_MNO!L35,0)</f>
        <v/>
      </c>
    </row>
    <row r="36">
      <c r="A36" s="20">
        <f>'Total_Sites_MNO'!A36</f>
        <v/>
      </c>
      <c r="B36" s="20">
        <f>'Total_Sites_MNO'!B36</f>
        <v/>
      </c>
      <c r="C36" s="30">
        <f ref="C36:C36" t="array">IFERROR((Users_km2!C36*Area!C36)/Total_Sites_MNO!C36,0)</f>
        <v/>
      </c>
      <c r="D36" s="30">
        <f ref="D36:D36" t="array">IFERROR((Users_km2!D36*Area!D36)/Total_Sites_MNO!D36,0)</f>
        <v/>
      </c>
      <c r="E36" s="30">
        <f ref="E36:E36" t="array">IFERROR((Users_km2!E36*Area!E36)/Total_Sites_MNO!E36,0)</f>
        <v/>
      </c>
      <c r="F36" s="30">
        <f ref="F36:F36" t="array">IFERROR((Users_km2!F36*Area!F36)/Total_Sites_MNO!F36,0)</f>
        <v/>
      </c>
      <c r="G36" s="30">
        <f ref="G36:G36" t="array">IFERROR((Users_km2!G36*Area!G36)/Total_Sites_MNO!G36,0)</f>
        <v/>
      </c>
      <c r="H36" s="30">
        <f ref="H36:H36" t="array">IFERROR((Users_km2!H36*Area!H36)/Total_Sites_MNO!H36,0)</f>
        <v/>
      </c>
      <c r="I36" s="30">
        <f ref="I36:I36" t="array">IFERROR((Users_km2!I36*Area!I36)/Total_Sites_MNO!I36,0)</f>
        <v/>
      </c>
      <c r="J36" s="30">
        <f ref="J36:J36" t="array">IFERROR((Users_km2!J36*Area!J36)/Total_Sites_MNO!J36,0)</f>
        <v/>
      </c>
      <c r="K36" s="30">
        <f ref="K36:K36" t="array">IFERROR((Users_km2!K36*Area!K36)/Total_Sites_MNO!K36,0)</f>
        <v/>
      </c>
      <c r="L36" s="30">
        <f ref="L36:L36" t="array">IFERROR((Users_km2!L36*Area!L36)/Total_Sites_MNO!L36,0)</f>
        <v/>
      </c>
    </row>
    <row r="37">
      <c r="A37" s="20">
        <f>'Total_Sites_MNO'!A37</f>
        <v/>
      </c>
      <c r="B37" s="20">
        <f>'Total_Sites_MNO'!B37</f>
        <v/>
      </c>
      <c r="C37" s="30">
        <f ref="C37:C37" t="array">IFERROR((Users_km2!C37*Area!C37)/Total_Sites_MNO!C37,0)</f>
        <v/>
      </c>
      <c r="D37" s="30">
        <f ref="D37:D37" t="array">IFERROR((Users_km2!D37*Area!D37)/Total_Sites_MNO!D37,0)</f>
        <v/>
      </c>
      <c r="E37" s="30">
        <f ref="E37:E37" t="array">IFERROR((Users_km2!E37*Area!E37)/Total_Sites_MNO!E37,0)</f>
        <v/>
      </c>
      <c r="F37" s="30">
        <f ref="F37:F37" t="array">IFERROR((Users_km2!F37*Area!F37)/Total_Sites_MNO!F37,0)</f>
        <v/>
      </c>
      <c r="G37" s="30">
        <f ref="G37:G37" t="array">IFERROR((Users_km2!G37*Area!G37)/Total_Sites_MNO!G37,0)</f>
        <v/>
      </c>
      <c r="H37" s="30">
        <f ref="H37:H37" t="array">IFERROR((Users_km2!H37*Area!H37)/Total_Sites_MNO!H37,0)</f>
        <v/>
      </c>
      <c r="I37" s="30">
        <f ref="I37:I37" t="array">IFERROR((Users_km2!I37*Area!I37)/Total_Sites_MNO!I37,0)</f>
        <v/>
      </c>
      <c r="J37" s="30">
        <f ref="J37:J37" t="array">IFERROR((Users_km2!J37*Area!J37)/Total_Sites_MNO!J37,0)</f>
        <v/>
      </c>
      <c r="K37" s="30">
        <f ref="K37:K37" t="array">IFERROR((Users_km2!K37*Area!K37)/Total_Sites_MNO!K37,0)</f>
        <v/>
      </c>
      <c r="L37" s="30">
        <f ref="L37:L37" t="array">IFERROR((Users_km2!L37*Area!L37)/Total_Sites_MNO!L37,0)</f>
        <v/>
      </c>
    </row>
    <row r="38">
      <c r="A38" s="20">
        <f>'Total_Sites_MNO'!A38</f>
        <v/>
      </c>
      <c r="B38" s="20">
        <f>'Total_Sites_MNO'!B38</f>
        <v/>
      </c>
      <c r="C38" s="30">
        <f ref="C38:C38" t="array">IFERROR((Users_km2!C38*Area!C38)/Total_Sites_MNO!C38,0)</f>
        <v/>
      </c>
      <c r="D38" s="30">
        <f ref="D38:D38" t="array">IFERROR((Users_km2!D38*Area!D38)/Total_Sites_MNO!D38,0)</f>
        <v/>
      </c>
      <c r="E38" s="30">
        <f ref="E38:E38" t="array">IFERROR((Users_km2!E38*Area!E38)/Total_Sites_MNO!E38,0)</f>
        <v/>
      </c>
      <c r="F38" s="30">
        <f ref="F38:F38" t="array">IFERROR((Users_km2!F38*Area!F38)/Total_Sites_MNO!F38,0)</f>
        <v/>
      </c>
      <c r="G38" s="30">
        <f ref="G38:G38" t="array">IFERROR((Users_km2!G38*Area!G38)/Total_Sites_MNO!G38,0)</f>
        <v/>
      </c>
      <c r="H38" s="30">
        <f ref="H38:H38" t="array">IFERROR((Users_km2!H38*Area!H38)/Total_Sites_MNO!H38,0)</f>
        <v/>
      </c>
      <c r="I38" s="30">
        <f ref="I38:I38" t="array">IFERROR((Users_km2!I38*Area!I38)/Total_Sites_MNO!I38,0)</f>
        <v/>
      </c>
      <c r="J38" s="30">
        <f ref="J38:J38" t="array">IFERROR((Users_km2!J38*Area!J38)/Total_Sites_MNO!J38,0)</f>
        <v/>
      </c>
      <c r="K38" s="30">
        <f ref="K38:K38" t="array">IFERROR((Users_km2!K38*Area!K38)/Total_Sites_MNO!K38,0)</f>
        <v/>
      </c>
      <c r="L38" s="30">
        <f ref="L38:L38" t="array">IFERROR((Users_km2!L38*Area!L38)/Total_Sites_MNO!L38,0)</f>
        <v/>
      </c>
    </row>
    <row r="39">
      <c r="A39" s="20">
        <f>'Total_Sites_MNO'!A39</f>
        <v/>
      </c>
      <c r="B39" s="20">
        <f>'Total_Sites_MNO'!B39</f>
        <v/>
      </c>
      <c r="C39" s="30">
        <f ref="C39:C39" t="array">IFERROR((Users_km2!C39*Area!C39)/Total_Sites_MNO!C39,0)</f>
        <v/>
      </c>
      <c r="D39" s="30">
        <f ref="D39:D39" t="array">IFERROR((Users_km2!D39*Area!D39)/Total_Sites_MNO!D39,0)</f>
        <v/>
      </c>
      <c r="E39" s="30">
        <f ref="E39:E39" t="array">IFERROR((Users_km2!E39*Area!E39)/Total_Sites_MNO!E39,0)</f>
        <v/>
      </c>
      <c r="F39" s="30">
        <f ref="F39:F39" t="array">IFERROR((Users_km2!F39*Area!F39)/Total_Sites_MNO!F39,0)</f>
        <v/>
      </c>
      <c r="G39" s="30">
        <f ref="G39:G39" t="array">IFERROR((Users_km2!G39*Area!G39)/Total_Sites_MNO!G39,0)</f>
        <v/>
      </c>
      <c r="H39" s="30">
        <f ref="H39:H39" t="array">IFERROR((Users_km2!H39*Area!H39)/Total_Sites_MNO!H39,0)</f>
        <v/>
      </c>
      <c r="I39" s="30">
        <f ref="I39:I39" t="array">IFERROR((Users_km2!I39*Area!I39)/Total_Sites_MNO!I39,0)</f>
        <v/>
      </c>
      <c r="J39" s="30">
        <f ref="J39:J39" t="array">IFERROR((Users_km2!J39*Area!J39)/Total_Sites_MNO!J39,0)</f>
        <v/>
      </c>
      <c r="K39" s="30">
        <f ref="K39:K39" t="array">IFERROR((Users_km2!K39*Area!K39)/Total_Sites_MNO!K39,0)</f>
        <v/>
      </c>
      <c r="L39" s="30">
        <f ref="L39:L39" t="array">IFERROR((Users_km2!L39*Area!L39)/Total_Sites_MNO!L39,0)</f>
        <v/>
      </c>
    </row>
    <row r="40">
      <c r="A40" s="20">
        <f>'Total_Sites_MNO'!A40</f>
        <v/>
      </c>
      <c r="B40" s="20">
        <f>'Total_Sites_MNO'!B40</f>
        <v/>
      </c>
      <c r="C40" s="30">
        <f ref="C40:C40" t="array">IFERROR((Users_km2!C40*Area!C40)/Total_Sites_MNO!C40,0)</f>
        <v/>
      </c>
      <c r="D40" s="30">
        <f ref="D40:D40" t="array">IFERROR((Users_km2!D40*Area!D40)/Total_Sites_MNO!D40,0)</f>
        <v/>
      </c>
      <c r="E40" s="30">
        <f ref="E40:E40" t="array">IFERROR((Users_km2!E40*Area!E40)/Total_Sites_MNO!E40,0)</f>
        <v/>
      </c>
      <c r="F40" s="30">
        <f ref="F40:F40" t="array">IFERROR((Users_km2!F40*Area!F40)/Total_Sites_MNO!F40,0)</f>
        <v/>
      </c>
      <c r="G40" s="30">
        <f ref="G40:G40" t="array">IFERROR((Users_km2!G40*Area!G40)/Total_Sites_MNO!G40,0)</f>
        <v/>
      </c>
      <c r="H40" s="30">
        <f ref="H40:H40" t="array">IFERROR((Users_km2!H40*Area!H40)/Total_Sites_MNO!H40,0)</f>
        <v/>
      </c>
      <c r="I40" s="30">
        <f ref="I40:I40" t="array">IFERROR((Users_km2!I40*Area!I40)/Total_Sites_MNO!I40,0)</f>
        <v/>
      </c>
      <c r="J40" s="30">
        <f ref="J40:J40" t="array">IFERROR((Users_km2!J40*Area!J40)/Total_Sites_MNO!J40,0)</f>
        <v/>
      </c>
      <c r="K40" s="30">
        <f ref="K40:K40" t="array">IFERROR((Users_km2!K40*Area!K40)/Total_Sites_MNO!K40,0)</f>
        <v/>
      </c>
      <c r="L40" s="30">
        <f ref="L40:L40" t="array">IFERROR((Users_km2!L40*Area!L40)/Total_Sites_MNO!L40,0)</f>
        <v/>
      </c>
    </row>
    <row r="41">
      <c r="A41" s="20">
        <f>'Total_Sites_MNO'!A41</f>
        <v/>
      </c>
      <c r="B41" s="20">
        <f>'Total_Sites_MNO'!B41</f>
        <v/>
      </c>
      <c r="C41" s="30">
        <f ref="C41:C41" t="array">IFERROR((Users_km2!C41*Area!C41)/Total_Sites_MNO!C41,0)</f>
        <v/>
      </c>
      <c r="D41" s="30">
        <f ref="D41:D41" t="array">IFERROR((Users_km2!D41*Area!D41)/Total_Sites_MNO!D41,0)</f>
        <v/>
      </c>
      <c r="E41" s="30">
        <f ref="E41:E41" t="array">IFERROR((Users_km2!E41*Area!E41)/Total_Sites_MNO!E41,0)</f>
        <v/>
      </c>
      <c r="F41" s="30">
        <f ref="F41:F41" t="array">IFERROR((Users_km2!F41*Area!F41)/Total_Sites_MNO!F41,0)</f>
        <v/>
      </c>
      <c r="G41" s="30">
        <f ref="G41:G41" t="array">IFERROR((Users_km2!G41*Area!G41)/Total_Sites_MNO!G41,0)</f>
        <v/>
      </c>
      <c r="H41" s="30">
        <f ref="H41:H41" t="array">IFERROR((Users_km2!H41*Area!H41)/Total_Sites_MNO!H41,0)</f>
        <v/>
      </c>
      <c r="I41" s="30">
        <f ref="I41:I41" t="array">IFERROR((Users_km2!I41*Area!I41)/Total_Sites_MNO!I41,0)</f>
        <v/>
      </c>
      <c r="J41" s="30">
        <f ref="J41:J41" t="array">IFERROR((Users_km2!J41*Area!J41)/Total_Sites_MNO!J41,0)</f>
        <v/>
      </c>
      <c r="K41" s="30">
        <f ref="K41:K41" t="array">IFERROR((Users_km2!K41*Area!K41)/Total_Sites_MNO!K41,0)</f>
        <v/>
      </c>
      <c r="L41" s="30">
        <f ref="L41:L41" t="array">IFERROR((Users_km2!L41*Area!L41)/Total_Sites_MNO!L41,0)</f>
        <v/>
      </c>
    </row>
    <row r="42">
      <c r="A42" s="20">
        <f>'Total_Sites_MNO'!A42</f>
        <v/>
      </c>
      <c r="B42" s="20">
        <f>'Total_Sites_MNO'!B42</f>
        <v/>
      </c>
      <c r="C42" s="30">
        <f ref="C42:C42" t="array">IFERROR((Users_km2!C42*Area!C42)/Total_Sites_MNO!C42,0)</f>
        <v/>
      </c>
      <c r="D42" s="30">
        <f ref="D42:D42" t="array">IFERROR((Users_km2!D42*Area!D42)/Total_Sites_MNO!D42,0)</f>
        <v/>
      </c>
      <c r="E42" s="30">
        <f ref="E42:E42" t="array">IFERROR((Users_km2!E42*Area!E42)/Total_Sites_MNO!E42,0)</f>
        <v/>
      </c>
      <c r="F42" s="30">
        <f ref="F42:F42" t="array">IFERROR((Users_km2!F42*Area!F42)/Total_Sites_MNO!F42,0)</f>
        <v/>
      </c>
      <c r="G42" s="30">
        <f ref="G42:G42" t="array">IFERROR((Users_km2!G42*Area!G42)/Total_Sites_MNO!G42,0)</f>
        <v/>
      </c>
      <c r="H42" s="30">
        <f ref="H42:H42" t="array">IFERROR((Users_km2!H42*Area!H42)/Total_Sites_MNO!H42,0)</f>
        <v/>
      </c>
      <c r="I42" s="30">
        <f ref="I42:I42" t="array">IFERROR((Users_km2!I42*Area!I42)/Total_Sites_MNO!I42,0)</f>
        <v/>
      </c>
      <c r="J42" s="30">
        <f ref="J42:J42" t="array">IFERROR((Users_km2!J42*Area!J42)/Total_Sites_MNO!J42,0)</f>
        <v/>
      </c>
      <c r="K42" s="30">
        <f ref="K42:K42" t="array">IFERROR((Users_km2!K42*Area!K42)/Total_Sites_MNO!K42,0)</f>
        <v/>
      </c>
      <c r="L42" s="30">
        <f ref="L42:L42" t="array">IFERROR((Users_km2!L42*Area!L42)/Total_Sites_MNO!L42,0)</f>
        <v/>
      </c>
    </row>
    <row r="43">
      <c r="A43" s="20">
        <f>'Total_Sites_MNO'!A43</f>
        <v/>
      </c>
      <c r="B43" s="20">
        <f>'Total_Sites_MNO'!B43</f>
        <v/>
      </c>
      <c r="C43" s="30">
        <f ref="C43:C43" t="array">IFERROR((Users_km2!C43*Area!C43)/Total_Sites_MNO!C43,0)</f>
        <v/>
      </c>
      <c r="D43" s="30">
        <f ref="D43:D43" t="array">IFERROR((Users_km2!D43*Area!D43)/Total_Sites_MNO!D43,0)</f>
        <v/>
      </c>
      <c r="E43" s="30">
        <f ref="E43:E43" t="array">IFERROR((Users_km2!E43*Area!E43)/Total_Sites_MNO!E43,0)</f>
        <v/>
      </c>
      <c r="F43" s="30">
        <f ref="F43:F43" t="array">IFERROR((Users_km2!F43*Area!F43)/Total_Sites_MNO!F43,0)</f>
        <v/>
      </c>
      <c r="G43" s="30">
        <f ref="G43:G43" t="array">IFERROR((Users_km2!G43*Area!G43)/Total_Sites_MNO!G43,0)</f>
        <v/>
      </c>
      <c r="H43" s="30">
        <f ref="H43:H43" t="array">IFERROR((Users_km2!H43*Area!H43)/Total_Sites_MNO!H43,0)</f>
        <v/>
      </c>
      <c r="I43" s="30">
        <f ref="I43:I43" t="array">IFERROR((Users_km2!I43*Area!I43)/Total_Sites_MNO!I43,0)</f>
        <v/>
      </c>
      <c r="J43" s="30">
        <f ref="J43:J43" t="array">IFERROR((Users_km2!J43*Area!J43)/Total_Sites_MNO!J43,0)</f>
        <v/>
      </c>
      <c r="K43" s="30">
        <f ref="K43:K43" t="array">IFERROR((Users_km2!K43*Area!K43)/Total_Sites_MNO!K43,0)</f>
        <v/>
      </c>
      <c r="L43" s="30">
        <f ref="L43:L43" t="array">IFERROR((Users_km2!L43*Area!L43)/Total_Sites_MNO!L43,0)</f>
        <v/>
      </c>
    </row>
    <row r="44">
      <c r="A44" s="20">
        <f>'Total_Sites_MNO'!A44</f>
        <v/>
      </c>
      <c r="B44" s="20">
        <f>'Total_Sites_MNO'!B44</f>
        <v/>
      </c>
      <c r="C44" s="30">
        <f ref="C44:C44" t="array">IFERROR((Users_km2!C44*Area!C44)/Total_Sites_MNO!C44,0)</f>
        <v/>
      </c>
      <c r="D44" s="30">
        <f ref="D44:D44" t="array">IFERROR((Users_km2!D44*Area!D44)/Total_Sites_MNO!D44,0)</f>
        <v/>
      </c>
      <c r="E44" s="30">
        <f ref="E44:E44" t="array">IFERROR((Users_km2!E44*Area!E44)/Total_Sites_MNO!E44,0)</f>
        <v/>
      </c>
      <c r="F44" s="30">
        <f ref="F44:F44" t="array">IFERROR((Users_km2!F44*Area!F44)/Total_Sites_MNO!F44,0)</f>
        <v/>
      </c>
      <c r="G44" s="30">
        <f ref="G44:G44" t="array">IFERROR((Users_km2!G44*Area!G44)/Total_Sites_MNO!G44,0)</f>
        <v/>
      </c>
      <c r="H44" s="30">
        <f ref="H44:H44" t="array">IFERROR((Users_km2!H44*Area!H44)/Total_Sites_MNO!H44,0)</f>
        <v/>
      </c>
      <c r="I44" s="30">
        <f ref="I44:I44" t="array">IFERROR((Users_km2!I44*Area!I44)/Total_Sites_MNO!I44,0)</f>
        <v/>
      </c>
      <c r="J44" s="30">
        <f ref="J44:J44" t="array">IFERROR((Users_km2!J44*Area!J44)/Total_Sites_MNO!J44,0)</f>
        <v/>
      </c>
      <c r="K44" s="30">
        <f ref="K44:K44" t="array">IFERROR((Users_km2!K44*Area!K44)/Total_Sites_MNO!K44,0)</f>
        <v/>
      </c>
      <c r="L44" s="30">
        <f ref="L44:L44" t="array">IFERROR((Users_km2!L44*Area!L44)/Total_Sites_MNO!L44,0)</f>
        <v/>
      </c>
    </row>
    <row r="45">
      <c r="A45" s="20">
        <f>'Total_Sites_MNO'!A45</f>
        <v/>
      </c>
      <c r="B45" s="20">
        <f>'Total_Sites_MNO'!B45</f>
        <v/>
      </c>
      <c r="C45" s="30">
        <f ref="C45:C45" t="array">IFERROR((Users_km2!C45*Area!C45)/Total_Sites_MNO!C45,0)</f>
        <v/>
      </c>
      <c r="D45" s="30">
        <f ref="D45:D45" t="array">IFERROR((Users_km2!D45*Area!D45)/Total_Sites_MNO!D45,0)</f>
        <v/>
      </c>
      <c r="E45" s="30">
        <f ref="E45:E45" t="array">IFERROR((Users_km2!E45*Area!E45)/Total_Sites_MNO!E45,0)</f>
        <v/>
      </c>
      <c r="F45" s="30">
        <f ref="F45:F45" t="array">IFERROR((Users_km2!F45*Area!F45)/Total_Sites_MNO!F45,0)</f>
        <v/>
      </c>
      <c r="G45" s="30">
        <f ref="G45:G45" t="array">IFERROR((Users_km2!G45*Area!G45)/Total_Sites_MNO!G45,0)</f>
        <v/>
      </c>
      <c r="H45" s="30">
        <f ref="H45:H45" t="array">IFERROR((Users_km2!H45*Area!H45)/Total_Sites_MNO!H45,0)</f>
        <v/>
      </c>
      <c r="I45" s="30">
        <f ref="I45:I45" t="array">IFERROR((Users_km2!I45*Area!I45)/Total_Sites_MNO!I45,0)</f>
        <v/>
      </c>
      <c r="J45" s="30">
        <f ref="J45:J45" t="array">IFERROR((Users_km2!J45*Area!J45)/Total_Sites_MNO!J45,0)</f>
        <v/>
      </c>
      <c r="K45" s="30">
        <f ref="K45:K45" t="array">IFERROR((Users_km2!K45*Area!K45)/Total_Sites_MNO!K45,0)</f>
        <v/>
      </c>
      <c r="L45" s="30">
        <f ref="L45:L45" t="array">IFERROR((Users_km2!L45*Area!L45)/Total_Sites_MNO!L45,0)</f>
        <v/>
      </c>
    </row>
    <row r="46">
      <c r="A46" s="20">
        <f>'Total_Sites_MNO'!A46</f>
        <v/>
      </c>
      <c r="B46" s="20">
        <f>'Total_Sites_MNO'!B46</f>
        <v/>
      </c>
      <c r="C46" s="30">
        <f ref="C46:C46" t="array">IFERROR((Users_km2!C46*Area!C46)/Total_Sites_MNO!C46,0)</f>
        <v/>
      </c>
      <c r="D46" s="30">
        <f ref="D46:D46" t="array">IFERROR((Users_km2!D46*Area!D46)/Total_Sites_MNO!D46,0)</f>
        <v/>
      </c>
      <c r="E46" s="30">
        <f ref="E46:E46" t="array">IFERROR((Users_km2!E46*Area!E46)/Total_Sites_MNO!E46,0)</f>
        <v/>
      </c>
      <c r="F46" s="30">
        <f ref="F46:F46" t="array">IFERROR((Users_km2!F46*Area!F46)/Total_Sites_MNO!F46,0)</f>
        <v/>
      </c>
      <c r="G46" s="30">
        <f ref="G46:G46" t="array">IFERROR((Users_km2!G46*Area!G46)/Total_Sites_MNO!G46,0)</f>
        <v/>
      </c>
      <c r="H46" s="30">
        <f ref="H46:H46" t="array">IFERROR((Users_km2!H46*Area!H46)/Total_Sites_MNO!H46,0)</f>
        <v/>
      </c>
      <c r="I46" s="30">
        <f ref="I46:I46" t="array">IFERROR((Users_km2!I46*Area!I46)/Total_Sites_MNO!I46,0)</f>
        <v/>
      </c>
      <c r="J46" s="30">
        <f ref="J46:J46" t="array">IFERROR((Users_km2!J46*Area!J46)/Total_Sites_MNO!J46,0)</f>
        <v/>
      </c>
      <c r="K46" s="30">
        <f ref="K46:K46" t="array">IFERROR((Users_km2!K46*Area!K46)/Total_Sites_MNO!K46,0)</f>
        <v/>
      </c>
      <c r="L46" s="30">
        <f ref="L46:L46" t="array">IFERROR((Users_km2!L46*Area!L46)/Total_Sites_MNO!L46,0)</f>
        <v/>
      </c>
    </row>
    <row r="47">
      <c r="A47" s="20">
        <f>'Total_Sites_MNO'!A47</f>
        <v/>
      </c>
      <c r="B47" s="20">
        <f>'Total_Sites_MNO'!B47</f>
        <v/>
      </c>
      <c r="C47" s="30">
        <f ref="C47:C47" t="array">IFERROR((Users_km2!C47*Area!C47)/Total_Sites_MNO!C47,0)</f>
        <v/>
      </c>
      <c r="D47" s="30">
        <f ref="D47:D47" t="array">IFERROR((Users_km2!D47*Area!D47)/Total_Sites_MNO!D47,0)</f>
        <v/>
      </c>
      <c r="E47" s="30">
        <f ref="E47:E47" t="array">IFERROR((Users_km2!E47*Area!E47)/Total_Sites_MNO!E47,0)</f>
        <v/>
      </c>
      <c r="F47" s="30">
        <f ref="F47:F47" t="array">IFERROR((Users_km2!F47*Area!F47)/Total_Sites_MNO!F47,0)</f>
        <v/>
      </c>
      <c r="G47" s="30">
        <f ref="G47:G47" t="array">IFERROR((Users_km2!G47*Area!G47)/Total_Sites_MNO!G47,0)</f>
        <v/>
      </c>
      <c r="H47" s="30">
        <f ref="H47:H47" t="array">IFERROR((Users_km2!H47*Area!H47)/Total_Sites_MNO!H47,0)</f>
        <v/>
      </c>
      <c r="I47" s="30">
        <f ref="I47:I47" t="array">IFERROR((Users_km2!I47*Area!I47)/Total_Sites_MNO!I47,0)</f>
        <v/>
      </c>
      <c r="J47" s="30">
        <f ref="J47:J47" t="array">IFERROR((Users_km2!J47*Area!J47)/Total_Sites_MNO!J47,0)</f>
        <v/>
      </c>
      <c r="K47" s="30">
        <f ref="K47:K47" t="array">IFERROR((Users_km2!K47*Area!K47)/Total_Sites_MNO!K47,0)</f>
        <v/>
      </c>
      <c r="L47" s="30">
        <f ref="L47:L47" t="array">IFERROR((Users_km2!L47*Area!L47)/Total_Sites_MNO!L47,0)</f>
        <v/>
      </c>
    </row>
    <row r="48">
      <c r="A48" s="20">
        <f>'Total_Sites_MNO'!A48</f>
        <v/>
      </c>
      <c r="B48" s="20">
        <f>'Total_Sites_MNO'!B48</f>
        <v/>
      </c>
      <c r="C48" s="30">
        <f ref="C48:C48" t="array">IFERROR((Users_km2!C48*Area!C48)/Total_Sites_MNO!C48,0)</f>
        <v/>
      </c>
      <c r="D48" s="30">
        <f ref="D48:D48" t="array">IFERROR((Users_km2!D48*Area!D48)/Total_Sites_MNO!D48,0)</f>
        <v/>
      </c>
      <c r="E48" s="30">
        <f ref="E48:E48" t="array">IFERROR((Users_km2!E48*Area!E48)/Total_Sites_MNO!E48,0)</f>
        <v/>
      </c>
      <c r="F48" s="30">
        <f ref="F48:F48" t="array">IFERROR((Users_km2!F48*Area!F48)/Total_Sites_MNO!F48,0)</f>
        <v/>
      </c>
      <c r="G48" s="30">
        <f ref="G48:G48" t="array">IFERROR((Users_km2!G48*Area!G48)/Total_Sites_MNO!G48,0)</f>
        <v/>
      </c>
      <c r="H48" s="30">
        <f ref="H48:H48" t="array">IFERROR((Users_km2!H48*Area!H48)/Total_Sites_MNO!H48,0)</f>
        <v/>
      </c>
      <c r="I48" s="30">
        <f ref="I48:I48" t="array">IFERROR((Users_km2!I48*Area!I48)/Total_Sites_MNO!I48,0)</f>
        <v/>
      </c>
      <c r="J48" s="30">
        <f ref="J48:J48" t="array">IFERROR((Users_km2!J48*Area!J48)/Total_Sites_MNO!J48,0)</f>
        <v/>
      </c>
      <c r="K48" s="30">
        <f ref="K48:K48" t="array">IFERROR((Users_km2!K48*Area!K48)/Total_Sites_MNO!K48,0)</f>
        <v/>
      </c>
      <c r="L48" s="30">
        <f ref="L48:L48" t="array">IFERROR((Users_km2!L48*Area!L48)/Total_Sites_MNO!L48,0)</f>
        <v/>
      </c>
    </row>
    <row r="49">
      <c r="A49" s="20">
        <f>'Total_Sites_MNO'!A49</f>
        <v/>
      </c>
      <c r="B49" s="20">
        <f>'Total_Sites_MNO'!B49</f>
        <v/>
      </c>
      <c r="C49" s="30">
        <f ref="C49:C49" t="array">IFERROR((Users_km2!C49*Area!C49)/Total_Sites_MNO!C49,0)</f>
        <v/>
      </c>
      <c r="D49" s="30">
        <f ref="D49:D49" t="array">IFERROR((Users_km2!D49*Area!D49)/Total_Sites_MNO!D49,0)</f>
        <v/>
      </c>
      <c r="E49" s="30">
        <f ref="E49:E49" t="array">IFERROR((Users_km2!E49*Area!E49)/Total_Sites_MNO!E49,0)</f>
        <v/>
      </c>
      <c r="F49" s="30">
        <f ref="F49:F49" t="array">IFERROR((Users_km2!F49*Area!F49)/Total_Sites_MNO!F49,0)</f>
        <v/>
      </c>
      <c r="G49" s="30">
        <f ref="G49:G49" t="array">IFERROR((Users_km2!G49*Area!G49)/Total_Sites_MNO!G49,0)</f>
        <v/>
      </c>
      <c r="H49" s="30">
        <f ref="H49:H49" t="array">IFERROR((Users_km2!H49*Area!H49)/Total_Sites_MNO!H49,0)</f>
        <v/>
      </c>
      <c r="I49" s="30">
        <f ref="I49:I49" t="array">IFERROR((Users_km2!I49*Area!I49)/Total_Sites_MNO!I49,0)</f>
        <v/>
      </c>
      <c r="J49" s="30">
        <f ref="J49:J49" t="array">IFERROR((Users_km2!J49*Area!J49)/Total_Sites_MNO!J49,0)</f>
        <v/>
      </c>
      <c r="K49" s="30">
        <f ref="K49:K49" t="array">IFERROR((Users_km2!K49*Area!K49)/Total_Sites_MNO!K49,0)</f>
        <v/>
      </c>
      <c r="L49" s="30">
        <f ref="L49:L49" t="array">IFERROR((Users_km2!L49*Area!L49)/Total_Sites_MNO!L49,0)</f>
        <v/>
      </c>
    </row>
    <row r="50">
      <c r="A50" s="20">
        <f>'Total_Sites_MNO'!A50</f>
        <v/>
      </c>
      <c r="B50" s="20">
        <f>'Total_Sites_MNO'!B50</f>
        <v/>
      </c>
      <c r="C50" s="30">
        <f ref="C50:C50" t="array">IFERROR((Users_km2!C50*Area!C50)/Total_Sites_MNO!C50,0)</f>
        <v/>
      </c>
      <c r="D50" s="30">
        <f ref="D50:D50" t="array">IFERROR((Users_km2!D50*Area!D50)/Total_Sites_MNO!D50,0)</f>
        <v/>
      </c>
      <c r="E50" s="30">
        <f ref="E50:E50" t="array">IFERROR((Users_km2!E50*Area!E50)/Total_Sites_MNO!E50,0)</f>
        <v/>
      </c>
      <c r="F50" s="30">
        <f ref="F50:F50" t="array">IFERROR((Users_km2!F50*Area!F50)/Total_Sites_MNO!F50,0)</f>
        <v/>
      </c>
      <c r="G50" s="30">
        <f ref="G50:G50" t="array">IFERROR((Users_km2!G50*Area!G50)/Total_Sites_MNO!G50,0)</f>
        <v/>
      </c>
      <c r="H50" s="30">
        <f ref="H50:H50" t="array">IFERROR((Users_km2!H50*Area!H50)/Total_Sites_MNO!H50,0)</f>
        <v/>
      </c>
      <c r="I50" s="30">
        <f ref="I50:I50" t="array">IFERROR((Users_km2!I50*Area!I50)/Total_Sites_MNO!I50,0)</f>
        <v/>
      </c>
      <c r="J50" s="30">
        <f ref="J50:J50" t="array">IFERROR((Users_km2!J50*Area!J50)/Total_Sites_MNO!J50,0)</f>
        <v/>
      </c>
      <c r="K50" s="30">
        <f ref="K50:K50" t="array">IFERROR((Users_km2!K50*Area!K50)/Total_Sites_MNO!K50,0)</f>
        <v/>
      </c>
      <c r="L50" s="30">
        <f ref="L50:L50" t="array">IFERROR((Users_km2!L50*Area!L50)/Total_Sites_MNO!L50,0)</f>
        <v/>
      </c>
    </row>
    <row r="51">
      <c r="A51" s="20">
        <f>'Total_Sites_MNO'!A51</f>
        <v/>
      </c>
      <c r="B51" s="20">
        <f>'Total_Sites_MNO'!B51</f>
        <v/>
      </c>
      <c r="C51" s="30">
        <f ref="C51:C51" t="array">IFERROR((Users_km2!C51*Area!C51)/Total_Sites_MNO!C51,0)</f>
        <v/>
      </c>
      <c r="D51" s="30">
        <f ref="D51:D51" t="array">IFERROR((Users_km2!D51*Area!D51)/Total_Sites_MNO!D51,0)</f>
        <v/>
      </c>
      <c r="E51" s="30">
        <f ref="E51:E51" t="array">IFERROR((Users_km2!E51*Area!E51)/Total_Sites_MNO!E51,0)</f>
        <v/>
      </c>
      <c r="F51" s="30">
        <f ref="F51:F51" t="array">IFERROR((Users_km2!F51*Area!F51)/Total_Sites_MNO!F51,0)</f>
        <v/>
      </c>
      <c r="G51" s="30">
        <f ref="G51:G51" t="array">IFERROR((Users_km2!G51*Area!G51)/Total_Sites_MNO!G51,0)</f>
        <v/>
      </c>
      <c r="H51" s="30">
        <f ref="H51:H51" t="array">IFERROR((Users_km2!H51*Area!H51)/Total_Sites_MNO!H51,0)</f>
        <v/>
      </c>
      <c r="I51" s="30">
        <f ref="I51:I51" t="array">IFERROR((Users_km2!I51*Area!I51)/Total_Sites_MNO!I51,0)</f>
        <v/>
      </c>
      <c r="J51" s="30">
        <f ref="J51:J51" t="array">IFERROR((Users_km2!J51*Area!J51)/Total_Sites_MNO!J51,0)</f>
        <v/>
      </c>
      <c r="K51" s="30">
        <f ref="K51:K51" t="array">IFERROR((Users_km2!K51*Area!K51)/Total_Sites_MNO!K51,0)</f>
        <v/>
      </c>
      <c r="L51" s="30">
        <f ref="L51:L51" t="array">IFERROR((Users_km2!L51*Area!L51)/Total_Sites_MNO!L51,0)</f>
        <v/>
      </c>
    </row>
    <row r="52">
      <c r="A52" s="20">
        <f>'Total_Sites_MNO'!A52</f>
        <v/>
      </c>
      <c r="B52" s="20">
        <f>'Total_Sites_MNO'!B52</f>
        <v/>
      </c>
      <c r="C52" s="30">
        <f ref="C52:C52" t="array">IFERROR((Users_km2!C52*Area!C52)/Total_Sites_MNO!C52,0)</f>
        <v/>
      </c>
      <c r="D52" s="30">
        <f ref="D52:D52" t="array">IFERROR((Users_km2!D52*Area!D52)/Total_Sites_MNO!D52,0)</f>
        <v/>
      </c>
      <c r="E52" s="30">
        <f ref="E52:E52" t="array">IFERROR((Users_km2!E52*Area!E52)/Total_Sites_MNO!E52,0)</f>
        <v/>
      </c>
      <c r="F52" s="30">
        <f ref="F52:F52" t="array">IFERROR((Users_km2!F52*Area!F52)/Total_Sites_MNO!F52,0)</f>
        <v/>
      </c>
      <c r="G52" s="30">
        <f ref="G52:G52" t="array">IFERROR((Users_km2!G52*Area!G52)/Total_Sites_MNO!G52,0)</f>
        <v/>
      </c>
      <c r="H52" s="30">
        <f ref="H52:H52" t="array">IFERROR((Users_km2!H52*Area!H52)/Total_Sites_MNO!H52,0)</f>
        <v/>
      </c>
      <c r="I52" s="30">
        <f ref="I52:I52" t="array">IFERROR((Users_km2!I52*Area!I52)/Total_Sites_MNO!I52,0)</f>
        <v/>
      </c>
      <c r="J52" s="30">
        <f ref="J52:J52" t="array">IFERROR((Users_km2!J52*Area!J52)/Total_Sites_MNO!J52,0)</f>
        <v/>
      </c>
      <c r="K52" s="30">
        <f ref="K52:K52" t="array">IFERROR((Users_km2!K52*Area!K52)/Total_Sites_MNO!K52,0)</f>
        <v/>
      </c>
      <c r="L52" s="30">
        <f ref="L52:L52" t="array">IFERROR((Users_km2!L52*Area!L52)/Total_Sites_MNO!L52,0)</f>
        <v/>
      </c>
    </row>
    <row r="53">
      <c r="A53" s="20">
        <f>'Total_Sites_MNO'!A53</f>
        <v/>
      </c>
      <c r="B53" s="20">
        <f>'Total_Sites_MNO'!B53</f>
        <v/>
      </c>
      <c r="C53" s="30">
        <f ref="C53:C53" t="array">IFERROR((Users_km2!C53*Area!C53)/Total_Sites_MNO!C53,0)</f>
        <v/>
      </c>
      <c r="D53" s="30">
        <f ref="D53:D53" t="array">IFERROR((Users_km2!D53*Area!D53)/Total_Sites_MNO!D53,0)</f>
        <v/>
      </c>
      <c r="E53" s="30">
        <f ref="E53:E53" t="array">IFERROR((Users_km2!E53*Area!E53)/Total_Sites_MNO!E53,0)</f>
        <v/>
      </c>
      <c r="F53" s="30">
        <f ref="F53:F53" t="array">IFERROR((Users_km2!F53*Area!F53)/Total_Sites_MNO!F53,0)</f>
        <v/>
      </c>
      <c r="G53" s="30">
        <f ref="G53:G53" t="array">IFERROR((Users_km2!G53*Area!G53)/Total_Sites_MNO!G53,0)</f>
        <v/>
      </c>
      <c r="H53" s="30">
        <f ref="H53:H53" t="array">IFERROR((Users_km2!H53*Area!H53)/Total_Sites_MNO!H53,0)</f>
        <v/>
      </c>
      <c r="I53" s="30">
        <f ref="I53:I53" t="array">IFERROR((Users_km2!I53*Area!I53)/Total_Sites_MNO!I53,0)</f>
        <v/>
      </c>
      <c r="J53" s="30">
        <f ref="J53:J53" t="array">IFERROR((Users_km2!J53*Area!J53)/Total_Sites_MNO!J53,0)</f>
        <v/>
      </c>
      <c r="K53" s="30">
        <f ref="K53:K53" t="array">IFERROR((Users_km2!K53*Area!K53)/Total_Sites_MNO!K53,0)</f>
        <v/>
      </c>
      <c r="L53" s="30">
        <f ref="L53:L53" t="array">IFERROR((Users_km2!L53*Area!L53)/Total_Sites_MNO!L53,0)</f>
        <v/>
      </c>
    </row>
    <row r="54">
      <c r="A54" s="20">
        <f>'Total_Sites_MNO'!A54</f>
        <v/>
      </c>
      <c r="B54" s="20">
        <f>'Total_Sites_MNO'!B54</f>
        <v/>
      </c>
      <c r="C54" s="30">
        <f ref="C54:C54" t="array">IFERROR((Users_km2!C54*Area!C54)/Total_Sites_MNO!C54,0)</f>
        <v/>
      </c>
      <c r="D54" s="30">
        <f ref="D54:D54" t="array">IFERROR((Users_km2!D54*Area!D54)/Total_Sites_MNO!D54,0)</f>
        <v/>
      </c>
      <c r="E54" s="30">
        <f ref="E54:E54" t="array">IFERROR((Users_km2!E54*Area!E54)/Total_Sites_MNO!E54,0)</f>
        <v/>
      </c>
      <c r="F54" s="30">
        <f ref="F54:F54" t="array">IFERROR((Users_km2!F54*Area!F54)/Total_Sites_MNO!F54,0)</f>
        <v/>
      </c>
      <c r="G54" s="30">
        <f ref="G54:G54" t="array">IFERROR((Users_km2!G54*Area!G54)/Total_Sites_MNO!G54,0)</f>
        <v/>
      </c>
      <c r="H54" s="30">
        <f ref="H54:H54" t="array">IFERROR((Users_km2!H54*Area!H54)/Total_Sites_MNO!H54,0)</f>
        <v/>
      </c>
      <c r="I54" s="30">
        <f ref="I54:I54" t="array">IFERROR((Users_km2!I54*Area!I54)/Total_Sites_MNO!I54,0)</f>
        <v/>
      </c>
      <c r="J54" s="30">
        <f ref="J54:J54" t="array">IFERROR((Users_km2!J54*Area!J54)/Total_Sites_MNO!J54,0)</f>
        <v/>
      </c>
      <c r="K54" s="30">
        <f ref="K54:K54" t="array">IFERROR((Users_km2!K54*Area!K54)/Total_Sites_MNO!K54,0)</f>
        <v/>
      </c>
      <c r="L54" s="30">
        <f ref="L54:L54" t="array">IFERROR((Users_km2!L54*Area!L54)/Total_Sites_MNO!L54,0)</f>
        <v/>
      </c>
    </row>
    <row r="55">
      <c r="A55" s="20">
        <f>'Total_Sites_MNO'!A55</f>
        <v/>
      </c>
      <c r="B55" s="20">
        <f>'Total_Sites_MNO'!B55</f>
        <v/>
      </c>
      <c r="C55" s="30">
        <f ref="C55:C55" t="array">IFERROR((Users_km2!C55*Area!C55)/Total_Sites_MNO!C55,0)</f>
        <v/>
      </c>
      <c r="D55" s="30">
        <f ref="D55:D55" t="array">IFERROR((Users_km2!D55*Area!D55)/Total_Sites_MNO!D55,0)</f>
        <v/>
      </c>
      <c r="E55" s="30">
        <f ref="E55:E55" t="array">IFERROR((Users_km2!E55*Area!E55)/Total_Sites_MNO!E55,0)</f>
        <v/>
      </c>
      <c r="F55" s="30">
        <f ref="F55:F55" t="array">IFERROR((Users_km2!F55*Area!F55)/Total_Sites_MNO!F55,0)</f>
        <v/>
      </c>
      <c r="G55" s="30">
        <f ref="G55:G55" t="array">IFERROR((Users_km2!G55*Area!G55)/Total_Sites_MNO!G55,0)</f>
        <v/>
      </c>
      <c r="H55" s="30">
        <f ref="H55:H55" t="array">IFERROR((Users_km2!H55*Area!H55)/Total_Sites_MNO!H55,0)</f>
        <v/>
      </c>
      <c r="I55" s="30">
        <f ref="I55:I55" t="array">IFERROR((Users_km2!I55*Area!I55)/Total_Sites_MNO!I55,0)</f>
        <v/>
      </c>
      <c r="J55" s="30">
        <f ref="J55:J55" t="array">IFERROR((Users_km2!J55*Area!J55)/Total_Sites_MNO!J55,0)</f>
        <v/>
      </c>
      <c r="K55" s="30">
        <f ref="K55:K55" t="array">IFERROR((Users_km2!K55*Area!K55)/Total_Sites_MNO!K55,0)</f>
        <v/>
      </c>
      <c r="L55" s="30">
        <f ref="L55:L55" t="array">IFERROR((Users_km2!L55*Area!L55)/Total_Sites_MNO!L55,0)</f>
        <v/>
      </c>
    </row>
    <row r="56">
      <c r="A56" s="20">
        <f>'Total_Sites_MNO'!A56</f>
        <v/>
      </c>
      <c r="B56" s="20">
        <f>'Total_Sites_MNO'!B56</f>
        <v/>
      </c>
      <c r="C56" s="30">
        <f ref="C56:C56" t="array">IFERROR((Users_km2!C56*Area!C56)/Total_Sites_MNO!C56,0)</f>
        <v/>
      </c>
      <c r="D56" s="30">
        <f ref="D56:D56" t="array">IFERROR((Users_km2!D56*Area!D56)/Total_Sites_MNO!D56,0)</f>
        <v/>
      </c>
      <c r="E56" s="30">
        <f ref="E56:E56" t="array">IFERROR((Users_km2!E56*Area!E56)/Total_Sites_MNO!E56,0)</f>
        <v/>
      </c>
      <c r="F56" s="30">
        <f ref="F56:F56" t="array">IFERROR((Users_km2!F56*Area!F56)/Total_Sites_MNO!F56,0)</f>
        <v/>
      </c>
      <c r="G56" s="30">
        <f ref="G56:G56" t="array">IFERROR((Users_km2!G56*Area!G56)/Total_Sites_MNO!G56,0)</f>
        <v/>
      </c>
      <c r="H56" s="30">
        <f ref="H56:H56" t="array">IFERROR((Users_km2!H56*Area!H56)/Total_Sites_MNO!H56,0)</f>
        <v/>
      </c>
      <c r="I56" s="30">
        <f ref="I56:I56" t="array">IFERROR((Users_km2!I56*Area!I56)/Total_Sites_MNO!I56,0)</f>
        <v/>
      </c>
      <c r="J56" s="30">
        <f ref="J56:J56" t="array">IFERROR((Users_km2!J56*Area!J56)/Total_Sites_MNO!J56,0)</f>
        <v/>
      </c>
      <c r="K56" s="30">
        <f ref="K56:K56" t="array">IFERROR((Users_km2!K56*Area!K56)/Total_Sites_MNO!K56,0)</f>
        <v/>
      </c>
      <c r="L56" s="30">
        <f ref="L56:L56" t="array">IFERROR((Users_km2!L56*Area!L56)/Total_Sites_MNO!L56,0)</f>
        <v/>
      </c>
    </row>
    <row r="57">
      <c r="A57" s="20">
        <f>'Total_Sites_MNO'!A57</f>
        <v/>
      </c>
      <c r="B57" s="20">
        <f>'Total_Sites_MNO'!B57</f>
        <v/>
      </c>
      <c r="C57" s="30">
        <f ref="C57:C57" t="array">IFERROR((Users_km2!C57*Area!C57)/Total_Sites_MNO!C57,0)</f>
        <v/>
      </c>
      <c r="D57" s="30">
        <f ref="D57:D57" t="array">IFERROR((Users_km2!D57*Area!D57)/Total_Sites_MNO!D57,0)</f>
        <v/>
      </c>
      <c r="E57" s="30">
        <f ref="E57:E57" t="array">IFERROR((Users_km2!E57*Area!E57)/Total_Sites_MNO!E57,0)</f>
        <v/>
      </c>
      <c r="F57" s="30">
        <f ref="F57:F57" t="array">IFERROR((Users_km2!F57*Area!F57)/Total_Sites_MNO!F57,0)</f>
        <v/>
      </c>
      <c r="G57" s="30">
        <f ref="G57:G57" t="array">IFERROR((Users_km2!G57*Area!G57)/Total_Sites_MNO!G57,0)</f>
        <v/>
      </c>
      <c r="H57" s="30">
        <f ref="H57:H57" t="array">IFERROR((Users_km2!H57*Area!H57)/Total_Sites_MNO!H57,0)</f>
        <v/>
      </c>
      <c r="I57" s="30">
        <f ref="I57:I57" t="array">IFERROR((Users_km2!I57*Area!I57)/Total_Sites_MNO!I57,0)</f>
        <v/>
      </c>
      <c r="J57" s="30">
        <f ref="J57:J57" t="array">IFERROR((Users_km2!J57*Area!J57)/Total_Sites_MNO!J57,0)</f>
        <v/>
      </c>
      <c r="K57" s="30">
        <f ref="K57:K57" t="array">IFERROR((Users_km2!K57*Area!K57)/Total_Sites_MNO!K57,0)</f>
        <v/>
      </c>
      <c r="L57" s="30">
        <f ref="L57:L57" t="array">IFERROR((Users_km2!L57*Area!L57)/Total_Sites_MNO!L57,0)</f>
        <v/>
      </c>
    </row>
    <row r="58">
      <c r="A58" s="20">
        <f>'Total_Sites_MNO'!A58</f>
        <v/>
      </c>
      <c r="B58" s="20">
        <f>'Total_Sites_MNO'!B58</f>
        <v/>
      </c>
      <c r="C58" s="30">
        <f ref="C58:C58" t="array">IFERROR((Users_km2!C58*Area!C58)/Total_Sites_MNO!C58,0)</f>
        <v/>
      </c>
      <c r="D58" s="30">
        <f ref="D58:D58" t="array">IFERROR((Users_km2!D58*Area!D58)/Total_Sites_MNO!D58,0)</f>
        <v/>
      </c>
      <c r="E58" s="30">
        <f ref="E58:E58" t="array">IFERROR((Users_km2!E58*Area!E58)/Total_Sites_MNO!E58,0)</f>
        <v/>
      </c>
      <c r="F58" s="30">
        <f ref="F58:F58" t="array">IFERROR((Users_km2!F58*Area!F58)/Total_Sites_MNO!F58,0)</f>
        <v/>
      </c>
      <c r="G58" s="30">
        <f ref="G58:G58" t="array">IFERROR((Users_km2!G58*Area!G58)/Total_Sites_MNO!G58,0)</f>
        <v/>
      </c>
      <c r="H58" s="30">
        <f ref="H58:H58" t="array">IFERROR((Users_km2!H58*Area!H58)/Total_Sites_MNO!H58,0)</f>
        <v/>
      </c>
      <c r="I58" s="30">
        <f ref="I58:I58" t="array">IFERROR((Users_km2!I58*Area!I58)/Total_Sites_MNO!I58,0)</f>
        <v/>
      </c>
      <c r="J58" s="30">
        <f ref="J58:J58" t="array">IFERROR((Users_km2!J58*Area!J58)/Total_Sites_MNO!J58,0)</f>
        <v/>
      </c>
      <c r="K58" s="30">
        <f ref="K58:K58" t="array">IFERROR((Users_km2!K58*Area!K58)/Total_Sites_MNO!K58,0)</f>
        <v/>
      </c>
      <c r="L58" s="30">
        <f ref="L58:L58" t="array">IFERROR((Users_km2!L58*Area!L58)/Total_Sites_MNO!L58,0)</f>
        <v/>
      </c>
    </row>
    <row r="59">
      <c r="A59" s="20">
        <f>'Total_Sites_MNO'!A59</f>
        <v/>
      </c>
      <c r="B59" s="20">
        <f>'Total_Sites_MNO'!B59</f>
        <v/>
      </c>
      <c r="C59" s="30">
        <f ref="C59:C59" t="array">IFERROR((Users_km2!C59*Area!C59)/Total_Sites_MNO!C59,0)</f>
        <v/>
      </c>
      <c r="D59" s="30">
        <f ref="D59:D59" t="array">IFERROR((Users_km2!D59*Area!D59)/Total_Sites_MNO!D59,0)</f>
        <v/>
      </c>
      <c r="E59" s="30">
        <f ref="E59:E59" t="array">IFERROR((Users_km2!E59*Area!E59)/Total_Sites_MNO!E59,0)</f>
        <v/>
      </c>
      <c r="F59" s="30">
        <f ref="F59:F59" t="array">IFERROR((Users_km2!F59*Area!F59)/Total_Sites_MNO!F59,0)</f>
        <v/>
      </c>
      <c r="G59" s="30">
        <f ref="G59:G59" t="array">IFERROR((Users_km2!G59*Area!G59)/Total_Sites_MNO!G59,0)</f>
        <v/>
      </c>
      <c r="H59" s="30">
        <f ref="H59:H59" t="array">IFERROR((Users_km2!H59*Area!H59)/Total_Sites_MNO!H59,0)</f>
        <v/>
      </c>
      <c r="I59" s="30">
        <f ref="I59:I59" t="array">IFERROR((Users_km2!I59*Area!I59)/Total_Sites_MNO!I59,0)</f>
        <v/>
      </c>
      <c r="J59" s="30">
        <f ref="J59:J59" t="array">IFERROR((Users_km2!J59*Area!J59)/Total_Sites_MNO!J59,0)</f>
        <v/>
      </c>
      <c r="K59" s="30">
        <f ref="K59:K59" t="array">IFERROR((Users_km2!K59*Area!K59)/Total_Sites_MNO!K59,0)</f>
        <v/>
      </c>
      <c r="L59" s="30">
        <f ref="L59:L59" t="array">IFERROR((Users_km2!L59*Area!L59)/Total_Sites_MNO!L59,0)</f>
        <v/>
      </c>
    </row>
    <row r="60">
      <c r="A60" s="20">
        <f>'Total_Sites_MNO'!A60</f>
        <v/>
      </c>
      <c r="B60" s="20">
        <f>'Total_Sites_MNO'!B60</f>
        <v/>
      </c>
      <c r="C60" s="30">
        <f ref="C60:C60" t="array">IFERROR((Users_km2!C60*Area!C60)/Total_Sites_MNO!C60,0)</f>
        <v/>
      </c>
      <c r="D60" s="30">
        <f ref="D60:D60" t="array">IFERROR((Users_km2!D60*Area!D60)/Total_Sites_MNO!D60,0)</f>
        <v/>
      </c>
      <c r="E60" s="30">
        <f ref="E60:E60" t="array">IFERROR((Users_km2!E60*Area!E60)/Total_Sites_MNO!E60,0)</f>
        <v/>
      </c>
      <c r="F60" s="30">
        <f ref="F60:F60" t="array">IFERROR((Users_km2!F60*Area!F60)/Total_Sites_MNO!F60,0)</f>
        <v/>
      </c>
      <c r="G60" s="30">
        <f ref="G60:G60" t="array">IFERROR((Users_km2!G60*Area!G60)/Total_Sites_MNO!G60,0)</f>
        <v/>
      </c>
      <c r="H60" s="30">
        <f ref="H60:H60" t="array">IFERROR((Users_km2!H60*Area!H60)/Total_Sites_MNO!H60,0)</f>
        <v/>
      </c>
      <c r="I60" s="30">
        <f ref="I60:I60" t="array">IFERROR((Users_km2!I60*Area!I60)/Total_Sites_MNO!I60,0)</f>
        <v/>
      </c>
      <c r="J60" s="30">
        <f ref="J60:J60" t="array">IFERROR((Users_km2!J60*Area!J60)/Total_Sites_MNO!J60,0)</f>
        <v/>
      </c>
      <c r="K60" s="30">
        <f ref="K60:K60" t="array">IFERROR((Users_km2!K60*Area!K60)/Total_Sites_MNO!K60,0)</f>
        <v/>
      </c>
      <c r="L60" s="30">
        <f ref="L60:L60" t="array">IFERROR((Users_km2!L60*Area!L60)/Total_Sites_MNO!L60,0)</f>
        <v/>
      </c>
    </row>
    <row r="61">
      <c r="A61" s="20">
        <f>'Total_Sites_MNO'!A61</f>
        <v/>
      </c>
      <c r="B61" s="20">
        <f>'Total_Sites_MNO'!B61</f>
        <v/>
      </c>
      <c r="C61" s="30">
        <f ref="C61:C61" t="array">IFERROR((Users_km2!C61*Area!C61)/Total_Sites_MNO!C61,0)</f>
        <v/>
      </c>
      <c r="D61" s="30">
        <f ref="D61:D61" t="array">IFERROR((Users_km2!D61*Area!D61)/Total_Sites_MNO!D61,0)</f>
        <v/>
      </c>
      <c r="E61" s="30">
        <f ref="E61:E61" t="array">IFERROR((Users_km2!E61*Area!E61)/Total_Sites_MNO!E61,0)</f>
        <v/>
      </c>
      <c r="F61" s="30">
        <f ref="F61:F61" t="array">IFERROR((Users_km2!F61*Area!F61)/Total_Sites_MNO!F61,0)</f>
        <v/>
      </c>
      <c r="G61" s="30">
        <f ref="G61:G61" t="array">IFERROR((Users_km2!G61*Area!G61)/Total_Sites_MNO!G61,0)</f>
        <v/>
      </c>
      <c r="H61" s="30">
        <f ref="H61:H61" t="array">IFERROR((Users_km2!H61*Area!H61)/Total_Sites_MNO!H61,0)</f>
        <v/>
      </c>
      <c r="I61" s="30">
        <f ref="I61:I61" t="array">IFERROR((Users_km2!I61*Area!I61)/Total_Sites_MNO!I61,0)</f>
        <v/>
      </c>
      <c r="J61" s="30">
        <f ref="J61:J61" t="array">IFERROR((Users_km2!J61*Area!J61)/Total_Sites_MNO!J61,0)</f>
        <v/>
      </c>
      <c r="K61" s="30">
        <f ref="K61:K61" t="array">IFERROR((Users_km2!K61*Area!K61)/Total_Sites_MNO!K61,0)</f>
        <v/>
      </c>
      <c r="L61" s="30">
        <f ref="L61:L61" t="array">IFERROR((Users_km2!L61*Area!L61)/Total_Sites_MNO!L61,0)</f>
        <v/>
      </c>
    </row>
    <row r="62">
      <c r="A62" s="20">
        <f>'Total_Sites_MNO'!A62</f>
        <v/>
      </c>
      <c r="B62" s="20">
        <f>'Total_Sites_MNO'!B62</f>
        <v/>
      </c>
      <c r="C62" s="30">
        <f ref="C62:C62" t="array">IFERROR((Users_km2!C62*Area!C62)/Total_Sites_MNO!C62,0)</f>
        <v/>
      </c>
      <c r="D62" s="30">
        <f ref="D62:D62" t="array">IFERROR((Users_km2!D62*Area!D62)/Total_Sites_MNO!D62,0)</f>
        <v/>
      </c>
      <c r="E62" s="30">
        <f ref="E62:E62" t="array">IFERROR((Users_km2!E62*Area!E62)/Total_Sites_MNO!E62,0)</f>
        <v/>
      </c>
      <c r="F62" s="30">
        <f ref="F62:F62" t="array">IFERROR((Users_km2!F62*Area!F62)/Total_Sites_MNO!F62,0)</f>
        <v/>
      </c>
      <c r="G62" s="30">
        <f ref="G62:G62" t="array">IFERROR((Users_km2!G62*Area!G62)/Total_Sites_MNO!G62,0)</f>
        <v/>
      </c>
      <c r="H62" s="30">
        <f ref="H62:H62" t="array">IFERROR((Users_km2!H62*Area!H62)/Total_Sites_MNO!H62,0)</f>
        <v/>
      </c>
      <c r="I62" s="30">
        <f ref="I62:I62" t="array">IFERROR((Users_km2!I62*Area!I62)/Total_Sites_MNO!I62,0)</f>
        <v/>
      </c>
      <c r="J62" s="30">
        <f ref="J62:J62" t="array">IFERROR((Users_km2!J62*Area!J62)/Total_Sites_MNO!J62,0)</f>
        <v/>
      </c>
      <c r="K62" s="30">
        <f ref="K62:K62" t="array">IFERROR((Users_km2!K62*Area!K62)/Total_Sites_MNO!K62,0)</f>
        <v/>
      </c>
      <c r="L62" s="30">
        <f ref="L62:L62" t="array">IFERROR((Users_km2!L62*Area!L62)/Total_Sites_MNO!L62,0)</f>
        <v/>
      </c>
    </row>
    <row r="63">
      <c r="A63" s="20">
        <f>'Total_Sites_MNO'!A63</f>
        <v/>
      </c>
      <c r="B63" s="20">
        <f>'Total_Sites_MNO'!B63</f>
        <v/>
      </c>
      <c r="C63" s="30">
        <f ref="C63:C63" t="array">IFERROR((Users_km2!C63*Area!C63)/Total_Sites_MNO!C63,0)</f>
        <v/>
      </c>
      <c r="D63" s="30">
        <f ref="D63:D63" t="array">IFERROR((Users_km2!D63*Area!D63)/Total_Sites_MNO!D63,0)</f>
        <v/>
      </c>
      <c r="E63" s="30">
        <f ref="E63:E63" t="array">IFERROR((Users_km2!E63*Area!E63)/Total_Sites_MNO!E63,0)</f>
        <v/>
      </c>
      <c r="F63" s="30">
        <f ref="F63:F63" t="array">IFERROR((Users_km2!F63*Area!F63)/Total_Sites_MNO!F63,0)</f>
        <v/>
      </c>
      <c r="G63" s="30">
        <f ref="G63:G63" t="array">IFERROR((Users_km2!G63*Area!G63)/Total_Sites_MNO!G63,0)</f>
        <v/>
      </c>
      <c r="H63" s="30">
        <f ref="H63:H63" t="array">IFERROR((Users_km2!H63*Area!H63)/Total_Sites_MNO!H63,0)</f>
        <v/>
      </c>
      <c r="I63" s="30">
        <f ref="I63:I63" t="array">IFERROR((Users_km2!I63*Area!I63)/Total_Sites_MNO!I63,0)</f>
        <v/>
      </c>
      <c r="J63" s="30">
        <f ref="J63:J63" t="array">IFERROR((Users_km2!J63*Area!J63)/Total_Sites_MNO!J63,0)</f>
        <v/>
      </c>
      <c r="K63" s="30">
        <f ref="K63:K63" t="array">IFERROR((Users_km2!K63*Area!K63)/Total_Sites_MNO!K63,0)</f>
        <v/>
      </c>
      <c r="L63" s="30">
        <f ref="L63:L63" t="array">IFERROR((Users_km2!L63*Area!L63)/Total_Sites_MNO!L63,0)</f>
        <v/>
      </c>
    </row>
    <row r="64">
      <c r="A64" s="20">
        <f>'Total_Sites_MNO'!A64</f>
        <v/>
      </c>
      <c r="B64" s="20">
        <f>'Total_Sites_MNO'!B64</f>
        <v/>
      </c>
      <c r="C64" s="30">
        <f ref="C64:C64" t="array">IFERROR((Users_km2!C64*Area!C64)/Total_Sites_MNO!C64,0)</f>
        <v/>
      </c>
      <c r="D64" s="30">
        <f ref="D64:D64" t="array">IFERROR((Users_km2!D64*Area!D64)/Total_Sites_MNO!D64,0)</f>
        <v/>
      </c>
      <c r="E64" s="30">
        <f ref="E64:E64" t="array">IFERROR((Users_km2!E64*Area!E64)/Total_Sites_MNO!E64,0)</f>
        <v/>
      </c>
      <c r="F64" s="30">
        <f ref="F64:F64" t="array">IFERROR((Users_km2!F64*Area!F64)/Total_Sites_MNO!F64,0)</f>
        <v/>
      </c>
      <c r="G64" s="30">
        <f ref="G64:G64" t="array">IFERROR((Users_km2!G64*Area!G64)/Total_Sites_MNO!G64,0)</f>
        <v/>
      </c>
      <c r="H64" s="30">
        <f ref="H64:H64" t="array">IFERROR((Users_km2!H64*Area!H64)/Total_Sites_MNO!H64,0)</f>
        <v/>
      </c>
      <c r="I64" s="30">
        <f ref="I64:I64" t="array">IFERROR((Users_km2!I64*Area!I64)/Total_Sites_MNO!I64,0)</f>
        <v/>
      </c>
      <c r="J64" s="30">
        <f ref="J64:J64" t="array">IFERROR((Users_km2!J64*Area!J64)/Total_Sites_MNO!J64,0)</f>
        <v/>
      </c>
      <c r="K64" s="30">
        <f ref="K64:K64" t="array">IFERROR((Users_km2!K64*Area!K64)/Total_Sites_MNO!K64,0)</f>
        <v/>
      </c>
      <c r="L64" s="30">
        <f ref="L64:L64" t="array">IFERROR((Users_km2!L64*Area!L64)/Total_Sites_MNO!L64,0)</f>
        <v/>
      </c>
    </row>
    <row r="65">
      <c r="A65" s="20">
        <f>'Total_Sites_MNO'!A65</f>
        <v/>
      </c>
      <c r="B65" s="20">
        <f>'Total_Sites_MNO'!B65</f>
        <v/>
      </c>
      <c r="C65" s="30">
        <f ref="C65:C65" t="array">IFERROR((Users_km2!C65*Area!C65)/Total_Sites_MNO!C65,0)</f>
        <v/>
      </c>
      <c r="D65" s="30">
        <f ref="D65:D65" t="array">IFERROR((Users_km2!D65*Area!D65)/Total_Sites_MNO!D65,0)</f>
        <v/>
      </c>
      <c r="E65" s="30">
        <f ref="E65:E65" t="array">IFERROR((Users_km2!E65*Area!E65)/Total_Sites_MNO!E65,0)</f>
        <v/>
      </c>
      <c r="F65" s="30">
        <f ref="F65:F65" t="array">IFERROR((Users_km2!F65*Area!F65)/Total_Sites_MNO!F65,0)</f>
        <v/>
      </c>
      <c r="G65" s="30">
        <f ref="G65:G65" t="array">IFERROR((Users_km2!G65*Area!G65)/Total_Sites_MNO!G65,0)</f>
        <v/>
      </c>
      <c r="H65" s="30">
        <f ref="H65:H65" t="array">IFERROR((Users_km2!H65*Area!H65)/Total_Sites_MNO!H65,0)</f>
        <v/>
      </c>
      <c r="I65" s="30">
        <f ref="I65:I65" t="array">IFERROR((Users_km2!I65*Area!I65)/Total_Sites_MNO!I65,0)</f>
        <v/>
      </c>
      <c r="J65" s="30">
        <f ref="J65:J65" t="array">IFERROR((Users_km2!J65*Area!J65)/Total_Sites_MNO!J65,0)</f>
        <v/>
      </c>
      <c r="K65" s="30">
        <f ref="K65:K65" t="array">IFERROR((Users_km2!K65*Area!K65)/Total_Sites_MNO!K65,0)</f>
        <v/>
      </c>
      <c r="L65" s="30">
        <f ref="L65:L65" t="array">IFERROR((Users_km2!L65*Area!L65)/Total_Sites_MNO!L65,0)</f>
        <v/>
      </c>
    </row>
    <row r="66">
      <c r="A66" s="20">
        <f>'Total_Sites_MNO'!A66</f>
        <v/>
      </c>
      <c r="B66" s="20">
        <f>'Total_Sites_MNO'!B66</f>
        <v/>
      </c>
      <c r="C66" s="30">
        <f ref="C66:C66" t="array">IFERROR((Users_km2!C66*Area!C66)/Total_Sites_MNO!C66,0)</f>
        <v/>
      </c>
      <c r="D66" s="30">
        <f ref="D66:D66" t="array">IFERROR((Users_km2!D66*Area!D66)/Total_Sites_MNO!D66,0)</f>
        <v/>
      </c>
      <c r="E66" s="30">
        <f ref="E66:E66" t="array">IFERROR((Users_km2!E66*Area!E66)/Total_Sites_MNO!E66,0)</f>
        <v/>
      </c>
      <c r="F66" s="30">
        <f ref="F66:F66" t="array">IFERROR((Users_km2!F66*Area!F66)/Total_Sites_MNO!F66,0)</f>
        <v/>
      </c>
      <c r="G66" s="30">
        <f ref="G66:G66" t="array">IFERROR((Users_km2!G66*Area!G66)/Total_Sites_MNO!G66,0)</f>
        <v/>
      </c>
      <c r="H66" s="30">
        <f ref="H66:H66" t="array">IFERROR((Users_km2!H66*Area!H66)/Total_Sites_MNO!H66,0)</f>
        <v/>
      </c>
      <c r="I66" s="30">
        <f ref="I66:I66" t="array">IFERROR((Users_km2!I66*Area!I66)/Total_Sites_MNO!I66,0)</f>
        <v/>
      </c>
      <c r="J66" s="30">
        <f ref="J66:J66" t="array">IFERROR((Users_km2!J66*Area!J66)/Total_Sites_MNO!J66,0)</f>
        <v/>
      </c>
      <c r="K66" s="30">
        <f ref="K66:K66" t="array">IFERROR((Users_km2!K66*Area!K66)/Total_Sites_MNO!K66,0)</f>
        <v/>
      </c>
      <c r="L66" s="30">
        <f ref="L66:L66" t="array">IFERROR((Users_km2!L66*Area!L66)/Total_Sites_MNO!L66,0)</f>
        <v/>
      </c>
    </row>
    <row r="67">
      <c r="A67" s="20">
        <f>'Total_Sites_MNO'!A67</f>
        <v/>
      </c>
      <c r="B67" s="20">
        <f>'Total_Sites_MNO'!B67</f>
        <v/>
      </c>
      <c r="C67" s="30">
        <f ref="C67:C67" t="array">IFERROR((Users_km2!C67*Area!C67)/Total_Sites_MNO!C67,0)</f>
        <v/>
      </c>
      <c r="D67" s="30">
        <f ref="D67:D67" t="array">IFERROR((Users_km2!D67*Area!D67)/Total_Sites_MNO!D67,0)</f>
        <v/>
      </c>
      <c r="E67" s="30">
        <f ref="E67:E67" t="array">IFERROR((Users_km2!E67*Area!E67)/Total_Sites_MNO!E67,0)</f>
        <v/>
      </c>
      <c r="F67" s="30">
        <f ref="F67:F67" t="array">IFERROR((Users_km2!F67*Area!F67)/Total_Sites_MNO!F67,0)</f>
        <v/>
      </c>
      <c r="G67" s="30">
        <f ref="G67:G67" t="array">IFERROR((Users_km2!G67*Area!G67)/Total_Sites_MNO!G67,0)</f>
        <v/>
      </c>
      <c r="H67" s="30">
        <f ref="H67:H67" t="array">IFERROR((Users_km2!H67*Area!H67)/Total_Sites_MNO!H67,0)</f>
        <v/>
      </c>
      <c r="I67" s="30">
        <f ref="I67:I67" t="array">IFERROR((Users_km2!I67*Area!I67)/Total_Sites_MNO!I67,0)</f>
        <v/>
      </c>
      <c r="J67" s="30">
        <f ref="J67:J67" t="array">IFERROR((Users_km2!J67*Area!J67)/Total_Sites_MNO!J67,0)</f>
        <v/>
      </c>
      <c r="K67" s="30">
        <f ref="K67:K67" t="array">IFERROR((Users_km2!K67*Area!K67)/Total_Sites_MNO!K67,0)</f>
        <v/>
      </c>
      <c r="L67" s="30">
        <f ref="L67:L67" t="array">IFERROR((Users_km2!L67*Area!L67)/Total_Sites_MNO!L67,0)</f>
        <v/>
      </c>
    </row>
    <row r="68">
      <c r="A68" s="20">
        <f>'Total_Sites_MNO'!A68</f>
        <v/>
      </c>
      <c r="B68" s="20">
        <f>'Total_Sites_MNO'!B68</f>
        <v/>
      </c>
      <c r="C68" s="30">
        <f ref="C68:C68" t="array">IFERROR((Users_km2!C68*Area!C68)/Total_Sites_MNO!C68,0)</f>
        <v/>
      </c>
      <c r="D68" s="30">
        <f ref="D68:D68" t="array">IFERROR((Users_km2!D68*Area!D68)/Total_Sites_MNO!D68,0)</f>
        <v/>
      </c>
      <c r="E68" s="30">
        <f ref="E68:E68" t="array">IFERROR((Users_km2!E68*Area!E68)/Total_Sites_MNO!E68,0)</f>
        <v/>
      </c>
      <c r="F68" s="30">
        <f ref="F68:F68" t="array">IFERROR((Users_km2!F68*Area!F68)/Total_Sites_MNO!F68,0)</f>
        <v/>
      </c>
      <c r="G68" s="30">
        <f ref="G68:G68" t="array">IFERROR((Users_km2!G68*Area!G68)/Total_Sites_MNO!G68,0)</f>
        <v/>
      </c>
      <c r="H68" s="30">
        <f ref="H68:H68" t="array">IFERROR((Users_km2!H68*Area!H68)/Total_Sites_MNO!H68,0)</f>
        <v/>
      </c>
      <c r="I68" s="30">
        <f ref="I68:I68" t="array">IFERROR((Users_km2!I68*Area!I68)/Total_Sites_MNO!I68,0)</f>
        <v/>
      </c>
      <c r="J68" s="30">
        <f ref="J68:J68" t="array">IFERROR((Users_km2!J68*Area!J68)/Total_Sites_MNO!J68,0)</f>
        <v/>
      </c>
      <c r="K68" s="30">
        <f ref="K68:K68" t="array">IFERROR((Users_km2!K68*Area!K68)/Total_Sites_MNO!K68,0)</f>
        <v/>
      </c>
      <c r="L68" s="30">
        <f ref="L68:L68" t="array">IFERROR((Users_km2!L68*Area!L68)/Total_Sites_MNO!L68,0)</f>
        <v/>
      </c>
    </row>
    <row r="69">
      <c r="A69" s="20">
        <f>'Total_Sites_MNO'!A69</f>
        <v/>
      </c>
      <c r="B69" s="20">
        <f>'Total_Sites_MNO'!B69</f>
        <v/>
      </c>
      <c r="C69" s="30">
        <f ref="C69:C69" t="array">IFERROR((Users_km2!C69*Area!C69)/Total_Sites_MNO!C69,0)</f>
        <v/>
      </c>
      <c r="D69" s="30">
        <f ref="D69:D69" t="array">IFERROR((Users_km2!D69*Area!D69)/Total_Sites_MNO!D69,0)</f>
        <v/>
      </c>
      <c r="E69" s="30">
        <f ref="E69:E69" t="array">IFERROR((Users_km2!E69*Area!E69)/Total_Sites_MNO!E69,0)</f>
        <v/>
      </c>
      <c r="F69" s="30">
        <f ref="F69:F69" t="array">IFERROR((Users_km2!F69*Area!F69)/Total_Sites_MNO!F69,0)</f>
        <v/>
      </c>
      <c r="G69" s="30">
        <f ref="G69:G69" t="array">IFERROR((Users_km2!G69*Area!G69)/Total_Sites_MNO!G69,0)</f>
        <v/>
      </c>
      <c r="H69" s="30">
        <f ref="H69:H69" t="array">IFERROR((Users_km2!H69*Area!H69)/Total_Sites_MNO!H69,0)</f>
        <v/>
      </c>
      <c r="I69" s="30">
        <f ref="I69:I69" t="array">IFERROR((Users_km2!I69*Area!I69)/Total_Sites_MNO!I69,0)</f>
        <v/>
      </c>
      <c r="J69" s="30">
        <f ref="J69:J69" t="array">IFERROR((Users_km2!J69*Area!J69)/Total_Sites_MNO!J69,0)</f>
        <v/>
      </c>
      <c r="K69" s="30">
        <f ref="K69:K69" t="array">IFERROR((Users_km2!K69*Area!K69)/Total_Sites_MNO!K69,0)</f>
        <v/>
      </c>
      <c r="L69" s="30">
        <f ref="L69:L69" t="array">IFERROR((Users_km2!L69*Area!L69)/Total_Sites_MNO!L69,0)</f>
        <v/>
      </c>
    </row>
    <row r="70">
      <c r="A70" s="20">
        <f>'Total_Sites_MNO'!A70</f>
        <v/>
      </c>
      <c r="B70" s="20">
        <f>'Total_Sites_MNO'!B70</f>
        <v/>
      </c>
      <c r="C70" s="30">
        <f ref="C70:C70" t="array">IFERROR((Users_km2!C70*Area!C70)/Total_Sites_MNO!C70,0)</f>
        <v/>
      </c>
      <c r="D70" s="30">
        <f ref="D70:D70" t="array">IFERROR((Users_km2!D70*Area!D70)/Total_Sites_MNO!D70,0)</f>
        <v/>
      </c>
      <c r="E70" s="30">
        <f ref="E70:E70" t="array">IFERROR((Users_km2!E70*Area!E70)/Total_Sites_MNO!E70,0)</f>
        <v/>
      </c>
      <c r="F70" s="30">
        <f ref="F70:F70" t="array">IFERROR((Users_km2!F70*Area!F70)/Total_Sites_MNO!F70,0)</f>
        <v/>
      </c>
      <c r="G70" s="30">
        <f ref="G70:G70" t="array">IFERROR((Users_km2!G70*Area!G70)/Total_Sites_MNO!G70,0)</f>
        <v/>
      </c>
      <c r="H70" s="30">
        <f ref="H70:H70" t="array">IFERROR((Users_km2!H70*Area!H70)/Total_Sites_MNO!H70,0)</f>
        <v/>
      </c>
      <c r="I70" s="30">
        <f ref="I70:I70" t="array">IFERROR((Users_km2!I70*Area!I70)/Total_Sites_MNO!I70,0)</f>
        <v/>
      </c>
      <c r="J70" s="30">
        <f ref="J70:J70" t="array">IFERROR((Users_km2!J70*Area!J70)/Total_Sites_MNO!J70,0)</f>
        <v/>
      </c>
      <c r="K70" s="30">
        <f ref="K70:K70" t="array">IFERROR((Users_km2!K70*Area!K70)/Total_Sites_MNO!K70,0)</f>
        <v/>
      </c>
      <c r="L70" s="30">
        <f ref="L70:L70" t="array">IFERROR((Users_km2!L70*Area!L70)/Total_Sites_MNO!L70,0)</f>
        <v/>
      </c>
    </row>
    <row r="71">
      <c r="A71" s="20">
        <f>'Total_Sites_MNO'!A71</f>
        <v/>
      </c>
      <c r="B71" s="20">
        <f>'Total_Sites_MNO'!B71</f>
        <v/>
      </c>
      <c r="C71" s="30">
        <f ref="C71:C71" t="array">IFERROR((Users_km2!C71*Area!C71)/Total_Sites_MNO!C71,0)</f>
        <v/>
      </c>
      <c r="D71" s="30">
        <f ref="D71:D71" t="array">IFERROR((Users_km2!D71*Area!D71)/Total_Sites_MNO!D71,0)</f>
        <v/>
      </c>
      <c r="E71" s="30">
        <f ref="E71:E71" t="array">IFERROR((Users_km2!E71*Area!E71)/Total_Sites_MNO!E71,0)</f>
        <v/>
      </c>
      <c r="F71" s="30">
        <f ref="F71:F71" t="array">IFERROR((Users_km2!F71*Area!F71)/Total_Sites_MNO!F71,0)</f>
        <v/>
      </c>
      <c r="G71" s="30">
        <f ref="G71:G71" t="array">IFERROR((Users_km2!G71*Area!G71)/Total_Sites_MNO!G71,0)</f>
        <v/>
      </c>
      <c r="H71" s="30">
        <f ref="H71:H71" t="array">IFERROR((Users_km2!H71*Area!H71)/Total_Sites_MNO!H71,0)</f>
        <v/>
      </c>
      <c r="I71" s="30">
        <f ref="I71:I71" t="array">IFERROR((Users_km2!I71*Area!I71)/Total_Sites_MNO!I71,0)</f>
        <v/>
      </c>
      <c r="J71" s="30">
        <f ref="J71:J71" t="array">IFERROR((Users_km2!J71*Area!J71)/Total_Sites_MNO!J71,0)</f>
        <v/>
      </c>
      <c r="K71" s="30">
        <f ref="K71:K71" t="array">IFERROR((Users_km2!K71*Area!K71)/Total_Sites_MNO!K71,0)</f>
        <v/>
      </c>
      <c r="L71" s="30">
        <f ref="L71:L71" t="array">IFERROR((Users_km2!L71*Area!L71)/Total_Sites_MNO!L71,0)</f>
        <v/>
      </c>
    </row>
    <row r="72">
      <c r="A72" s="20">
        <f>'Total_Sites_MNO'!A72</f>
        <v/>
      </c>
      <c r="B72" s="20">
        <f>'Total_Sites_MNO'!B72</f>
        <v/>
      </c>
      <c r="C72" s="30">
        <f ref="C72:C72" t="array">IFERROR((Users_km2!C72*Area!C72)/Total_Sites_MNO!C72,0)</f>
        <v/>
      </c>
      <c r="D72" s="30">
        <f ref="D72:D72" t="array">IFERROR((Users_km2!D72*Area!D72)/Total_Sites_MNO!D72,0)</f>
        <v/>
      </c>
      <c r="E72" s="30">
        <f ref="E72:E72" t="array">IFERROR((Users_km2!E72*Area!E72)/Total_Sites_MNO!E72,0)</f>
        <v/>
      </c>
      <c r="F72" s="30">
        <f ref="F72:F72" t="array">IFERROR((Users_km2!F72*Area!F72)/Total_Sites_MNO!F72,0)</f>
        <v/>
      </c>
      <c r="G72" s="30">
        <f ref="G72:G72" t="array">IFERROR((Users_km2!G72*Area!G72)/Total_Sites_MNO!G72,0)</f>
        <v/>
      </c>
      <c r="H72" s="30">
        <f ref="H72:H72" t="array">IFERROR((Users_km2!H72*Area!H72)/Total_Sites_MNO!H72,0)</f>
        <v/>
      </c>
      <c r="I72" s="30">
        <f ref="I72:I72" t="array">IFERROR((Users_km2!I72*Area!I72)/Total_Sites_MNO!I72,0)</f>
        <v/>
      </c>
      <c r="J72" s="30">
        <f ref="J72:J72" t="array">IFERROR((Users_km2!J72*Area!J72)/Total_Sites_MNO!J72,0)</f>
        <v/>
      </c>
      <c r="K72" s="30">
        <f ref="K72:K72" t="array">IFERROR((Users_km2!K72*Area!K72)/Total_Sites_MNO!K72,0)</f>
        <v/>
      </c>
      <c r="L72" s="30">
        <f ref="L72:L72" t="array">IFERROR((Users_km2!L72*Area!L72)/Total_Sites_MNO!L72,0)</f>
        <v/>
      </c>
    </row>
    <row r="73">
      <c r="A73" s="20">
        <f>'Total_Sites_MNO'!A73</f>
        <v/>
      </c>
      <c r="B73" s="20">
        <f>'Total_Sites_MNO'!B73</f>
        <v/>
      </c>
      <c r="C73" s="30">
        <f ref="C73:C73" t="array">IFERROR((Users_km2!C73*Area!C73)/Total_Sites_MNO!C73,0)</f>
        <v/>
      </c>
      <c r="D73" s="30">
        <f ref="D73:D73" t="array">IFERROR((Users_km2!D73*Area!D73)/Total_Sites_MNO!D73,0)</f>
        <v/>
      </c>
      <c r="E73" s="30">
        <f ref="E73:E73" t="array">IFERROR((Users_km2!E73*Area!E73)/Total_Sites_MNO!E73,0)</f>
        <v/>
      </c>
      <c r="F73" s="30">
        <f ref="F73:F73" t="array">IFERROR((Users_km2!F73*Area!F73)/Total_Sites_MNO!F73,0)</f>
        <v/>
      </c>
      <c r="G73" s="30">
        <f ref="G73:G73" t="array">IFERROR((Users_km2!G73*Area!G73)/Total_Sites_MNO!G73,0)</f>
        <v/>
      </c>
      <c r="H73" s="30">
        <f ref="H73:H73" t="array">IFERROR((Users_km2!H73*Area!H73)/Total_Sites_MNO!H73,0)</f>
        <v/>
      </c>
      <c r="I73" s="30">
        <f ref="I73:I73" t="array">IFERROR((Users_km2!I73*Area!I73)/Total_Sites_MNO!I73,0)</f>
        <v/>
      </c>
      <c r="J73" s="30">
        <f ref="J73:J73" t="array">IFERROR((Users_km2!J73*Area!J73)/Total_Sites_MNO!J73,0)</f>
        <v/>
      </c>
      <c r="K73" s="30">
        <f ref="K73:K73" t="array">IFERROR((Users_km2!K73*Area!K73)/Total_Sites_MNO!K73,0)</f>
        <v/>
      </c>
      <c r="L73" s="30">
        <f ref="L73:L73" t="array">IFERROR((Users_km2!L73*Area!L73)/Total_Sites_MNO!L73,0)</f>
        <v/>
      </c>
    </row>
    <row r="74">
      <c r="A74" s="20">
        <f>'Total_Sites_MNO'!A74</f>
        <v/>
      </c>
      <c r="B74" s="20">
        <f>'Total_Sites_MNO'!B74</f>
        <v/>
      </c>
      <c r="C74" s="30">
        <f ref="C74:C74" t="array">IFERROR((Users_km2!C74*Area!C74)/Total_Sites_MNO!C74,0)</f>
        <v/>
      </c>
      <c r="D74" s="30">
        <f ref="D74:D74" t="array">IFERROR((Users_km2!D74*Area!D74)/Total_Sites_MNO!D74,0)</f>
        <v/>
      </c>
      <c r="E74" s="30">
        <f ref="E74:E74" t="array">IFERROR((Users_km2!E74*Area!E74)/Total_Sites_MNO!E74,0)</f>
        <v/>
      </c>
      <c r="F74" s="30">
        <f ref="F74:F74" t="array">IFERROR((Users_km2!F74*Area!F74)/Total_Sites_MNO!F74,0)</f>
        <v/>
      </c>
      <c r="G74" s="30">
        <f ref="G74:G74" t="array">IFERROR((Users_km2!G74*Area!G74)/Total_Sites_MNO!G74,0)</f>
        <v/>
      </c>
      <c r="H74" s="30">
        <f ref="H74:H74" t="array">IFERROR((Users_km2!H74*Area!H74)/Total_Sites_MNO!H74,0)</f>
        <v/>
      </c>
      <c r="I74" s="30">
        <f ref="I74:I74" t="array">IFERROR((Users_km2!I74*Area!I74)/Total_Sites_MNO!I74,0)</f>
        <v/>
      </c>
      <c r="J74" s="30">
        <f ref="J74:J74" t="array">IFERROR((Users_km2!J74*Area!J74)/Total_Sites_MNO!J74,0)</f>
        <v/>
      </c>
      <c r="K74" s="30">
        <f ref="K74:K74" t="array">IFERROR((Users_km2!K74*Area!K74)/Total_Sites_MNO!K74,0)</f>
        <v/>
      </c>
      <c r="L74" s="30">
        <f ref="L74:L74" t="array">IFERROR((Users_km2!L74*Area!L74)/Total_Sites_MNO!L74,0)</f>
        <v/>
      </c>
    </row>
    <row r="75">
      <c r="A75" s="20">
        <f>'Total_Sites_MNO'!A75</f>
        <v/>
      </c>
      <c r="B75" s="20">
        <f>'Total_Sites_MNO'!B75</f>
        <v/>
      </c>
      <c r="C75" s="30">
        <f ref="C75:C75" t="array">IFERROR((Users_km2!C75*Area!C75)/Total_Sites_MNO!C75,0)</f>
        <v/>
      </c>
      <c r="D75" s="30">
        <f ref="D75:D75" t="array">IFERROR((Users_km2!D75*Area!D75)/Total_Sites_MNO!D75,0)</f>
        <v/>
      </c>
      <c r="E75" s="30">
        <f ref="E75:E75" t="array">IFERROR((Users_km2!E75*Area!E75)/Total_Sites_MNO!E75,0)</f>
        <v/>
      </c>
      <c r="F75" s="30">
        <f ref="F75:F75" t="array">IFERROR((Users_km2!F75*Area!F75)/Total_Sites_MNO!F75,0)</f>
        <v/>
      </c>
      <c r="G75" s="30">
        <f ref="G75:G75" t="array">IFERROR((Users_km2!G75*Area!G75)/Total_Sites_MNO!G75,0)</f>
        <v/>
      </c>
      <c r="H75" s="30">
        <f ref="H75:H75" t="array">IFERROR((Users_km2!H75*Area!H75)/Total_Sites_MNO!H75,0)</f>
        <v/>
      </c>
      <c r="I75" s="30">
        <f ref="I75:I75" t="array">IFERROR((Users_km2!I75*Area!I75)/Total_Sites_MNO!I75,0)</f>
        <v/>
      </c>
      <c r="J75" s="30">
        <f ref="J75:J75" t="array">IFERROR((Users_km2!J75*Area!J75)/Total_Sites_MNO!J75,0)</f>
        <v/>
      </c>
      <c r="K75" s="30">
        <f ref="K75:K75" t="array">IFERROR((Users_km2!K75*Area!K75)/Total_Sites_MNO!K75,0)</f>
        <v/>
      </c>
      <c r="L75" s="30">
        <f ref="L75:L75" t="array">IFERROR((Users_km2!L75*Area!L75)/Total_Sites_MNO!L75,0)</f>
        <v/>
      </c>
    </row>
    <row r="76">
      <c r="A76" s="20">
        <f>'Total_Sites_MNO'!A76</f>
        <v/>
      </c>
      <c r="B76" s="20">
        <f>'Total_Sites_MNO'!B76</f>
        <v/>
      </c>
      <c r="C76" s="30">
        <f ref="C76:C76" t="array">IFERROR((Users_km2!C76*Area!C76)/Total_Sites_MNO!C76,0)</f>
        <v/>
      </c>
      <c r="D76" s="30">
        <f ref="D76:D76" t="array">IFERROR((Users_km2!D76*Area!D76)/Total_Sites_MNO!D76,0)</f>
        <v/>
      </c>
      <c r="E76" s="30">
        <f ref="E76:E76" t="array">IFERROR((Users_km2!E76*Area!E76)/Total_Sites_MNO!E76,0)</f>
        <v/>
      </c>
      <c r="F76" s="30">
        <f ref="F76:F76" t="array">IFERROR((Users_km2!F76*Area!F76)/Total_Sites_MNO!F76,0)</f>
        <v/>
      </c>
      <c r="G76" s="30">
        <f ref="G76:G76" t="array">IFERROR((Users_km2!G76*Area!G76)/Total_Sites_MNO!G76,0)</f>
        <v/>
      </c>
      <c r="H76" s="30">
        <f ref="H76:H76" t="array">IFERROR((Users_km2!H76*Area!H76)/Total_Sites_MNO!H76,0)</f>
        <v/>
      </c>
      <c r="I76" s="30">
        <f ref="I76:I76" t="array">IFERROR((Users_km2!I76*Area!I76)/Total_Sites_MNO!I76,0)</f>
        <v/>
      </c>
      <c r="J76" s="30">
        <f ref="J76:J76" t="array">IFERROR((Users_km2!J76*Area!J76)/Total_Sites_MNO!J76,0)</f>
        <v/>
      </c>
      <c r="K76" s="30">
        <f ref="K76:K76" t="array">IFERROR((Users_km2!K76*Area!K76)/Total_Sites_MNO!K76,0)</f>
        <v/>
      </c>
      <c r="L76" s="30">
        <f ref="L76:L76" t="array">IFERROR((Users_km2!L76*Area!L76)/Total_Sites_MNO!L76,0)</f>
        <v/>
      </c>
    </row>
    <row r="77">
      <c r="A77" s="20">
        <f>'Total_Sites_MNO'!A77</f>
        <v/>
      </c>
      <c r="B77" s="20">
        <f>'Total_Sites_MNO'!B77</f>
        <v/>
      </c>
      <c r="C77" s="30">
        <f ref="C77:C77" t="array">IFERROR((Users_km2!C77*Area!C77)/Total_Sites_MNO!C77,0)</f>
        <v/>
      </c>
      <c r="D77" s="30">
        <f ref="D77:D77" t="array">IFERROR((Users_km2!D77*Area!D77)/Total_Sites_MNO!D77,0)</f>
        <v/>
      </c>
      <c r="E77" s="30">
        <f ref="E77:E77" t="array">IFERROR((Users_km2!E77*Area!E77)/Total_Sites_MNO!E77,0)</f>
        <v/>
      </c>
      <c r="F77" s="30">
        <f ref="F77:F77" t="array">IFERROR((Users_km2!F77*Area!F77)/Total_Sites_MNO!F77,0)</f>
        <v/>
      </c>
      <c r="G77" s="30">
        <f ref="G77:G77" t="array">IFERROR((Users_km2!G77*Area!G77)/Total_Sites_MNO!G77,0)</f>
        <v/>
      </c>
      <c r="H77" s="30">
        <f ref="H77:H77" t="array">IFERROR((Users_km2!H77*Area!H77)/Total_Sites_MNO!H77,0)</f>
        <v/>
      </c>
      <c r="I77" s="30">
        <f ref="I77:I77" t="array">IFERROR((Users_km2!I77*Area!I77)/Total_Sites_MNO!I77,0)</f>
        <v/>
      </c>
      <c r="J77" s="30">
        <f ref="J77:J77" t="array">IFERROR((Users_km2!J77*Area!J77)/Total_Sites_MNO!J77,0)</f>
        <v/>
      </c>
      <c r="K77" s="30">
        <f ref="K77:K77" t="array">IFERROR((Users_km2!K77*Area!K77)/Total_Sites_MNO!K77,0)</f>
        <v/>
      </c>
      <c r="L77" s="30">
        <f ref="L77:L77" t="array">IFERROR((Users_km2!L77*Area!L77)/Total_Sites_MNO!L77,0)</f>
        <v/>
      </c>
    </row>
    <row r="78">
      <c r="A78" s="20">
        <f>'Total_Sites_MNO'!A78</f>
        <v/>
      </c>
      <c r="B78" s="20">
        <f>'Total_Sites_MNO'!B78</f>
        <v/>
      </c>
      <c r="C78" s="30">
        <f ref="C78:C78" t="array">IFERROR((Users_km2!C78*Area!C78)/Total_Sites_MNO!C78,0)</f>
        <v/>
      </c>
      <c r="D78" s="30">
        <f ref="D78:D78" t="array">IFERROR((Users_km2!D78*Area!D78)/Total_Sites_MNO!D78,0)</f>
        <v/>
      </c>
      <c r="E78" s="30">
        <f ref="E78:E78" t="array">IFERROR((Users_km2!E78*Area!E78)/Total_Sites_MNO!E78,0)</f>
        <v/>
      </c>
      <c r="F78" s="30">
        <f ref="F78:F78" t="array">IFERROR((Users_km2!F78*Area!F78)/Total_Sites_MNO!F78,0)</f>
        <v/>
      </c>
      <c r="G78" s="30">
        <f ref="G78:G78" t="array">IFERROR((Users_km2!G78*Area!G78)/Total_Sites_MNO!G78,0)</f>
        <v/>
      </c>
      <c r="H78" s="30">
        <f ref="H78:H78" t="array">IFERROR((Users_km2!H78*Area!H78)/Total_Sites_MNO!H78,0)</f>
        <v/>
      </c>
      <c r="I78" s="30">
        <f ref="I78:I78" t="array">IFERROR((Users_km2!I78*Area!I78)/Total_Sites_MNO!I78,0)</f>
        <v/>
      </c>
      <c r="J78" s="30">
        <f ref="J78:J78" t="array">IFERROR((Users_km2!J78*Area!J78)/Total_Sites_MNO!J78,0)</f>
        <v/>
      </c>
      <c r="K78" s="30">
        <f ref="K78:K78" t="array">IFERROR((Users_km2!K78*Area!K78)/Total_Sites_MNO!K78,0)</f>
        <v/>
      </c>
      <c r="L78" s="30">
        <f ref="L78:L78" t="array">IFERROR((Users_km2!L78*Area!L78)/Total_Sites_MNO!L78,0)</f>
        <v/>
      </c>
    </row>
    <row r="79">
      <c r="A79" s="20">
        <f>'Total_Sites_MNO'!A79</f>
        <v/>
      </c>
      <c r="B79" s="20">
        <f>'Total_Sites_MNO'!B79</f>
        <v/>
      </c>
      <c r="C79" s="30">
        <f ref="C79:C79" t="array">IFERROR((Users_km2!C79*Area!C79)/Total_Sites_MNO!C79,0)</f>
        <v/>
      </c>
      <c r="D79" s="30">
        <f ref="D79:D79" t="array">IFERROR((Users_km2!D79*Area!D79)/Total_Sites_MNO!D79,0)</f>
        <v/>
      </c>
      <c r="E79" s="30">
        <f ref="E79:E79" t="array">IFERROR((Users_km2!E79*Area!E79)/Total_Sites_MNO!E79,0)</f>
        <v/>
      </c>
      <c r="F79" s="30">
        <f ref="F79:F79" t="array">IFERROR((Users_km2!F79*Area!F79)/Total_Sites_MNO!F79,0)</f>
        <v/>
      </c>
      <c r="G79" s="30">
        <f ref="G79:G79" t="array">IFERROR((Users_km2!G79*Area!G79)/Total_Sites_MNO!G79,0)</f>
        <v/>
      </c>
      <c r="H79" s="30">
        <f ref="H79:H79" t="array">IFERROR((Users_km2!H79*Area!H79)/Total_Sites_MNO!H79,0)</f>
        <v/>
      </c>
      <c r="I79" s="30">
        <f ref="I79:I79" t="array">IFERROR((Users_km2!I79*Area!I79)/Total_Sites_MNO!I79,0)</f>
        <v/>
      </c>
      <c r="J79" s="30">
        <f ref="J79:J79" t="array">IFERROR((Users_km2!J79*Area!J79)/Total_Sites_MNO!J79,0)</f>
        <v/>
      </c>
      <c r="K79" s="30">
        <f ref="K79:K79" t="array">IFERROR((Users_km2!K79*Area!K79)/Total_Sites_MNO!K79,0)</f>
        <v/>
      </c>
      <c r="L79" s="30">
        <f ref="L79:L79" t="array">IFERROR((Users_km2!L79*Area!L79)/Total_Sites_MNO!L79,0)</f>
        <v/>
      </c>
    </row>
    <row r="80">
      <c r="A80" s="20">
        <f>'Total_Sites_MNO'!A80</f>
        <v/>
      </c>
      <c r="B80" s="20">
        <f>'Total_Sites_MNO'!B80</f>
        <v/>
      </c>
      <c r="C80" s="30">
        <f ref="C80:C80" t="array">IFERROR((Users_km2!C80*Area!C80)/Total_Sites_MNO!C80,0)</f>
        <v/>
      </c>
      <c r="D80" s="30">
        <f ref="D80:D80" t="array">IFERROR((Users_km2!D80*Area!D80)/Total_Sites_MNO!D80,0)</f>
        <v/>
      </c>
      <c r="E80" s="30">
        <f ref="E80:E80" t="array">IFERROR((Users_km2!E80*Area!E80)/Total_Sites_MNO!E80,0)</f>
        <v/>
      </c>
      <c r="F80" s="30">
        <f ref="F80:F80" t="array">IFERROR((Users_km2!F80*Area!F80)/Total_Sites_MNO!F80,0)</f>
        <v/>
      </c>
      <c r="G80" s="30">
        <f ref="G80:G80" t="array">IFERROR((Users_km2!G80*Area!G80)/Total_Sites_MNO!G80,0)</f>
        <v/>
      </c>
      <c r="H80" s="30">
        <f ref="H80:H80" t="array">IFERROR((Users_km2!H80*Area!H80)/Total_Sites_MNO!H80,0)</f>
        <v/>
      </c>
      <c r="I80" s="30">
        <f ref="I80:I80" t="array">IFERROR((Users_km2!I80*Area!I80)/Total_Sites_MNO!I80,0)</f>
        <v/>
      </c>
      <c r="J80" s="30">
        <f ref="J80:J80" t="array">IFERROR((Users_km2!J80*Area!J80)/Total_Sites_MNO!J80,0)</f>
        <v/>
      </c>
      <c r="K80" s="30">
        <f ref="K80:K80" t="array">IFERROR((Users_km2!K80*Area!K80)/Total_Sites_MNO!K80,0)</f>
        <v/>
      </c>
      <c r="L80" s="30">
        <f ref="L80:L80" t="array">IFERROR((Users_km2!L80*Area!L80)/Total_Sites_MNO!L80,0)</f>
        <v/>
      </c>
    </row>
    <row r="81">
      <c r="A81" s="20">
        <f>'Total_Sites_MNO'!A81</f>
        <v/>
      </c>
      <c r="B81" s="20">
        <f>'Total_Sites_MNO'!B81</f>
        <v/>
      </c>
      <c r="C81" s="30">
        <f ref="C81:C81" t="array">IFERROR((Users_km2!C81*Area!C81)/Total_Sites_MNO!C81,0)</f>
        <v/>
      </c>
      <c r="D81" s="30">
        <f ref="D81:D81" t="array">IFERROR((Users_km2!D81*Area!D81)/Total_Sites_MNO!D81,0)</f>
        <v/>
      </c>
      <c r="E81" s="30">
        <f ref="E81:E81" t="array">IFERROR((Users_km2!E81*Area!E81)/Total_Sites_MNO!E81,0)</f>
        <v/>
      </c>
      <c r="F81" s="30">
        <f ref="F81:F81" t="array">IFERROR((Users_km2!F81*Area!F81)/Total_Sites_MNO!F81,0)</f>
        <v/>
      </c>
      <c r="G81" s="30">
        <f ref="G81:G81" t="array">IFERROR((Users_km2!G81*Area!G81)/Total_Sites_MNO!G81,0)</f>
        <v/>
      </c>
      <c r="H81" s="30">
        <f ref="H81:H81" t="array">IFERROR((Users_km2!H81*Area!H81)/Total_Sites_MNO!H81,0)</f>
        <v/>
      </c>
      <c r="I81" s="30">
        <f ref="I81:I81" t="array">IFERROR((Users_km2!I81*Area!I81)/Total_Sites_MNO!I81,0)</f>
        <v/>
      </c>
      <c r="J81" s="30">
        <f ref="J81:J81" t="array">IFERROR((Users_km2!J81*Area!J81)/Total_Sites_MNO!J81,0)</f>
        <v/>
      </c>
      <c r="K81" s="30">
        <f ref="K81:K81" t="array">IFERROR((Users_km2!K81*Area!K81)/Total_Sites_MNO!K81,0)</f>
        <v/>
      </c>
      <c r="L81" s="30">
        <f ref="L81:L81" t="array">IFERROR((Users_km2!L81*Area!L81)/Total_Sites_MNO!L81,0)</f>
        <v/>
      </c>
    </row>
    <row r="82">
      <c r="A82" s="20">
        <f>'Total_Sites_MNO'!A82</f>
        <v/>
      </c>
      <c r="B82" s="20">
        <f>'Total_Sites_MNO'!B82</f>
        <v/>
      </c>
      <c r="C82" s="30">
        <f ref="C82:C82" t="array">IFERROR((Users_km2!C82*Area!C82)/Total_Sites_MNO!C82,0)</f>
        <v/>
      </c>
      <c r="D82" s="30">
        <f ref="D82:D82" t="array">IFERROR((Users_km2!D82*Area!D82)/Total_Sites_MNO!D82,0)</f>
        <v/>
      </c>
      <c r="E82" s="30">
        <f ref="E82:E82" t="array">IFERROR((Users_km2!E82*Area!E82)/Total_Sites_MNO!E82,0)</f>
        <v/>
      </c>
      <c r="F82" s="30">
        <f ref="F82:F82" t="array">IFERROR((Users_km2!F82*Area!F82)/Total_Sites_MNO!F82,0)</f>
        <v/>
      </c>
      <c r="G82" s="30">
        <f ref="G82:G82" t="array">IFERROR((Users_km2!G82*Area!G82)/Total_Sites_MNO!G82,0)</f>
        <v/>
      </c>
      <c r="H82" s="30">
        <f ref="H82:H82" t="array">IFERROR((Users_km2!H82*Area!H82)/Total_Sites_MNO!H82,0)</f>
        <v/>
      </c>
      <c r="I82" s="30">
        <f ref="I82:I82" t="array">IFERROR((Users_km2!I82*Area!I82)/Total_Sites_MNO!I82,0)</f>
        <v/>
      </c>
      <c r="J82" s="30">
        <f ref="J82:J82" t="array">IFERROR((Users_km2!J82*Area!J82)/Total_Sites_MNO!J82,0)</f>
        <v/>
      </c>
      <c r="K82" s="30">
        <f ref="K82:K82" t="array">IFERROR((Users_km2!K82*Area!K82)/Total_Sites_MNO!K82,0)</f>
        <v/>
      </c>
      <c r="L82" s="30">
        <f ref="L82:L82" t="array">IFERROR((Users_km2!L82*Area!L82)/Total_Sites_MNO!L82,0)</f>
        <v/>
      </c>
    </row>
    <row r="83">
      <c r="A83" s="20">
        <f>'Total_Sites_MNO'!A83</f>
        <v/>
      </c>
      <c r="B83" s="20">
        <f>'Total_Sites_MNO'!B83</f>
        <v/>
      </c>
      <c r="C83" s="30">
        <f ref="C83:C83" t="array">IFERROR((Users_km2!C83*Area!C83)/Total_Sites_MNO!C83,0)</f>
        <v/>
      </c>
      <c r="D83" s="30">
        <f ref="D83:D83" t="array">IFERROR((Users_km2!D83*Area!D83)/Total_Sites_MNO!D83,0)</f>
        <v/>
      </c>
      <c r="E83" s="30">
        <f ref="E83:E83" t="array">IFERROR((Users_km2!E83*Area!E83)/Total_Sites_MNO!E83,0)</f>
        <v/>
      </c>
      <c r="F83" s="30">
        <f ref="F83:F83" t="array">IFERROR((Users_km2!F83*Area!F83)/Total_Sites_MNO!F83,0)</f>
        <v/>
      </c>
      <c r="G83" s="30">
        <f ref="G83:G83" t="array">IFERROR((Users_km2!G83*Area!G83)/Total_Sites_MNO!G83,0)</f>
        <v/>
      </c>
      <c r="H83" s="30">
        <f ref="H83:H83" t="array">IFERROR((Users_km2!H83*Area!H83)/Total_Sites_MNO!H83,0)</f>
        <v/>
      </c>
      <c r="I83" s="30">
        <f ref="I83:I83" t="array">IFERROR((Users_km2!I83*Area!I83)/Total_Sites_MNO!I83,0)</f>
        <v/>
      </c>
      <c r="J83" s="30">
        <f ref="J83:J83" t="array">IFERROR((Users_km2!J83*Area!J83)/Total_Sites_MNO!J83,0)</f>
        <v/>
      </c>
      <c r="K83" s="30">
        <f ref="K83:K83" t="array">IFERROR((Users_km2!K83*Area!K83)/Total_Sites_MNO!K83,0)</f>
        <v/>
      </c>
      <c r="L83" s="30">
        <f ref="L83:L83" t="array">IFERROR((Users_km2!L83*Area!L83)/Total_Sites_MNO!L83,0)</f>
        <v/>
      </c>
    </row>
    <row r="84">
      <c r="A84" s="20">
        <f>'Total_Sites_MNO'!A84</f>
        <v/>
      </c>
      <c r="B84" s="20">
        <f>'Total_Sites_MNO'!B84</f>
        <v/>
      </c>
      <c r="C84" s="30">
        <f ref="C84:C84" t="array">IFERROR((Users_km2!C84*Area!C84)/Total_Sites_MNO!C84,0)</f>
        <v/>
      </c>
      <c r="D84" s="30">
        <f ref="D84:D84" t="array">IFERROR((Users_km2!D84*Area!D84)/Total_Sites_MNO!D84,0)</f>
        <v/>
      </c>
      <c r="E84" s="30">
        <f ref="E84:E84" t="array">IFERROR((Users_km2!E84*Area!E84)/Total_Sites_MNO!E84,0)</f>
        <v/>
      </c>
      <c r="F84" s="30">
        <f ref="F84:F84" t="array">IFERROR((Users_km2!F84*Area!F84)/Total_Sites_MNO!F84,0)</f>
        <v/>
      </c>
      <c r="G84" s="30">
        <f ref="G84:G84" t="array">IFERROR((Users_km2!G84*Area!G84)/Total_Sites_MNO!G84,0)</f>
        <v/>
      </c>
      <c r="H84" s="30">
        <f ref="H84:H84" t="array">IFERROR((Users_km2!H84*Area!H84)/Total_Sites_MNO!H84,0)</f>
        <v/>
      </c>
      <c r="I84" s="30">
        <f ref="I84:I84" t="array">IFERROR((Users_km2!I84*Area!I84)/Total_Sites_MNO!I84,0)</f>
        <v/>
      </c>
      <c r="J84" s="30">
        <f ref="J84:J84" t="array">IFERROR((Users_km2!J84*Area!J84)/Total_Sites_MNO!J84,0)</f>
        <v/>
      </c>
      <c r="K84" s="30">
        <f ref="K84:K84" t="array">IFERROR((Users_km2!K84*Area!K84)/Total_Sites_MNO!K84,0)</f>
        <v/>
      </c>
      <c r="L84" s="30">
        <f ref="L84:L84" t="array">IFERROR((Users_km2!L84*Area!L84)/Total_Sites_MNO!L84,0)</f>
        <v/>
      </c>
    </row>
    <row r="85">
      <c r="A85" s="20">
        <f>'Total_Sites_MNO'!A85</f>
        <v/>
      </c>
      <c r="B85" s="20">
        <f>'Total_Sites_MNO'!B85</f>
        <v/>
      </c>
      <c r="C85" s="30">
        <f ref="C85:C85" t="array">IFERROR((Users_km2!C85*Area!C85)/Total_Sites_MNO!C85,0)</f>
        <v/>
      </c>
      <c r="D85" s="30">
        <f ref="D85:D85" t="array">IFERROR((Users_km2!D85*Area!D85)/Total_Sites_MNO!D85,0)</f>
        <v/>
      </c>
      <c r="E85" s="30">
        <f ref="E85:E85" t="array">IFERROR((Users_km2!E85*Area!E85)/Total_Sites_MNO!E85,0)</f>
        <v/>
      </c>
      <c r="F85" s="30">
        <f ref="F85:F85" t="array">IFERROR((Users_km2!F85*Area!F85)/Total_Sites_MNO!F85,0)</f>
        <v/>
      </c>
      <c r="G85" s="30">
        <f ref="G85:G85" t="array">IFERROR((Users_km2!G85*Area!G85)/Total_Sites_MNO!G85,0)</f>
        <v/>
      </c>
      <c r="H85" s="30">
        <f ref="H85:H85" t="array">IFERROR((Users_km2!H85*Area!H85)/Total_Sites_MNO!H85,0)</f>
        <v/>
      </c>
      <c r="I85" s="30">
        <f ref="I85:I85" t="array">IFERROR((Users_km2!I85*Area!I85)/Total_Sites_MNO!I85,0)</f>
        <v/>
      </c>
      <c r="J85" s="30">
        <f ref="J85:J85" t="array">IFERROR((Users_km2!J85*Area!J85)/Total_Sites_MNO!J85,0)</f>
        <v/>
      </c>
      <c r="K85" s="30">
        <f ref="K85:K85" t="array">IFERROR((Users_km2!K85*Area!K85)/Total_Sites_MNO!K85,0)</f>
        <v/>
      </c>
      <c r="L85" s="30">
        <f ref="L85:L85" t="array">IFERROR((Users_km2!L85*Area!L85)/Total_Sites_MNO!L85,0)</f>
        <v/>
      </c>
    </row>
    <row r="86">
      <c r="A86" s="20">
        <f>'Total_Sites_MNO'!A86</f>
        <v/>
      </c>
      <c r="B86" s="20">
        <f>'Total_Sites_MNO'!B86</f>
        <v/>
      </c>
      <c r="C86" s="30">
        <f ref="C86:C86" t="array">IFERROR((Users_km2!C86*Area!C86)/Total_Sites_MNO!C86,0)</f>
        <v/>
      </c>
      <c r="D86" s="30">
        <f ref="D86:D86" t="array">IFERROR((Users_km2!D86*Area!D86)/Total_Sites_MNO!D86,0)</f>
        <v/>
      </c>
      <c r="E86" s="30">
        <f ref="E86:E86" t="array">IFERROR((Users_km2!E86*Area!E86)/Total_Sites_MNO!E86,0)</f>
        <v/>
      </c>
      <c r="F86" s="30">
        <f ref="F86:F86" t="array">IFERROR((Users_km2!F86*Area!F86)/Total_Sites_MNO!F86,0)</f>
        <v/>
      </c>
      <c r="G86" s="30">
        <f ref="G86:G86" t="array">IFERROR((Users_km2!G86*Area!G86)/Total_Sites_MNO!G86,0)</f>
        <v/>
      </c>
      <c r="H86" s="30">
        <f ref="H86:H86" t="array">IFERROR((Users_km2!H86*Area!H86)/Total_Sites_MNO!H86,0)</f>
        <v/>
      </c>
      <c r="I86" s="30">
        <f ref="I86:I86" t="array">IFERROR((Users_km2!I86*Area!I86)/Total_Sites_MNO!I86,0)</f>
        <v/>
      </c>
      <c r="J86" s="30">
        <f ref="J86:J86" t="array">IFERROR((Users_km2!J86*Area!J86)/Total_Sites_MNO!J86,0)</f>
        <v/>
      </c>
      <c r="K86" s="30">
        <f ref="K86:K86" t="array">IFERROR((Users_km2!K86*Area!K86)/Total_Sites_MNO!K86,0)</f>
        <v/>
      </c>
      <c r="L86" s="30">
        <f ref="L86:L86" t="array">IFERROR((Users_km2!L86*Area!L86)/Total_Sites_MNO!L86,0)</f>
        <v/>
      </c>
    </row>
    <row r="87">
      <c r="A87" s="20">
        <f>'Total_Sites_MNO'!A87</f>
        <v/>
      </c>
      <c r="B87" s="20">
        <f>'Total_Sites_MNO'!B87</f>
        <v/>
      </c>
      <c r="C87" s="30">
        <f ref="C87:C87" t="array">IFERROR((Users_km2!C87*Area!C87)/Total_Sites_MNO!C87,0)</f>
        <v/>
      </c>
      <c r="D87" s="30">
        <f ref="D87:D87" t="array">IFERROR((Users_km2!D87*Area!D87)/Total_Sites_MNO!D87,0)</f>
        <v/>
      </c>
      <c r="E87" s="30">
        <f ref="E87:E87" t="array">IFERROR((Users_km2!E87*Area!E87)/Total_Sites_MNO!E87,0)</f>
        <v/>
      </c>
      <c r="F87" s="30">
        <f ref="F87:F87" t="array">IFERROR((Users_km2!F87*Area!F87)/Total_Sites_MNO!F87,0)</f>
        <v/>
      </c>
      <c r="G87" s="30">
        <f ref="G87:G87" t="array">IFERROR((Users_km2!G87*Area!G87)/Total_Sites_MNO!G87,0)</f>
        <v/>
      </c>
      <c r="H87" s="30">
        <f ref="H87:H87" t="array">IFERROR((Users_km2!H87*Area!H87)/Total_Sites_MNO!H87,0)</f>
        <v/>
      </c>
      <c r="I87" s="30">
        <f ref="I87:I87" t="array">IFERROR((Users_km2!I87*Area!I87)/Total_Sites_MNO!I87,0)</f>
        <v/>
      </c>
      <c r="J87" s="30">
        <f ref="J87:J87" t="array">IFERROR((Users_km2!J87*Area!J87)/Total_Sites_MNO!J87,0)</f>
        <v/>
      </c>
      <c r="K87" s="30">
        <f ref="K87:K87" t="array">IFERROR((Users_km2!K87*Area!K87)/Total_Sites_MNO!K87,0)</f>
        <v/>
      </c>
      <c r="L87" s="30">
        <f ref="L87:L87" t="array">IFERROR((Users_km2!L87*Area!L87)/Total_Sites_MNO!L87,0)</f>
        <v/>
      </c>
    </row>
    <row r="88">
      <c r="A88" s="20">
        <f>'Total_Sites_MNO'!A88</f>
        <v/>
      </c>
      <c r="B88" s="20">
        <f>'Total_Sites_MNO'!B88</f>
        <v/>
      </c>
      <c r="C88" s="30">
        <f ref="C88:C88" t="array">IFERROR((Users_km2!C88*Area!C88)/Total_Sites_MNO!C88,0)</f>
        <v/>
      </c>
      <c r="D88" s="30">
        <f ref="D88:D88" t="array">IFERROR((Users_km2!D88*Area!D88)/Total_Sites_MNO!D88,0)</f>
        <v/>
      </c>
      <c r="E88" s="30">
        <f ref="E88:E88" t="array">IFERROR((Users_km2!E88*Area!E88)/Total_Sites_MNO!E88,0)</f>
        <v/>
      </c>
      <c r="F88" s="30">
        <f ref="F88:F88" t="array">IFERROR((Users_km2!F88*Area!F88)/Total_Sites_MNO!F88,0)</f>
        <v/>
      </c>
      <c r="G88" s="30">
        <f ref="G88:G88" t="array">IFERROR((Users_km2!G88*Area!G88)/Total_Sites_MNO!G88,0)</f>
        <v/>
      </c>
      <c r="H88" s="30">
        <f ref="H88:H88" t="array">IFERROR((Users_km2!H88*Area!H88)/Total_Sites_MNO!H88,0)</f>
        <v/>
      </c>
      <c r="I88" s="30">
        <f ref="I88:I88" t="array">IFERROR((Users_km2!I88*Area!I88)/Total_Sites_MNO!I88,0)</f>
        <v/>
      </c>
      <c r="J88" s="30">
        <f ref="J88:J88" t="array">IFERROR((Users_km2!J88*Area!J88)/Total_Sites_MNO!J88,0)</f>
        <v/>
      </c>
      <c r="K88" s="30">
        <f ref="K88:K88" t="array">IFERROR((Users_km2!K88*Area!K88)/Total_Sites_MNO!K88,0)</f>
        <v/>
      </c>
      <c r="L88" s="30">
        <f ref="L88:L88" t="array">IFERROR((Users_km2!L88*Area!L88)/Total_Sites_MNO!L88,0)</f>
        <v/>
      </c>
    </row>
    <row r="89">
      <c r="A89" s="20">
        <f>'Total_Sites_MNO'!A89</f>
        <v/>
      </c>
      <c r="B89" s="20">
        <f>'Total_Sites_MNO'!B89</f>
        <v/>
      </c>
      <c r="C89" s="30">
        <f ref="C89:C89" t="array">IFERROR((Users_km2!C89*Area!C89)/Total_Sites_MNO!C89,0)</f>
        <v/>
      </c>
      <c r="D89" s="30">
        <f ref="D89:D89" t="array">IFERROR((Users_km2!D89*Area!D89)/Total_Sites_MNO!D89,0)</f>
        <v/>
      </c>
      <c r="E89" s="30">
        <f ref="E89:E89" t="array">IFERROR((Users_km2!E89*Area!E89)/Total_Sites_MNO!E89,0)</f>
        <v/>
      </c>
      <c r="F89" s="30">
        <f ref="F89:F89" t="array">IFERROR((Users_km2!F89*Area!F89)/Total_Sites_MNO!F89,0)</f>
        <v/>
      </c>
      <c r="G89" s="30">
        <f ref="G89:G89" t="array">IFERROR((Users_km2!G89*Area!G89)/Total_Sites_MNO!G89,0)</f>
        <v/>
      </c>
      <c r="H89" s="30">
        <f ref="H89:H89" t="array">IFERROR((Users_km2!H89*Area!H89)/Total_Sites_MNO!H89,0)</f>
        <v/>
      </c>
      <c r="I89" s="30">
        <f ref="I89:I89" t="array">IFERROR((Users_km2!I89*Area!I89)/Total_Sites_MNO!I89,0)</f>
        <v/>
      </c>
      <c r="J89" s="30">
        <f ref="J89:J89" t="array">IFERROR((Users_km2!J89*Area!J89)/Total_Sites_MNO!J89,0)</f>
        <v/>
      </c>
      <c r="K89" s="30">
        <f ref="K89:K89" t="array">IFERROR((Users_km2!K89*Area!K89)/Total_Sites_MNO!K89,0)</f>
        <v/>
      </c>
      <c r="L89" s="30">
        <f ref="L89:L89" t="array">IFERROR((Users_km2!L89*Area!L89)/Total_Sites_MNO!L89,0)</f>
        <v/>
      </c>
    </row>
    <row r="90">
      <c r="A90" s="20">
        <f>'Total_Sites_MNO'!A90</f>
        <v/>
      </c>
      <c r="B90" s="20">
        <f>'Total_Sites_MNO'!B90</f>
        <v/>
      </c>
      <c r="C90" s="30">
        <f ref="C90:C90" t="array">IFERROR((Users_km2!C90*Area!C90)/Total_Sites_MNO!C90,0)</f>
        <v/>
      </c>
      <c r="D90" s="30">
        <f ref="D90:D90" t="array">IFERROR((Users_km2!D90*Area!D90)/Total_Sites_MNO!D90,0)</f>
        <v/>
      </c>
      <c r="E90" s="30">
        <f ref="E90:E90" t="array">IFERROR((Users_km2!E90*Area!E90)/Total_Sites_MNO!E90,0)</f>
        <v/>
      </c>
      <c r="F90" s="30">
        <f ref="F90:F90" t="array">IFERROR((Users_km2!F90*Area!F90)/Total_Sites_MNO!F90,0)</f>
        <v/>
      </c>
      <c r="G90" s="30">
        <f ref="G90:G90" t="array">IFERROR((Users_km2!G90*Area!G90)/Total_Sites_MNO!G90,0)</f>
        <v/>
      </c>
      <c r="H90" s="30">
        <f ref="H90:H90" t="array">IFERROR((Users_km2!H90*Area!H90)/Total_Sites_MNO!H90,0)</f>
        <v/>
      </c>
      <c r="I90" s="30">
        <f ref="I90:I90" t="array">IFERROR((Users_km2!I90*Area!I90)/Total_Sites_MNO!I90,0)</f>
        <v/>
      </c>
      <c r="J90" s="30">
        <f ref="J90:J90" t="array">IFERROR((Users_km2!J90*Area!J90)/Total_Sites_MNO!J90,0)</f>
        <v/>
      </c>
      <c r="K90" s="30">
        <f ref="K90:K90" t="array">IFERROR((Users_km2!K90*Area!K90)/Total_Sites_MNO!K90,0)</f>
        <v/>
      </c>
      <c r="L90" s="30">
        <f ref="L90:L90" t="array">IFERROR((Users_km2!L90*Area!L90)/Total_Sites_MNO!L90,0)</f>
        <v/>
      </c>
    </row>
    <row r="91">
      <c r="A91" s="20">
        <f>'Total_Sites_MNO'!A91</f>
        <v/>
      </c>
      <c r="B91" s="20">
        <f>'Total_Sites_MNO'!B91</f>
        <v/>
      </c>
      <c r="C91" s="30">
        <f ref="C91:C91" t="array">IFERROR((Users_km2!C91*Area!C91)/Total_Sites_MNO!C91,0)</f>
        <v/>
      </c>
      <c r="D91" s="30">
        <f ref="D91:D91" t="array">IFERROR((Users_km2!D91*Area!D91)/Total_Sites_MNO!D91,0)</f>
        <v/>
      </c>
      <c r="E91" s="30">
        <f ref="E91:E91" t="array">IFERROR((Users_km2!E91*Area!E91)/Total_Sites_MNO!E91,0)</f>
        <v/>
      </c>
      <c r="F91" s="30">
        <f ref="F91:F91" t="array">IFERROR((Users_km2!F91*Area!F91)/Total_Sites_MNO!F91,0)</f>
        <v/>
      </c>
      <c r="G91" s="30">
        <f ref="G91:G91" t="array">IFERROR((Users_km2!G91*Area!G91)/Total_Sites_MNO!G91,0)</f>
        <v/>
      </c>
      <c r="H91" s="30">
        <f ref="H91:H91" t="array">IFERROR((Users_km2!H91*Area!H91)/Total_Sites_MNO!H91,0)</f>
        <v/>
      </c>
      <c r="I91" s="30">
        <f ref="I91:I91" t="array">IFERROR((Users_km2!I91*Area!I91)/Total_Sites_MNO!I91,0)</f>
        <v/>
      </c>
      <c r="J91" s="30">
        <f ref="J91:J91" t="array">IFERROR((Users_km2!J91*Area!J91)/Total_Sites_MNO!J91,0)</f>
        <v/>
      </c>
      <c r="K91" s="30">
        <f ref="K91:K91" t="array">IFERROR((Users_km2!K91*Area!K91)/Total_Sites_MNO!K91,0)</f>
        <v/>
      </c>
      <c r="L91" s="30">
        <f ref="L91:L91" t="array">IFERROR((Users_km2!L91*Area!L91)/Total_Sites_MNO!L91,0)</f>
        <v/>
      </c>
    </row>
    <row r="92">
      <c r="A92" s="20">
        <f>'Total_Sites_MNO'!A92</f>
        <v/>
      </c>
      <c r="B92" s="20">
        <f>'Total_Sites_MNO'!B92</f>
        <v/>
      </c>
      <c r="C92" s="30">
        <f ref="C92:C92" t="array">IFERROR((Users_km2!C92*Area!C92)/Total_Sites_MNO!C92,0)</f>
        <v/>
      </c>
      <c r="D92" s="30">
        <f ref="D92:D92" t="array">IFERROR((Users_km2!D92*Area!D92)/Total_Sites_MNO!D92,0)</f>
        <v/>
      </c>
      <c r="E92" s="30">
        <f ref="E92:E92" t="array">IFERROR((Users_km2!E92*Area!E92)/Total_Sites_MNO!E92,0)</f>
        <v/>
      </c>
      <c r="F92" s="30">
        <f ref="F92:F92" t="array">IFERROR((Users_km2!F92*Area!F92)/Total_Sites_MNO!F92,0)</f>
        <v/>
      </c>
      <c r="G92" s="30">
        <f ref="G92:G92" t="array">IFERROR((Users_km2!G92*Area!G92)/Total_Sites_MNO!G92,0)</f>
        <v/>
      </c>
      <c r="H92" s="30">
        <f ref="H92:H92" t="array">IFERROR((Users_km2!H92*Area!H92)/Total_Sites_MNO!H92,0)</f>
        <v/>
      </c>
      <c r="I92" s="30">
        <f ref="I92:I92" t="array">IFERROR((Users_km2!I92*Area!I92)/Total_Sites_MNO!I92,0)</f>
        <v/>
      </c>
      <c r="J92" s="30">
        <f ref="J92:J92" t="array">IFERROR((Users_km2!J92*Area!J92)/Total_Sites_MNO!J92,0)</f>
        <v/>
      </c>
      <c r="K92" s="30">
        <f ref="K92:K92" t="array">IFERROR((Users_km2!K92*Area!K92)/Total_Sites_MNO!K92,0)</f>
        <v/>
      </c>
      <c r="L92" s="30">
        <f ref="L92:L92" t="array">IFERROR((Users_km2!L92*Area!L92)/Total_Sites_MNO!L92,0)</f>
        <v/>
      </c>
    </row>
    <row r="93">
      <c r="A93" s="20">
        <f>'Total_Sites_MNO'!A93</f>
        <v/>
      </c>
      <c r="B93" s="20">
        <f>'Total_Sites_MNO'!B93</f>
        <v/>
      </c>
      <c r="C93" s="30">
        <f ref="C93:C93" t="array">IFERROR((Users_km2!C93*Area!C93)/Total_Sites_MNO!C93,0)</f>
        <v/>
      </c>
      <c r="D93" s="30">
        <f ref="D93:D93" t="array">IFERROR((Users_km2!D93*Area!D93)/Total_Sites_MNO!D93,0)</f>
        <v/>
      </c>
      <c r="E93" s="30">
        <f ref="E93:E93" t="array">IFERROR((Users_km2!E93*Area!E93)/Total_Sites_MNO!E93,0)</f>
        <v/>
      </c>
      <c r="F93" s="30">
        <f ref="F93:F93" t="array">IFERROR((Users_km2!F93*Area!F93)/Total_Sites_MNO!F93,0)</f>
        <v/>
      </c>
      <c r="G93" s="30">
        <f ref="G93:G93" t="array">IFERROR((Users_km2!G93*Area!G93)/Total_Sites_MNO!G93,0)</f>
        <v/>
      </c>
      <c r="H93" s="30">
        <f ref="H93:H93" t="array">IFERROR((Users_km2!H93*Area!H93)/Total_Sites_MNO!H93,0)</f>
        <v/>
      </c>
      <c r="I93" s="30">
        <f ref="I93:I93" t="array">IFERROR((Users_km2!I93*Area!I93)/Total_Sites_MNO!I93,0)</f>
        <v/>
      </c>
      <c r="J93" s="30">
        <f ref="J93:J93" t="array">IFERROR((Users_km2!J93*Area!J93)/Total_Sites_MNO!J93,0)</f>
        <v/>
      </c>
      <c r="K93" s="30">
        <f ref="K93:K93" t="array">IFERROR((Users_km2!K93*Area!K93)/Total_Sites_MNO!K93,0)</f>
        <v/>
      </c>
      <c r="L93" s="30">
        <f ref="L93:L93" t="array">IFERROR((Users_km2!L93*Area!L93)/Total_Sites_MNO!L93,0)</f>
        <v/>
      </c>
    </row>
    <row r="94">
      <c r="A94" s="20">
        <f>'Total_Sites_MNO'!A94</f>
        <v/>
      </c>
      <c r="B94" s="20">
        <f>'Total_Sites_MNO'!B94</f>
        <v/>
      </c>
      <c r="C94" s="30">
        <f ref="C94:C94" t="array">IFERROR((Users_km2!C94*Area!C94)/Total_Sites_MNO!C94,0)</f>
        <v/>
      </c>
      <c r="D94" s="30">
        <f ref="D94:D94" t="array">IFERROR((Users_km2!D94*Area!D94)/Total_Sites_MNO!D94,0)</f>
        <v/>
      </c>
      <c r="E94" s="30">
        <f ref="E94:E94" t="array">IFERROR((Users_km2!E94*Area!E94)/Total_Sites_MNO!E94,0)</f>
        <v/>
      </c>
      <c r="F94" s="30">
        <f ref="F94:F94" t="array">IFERROR((Users_km2!F94*Area!F94)/Total_Sites_MNO!F94,0)</f>
        <v/>
      </c>
      <c r="G94" s="30">
        <f ref="G94:G94" t="array">IFERROR((Users_km2!G94*Area!G94)/Total_Sites_MNO!G94,0)</f>
        <v/>
      </c>
      <c r="H94" s="30">
        <f ref="H94:H94" t="array">IFERROR((Users_km2!H94*Area!H94)/Total_Sites_MNO!H94,0)</f>
        <v/>
      </c>
      <c r="I94" s="30">
        <f ref="I94:I94" t="array">IFERROR((Users_km2!I94*Area!I94)/Total_Sites_MNO!I94,0)</f>
        <v/>
      </c>
      <c r="J94" s="30">
        <f ref="J94:J94" t="array">IFERROR((Users_km2!J94*Area!J94)/Total_Sites_MNO!J94,0)</f>
        <v/>
      </c>
      <c r="K94" s="30">
        <f ref="K94:K94" t="array">IFERROR((Users_km2!K94*Area!K94)/Total_Sites_MNO!K94,0)</f>
        <v/>
      </c>
      <c r="L94" s="30">
        <f ref="L94:L94" t="array">IFERROR((Users_km2!L94*Area!L94)/Total_Sites_MNO!L94,0)</f>
        <v/>
      </c>
    </row>
    <row r="95">
      <c r="A95" s="20">
        <f>'Total_Sites_MNO'!A95</f>
        <v/>
      </c>
      <c r="B95" s="20">
        <f>'Total_Sites_MNO'!B95</f>
        <v/>
      </c>
      <c r="C95" s="30">
        <f ref="C95:C95" t="array">IFERROR((Users_km2!C95*Area!C95)/Total_Sites_MNO!C95,0)</f>
        <v/>
      </c>
      <c r="D95" s="30">
        <f ref="D95:D95" t="array">IFERROR((Users_km2!D95*Area!D95)/Total_Sites_MNO!D95,0)</f>
        <v/>
      </c>
      <c r="E95" s="30">
        <f ref="E95:E95" t="array">IFERROR((Users_km2!E95*Area!E95)/Total_Sites_MNO!E95,0)</f>
        <v/>
      </c>
      <c r="F95" s="30">
        <f ref="F95:F95" t="array">IFERROR((Users_km2!F95*Area!F95)/Total_Sites_MNO!F95,0)</f>
        <v/>
      </c>
      <c r="G95" s="30">
        <f ref="G95:G95" t="array">IFERROR((Users_km2!G95*Area!G95)/Total_Sites_MNO!G95,0)</f>
        <v/>
      </c>
      <c r="H95" s="30">
        <f ref="H95:H95" t="array">IFERROR((Users_km2!H95*Area!H95)/Total_Sites_MNO!H95,0)</f>
        <v/>
      </c>
      <c r="I95" s="30">
        <f ref="I95:I95" t="array">IFERROR((Users_km2!I95*Area!I95)/Total_Sites_MNO!I95,0)</f>
        <v/>
      </c>
      <c r="J95" s="30">
        <f ref="J95:J95" t="array">IFERROR((Users_km2!J95*Area!J95)/Total_Sites_MNO!J95,0)</f>
        <v/>
      </c>
      <c r="K95" s="30">
        <f ref="K95:K95" t="array">IFERROR((Users_km2!K95*Area!K95)/Total_Sites_MNO!K95,0)</f>
        <v/>
      </c>
      <c r="L95" s="30">
        <f ref="L95:L95" t="array">IFERROR((Users_km2!L95*Area!L95)/Total_Sites_MNO!L95,0)</f>
        <v/>
      </c>
    </row>
    <row r="96">
      <c r="A96" s="20">
        <f>'Total_Sites_MNO'!A96</f>
        <v/>
      </c>
      <c r="B96" s="20">
        <f>'Total_Sites_MNO'!B96</f>
        <v/>
      </c>
      <c r="C96" s="30">
        <f ref="C96:C96" t="array">IFERROR((Users_km2!C96*Area!C96)/Total_Sites_MNO!C96,0)</f>
        <v/>
      </c>
      <c r="D96" s="30">
        <f ref="D96:D96" t="array">IFERROR((Users_km2!D96*Area!D96)/Total_Sites_MNO!D96,0)</f>
        <v/>
      </c>
      <c r="E96" s="30">
        <f ref="E96:E96" t="array">IFERROR((Users_km2!E96*Area!E96)/Total_Sites_MNO!E96,0)</f>
        <v/>
      </c>
      <c r="F96" s="30">
        <f ref="F96:F96" t="array">IFERROR((Users_km2!F96*Area!F96)/Total_Sites_MNO!F96,0)</f>
        <v/>
      </c>
      <c r="G96" s="30">
        <f ref="G96:G96" t="array">IFERROR((Users_km2!G96*Area!G96)/Total_Sites_MNO!G96,0)</f>
        <v/>
      </c>
      <c r="H96" s="30">
        <f ref="H96:H96" t="array">IFERROR((Users_km2!H96*Area!H96)/Total_Sites_MNO!H96,0)</f>
        <v/>
      </c>
      <c r="I96" s="30">
        <f ref="I96:I96" t="array">IFERROR((Users_km2!I96*Area!I96)/Total_Sites_MNO!I96,0)</f>
        <v/>
      </c>
      <c r="J96" s="30">
        <f ref="J96:J96" t="array">IFERROR((Users_km2!J96*Area!J96)/Total_Sites_MNO!J96,0)</f>
        <v/>
      </c>
      <c r="K96" s="30">
        <f ref="K96:K96" t="array">IFERROR((Users_km2!K96*Area!K96)/Total_Sites_MNO!K96,0)</f>
        <v/>
      </c>
      <c r="L96" s="30">
        <f ref="L96:L96" t="array">IFERROR((Users_km2!L96*Area!L96)/Total_Sites_MNO!L96,0)</f>
        <v/>
      </c>
    </row>
    <row r="97">
      <c r="A97" s="20">
        <f>'Total_Sites_MNO'!A97</f>
        <v/>
      </c>
      <c r="B97" s="20">
        <f>'Total_Sites_MNO'!B97</f>
        <v/>
      </c>
      <c r="C97" s="30">
        <f ref="C97:C97" t="array">IFERROR((Users_km2!C97*Area!C97)/Total_Sites_MNO!C97,0)</f>
        <v/>
      </c>
      <c r="D97" s="30">
        <f ref="D97:D97" t="array">IFERROR((Users_km2!D97*Area!D97)/Total_Sites_MNO!D97,0)</f>
        <v/>
      </c>
      <c r="E97" s="30">
        <f ref="E97:E97" t="array">IFERROR((Users_km2!E97*Area!E97)/Total_Sites_MNO!E97,0)</f>
        <v/>
      </c>
      <c r="F97" s="30">
        <f ref="F97:F97" t="array">IFERROR((Users_km2!F97*Area!F97)/Total_Sites_MNO!F97,0)</f>
        <v/>
      </c>
      <c r="G97" s="30">
        <f ref="G97:G97" t="array">IFERROR((Users_km2!G97*Area!G97)/Total_Sites_MNO!G97,0)</f>
        <v/>
      </c>
      <c r="H97" s="30">
        <f ref="H97:H97" t="array">IFERROR((Users_km2!H97*Area!H97)/Total_Sites_MNO!H97,0)</f>
        <v/>
      </c>
      <c r="I97" s="30">
        <f ref="I97:I97" t="array">IFERROR((Users_km2!I97*Area!I97)/Total_Sites_MNO!I97,0)</f>
        <v/>
      </c>
      <c r="J97" s="30">
        <f ref="J97:J97" t="array">IFERROR((Users_km2!J97*Area!J97)/Total_Sites_MNO!J97,0)</f>
        <v/>
      </c>
      <c r="K97" s="30">
        <f ref="K97:K97" t="array">IFERROR((Users_km2!K97*Area!K97)/Total_Sites_MNO!K97,0)</f>
        <v/>
      </c>
      <c r="L97" s="30">
        <f ref="L97:L97" t="array">IFERROR((Users_km2!L97*Area!L97)/Total_Sites_MNO!L97,0)</f>
        <v/>
      </c>
    </row>
    <row r="98">
      <c r="A98" s="20">
        <f>'Total_Sites_MNO'!A98</f>
        <v/>
      </c>
      <c r="B98" s="20">
        <f>'Total_Sites_MNO'!B98</f>
        <v/>
      </c>
      <c r="C98" s="30">
        <f ref="C98:C98" t="array">IFERROR((Users_km2!C98*Area!C98)/Total_Sites_MNO!C98,0)</f>
        <v/>
      </c>
      <c r="D98" s="30">
        <f ref="D98:D98" t="array">IFERROR((Users_km2!D98*Area!D98)/Total_Sites_MNO!D98,0)</f>
        <v/>
      </c>
      <c r="E98" s="30">
        <f ref="E98:E98" t="array">IFERROR((Users_km2!E98*Area!E98)/Total_Sites_MNO!E98,0)</f>
        <v/>
      </c>
      <c r="F98" s="30">
        <f ref="F98:F98" t="array">IFERROR((Users_km2!F98*Area!F98)/Total_Sites_MNO!F98,0)</f>
        <v/>
      </c>
      <c r="G98" s="30">
        <f ref="G98:G98" t="array">IFERROR((Users_km2!G98*Area!G98)/Total_Sites_MNO!G98,0)</f>
        <v/>
      </c>
      <c r="H98" s="30">
        <f ref="H98:H98" t="array">IFERROR((Users_km2!H98*Area!H98)/Total_Sites_MNO!H98,0)</f>
        <v/>
      </c>
      <c r="I98" s="30">
        <f ref="I98:I98" t="array">IFERROR((Users_km2!I98*Area!I98)/Total_Sites_MNO!I98,0)</f>
        <v/>
      </c>
      <c r="J98" s="30">
        <f ref="J98:J98" t="array">IFERROR((Users_km2!J98*Area!J98)/Total_Sites_MNO!J98,0)</f>
        <v/>
      </c>
      <c r="K98" s="30">
        <f ref="K98:K98" t="array">IFERROR((Users_km2!K98*Area!K98)/Total_Sites_MNO!K98,0)</f>
        <v/>
      </c>
      <c r="L98" s="30">
        <f ref="L98:L98" t="array">IFERROR((Users_km2!L98*Area!L98)/Total_Sites_MNO!L98,0)</f>
        <v/>
      </c>
    </row>
    <row r="99">
      <c r="A99" s="20">
        <f>'Total_Sites_MNO'!A99</f>
        <v/>
      </c>
      <c r="B99" s="20">
        <f>'Total_Sites_MNO'!B99</f>
        <v/>
      </c>
      <c r="C99" s="30">
        <f ref="C99:C99" t="array">IFERROR((Users_km2!C99*Area!C99)/Total_Sites_MNO!C99,0)</f>
        <v/>
      </c>
      <c r="D99" s="30">
        <f ref="D99:D99" t="array">IFERROR((Users_km2!D99*Area!D99)/Total_Sites_MNO!D99,0)</f>
        <v/>
      </c>
      <c r="E99" s="30">
        <f ref="E99:E99" t="array">IFERROR((Users_km2!E99*Area!E99)/Total_Sites_MNO!E99,0)</f>
        <v/>
      </c>
      <c r="F99" s="30">
        <f ref="F99:F99" t="array">IFERROR((Users_km2!F99*Area!F99)/Total_Sites_MNO!F99,0)</f>
        <v/>
      </c>
      <c r="G99" s="30">
        <f ref="G99:G99" t="array">IFERROR((Users_km2!G99*Area!G99)/Total_Sites_MNO!G99,0)</f>
        <v/>
      </c>
      <c r="H99" s="30">
        <f ref="H99:H99" t="array">IFERROR((Users_km2!H99*Area!H99)/Total_Sites_MNO!H99,0)</f>
        <v/>
      </c>
      <c r="I99" s="30">
        <f ref="I99:I99" t="array">IFERROR((Users_km2!I99*Area!I99)/Total_Sites_MNO!I99,0)</f>
        <v/>
      </c>
      <c r="J99" s="30">
        <f ref="J99:J99" t="array">IFERROR((Users_km2!J99*Area!J99)/Total_Sites_MNO!J99,0)</f>
        <v/>
      </c>
      <c r="K99" s="30">
        <f ref="K99:K99" t="array">IFERROR((Users_km2!K99*Area!K99)/Total_Sites_MNO!K99,0)</f>
        <v/>
      </c>
      <c r="L99" s="30">
        <f ref="L99:L99" t="array">IFERROR((Users_km2!L99*Area!L99)/Total_Sites_MNO!L99,0)</f>
        <v/>
      </c>
    </row>
    <row r="100">
      <c r="A100" s="20">
        <f>'Total_Sites_MNO'!A100</f>
        <v/>
      </c>
      <c r="B100" s="20">
        <f>'Total_Sites_MNO'!B100</f>
        <v/>
      </c>
      <c r="C100" s="30">
        <f ref="C100:C100" t="array">IFERROR((Users_km2!C100*Area!C100)/Total_Sites_MNO!C100,0)</f>
        <v/>
      </c>
      <c r="D100" s="30">
        <f ref="D100:D100" t="array">IFERROR((Users_km2!D100*Area!D100)/Total_Sites_MNO!D100,0)</f>
        <v/>
      </c>
      <c r="E100" s="30">
        <f ref="E100:E100" t="array">IFERROR((Users_km2!E100*Area!E100)/Total_Sites_MNO!E100,0)</f>
        <v/>
      </c>
      <c r="F100" s="30">
        <f ref="F100:F100" t="array">IFERROR((Users_km2!F100*Area!F100)/Total_Sites_MNO!F100,0)</f>
        <v/>
      </c>
      <c r="G100" s="30">
        <f ref="G100:G100" t="array">IFERROR((Users_km2!G100*Area!G100)/Total_Sites_MNO!G100,0)</f>
        <v/>
      </c>
      <c r="H100" s="30">
        <f ref="H100:H100" t="array">IFERROR((Users_km2!H100*Area!H100)/Total_Sites_MNO!H100,0)</f>
        <v/>
      </c>
      <c r="I100" s="30">
        <f ref="I100:I100" t="array">IFERROR((Users_km2!I100*Area!I100)/Total_Sites_MNO!I100,0)</f>
        <v/>
      </c>
      <c r="J100" s="30">
        <f ref="J100:J100" t="array">IFERROR((Users_km2!J100*Area!J100)/Total_Sites_MNO!J100,0)</f>
        <v/>
      </c>
      <c r="K100" s="30">
        <f ref="K100:K100" t="array">IFERROR((Users_km2!K100*Area!K100)/Total_Sites_MNO!K100,0)</f>
        <v/>
      </c>
      <c r="L100" s="30">
        <f ref="L100:L100" t="array">IFERROR((Users_km2!L100*Area!L100)/Total_Sites_MNO!L100,0)</f>
        <v/>
      </c>
    </row>
    <row r="101">
      <c r="A101" s="20">
        <f>'Total_Sites_MNO'!A101</f>
        <v/>
      </c>
      <c r="B101" s="20">
        <f>'Total_Sites_MNO'!B101</f>
        <v/>
      </c>
      <c r="C101" s="30">
        <f ref="C101:C101" t="array">IFERROR((Users_km2!C101*Area!C101)/Total_Sites_MNO!C101,0)</f>
        <v/>
      </c>
      <c r="D101" s="30">
        <f ref="D101:D101" t="array">IFERROR((Users_km2!D101*Area!D101)/Total_Sites_MNO!D101,0)</f>
        <v/>
      </c>
      <c r="E101" s="30">
        <f ref="E101:E101" t="array">IFERROR((Users_km2!E101*Area!E101)/Total_Sites_MNO!E101,0)</f>
        <v/>
      </c>
      <c r="F101" s="30">
        <f ref="F101:F101" t="array">IFERROR((Users_km2!F101*Area!F101)/Total_Sites_MNO!F101,0)</f>
        <v/>
      </c>
      <c r="G101" s="30">
        <f ref="G101:G101" t="array">IFERROR((Users_km2!G101*Area!G101)/Total_Sites_MNO!G101,0)</f>
        <v/>
      </c>
      <c r="H101" s="30">
        <f ref="H101:H101" t="array">IFERROR((Users_km2!H101*Area!H101)/Total_Sites_MNO!H101,0)</f>
        <v/>
      </c>
      <c r="I101" s="30">
        <f ref="I101:I101" t="array">IFERROR((Users_km2!I101*Area!I101)/Total_Sites_MNO!I101,0)</f>
        <v/>
      </c>
      <c r="J101" s="30">
        <f ref="J101:J101" t="array">IFERROR((Users_km2!J101*Area!J101)/Total_Sites_MNO!J101,0)</f>
        <v/>
      </c>
      <c r="K101" s="30">
        <f ref="K101:K101" t="array">IFERROR((Users_km2!K101*Area!K101)/Total_Sites_MNO!K101,0)</f>
        <v/>
      </c>
      <c r="L101" s="30">
        <f ref="L101:L101" t="array">IFERROR((Users_km2!L101*Area!L101)/Total_Sites_MNO!L101,0)</f>
        <v/>
      </c>
    </row>
    <row r="102">
      <c r="A102" s="20">
        <f>'Total_Sites_MNO'!A102</f>
        <v/>
      </c>
      <c r="B102" s="20">
        <f>'Total_Sites_MNO'!B102</f>
        <v/>
      </c>
      <c r="C102" s="30">
        <f ref="C102:C102" t="array">IFERROR((Users_km2!C102*Area!C102)/Total_Sites_MNO!C102,0)</f>
        <v/>
      </c>
      <c r="D102" s="30">
        <f ref="D102:D102" t="array">IFERROR((Users_km2!D102*Area!D102)/Total_Sites_MNO!D102,0)</f>
        <v/>
      </c>
      <c r="E102" s="30">
        <f ref="E102:E102" t="array">IFERROR((Users_km2!E102*Area!E102)/Total_Sites_MNO!E102,0)</f>
        <v/>
      </c>
      <c r="F102" s="30">
        <f ref="F102:F102" t="array">IFERROR((Users_km2!F102*Area!F102)/Total_Sites_MNO!F102,0)</f>
        <v/>
      </c>
      <c r="G102" s="30">
        <f ref="G102:G102" t="array">IFERROR((Users_km2!G102*Area!G102)/Total_Sites_MNO!G102,0)</f>
        <v/>
      </c>
      <c r="H102" s="30">
        <f ref="H102:H102" t="array">IFERROR((Users_km2!H102*Area!H102)/Total_Sites_MNO!H102,0)</f>
        <v/>
      </c>
      <c r="I102" s="30">
        <f ref="I102:I102" t="array">IFERROR((Users_km2!I102*Area!I102)/Total_Sites_MNO!I102,0)</f>
        <v/>
      </c>
      <c r="J102" s="30">
        <f ref="J102:J102" t="array">IFERROR((Users_km2!J102*Area!J102)/Total_Sites_MNO!J102,0)</f>
        <v/>
      </c>
      <c r="K102" s="30">
        <f ref="K102:K102" t="array">IFERROR((Users_km2!K102*Area!K102)/Total_Sites_MNO!K102,0)</f>
        <v/>
      </c>
      <c r="L102" s="30">
        <f ref="L102:L102" t="array">IFERROR((Users_km2!L102*Area!L102)/Total_Sites_MNO!L102,0)</f>
        <v/>
      </c>
    </row>
    <row r="103">
      <c r="A103" s="20">
        <f>'Total_Sites_MNO'!A103</f>
        <v/>
      </c>
      <c r="B103" s="20">
        <f>'Total_Sites_MNO'!B103</f>
        <v/>
      </c>
      <c r="C103" s="30">
        <f ref="C103:C103" t="array">IFERROR((Users_km2!C103*Area!C103)/Total_Sites_MNO!C103,0)</f>
        <v/>
      </c>
      <c r="D103" s="30">
        <f ref="D103:D103" t="array">IFERROR((Users_km2!D103*Area!D103)/Total_Sites_MNO!D103,0)</f>
        <v/>
      </c>
      <c r="E103" s="30">
        <f ref="E103:E103" t="array">IFERROR((Users_km2!E103*Area!E103)/Total_Sites_MNO!E103,0)</f>
        <v/>
      </c>
      <c r="F103" s="30">
        <f ref="F103:F103" t="array">IFERROR((Users_km2!F103*Area!F103)/Total_Sites_MNO!F103,0)</f>
        <v/>
      </c>
      <c r="G103" s="30">
        <f ref="G103:G103" t="array">IFERROR((Users_km2!G103*Area!G103)/Total_Sites_MNO!G103,0)</f>
        <v/>
      </c>
      <c r="H103" s="30">
        <f ref="H103:H103" t="array">IFERROR((Users_km2!H103*Area!H103)/Total_Sites_MNO!H103,0)</f>
        <v/>
      </c>
      <c r="I103" s="30">
        <f ref="I103:I103" t="array">IFERROR((Users_km2!I103*Area!I103)/Total_Sites_MNO!I103,0)</f>
        <v/>
      </c>
      <c r="J103" s="30">
        <f ref="J103:J103" t="array">IFERROR((Users_km2!J103*Area!J103)/Total_Sites_MNO!J103,0)</f>
        <v/>
      </c>
      <c r="K103" s="30">
        <f ref="K103:K103" t="array">IFERROR((Users_km2!K103*Area!K103)/Total_Sites_MNO!K103,0)</f>
        <v/>
      </c>
      <c r="L103" s="30">
        <f ref="L103:L103" t="array">IFERROR((Users_km2!L103*Area!L103)/Total_Sites_MNO!L103,0)</f>
        <v/>
      </c>
    </row>
    <row r="104">
      <c r="A104" s="20">
        <f>'Total_Sites_MNO'!A104</f>
        <v/>
      </c>
      <c r="B104" s="20">
        <f>'Total_Sites_MNO'!B104</f>
        <v/>
      </c>
      <c r="C104" s="30">
        <f ref="C104:C104" t="array">IFERROR((Users_km2!C104*Area!C104)/Total_Sites_MNO!C104,0)</f>
        <v/>
      </c>
      <c r="D104" s="30">
        <f ref="D104:D104" t="array">IFERROR((Users_km2!D104*Area!D104)/Total_Sites_MNO!D104,0)</f>
        <v/>
      </c>
      <c r="E104" s="30">
        <f ref="E104:E104" t="array">IFERROR((Users_km2!E104*Area!E104)/Total_Sites_MNO!E104,0)</f>
        <v/>
      </c>
      <c r="F104" s="30">
        <f ref="F104:F104" t="array">IFERROR((Users_km2!F104*Area!F104)/Total_Sites_MNO!F104,0)</f>
        <v/>
      </c>
      <c r="G104" s="30">
        <f ref="G104:G104" t="array">IFERROR((Users_km2!G104*Area!G104)/Total_Sites_MNO!G104,0)</f>
        <v/>
      </c>
      <c r="H104" s="30">
        <f ref="H104:H104" t="array">IFERROR((Users_km2!H104*Area!H104)/Total_Sites_MNO!H104,0)</f>
        <v/>
      </c>
      <c r="I104" s="30">
        <f ref="I104:I104" t="array">IFERROR((Users_km2!I104*Area!I104)/Total_Sites_MNO!I104,0)</f>
        <v/>
      </c>
      <c r="J104" s="30">
        <f ref="J104:J104" t="array">IFERROR((Users_km2!J104*Area!J104)/Total_Sites_MNO!J104,0)</f>
        <v/>
      </c>
      <c r="K104" s="30">
        <f ref="K104:K104" t="array">IFERROR((Users_km2!K104*Area!K104)/Total_Sites_MNO!K104,0)</f>
        <v/>
      </c>
      <c r="L104" s="30">
        <f ref="L104:L104" t="array">IFERROR((Users_km2!L104*Area!L104)/Total_Sites_MNO!L104,0)</f>
        <v/>
      </c>
    </row>
    <row r="105">
      <c r="A105" s="20">
        <f>'Total_Sites_MNO'!A105</f>
        <v/>
      </c>
      <c r="B105" s="20">
        <f>'Total_Sites_MNO'!B105</f>
        <v/>
      </c>
      <c r="C105" s="30">
        <f ref="C105:C105" t="array">IFERROR((Users_km2!C105*Area!C105)/Total_Sites_MNO!C105,0)</f>
        <v/>
      </c>
      <c r="D105" s="30">
        <f ref="D105:D105" t="array">IFERROR((Users_km2!D105*Area!D105)/Total_Sites_MNO!D105,0)</f>
        <v/>
      </c>
      <c r="E105" s="30">
        <f ref="E105:E105" t="array">IFERROR((Users_km2!E105*Area!E105)/Total_Sites_MNO!E105,0)</f>
        <v/>
      </c>
      <c r="F105" s="30">
        <f ref="F105:F105" t="array">IFERROR((Users_km2!F105*Area!F105)/Total_Sites_MNO!F105,0)</f>
        <v/>
      </c>
      <c r="G105" s="30">
        <f ref="G105:G105" t="array">IFERROR((Users_km2!G105*Area!G105)/Total_Sites_MNO!G105,0)</f>
        <v/>
      </c>
      <c r="H105" s="30">
        <f ref="H105:H105" t="array">IFERROR((Users_km2!H105*Area!H105)/Total_Sites_MNO!H105,0)</f>
        <v/>
      </c>
      <c r="I105" s="30">
        <f ref="I105:I105" t="array">IFERROR((Users_km2!I105*Area!I105)/Total_Sites_MNO!I105,0)</f>
        <v/>
      </c>
      <c r="J105" s="30">
        <f ref="J105:J105" t="array">IFERROR((Users_km2!J105*Area!J105)/Total_Sites_MNO!J105,0)</f>
        <v/>
      </c>
      <c r="K105" s="30">
        <f ref="K105:K105" t="array">IFERROR((Users_km2!K105*Area!K105)/Total_Sites_MNO!K105,0)</f>
        <v/>
      </c>
      <c r="L105" s="30">
        <f ref="L105:L105" t="array">IFERROR((Users_km2!L105*Area!L105)/Total_Sites_MNO!L105,0)</f>
        <v/>
      </c>
    </row>
    <row r="106">
      <c r="A106" s="20">
        <f>'Total_Sites_MNO'!A106</f>
        <v/>
      </c>
      <c r="B106" s="20">
        <f>'Total_Sites_MNO'!B106</f>
        <v/>
      </c>
      <c r="C106" s="30">
        <f ref="C106:C106" t="array">IFERROR((Users_km2!C106*Area!C106)/Total_Sites_MNO!C106,0)</f>
        <v/>
      </c>
      <c r="D106" s="30">
        <f ref="D106:D106" t="array">IFERROR((Users_km2!D106*Area!D106)/Total_Sites_MNO!D106,0)</f>
        <v/>
      </c>
      <c r="E106" s="30">
        <f ref="E106:E106" t="array">IFERROR((Users_km2!E106*Area!E106)/Total_Sites_MNO!E106,0)</f>
        <v/>
      </c>
      <c r="F106" s="30">
        <f ref="F106:F106" t="array">IFERROR((Users_km2!F106*Area!F106)/Total_Sites_MNO!F106,0)</f>
        <v/>
      </c>
      <c r="G106" s="30">
        <f ref="G106:G106" t="array">IFERROR((Users_km2!G106*Area!G106)/Total_Sites_MNO!G106,0)</f>
        <v/>
      </c>
      <c r="H106" s="30">
        <f ref="H106:H106" t="array">IFERROR((Users_km2!H106*Area!H106)/Total_Sites_MNO!H106,0)</f>
        <v/>
      </c>
      <c r="I106" s="30">
        <f ref="I106:I106" t="array">IFERROR((Users_km2!I106*Area!I106)/Total_Sites_MNO!I106,0)</f>
        <v/>
      </c>
      <c r="J106" s="30">
        <f ref="J106:J106" t="array">IFERROR((Users_km2!J106*Area!J106)/Total_Sites_MNO!J106,0)</f>
        <v/>
      </c>
      <c r="K106" s="30">
        <f ref="K106:K106" t="array">IFERROR((Users_km2!K106*Area!K106)/Total_Sites_MNO!K106,0)</f>
        <v/>
      </c>
      <c r="L106" s="30">
        <f ref="L106:L106" t="array">IFERROR((Users_km2!L106*Area!L106)/Total_Sites_MNO!L106,0)</f>
        <v/>
      </c>
    </row>
    <row r="107">
      <c r="A107" s="20">
        <f>'Total_Sites_MNO'!A107</f>
        <v/>
      </c>
      <c r="B107" s="20">
        <f>'Total_Sites_MNO'!B107</f>
        <v/>
      </c>
      <c r="C107" s="30">
        <f ref="C107:C107" t="array">IFERROR((Users_km2!C107*Area!C107)/Total_Sites_MNO!C107,0)</f>
        <v/>
      </c>
      <c r="D107" s="30">
        <f ref="D107:D107" t="array">IFERROR((Users_km2!D107*Area!D107)/Total_Sites_MNO!D107,0)</f>
        <v/>
      </c>
      <c r="E107" s="30">
        <f ref="E107:E107" t="array">IFERROR((Users_km2!E107*Area!E107)/Total_Sites_MNO!E107,0)</f>
        <v/>
      </c>
      <c r="F107" s="30">
        <f ref="F107:F107" t="array">IFERROR((Users_km2!F107*Area!F107)/Total_Sites_MNO!F107,0)</f>
        <v/>
      </c>
      <c r="G107" s="30">
        <f ref="G107:G107" t="array">IFERROR((Users_km2!G107*Area!G107)/Total_Sites_MNO!G107,0)</f>
        <v/>
      </c>
      <c r="H107" s="30">
        <f ref="H107:H107" t="array">IFERROR((Users_km2!H107*Area!H107)/Total_Sites_MNO!H107,0)</f>
        <v/>
      </c>
      <c r="I107" s="30">
        <f ref="I107:I107" t="array">IFERROR((Users_km2!I107*Area!I107)/Total_Sites_MNO!I107,0)</f>
        <v/>
      </c>
      <c r="J107" s="30">
        <f ref="J107:J107" t="array">IFERROR((Users_km2!J107*Area!J107)/Total_Sites_MNO!J107,0)</f>
        <v/>
      </c>
      <c r="K107" s="30">
        <f ref="K107:K107" t="array">IFERROR((Users_km2!K107*Area!K107)/Total_Sites_MNO!K107,0)</f>
        <v/>
      </c>
      <c r="L107" s="30">
        <f ref="L107:L107" t="array">IFERROR((Users_km2!L107*Area!L107)/Total_Sites_MNO!L107,0)</f>
        <v/>
      </c>
    </row>
    <row r="108">
      <c r="A108" s="20">
        <f>'Total_Sites_MNO'!A108</f>
        <v/>
      </c>
      <c r="B108" s="20">
        <f>'Total_Sites_MNO'!B108</f>
        <v/>
      </c>
      <c r="C108" s="30">
        <f ref="C108:C108" t="array">IFERROR((Users_km2!C108*Area!C108)/Total_Sites_MNO!C108,0)</f>
        <v/>
      </c>
      <c r="D108" s="30">
        <f ref="D108:D108" t="array">IFERROR((Users_km2!D108*Area!D108)/Total_Sites_MNO!D108,0)</f>
        <v/>
      </c>
      <c r="E108" s="30">
        <f ref="E108:E108" t="array">IFERROR((Users_km2!E108*Area!E108)/Total_Sites_MNO!E108,0)</f>
        <v/>
      </c>
      <c r="F108" s="30">
        <f ref="F108:F108" t="array">IFERROR((Users_km2!F108*Area!F108)/Total_Sites_MNO!F108,0)</f>
        <v/>
      </c>
      <c r="G108" s="30">
        <f ref="G108:G108" t="array">IFERROR((Users_km2!G108*Area!G108)/Total_Sites_MNO!G108,0)</f>
        <v/>
      </c>
      <c r="H108" s="30">
        <f ref="H108:H108" t="array">IFERROR((Users_km2!H108*Area!H108)/Total_Sites_MNO!H108,0)</f>
        <v/>
      </c>
      <c r="I108" s="30">
        <f ref="I108:I108" t="array">IFERROR((Users_km2!I108*Area!I108)/Total_Sites_MNO!I108,0)</f>
        <v/>
      </c>
      <c r="J108" s="30">
        <f ref="J108:J108" t="array">IFERROR((Users_km2!J108*Area!J108)/Total_Sites_MNO!J108,0)</f>
        <v/>
      </c>
      <c r="K108" s="30">
        <f ref="K108:K108" t="array">IFERROR((Users_km2!K108*Area!K108)/Total_Sites_MNO!K108,0)</f>
        <v/>
      </c>
      <c r="L108" s="30">
        <f ref="L108:L108" t="array">IFERROR((Users_km2!L108*Area!L108)/Total_Sites_MNO!L108,0)</f>
        <v/>
      </c>
    </row>
    <row r="109">
      <c r="A109" s="20">
        <f>'Total_Sites_MNO'!A109</f>
        <v/>
      </c>
      <c r="B109" s="20">
        <f>'Total_Sites_MNO'!B109</f>
        <v/>
      </c>
      <c r="C109" s="30">
        <f ref="C109:C109" t="array">IFERROR((Users_km2!C109*Area!C109)/Total_Sites_MNO!C109,0)</f>
        <v/>
      </c>
      <c r="D109" s="30">
        <f ref="D109:D109" t="array">IFERROR((Users_km2!D109*Area!D109)/Total_Sites_MNO!D109,0)</f>
        <v/>
      </c>
      <c r="E109" s="30">
        <f ref="E109:E109" t="array">IFERROR((Users_km2!E109*Area!E109)/Total_Sites_MNO!E109,0)</f>
        <v/>
      </c>
      <c r="F109" s="30">
        <f ref="F109:F109" t="array">IFERROR((Users_km2!F109*Area!F109)/Total_Sites_MNO!F109,0)</f>
        <v/>
      </c>
      <c r="G109" s="30">
        <f ref="G109:G109" t="array">IFERROR((Users_km2!G109*Area!G109)/Total_Sites_MNO!G109,0)</f>
        <v/>
      </c>
      <c r="H109" s="30">
        <f ref="H109:H109" t="array">IFERROR((Users_km2!H109*Area!H109)/Total_Sites_MNO!H109,0)</f>
        <v/>
      </c>
      <c r="I109" s="30">
        <f ref="I109:I109" t="array">IFERROR((Users_km2!I109*Area!I109)/Total_Sites_MNO!I109,0)</f>
        <v/>
      </c>
      <c r="J109" s="30">
        <f ref="J109:J109" t="array">IFERROR((Users_km2!J109*Area!J109)/Total_Sites_MNO!J109,0)</f>
        <v/>
      </c>
      <c r="K109" s="30">
        <f ref="K109:K109" t="array">IFERROR((Users_km2!K109*Area!K109)/Total_Sites_MNO!K109,0)</f>
        <v/>
      </c>
      <c r="L109" s="30">
        <f ref="L109:L109" t="array">IFERROR((Users_km2!L109*Area!L109)/Total_Sites_MNO!L109,0)</f>
        <v/>
      </c>
    </row>
    <row r="110">
      <c r="A110" s="20">
        <f>'Total_Sites_MNO'!A110</f>
        <v/>
      </c>
      <c r="B110" s="20">
        <f>'Total_Sites_MNO'!B110</f>
        <v/>
      </c>
      <c r="C110" s="30">
        <f ref="C110:C110" t="array">IFERROR((Users_km2!C110*Area!C110)/Total_Sites_MNO!C110,0)</f>
        <v/>
      </c>
      <c r="D110" s="30">
        <f ref="D110:D110" t="array">IFERROR((Users_km2!D110*Area!D110)/Total_Sites_MNO!D110,0)</f>
        <v/>
      </c>
      <c r="E110" s="30">
        <f ref="E110:E110" t="array">IFERROR((Users_km2!E110*Area!E110)/Total_Sites_MNO!E110,0)</f>
        <v/>
      </c>
      <c r="F110" s="30">
        <f ref="F110:F110" t="array">IFERROR((Users_km2!F110*Area!F110)/Total_Sites_MNO!F110,0)</f>
        <v/>
      </c>
      <c r="G110" s="30">
        <f ref="G110:G110" t="array">IFERROR((Users_km2!G110*Area!G110)/Total_Sites_MNO!G110,0)</f>
        <v/>
      </c>
      <c r="H110" s="30">
        <f ref="H110:H110" t="array">IFERROR((Users_km2!H110*Area!H110)/Total_Sites_MNO!H110,0)</f>
        <v/>
      </c>
      <c r="I110" s="30">
        <f ref="I110:I110" t="array">IFERROR((Users_km2!I110*Area!I110)/Total_Sites_MNO!I110,0)</f>
        <v/>
      </c>
      <c r="J110" s="30">
        <f ref="J110:J110" t="array">IFERROR((Users_km2!J110*Area!J110)/Total_Sites_MNO!J110,0)</f>
        <v/>
      </c>
      <c r="K110" s="30">
        <f ref="K110:K110" t="array">IFERROR((Users_km2!K110*Area!K110)/Total_Sites_MNO!K110,0)</f>
        <v/>
      </c>
      <c r="L110" s="30">
        <f ref="L110:L110" t="array">IFERROR((Users_km2!L110*Area!L110)/Total_Sites_MNO!L110,0)</f>
        <v/>
      </c>
    </row>
    <row r="111">
      <c r="A111" s="20">
        <f>'Total_Sites_MNO'!A111</f>
        <v/>
      </c>
      <c r="B111" s="20">
        <f>'Total_Sites_MNO'!B111</f>
        <v/>
      </c>
      <c r="C111" s="30">
        <f ref="C111:C111" t="array">IFERROR((Users_km2!C111*Area!C111)/Total_Sites_MNO!C111,0)</f>
        <v/>
      </c>
      <c r="D111" s="30">
        <f ref="D111:D111" t="array">IFERROR((Users_km2!D111*Area!D111)/Total_Sites_MNO!D111,0)</f>
        <v/>
      </c>
      <c r="E111" s="30">
        <f ref="E111:E111" t="array">IFERROR((Users_km2!E111*Area!E111)/Total_Sites_MNO!E111,0)</f>
        <v/>
      </c>
      <c r="F111" s="30">
        <f ref="F111:F111" t="array">IFERROR((Users_km2!F111*Area!F111)/Total_Sites_MNO!F111,0)</f>
        <v/>
      </c>
      <c r="G111" s="30">
        <f ref="G111:G111" t="array">IFERROR((Users_km2!G111*Area!G111)/Total_Sites_MNO!G111,0)</f>
        <v/>
      </c>
      <c r="H111" s="30">
        <f ref="H111:H111" t="array">IFERROR((Users_km2!H111*Area!H111)/Total_Sites_MNO!H111,0)</f>
        <v/>
      </c>
      <c r="I111" s="30">
        <f ref="I111:I111" t="array">IFERROR((Users_km2!I111*Area!I111)/Total_Sites_MNO!I111,0)</f>
        <v/>
      </c>
      <c r="J111" s="30">
        <f ref="J111:J111" t="array">IFERROR((Users_km2!J111*Area!J111)/Total_Sites_MNO!J111,0)</f>
        <v/>
      </c>
      <c r="K111" s="30">
        <f ref="K111:K111" t="array">IFERROR((Users_km2!K111*Area!K111)/Total_Sites_MNO!K111,0)</f>
        <v/>
      </c>
      <c r="L111" s="30">
        <f ref="L111:L111" t="array">IFERROR((Users_km2!L111*Area!L111)/Total_Sites_MNO!L111,0)</f>
        <v/>
      </c>
    </row>
    <row r="112">
      <c r="A112" s="20">
        <f>'Total_Sites_MNO'!A112</f>
        <v/>
      </c>
      <c r="B112" s="20">
        <f>'Total_Sites_MNO'!B112</f>
        <v/>
      </c>
      <c r="C112" s="30">
        <f ref="C112:C112" t="array">IFERROR((Users_km2!C112*Area!C112)/Total_Sites_MNO!C112,0)</f>
        <v/>
      </c>
      <c r="D112" s="30">
        <f ref="D112:D112" t="array">IFERROR((Users_km2!D112*Area!D112)/Total_Sites_MNO!D112,0)</f>
        <v/>
      </c>
      <c r="E112" s="30">
        <f ref="E112:E112" t="array">IFERROR((Users_km2!E112*Area!E112)/Total_Sites_MNO!E112,0)</f>
        <v/>
      </c>
      <c r="F112" s="30">
        <f ref="F112:F112" t="array">IFERROR((Users_km2!F112*Area!F112)/Total_Sites_MNO!F112,0)</f>
        <v/>
      </c>
      <c r="G112" s="30">
        <f ref="G112:G112" t="array">IFERROR((Users_km2!G112*Area!G112)/Total_Sites_MNO!G112,0)</f>
        <v/>
      </c>
      <c r="H112" s="30">
        <f ref="H112:H112" t="array">IFERROR((Users_km2!H112*Area!H112)/Total_Sites_MNO!H112,0)</f>
        <v/>
      </c>
      <c r="I112" s="30">
        <f ref="I112:I112" t="array">IFERROR((Users_km2!I112*Area!I112)/Total_Sites_MNO!I112,0)</f>
        <v/>
      </c>
      <c r="J112" s="30">
        <f ref="J112:J112" t="array">IFERROR((Users_km2!J112*Area!J112)/Total_Sites_MNO!J112,0)</f>
        <v/>
      </c>
      <c r="K112" s="30">
        <f ref="K112:K112" t="array">IFERROR((Users_km2!K112*Area!K112)/Total_Sites_MNO!K112,0)</f>
        <v/>
      </c>
      <c r="L112" s="30">
        <f ref="L112:L112" t="array">IFERROR((Users_km2!L112*Area!L112)/Total_Sites_MNO!L112,0)</f>
        <v/>
      </c>
    </row>
    <row r="113">
      <c r="A113" s="20">
        <f>'Total_Sites_MNO'!A113</f>
        <v/>
      </c>
      <c r="B113" s="20">
        <f>'Total_Sites_MNO'!B113</f>
        <v/>
      </c>
      <c r="C113" s="30">
        <f ref="C113:C113" t="array">IFERROR((Users_km2!C113*Area!C113)/Total_Sites_MNO!C113,0)</f>
        <v/>
      </c>
      <c r="D113" s="30">
        <f ref="D113:D113" t="array">IFERROR((Users_km2!D113*Area!D113)/Total_Sites_MNO!D113,0)</f>
        <v/>
      </c>
      <c r="E113" s="30">
        <f ref="E113:E113" t="array">IFERROR((Users_km2!E113*Area!E113)/Total_Sites_MNO!E113,0)</f>
        <v/>
      </c>
      <c r="F113" s="30">
        <f ref="F113:F113" t="array">IFERROR((Users_km2!F113*Area!F113)/Total_Sites_MNO!F113,0)</f>
        <v/>
      </c>
      <c r="G113" s="30">
        <f ref="G113:G113" t="array">IFERROR((Users_km2!G113*Area!G113)/Total_Sites_MNO!G113,0)</f>
        <v/>
      </c>
      <c r="H113" s="30">
        <f ref="H113:H113" t="array">IFERROR((Users_km2!H113*Area!H113)/Total_Sites_MNO!H113,0)</f>
        <v/>
      </c>
      <c r="I113" s="30">
        <f ref="I113:I113" t="array">IFERROR((Users_km2!I113*Area!I113)/Total_Sites_MNO!I113,0)</f>
        <v/>
      </c>
      <c r="J113" s="30">
        <f ref="J113:J113" t="array">IFERROR((Users_km2!J113*Area!J113)/Total_Sites_MNO!J113,0)</f>
        <v/>
      </c>
      <c r="K113" s="30">
        <f ref="K113:K113" t="array">IFERROR((Users_km2!K113*Area!K113)/Total_Sites_MNO!K113,0)</f>
        <v/>
      </c>
      <c r="L113" s="30">
        <f ref="L113:L113" t="array">IFERROR((Users_km2!L113*Area!L113)/Total_Sites_MNO!L113,0)</f>
        <v/>
      </c>
    </row>
    <row r="114">
      <c r="A114" s="20">
        <f>'Total_Sites_MNO'!A114</f>
        <v/>
      </c>
      <c r="B114" s="20">
        <f>'Total_Sites_MNO'!B114</f>
        <v/>
      </c>
      <c r="C114" s="30">
        <f ref="C114:C114" t="array">IFERROR((Users_km2!C114*Area!C114)/Total_Sites_MNO!C114,0)</f>
        <v/>
      </c>
      <c r="D114" s="30">
        <f ref="D114:D114" t="array">IFERROR((Users_km2!D114*Area!D114)/Total_Sites_MNO!D114,0)</f>
        <v/>
      </c>
      <c r="E114" s="30">
        <f ref="E114:E114" t="array">IFERROR((Users_km2!E114*Area!E114)/Total_Sites_MNO!E114,0)</f>
        <v/>
      </c>
      <c r="F114" s="30">
        <f ref="F114:F114" t="array">IFERROR((Users_km2!F114*Area!F114)/Total_Sites_MNO!F114,0)</f>
        <v/>
      </c>
      <c r="G114" s="30">
        <f ref="G114:G114" t="array">IFERROR((Users_km2!G114*Area!G114)/Total_Sites_MNO!G114,0)</f>
        <v/>
      </c>
      <c r="H114" s="30">
        <f ref="H114:H114" t="array">IFERROR((Users_km2!H114*Area!H114)/Total_Sites_MNO!H114,0)</f>
        <v/>
      </c>
      <c r="I114" s="30">
        <f ref="I114:I114" t="array">IFERROR((Users_km2!I114*Area!I114)/Total_Sites_MNO!I114,0)</f>
        <v/>
      </c>
      <c r="J114" s="30">
        <f ref="J114:J114" t="array">IFERROR((Users_km2!J114*Area!J114)/Total_Sites_MNO!J114,0)</f>
        <v/>
      </c>
      <c r="K114" s="30">
        <f ref="K114:K114" t="array">IFERROR((Users_km2!K114*Area!K114)/Total_Sites_MNO!K114,0)</f>
        <v/>
      </c>
      <c r="L114" s="30">
        <f ref="L114:L114" t="array">IFERROR((Users_km2!L114*Area!L114)/Total_Sites_MNO!L114,0)</f>
        <v/>
      </c>
    </row>
    <row r="115">
      <c r="A115" s="20">
        <f>'Total_Sites_MNO'!A115</f>
        <v/>
      </c>
      <c r="B115" s="20">
        <f>'Total_Sites_MNO'!B115</f>
        <v/>
      </c>
      <c r="C115" s="30">
        <f ref="C115:C115" t="array">IFERROR((Users_km2!C115*Area!C115)/Total_Sites_MNO!C115,0)</f>
        <v/>
      </c>
      <c r="D115" s="30">
        <f ref="D115:D115" t="array">IFERROR((Users_km2!D115*Area!D115)/Total_Sites_MNO!D115,0)</f>
        <v/>
      </c>
      <c r="E115" s="30">
        <f ref="E115:E115" t="array">IFERROR((Users_km2!E115*Area!E115)/Total_Sites_MNO!E115,0)</f>
        <v/>
      </c>
      <c r="F115" s="30">
        <f ref="F115:F115" t="array">IFERROR((Users_km2!F115*Area!F115)/Total_Sites_MNO!F115,0)</f>
        <v/>
      </c>
      <c r="G115" s="30">
        <f ref="G115:G115" t="array">IFERROR((Users_km2!G115*Area!G115)/Total_Sites_MNO!G115,0)</f>
        <v/>
      </c>
      <c r="H115" s="30">
        <f ref="H115:H115" t="array">IFERROR((Users_km2!H115*Area!H115)/Total_Sites_MNO!H115,0)</f>
        <v/>
      </c>
      <c r="I115" s="30">
        <f ref="I115:I115" t="array">IFERROR((Users_km2!I115*Area!I115)/Total_Sites_MNO!I115,0)</f>
        <v/>
      </c>
      <c r="J115" s="30">
        <f ref="J115:J115" t="array">IFERROR((Users_km2!J115*Area!J115)/Total_Sites_MNO!J115,0)</f>
        <v/>
      </c>
      <c r="K115" s="30">
        <f ref="K115:K115" t="array">IFERROR((Users_km2!K115*Area!K115)/Total_Sites_MNO!K115,0)</f>
        <v/>
      </c>
      <c r="L115" s="30">
        <f ref="L115:L115" t="array">IFERROR((Users_km2!L115*Area!L115)/Total_Sites_MNO!L115,0)</f>
        <v/>
      </c>
    </row>
    <row r="116">
      <c r="A116" s="20">
        <f>'Total_Sites_MNO'!A116</f>
        <v/>
      </c>
      <c r="B116" s="20">
        <f>'Total_Sites_MNO'!B116</f>
        <v/>
      </c>
      <c r="C116" s="30">
        <f ref="C116:C116" t="array">IFERROR((Users_km2!C116*Area!C116)/Total_Sites_MNO!C116,0)</f>
        <v/>
      </c>
      <c r="D116" s="30">
        <f ref="D116:D116" t="array">IFERROR((Users_km2!D116*Area!D116)/Total_Sites_MNO!D116,0)</f>
        <v/>
      </c>
      <c r="E116" s="30">
        <f ref="E116:E116" t="array">IFERROR((Users_km2!E116*Area!E116)/Total_Sites_MNO!E116,0)</f>
        <v/>
      </c>
      <c r="F116" s="30">
        <f ref="F116:F116" t="array">IFERROR((Users_km2!F116*Area!F116)/Total_Sites_MNO!F116,0)</f>
        <v/>
      </c>
      <c r="G116" s="30">
        <f ref="G116:G116" t="array">IFERROR((Users_km2!G116*Area!G116)/Total_Sites_MNO!G116,0)</f>
        <v/>
      </c>
      <c r="H116" s="30">
        <f ref="H116:H116" t="array">IFERROR((Users_km2!H116*Area!H116)/Total_Sites_MNO!H116,0)</f>
        <v/>
      </c>
      <c r="I116" s="30">
        <f ref="I116:I116" t="array">IFERROR((Users_km2!I116*Area!I116)/Total_Sites_MNO!I116,0)</f>
        <v/>
      </c>
      <c r="J116" s="30">
        <f ref="J116:J116" t="array">IFERROR((Users_km2!J116*Area!J116)/Total_Sites_MNO!J116,0)</f>
        <v/>
      </c>
      <c r="K116" s="30">
        <f ref="K116:K116" t="array">IFERROR((Users_km2!K116*Area!K116)/Total_Sites_MNO!K116,0)</f>
        <v/>
      </c>
      <c r="L116" s="30">
        <f ref="L116:L116" t="array">IFERROR((Users_km2!L116*Area!L116)/Total_Sites_MNO!L116,0)</f>
        <v/>
      </c>
    </row>
    <row r="117">
      <c r="A117" s="20">
        <f>'Total_Sites_MNO'!A117</f>
        <v/>
      </c>
      <c r="B117" s="20">
        <f>'Total_Sites_MNO'!B117</f>
        <v/>
      </c>
      <c r="C117" s="30">
        <f ref="C117:C117" t="array">IFERROR((Users_km2!C117*Area!C117)/Total_Sites_MNO!C117,0)</f>
        <v/>
      </c>
      <c r="D117" s="30">
        <f ref="D117:D117" t="array">IFERROR((Users_km2!D117*Area!D117)/Total_Sites_MNO!D117,0)</f>
        <v/>
      </c>
      <c r="E117" s="30">
        <f ref="E117:E117" t="array">IFERROR((Users_km2!E117*Area!E117)/Total_Sites_MNO!E117,0)</f>
        <v/>
      </c>
      <c r="F117" s="30">
        <f ref="F117:F117" t="array">IFERROR((Users_km2!F117*Area!F117)/Total_Sites_MNO!F117,0)</f>
        <v/>
      </c>
      <c r="G117" s="30">
        <f ref="G117:G117" t="array">IFERROR((Users_km2!G117*Area!G117)/Total_Sites_MNO!G117,0)</f>
        <v/>
      </c>
      <c r="H117" s="30">
        <f ref="H117:H117" t="array">IFERROR((Users_km2!H117*Area!H117)/Total_Sites_MNO!H117,0)</f>
        <v/>
      </c>
      <c r="I117" s="30">
        <f ref="I117:I117" t="array">IFERROR((Users_km2!I117*Area!I117)/Total_Sites_MNO!I117,0)</f>
        <v/>
      </c>
      <c r="J117" s="30">
        <f ref="J117:J117" t="array">IFERROR((Users_km2!J117*Area!J117)/Total_Sites_MNO!J117,0)</f>
        <v/>
      </c>
      <c r="K117" s="30">
        <f ref="K117:K117" t="array">IFERROR((Users_km2!K117*Area!K117)/Total_Sites_MNO!K117,0)</f>
        <v/>
      </c>
      <c r="L117" s="30">
        <f ref="L117:L117" t="array">IFERROR((Users_km2!L117*Area!L117)/Total_Sites_MNO!L117,0)</f>
        <v/>
      </c>
    </row>
    <row r="118">
      <c r="A118" s="20">
        <f>'Total_Sites_MNO'!A118</f>
        <v/>
      </c>
      <c r="B118" s="20">
        <f>'Total_Sites_MNO'!B118</f>
        <v/>
      </c>
      <c r="C118" s="30">
        <f ref="C118:C118" t="array">IFERROR((Users_km2!C118*Area!C118)/Total_Sites_MNO!C118,0)</f>
        <v/>
      </c>
      <c r="D118" s="30">
        <f ref="D118:D118" t="array">IFERROR((Users_km2!D118*Area!D118)/Total_Sites_MNO!D118,0)</f>
        <v/>
      </c>
      <c r="E118" s="30">
        <f ref="E118:E118" t="array">IFERROR((Users_km2!E118*Area!E118)/Total_Sites_MNO!E118,0)</f>
        <v/>
      </c>
      <c r="F118" s="30">
        <f ref="F118:F118" t="array">IFERROR((Users_km2!F118*Area!F118)/Total_Sites_MNO!F118,0)</f>
        <v/>
      </c>
      <c r="G118" s="30">
        <f ref="G118:G118" t="array">IFERROR((Users_km2!G118*Area!G118)/Total_Sites_MNO!G118,0)</f>
        <v/>
      </c>
      <c r="H118" s="30">
        <f ref="H118:H118" t="array">IFERROR((Users_km2!H118*Area!H118)/Total_Sites_MNO!H118,0)</f>
        <v/>
      </c>
      <c r="I118" s="30">
        <f ref="I118:I118" t="array">IFERROR((Users_km2!I118*Area!I118)/Total_Sites_MNO!I118,0)</f>
        <v/>
      </c>
      <c r="J118" s="30">
        <f ref="J118:J118" t="array">IFERROR((Users_km2!J118*Area!J118)/Total_Sites_MNO!J118,0)</f>
        <v/>
      </c>
      <c r="K118" s="30">
        <f ref="K118:K118" t="array">IFERROR((Users_km2!K118*Area!K118)/Total_Sites_MNO!K118,0)</f>
        <v/>
      </c>
      <c r="L118" s="30">
        <f ref="L118:L118" t="array">IFERROR((Users_km2!L118*Area!L118)/Total_Sites_MNO!L118,0)</f>
        <v/>
      </c>
    </row>
    <row r="119">
      <c r="A119" s="20">
        <f>'Total_Sites_MNO'!A119</f>
        <v/>
      </c>
      <c r="B119" s="20">
        <f>'Total_Sites_MNO'!B119</f>
        <v/>
      </c>
      <c r="C119" s="30">
        <f ref="C119:C119" t="array">IFERROR((Users_km2!C119*Area!C119)/Total_Sites_MNO!C119,0)</f>
        <v/>
      </c>
      <c r="D119" s="30">
        <f ref="D119:D119" t="array">IFERROR((Users_km2!D119*Area!D119)/Total_Sites_MNO!D119,0)</f>
        <v/>
      </c>
      <c r="E119" s="30">
        <f ref="E119:E119" t="array">IFERROR((Users_km2!E119*Area!E119)/Total_Sites_MNO!E119,0)</f>
        <v/>
      </c>
      <c r="F119" s="30">
        <f ref="F119:F119" t="array">IFERROR((Users_km2!F119*Area!F119)/Total_Sites_MNO!F119,0)</f>
        <v/>
      </c>
      <c r="G119" s="30">
        <f ref="G119:G119" t="array">IFERROR((Users_km2!G119*Area!G119)/Total_Sites_MNO!G119,0)</f>
        <v/>
      </c>
      <c r="H119" s="30">
        <f ref="H119:H119" t="array">IFERROR((Users_km2!H119*Area!H119)/Total_Sites_MNO!H119,0)</f>
        <v/>
      </c>
      <c r="I119" s="30">
        <f ref="I119:I119" t="array">IFERROR((Users_km2!I119*Area!I119)/Total_Sites_MNO!I119,0)</f>
        <v/>
      </c>
      <c r="J119" s="30">
        <f ref="J119:J119" t="array">IFERROR((Users_km2!J119*Area!J119)/Total_Sites_MNO!J119,0)</f>
        <v/>
      </c>
      <c r="K119" s="30">
        <f ref="K119:K119" t="array">IFERROR((Users_km2!K119*Area!K119)/Total_Sites_MNO!K119,0)</f>
        <v/>
      </c>
      <c r="L119" s="30">
        <f ref="L119:L119" t="array">IFERROR((Users_km2!L119*Area!L119)/Total_Sites_MNO!L119,0)</f>
        <v/>
      </c>
    </row>
    <row r="120">
      <c r="A120" s="20">
        <f>'Total_Sites_MNO'!A120</f>
        <v/>
      </c>
      <c r="B120" s="20">
        <f>'Total_Sites_MNO'!B120</f>
        <v/>
      </c>
      <c r="C120" s="30">
        <f ref="C120:C120" t="array">IFERROR((Users_km2!C120*Area!C120)/Total_Sites_MNO!C120,0)</f>
        <v/>
      </c>
      <c r="D120" s="30">
        <f ref="D120:D120" t="array">IFERROR((Users_km2!D120*Area!D120)/Total_Sites_MNO!D120,0)</f>
        <v/>
      </c>
      <c r="E120" s="30">
        <f ref="E120:E120" t="array">IFERROR((Users_km2!E120*Area!E120)/Total_Sites_MNO!E120,0)</f>
        <v/>
      </c>
      <c r="F120" s="30">
        <f ref="F120:F120" t="array">IFERROR((Users_km2!F120*Area!F120)/Total_Sites_MNO!F120,0)</f>
        <v/>
      </c>
      <c r="G120" s="30">
        <f ref="G120:G120" t="array">IFERROR((Users_km2!G120*Area!G120)/Total_Sites_MNO!G120,0)</f>
        <v/>
      </c>
      <c r="H120" s="30">
        <f ref="H120:H120" t="array">IFERROR((Users_km2!H120*Area!H120)/Total_Sites_MNO!H120,0)</f>
        <v/>
      </c>
      <c r="I120" s="30">
        <f ref="I120:I120" t="array">IFERROR((Users_km2!I120*Area!I120)/Total_Sites_MNO!I120,0)</f>
        <v/>
      </c>
      <c r="J120" s="30">
        <f ref="J120:J120" t="array">IFERROR((Users_km2!J120*Area!J120)/Total_Sites_MNO!J120,0)</f>
        <v/>
      </c>
      <c r="K120" s="30">
        <f ref="K120:K120" t="array">IFERROR((Users_km2!K120*Area!K120)/Total_Sites_MNO!K120,0)</f>
        <v/>
      </c>
      <c r="L120" s="30">
        <f ref="L120:L120" t="array">IFERROR((Users_km2!L120*Area!L120)/Total_Sites_MNO!L120,0)</f>
        <v/>
      </c>
    </row>
    <row r="121">
      <c r="A121" s="20">
        <f>'Total_Sites_MNO'!A121</f>
        <v/>
      </c>
      <c r="B121" s="20">
        <f>'Total_Sites_MNO'!B121</f>
        <v/>
      </c>
      <c r="C121" s="30">
        <f ref="C121:C121" t="array">IFERROR((Users_km2!C121*Area!C121)/Total_Sites_MNO!C121,0)</f>
        <v/>
      </c>
      <c r="D121" s="30">
        <f ref="D121:D121" t="array">IFERROR((Users_km2!D121*Area!D121)/Total_Sites_MNO!D121,0)</f>
        <v/>
      </c>
      <c r="E121" s="30">
        <f ref="E121:E121" t="array">IFERROR((Users_km2!E121*Area!E121)/Total_Sites_MNO!E121,0)</f>
        <v/>
      </c>
      <c r="F121" s="30">
        <f ref="F121:F121" t="array">IFERROR((Users_km2!F121*Area!F121)/Total_Sites_MNO!F121,0)</f>
        <v/>
      </c>
      <c r="G121" s="30">
        <f ref="G121:G121" t="array">IFERROR((Users_km2!G121*Area!G121)/Total_Sites_MNO!G121,0)</f>
        <v/>
      </c>
      <c r="H121" s="30">
        <f ref="H121:H121" t="array">IFERROR((Users_km2!H121*Area!H121)/Total_Sites_MNO!H121,0)</f>
        <v/>
      </c>
      <c r="I121" s="30">
        <f ref="I121:I121" t="array">IFERROR((Users_km2!I121*Area!I121)/Total_Sites_MNO!I121,0)</f>
        <v/>
      </c>
      <c r="J121" s="30">
        <f ref="J121:J121" t="array">IFERROR((Users_km2!J121*Area!J121)/Total_Sites_MNO!J121,0)</f>
        <v/>
      </c>
      <c r="K121" s="30">
        <f ref="K121:K121" t="array">IFERROR((Users_km2!K121*Area!K121)/Total_Sites_MNO!K121,0)</f>
        <v/>
      </c>
      <c r="L121" s="30">
        <f ref="L121:L121" t="array">IFERROR((Users_km2!L121*Area!L121)/Total_Sites_MNO!L121,0)</f>
        <v/>
      </c>
    </row>
    <row r="122">
      <c r="A122" s="20">
        <f>'Total_Sites_MNO'!A122</f>
        <v/>
      </c>
      <c r="B122" s="20">
        <f>'Total_Sites_MNO'!B122</f>
        <v/>
      </c>
      <c r="C122" s="30">
        <f ref="C122:C122" t="array">IFERROR((Users_km2!C122*Area!C122)/Total_Sites_MNO!C122,0)</f>
        <v/>
      </c>
      <c r="D122" s="30">
        <f ref="D122:D122" t="array">IFERROR((Users_km2!D122*Area!D122)/Total_Sites_MNO!D122,0)</f>
        <v/>
      </c>
      <c r="E122" s="30">
        <f ref="E122:E122" t="array">IFERROR((Users_km2!E122*Area!E122)/Total_Sites_MNO!E122,0)</f>
        <v/>
      </c>
      <c r="F122" s="30">
        <f ref="F122:F122" t="array">IFERROR((Users_km2!F122*Area!F122)/Total_Sites_MNO!F122,0)</f>
        <v/>
      </c>
      <c r="G122" s="30">
        <f ref="G122:G122" t="array">IFERROR((Users_km2!G122*Area!G122)/Total_Sites_MNO!G122,0)</f>
        <v/>
      </c>
      <c r="H122" s="30">
        <f ref="H122:H122" t="array">IFERROR((Users_km2!H122*Area!H122)/Total_Sites_MNO!H122,0)</f>
        <v/>
      </c>
      <c r="I122" s="30">
        <f ref="I122:I122" t="array">IFERROR((Users_km2!I122*Area!I122)/Total_Sites_MNO!I122,0)</f>
        <v/>
      </c>
      <c r="J122" s="30">
        <f ref="J122:J122" t="array">IFERROR((Users_km2!J122*Area!J122)/Total_Sites_MNO!J122,0)</f>
        <v/>
      </c>
      <c r="K122" s="30">
        <f ref="K122:K122" t="array">IFERROR((Users_km2!K122*Area!K122)/Total_Sites_MNO!K122,0)</f>
        <v/>
      </c>
      <c r="L122" s="30">
        <f ref="L122:L122" t="array">IFERROR((Users_km2!L122*Area!L122)/Total_Sites_MNO!L122,0)</f>
        <v/>
      </c>
    </row>
    <row r="123">
      <c r="A123" s="20">
        <f>'Total_Sites_MNO'!A123</f>
        <v/>
      </c>
      <c r="B123" s="20">
        <f>'Total_Sites_MNO'!B123</f>
        <v/>
      </c>
      <c r="C123" s="30">
        <f ref="C123:C123" t="array">IFERROR((Users_km2!C123*Area!C123)/Total_Sites_MNO!C123,0)</f>
        <v/>
      </c>
      <c r="D123" s="30">
        <f ref="D123:D123" t="array">IFERROR((Users_km2!D123*Area!D123)/Total_Sites_MNO!D123,0)</f>
        <v/>
      </c>
      <c r="E123" s="30">
        <f ref="E123:E123" t="array">IFERROR((Users_km2!E123*Area!E123)/Total_Sites_MNO!E123,0)</f>
        <v/>
      </c>
      <c r="F123" s="30">
        <f ref="F123:F123" t="array">IFERROR((Users_km2!F123*Area!F123)/Total_Sites_MNO!F123,0)</f>
        <v/>
      </c>
      <c r="G123" s="30">
        <f ref="G123:G123" t="array">IFERROR((Users_km2!G123*Area!G123)/Total_Sites_MNO!G123,0)</f>
        <v/>
      </c>
      <c r="H123" s="30">
        <f ref="H123:H123" t="array">IFERROR((Users_km2!H123*Area!H123)/Total_Sites_MNO!H123,0)</f>
        <v/>
      </c>
      <c r="I123" s="30">
        <f ref="I123:I123" t="array">IFERROR((Users_km2!I123*Area!I123)/Total_Sites_MNO!I123,0)</f>
        <v/>
      </c>
      <c r="J123" s="30">
        <f ref="J123:J123" t="array">IFERROR((Users_km2!J123*Area!J123)/Total_Sites_MNO!J123,0)</f>
        <v/>
      </c>
      <c r="K123" s="30">
        <f ref="K123:K123" t="array">IFERROR((Users_km2!K123*Area!K123)/Total_Sites_MNO!K123,0)</f>
        <v/>
      </c>
      <c r="L123" s="30">
        <f ref="L123:L123" t="array">IFERROR((Users_km2!L123*Area!L123)/Total_Sites_MNO!L123,0)</f>
        <v/>
      </c>
    </row>
    <row r="124">
      <c r="A124" s="20">
        <f>'Total_Sites_MNO'!A124</f>
        <v/>
      </c>
      <c r="B124" s="20">
        <f>'Total_Sites_MNO'!B124</f>
        <v/>
      </c>
      <c r="C124" s="30">
        <f ref="C124:C124" t="array">IFERROR((Users_km2!C124*Area!C124)/Total_Sites_MNO!C124,0)</f>
        <v/>
      </c>
      <c r="D124" s="30">
        <f ref="D124:D124" t="array">IFERROR((Users_km2!D124*Area!D124)/Total_Sites_MNO!D124,0)</f>
        <v/>
      </c>
      <c r="E124" s="30">
        <f ref="E124:E124" t="array">IFERROR((Users_km2!E124*Area!E124)/Total_Sites_MNO!E124,0)</f>
        <v/>
      </c>
      <c r="F124" s="30">
        <f ref="F124:F124" t="array">IFERROR((Users_km2!F124*Area!F124)/Total_Sites_MNO!F124,0)</f>
        <v/>
      </c>
      <c r="G124" s="30">
        <f ref="G124:G124" t="array">IFERROR((Users_km2!G124*Area!G124)/Total_Sites_MNO!G124,0)</f>
        <v/>
      </c>
      <c r="H124" s="30">
        <f ref="H124:H124" t="array">IFERROR((Users_km2!H124*Area!H124)/Total_Sites_MNO!H124,0)</f>
        <v/>
      </c>
      <c r="I124" s="30">
        <f ref="I124:I124" t="array">IFERROR((Users_km2!I124*Area!I124)/Total_Sites_MNO!I124,0)</f>
        <v/>
      </c>
      <c r="J124" s="30">
        <f ref="J124:J124" t="array">IFERROR((Users_km2!J124*Area!J124)/Total_Sites_MNO!J124,0)</f>
        <v/>
      </c>
      <c r="K124" s="30">
        <f ref="K124:K124" t="array">IFERROR((Users_km2!K124*Area!K124)/Total_Sites_MNO!K124,0)</f>
        <v/>
      </c>
      <c r="L124" s="30">
        <f ref="L124:L124" t="array">IFERROR((Users_km2!L124*Area!L124)/Total_Sites_MNO!L124,0)</f>
        <v/>
      </c>
    </row>
    <row r="125">
      <c r="A125" s="20">
        <f>'Total_Sites_MNO'!A125</f>
        <v/>
      </c>
      <c r="B125" s="20">
        <f>'Total_Sites_MNO'!B125</f>
        <v/>
      </c>
      <c r="C125" s="30">
        <f ref="C125:C125" t="array">IFERROR((Users_km2!C125*Area!C125)/Total_Sites_MNO!C125,0)</f>
        <v/>
      </c>
      <c r="D125" s="30">
        <f ref="D125:D125" t="array">IFERROR((Users_km2!D125*Area!D125)/Total_Sites_MNO!D125,0)</f>
        <v/>
      </c>
      <c r="E125" s="30">
        <f ref="E125:E125" t="array">IFERROR((Users_km2!E125*Area!E125)/Total_Sites_MNO!E125,0)</f>
        <v/>
      </c>
      <c r="F125" s="30">
        <f ref="F125:F125" t="array">IFERROR((Users_km2!F125*Area!F125)/Total_Sites_MNO!F125,0)</f>
        <v/>
      </c>
      <c r="G125" s="30">
        <f ref="G125:G125" t="array">IFERROR((Users_km2!G125*Area!G125)/Total_Sites_MNO!G125,0)</f>
        <v/>
      </c>
      <c r="H125" s="30">
        <f ref="H125:H125" t="array">IFERROR((Users_km2!H125*Area!H125)/Total_Sites_MNO!H125,0)</f>
        <v/>
      </c>
      <c r="I125" s="30">
        <f ref="I125:I125" t="array">IFERROR((Users_km2!I125*Area!I125)/Total_Sites_MNO!I125,0)</f>
        <v/>
      </c>
      <c r="J125" s="30">
        <f ref="J125:J125" t="array">IFERROR((Users_km2!J125*Area!J125)/Total_Sites_MNO!J125,0)</f>
        <v/>
      </c>
      <c r="K125" s="30">
        <f ref="K125:K125" t="array">IFERROR((Users_km2!K125*Area!K125)/Total_Sites_MNO!K125,0)</f>
        <v/>
      </c>
      <c r="L125" s="30">
        <f ref="L125:L125" t="array">IFERROR((Users_km2!L125*Area!L125)/Total_Sites_MNO!L125,0)</f>
        <v/>
      </c>
    </row>
    <row r="126">
      <c r="A126" s="20">
        <f>'Total_Sites_MNO'!A126</f>
        <v/>
      </c>
      <c r="B126" s="20">
        <f>'Total_Sites_MNO'!B126</f>
        <v/>
      </c>
      <c r="C126" s="30">
        <f ref="C126:C126" t="array">IFERROR((Users_km2!C126*Area!C126)/Total_Sites_MNO!C126,0)</f>
        <v/>
      </c>
      <c r="D126" s="30">
        <f ref="D126:D126" t="array">IFERROR((Users_km2!D126*Area!D126)/Total_Sites_MNO!D126,0)</f>
        <v/>
      </c>
      <c r="E126" s="30">
        <f ref="E126:E126" t="array">IFERROR((Users_km2!E126*Area!E126)/Total_Sites_MNO!E126,0)</f>
        <v/>
      </c>
      <c r="F126" s="30">
        <f ref="F126:F126" t="array">IFERROR((Users_km2!F126*Area!F126)/Total_Sites_MNO!F126,0)</f>
        <v/>
      </c>
      <c r="G126" s="30">
        <f ref="G126:G126" t="array">IFERROR((Users_km2!G126*Area!G126)/Total_Sites_MNO!G126,0)</f>
        <v/>
      </c>
      <c r="H126" s="30">
        <f ref="H126:H126" t="array">IFERROR((Users_km2!H126*Area!H126)/Total_Sites_MNO!H126,0)</f>
        <v/>
      </c>
      <c r="I126" s="30">
        <f ref="I126:I126" t="array">IFERROR((Users_km2!I126*Area!I126)/Total_Sites_MNO!I126,0)</f>
        <v/>
      </c>
      <c r="J126" s="30">
        <f ref="J126:J126" t="array">IFERROR((Users_km2!J126*Area!J126)/Total_Sites_MNO!J126,0)</f>
        <v/>
      </c>
      <c r="K126" s="30">
        <f ref="K126:K126" t="array">IFERROR((Users_km2!K126*Area!K126)/Total_Sites_MNO!K126,0)</f>
        <v/>
      </c>
      <c r="L126" s="30">
        <f ref="L126:L126" t="array">IFERROR((Users_km2!L126*Area!L126)/Total_Sites_MNO!L126,0)</f>
        <v/>
      </c>
    </row>
    <row r="127">
      <c r="A127" s="20">
        <f>'Total_Sites_MNO'!A127</f>
        <v/>
      </c>
      <c r="B127" s="20">
        <f>'Total_Sites_MNO'!B127</f>
        <v/>
      </c>
      <c r="C127" s="30">
        <f ref="C127:C127" t="array">IFERROR((Users_km2!C127*Area!C127)/Total_Sites_MNO!C127,0)</f>
        <v/>
      </c>
      <c r="D127" s="30">
        <f ref="D127:D127" t="array">IFERROR((Users_km2!D127*Area!D127)/Total_Sites_MNO!D127,0)</f>
        <v/>
      </c>
      <c r="E127" s="30">
        <f ref="E127:E127" t="array">IFERROR((Users_km2!E127*Area!E127)/Total_Sites_MNO!E127,0)</f>
        <v/>
      </c>
      <c r="F127" s="30">
        <f ref="F127:F127" t="array">IFERROR((Users_km2!F127*Area!F127)/Total_Sites_MNO!F127,0)</f>
        <v/>
      </c>
      <c r="G127" s="30">
        <f ref="G127:G127" t="array">IFERROR((Users_km2!G127*Area!G127)/Total_Sites_MNO!G127,0)</f>
        <v/>
      </c>
      <c r="H127" s="30">
        <f ref="H127:H127" t="array">IFERROR((Users_km2!H127*Area!H127)/Total_Sites_MNO!H127,0)</f>
        <v/>
      </c>
      <c r="I127" s="30">
        <f ref="I127:I127" t="array">IFERROR((Users_km2!I127*Area!I127)/Total_Sites_MNO!I127,0)</f>
        <v/>
      </c>
      <c r="J127" s="30">
        <f ref="J127:J127" t="array">IFERROR((Users_km2!J127*Area!J127)/Total_Sites_MNO!J127,0)</f>
        <v/>
      </c>
      <c r="K127" s="30">
        <f ref="K127:K127" t="array">IFERROR((Users_km2!K127*Area!K127)/Total_Sites_MNO!K127,0)</f>
        <v/>
      </c>
      <c r="L127" s="30">
        <f ref="L127:L127" t="array">IFERROR((Users_km2!L127*Area!L127)/Total_Sites_MNO!L127,0)</f>
        <v/>
      </c>
    </row>
    <row r="128">
      <c r="A128" s="20">
        <f>'Total_Sites_MNO'!A128</f>
        <v/>
      </c>
      <c r="B128" s="20">
        <f>'Total_Sites_MNO'!B128</f>
        <v/>
      </c>
      <c r="C128" s="30">
        <f ref="C128:C128" t="array">IFERROR((Users_km2!C128*Area!C128)/Total_Sites_MNO!C128,0)</f>
        <v/>
      </c>
      <c r="D128" s="30">
        <f ref="D128:D128" t="array">IFERROR((Users_km2!D128*Area!D128)/Total_Sites_MNO!D128,0)</f>
        <v/>
      </c>
      <c r="E128" s="30">
        <f ref="E128:E128" t="array">IFERROR((Users_km2!E128*Area!E128)/Total_Sites_MNO!E128,0)</f>
        <v/>
      </c>
      <c r="F128" s="30">
        <f ref="F128:F128" t="array">IFERROR((Users_km2!F128*Area!F128)/Total_Sites_MNO!F128,0)</f>
        <v/>
      </c>
      <c r="G128" s="30">
        <f ref="G128:G128" t="array">IFERROR((Users_km2!G128*Area!G128)/Total_Sites_MNO!G128,0)</f>
        <v/>
      </c>
      <c r="H128" s="30">
        <f ref="H128:H128" t="array">IFERROR((Users_km2!H128*Area!H128)/Total_Sites_MNO!H128,0)</f>
        <v/>
      </c>
      <c r="I128" s="30">
        <f ref="I128:I128" t="array">IFERROR((Users_km2!I128*Area!I128)/Total_Sites_MNO!I128,0)</f>
        <v/>
      </c>
      <c r="J128" s="30">
        <f ref="J128:J128" t="array">IFERROR((Users_km2!J128*Area!J128)/Total_Sites_MNO!J128,0)</f>
        <v/>
      </c>
      <c r="K128" s="30">
        <f ref="K128:K128" t="array">IFERROR((Users_km2!K128*Area!K128)/Total_Sites_MNO!K128,0)</f>
        <v/>
      </c>
      <c r="L128" s="30">
        <f ref="L128:L128" t="array">IFERROR((Users_km2!L128*Area!L128)/Total_Sites_MNO!L128,0)</f>
        <v/>
      </c>
    </row>
    <row r="129">
      <c r="A129" s="20">
        <f>'Total_Sites_MNO'!A129</f>
        <v/>
      </c>
      <c r="B129" s="20">
        <f>'Total_Sites_MNO'!B129</f>
        <v/>
      </c>
      <c r="C129" s="30">
        <f ref="C129:C129" t="array">IFERROR((Users_km2!C129*Area!C129)/Total_Sites_MNO!C129,0)</f>
        <v/>
      </c>
      <c r="D129" s="30">
        <f ref="D129:D129" t="array">IFERROR((Users_km2!D129*Area!D129)/Total_Sites_MNO!D129,0)</f>
        <v/>
      </c>
      <c r="E129" s="30">
        <f ref="E129:E129" t="array">IFERROR((Users_km2!E129*Area!E129)/Total_Sites_MNO!E129,0)</f>
        <v/>
      </c>
      <c r="F129" s="30">
        <f ref="F129:F129" t="array">IFERROR((Users_km2!F129*Area!F129)/Total_Sites_MNO!F129,0)</f>
        <v/>
      </c>
      <c r="G129" s="30">
        <f ref="G129:G129" t="array">IFERROR((Users_km2!G129*Area!G129)/Total_Sites_MNO!G129,0)</f>
        <v/>
      </c>
      <c r="H129" s="30">
        <f ref="H129:H129" t="array">IFERROR((Users_km2!H129*Area!H129)/Total_Sites_MNO!H129,0)</f>
        <v/>
      </c>
      <c r="I129" s="30">
        <f ref="I129:I129" t="array">IFERROR((Users_km2!I129*Area!I129)/Total_Sites_MNO!I129,0)</f>
        <v/>
      </c>
      <c r="J129" s="30">
        <f ref="J129:J129" t="array">IFERROR((Users_km2!J129*Area!J129)/Total_Sites_MNO!J129,0)</f>
        <v/>
      </c>
      <c r="K129" s="30">
        <f ref="K129:K129" t="array">IFERROR((Users_km2!K129*Area!K129)/Total_Sites_MNO!K129,0)</f>
        <v/>
      </c>
      <c r="L129" s="30">
        <f ref="L129:L129" t="array">IFERROR((Users_km2!L129*Area!L129)/Total_Sites_MNO!L129,0)</f>
        <v/>
      </c>
    </row>
    <row r="130">
      <c r="A130" s="20">
        <f>'Total_Sites_MNO'!A130</f>
        <v/>
      </c>
      <c r="B130" s="20">
        <f>'Total_Sites_MNO'!B130</f>
        <v/>
      </c>
      <c r="C130" s="30">
        <f ref="C130:C130" t="array">IFERROR((Users_km2!C130*Area!C130)/Total_Sites_MNO!C130,0)</f>
        <v/>
      </c>
      <c r="D130" s="30">
        <f ref="D130:D130" t="array">IFERROR((Users_km2!D130*Area!D130)/Total_Sites_MNO!D130,0)</f>
        <v/>
      </c>
      <c r="E130" s="30">
        <f ref="E130:E130" t="array">IFERROR((Users_km2!E130*Area!E130)/Total_Sites_MNO!E130,0)</f>
        <v/>
      </c>
      <c r="F130" s="30">
        <f ref="F130:F130" t="array">IFERROR((Users_km2!F130*Area!F130)/Total_Sites_MNO!F130,0)</f>
        <v/>
      </c>
      <c r="G130" s="30">
        <f ref="G130:G130" t="array">IFERROR((Users_km2!G130*Area!G130)/Total_Sites_MNO!G130,0)</f>
        <v/>
      </c>
      <c r="H130" s="30">
        <f ref="H130:H130" t="array">IFERROR((Users_km2!H130*Area!H130)/Total_Sites_MNO!H130,0)</f>
        <v/>
      </c>
      <c r="I130" s="30">
        <f ref="I130:I130" t="array">IFERROR((Users_km2!I130*Area!I130)/Total_Sites_MNO!I130,0)</f>
        <v/>
      </c>
      <c r="J130" s="30">
        <f ref="J130:J130" t="array">IFERROR((Users_km2!J130*Area!J130)/Total_Sites_MNO!J130,0)</f>
        <v/>
      </c>
      <c r="K130" s="30">
        <f ref="K130:K130" t="array">IFERROR((Users_km2!K130*Area!K130)/Total_Sites_MNO!K130,0)</f>
        <v/>
      </c>
      <c r="L130" s="30">
        <f ref="L130:L130" t="array">IFERROR((Users_km2!L130*Area!L130)/Total_Sites_MNO!L130,0)</f>
        <v/>
      </c>
    </row>
    <row r="131">
      <c r="A131" s="20">
        <f>'Total_Sites_MNO'!A131</f>
        <v/>
      </c>
      <c r="B131" s="20">
        <f>'Total_Sites_MNO'!B131</f>
        <v/>
      </c>
      <c r="C131" s="30">
        <f ref="C131:C131" t="array">IFERROR((Users_km2!C131*Area!C131)/Total_Sites_MNO!C131,0)</f>
        <v/>
      </c>
      <c r="D131" s="30">
        <f ref="D131:D131" t="array">IFERROR((Users_km2!D131*Area!D131)/Total_Sites_MNO!D131,0)</f>
        <v/>
      </c>
      <c r="E131" s="30">
        <f ref="E131:E131" t="array">IFERROR((Users_km2!E131*Area!E131)/Total_Sites_MNO!E131,0)</f>
        <v/>
      </c>
      <c r="F131" s="30">
        <f ref="F131:F131" t="array">IFERROR((Users_km2!F131*Area!F131)/Total_Sites_MNO!F131,0)</f>
        <v/>
      </c>
      <c r="G131" s="30">
        <f ref="G131:G131" t="array">IFERROR((Users_km2!G131*Area!G131)/Total_Sites_MNO!G131,0)</f>
        <v/>
      </c>
      <c r="H131" s="30">
        <f ref="H131:H131" t="array">IFERROR((Users_km2!H131*Area!H131)/Total_Sites_MNO!H131,0)</f>
        <v/>
      </c>
      <c r="I131" s="30">
        <f ref="I131:I131" t="array">IFERROR((Users_km2!I131*Area!I131)/Total_Sites_MNO!I131,0)</f>
        <v/>
      </c>
      <c r="J131" s="30">
        <f ref="J131:J131" t="array">IFERROR((Users_km2!J131*Area!J131)/Total_Sites_MNO!J131,0)</f>
        <v/>
      </c>
      <c r="K131" s="30">
        <f ref="K131:K131" t="array">IFERROR((Users_km2!K131*Area!K131)/Total_Sites_MNO!K131,0)</f>
        <v/>
      </c>
      <c r="L131" s="30">
        <f ref="L131:L131" t="array">IFERROR((Users_km2!L131*Area!L131)/Total_Sites_MNO!L131,0)</f>
        <v/>
      </c>
    </row>
    <row r="132">
      <c r="A132" s="20">
        <f>'Total_Sites_MNO'!A132</f>
        <v/>
      </c>
      <c r="B132" s="20">
        <f>'Total_Sites_MNO'!B132</f>
        <v/>
      </c>
      <c r="C132" s="30">
        <f ref="C132:C132" t="array">IFERROR((Users_km2!C132*Area!C132)/Total_Sites_MNO!C132,0)</f>
        <v/>
      </c>
      <c r="D132" s="30">
        <f ref="D132:D132" t="array">IFERROR((Users_km2!D132*Area!D132)/Total_Sites_MNO!D132,0)</f>
        <v/>
      </c>
      <c r="E132" s="30">
        <f ref="E132:E132" t="array">IFERROR((Users_km2!E132*Area!E132)/Total_Sites_MNO!E132,0)</f>
        <v/>
      </c>
      <c r="F132" s="30">
        <f ref="F132:F132" t="array">IFERROR((Users_km2!F132*Area!F132)/Total_Sites_MNO!F132,0)</f>
        <v/>
      </c>
      <c r="G132" s="30">
        <f ref="G132:G132" t="array">IFERROR((Users_km2!G132*Area!G132)/Total_Sites_MNO!G132,0)</f>
        <v/>
      </c>
      <c r="H132" s="30">
        <f ref="H132:H132" t="array">IFERROR((Users_km2!H132*Area!H132)/Total_Sites_MNO!H132,0)</f>
        <v/>
      </c>
      <c r="I132" s="30">
        <f ref="I132:I132" t="array">IFERROR((Users_km2!I132*Area!I132)/Total_Sites_MNO!I132,0)</f>
        <v/>
      </c>
      <c r="J132" s="30">
        <f ref="J132:J132" t="array">IFERROR((Users_km2!J132*Area!J132)/Total_Sites_MNO!J132,0)</f>
        <v/>
      </c>
      <c r="K132" s="30">
        <f ref="K132:K132" t="array">IFERROR((Users_km2!K132*Area!K132)/Total_Sites_MNO!K132,0)</f>
        <v/>
      </c>
      <c r="L132" s="30">
        <f ref="L132:L132" t="array">IFERROR((Users_km2!L132*Area!L132)/Total_Sites_MNO!L132,0)</f>
        <v/>
      </c>
    </row>
    <row r="133">
      <c r="A133" s="20">
        <f>'Total_Sites_MNO'!A133</f>
        <v/>
      </c>
      <c r="B133" s="20">
        <f>'Total_Sites_MNO'!B133</f>
        <v/>
      </c>
      <c r="C133" s="30">
        <f ref="C133:C133" t="array">IFERROR((Users_km2!C133*Area!C133)/Total_Sites_MNO!C133,0)</f>
        <v/>
      </c>
      <c r="D133" s="30">
        <f ref="D133:D133" t="array">IFERROR((Users_km2!D133*Area!D133)/Total_Sites_MNO!D133,0)</f>
        <v/>
      </c>
      <c r="E133" s="30">
        <f ref="E133:E133" t="array">IFERROR((Users_km2!E133*Area!E133)/Total_Sites_MNO!E133,0)</f>
        <v/>
      </c>
      <c r="F133" s="30">
        <f ref="F133:F133" t="array">IFERROR((Users_km2!F133*Area!F133)/Total_Sites_MNO!F133,0)</f>
        <v/>
      </c>
      <c r="G133" s="30">
        <f ref="G133:G133" t="array">IFERROR((Users_km2!G133*Area!G133)/Total_Sites_MNO!G133,0)</f>
        <v/>
      </c>
      <c r="H133" s="30">
        <f ref="H133:H133" t="array">IFERROR((Users_km2!H133*Area!H133)/Total_Sites_MNO!H133,0)</f>
        <v/>
      </c>
      <c r="I133" s="30">
        <f ref="I133:I133" t="array">IFERROR((Users_km2!I133*Area!I133)/Total_Sites_MNO!I133,0)</f>
        <v/>
      </c>
      <c r="J133" s="30">
        <f ref="J133:J133" t="array">IFERROR((Users_km2!J133*Area!J133)/Total_Sites_MNO!J133,0)</f>
        <v/>
      </c>
      <c r="K133" s="30">
        <f ref="K133:K133" t="array">IFERROR((Users_km2!K133*Area!K133)/Total_Sites_MNO!K133,0)</f>
        <v/>
      </c>
      <c r="L133" s="30">
        <f ref="L133:L133" t="array">IFERROR((Users_km2!L133*Area!L133)/Total_Sites_MNO!L133,0)</f>
        <v/>
      </c>
    </row>
    <row r="134">
      <c r="A134" s="20">
        <f>'Total_Sites_MNO'!A134</f>
        <v/>
      </c>
      <c r="B134" s="20">
        <f>'Total_Sites_MNO'!B134</f>
        <v/>
      </c>
      <c r="C134" s="30">
        <f ref="C134:C134" t="array">IFERROR((Users_km2!C134*Area!C134)/Total_Sites_MNO!C134,0)</f>
        <v/>
      </c>
      <c r="D134" s="30">
        <f ref="D134:D134" t="array">IFERROR((Users_km2!D134*Area!D134)/Total_Sites_MNO!D134,0)</f>
        <v/>
      </c>
      <c r="E134" s="30">
        <f ref="E134:E134" t="array">IFERROR((Users_km2!E134*Area!E134)/Total_Sites_MNO!E134,0)</f>
        <v/>
      </c>
      <c r="F134" s="30">
        <f ref="F134:F134" t="array">IFERROR((Users_km2!F134*Area!F134)/Total_Sites_MNO!F134,0)</f>
        <v/>
      </c>
      <c r="G134" s="30">
        <f ref="G134:G134" t="array">IFERROR((Users_km2!G134*Area!G134)/Total_Sites_MNO!G134,0)</f>
        <v/>
      </c>
      <c r="H134" s="30">
        <f ref="H134:H134" t="array">IFERROR((Users_km2!H134*Area!H134)/Total_Sites_MNO!H134,0)</f>
        <v/>
      </c>
      <c r="I134" s="30">
        <f ref="I134:I134" t="array">IFERROR((Users_km2!I134*Area!I134)/Total_Sites_MNO!I134,0)</f>
        <v/>
      </c>
      <c r="J134" s="30">
        <f ref="J134:J134" t="array">IFERROR((Users_km2!J134*Area!J134)/Total_Sites_MNO!J134,0)</f>
        <v/>
      </c>
      <c r="K134" s="30">
        <f ref="K134:K134" t="array">IFERROR((Users_km2!K134*Area!K134)/Total_Sites_MNO!K134,0)</f>
        <v/>
      </c>
      <c r="L134" s="30">
        <f ref="L134:L134" t="array">IFERROR((Users_km2!L134*Area!L134)/Total_Sites_MNO!L134,0)</f>
        <v/>
      </c>
    </row>
    <row r="135">
      <c r="A135" s="20">
        <f>'Total_Sites_MNO'!A135</f>
        <v/>
      </c>
      <c r="B135" s="20">
        <f>'Total_Sites_MNO'!B135</f>
        <v/>
      </c>
      <c r="C135" s="30">
        <f ref="C135:C135" t="array">IFERROR((Users_km2!C135*Area!C135)/Total_Sites_MNO!C135,0)</f>
        <v/>
      </c>
      <c r="D135" s="30">
        <f ref="D135:D135" t="array">IFERROR((Users_km2!D135*Area!D135)/Total_Sites_MNO!D135,0)</f>
        <v/>
      </c>
      <c r="E135" s="30">
        <f ref="E135:E135" t="array">IFERROR((Users_km2!E135*Area!E135)/Total_Sites_MNO!E135,0)</f>
        <v/>
      </c>
      <c r="F135" s="30">
        <f ref="F135:F135" t="array">IFERROR((Users_km2!F135*Area!F135)/Total_Sites_MNO!F135,0)</f>
        <v/>
      </c>
      <c r="G135" s="30">
        <f ref="G135:G135" t="array">IFERROR((Users_km2!G135*Area!G135)/Total_Sites_MNO!G135,0)</f>
        <v/>
      </c>
      <c r="H135" s="30">
        <f ref="H135:H135" t="array">IFERROR((Users_km2!H135*Area!H135)/Total_Sites_MNO!H135,0)</f>
        <v/>
      </c>
      <c r="I135" s="30">
        <f ref="I135:I135" t="array">IFERROR((Users_km2!I135*Area!I135)/Total_Sites_MNO!I135,0)</f>
        <v/>
      </c>
      <c r="J135" s="30">
        <f ref="J135:J135" t="array">IFERROR((Users_km2!J135*Area!J135)/Total_Sites_MNO!J135,0)</f>
        <v/>
      </c>
      <c r="K135" s="30">
        <f ref="K135:K135" t="array">IFERROR((Users_km2!K135*Area!K135)/Total_Sites_MNO!K135,0)</f>
        <v/>
      </c>
      <c r="L135" s="30">
        <f ref="L135:L135" t="array">IFERROR((Users_km2!L135*Area!L135)/Total_Sites_MNO!L135,0)</f>
        <v/>
      </c>
    </row>
    <row r="136">
      <c r="A136" s="20">
        <f>'Total_Sites_MNO'!A136</f>
        <v/>
      </c>
      <c r="B136" s="20">
        <f>'Total_Sites_MNO'!B136</f>
        <v/>
      </c>
      <c r="C136" s="30">
        <f ref="C136:C136" t="array">IFERROR((Users_km2!C136*Area!C136)/Total_Sites_MNO!C136,0)</f>
        <v/>
      </c>
      <c r="D136" s="30">
        <f ref="D136:D136" t="array">IFERROR((Users_km2!D136*Area!D136)/Total_Sites_MNO!D136,0)</f>
        <v/>
      </c>
      <c r="E136" s="30">
        <f ref="E136:E136" t="array">IFERROR((Users_km2!E136*Area!E136)/Total_Sites_MNO!E136,0)</f>
        <v/>
      </c>
      <c r="F136" s="30">
        <f ref="F136:F136" t="array">IFERROR((Users_km2!F136*Area!F136)/Total_Sites_MNO!F136,0)</f>
        <v/>
      </c>
      <c r="G136" s="30">
        <f ref="G136:G136" t="array">IFERROR((Users_km2!G136*Area!G136)/Total_Sites_MNO!G136,0)</f>
        <v/>
      </c>
      <c r="H136" s="30">
        <f ref="H136:H136" t="array">IFERROR((Users_km2!H136*Area!H136)/Total_Sites_MNO!H136,0)</f>
        <v/>
      </c>
      <c r="I136" s="30">
        <f ref="I136:I136" t="array">IFERROR((Users_km2!I136*Area!I136)/Total_Sites_MNO!I136,0)</f>
        <v/>
      </c>
      <c r="J136" s="30">
        <f ref="J136:J136" t="array">IFERROR((Users_km2!J136*Area!J136)/Total_Sites_MNO!J136,0)</f>
        <v/>
      </c>
      <c r="K136" s="30">
        <f ref="K136:K136" t="array">IFERROR((Users_km2!K136*Area!K136)/Total_Sites_MNO!K136,0)</f>
        <v/>
      </c>
      <c r="L136" s="30">
        <f ref="L136:L136" t="array">IFERROR((Users_km2!L136*Area!L136)/Total_Sites_MNO!L136,0)</f>
        <v/>
      </c>
    </row>
    <row r="137">
      <c r="A137" s="20">
        <f>'Total_Sites_MNO'!A137</f>
        <v/>
      </c>
      <c r="B137" s="20">
        <f>'Total_Sites_MNO'!B137</f>
        <v/>
      </c>
      <c r="C137" s="30">
        <f ref="C137:C137" t="array">IFERROR((Users_km2!C137*Area!C137)/Total_Sites_MNO!C137,0)</f>
        <v/>
      </c>
      <c r="D137" s="30">
        <f ref="D137:D137" t="array">IFERROR((Users_km2!D137*Area!D137)/Total_Sites_MNO!D137,0)</f>
        <v/>
      </c>
      <c r="E137" s="30">
        <f ref="E137:E137" t="array">IFERROR((Users_km2!E137*Area!E137)/Total_Sites_MNO!E137,0)</f>
        <v/>
      </c>
      <c r="F137" s="30">
        <f ref="F137:F137" t="array">IFERROR((Users_km2!F137*Area!F137)/Total_Sites_MNO!F137,0)</f>
        <v/>
      </c>
      <c r="G137" s="30">
        <f ref="G137:G137" t="array">IFERROR((Users_km2!G137*Area!G137)/Total_Sites_MNO!G137,0)</f>
        <v/>
      </c>
      <c r="H137" s="30">
        <f ref="H137:H137" t="array">IFERROR((Users_km2!H137*Area!H137)/Total_Sites_MNO!H137,0)</f>
        <v/>
      </c>
      <c r="I137" s="30">
        <f ref="I137:I137" t="array">IFERROR((Users_km2!I137*Area!I137)/Total_Sites_MNO!I137,0)</f>
        <v/>
      </c>
      <c r="J137" s="30">
        <f ref="J137:J137" t="array">IFERROR((Users_km2!J137*Area!J137)/Total_Sites_MNO!J137,0)</f>
        <v/>
      </c>
      <c r="K137" s="30">
        <f ref="K137:K137" t="array">IFERROR((Users_km2!K137*Area!K137)/Total_Sites_MNO!K137,0)</f>
        <v/>
      </c>
      <c r="L137" s="30">
        <f ref="L137:L137" t="array">IFERROR((Users_km2!L137*Area!L137)/Total_Sites_MNO!L137,0)</f>
        <v/>
      </c>
    </row>
    <row r="138">
      <c r="A138" s="20">
        <f>'Total_Sites_MNO'!A138</f>
        <v/>
      </c>
      <c r="B138" s="20">
        <f>'Total_Sites_MNO'!B138</f>
        <v/>
      </c>
      <c r="C138" s="30">
        <f ref="C138:C138" t="array">IFERROR((Users_km2!C138*Area!C138)/Total_Sites_MNO!C138,0)</f>
        <v/>
      </c>
      <c r="D138" s="30">
        <f ref="D138:D138" t="array">IFERROR((Users_km2!D138*Area!D138)/Total_Sites_MNO!D138,0)</f>
        <v/>
      </c>
      <c r="E138" s="30">
        <f ref="E138:E138" t="array">IFERROR((Users_km2!E138*Area!E138)/Total_Sites_MNO!E138,0)</f>
        <v/>
      </c>
      <c r="F138" s="30">
        <f ref="F138:F138" t="array">IFERROR((Users_km2!F138*Area!F138)/Total_Sites_MNO!F138,0)</f>
        <v/>
      </c>
      <c r="G138" s="30">
        <f ref="G138:G138" t="array">IFERROR((Users_km2!G138*Area!G138)/Total_Sites_MNO!G138,0)</f>
        <v/>
      </c>
      <c r="H138" s="30">
        <f ref="H138:H138" t="array">IFERROR((Users_km2!H138*Area!H138)/Total_Sites_MNO!H138,0)</f>
        <v/>
      </c>
      <c r="I138" s="30">
        <f ref="I138:I138" t="array">IFERROR((Users_km2!I138*Area!I138)/Total_Sites_MNO!I138,0)</f>
        <v/>
      </c>
      <c r="J138" s="30">
        <f ref="J138:J138" t="array">IFERROR((Users_km2!J138*Area!J138)/Total_Sites_MNO!J138,0)</f>
        <v/>
      </c>
      <c r="K138" s="30">
        <f ref="K138:K138" t="array">IFERROR((Users_km2!K138*Area!K138)/Total_Sites_MNO!K138,0)</f>
        <v/>
      </c>
      <c r="L138" s="30">
        <f ref="L138:L138" t="array">IFERROR((Users_km2!L138*Area!L138)/Total_Sites_MNO!L138,0)</f>
        <v/>
      </c>
    </row>
    <row r="139">
      <c r="A139" s="20">
        <f>'Total_Sites_MNO'!A139</f>
        <v/>
      </c>
      <c r="B139" s="20">
        <f>'Total_Sites_MNO'!B139</f>
        <v/>
      </c>
      <c r="C139" s="30">
        <f ref="C139:C139" t="array">IFERROR((Users_km2!C139*Area!C139)/Total_Sites_MNO!C139,0)</f>
        <v/>
      </c>
      <c r="D139" s="30">
        <f ref="D139:D139" t="array">IFERROR((Users_km2!D139*Area!D139)/Total_Sites_MNO!D139,0)</f>
        <v/>
      </c>
      <c r="E139" s="30">
        <f ref="E139:E139" t="array">IFERROR((Users_km2!E139*Area!E139)/Total_Sites_MNO!E139,0)</f>
        <v/>
      </c>
      <c r="F139" s="30">
        <f ref="F139:F139" t="array">IFERROR((Users_km2!F139*Area!F139)/Total_Sites_MNO!F139,0)</f>
        <v/>
      </c>
      <c r="G139" s="30">
        <f ref="G139:G139" t="array">IFERROR((Users_km2!G139*Area!G139)/Total_Sites_MNO!G139,0)</f>
        <v/>
      </c>
      <c r="H139" s="30">
        <f ref="H139:H139" t="array">IFERROR((Users_km2!H139*Area!H139)/Total_Sites_MNO!H139,0)</f>
        <v/>
      </c>
      <c r="I139" s="30">
        <f ref="I139:I139" t="array">IFERROR((Users_km2!I139*Area!I139)/Total_Sites_MNO!I139,0)</f>
        <v/>
      </c>
      <c r="J139" s="30">
        <f ref="J139:J139" t="array">IFERROR((Users_km2!J139*Area!J139)/Total_Sites_MNO!J139,0)</f>
        <v/>
      </c>
      <c r="K139" s="30">
        <f ref="K139:K139" t="array">IFERROR((Users_km2!K139*Area!K139)/Total_Sites_MNO!K139,0)</f>
        <v/>
      </c>
      <c r="L139" s="30">
        <f ref="L139:L139" t="array">IFERROR((Users_km2!L139*Area!L139)/Total_Sites_MNO!L139,0)</f>
        <v/>
      </c>
    </row>
    <row r="140">
      <c r="A140" s="20">
        <f>'Total_Sites_MNO'!A140</f>
        <v/>
      </c>
      <c r="B140" s="20">
        <f>'Total_Sites_MNO'!B140</f>
        <v/>
      </c>
      <c r="C140" s="30">
        <f ref="C140:C140" t="array">IFERROR((Users_km2!C140*Area!C140)/Total_Sites_MNO!C140,0)</f>
        <v/>
      </c>
      <c r="D140" s="30">
        <f ref="D140:D140" t="array">IFERROR((Users_km2!D140*Area!D140)/Total_Sites_MNO!D140,0)</f>
        <v/>
      </c>
      <c r="E140" s="30">
        <f ref="E140:E140" t="array">IFERROR((Users_km2!E140*Area!E140)/Total_Sites_MNO!E140,0)</f>
        <v/>
      </c>
      <c r="F140" s="30">
        <f ref="F140:F140" t="array">IFERROR((Users_km2!F140*Area!F140)/Total_Sites_MNO!F140,0)</f>
        <v/>
      </c>
      <c r="G140" s="30">
        <f ref="G140:G140" t="array">IFERROR((Users_km2!G140*Area!G140)/Total_Sites_MNO!G140,0)</f>
        <v/>
      </c>
      <c r="H140" s="30">
        <f ref="H140:H140" t="array">IFERROR((Users_km2!H140*Area!H140)/Total_Sites_MNO!H140,0)</f>
        <v/>
      </c>
      <c r="I140" s="30">
        <f ref="I140:I140" t="array">IFERROR((Users_km2!I140*Area!I140)/Total_Sites_MNO!I140,0)</f>
        <v/>
      </c>
      <c r="J140" s="30">
        <f ref="J140:J140" t="array">IFERROR((Users_km2!J140*Area!J140)/Total_Sites_MNO!J140,0)</f>
        <v/>
      </c>
      <c r="K140" s="30">
        <f ref="K140:K140" t="array">IFERROR((Users_km2!K140*Area!K140)/Total_Sites_MNO!K140,0)</f>
        <v/>
      </c>
      <c r="L140" s="30">
        <f ref="L140:L140" t="array">IFERROR((Users_km2!L140*Area!L140)/Total_Sites_MNO!L140,0)</f>
        <v/>
      </c>
    </row>
    <row r="141">
      <c r="A141" s="20">
        <f>'Total_Sites_MNO'!A141</f>
        <v/>
      </c>
      <c r="B141" s="20">
        <f>'Total_Sites_MNO'!B141</f>
        <v/>
      </c>
      <c r="C141" s="30">
        <f ref="C141:C141" t="array">IFERROR((Users_km2!C141*Area!C141)/Total_Sites_MNO!C141,0)</f>
        <v/>
      </c>
      <c r="D141" s="30">
        <f ref="D141:D141" t="array">IFERROR((Users_km2!D141*Area!D141)/Total_Sites_MNO!D141,0)</f>
        <v/>
      </c>
      <c r="E141" s="30">
        <f ref="E141:E141" t="array">IFERROR((Users_km2!E141*Area!E141)/Total_Sites_MNO!E141,0)</f>
        <v/>
      </c>
      <c r="F141" s="30">
        <f ref="F141:F141" t="array">IFERROR((Users_km2!F141*Area!F141)/Total_Sites_MNO!F141,0)</f>
        <v/>
      </c>
      <c r="G141" s="30">
        <f ref="G141:G141" t="array">IFERROR((Users_km2!G141*Area!G141)/Total_Sites_MNO!G141,0)</f>
        <v/>
      </c>
      <c r="H141" s="30">
        <f ref="H141:H141" t="array">IFERROR((Users_km2!H141*Area!H141)/Total_Sites_MNO!H141,0)</f>
        <v/>
      </c>
      <c r="I141" s="30">
        <f ref="I141:I141" t="array">IFERROR((Users_km2!I141*Area!I141)/Total_Sites_MNO!I141,0)</f>
        <v/>
      </c>
      <c r="J141" s="30">
        <f ref="J141:J141" t="array">IFERROR((Users_km2!J141*Area!J141)/Total_Sites_MNO!J141,0)</f>
        <v/>
      </c>
      <c r="K141" s="30">
        <f ref="K141:K141" t="array">IFERROR((Users_km2!K141*Area!K141)/Total_Sites_MNO!K141,0)</f>
        <v/>
      </c>
      <c r="L141" s="30">
        <f ref="L141:L141" t="array">IFERROR((Users_km2!L141*Area!L141)/Total_Sites_MNO!L141,0)</f>
        <v/>
      </c>
    </row>
    <row r="142">
      <c r="A142" s="20">
        <f>'Total_Sites_MNO'!A142</f>
        <v/>
      </c>
      <c r="B142" s="20">
        <f>'Total_Sites_MNO'!B142</f>
        <v/>
      </c>
      <c r="C142" s="30">
        <f ref="C142:C142" t="array">IFERROR((Users_km2!C142*Area!C142)/Total_Sites_MNO!C142,0)</f>
        <v/>
      </c>
      <c r="D142" s="30">
        <f ref="D142:D142" t="array">IFERROR((Users_km2!D142*Area!D142)/Total_Sites_MNO!D142,0)</f>
        <v/>
      </c>
      <c r="E142" s="30">
        <f ref="E142:E142" t="array">IFERROR((Users_km2!E142*Area!E142)/Total_Sites_MNO!E142,0)</f>
        <v/>
      </c>
      <c r="F142" s="30">
        <f ref="F142:F142" t="array">IFERROR((Users_km2!F142*Area!F142)/Total_Sites_MNO!F142,0)</f>
        <v/>
      </c>
      <c r="G142" s="30">
        <f ref="G142:G142" t="array">IFERROR((Users_km2!G142*Area!G142)/Total_Sites_MNO!G142,0)</f>
        <v/>
      </c>
      <c r="H142" s="30">
        <f ref="H142:H142" t="array">IFERROR((Users_km2!H142*Area!H142)/Total_Sites_MNO!H142,0)</f>
        <v/>
      </c>
      <c r="I142" s="30">
        <f ref="I142:I142" t="array">IFERROR((Users_km2!I142*Area!I142)/Total_Sites_MNO!I142,0)</f>
        <v/>
      </c>
      <c r="J142" s="30">
        <f ref="J142:J142" t="array">IFERROR((Users_km2!J142*Area!J142)/Total_Sites_MNO!J142,0)</f>
        <v/>
      </c>
      <c r="K142" s="30">
        <f ref="K142:K142" t="array">IFERROR((Users_km2!K142*Area!K142)/Total_Sites_MNO!K142,0)</f>
        <v/>
      </c>
      <c r="L142" s="30">
        <f ref="L142:L142" t="array">IFERROR((Users_km2!L142*Area!L142)/Total_Sites_MNO!L142,0)</f>
        <v/>
      </c>
    </row>
    <row r="143">
      <c r="A143" s="20">
        <f>'Total_Sites_MNO'!A143</f>
        <v/>
      </c>
      <c r="B143" s="20">
        <f>'Total_Sites_MNO'!B143</f>
        <v/>
      </c>
      <c r="C143" s="30">
        <f ref="C143:C143" t="array">IFERROR((Users_km2!C143*Area!C143)/Total_Sites_MNO!C143,0)</f>
        <v/>
      </c>
      <c r="D143" s="30">
        <f ref="D143:D143" t="array">IFERROR((Users_km2!D143*Area!D143)/Total_Sites_MNO!D143,0)</f>
        <v/>
      </c>
      <c r="E143" s="30">
        <f ref="E143:E143" t="array">IFERROR((Users_km2!E143*Area!E143)/Total_Sites_MNO!E143,0)</f>
        <v/>
      </c>
      <c r="F143" s="30">
        <f ref="F143:F143" t="array">IFERROR((Users_km2!F143*Area!F143)/Total_Sites_MNO!F143,0)</f>
        <v/>
      </c>
      <c r="G143" s="30">
        <f ref="G143:G143" t="array">IFERROR((Users_km2!G143*Area!G143)/Total_Sites_MNO!G143,0)</f>
        <v/>
      </c>
      <c r="H143" s="30">
        <f ref="H143:H143" t="array">IFERROR((Users_km2!H143*Area!H143)/Total_Sites_MNO!H143,0)</f>
        <v/>
      </c>
      <c r="I143" s="30">
        <f ref="I143:I143" t="array">IFERROR((Users_km2!I143*Area!I143)/Total_Sites_MNO!I143,0)</f>
        <v/>
      </c>
      <c r="J143" s="30">
        <f ref="J143:J143" t="array">IFERROR((Users_km2!J143*Area!J143)/Total_Sites_MNO!J143,0)</f>
        <v/>
      </c>
      <c r="K143" s="30">
        <f ref="K143:K143" t="array">IFERROR((Users_km2!K143*Area!K143)/Total_Sites_MNO!K143,0)</f>
        <v/>
      </c>
      <c r="L143" s="30">
        <f ref="L143:L143" t="array">IFERROR((Users_km2!L143*Area!L143)/Total_Sites_MNO!L143,0)</f>
        <v/>
      </c>
    </row>
    <row r="144">
      <c r="A144" s="20">
        <f>'Total_Sites_MNO'!A144</f>
        <v/>
      </c>
      <c r="B144" s="20">
        <f>'Total_Sites_MNO'!B144</f>
        <v/>
      </c>
      <c r="C144" s="30">
        <f ref="C144:C144" t="array">IFERROR((Users_km2!C144*Area!C144)/Total_Sites_MNO!C144,0)</f>
        <v/>
      </c>
      <c r="D144" s="30">
        <f ref="D144:D144" t="array">IFERROR((Users_km2!D144*Area!D144)/Total_Sites_MNO!D144,0)</f>
        <v/>
      </c>
      <c r="E144" s="30">
        <f ref="E144:E144" t="array">IFERROR((Users_km2!E144*Area!E144)/Total_Sites_MNO!E144,0)</f>
        <v/>
      </c>
      <c r="F144" s="30">
        <f ref="F144:F144" t="array">IFERROR((Users_km2!F144*Area!F144)/Total_Sites_MNO!F144,0)</f>
        <v/>
      </c>
      <c r="G144" s="30">
        <f ref="G144:G144" t="array">IFERROR((Users_km2!G144*Area!G144)/Total_Sites_MNO!G144,0)</f>
        <v/>
      </c>
      <c r="H144" s="30">
        <f ref="H144:H144" t="array">IFERROR((Users_km2!H144*Area!H144)/Total_Sites_MNO!H144,0)</f>
        <v/>
      </c>
      <c r="I144" s="30">
        <f ref="I144:I144" t="array">IFERROR((Users_km2!I144*Area!I144)/Total_Sites_MNO!I144,0)</f>
        <v/>
      </c>
      <c r="J144" s="30">
        <f ref="J144:J144" t="array">IFERROR((Users_km2!J144*Area!J144)/Total_Sites_MNO!J144,0)</f>
        <v/>
      </c>
      <c r="K144" s="30">
        <f ref="K144:K144" t="array">IFERROR((Users_km2!K144*Area!K144)/Total_Sites_MNO!K144,0)</f>
        <v/>
      </c>
      <c r="L144" s="30">
        <f ref="L144:L144" t="array">IFERROR((Users_km2!L144*Area!L144)/Total_Sites_MNO!L144,0)</f>
        <v/>
      </c>
    </row>
    <row r="145">
      <c r="A145" s="20">
        <f>'Total_Sites_MNO'!A145</f>
        <v/>
      </c>
      <c r="B145" s="20">
        <f>'Total_Sites_MNO'!B145</f>
        <v/>
      </c>
      <c r="C145" s="30">
        <f ref="C145:C145" t="array">IFERROR((Users_km2!C145*Area!C145)/Total_Sites_MNO!C145,0)</f>
        <v/>
      </c>
      <c r="D145" s="30">
        <f ref="D145:D145" t="array">IFERROR((Users_km2!D145*Area!D145)/Total_Sites_MNO!D145,0)</f>
        <v/>
      </c>
      <c r="E145" s="30">
        <f ref="E145:E145" t="array">IFERROR((Users_km2!E145*Area!E145)/Total_Sites_MNO!E145,0)</f>
        <v/>
      </c>
      <c r="F145" s="30">
        <f ref="F145:F145" t="array">IFERROR((Users_km2!F145*Area!F145)/Total_Sites_MNO!F145,0)</f>
        <v/>
      </c>
      <c r="G145" s="30">
        <f ref="G145:G145" t="array">IFERROR((Users_km2!G145*Area!G145)/Total_Sites_MNO!G145,0)</f>
        <v/>
      </c>
      <c r="H145" s="30">
        <f ref="H145:H145" t="array">IFERROR((Users_km2!H145*Area!H145)/Total_Sites_MNO!H145,0)</f>
        <v/>
      </c>
      <c r="I145" s="30">
        <f ref="I145:I145" t="array">IFERROR((Users_km2!I145*Area!I145)/Total_Sites_MNO!I145,0)</f>
        <v/>
      </c>
      <c r="J145" s="30">
        <f ref="J145:J145" t="array">IFERROR((Users_km2!J145*Area!J145)/Total_Sites_MNO!J145,0)</f>
        <v/>
      </c>
      <c r="K145" s="30">
        <f ref="K145:K145" t="array">IFERROR((Users_km2!K145*Area!K145)/Total_Sites_MNO!K145,0)</f>
        <v/>
      </c>
      <c r="L145" s="30">
        <f ref="L145:L145" t="array">IFERROR((Users_km2!L145*Area!L145)/Total_Sites_MNO!L145,0)</f>
        <v/>
      </c>
    </row>
    <row r="146">
      <c r="A146" s="20">
        <f>'Total_Sites_MNO'!A146</f>
        <v/>
      </c>
      <c r="B146" s="20">
        <f>'Total_Sites_MNO'!B146</f>
        <v/>
      </c>
      <c r="C146" s="30">
        <f ref="C146:C146" t="array">IFERROR((Users_km2!C146*Area!C146)/Total_Sites_MNO!C146,0)</f>
        <v/>
      </c>
      <c r="D146" s="30">
        <f ref="D146:D146" t="array">IFERROR((Users_km2!D146*Area!D146)/Total_Sites_MNO!D146,0)</f>
        <v/>
      </c>
      <c r="E146" s="30">
        <f ref="E146:E146" t="array">IFERROR((Users_km2!E146*Area!E146)/Total_Sites_MNO!E146,0)</f>
        <v/>
      </c>
      <c r="F146" s="30">
        <f ref="F146:F146" t="array">IFERROR((Users_km2!F146*Area!F146)/Total_Sites_MNO!F146,0)</f>
        <v/>
      </c>
      <c r="G146" s="30">
        <f ref="G146:G146" t="array">IFERROR((Users_km2!G146*Area!G146)/Total_Sites_MNO!G146,0)</f>
        <v/>
      </c>
      <c r="H146" s="30">
        <f ref="H146:H146" t="array">IFERROR((Users_km2!H146*Area!H146)/Total_Sites_MNO!H146,0)</f>
        <v/>
      </c>
      <c r="I146" s="30">
        <f ref="I146:I146" t="array">IFERROR((Users_km2!I146*Area!I146)/Total_Sites_MNO!I146,0)</f>
        <v/>
      </c>
      <c r="J146" s="30">
        <f ref="J146:J146" t="array">IFERROR((Users_km2!J146*Area!J146)/Total_Sites_MNO!J146,0)</f>
        <v/>
      </c>
      <c r="K146" s="30">
        <f ref="K146:K146" t="array">IFERROR((Users_km2!K146*Area!K146)/Total_Sites_MNO!K146,0)</f>
        <v/>
      </c>
      <c r="L146" s="30">
        <f ref="L146:L146" t="array">IFERROR((Users_km2!L146*Area!L146)/Total_Sites_MNO!L146,0)</f>
        <v/>
      </c>
    </row>
    <row r="147">
      <c r="A147" s="20">
        <f>'Total_Sites_MNO'!A147</f>
        <v/>
      </c>
      <c r="B147" s="20">
        <f>'Total_Sites_MNO'!B147</f>
        <v/>
      </c>
      <c r="C147" s="30">
        <f ref="C147:C147" t="array">IFERROR((Users_km2!C147*Area!C147)/Total_Sites_MNO!C147,0)</f>
        <v/>
      </c>
      <c r="D147" s="30">
        <f ref="D147:D147" t="array">IFERROR((Users_km2!D147*Area!D147)/Total_Sites_MNO!D147,0)</f>
        <v/>
      </c>
      <c r="E147" s="30">
        <f ref="E147:E147" t="array">IFERROR((Users_km2!E147*Area!E147)/Total_Sites_MNO!E147,0)</f>
        <v/>
      </c>
      <c r="F147" s="30">
        <f ref="F147:F147" t="array">IFERROR((Users_km2!F147*Area!F147)/Total_Sites_MNO!F147,0)</f>
        <v/>
      </c>
      <c r="G147" s="30">
        <f ref="G147:G147" t="array">IFERROR((Users_km2!G147*Area!G147)/Total_Sites_MNO!G147,0)</f>
        <v/>
      </c>
      <c r="H147" s="30">
        <f ref="H147:H147" t="array">IFERROR((Users_km2!H147*Area!H147)/Total_Sites_MNO!H147,0)</f>
        <v/>
      </c>
      <c r="I147" s="30">
        <f ref="I147:I147" t="array">IFERROR((Users_km2!I147*Area!I147)/Total_Sites_MNO!I147,0)</f>
        <v/>
      </c>
      <c r="J147" s="30">
        <f ref="J147:J147" t="array">IFERROR((Users_km2!J147*Area!J147)/Total_Sites_MNO!J147,0)</f>
        <v/>
      </c>
      <c r="K147" s="30">
        <f ref="K147:K147" t="array">IFERROR((Users_km2!K147*Area!K147)/Total_Sites_MNO!K147,0)</f>
        <v/>
      </c>
      <c r="L147" s="30">
        <f ref="L147:L147" t="array">IFERROR((Users_km2!L147*Area!L147)/Total_Sites_MNO!L147,0)</f>
        <v/>
      </c>
    </row>
    <row r="148">
      <c r="A148" s="20">
        <f>'Total_Sites_MNO'!A148</f>
        <v/>
      </c>
      <c r="B148" s="20">
        <f>'Total_Sites_MNO'!B148</f>
        <v/>
      </c>
      <c r="C148" s="30">
        <f ref="C148:C148" t="array">IFERROR((Users_km2!C148*Area!C148)/Total_Sites_MNO!C148,0)</f>
        <v/>
      </c>
      <c r="D148" s="30">
        <f ref="D148:D148" t="array">IFERROR((Users_km2!D148*Area!D148)/Total_Sites_MNO!D148,0)</f>
        <v/>
      </c>
      <c r="E148" s="30">
        <f ref="E148:E148" t="array">IFERROR((Users_km2!E148*Area!E148)/Total_Sites_MNO!E148,0)</f>
        <v/>
      </c>
      <c r="F148" s="30">
        <f ref="F148:F148" t="array">IFERROR((Users_km2!F148*Area!F148)/Total_Sites_MNO!F148,0)</f>
        <v/>
      </c>
      <c r="G148" s="30">
        <f ref="G148:G148" t="array">IFERROR((Users_km2!G148*Area!G148)/Total_Sites_MNO!G148,0)</f>
        <v/>
      </c>
      <c r="H148" s="30">
        <f ref="H148:H148" t="array">IFERROR((Users_km2!H148*Area!H148)/Total_Sites_MNO!H148,0)</f>
        <v/>
      </c>
      <c r="I148" s="30">
        <f ref="I148:I148" t="array">IFERROR((Users_km2!I148*Area!I148)/Total_Sites_MNO!I148,0)</f>
        <v/>
      </c>
      <c r="J148" s="30">
        <f ref="J148:J148" t="array">IFERROR((Users_km2!J148*Area!J148)/Total_Sites_MNO!J148,0)</f>
        <v/>
      </c>
      <c r="K148" s="30">
        <f ref="K148:K148" t="array">IFERROR((Users_km2!K148*Area!K148)/Total_Sites_MNO!K148,0)</f>
        <v/>
      </c>
      <c r="L148" s="30">
        <f ref="L148:L148" t="array">IFERROR((Users_km2!L148*Area!L148)/Total_Sites_MNO!L148,0)</f>
        <v/>
      </c>
    </row>
    <row r="149">
      <c r="A149" s="20">
        <f>'Total_Sites_MNO'!A149</f>
        <v/>
      </c>
      <c r="B149" s="20">
        <f>'Total_Sites_MNO'!B149</f>
        <v/>
      </c>
      <c r="C149" s="30">
        <f ref="C149:C149" t="array">IFERROR((Users_km2!C149*Area!C149)/Total_Sites_MNO!C149,0)</f>
        <v/>
      </c>
      <c r="D149" s="30">
        <f ref="D149:D149" t="array">IFERROR((Users_km2!D149*Area!D149)/Total_Sites_MNO!D149,0)</f>
        <v/>
      </c>
      <c r="E149" s="30">
        <f ref="E149:E149" t="array">IFERROR((Users_km2!E149*Area!E149)/Total_Sites_MNO!E149,0)</f>
        <v/>
      </c>
      <c r="F149" s="30">
        <f ref="F149:F149" t="array">IFERROR((Users_km2!F149*Area!F149)/Total_Sites_MNO!F149,0)</f>
        <v/>
      </c>
      <c r="G149" s="30">
        <f ref="G149:G149" t="array">IFERROR((Users_km2!G149*Area!G149)/Total_Sites_MNO!G149,0)</f>
        <v/>
      </c>
      <c r="H149" s="30">
        <f ref="H149:H149" t="array">IFERROR((Users_km2!H149*Area!H149)/Total_Sites_MNO!H149,0)</f>
        <v/>
      </c>
      <c r="I149" s="30">
        <f ref="I149:I149" t="array">IFERROR((Users_km2!I149*Area!I149)/Total_Sites_MNO!I149,0)</f>
        <v/>
      </c>
      <c r="J149" s="30">
        <f ref="J149:J149" t="array">IFERROR((Users_km2!J149*Area!J149)/Total_Sites_MNO!J149,0)</f>
        <v/>
      </c>
      <c r="K149" s="30">
        <f ref="K149:K149" t="array">IFERROR((Users_km2!K149*Area!K149)/Total_Sites_MNO!K149,0)</f>
        <v/>
      </c>
      <c r="L149" s="30">
        <f ref="L149:L149" t="array">IFERROR((Users_km2!L149*Area!L149)/Total_Sites_MNO!L149,0)</f>
        <v/>
      </c>
    </row>
    <row r="150">
      <c r="A150" s="20">
        <f>'Total_Sites_MNO'!A150</f>
        <v/>
      </c>
      <c r="B150" s="20">
        <f>'Total_Sites_MNO'!B150</f>
        <v/>
      </c>
      <c r="C150" s="30">
        <f ref="C150:C150" t="array">IFERROR((Users_km2!C150*Area!C150)/Total_Sites_MNO!C150,0)</f>
        <v/>
      </c>
      <c r="D150" s="30">
        <f ref="D150:D150" t="array">IFERROR((Users_km2!D150*Area!D150)/Total_Sites_MNO!D150,0)</f>
        <v/>
      </c>
      <c r="E150" s="30">
        <f ref="E150:E150" t="array">IFERROR((Users_km2!E150*Area!E150)/Total_Sites_MNO!E150,0)</f>
        <v/>
      </c>
      <c r="F150" s="30">
        <f ref="F150:F150" t="array">IFERROR((Users_km2!F150*Area!F150)/Total_Sites_MNO!F150,0)</f>
        <v/>
      </c>
      <c r="G150" s="30">
        <f ref="G150:G150" t="array">IFERROR((Users_km2!G150*Area!G150)/Total_Sites_MNO!G150,0)</f>
        <v/>
      </c>
      <c r="H150" s="30">
        <f ref="H150:H150" t="array">IFERROR((Users_km2!H150*Area!H150)/Total_Sites_MNO!H150,0)</f>
        <v/>
      </c>
      <c r="I150" s="30">
        <f ref="I150:I150" t="array">IFERROR((Users_km2!I150*Area!I150)/Total_Sites_MNO!I150,0)</f>
        <v/>
      </c>
      <c r="J150" s="30">
        <f ref="J150:J150" t="array">IFERROR((Users_km2!J150*Area!J150)/Total_Sites_MNO!J150,0)</f>
        <v/>
      </c>
      <c r="K150" s="30">
        <f ref="K150:K150" t="array">IFERROR((Users_km2!K150*Area!K150)/Total_Sites_MNO!K150,0)</f>
        <v/>
      </c>
      <c r="L150" s="30">
        <f ref="L150:L150" t="array">IFERROR((Users_km2!L150*Area!L150)/Total_Sites_MNO!L150,0)</f>
        <v/>
      </c>
    </row>
    <row r="151">
      <c r="A151" s="20">
        <f>'Total_Sites_MNO'!A151</f>
        <v/>
      </c>
      <c r="B151" s="20">
        <f>'Total_Sites_MNO'!B151</f>
        <v/>
      </c>
      <c r="C151" s="30">
        <f ref="C151:C151" t="array">IFERROR((Users_km2!C151*Area!C151)/Total_Sites_MNO!C151,0)</f>
        <v/>
      </c>
      <c r="D151" s="30">
        <f ref="D151:D151" t="array">IFERROR((Users_km2!D151*Area!D151)/Total_Sites_MNO!D151,0)</f>
        <v/>
      </c>
      <c r="E151" s="30">
        <f ref="E151:E151" t="array">IFERROR((Users_km2!E151*Area!E151)/Total_Sites_MNO!E151,0)</f>
        <v/>
      </c>
      <c r="F151" s="30">
        <f ref="F151:F151" t="array">IFERROR((Users_km2!F151*Area!F151)/Total_Sites_MNO!F151,0)</f>
        <v/>
      </c>
      <c r="G151" s="30">
        <f ref="G151:G151" t="array">IFERROR((Users_km2!G151*Area!G151)/Total_Sites_MNO!G151,0)</f>
        <v/>
      </c>
      <c r="H151" s="30">
        <f ref="H151:H151" t="array">IFERROR((Users_km2!H151*Area!H151)/Total_Sites_MNO!H151,0)</f>
        <v/>
      </c>
      <c r="I151" s="30">
        <f ref="I151:I151" t="array">IFERROR((Users_km2!I151*Area!I151)/Total_Sites_MNO!I151,0)</f>
        <v/>
      </c>
      <c r="J151" s="30">
        <f ref="J151:J151" t="array">IFERROR((Users_km2!J151*Area!J151)/Total_Sites_MNO!J151,0)</f>
        <v/>
      </c>
      <c r="K151" s="30">
        <f ref="K151:K151" t="array">IFERROR((Users_km2!K151*Area!K151)/Total_Sites_MNO!K151,0)</f>
        <v/>
      </c>
      <c r="L151" s="30">
        <f ref="L151:L151" t="array">IFERROR((Users_km2!L151*Area!L151)/Total_Sites_MNO!L151,0)</f>
        <v/>
      </c>
    </row>
    <row r="152">
      <c r="A152" s="20">
        <f>'Total_Sites_MNO'!A152</f>
        <v/>
      </c>
      <c r="B152" s="20">
        <f>'Total_Sites_MNO'!B152</f>
        <v/>
      </c>
      <c r="C152" s="30">
        <f ref="C152:C152" t="array">IFERROR((Users_km2!C152*Area!C152)/Total_Sites_MNO!C152,0)</f>
        <v/>
      </c>
      <c r="D152" s="30">
        <f ref="D152:D152" t="array">IFERROR((Users_km2!D152*Area!D152)/Total_Sites_MNO!D152,0)</f>
        <v/>
      </c>
      <c r="E152" s="30">
        <f ref="E152:E152" t="array">IFERROR((Users_km2!E152*Area!E152)/Total_Sites_MNO!E152,0)</f>
        <v/>
      </c>
      <c r="F152" s="30">
        <f ref="F152:F152" t="array">IFERROR((Users_km2!F152*Area!F152)/Total_Sites_MNO!F152,0)</f>
        <v/>
      </c>
      <c r="G152" s="30">
        <f ref="G152:G152" t="array">IFERROR((Users_km2!G152*Area!G152)/Total_Sites_MNO!G152,0)</f>
        <v/>
      </c>
      <c r="H152" s="30">
        <f ref="H152:H152" t="array">IFERROR((Users_km2!H152*Area!H152)/Total_Sites_MNO!H152,0)</f>
        <v/>
      </c>
      <c r="I152" s="30">
        <f ref="I152:I152" t="array">IFERROR((Users_km2!I152*Area!I152)/Total_Sites_MNO!I152,0)</f>
        <v/>
      </c>
      <c r="J152" s="30">
        <f ref="J152:J152" t="array">IFERROR((Users_km2!J152*Area!J152)/Total_Sites_MNO!J152,0)</f>
        <v/>
      </c>
      <c r="K152" s="30">
        <f ref="K152:K152" t="array">IFERROR((Users_km2!K152*Area!K152)/Total_Sites_MNO!K152,0)</f>
        <v/>
      </c>
      <c r="L152" s="30">
        <f ref="L152:L152" t="array">IFERROR((Users_km2!L152*Area!L152)/Total_Sites_MNO!L152,0)</f>
        <v/>
      </c>
    </row>
    <row r="153">
      <c r="A153" s="20">
        <f>'Total_Sites_MNO'!A153</f>
        <v/>
      </c>
      <c r="B153" s="20">
        <f>'Total_Sites_MNO'!B153</f>
        <v/>
      </c>
      <c r="C153" s="30">
        <f ref="C153:C153" t="array">IFERROR((Users_km2!C153*Area!C153)/Total_Sites_MNO!C153,0)</f>
        <v/>
      </c>
      <c r="D153" s="30">
        <f ref="D153:D153" t="array">IFERROR((Users_km2!D153*Area!D153)/Total_Sites_MNO!D153,0)</f>
        <v/>
      </c>
      <c r="E153" s="30">
        <f ref="E153:E153" t="array">IFERROR((Users_km2!E153*Area!E153)/Total_Sites_MNO!E153,0)</f>
        <v/>
      </c>
      <c r="F153" s="30">
        <f ref="F153:F153" t="array">IFERROR((Users_km2!F153*Area!F153)/Total_Sites_MNO!F153,0)</f>
        <v/>
      </c>
      <c r="G153" s="30">
        <f ref="G153:G153" t="array">IFERROR((Users_km2!G153*Area!G153)/Total_Sites_MNO!G153,0)</f>
        <v/>
      </c>
      <c r="H153" s="30">
        <f ref="H153:H153" t="array">IFERROR((Users_km2!H153*Area!H153)/Total_Sites_MNO!H153,0)</f>
        <v/>
      </c>
      <c r="I153" s="30">
        <f ref="I153:I153" t="array">IFERROR((Users_km2!I153*Area!I153)/Total_Sites_MNO!I153,0)</f>
        <v/>
      </c>
      <c r="J153" s="30">
        <f ref="J153:J153" t="array">IFERROR((Users_km2!J153*Area!J153)/Total_Sites_MNO!J153,0)</f>
        <v/>
      </c>
      <c r="K153" s="30">
        <f ref="K153:K153" t="array">IFERROR((Users_km2!K153*Area!K153)/Total_Sites_MNO!K153,0)</f>
        <v/>
      </c>
      <c r="L153" s="30">
        <f ref="L153:L153" t="array">IFERROR((Users_km2!L153*Area!L153)/Total_Sites_MNO!L153,0)</f>
        <v/>
      </c>
    </row>
    <row r="154">
      <c r="A154" s="20">
        <f>'Total_Sites_MNO'!A154</f>
        <v/>
      </c>
      <c r="B154" s="20">
        <f>'Total_Sites_MNO'!B154</f>
        <v/>
      </c>
      <c r="C154" s="30">
        <f ref="C154:C154" t="array">IFERROR((Users_km2!C154*Area!C154)/Total_Sites_MNO!C154,0)</f>
        <v/>
      </c>
      <c r="D154" s="30">
        <f ref="D154:D154" t="array">IFERROR((Users_km2!D154*Area!D154)/Total_Sites_MNO!D154,0)</f>
        <v/>
      </c>
      <c r="E154" s="30">
        <f ref="E154:E154" t="array">IFERROR((Users_km2!E154*Area!E154)/Total_Sites_MNO!E154,0)</f>
        <v/>
      </c>
      <c r="F154" s="30">
        <f ref="F154:F154" t="array">IFERROR((Users_km2!F154*Area!F154)/Total_Sites_MNO!F154,0)</f>
        <v/>
      </c>
      <c r="G154" s="30">
        <f ref="G154:G154" t="array">IFERROR((Users_km2!G154*Area!G154)/Total_Sites_MNO!G154,0)</f>
        <v/>
      </c>
      <c r="H154" s="30">
        <f ref="H154:H154" t="array">IFERROR((Users_km2!H154*Area!H154)/Total_Sites_MNO!H154,0)</f>
        <v/>
      </c>
      <c r="I154" s="30">
        <f ref="I154:I154" t="array">IFERROR((Users_km2!I154*Area!I154)/Total_Sites_MNO!I154,0)</f>
        <v/>
      </c>
      <c r="J154" s="30">
        <f ref="J154:J154" t="array">IFERROR((Users_km2!J154*Area!J154)/Total_Sites_MNO!J154,0)</f>
        <v/>
      </c>
      <c r="K154" s="30">
        <f ref="K154:K154" t="array">IFERROR((Users_km2!K154*Area!K154)/Total_Sites_MNO!K154,0)</f>
        <v/>
      </c>
      <c r="L154" s="30">
        <f ref="L154:L154" t="array">IFERROR((Users_km2!L154*Area!L154)/Total_Sites_MNO!L154,0)</f>
        <v/>
      </c>
    </row>
    <row r="155">
      <c r="A155" s="20">
        <f>'Total_Sites_MNO'!A155</f>
        <v/>
      </c>
      <c r="B155" s="20">
        <f>'Total_Sites_MNO'!B155</f>
        <v/>
      </c>
      <c r="C155" s="30">
        <f ref="C155:C155" t="array">IFERROR((Users_km2!C155*Area!C155)/Total_Sites_MNO!C155,0)</f>
        <v/>
      </c>
      <c r="D155" s="30">
        <f ref="D155:D155" t="array">IFERROR((Users_km2!D155*Area!D155)/Total_Sites_MNO!D155,0)</f>
        <v/>
      </c>
      <c r="E155" s="30">
        <f ref="E155:E155" t="array">IFERROR((Users_km2!E155*Area!E155)/Total_Sites_MNO!E155,0)</f>
        <v/>
      </c>
      <c r="F155" s="30">
        <f ref="F155:F155" t="array">IFERROR((Users_km2!F155*Area!F155)/Total_Sites_MNO!F155,0)</f>
        <v/>
      </c>
      <c r="G155" s="30">
        <f ref="G155:G155" t="array">IFERROR((Users_km2!G155*Area!G155)/Total_Sites_MNO!G155,0)</f>
        <v/>
      </c>
      <c r="H155" s="30">
        <f ref="H155:H155" t="array">IFERROR((Users_km2!H155*Area!H155)/Total_Sites_MNO!H155,0)</f>
        <v/>
      </c>
      <c r="I155" s="30">
        <f ref="I155:I155" t="array">IFERROR((Users_km2!I155*Area!I155)/Total_Sites_MNO!I155,0)</f>
        <v/>
      </c>
      <c r="J155" s="30">
        <f ref="J155:J155" t="array">IFERROR((Users_km2!J155*Area!J155)/Total_Sites_MNO!J155,0)</f>
        <v/>
      </c>
      <c r="K155" s="30">
        <f ref="K155:K155" t="array">IFERROR((Users_km2!K155*Area!K155)/Total_Sites_MNO!K155,0)</f>
        <v/>
      </c>
      <c r="L155" s="30">
        <f ref="L155:L155" t="array">IFERROR((Users_km2!L155*Area!L155)/Total_Sites_MNO!L155,0)</f>
        <v/>
      </c>
    </row>
    <row r="156">
      <c r="A156" s="20">
        <f>'Total_Sites_MNO'!A156</f>
        <v/>
      </c>
      <c r="B156" s="20">
        <f>'Total_Sites_MNO'!B156</f>
        <v/>
      </c>
      <c r="C156" s="30">
        <f ref="C156:C156" t="array">IFERROR((Users_km2!C156*Area!C156)/Total_Sites_MNO!C156,0)</f>
        <v/>
      </c>
      <c r="D156" s="30">
        <f ref="D156:D156" t="array">IFERROR((Users_km2!D156*Area!D156)/Total_Sites_MNO!D156,0)</f>
        <v/>
      </c>
      <c r="E156" s="30">
        <f ref="E156:E156" t="array">IFERROR((Users_km2!E156*Area!E156)/Total_Sites_MNO!E156,0)</f>
        <v/>
      </c>
      <c r="F156" s="30">
        <f ref="F156:F156" t="array">IFERROR((Users_km2!F156*Area!F156)/Total_Sites_MNO!F156,0)</f>
        <v/>
      </c>
      <c r="G156" s="30">
        <f ref="G156:G156" t="array">IFERROR((Users_km2!G156*Area!G156)/Total_Sites_MNO!G156,0)</f>
        <v/>
      </c>
      <c r="H156" s="30">
        <f ref="H156:H156" t="array">IFERROR((Users_km2!H156*Area!H156)/Total_Sites_MNO!H156,0)</f>
        <v/>
      </c>
      <c r="I156" s="30">
        <f ref="I156:I156" t="array">IFERROR((Users_km2!I156*Area!I156)/Total_Sites_MNO!I156,0)</f>
        <v/>
      </c>
      <c r="J156" s="30">
        <f ref="J156:J156" t="array">IFERROR((Users_km2!J156*Area!J156)/Total_Sites_MNO!J156,0)</f>
        <v/>
      </c>
      <c r="K156" s="30">
        <f ref="K156:K156" t="array">IFERROR((Users_km2!K156*Area!K156)/Total_Sites_MNO!K156,0)</f>
        <v/>
      </c>
      <c r="L156" s="30">
        <f ref="L156:L156" t="array">IFERROR((Users_km2!L156*Area!L156)/Total_Sites_MNO!L156,0)</f>
        <v/>
      </c>
    </row>
    <row r="157">
      <c r="A157" s="20">
        <f>'Total_Sites_MNO'!A157</f>
        <v/>
      </c>
      <c r="B157" s="20">
        <f>'Total_Sites_MNO'!B157</f>
        <v/>
      </c>
      <c r="C157" s="30">
        <f ref="C157:C157" t="array">IFERROR((Users_km2!C157*Area!C157)/Total_Sites_MNO!C157,0)</f>
        <v/>
      </c>
      <c r="D157" s="30">
        <f ref="D157:D157" t="array">IFERROR((Users_km2!D157*Area!D157)/Total_Sites_MNO!D157,0)</f>
        <v/>
      </c>
      <c r="E157" s="30">
        <f ref="E157:E157" t="array">IFERROR((Users_km2!E157*Area!E157)/Total_Sites_MNO!E157,0)</f>
        <v/>
      </c>
      <c r="F157" s="30">
        <f ref="F157:F157" t="array">IFERROR((Users_km2!F157*Area!F157)/Total_Sites_MNO!F157,0)</f>
        <v/>
      </c>
      <c r="G157" s="30">
        <f ref="G157:G157" t="array">IFERROR((Users_km2!G157*Area!G157)/Total_Sites_MNO!G157,0)</f>
        <v/>
      </c>
      <c r="H157" s="30">
        <f ref="H157:H157" t="array">IFERROR((Users_km2!H157*Area!H157)/Total_Sites_MNO!H157,0)</f>
        <v/>
      </c>
      <c r="I157" s="30">
        <f ref="I157:I157" t="array">IFERROR((Users_km2!I157*Area!I157)/Total_Sites_MNO!I157,0)</f>
        <v/>
      </c>
      <c r="J157" s="30">
        <f ref="J157:J157" t="array">IFERROR((Users_km2!J157*Area!J157)/Total_Sites_MNO!J157,0)</f>
        <v/>
      </c>
      <c r="K157" s="30">
        <f ref="K157:K157" t="array">IFERROR((Users_km2!K157*Area!K157)/Total_Sites_MNO!K157,0)</f>
        <v/>
      </c>
      <c r="L157" s="30">
        <f ref="L157:L157" t="array">IFERROR((Users_km2!L157*Area!L157)/Total_Sites_MNO!L157,0)</f>
        <v/>
      </c>
    </row>
    <row r="158">
      <c r="A158" s="20">
        <f>'Total_Sites_MNO'!A158</f>
        <v/>
      </c>
      <c r="B158" s="20">
        <f>'Total_Sites_MNO'!B158</f>
        <v/>
      </c>
      <c r="C158" s="30">
        <f ref="C158:C158" t="array">IFERROR((Users_km2!C158*Area!C158)/Total_Sites_MNO!C158,0)</f>
        <v/>
      </c>
      <c r="D158" s="30">
        <f ref="D158:D158" t="array">IFERROR((Users_km2!D158*Area!D158)/Total_Sites_MNO!D158,0)</f>
        <v/>
      </c>
      <c r="E158" s="30">
        <f ref="E158:E158" t="array">IFERROR((Users_km2!E158*Area!E158)/Total_Sites_MNO!E158,0)</f>
        <v/>
      </c>
      <c r="F158" s="30">
        <f ref="F158:F158" t="array">IFERROR((Users_km2!F158*Area!F158)/Total_Sites_MNO!F158,0)</f>
        <v/>
      </c>
      <c r="G158" s="30">
        <f ref="G158:G158" t="array">IFERROR((Users_km2!G158*Area!G158)/Total_Sites_MNO!G158,0)</f>
        <v/>
      </c>
      <c r="H158" s="30">
        <f ref="H158:H158" t="array">IFERROR((Users_km2!H158*Area!H158)/Total_Sites_MNO!H158,0)</f>
        <v/>
      </c>
      <c r="I158" s="30">
        <f ref="I158:I158" t="array">IFERROR((Users_km2!I158*Area!I158)/Total_Sites_MNO!I158,0)</f>
        <v/>
      </c>
      <c r="J158" s="30">
        <f ref="J158:J158" t="array">IFERROR((Users_km2!J158*Area!J158)/Total_Sites_MNO!J158,0)</f>
        <v/>
      </c>
      <c r="K158" s="30">
        <f ref="K158:K158" t="array">IFERROR((Users_km2!K158*Area!K158)/Total_Sites_MNO!K158,0)</f>
        <v/>
      </c>
      <c r="L158" s="30">
        <f ref="L158:L158" t="array">IFERROR((Users_km2!L158*Area!L158)/Total_Sites_MNO!L158,0)</f>
        <v/>
      </c>
    </row>
    <row r="159">
      <c r="A159" s="20">
        <f>'Total_Sites_MNO'!A159</f>
        <v/>
      </c>
      <c r="B159" s="20">
        <f>'Total_Sites_MNO'!B159</f>
        <v/>
      </c>
      <c r="C159" s="30">
        <f ref="C159:C159" t="array">IFERROR((Users_km2!C159*Area!C159)/Total_Sites_MNO!C159,0)</f>
        <v/>
      </c>
      <c r="D159" s="30">
        <f ref="D159:D159" t="array">IFERROR((Users_km2!D159*Area!D159)/Total_Sites_MNO!D159,0)</f>
        <v/>
      </c>
      <c r="E159" s="30">
        <f ref="E159:E159" t="array">IFERROR((Users_km2!E159*Area!E159)/Total_Sites_MNO!E159,0)</f>
        <v/>
      </c>
      <c r="F159" s="30">
        <f ref="F159:F159" t="array">IFERROR((Users_km2!F159*Area!F159)/Total_Sites_MNO!F159,0)</f>
        <v/>
      </c>
      <c r="G159" s="30">
        <f ref="G159:G159" t="array">IFERROR((Users_km2!G159*Area!G159)/Total_Sites_MNO!G159,0)</f>
        <v/>
      </c>
      <c r="H159" s="30">
        <f ref="H159:H159" t="array">IFERROR((Users_km2!H159*Area!H159)/Total_Sites_MNO!H159,0)</f>
        <v/>
      </c>
      <c r="I159" s="30">
        <f ref="I159:I159" t="array">IFERROR((Users_km2!I159*Area!I159)/Total_Sites_MNO!I159,0)</f>
        <v/>
      </c>
      <c r="J159" s="30">
        <f ref="J159:J159" t="array">IFERROR((Users_km2!J159*Area!J159)/Total_Sites_MNO!J159,0)</f>
        <v/>
      </c>
      <c r="K159" s="30">
        <f ref="K159:K159" t="array">IFERROR((Users_km2!K159*Area!K159)/Total_Sites_MNO!K159,0)</f>
        <v/>
      </c>
      <c r="L159" s="30">
        <f ref="L159:L159" t="array">IFERROR((Users_km2!L159*Area!L159)/Total_Sites_MNO!L159,0)</f>
        <v/>
      </c>
    </row>
    <row r="160">
      <c r="A160" s="20">
        <f>'Total_Sites_MNO'!A160</f>
        <v/>
      </c>
      <c r="B160" s="20">
        <f>'Total_Sites_MNO'!B160</f>
        <v/>
      </c>
      <c r="C160" s="30">
        <f ref="C160:C160" t="array">IFERROR((Users_km2!C160*Area!C160)/Total_Sites_MNO!C160,0)</f>
        <v/>
      </c>
      <c r="D160" s="30">
        <f ref="D160:D160" t="array">IFERROR((Users_km2!D160*Area!D160)/Total_Sites_MNO!D160,0)</f>
        <v/>
      </c>
      <c r="E160" s="30">
        <f ref="E160:E160" t="array">IFERROR((Users_km2!E160*Area!E160)/Total_Sites_MNO!E160,0)</f>
        <v/>
      </c>
      <c r="F160" s="30">
        <f ref="F160:F160" t="array">IFERROR((Users_km2!F160*Area!F160)/Total_Sites_MNO!F160,0)</f>
        <v/>
      </c>
      <c r="G160" s="30">
        <f ref="G160:G160" t="array">IFERROR((Users_km2!G160*Area!G160)/Total_Sites_MNO!G160,0)</f>
        <v/>
      </c>
      <c r="H160" s="30">
        <f ref="H160:H160" t="array">IFERROR((Users_km2!H160*Area!H160)/Total_Sites_MNO!H160,0)</f>
        <v/>
      </c>
      <c r="I160" s="30">
        <f ref="I160:I160" t="array">IFERROR((Users_km2!I160*Area!I160)/Total_Sites_MNO!I160,0)</f>
        <v/>
      </c>
      <c r="J160" s="30">
        <f ref="J160:J160" t="array">IFERROR((Users_km2!J160*Area!J160)/Total_Sites_MNO!J160,0)</f>
        <v/>
      </c>
      <c r="K160" s="30">
        <f ref="K160:K160" t="array">IFERROR((Users_km2!K160*Area!K160)/Total_Sites_MNO!K160,0)</f>
        <v/>
      </c>
      <c r="L160" s="30">
        <f ref="L160:L160" t="array">IFERROR((Users_km2!L160*Area!L160)/Total_Sites_MNO!L160,0)</f>
        <v/>
      </c>
    </row>
    <row r="161">
      <c r="A161" s="20">
        <f>'Total_Sites_MNO'!A161</f>
        <v/>
      </c>
      <c r="B161" s="20">
        <f>'Total_Sites_MNO'!B161</f>
        <v/>
      </c>
      <c r="C161" s="30">
        <f ref="C161:C161" t="array">IFERROR((Users_km2!C161*Area!C161)/Total_Sites_MNO!C161,0)</f>
        <v/>
      </c>
      <c r="D161" s="30">
        <f ref="D161:D161" t="array">IFERROR((Users_km2!D161*Area!D161)/Total_Sites_MNO!D161,0)</f>
        <v/>
      </c>
      <c r="E161" s="30">
        <f ref="E161:E161" t="array">IFERROR((Users_km2!E161*Area!E161)/Total_Sites_MNO!E161,0)</f>
        <v/>
      </c>
      <c r="F161" s="30">
        <f ref="F161:F161" t="array">IFERROR((Users_km2!F161*Area!F161)/Total_Sites_MNO!F161,0)</f>
        <v/>
      </c>
      <c r="G161" s="30">
        <f ref="G161:G161" t="array">IFERROR((Users_km2!G161*Area!G161)/Total_Sites_MNO!G161,0)</f>
        <v/>
      </c>
      <c r="H161" s="30">
        <f ref="H161:H161" t="array">IFERROR((Users_km2!H161*Area!H161)/Total_Sites_MNO!H161,0)</f>
        <v/>
      </c>
      <c r="I161" s="30">
        <f ref="I161:I161" t="array">IFERROR((Users_km2!I161*Area!I161)/Total_Sites_MNO!I161,0)</f>
        <v/>
      </c>
      <c r="J161" s="30">
        <f ref="J161:J161" t="array">IFERROR((Users_km2!J161*Area!J161)/Total_Sites_MNO!J161,0)</f>
        <v/>
      </c>
      <c r="K161" s="30">
        <f ref="K161:K161" t="array">IFERROR((Users_km2!K161*Area!K161)/Total_Sites_MNO!K161,0)</f>
        <v/>
      </c>
      <c r="L161" s="30">
        <f ref="L161:L161" t="array">IFERROR((Users_km2!L161*Area!L161)/Total_Sites_MNO!L161,0)</f>
        <v/>
      </c>
    </row>
    <row r="162">
      <c r="A162" s="20">
        <f>'Total_Sites_MNO'!A162</f>
        <v/>
      </c>
      <c r="B162" s="20">
        <f>'Total_Sites_MNO'!B162</f>
        <v/>
      </c>
      <c r="C162" s="30">
        <f ref="C162:C162" t="array">IFERROR((Users_km2!C162*Area!C162)/Total_Sites_MNO!C162,0)</f>
        <v/>
      </c>
      <c r="D162" s="30">
        <f ref="D162:D162" t="array">IFERROR((Users_km2!D162*Area!D162)/Total_Sites_MNO!D162,0)</f>
        <v/>
      </c>
      <c r="E162" s="30">
        <f ref="E162:E162" t="array">IFERROR((Users_km2!E162*Area!E162)/Total_Sites_MNO!E162,0)</f>
        <v/>
      </c>
      <c r="F162" s="30">
        <f ref="F162:F162" t="array">IFERROR((Users_km2!F162*Area!F162)/Total_Sites_MNO!F162,0)</f>
        <v/>
      </c>
      <c r="G162" s="30">
        <f ref="G162:G162" t="array">IFERROR((Users_km2!G162*Area!G162)/Total_Sites_MNO!G162,0)</f>
        <v/>
      </c>
      <c r="H162" s="30">
        <f ref="H162:H162" t="array">IFERROR((Users_km2!H162*Area!H162)/Total_Sites_MNO!H162,0)</f>
        <v/>
      </c>
      <c r="I162" s="30">
        <f ref="I162:I162" t="array">IFERROR((Users_km2!I162*Area!I162)/Total_Sites_MNO!I162,0)</f>
        <v/>
      </c>
      <c r="J162" s="30">
        <f ref="J162:J162" t="array">IFERROR((Users_km2!J162*Area!J162)/Total_Sites_MNO!J162,0)</f>
        <v/>
      </c>
      <c r="K162" s="30">
        <f ref="K162:K162" t="array">IFERROR((Users_km2!K162*Area!K162)/Total_Sites_MNO!K162,0)</f>
        <v/>
      </c>
      <c r="L162" s="30">
        <f ref="L162:L162" t="array">IFERROR((Users_km2!L162*Area!L162)/Total_Sites_MNO!L162,0)</f>
        <v/>
      </c>
    </row>
    <row r="163">
      <c r="A163" s="20">
        <f>'Total_Sites_MNO'!A163</f>
        <v/>
      </c>
      <c r="B163" s="20">
        <f>'Total_Sites_MNO'!B163</f>
        <v/>
      </c>
      <c r="C163" s="30">
        <f ref="C163:C163" t="array">IFERROR((Users_km2!C163*Area!C163)/Total_Sites_MNO!C163,0)</f>
        <v/>
      </c>
      <c r="D163" s="30">
        <f ref="D163:D163" t="array">IFERROR((Users_km2!D163*Area!D163)/Total_Sites_MNO!D163,0)</f>
        <v/>
      </c>
      <c r="E163" s="30">
        <f ref="E163:E163" t="array">IFERROR((Users_km2!E163*Area!E163)/Total_Sites_MNO!E163,0)</f>
        <v/>
      </c>
      <c r="F163" s="30">
        <f ref="F163:F163" t="array">IFERROR((Users_km2!F163*Area!F163)/Total_Sites_MNO!F163,0)</f>
        <v/>
      </c>
      <c r="G163" s="30">
        <f ref="G163:G163" t="array">IFERROR((Users_km2!G163*Area!G163)/Total_Sites_MNO!G163,0)</f>
        <v/>
      </c>
      <c r="H163" s="30">
        <f ref="H163:H163" t="array">IFERROR((Users_km2!H163*Area!H163)/Total_Sites_MNO!H163,0)</f>
        <v/>
      </c>
      <c r="I163" s="30">
        <f ref="I163:I163" t="array">IFERROR((Users_km2!I163*Area!I163)/Total_Sites_MNO!I163,0)</f>
        <v/>
      </c>
      <c r="J163" s="30">
        <f ref="J163:J163" t="array">IFERROR((Users_km2!J163*Area!J163)/Total_Sites_MNO!J163,0)</f>
        <v/>
      </c>
      <c r="K163" s="30">
        <f ref="K163:K163" t="array">IFERROR((Users_km2!K163*Area!K163)/Total_Sites_MNO!K163,0)</f>
        <v/>
      </c>
      <c r="L163" s="30">
        <f ref="L163:L163" t="array">IFERROR((Users_km2!L163*Area!L163)/Total_Sites_MNO!L163,0)</f>
        <v/>
      </c>
    </row>
    <row r="164">
      <c r="A164" s="20">
        <f>'Total_Sites_MNO'!A164</f>
        <v/>
      </c>
      <c r="B164" s="20">
        <f>'Total_Sites_MNO'!B164</f>
        <v/>
      </c>
      <c r="C164" s="30">
        <f ref="C164:C164" t="array">IFERROR((Users_km2!C164*Area!C164)/Total_Sites_MNO!C164,0)</f>
        <v/>
      </c>
      <c r="D164" s="30">
        <f ref="D164:D164" t="array">IFERROR((Users_km2!D164*Area!D164)/Total_Sites_MNO!D164,0)</f>
        <v/>
      </c>
      <c r="E164" s="30">
        <f ref="E164:E164" t="array">IFERROR((Users_km2!E164*Area!E164)/Total_Sites_MNO!E164,0)</f>
        <v/>
      </c>
      <c r="F164" s="30">
        <f ref="F164:F164" t="array">IFERROR((Users_km2!F164*Area!F164)/Total_Sites_MNO!F164,0)</f>
        <v/>
      </c>
      <c r="G164" s="30">
        <f ref="G164:G164" t="array">IFERROR((Users_km2!G164*Area!G164)/Total_Sites_MNO!G164,0)</f>
        <v/>
      </c>
      <c r="H164" s="30">
        <f ref="H164:H164" t="array">IFERROR((Users_km2!H164*Area!H164)/Total_Sites_MNO!H164,0)</f>
        <v/>
      </c>
      <c r="I164" s="30">
        <f ref="I164:I164" t="array">IFERROR((Users_km2!I164*Area!I164)/Total_Sites_MNO!I164,0)</f>
        <v/>
      </c>
      <c r="J164" s="30">
        <f ref="J164:J164" t="array">IFERROR((Users_km2!J164*Area!J164)/Total_Sites_MNO!J164,0)</f>
        <v/>
      </c>
      <c r="K164" s="30">
        <f ref="K164:K164" t="array">IFERROR((Users_km2!K164*Area!K164)/Total_Sites_MNO!K164,0)</f>
        <v/>
      </c>
      <c r="L164" s="30">
        <f ref="L164:L164" t="array">IFERROR((Users_km2!L164*Area!L164)/Total_Sites_MNO!L164,0)</f>
        <v/>
      </c>
    </row>
    <row r="165">
      <c r="A165" s="20">
        <f>'Total_Sites_MNO'!A165</f>
        <v/>
      </c>
      <c r="B165" s="20">
        <f>'Total_Sites_MNO'!B165</f>
        <v/>
      </c>
      <c r="C165" s="30">
        <f ref="C165:C165" t="array">IFERROR((Users_km2!C165*Area!C165)/Total_Sites_MNO!C165,0)</f>
        <v/>
      </c>
      <c r="D165" s="30">
        <f ref="D165:D165" t="array">IFERROR((Users_km2!D165*Area!D165)/Total_Sites_MNO!D165,0)</f>
        <v/>
      </c>
      <c r="E165" s="30">
        <f ref="E165:E165" t="array">IFERROR((Users_km2!E165*Area!E165)/Total_Sites_MNO!E165,0)</f>
        <v/>
      </c>
      <c r="F165" s="30">
        <f ref="F165:F165" t="array">IFERROR((Users_km2!F165*Area!F165)/Total_Sites_MNO!F165,0)</f>
        <v/>
      </c>
      <c r="G165" s="30">
        <f ref="G165:G165" t="array">IFERROR((Users_km2!G165*Area!G165)/Total_Sites_MNO!G165,0)</f>
        <v/>
      </c>
      <c r="H165" s="30">
        <f ref="H165:H165" t="array">IFERROR((Users_km2!H165*Area!H165)/Total_Sites_MNO!H165,0)</f>
        <v/>
      </c>
      <c r="I165" s="30">
        <f ref="I165:I165" t="array">IFERROR((Users_km2!I165*Area!I165)/Total_Sites_MNO!I165,0)</f>
        <v/>
      </c>
      <c r="J165" s="30">
        <f ref="J165:J165" t="array">IFERROR((Users_km2!J165*Area!J165)/Total_Sites_MNO!J165,0)</f>
        <v/>
      </c>
      <c r="K165" s="30">
        <f ref="K165:K165" t="array">IFERROR((Users_km2!K165*Area!K165)/Total_Sites_MNO!K165,0)</f>
        <v/>
      </c>
      <c r="L165" s="30">
        <f ref="L165:L165" t="array">IFERROR((Users_km2!L165*Area!L165)/Total_Sites_MNO!L165,0)</f>
        <v/>
      </c>
    </row>
    <row r="166">
      <c r="A166" s="20">
        <f>'Total_Sites_MNO'!A166</f>
        <v/>
      </c>
      <c r="B166" s="20">
        <f>'Total_Sites_MNO'!B166</f>
        <v/>
      </c>
      <c r="C166" s="30">
        <f ref="C166:C166" t="array">IFERROR((Users_km2!C166*Area!C166)/Total_Sites_MNO!C166,0)</f>
        <v/>
      </c>
      <c r="D166" s="30">
        <f ref="D166:D166" t="array">IFERROR((Users_km2!D166*Area!D166)/Total_Sites_MNO!D166,0)</f>
        <v/>
      </c>
      <c r="E166" s="30">
        <f ref="E166:E166" t="array">IFERROR((Users_km2!E166*Area!E166)/Total_Sites_MNO!E166,0)</f>
        <v/>
      </c>
      <c r="F166" s="30">
        <f ref="F166:F166" t="array">IFERROR((Users_km2!F166*Area!F166)/Total_Sites_MNO!F166,0)</f>
        <v/>
      </c>
      <c r="G166" s="30">
        <f ref="G166:G166" t="array">IFERROR((Users_km2!G166*Area!G166)/Total_Sites_MNO!G166,0)</f>
        <v/>
      </c>
      <c r="H166" s="30">
        <f ref="H166:H166" t="array">IFERROR((Users_km2!H166*Area!H166)/Total_Sites_MNO!H166,0)</f>
        <v/>
      </c>
      <c r="I166" s="30">
        <f ref="I166:I166" t="array">IFERROR((Users_km2!I166*Area!I166)/Total_Sites_MNO!I166,0)</f>
        <v/>
      </c>
      <c r="J166" s="30">
        <f ref="J166:J166" t="array">IFERROR((Users_km2!J166*Area!J166)/Total_Sites_MNO!J166,0)</f>
        <v/>
      </c>
      <c r="K166" s="30">
        <f ref="K166:K166" t="array">IFERROR((Users_km2!K166*Area!K166)/Total_Sites_MNO!K166,0)</f>
        <v/>
      </c>
      <c r="L166" s="30">
        <f ref="L166:L166" t="array">IFERROR((Users_km2!L166*Area!L166)/Total_Sites_MNO!L166,0)</f>
        <v/>
      </c>
    </row>
    <row r="167">
      <c r="A167" s="20">
        <f>'Total_Sites_MNO'!A167</f>
        <v/>
      </c>
      <c r="B167" s="20">
        <f>'Total_Sites_MNO'!B167</f>
        <v/>
      </c>
      <c r="C167" s="30">
        <f ref="C167:C167" t="array">IFERROR((Users_km2!C167*Area!C167)/Total_Sites_MNO!C167,0)</f>
        <v/>
      </c>
      <c r="D167" s="30">
        <f ref="D167:D167" t="array">IFERROR((Users_km2!D167*Area!D167)/Total_Sites_MNO!D167,0)</f>
        <v/>
      </c>
      <c r="E167" s="30">
        <f ref="E167:E167" t="array">IFERROR((Users_km2!E167*Area!E167)/Total_Sites_MNO!E167,0)</f>
        <v/>
      </c>
      <c r="F167" s="30">
        <f ref="F167:F167" t="array">IFERROR((Users_km2!F167*Area!F167)/Total_Sites_MNO!F167,0)</f>
        <v/>
      </c>
      <c r="G167" s="30">
        <f ref="G167:G167" t="array">IFERROR((Users_km2!G167*Area!G167)/Total_Sites_MNO!G167,0)</f>
        <v/>
      </c>
      <c r="H167" s="30">
        <f ref="H167:H167" t="array">IFERROR((Users_km2!H167*Area!H167)/Total_Sites_MNO!H167,0)</f>
        <v/>
      </c>
      <c r="I167" s="30">
        <f ref="I167:I167" t="array">IFERROR((Users_km2!I167*Area!I167)/Total_Sites_MNO!I167,0)</f>
        <v/>
      </c>
      <c r="J167" s="30">
        <f ref="J167:J167" t="array">IFERROR((Users_km2!J167*Area!J167)/Total_Sites_MNO!J167,0)</f>
        <v/>
      </c>
      <c r="K167" s="30">
        <f ref="K167:K167" t="array">IFERROR((Users_km2!K167*Area!K167)/Total_Sites_MNO!K167,0)</f>
        <v/>
      </c>
      <c r="L167" s="30">
        <f ref="L167:L167" t="array">IFERROR((Users_km2!L167*Area!L167)/Total_Sites_MNO!L167,0)</f>
        <v/>
      </c>
    </row>
    <row r="168">
      <c r="A168" s="20">
        <f>'Total_Sites_MNO'!A168</f>
        <v/>
      </c>
      <c r="B168" s="20">
        <f>'Total_Sites_MNO'!B168</f>
        <v/>
      </c>
      <c r="C168" s="30">
        <f ref="C168:C168" t="array">IFERROR((Users_km2!C168*Area!C168)/Total_Sites_MNO!C168,0)</f>
        <v/>
      </c>
      <c r="D168" s="30">
        <f ref="D168:D168" t="array">IFERROR((Users_km2!D168*Area!D168)/Total_Sites_MNO!D168,0)</f>
        <v/>
      </c>
      <c r="E168" s="30">
        <f ref="E168:E168" t="array">IFERROR((Users_km2!E168*Area!E168)/Total_Sites_MNO!E168,0)</f>
        <v/>
      </c>
      <c r="F168" s="30">
        <f ref="F168:F168" t="array">IFERROR((Users_km2!F168*Area!F168)/Total_Sites_MNO!F168,0)</f>
        <v/>
      </c>
      <c r="G168" s="30">
        <f ref="G168:G168" t="array">IFERROR((Users_km2!G168*Area!G168)/Total_Sites_MNO!G168,0)</f>
        <v/>
      </c>
      <c r="H168" s="30">
        <f ref="H168:H168" t="array">IFERROR((Users_km2!H168*Area!H168)/Total_Sites_MNO!H168,0)</f>
        <v/>
      </c>
      <c r="I168" s="30">
        <f ref="I168:I168" t="array">IFERROR((Users_km2!I168*Area!I168)/Total_Sites_MNO!I168,0)</f>
        <v/>
      </c>
      <c r="J168" s="30">
        <f ref="J168:J168" t="array">IFERROR((Users_km2!J168*Area!J168)/Total_Sites_MNO!J168,0)</f>
        <v/>
      </c>
      <c r="K168" s="30">
        <f ref="K168:K168" t="array">IFERROR((Users_km2!K168*Area!K168)/Total_Sites_MNO!K168,0)</f>
        <v/>
      </c>
      <c r="L168" s="30">
        <f ref="L168:L168" t="array">IFERROR((Users_km2!L168*Area!L168)/Total_Sites_MNO!L168,0)</f>
        <v/>
      </c>
    </row>
    <row r="169">
      <c r="A169" s="20">
        <f>'Total_Sites_MNO'!A169</f>
        <v/>
      </c>
      <c r="B169" s="20">
        <f>'Total_Sites_MNO'!B169</f>
        <v/>
      </c>
      <c r="C169" s="30">
        <f ref="C169:C169" t="array">IFERROR((Users_km2!C169*Area!C169)/Total_Sites_MNO!C169,0)</f>
        <v/>
      </c>
      <c r="D169" s="30">
        <f ref="D169:D169" t="array">IFERROR((Users_km2!D169*Area!D169)/Total_Sites_MNO!D169,0)</f>
        <v/>
      </c>
      <c r="E169" s="30">
        <f ref="E169:E169" t="array">IFERROR((Users_km2!E169*Area!E169)/Total_Sites_MNO!E169,0)</f>
        <v/>
      </c>
      <c r="F169" s="30">
        <f ref="F169:F169" t="array">IFERROR((Users_km2!F169*Area!F169)/Total_Sites_MNO!F169,0)</f>
        <v/>
      </c>
      <c r="G169" s="30">
        <f ref="G169:G169" t="array">IFERROR((Users_km2!G169*Area!G169)/Total_Sites_MNO!G169,0)</f>
        <v/>
      </c>
      <c r="H169" s="30">
        <f ref="H169:H169" t="array">IFERROR((Users_km2!H169*Area!H169)/Total_Sites_MNO!H169,0)</f>
        <v/>
      </c>
      <c r="I169" s="30">
        <f ref="I169:I169" t="array">IFERROR((Users_km2!I169*Area!I169)/Total_Sites_MNO!I169,0)</f>
        <v/>
      </c>
      <c r="J169" s="30">
        <f ref="J169:J169" t="array">IFERROR((Users_km2!J169*Area!J169)/Total_Sites_MNO!J169,0)</f>
        <v/>
      </c>
      <c r="K169" s="30">
        <f ref="K169:K169" t="array">IFERROR((Users_km2!K169*Area!K169)/Total_Sites_MNO!K169,0)</f>
        <v/>
      </c>
      <c r="L169" s="30">
        <f ref="L169:L169" t="array">IFERROR((Users_km2!L169*Area!L169)/Total_Sites_MNO!L169,0)</f>
        <v/>
      </c>
    </row>
    <row r="170">
      <c r="A170" s="20">
        <f>'Total_Sites_MNO'!A170</f>
        <v/>
      </c>
      <c r="B170" s="20">
        <f>'Total_Sites_MNO'!B170</f>
        <v/>
      </c>
      <c r="C170" s="30">
        <f ref="C170:C170" t="array">IFERROR((Users_km2!C170*Area!C170)/Total_Sites_MNO!C170,0)</f>
        <v/>
      </c>
      <c r="D170" s="30">
        <f ref="D170:D170" t="array">IFERROR((Users_km2!D170*Area!D170)/Total_Sites_MNO!D170,0)</f>
        <v/>
      </c>
      <c r="E170" s="30">
        <f ref="E170:E170" t="array">IFERROR((Users_km2!E170*Area!E170)/Total_Sites_MNO!E170,0)</f>
        <v/>
      </c>
      <c r="F170" s="30">
        <f ref="F170:F170" t="array">IFERROR((Users_km2!F170*Area!F170)/Total_Sites_MNO!F170,0)</f>
        <v/>
      </c>
      <c r="G170" s="30">
        <f ref="G170:G170" t="array">IFERROR((Users_km2!G170*Area!G170)/Total_Sites_MNO!G170,0)</f>
        <v/>
      </c>
      <c r="H170" s="30">
        <f ref="H170:H170" t="array">IFERROR((Users_km2!H170*Area!H170)/Total_Sites_MNO!H170,0)</f>
        <v/>
      </c>
      <c r="I170" s="30">
        <f ref="I170:I170" t="array">IFERROR((Users_km2!I170*Area!I170)/Total_Sites_MNO!I170,0)</f>
        <v/>
      </c>
      <c r="J170" s="30">
        <f ref="J170:J170" t="array">IFERROR((Users_km2!J170*Area!J170)/Total_Sites_MNO!J170,0)</f>
        <v/>
      </c>
      <c r="K170" s="30">
        <f ref="K170:K170" t="array">IFERROR((Users_km2!K170*Area!K170)/Total_Sites_MNO!K170,0)</f>
        <v/>
      </c>
      <c r="L170" s="30">
        <f ref="L170:L170" t="array">IFERROR((Users_km2!L170*Area!L170)/Total_Sites_MNO!L170,0)</f>
        <v/>
      </c>
    </row>
    <row r="171">
      <c r="A171" s="20">
        <f>'Total_Sites_MNO'!A171</f>
        <v/>
      </c>
      <c r="B171" s="20">
        <f>'Total_Sites_MNO'!B171</f>
        <v/>
      </c>
      <c r="C171" s="30">
        <f ref="C171:C171" t="array">IFERROR((Users_km2!C171*Area!C171)/Total_Sites_MNO!C171,0)</f>
        <v/>
      </c>
      <c r="D171" s="30">
        <f ref="D171:D171" t="array">IFERROR((Users_km2!D171*Area!D171)/Total_Sites_MNO!D171,0)</f>
        <v/>
      </c>
      <c r="E171" s="30">
        <f ref="E171:E171" t="array">IFERROR((Users_km2!E171*Area!E171)/Total_Sites_MNO!E171,0)</f>
        <v/>
      </c>
      <c r="F171" s="30">
        <f ref="F171:F171" t="array">IFERROR((Users_km2!F171*Area!F171)/Total_Sites_MNO!F171,0)</f>
        <v/>
      </c>
      <c r="G171" s="30">
        <f ref="G171:G171" t="array">IFERROR((Users_km2!G171*Area!G171)/Total_Sites_MNO!G171,0)</f>
        <v/>
      </c>
      <c r="H171" s="30">
        <f ref="H171:H171" t="array">IFERROR((Users_km2!H171*Area!H171)/Total_Sites_MNO!H171,0)</f>
        <v/>
      </c>
      <c r="I171" s="30">
        <f ref="I171:I171" t="array">IFERROR((Users_km2!I171*Area!I171)/Total_Sites_MNO!I171,0)</f>
        <v/>
      </c>
      <c r="J171" s="30">
        <f ref="J171:J171" t="array">IFERROR((Users_km2!J171*Area!J171)/Total_Sites_MNO!J171,0)</f>
        <v/>
      </c>
      <c r="K171" s="30">
        <f ref="K171:K171" t="array">IFERROR((Users_km2!K171*Area!K171)/Total_Sites_MNO!K171,0)</f>
        <v/>
      </c>
      <c r="L171" s="30">
        <f ref="L171:L171" t="array">IFERROR((Users_km2!L171*Area!L171)/Total_Sites_MNO!L171,0)</f>
        <v/>
      </c>
    </row>
    <row r="172">
      <c r="A172" s="20">
        <f>'Total_Sites_MNO'!A172</f>
        <v/>
      </c>
      <c r="B172" s="20">
        <f>'Total_Sites_MNO'!B172</f>
        <v/>
      </c>
      <c r="C172" s="30">
        <f ref="C172:C172" t="array">IFERROR((Users_km2!C172*Area!C172)/Total_Sites_MNO!C172,0)</f>
        <v/>
      </c>
      <c r="D172" s="30">
        <f ref="D172:D172" t="array">IFERROR((Users_km2!D172*Area!D172)/Total_Sites_MNO!D172,0)</f>
        <v/>
      </c>
      <c r="E172" s="30">
        <f ref="E172:E172" t="array">IFERROR((Users_km2!E172*Area!E172)/Total_Sites_MNO!E172,0)</f>
        <v/>
      </c>
      <c r="F172" s="30">
        <f ref="F172:F172" t="array">IFERROR((Users_km2!F172*Area!F172)/Total_Sites_MNO!F172,0)</f>
        <v/>
      </c>
      <c r="G172" s="30">
        <f ref="G172:G172" t="array">IFERROR((Users_km2!G172*Area!G172)/Total_Sites_MNO!G172,0)</f>
        <v/>
      </c>
      <c r="H172" s="30">
        <f ref="H172:H172" t="array">IFERROR((Users_km2!H172*Area!H172)/Total_Sites_MNO!H172,0)</f>
        <v/>
      </c>
      <c r="I172" s="30">
        <f ref="I172:I172" t="array">IFERROR((Users_km2!I172*Area!I172)/Total_Sites_MNO!I172,0)</f>
        <v/>
      </c>
      <c r="J172" s="30">
        <f ref="J172:J172" t="array">IFERROR((Users_km2!J172*Area!J172)/Total_Sites_MNO!J172,0)</f>
        <v/>
      </c>
      <c r="K172" s="30">
        <f ref="K172:K172" t="array">IFERROR((Users_km2!K172*Area!K172)/Total_Sites_MNO!K172,0)</f>
        <v/>
      </c>
      <c r="L172" s="30">
        <f ref="L172:L172" t="array">IFERROR((Users_km2!L172*Area!L172)/Total_Sites_MNO!L172,0)</f>
        <v/>
      </c>
    </row>
    <row r="173">
      <c r="A173" s="20">
        <f>'Total_Sites_MNO'!A173</f>
        <v/>
      </c>
      <c r="B173" s="20">
        <f>'Total_Sites_MNO'!B173</f>
        <v/>
      </c>
      <c r="C173" s="30">
        <f ref="C173:C173" t="array">IFERROR((Users_km2!C173*Area!C173)/Total_Sites_MNO!C173,0)</f>
        <v/>
      </c>
      <c r="D173" s="30">
        <f ref="D173:D173" t="array">IFERROR((Users_km2!D173*Area!D173)/Total_Sites_MNO!D173,0)</f>
        <v/>
      </c>
      <c r="E173" s="30">
        <f ref="E173:E173" t="array">IFERROR((Users_km2!E173*Area!E173)/Total_Sites_MNO!E173,0)</f>
        <v/>
      </c>
      <c r="F173" s="30">
        <f ref="F173:F173" t="array">IFERROR((Users_km2!F173*Area!F173)/Total_Sites_MNO!F173,0)</f>
        <v/>
      </c>
      <c r="G173" s="30">
        <f ref="G173:G173" t="array">IFERROR((Users_km2!G173*Area!G173)/Total_Sites_MNO!G173,0)</f>
        <v/>
      </c>
      <c r="H173" s="30">
        <f ref="H173:H173" t="array">IFERROR((Users_km2!H173*Area!H173)/Total_Sites_MNO!H173,0)</f>
        <v/>
      </c>
      <c r="I173" s="30">
        <f ref="I173:I173" t="array">IFERROR((Users_km2!I173*Area!I173)/Total_Sites_MNO!I173,0)</f>
        <v/>
      </c>
      <c r="J173" s="30">
        <f ref="J173:J173" t="array">IFERROR((Users_km2!J173*Area!J173)/Total_Sites_MNO!J173,0)</f>
        <v/>
      </c>
      <c r="K173" s="30">
        <f ref="K173:K173" t="array">IFERROR((Users_km2!K173*Area!K173)/Total_Sites_MNO!K173,0)</f>
        <v/>
      </c>
      <c r="L173" s="30">
        <f ref="L173:L173" t="array">IFERROR((Users_km2!L173*Area!L173)/Total_Sites_MNO!L173,0)</f>
        <v/>
      </c>
    </row>
    <row r="174">
      <c r="A174" s="20">
        <f>'Total_Sites_MNO'!A174</f>
        <v/>
      </c>
      <c r="B174" s="20">
        <f>'Total_Sites_MNO'!B174</f>
        <v/>
      </c>
      <c r="C174" s="30">
        <f ref="C174:C174" t="array">IFERROR((Users_km2!C174*Area!C174)/Total_Sites_MNO!C174,0)</f>
        <v/>
      </c>
      <c r="D174" s="30">
        <f ref="D174:D174" t="array">IFERROR((Users_km2!D174*Area!D174)/Total_Sites_MNO!D174,0)</f>
        <v/>
      </c>
      <c r="E174" s="30">
        <f ref="E174:E174" t="array">IFERROR((Users_km2!E174*Area!E174)/Total_Sites_MNO!E174,0)</f>
        <v/>
      </c>
      <c r="F174" s="30">
        <f ref="F174:F174" t="array">IFERROR((Users_km2!F174*Area!F174)/Total_Sites_MNO!F174,0)</f>
        <v/>
      </c>
      <c r="G174" s="30">
        <f ref="G174:G174" t="array">IFERROR((Users_km2!G174*Area!G174)/Total_Sites_MNO!G174,0)</f>
        <v/>
      </c>
      <c r="H174" s="30">
        <f ref="H174:H174" t="array">IFERROR((Users_km2!H174*Area!H174)/Total_Sites_MNO!H174,0)</f>
        <v/>
      </c>
      <c r="I174" s="30">
        <f ref="I174:I174" t="array">IFERROR((Users_km2!I174*Area!I174)/Total_Sites_MNO!I174,0)</f>
        <v/>
      </c>
      <c r="J174" s="30">
        <f ref="J174:J174" t="array">IFERROR((Users_km2!J174*Area!J174)/Total_Sites_MNO!J174,0)</f>
        <v/>
      </c>
      <c r="K174" s="30">
        <f ref="K174:K174" t="array">IFERROR((Users_km2!K174*Area!K174)/Total_Sites_MNO!K174,0)</f>
        <v/>
      </c>
      <c r="L174" s="30">
        <f ref="L174:L174" t="array">IFERROR((Users_km2!L174*Area!L174)/Total_Sites_MNO!L174,0)</f>
        <v/>
      </c>
    </row>
    <row r="175">
      <c r="A175" s="20">
        <f>'Total_Sites_MNO'!A175</f>
        <v/>
      </c>
      <c r="B175" s="20">
        <f>'Total_Sites_MNO'!B175</f>
        <v/>
      </c>
      <c r="C175" s="30">
        <f ref="C175:C175" t="array">IFERROR((Users_km2!C175*Area!C175)/Total_Sites_MNO!C175,0)</f>
        <v/>
      </c>
      <c r="D175" s="30">
        <f ref="D175:D175" t="array">IFERROR((Users_km2!D175*Area!D175)/Total_Sites_MNO!D175,0)</f>
        <v/>
      </c>
      <c r="E175" s="30">
        <f ref="E175:E175" t="array">IFERROR((Users_km2!E175*Area!E175)/Total_Sites_MNO!E175,0)</f>
        <v/>
      </c>
      <c r="F175" s="30">
        <f ref="F175:F175" t="array">IFERROR((Users_km2!F175*Area!F175)/Total_Sites_MNO!F175,0)</f>
        <v/>
      </c>
      <c r="G175" s="30">
        <f ref="G175:G175" t="array">IFERROR((Users_km2!G175*Area!G175)/Total_Sites_MNO!G175,0)</f>
        <v/>
      </c>
      <c r="H175" s="30">
        <f ref="H175:H175" t="array">IFERROR((Users_km2!H175*Area!H175)/Total_Sites_MNO!H175,0)</f>
        <v/>
      </c>
      <c r="I175" s="30">
        <f ref="I175:I175" t="array">IFERROR((Users_km2!I175*Area!I175)/Total_Sites_MNO!I175,0)</f>
        <v/>
      </c>
      <c r="J175" s="30">
        <f ref="J175:J175" t="array">IFERROR((Users_km2!J175*Area!J175)/Total_Sites_MNO!J175,0)</f>
        <v/>
      </c>
      <c r="K175" s="30">
        <f ref="K175:K175" t="array">IFERROR((Users_km2!K175*Area!K175)/Total_Sites_MNO!K175,0)</f>
        <v/>
      </c>
      <c r="L175" s="30">
        <f ref="L175:L175" t="array">IFERROR((Users_km2!L175*Area!L175)/Total_Sites_MNO!L175,0)</f>
        <v/>
      </c>
    </row>
    <row r="176">
      <c r="A176" s="20">
        <f>'Total_Sites_MNO'!A176</f>
        <v/>
      </c>
      <c r="B176" s="20">
        <f>'Total_Sites_MNO'!B176</f>
        <v/>
      </c>
      <c r="C176" s="30">
        <f ref="C176:C176" t="array">IFERROR((Users_km2!C176*Area!C176)/Total_Sites_MNO!C176,0)</f>
        <v/>
      </c>
      <c r="D176" s="30">
        <f ref="D176:D176" t="array">IFERROR((Users_km2!D176*Area!D176)/Total_Sites_MNO!D176,0)</f>
        <v/>
      </c>
      <c r="E176" s="30">
        <f ref="E176:E176" t="array">IFERROR((Users_km2!E176*Area!E176)/Total_Sites_MNO!E176,0)</f>
        <v/>
      </c>
      <c r="F176" s="30">
        <f ref="F176:F176" t="array">IFERROR((Users_km2!F176*Area!F176)/Total_Sites_MNO!F176,0)</f>
        <v/>
      </c>
      <c r="G176" s="30">
        <f ref="G176:G176" t="array">IFERROR((Users_km2!G176*Area!G176)/Total_Sites_MNO!G176,0)</f>
        <v/>
      </c>
      <c r="H176" s="30">
        <f ref="H176:H176" t="array">IFERROR((Users_km2!H176*Area!H176)/Total_Sites_MNO!H176,0)</f>
        <v/>
      </c>
      <c r="I176" s="30">
        <f ref="I176:I176" t="array">IFERROR((Users_km2!I176*Area!I176)/Total_Sites_MNO!I176,0)</f>
        <v/>
      </c>
      <c r="J176" s="30">
        <f ref="J176:J176" t="array">IFERROR((Users_km2!J176*Area!J176)/Total_Sites_MNO!J176,0)</f>
        <v/>
      </c>
      <c r="K176" s="30">
        <f ref="K176:K176" t="array">IFERROR((Users_km2!K176*Area!K176)/Total_Sites_MNO!K176,0)</f>
        <v/>
      </c>
      <c r="L176" s="30">
        <f ref="L176:L176" t="array">IFERROR((Users_km2!L176*Area!L176)/Total_Sites_MNO!L176,0)</f>
        <v/>
      </c>
    </row>
    <row r="177">
      <c r="A177" s="20">
        <f>'Total_Sites_MNO'!A177</f>
        <v/>
      </c>
      <c r="B177" s="20">
        <f>'Total_Sites_MNO'!B177</f>
        <v/>
      </c>
      <c r="C177" s="30">
        <f ref="C177:C177" t="array">IFERROR((Users_km2!C177*Area!C177)/Total_Sites_MNO!C177,0)</f>
        <v/>
      </c>
      <c r="D177" s="30">
        <f ref="D177:D177" t="array">IFERROR((Users_km2!D177*Area!D177)/Total_Sites_MNO!D177,0)</f>
        <v/>
      </c>
      <c r="E177" s="30">
        <f ref="E177:E177" t="array">IFERROR((Users_km2!E177*Area!E177)/Total_Sites_MNO!E177,0)</f>
        <v/>
      </c>
      <c r="F177" s="30">
        <f ref="F177:F177" t="array">IFERROR((Users_km2!F177*Area!F177)/Total_Sites_MNO!F177,0)</f>
        <v/>
      </c>
      <c r="G177" s="30">
        <f ref="G177:G177" t="array">IFERROR((Users_km2!G177*Area!G177)/Total_Sites_MNO!G177,0)</f>
        <v/>
      </c>
      <c r="H177" s="30">
        <f ref="H177:H177" t="array">IFERROR((Users_km2!H177*Area!H177)/Total_Sites_MNO!H177,0)</f>
        <v/>
      </c>
      <c r="I177" s="30">
        <f ref="I177:I177" t="array">IFERROR((Users_km2!I177*Area!I177)/Total_Sites_MNO!I177,0)</f>
        <v/>
      </c>
      <c r="J177" s="30">
        <f ref="J177:J177" t="array">IFERROR((Users_km2!J177*Area!J177)/Total_Sites_MNO!J177,0)</f>
        <v/>
      </c>
      <c r="K177" s="30">
        <f ref="K177:K177" t="array">IFERROR((Users_km2!K177*Area!K177)/Total_Sites_MNO!K177,0)</f>
        <v/>
      </c>
      <c r="L177" s="30">
        <f ref="L177:L177" t="array">IFERROR((Users_km2!L177*Area!L177)/Total_Sites_MNO!L177,0)</f>
        <v/>
      </c>
    </row>
    <row r="178">
      <c r="A178" s="20">
        <f>'Total_Sites_MNO'!A178</f>
        <v/>
      </c>
      <c r="B178" s="20">
        <f>'Total_Sites_MNO'!B178</f>
        <v/>
      </c>
      <c r="C178" s="30">
        <f ref="C178:C178" t="array">IFERROR((Users_km2!C178*Area!C178)/Total_Sites_MNO!C178,0)</f>
        <v/>
      </c>
      <c r="D178" s="30">
        <f ref="D178:D178" t="array">IFERROR((Users_km2!D178*Area!D178)/Total_Sites_MNO!D178,0)</f>
        <v/>
      </c>
      <c r="E178" s="30">
        <f ref="E178:E178" t="array">IFERROR((Users_km2!E178*Area!E178)/Total_Sites_MNO!E178,0)</f>
        <v/>
      </c>
      <c r="F178" s="30">
        <f ref="F178:F178" t="array">IFERROR((Users_km2!F178*Area!F178)/Total_Sites_MNO!F178,0)</f>
        <v/>
      </c>
      <c r="G178" s="30">
        <f ref="G178:G178" t="array">IFERROR((Users_km2!G178*Area!G178)/Total_Sites_MNO!G178,0)</f>
        <v/>
      </c>
      <c r="H178" s="30">
        <f ref="H178:H178" t="array">IFERROR((Users_km2!H178*Area!H178)/Total_Sites_MNO!H178,0)</f>
        <v/>
      </c>
      <c r="I178" s="30">
        <f ref="I178:I178" t="array">IFERROR((Users_km2!I178*Area!I178)/Total_Sites_MNO!I178,0)</f>
        <v/>
      </c>
      <c r="J178" s="30">
        <f ref="J178:J178" t="array">IFERROR((Users_km2!J178*Area!J178)/Total_Sites_MNO!J178,0)</f>
        <v/>
      </c>
      <c r="K178" s="30">
        <f ref="K178:K178" t="array">IFERROR((Users_km2!K178*Area!K178)/Total_Sites_MNO!K178,0)</f>
        <v/>
      </c>
      <c r="L178" s="30">
        <f ref="L178:L178" t="array">IFERROR((Users_km2!L178*Area!L178)/Total_Sites_MNO!L178,0)</f>
        <v/>
      </c>
    </row>
    <row r="179">
      <c r="A179" s="20">
        <f>'Total_Sites_MNO'!A179</f>
        <v/>
      </c>
      <c r="B179" s="20">
        <f>'Total_Sites_MNO'!B179</f>
        <v/>
      </c>
      <c r="C179" s="30">
        <f ref="C179:C179" t="array">IFERROR((Users_km2!C179*Area!C179)/Total_Sites_MNO!C179,0)</f>
        <v/>
      </c>
      <c r="D179" s="30">
        <f ref="D179:D179" t="array">IFERROR((Users_km2!D179*Area!D179)/Total_Sites_MNO!D179,0)</f>
        <v/>
      </c>
      <c r="E179" s="30">
        <f ref="E179:E179" t="array">IFERROR((Users_km2!E179*Area!E179)/Total_Sites_MNO!E179,0)</f>
        <v/>
      </c>
      <c r="F179" s="30">
        <f ref="F179:F179" t="array">IFERROR((Users_km2!F179*Area!F179)/Total_Sites_MNO!F179,0)</f>
        <v/>
      </c>
      <c r="G179" s="30">
        <f ref="G179:G179" t="array">IFERROR((Users_km2!G179*Area!G179)/Total_Sites_MNO!G179,0)</f>
        <v/>
      </c>
      <c r="H179" s="30">
        <f ref="H179:H179" t="array">IFERROR((Users_km2!H179*Area!H179)/Total_Sites_MNO!H179,0)</f>
        <v/>
      </c>
      <c r="I179" s="30">
        <f ref="I179:I179" t="array">IFERROR((Users_km2!I179*Area!I179)/Total_Sites_MNO!I179,0)</f>
        <v/>
      </c>
      <c r="J179" s="30">
        <f ref="J179:J179" t="array">IFERROR((Users_km2!J179*Area!J179)/Total_Sites_MNO!J179,0)</f>
        <v/>
      </c>
      <c r="K179" s="30">
        <f ref="K179:K179" t="array">IFERROR((Users_km2!K179*Area!K179)/Total_Sites_MNO!K179,0)</f>
        <v/>
      </c>
      <c r="L179" s="30">
        <f ref="L179:L179" t="array">IFERROR((Users_km2!L179*Area!L179)/Total_Sites_MNO!L179,0)</f>
        <v/>
      </c>
    </row>
    <row r="180">
      <c r="A180" s="20">
        <f>'Total_Sites_MNO'!A180</f>
        <v/>
      </c>
      <c r="B180" s="20">
        <f>'Total_Sites_MNO'!B180</f>
        <v/>
      </c>
      <c r="C180" s="30">
        <f ref="C180:C180" t="array">IFERROR((Users_km2!C180*Area!C180)/Total_Sites_MNO!C180,0)</f>
        <v/>
      </c>
      <c r="D180" s="30">
        <f ref="D180:D180" t="array">IFERROR((Users_km2!D180*Area!D180)/Total_Sites_MNO!D180,0)</f>
        <v/>
      </c>
      <c r="E180" s="30">
        <f ref="E180:E180" t="array">IFERROR((Users_km2!E180*Area!E180)/Total_Sites_MNO!E180,0)</f>
        <v/>
      </c>
      <c r="F180" s="30">
        <f ref="F180:F180" t="array">IFERROR((Users_km2!F180*Area!F180)/Total_Sites_MNO!F180,0)</f>
        <v/>
      </c>
      <c r="G180" s="30">
        <f ref="G180:G180" t="array">IFERROR((Users_km2!G180*Area!G180)/Total_Sites_MNO!G180,0)</f>
        <v/>
      </c>
      <c r="H180" s="30">
        <f ref="H180:H180" t="array">IFERROR((Users_km2!H180*Area!H180)/Total_Sites_MNO!H180,0)</f>
        <v/>
      </c>
      <c r="I180" s="30">
        <f ref="I180:I180" t="array">IFERROR((Users_km2!I180*Area!I180)/Total_Sites_MNO!I180,0)</f>
        <v/>
      </c>
      <c r="J180" s="30">
        <f ref="J180:J180" t="array">IFERROR((Users_km2!J180*Area!J180)/Total_Sites_MNO!J180,0)</f>
        <v/>
      </c>
      <c r="K180" s="30">
        <f ref="K180:K180" t="array">IFERROR((Users_km2!K180*Area!K180)/Total_Sites_MNO!K180,0)</f>
        <v/>
      </c>
      <c r="L180" s="30">
        <f ref="L180:L180" t="array">IFERROR((Users_km2!L180*Area!L180)/Total_Sites_MNO!L180,0)</f>
        <v/>
      </c>
    </row>
    <row r="181">
      <c r="A181" s="20">
        <f>'Total_Sites_MNO'!A181</f>
        <v/>
      </c>
      <c r="B181" s="20">
        <f>'Total_Sites_MNO'!B181</f>
        <v/>
      </c>
      <c r="C181" s="30">
        <f ref="C181:C181" t="array">IFERROR((Users_km2!C181*Area!C181)/Total_Sites_MNO!C181,0)</f>
        <v/>
      </c>
      <c r="D181" s="30">
        <f ref="D181:D181" t="array">IFERROR((Users_km2!D181*Area!D181)/Total_Sites_MNO!D181,0)</f>
        <v/>
      </c>
      <c r="E181" s="30">
        <f ref="E181:E181" t="array">IFERROR((Users_km2!E181*Area!E181)/Total_Sites_MNO!E181,0)</f>
        <v/>
      </c>
      <c r="F181" s="30">
        <f ref="F181:F181" t="array">IFERROR((Users_km2!F181*Area!F181)/Total_Sites_MNO!F181,0)</f>
        <v/>
      </c>
      <c r="G181" s="30">
        <f ref="G181:G181" t="array">IFERROR((Users_km2!G181*Area!G181)/Total_Sites_MNO!G181,0)</f>
        <v/>
      </c>
      <c r="H181" s="30">
        <f ref="H181:H181" t="array">IFERROR((Users_km2!H181*Area!H181)/Total_Sites_MNO!H181,0)</f>
        <v/>
      </c>
      <c r="I181" s="30">
        <f ref="I181:I181" t="array">IFERROR((Users_km2!I181*Area!I181)/Total_Sites_MNO!I181,0)</f>
        <v/>
      </c>
      <c r="J181" s="30">
        <f ref="J181:J181" t="array">IFERROR((Users_km2!J181*Area!J181)/Total_Sites_MNO!J181,0)</f>
        <v/>
      </c>
      <c r="K181" s="30">
        <f ref="K181:K181" t="array">IFERROR((Users_km2!K181*Area!K181)/Total_Sites_MNO!K181,0)</f>
        <v/>
      </c>
      <c r="L181" s="30">
        <f ref="L181:L181" t="array">IFERROR((Users_km2!L181*Area!L181)/Total_Sites_MNO!L181,0)</f>
        <v/>
      </c>
    </row>
    <row r="182">
      <c r="A182" s="20">
        <f>'Total_Sites_MNO'!A182</f>
        <v/>
      </c>
      <c r="B182" s="20">
        <f>'Total_Sites_MNO'!B182</f>
        <v/>
      </c>
      <c r="C182" s="30">
        <f ref="C182:C182" t="array">IFERROR((Users_km2!C182*Area!C182)/Total_Sites_MNO!C182,0)</f>
        <v/>
      </c>
      <c r="D182" s="30">
        <f ref="D182:D182" t="array">IFERROR((Users_km2!D182*Area!D182)/Total_Sites_MNO!D182,0)</f>
        <v/>
      </c>
      <c r="E182" s="30">
        <f ref="E182:E182" t="array">IFERROR((Users_km2!E182*Area!E182)/Total_Sites_MNO!E182,0)</f>
        <v/>
      </c>
      <c r="F182" s="30">
        <f ref="F182:F182" t="array">IFERROR((Users_km2!F182*Area!F182)/Total_Sites_MNO!F182,0)</f>
        <v/>
      </c>
      <c r="G182" s="30">
        <f ref="G182:G182" t="array">IFERROR((Users_km2!G182*Area!G182)/Total_Sites_MNO!G182,0)</f>
        <v/>
      </c>
      <c r="H182" s="30">
        <f ref="H182:H182" t="array">IFERROR((Users_km2!H182*Area!H182)/Total_Sites_MNO!H182,0)</f>
        <v/>
      </c>
      <c r="I182" s="30">
        <f ref="I182:I182" t="array">IFERROR((Users_km2!I182*Area!I182)/Total_Sites_MNO!I182,0)</f>
        <v/>
      </c>
      <c r="J182" s="30">
        <f ref="J182:J182" t="array">IFERROR((Users_km2!J182*Area!J182)/Total_Sites_MNO!J182,0)</f>
        <v/>
      </c>
      <c r="K182" s="30">
        <f ref="K182:K182" t="array">IFERROR((Users_km2!K182*Area!K182)/Total_Sites_MNO!K182,0)</f>
        <v/>
      </c>
      <c r="L182" s="30">
        <f ref="L182:L182" t="array">IFERROR((Users_km2!L182*Area!L182)/Total_Sites_MNO!L182,0)</f>
        <v/>
      </c>
    </row>
    <row r="183">
      <c r="A183" s="20">
        <f>'Total_Sites_MNO'!A183</f>
        <v/>
      </c>
      <c r="B183" s="20">
        <f>'Total_Sites_MNO'!B183</f>
        <v/>
      </c>
      <c r="C183" s="30">
        <f ref="C183:C183" t="array">IFERROR((Users_km2!C183*Area!C183)/Total_Sites_MNO!C183,0)</f>
        <v/>
      </c>
      <c r="D183" s="30">
        <f ref="D183:D183" t="array">IFERROR((Users_km2!D183*Area!D183)/Total_Sites_MNO!D183,0)</f>
        <v/>
      </c>
      <c r="E183" s="30">
        <f ref="E183:E183" t="array">IFERROR((Users_km2!E183*Area!E183)/Total_Sites_MNO!E183,0)</f>
        <v/>
      </c>
      <c r="F183" s="30">
        <f ref="F183:F183" t="array">IFERROR((Users_km2!F183*Area!F183)/Total_Sites_MNO!F183,0)</f>
        <v/>
      </c>
      <c r="G183" s="30">
        <f ref="G183:G183" t="array">IFERROR((Users_km2!G183*Area!G183)/Total_Sites_MNO!G183,0)</f>
        <v/>
      </c>
      <c r="H183" s="30">
        <f ref="H183:H183" t="array">IFERROR((Users_km2!H183*Area!H183)/Total_Sites_MNO!H183,0)</f>
        <v/>
      </c>
      <c r="I183" s="30">
        <f ref="I183:I183" t="array">IFERROR((Users_km2!I183*Area!I183)/Total_Sites_MNO!I183,0)</f>
        <v/>
      </c>
      <c r="J183" s="30">
        <f ref="J183:J183" t="array">IFERROR((Users_km2!J183*Area!J183)/Total_Sites_MNO!J183,0)</f>
        <v/>
      </c>
      <c r="K183" s="30">
        <f ref="K183:K183" t="array">IFERROR((Users_km2!K183*Area!K183)/Total_Sites_MNO!K183,0)</f>
        <v/>
      </c>
      <c r="L183" s="30">
        <f ref="L183:L183" t="array">IFERROR((Users_km2!L183*Area!L183)/Total_Sites_MNO!L183,0)</f>
        <v/>
      </c>
    </row>
    <row r="184">
      <c r="A184" s="20">
        <f>'Total_Sites_MNO'!A184</f>
        <v/>
      </c>
      <c r="B184" s="20">
        <f>'Total_Sites_MNO'!B184</f>
        <v/>
      </c>
      <c r="C184" s="30">
        <f ref="C184:C184" t="array">IFERROR((Users_km2!C184*Area!C184)/Total_Sites_MNO!C184,0)</f>
        <v/>
      </c>
      <c r="D184" s="30">
        <f ref="D184:D184" t="array">IFERROR((Users_km2!D184*Area!D184)/Total_Sites_MNO!D184,0)</f>
        <v/>
      </c>
      <c r="E184" s="30">
        <f ref="E184:E184" t="array">IFERROR((Users_km2!E184*Area!E184)/Total_Sites_MNO!E184,0)</f>
        <v/>
      </c>
      <c r="F184" s="30">
        <f ref="F184:F184" t="array">IFERROR((Users_km2!F184*Area!F184)/Total_Sites_MNO!F184,0)</f>
        <v/>
      </c>
      <c r="G184" s="30">
        <f ref="G184:G184" t="array">IFERROR((Users_km2!G184*Area!G184)/Total_Sites_MNO!G184,0)</f>
        <v/>
      </c>
      <c r="H184" s="30">
        <f ref="H184:H184" t="array">IFERROR((Users_km2!H184*Area!H184)/Total_Sites_MNO!H184,0)</f>
        <v/>
      </c>
      <c r="I184" s="30">
        <f ref="I184:I184" t="array">IFERROR((Users_km2!I184*Area!I184)/Total_Sites_MNO!I184,0)</f>
        <v/>
      </c>
      <c r="J184" s="30">
        <f ref="J184:J184" t="array">IFERROR((Users_km2!J184*Area!J184)/Total_Sites_MNO!J184,0)</f>
        <v/>
      </c>
      <c r="K184" s="30">
        <f ref="K184:K184" t="array">IFERROR((Users_km2!K184*Area!K184)/Total_Sites_MNO!K184,0)</f>
        <v/>
      </c>
      <c r="L184" s="30">
        <f ref="L184:L184" t="array">IFERROR((Users_km2!L184*Area!L184)/Total_Sites_MNO!L184,0)</f>
        <v/>
      </c>
    </row>
    <row r="185">
      <c r="A185" s="20">
        <f>'Total_Sites_MNO'!A185</f>
        <v/>
      </c>
      <c r="B185" s="20">
        <f>'Total_Sites_MNO'!B185</f>
        <v/>
      </c>
      <c r="C185" s="30">
        <f ref="C185:C185" t="array">IFERROR((Users_km2!C185*Area!C185)/Total_Sites_MNO!C185,0)</f>
        <v/>
      </c>
      <c r="D185" s="30">
        <f ref="D185:D185" t="array">IFERROR((Users_km2!D185*Area!D185)/Total_Sites_MNO!D185,0)</f>
        <v/>
      </c>
      <c r="E185" s="30">
        <f ref="E185:E185" t="array">IFERROR((Users_km2!E185*Area!E185)/Total_Sites_MNO!E185,0)</f>
        <v/>
      </c>
      <c r="F185" s="30">
        <f ref="F185:F185" t="array">IFERROR((Users_km2!F185*Area!F185)/Total_Sites_MNO!F185,0)</f>
        <v/>
      </c>
      <c r="G185" s="30">
        <f ref="G185:G185" t="array">IFERROR((Users_km2!G185*Area!G185)/Total_Sites_MNO!G185,0)</f>
        <v/>
      </c>
      <c r="H185" s="30">
        <f ref="H185:H185" t="array">IFERROR((Users_km2!H185*Area!H185)/Total_Sites_MNO!H185,0)</f>
        <v/>
      </c>
      <c r="I185" s="30">
        <f ref="I185:I185" t="array">IFERROR((Users_km2!I185*Area!I185)/Total_Sites_MNO!I185,0)</f>
        <v/>
      </c>
      <c r="J185" s="30">
        <f ref="J185:J185" t="array">IFERROR((Users_km2!J185*Area!J185)/Total_Sites_MNO!J185,0)</f>
        <v/>
      </c>
      <c r="K185" s="30">
        <f ref="K185:K185" t="array">IFERROR((Users_km2!K185*Area!K185)/Total_Sites_MNO!K185,0)</f>
        <v/>
      </c>
      <c r="L185" s="30">
        <f ref="L185:L185" t="array">IFERROR((Users_km2!L185*Area!L185)/Total_Sites_MNO!L185,0)</f>
        <v/>
      </c>
    </row>
    <row r="186">
      <c r="A186" s="20">
        <f>'Total_Sites_MNO'!A186</f>
        <v/>
      </c>
      <c r="B186" s="20">
        <f>'Total_Sites_MNO'!B186</f>
        <v/>
      </c>
      <c r="C186" s="30">
        <f ref="C186:C186" t="array">IFERROR((Users_km2!C186*Area!C186)/Total_Sites_MNO!C186,0)</f>
        <v/>
      </c>
      <c r="D186" s="30">
        <f ref="D186:D186" t="array">IFERROR((Users_km2!D186*Area!D186)/Total_Sites_MNO!D186,0)</f>
        <v/>
      </c>
      <c r="E186" s="30">
        <f ref="E186:E186" t="array">IFERROR((Users_km2!E186*Area!E186)/Total_Sites_MNO!E186,0)</f>
        <v/>
      </c>
      <c r="F186" s="30">
        <f ref="F186:F186" t="array">IFERROR((Users_km2!F186*Area!F186)/Total_Sites_MNO!F186,0)</f>
        <v/>
      </c>
      <c r="G186" s="30">
        <f ref="G186:G186" t="array">IFERROR((Users_km2!G186*Area!G186)/Total_Sites_MNO!G186,0)</f>
        <v/>
      </c>
      <c r="H186" s="30">
        <f ref="H186:H186" t="array">IFERROR((Users_km2!H186*Area!H186)/Total_Sites_MNO!H186,0)</f>
        <v/>
      </c>
      <c r="I186" s="30">
        <f ref="I186:I186" t="array">IFERROR((Users_km2!I186*Area!I186)/Total_Sites_MNO!I186,0)</f>
        <v/>
      </c>
      <c r="J186" s="30">
        <f ref="J186:J186" t="array">IFERROR((Users_km2!J186*Area!J186)/Total_Sites_MNO!J186,0)</f>
        <v/>
      </c>
      <c r="K186" s="30">
        <f ref="K186:K186" t="array">IFERROR((Users_km2!K186*Area!K186)/Total_Sites_MNO!K186,0)</f>
        <v/>
      </c>
      <c r="L186" s="30">
        <f ref="L186:L186" t="array">IFERROR((Users_km2!L186*Area!L186)/Total_Sites_MNO!L186,0)</f>
        <v/>
      </c>
    </row>
    <row r="187">
      <c r="A187" s="20">
        <f>'Total_Sites_MNO'!A187</f>
        <v/>
      </c>
      <c r="B187" s="20">
        <f>'Total_Sites_MNO'!B187</f>
        <v/>
      </c>
      <c r="C187" s="30">
        <f ref="C187:C187" t="array">IFERROR((Users_km2!C187*Area!C187)/Total_Sites_MNO!C187,0)</f>
        <v/>
      </c>
      <c r="D187" s="30">
        <f ref="D187:D187" t="array">IFERROR((Users_km2!D187*Area!D187)/Total_Sites_MNO!D187,0)</f>
        <v/>
      </c>
      <c r="E187" s="30">
        <f ref="E187:E187" t="array">IFERROR((Users_km2!E187*Area!E187)/Total_Sites_MNO!E187,0)</f>
        <v/>
      </c>
      <c r="F187" s="30">
        <f ref="F187:F187" t="array">IFERROR((Users_km2!F187*Area!F187)/Total_Sites_MNO!F187,0)</f>
        <v/>
      </c>
      <c r="G187" s="30">
        <f ref="G187:G187" t="array">IFERROR((Users_km2!G187*Area!G187)/Total_Sites_MNO!G187,0)</f>
        <v/>
      </c>
      <c r="H187" s="30">
        <f ref="H187:H187" t="array">IFERROR((Users_km2!H187*Area!H187)/Total_Sites_MNO!H187,0)</f>
        <v/>
      </c>
      <c r="I187" s="30">
        <f ref="I187:I187" t="array">IFERROR((Users_km2!I187*Area!I187)/Total_Sites_MNO!I187,0)</f>
        <v/>
      </c>
      <c r="J187" s="30">
        <f ref="J187:J187" t="array">IFERROR((Users_km2!J187*Area!J187)/Total_Sites_MNO!J187,0)</f>
        <v/>
      </c>
      <c r="K187" s="30">
        <f ref="K187:K187" t="array">IFERROR((Users_km2!K187*Area!K187)/Total_Sites_MNO!K187,0)</f>
        <v/>
      </c>
      <c r="L187" s="30">
        <f ref="L187:L187" t="array">IFERROR((Users_km2!L187*Area!L187)/Total_Sites_MNO!L187,0)</f>
        <v/>
      </c>
    </row>
    <row r="188">
      <c r="A188" s="20">
        <f>'Total_Sites_MNO'!A188</f>
        <v/>
      </c>
      <c r="B188" s="20">
        <f>'Total_Sites_MNO'!B188</f>
        <v/>
      </c>
      <c r="C188" s="30">
        <f ref="C188:C188" t="array">IFERROR((Users_km2!C188*Area!C188)/Total_Sites_MNO!C188,0)</f>
        <v/>
      </c>
      <c r="D188" s="30">
        <f ref="D188:D188" t="array">IFERROR((Users_km2!D188*Area!D188)/Total_Sites_MNO!D188,0)</f>
        <v/>
      </c>
      <c r="E188" s="30">
        <f ref="E188:E188" t="array">IFERROR((Users_km2!E188*Area!E188)/Total_Sites_MNO!E188,0)</f>
        <v/>
      </c>
      <c r="F188" s="30">
        <f ref="F188:F188" t="array">IFERROR((Users_km2!F188*Area!F188)/Total_Sites_MNO!F188,0)</f>
        <v/>
      </c>
      <c r="G188" s="30">
        <f ref="G188:G188" t="array">IFERROR((Users_km2!G188*Area!G188)/Total_Sites_MNO!G188,0)</f>
        <v/>
      </c>
      <c r="H188" s="30">
        <f ref="H188:H188" t="array">IFERROR((Users_km2!H188*Area!H188)/Total_Sites_MNO!H188,0)</f>
        <v/>
      </c>
      <c r="I188" s="30">
        <f ref="I188:I188" t="array">IFERROR((Users_km2!I188*Area!I188)/Total_Sites_MNO!I188,0)</f>
        <v/>
      </c>
      <c r="J188" s="30">
        <f ref="J188:J188" t="array">IFERROR((Users_km2!J188*Area!J188)/Total_Sites_MNO!J188,0)</f>
        <v/>
      </c>
      <c r="K188" s="30">
        <f ref="K188:K188" t="array">IFERROR((Users_km2!K188*Area!K188)/Total_Sites_MNO!K188,0)</f>
        <v/>
      </c>
      <c r="L188" s="30">
        <f ref="L188:L188" t="array">IFERROR((Users_km2!L188*Area!L188)/Total_Sites_MNO!L188,0)</f>
        <v/>
      </c>
    </row>
    <row r="189">
      <c r="A189" s="20">
        <f>'Total_Sites_MNO'!A189</f>
        <v/>
      </c>
      <c r="B189" s="20">
        <f>'Total_Sites_MNO'!B189</f>
        <v/>
      </c>
      <c r="C189" s="30">
        <f ref="C189:C189" t="array">IFERROR((Users_km2!C189*Area!C189)/Total_Sites_MNO!C189,0)</f>
        <v/>
      </c>
      <c r="D189" s="30">
        <f ref="D189:D189" t="array">IFERROR((Users_km2!D189*Area!D189)/Total_Sites_MNO!D189,0)</f>
        <v/>
      </c>
      <c r="E189" s="30">
        <f ref="E189:E189" t="array">IFERROR((Users_km2!E189*Area!E189)/Total_Sites_MNO!E189,0)</f>
        <v/>
      </c>
      <c r="F189" s="30">
        <f ref="F189:F189" t="array">IFERROR((Users_km2!F189*Area!F189)/Total_Sites_MNO!F189,0)</f>
        <v/>
      </c>
      <c r="G189" s="30">
        <f ref="G189:G189" t="array">IFERROR((Users_km2!G189*Area!G189)/Total_Sites_MNO!G189,0)</f>
        <v/>
      </c>
      <c r="H189" s="30">
        <f ref="H189:H189" t="array">IFERROR((Users_km2!H189*Area!H189)/Total_Sites_MNO!H189,0)</f>
        <v/>
      </c>
      <c r="I189" s="30">
        <f ref="I189:I189" t="array">IFERROR((Users_km2!I189*Area!I189)/Total_Sites_MNO!I189,0)</f>
        <v/>
      </c>
      <c r="J189" s="30">
        <f ref="J189:J189" t="array">IFERROR((Users_km2!J189*Area!J189)/Total_Sites_MNO!J189,0)</f>
        <v/>
      </c>
      <c r="K189" s="30">
        <f ref="K189:K189" t="array">IFERROR((Users_km2!K189*Area!K189)/Total_Sites_MNO!K189,0)</f>
        <v/>
      </c>
      <c r="L189" s="30">
        <f ref="L189:L189" t="array">IFERROR((Users_km2!L189*Area!L189)/Total_Sites_MNO!L189,0)</f>
        <v/>
      </c>
    </row>
    <row r="190">
      <c r="C190" s="25" t="n"/>
      <c r="D190" s="25" t="n"/>
      <c r="E190" s="25" t="n"/>
      <c r="F190" s="25" t="n"/>
      <c r="G190" s="25" t="n"/>
      <c r="H190" s="25" t="n"/>
      <c r="I190" s="25" t="n"/>
      <c r="J190" s="25" t="n"/>
      <c r="K190" s="25" t="n"/>
      <c r="L190" s="25" t="n"/>
    </row>
    <row r="191">
      <c r="C191" s="25" t="n"/>
      <c r="D191" s="25" t="n"/>
      <c r="E191" s="25" t="n"/>
      <c r="F191" s="25" t="n"/>
      <c r="G191" s="25" t="n"/>
      <c r="H191" s="25" t="n"/>
      <c r="I191" s="25" t="n"/>
      <c r="J191" s="25" t="n"/>
      <c r="K191" s="25" t="n"/>
      <c r="L191" s="25" t="n"/>
    </row>
    <row r="192">
      <c r="C192" s="25" t="n"/>
      <c r="D192" s="25" t="n"/>
      <c r="E192" s="25" t="n"/>
      <c r="F192" s="25" t="n"/>
      <c r="G192" s="25" t="n"/>
      <c r="H192" s="25" t="n"/>
      <c r="I192" s="25" t="n"/>
      <c r="J192" s="25" t="n"/>
      <c r="K192" s="25" t="n"/>
      <c r="L192" s="25" t="n"/>
    </row>
    <row r="193">
      <c r="C193" s="25" t="n"/>
      <c r="D193" s="25" t="n"/>
      <c r="E193" s="25" t="n"/>
      <c r="F193" s="25" t="n"/>
      <c r="G193" s="25" t="n"/>
      <c r="H193" s="25" t="n"/>
      <c r="I193" s="25" t="n"/>
      <c r="J193" s="25" t="n"/>
      <c r="K193" s="25" t="n"/>
      <c r="L193" s="25" t="n"/>
    </row>
    <row r="194">
      <c r="C194" s="25" t="n"/>
      <c r="D194" s="25" t="n"/>
      <c r="E194" s="25" t="n"/>
      <c r="F194" s="25" t="n"/>
      <c r="G194" s="25" t="n"/>
      <c r="H194" s="25" t="n"/>
      <c r="I194" s="25" t="n"/>
      <c r="J194" s="25" t="n"/>
      <c r="K194" s="25" t="n"/>
      <c r="L194" s="25" t="n"/>
    </row>
    <row r="195">
      <c r="C195" s="25" t="n"/>
      <c r="D195" s="25" t="n"/>
      <c r="E195" s="25" t="n"/>
      <c r="F195" s="25" t="n"/>
      <c r="G195" s="25" t="n"/>
      <c r="H195" s="25" t="n"/>
      <c r="I195" s="25" t="n"/>
      <c r="J195" s="25" t="n"/>
      <c r="K195" s="25" t="n"/>
      <c r="L195" s="25" t="n"/>
    </row>
    <row r="196">
      <c r="C196" s="25" t="n"/>
      <c r="D196" s="25" t="n"/>
      <c r="E196" s="25" t="n"/>
      <c r="F196" s="25" t="n"/>
      <c r="G196" s="25" t="n"/>
      <c r="H196" s="25" t="n"/>
      <c r="I196" s="25" t="n"/>
      <c r="J196" s="25" t="n"/>
      <c r="K196" s="25" t="n"/>
      <c r="L196" s="25" t="n"/>
    </row>
    <row r="197">
      <c r="C197" s="25" t="n"/>
      <c r="D197" s="25" t="n"/>
      <c r="E197" s="25" t="n"/>
      <c r="F197" s="25" t="n"/>
      <c r="G197" s="25" t="n"/>
      <c r="H197" s="25" t="n"/>
      <c r="I197" s="25" t="n"/>
      <c r="J197" s="25" t="n"/>
      <c r="K197" s="25" t="n"/>
      <c r="L197" s="25" t="n"/>
    </row>
    <row r="198">
      <c r="C198" s="25" t="n"/>
      <c r="D198" s="25" t="n"/>
      <c r="E198" s="25" t="n"/>
      <c r="F198" s="25" t="n"/>
      <c r="G198" s="25" t="n"/>
      <c r="H198" s="25" t="n"/>
      <c r="I198" s="25" t="n"/>
      <c r="J198" s="25" t="n"/>
      <c r="K198" s="25" t="n"/>
      <c r="L198" s="25" t="n"/>
    </row>
    <row r="199">
      <c r="C199" s="25" t="n"/>
      <c r="D199" s="25" t="n"/>
      <c r="E199" s="25" t="n"/>
      <c r="F199" s="25" t="n"/>
      <c r="G199" s="25" t="n"/>
      <c r="H199" s="25" t="n"/>
      <c r="I199" s="25" t="n"/>
      <c r="J199" s="25" t="n"/>
      <c r="K199" s="25" t="n"/>
      <c r="L199" s="25" t="n"/>
    </row>
    <row r="200">
      <c r="C200" s="25" t="n"/>
      <c r="D200" s="25" t="n"/>
      <c r="E200" s="25" t="n"/>
      <c r="F200" s="25" t="n"/>
      <c r="G200" s="25" t="n"/>
      <c r="H200" s="25" t="n"/>
      <c r="I200" s="25" t="n"/>
      <c r="J200" s="25" t="n"/>
      <c r="K200" s="25" t="n"/>
      <c r="L200" s="25" t="n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20">
        <f>'Capacity_km2_MNO'!A1</f>
        <v/>
      </c>
      <c r="B1" s="20">
        <f>'Capacity_km2_MNO'!B1</f>
        <v/>
      </c>
      <c r="C1" s="31">
        <f>'Capacity_km2_MNO'!C1</f>
        <v/>
      </c>
      <c r="D1" s="31">
        <f>'Capacity_km2_MNO'!D1</f>
        <v/>
      </c>
      <c r="E1" s="31">
        <f>'Capacity_km2_MNO'!E1</f>
        <v/>
      </c>
      <c r="F1" s="31">
        <f>'Capacity_km2_MNO'!F1</f>
        <v/>
      </c>
      <c r="G1" s="31">
        <f>'Capacity_km2_MNO'!G1</f>
        <v/>
      </c>
      <c r="H1" s="31">
        <f>'Capacity_km2_MNO'!H1</f>
        <v/>
      </c>
      <c r="I1" s="31">
        <f>'Capacity_km2_MNO'!I1</f>
        <v/>
      </c>
      <c r="J1" s="31">
        <f>'Capacity_km2_MNO'!J1</f>
        <v/>
      </c>
      <c r="K1" s="31">
        <f>'Capacity_km2_MNO'!K1</f>
        <v/>
      </c>
      <c r="L1" s="31">
        <f>'Capacity_km2_MNO'!L1</f>
        <v/>
      </c>
    </row>
    <row r="2">
      <c r="A2" s="20">
        <f>'Capacity_km2_MNO'!A2</f>
        <v/>
      </c>
      <c r="B2" s="20">
        <f>'Capacity_km2_MNO'!B2</f>
        <v/>
      </c>
      <c r="C2" s="31">
        <f ref="C2:C2" t="array">MIN(IF('Lookups'!$H$3:$H$250&gt;'Data_km2'!C2,'Lookups'!$E$3:$E$250))</f>
        <v/>
      </c>
      <c r="D2" s="31">
        <f ref="D2:D2" t="array">MIN(IF('Lookups'!$H$3:$H$250&gt;'Data_km2'!D2,'Lookups'!$E$3:$E$250))</f>
        <v/>
      </c>
      <c r="E2" s="31">
        <f ref="E2:E2" t="array">MIN(IF('Lookups'!$H$3:$H$250&gt;'Data_km2'!E2,'Lookups'!$E$3:$E$250))</f>
        <v/>
      </c>
      <c r="F2" s="31">
        <f ref="F2:F2" t="array">MIN(IF('Lookups'!$H$3:$H$250&gt;'Data_km2'!F2,'Lookups'!$E$3:$E$250))</f>
        <v/>
      </c>
      <c r="G2" s="31">
        <f ref="G2:G2" t="array">MIN(IF('Lookups'!$H$3:$H$250&gt;'Data_km2'!G2,'Lookups'!$E$3:$E$250))</f>
        <v/>
      </c>
      <c r="H2" s="31">
        <f ref="H2:H2" t="array">MIN(IF('Lookups'!$H$3:$H$250&gt;'Data_km2'!H2,'Lookups'!$E$3:$E$250))</f>
        <v/>
      </c>
      <c r="I2" s="31">
        <f ref="I2:I2" t="array">MIN(IF('Lookups'!$H$3:$H$250&gt;'Data_km2'!I2,'Lookups'!$E$3:$E$250))</f>
        <v/>
      </c>
      <c r="J2" s="31">
        <f ref="J2:J2" t="array">MIN(IF('Lookups'!$H$3:$H$250&gt;'Data_km2'!J2,'Lookups'!$E$3:$E$250))</f>
        <v/>
      </c>
      <c r="K2" s="31">
        <f ref="K2:K2" t="array">MIN(IF('Lookups'!$H$3:$H$250&gt;'Data_km2'!K2,'Lookups'!$E$3:$E$250))</f>
        <v/>
      </c>
      <c r="L2" s="31">
        <f ref="L2:L2" t="array">MIN(IF('Lookups'!$H$3:$H$250&gt;'Data_km2'!L2,'Lookups'!$E$3:$E$250))</f>
        <v/>
      </c>
    </row>
    <row r="3">
      <c r="A3" s="20">
        <f>'Capacity_km2_MNO'!A3</f>
        <v/>
      </c>
      <c r="B3" s="20">
        <f>'Capacity_km2_MNO'!B3</f>
        <v/>
      </c>
      <c r="C3" s="31">
        <f ref="C3:C3" t="array">MIN(IF('Lookups'!$H$3:$H$250&gt;'Data_km2'!C3,'Lookups'!$E$3:$E$250))</f>
        <v/>
      </c>
      <c r="D3" s="31">
        <f ref="D3:D3" t="array">MIN(IF('Lookups'!$H$3:$H$250&gt;'Data_km2'!D3,'Lookups'!$E$3:$E$250))</f>
        <v/>
      </c>
      <c r="E3" s="31">
        <f ref="E3:E3" t="array">MIN(IF('Lookups'!$H$3:$H$250&gt;'Data_km2'!E3,'Lookups'!$E$3:$E$250))</f>
        <v/>
      </c>
      <c r="F3" s="31">
        <f ref="F3:F3" t="array">MIN(IF('Lookups'!$H$3:$H$250&gt;'Data_km2'!F3,'Lookups'!$E$3:$E$250))</f>
        <v/>
      </c>
      <c r="G3" s="31">
        <f ref="G3:G3" t="array">MIN(IF('Lookups'!$H$3:$H$250&gt;'Data_km2'!G3,'Lookups'!$E$3:$E$250))</f>
        <v/>
      </c>
      <c r="H3" s="31">
        <f ref="H3:H3" t="array">MIN(IF('Lookups'!$H$3:$H$250&gt;'Data_km2'!H3,'Lookups'!$E$3:$E$250))</f>
        <v/>
      </c>
      <c r="I3" s="31">
        <f ref="I3:I3" t="array">MIN(IF('Lookups'!$H$3:$H$250&gt;'Data_km2'!I3,'Lookups'!$E$3:$E$250))</f>
        <v/>
      </c>
      <c r="J3" s="31">
        <f ref="J3:J3" t="array">MIN(IF('Lookups'!$H$3:$H$250&gt;'Data_km2'!J3,'Lookups'!$E$3:$E$250))</f>
        <v/>
      </c>
      <c r="K3" s="31">
        <f ref="K3:K3" t="array">MIN(IF('Lookups'!$H$3:$H$250&gt;'Data_km2'!K3,'Lookups'!$E$3:$E$250))</f>
        <v/>
      </c>
      <c r="L3" s="31">
        <f ref="L3:L3" t="array">MIN(IF('Lookups'!$H$3:$H$250&gt;'Data_km2'!L3,'Lookups'!$E$3:$E$250))</f>
        <v/>
      </c>
    </row>
    <row r="4">
      <c r="A4" s="20">
        <f>'Capacity_km2_MNO'!A4</f>
        <v/>
      </c>
      <c r="B4" s="20">
        <f>'Capacity_km2_MNO'!B4</f>
        <v/>
      </c>
      <c r="C4" s="31">
        <f ref="C4:C4" t="array">MIN(IF('Lookups'!$H$3:$H$250&gt;'Data_km2'!C4,'Lookups'!$E$3:$E$250))</f>
        <v/>
      </c>
      <c r="D4" s="31">
        <f ref="D4:D4" t="array">MIN(IF('Lookups'!$H$3:$H$250&gt;'Data_km2'!D4,'Lookups'!$E$3:$E$250))</f>
        <v/>
      </c>
      <c r="E4" s="31">
        <f ref="E4:E4" t="array">MIN(IF('Lookups'!$H$3:$H$250&gt;'Data_km2'!E4,'Lookups'!$E$3:$E$250))</f>
        <v/>
      </c>
      <c r="F4" s="31">
        <f ref="F4:F4" t="array">MIN(IF('Lookups'!$H$3:$H$250&gt;'Data_km2'!F4,'Lookups'!$E$3:$E$250))</f>
        <v/>
      </c>
      <c r="G4" s="31">
        <f ref="G4:G4" t="array">MIN(IF('Lookups'!$H$3:$H$250&gt;'Data_km2'!G4,'Lookups'!$E$3:$E$250))</f>
        <v/>
      </c>
      <c r="H4" s="31">
        <f ref="H4:H4" t="array">MIN(IF('Lookups'!$H$3:$H$250&gt;'Data_km2'!H4,'Lookups'!$E$3:$E$250))</f>
        <v/>
      </c>
      <c r="I4" s="31">
        <f ref="I4:I4" t="array">MIN(IF('Lookups'!$H$3:$H$250&gt;'Data_km2'!I4,'Lookups'!$E$3:$E$250))</f>
        <v/>
      </c>
      <c r="J4" s="31">
        <f ref="J4:J4" t="array">MIN(IF('Lookups'!$H$3:$H$250&gt;'Data_km2'!J4,'Lookups'!$E$3:$E$250))</f>
        <v/>
      </c>
      <c r="K4" s="31">
        <f ref="K4:K4" t="array">MIN(IF('Lookups'!$H$3:$H$250&gt;'Data_km2'!K4,'Lookups'!$E$3:$E$250))</f>
        <v/>
      </c>
      <c r="L4" s="31">
        <f ref="L4:L4" t="array">MIN(IF('Lookups'!$H$3:$H$250&gt;'Data_km2'!L4,'Lookups'!$E$3:$E$250))</f>
        <v/>
      </c>
    </row>
    <row r="5">
      <c r="A5" s="20">
        <f>'Capacity_km2_MNO'!A5</f>
        <v/>
      </c>
      <c r="B5" s="20">
        <f>'Capacity_km2_MNO'!B5</f>
        <v/>
      </c>
      <c r="C5" s="31">
        <f ref="C5:C5" t="array">MIN(IF('Lookups'!$H$3:$H$250&gt;'Data_km2'!C5,'Lookups'!$E$3:$E$250))</f>
        <v/>
      </c>
      <c r="D5" s="31">
        <f ref="D5:D5" t="array">MIN(IF('Lookups'!$H$3:$H$250&gt;'Data_km2'!D5,'Lookups'!$E$3:$E$250))</f>
        <v/>
      </c>
      <c r="E5" s="31">
        <f ref="E5:E5" t="array">MIN(IF('Lookups'!$H$3:$H$250&gt;'Data_km2'!E5,'Lookups'!$E$3:$E$250))</f>
        <v/>
      </c>
      <c r="F5" s="31">
        <f ref="F5:F5" t="array">MIN(IF('Lookups'!$H$3:$H$250&gt;'Data_km2'!F5,'Lookups'!$E$3:$E$250))</f>
        <v/>
      </c>
      <c r="G5" s="31">
        <f ref="G5:G5" t="array">MIN(IF('Lookups'!$H$3:$H$250&gt;'Data_km2'!G5,'Lookups'!$E$3:$E$250))</f>
        <v/>
      </c>
      <c r="H5" s="31">
        <f ref="H5:H5" t="array">MIN(IF('Lookups'!$H$3:$H$250&gt;'Data_km2'!H5,'Lookups'!$E$3:$E$250))</f>
        <v/>
      </c>
      <c r="I5" s="31">
        <f ref="I5:I5" t="array">MIN(IF('Lookups'!$H$3:$H$250&gt;'Data_km2'!I5,'Lookups'!$E$3:$E$250))</f>
        <v/>
      </c>
      <c r="J5" s="31">
        <f ref="J5:J5" t="array">MIN(IF('Lookups'!$H$3:$H$250&gt;'Data_km2'!J5,'Lookups'!$E$3:$E$250))</f>
        <v/>
      </c>
      <c r="K5" s="31">
        <f ref="K5:K5" t="array">MIN(IF('Lookups'!$H$3:$H$250&gt;'Data_km2'!K5,'Lookups'!$E$3:$E$250))</f>
        <v/>
      </c>
      <c r="L5" s="31">
        <f ref="L5:L5" t="array">MIN(IF('Lookups'!$H$3:$H$250&gt;'Data_km2'!L5,'Lookups'!$E$3:$E$250))</f>
        <v/>
      </c>
    </row>
    <row r="6">
      <c r="A6" s="20">
        <f>'Capacity_km2_MNO'!A6</f>
        <v/>
      </c>
      <c r="B6" s="20">
        <f>'Capacity_km2_MNO'!B6</f>
        <v/>
      </c>
      <c r="C6" s="31">
        <f ref="C6:C6" t="array">MIN(IF('Lookups'!$H$3:$H$250&gt;'Data_km2'!C6,'Lookups'!$E$3:$E$250))</f>
        <v/>
      </c>
      <c r="D6" s="31">
        <f ref="D6:D6" t="array">MIN(IF('Lookups'!$H$3:$H$250&gt;'Data_km2'!D6,'Lookups'!$E$3:$E$250))</f>
        <v/>
      </c>
      <c r="E6" s="31">
        <f ref="E6:E6" t="array">MIN(IF('Lookups'!$H$3:$H$250&gt;'Data_km2'!E6,'Lookups'!$E$3:$E$250))</f>
        <v/>
      </c>
      <c r="F6" s="31">
        <f ref="F6:F6" t="array">MIN(IF('Lookups'!$H$3:$H$250&gt;'Data_km2'!F6,'Lookups'!$E$3:$E$250))</f>
        <v/>
      </c>
      <c r="G6" s="31">
        <f ref="G6:G6" t="array">MIN(IF('Lookups'!$H$3:$H$250&gt;'Data_km2'!G6,'Lookups'!$E$3:$E$250))</f>
        <v/>
      </c>
      <c r="H6" s="31">
        <f ref="H6:H6" t="array">MIN(IF('Lookups'!$H$3:$H$250&gt;'Data_km2'!H6,'Lookups'!$E$3:$E$250))</f>
        <v/>
      </c>
      <c r="I6" s="31">
        <f ref="I6:I6" t="array">MIN(IF('Lookups'!$H$3:$H$250&gt;'Data_km2'!I6,'Lookups'!$E$3:$E$250))</f>
        <v/>
      </c>
      <c r="J6" s="31">
        <f ref="J6:J6" t="array">MIN(IF('Lookups'!$H$3:$H$250&gt;'Data_km2'!J6,'Lookups'!$E$3:$E$250))</f>
        <v/>
      </c>
      <c r="K6" s="31">
        <f ref="K6:K6" t="array">MIN(IF('Lookups'!$H$3:$H$250&gt;'Data_km2'!K6,'Lookups'!$E$3:$E$250))</f>
        <v/>
      </c>
      <c r="L6" s="31">
        <f ref="L6:L6" t="array">MIN(IF('Lookups'!$H$3:$H$250&gt;'Data_km2'!L6,'Lookups'!$E$3:$E$250))</f>
        <v/>
      </c>
    </row>
    <row r="7">
      <c r="A7" s="20">
        <f>'Capacity_km2_MNO'!A7</f>
        <v/>
      </c>
      <c r="B7" s="20">
        <f>'Capacity_km2_MNO'!B7</f>
        <v/>
      </c>
      <c r="C7" s="31">
        <f ref="C7:C7" t="array">MIN(IF('Lookups'!$H$3:$H$250&gt;'Data_km2'!C7,'Lookups'!$E$3:$E$250))</f>
        <v/>
      </c>
      <c r="D7" s="31">
        <f ref="D7:D7" t="array">MIN(IF('Lookups'!$H$3:$H$250&gt;'Data_km2'!D7,'Lookups'!$E$3:$E$250))</f>
        <v/>
      </c>
      <c r="E7" s="31">
        <f ref="E7:E7" t="array">MIN(IF('Lookups'!$H$3:$H$250&gt;'Data_km2'!E7,'Lookups'!$E$3:$E$250))</f>
        <v/>
      </c>
      <c r="F7" s="31">
        <f ref="F7:F7" t="array">MIN(IF('Lookups'!$H$3:$H$250&gt;'Data_km2'!F7,'Lookups'!$E$3:$E$250))</f>
        <v/>
      </c>
      <c r="G7" s="31">
        <f ref="G7:G7" t="array">MIN(IF('Lookups'!$H$3:$H$250&gt;'Data_km2'!G7,'Lookups'!$E$3:$E$250))</f>
        <v/>
      </c>
      <c r="H7" s="31">
        <f ref="H7:H7" t="array">MIN(IF('Lookups'!$H$3:$H$250&gt;'Data_km2'!H7,'Lookups'!$E$3:$E$250))</f>
        <v/>
      </c>
      <c r="I7" s="31">
        <f ref="I7:I7" t="array">MIN(IF('Lookups'!$H$3:$H$250&gt;'Data_km2'!I7,'Lookups'!$E$3:$E$250))</f>
        <v/>
      </c>
      <c r="J7" s="31">
        <f ref="J7:J7" t="array">MIN(IF('Lookups'!$H$3:$H$250&gt;'Data_km2'!J7,'Lookups'!$E$3:$E$250))</f>
        <v/>
      </c>
      <c r="K7" s="31">
        <f ref="K7:K7" t="array">MIN(IF('Lookups'!$H$3:$H$250&gt;'Data_km2'!K7,'Lookups'!$E$3:$E$250))</f>
        <v/>
      </c>
      <c r="L7" s="31">
        <f ref="L7:L7" t="array">MIN(IF('Lookups'!$H$3:$H$250&gt;'Data_km2'!L7,'Lookups'!$E$3:$E$250))</f>
        <v/>
      </c>
    </row>
    <row r="8">
      <c r="A8" s="20">
        <f>'Capacity_km2_MNO'!A8</f>
        <v/>
      </c>
      <c r="B8" s="20">
        <f>'Capacity_km2_MNO'!B8</f>
        <v/>
      </c>
      <c r="C8" s="31">
        <f ref="C8:C8" t="array">MIN(IF('Lookups'!$H$3:$H$250&gt;'Data_km2'!C8,'Lookups'!$E$3:$E$250))</f>
        <v/>
      </c>
      <c r="D8" s="31">
        <f ref="D8:D8" t="array">MIN(IF('Lookups'!$H$3:$H$250&gt;'Data_km2'!D8,'Lookups'!$E$3:$E$250))</f>
        <v/>
      </c>
      <c r="E8" s="31">
        <f ref="E8:E8" t="array">MIN(IF('Lookups'!$H$3:$H$250&gt;'Data_km2'!E8,'Lookups'!$E$3:$E$250))</f>
        <v/>
      </c>
      <c r="F8" s="31">
        <f ref="F8:F8" t="array">MIN(IF('Lookups'!$H$3:$H$250&gt;'Data_km2'!F8,'Lookups'!$E$3:$E$250))</f>
        <v/>
      </c>
      <c r="G8" s="31">
        <f ref="G8:G8" t="array">MIN(IF('Lookups'!$H$3:$H$250&gt;'Data_km2'!G8,'Lookups'!$E$3:$E$250))</f>
        <v/>
      </c>
      <c r="H8" s="31">
        <f ref="H8:H8" t="array">MIN(IF('Lookups'!$H$3:$H$250&gt;'Data_km2'!H8,'Lookups'!$E$3:$E$250))</f>
        <v/>
      </c>
      <c r="I8" s="31">
        <f ref="I8:I8" t="array">MIN(IF('Lookups'!$H$3:$H$250&gt;'Data_km2'!I8,'Lookups'!$E$3:$E$250))</f>
        <v/>
      </c>
      <c r="J8" s="31">
        <f ref="J8:J8" t="array">MIN(IF('Lookups'!$H$3:$H$250&gt;'Data_km2'!J8,'Lookups'!$E$3:$E$250))</f>
        <v/>
      </c>
      <c r="K8" s="31">
        <f ref="K8:K8" t="array">MIN(IF('Lookups'!$H$3:$H$250&gt;'Data_km2'!K8,'Lookups'!$E$3:$E$250))</f>
        <v/>
      </c>
      <c r="L8" s="31">
        <f ref="L8:L8" t="array">MIN(IF('Lookups'!$H$3:$H$250&gt;'Data_km2'!L8,'Lookups'!$E$3:$E$250))</f>
        <v/>
      </c>
    </row>
    <row r="9">
      <c r="A9" s="20">
        <f>'Capacity_km2_MNO'!A9</f>
        <v/>
      </c>
      <c r="B9" s="20">
        <f>'Capacity_km2_MNO'!B9</f>
        <v/>
      </c>
      <c r="C9" s="31">
        <f ref="C9:C9" t="array">MIN(IF('Lookups'!$H$3:$H$250&gt;'Data_km2'!C9,'Lookups'!$E$3:$E$250))</f>
        <v/>
      </c>
      <c r="D9" s="31">
        <f ref="D9:D9" t="array">MIN(IF('Lookups'!$H$3:$H$250&gt;'Data_km2'!D9,'Lookups'!$E$3:$E$250))</f>
        <v/>
      </c>
      <c r="E9" s="31">
        <f ref="E9:E9" t="array">MIN(IF('Lookups'!$H$3:$H$250&gt;'Data_km2'!E9,'Lookups'!$E$3:$E$250))</f>
        <v/>
      </c>
      <c r="F9" s="31">
        <f ref="F9:F9" t="array">MIN(IF('Lookups'!$H$3:$H$250&gt;'Data_km2'!F9,'Lookups'!$E$3:$E$250))</f>
        <v/>
      </c>
      <c r="G9" s="31">
        <f ref="G9:G9" t="array">MIN(IF('Lookups'!$H$3:$H$250&gt;'Data_km2'!G9,'Lookups'!$E$3:$E$250))</f>
        <v/>
      </c>
      <c r="H9" s="31">
        <f ref="H9:H9" t="array">MIN(IF('Lookups'!$H$3:$H$250&gt;'Data_km2'!H9,'Lookups'!$E$3:$E$250))</f>
        <v/>
      </c>
      <c r="I9" s="31">
        <f ref="I9:I9" t="array">MIN(IF('Lookups'!$H$3:$H$250&gt;'Data_km2'!I9,'Lookups'!$E$3:$E$250))</f>
        <v/>
      </c>
      <c r="J9" s="31">
        <f ref="J9:J9" t="array">MIN(IF('Lookups'!$H$3:$H$250&gt;'Data_km2'!J9,'Lookups'!$E$3:$E$250))</f>
        <v/>
      </c>
      <c r="K9" s="31">
        <f ref="K9:K9" t="array">MIN(IF('Lookups'!$H$3:$H$250&gt;'Data_km2'!K9,'Lookups'!$E$3:$E$250))</f>
        <v/>
      </c>
      <c r="L9" s="31">
        <f ref="L9:L9" t="array">MIN(IF('Lookups'!$H$3:$H$250&gt;'Data_km2'!L9,'Lookups'!$E$3:$E$250))</f>
        <v/>
      </c>
    </row>
    <row r="10">
      <c r="A10" s="20">
        <f>'Capacity_km2_MNO'!A10</f>
        <v/>
      </c>
      <c r="B10" s="20">
        <f>'Capacity_km2_MNO'!B10</f>
        <v/>
      </c>
      <c r="C10" s="31">
        <f ref="C10:C10" t="array">MIN(IF('Lookups'!$H$3:$H$250&gt;'Data_km2'!C10,'Lookups'!$E$3:$E$250))</f>
        <v/>
      </c>
      <c r="D10" s="31">
        <f ref="D10:D10" t="array">MIN(IF('Lookups'!$H$3:$H$250&gt;'Data_km2'!D10,'Lookups'!$E$3:$E$250))</f>
        <v/>
      </c>
      <c r="E10" s="31">
        <f ref="E10:E10" t="array">MIN(IF('Lookups'!$H$3:$H$250&gt;'Data_km2'!E10,'Lookups'!$E$3:$E$250))</f>
        <v/>
      </c>
      <c r="F10" s="31">
        <f ref="F10:F10" t="array">MIN(IF('Lookups'!$H$3:$H$250&gt;'Data_km2'!F10,'Lookups'!$E$3:$E$250))</f>
        <v/>
      </c>
      <c r="G10" s="31">
        <f ref="G10:G10" t="array">MIN(IF('Lookups'!$H$3:$H$250&gt;'Data_km2'!G10,'Lookups'!$E$3:$E$250))</f>
        <v/>
      </c>
      <c r="H10" s="31">
        <f ref="H10:H10" t="array">MIN(IF('Lookups'!$H$3:$H$250&gt;'Data_km2'!H10,'Lookups'!$E$3:$E$250))</f>
        <v/>
      </c>
      <c r="I10" s="31">
        <f ref="I10:I10" t="array">MIN(IF('Lookups'!$H$3:$H$250&gt;'Data_km2'!I10,'Lookups'!$E$3:$E$250))</f>
        <v/>
      </c>
      <c r="J10" s="31">
        <f ref="J10:J10" t="array">MIN(IF('Lookups'!$H$3:$H$250&gt;'Data_km2'!J10,'Lookups'!$E$3:$E$250))</f>
        <v/>
      </c>
      <c r="K10" s="31">
        <f ref="K10:K10" t="array">MIN(IF('Lookups'!$H$3:$H$250&gt;'Data_km2'!K10,'Lookups'!$E$3:$E$250))</f>
        <v/>
      </c>
      <c r="L10" s="31">
        <f ref="L10:L10" t="array">MIN(IF('Lookups'!$H$3:$H$250&gt;'Data_km2'!L10,'Lookups'!$E$3:$E$250))</f>
        <v/>
      </c>
    </row>
    <row r="11">
      <c r="A11" s="20">
        <f>'Capacity_km2_MNO'!A11</f>
        <v/>
      </c>
      <c r="B11" s="20">
        <f>'Capacity_km2_MNO'!B11</f>
        <v/>
      </c>
      <c r="C11" s="31">
        <f ref="C11:C11" t="array">MIN(IF('Lookups'!$H$3:$H$250&gt;'Data_km2'!C11,'Lookups'!$E$3:$E$250))</f>
        <v/>
      </c>
      <c r="D11" s="31">
        <f ref="D11:D11" t="array">MIN(IF('Lookups'!$H$3:$H$250&gt;'Data_km2'!D11,'Lookups'!$E$3:$E$250))</f>
        <v/>
      </c>
      <c r="E11" s="31">
        <f ref="E11:E11" t="array">MIN(IF('Lookups'!$H$3:$H$250&gt;'Data_km2'!E11,'Lookups'!$E$3:$E$250))</f>
        <v/>
      </c>
      <c r="F11" s="31">
        <f ref="F11:F11" t="array">MIN(IF('Lookups'!$H$3:$H$250&gt;'Data_km2'!F11,'Lookups'!$E$3:$E$250))</f>
        <v/>
      </c>
      <c r="G11" s="31">
        <f ref="G11:G11" t="array">MIN(IF('Lookups'!$H$3:$H$250&gt;'Data_km2'!G11,'Lookups'!$E$3:$E$250))</f>
        <v/>
      </c>
      <c r="H11" s="31">
        <f ref="H11:H11" t="array">MIN(IF('Lookups'!$H$3:$H$250&gt;'Data_km2'!H11,'Lookups'!$E$3:$E$250))</f>
        <v/>
      </c>
      <c r="I11" s="31">
        <f ref="I11:I11" t="array">MIN(IF('Lookups'!$H$3:$H$250&gt;'Data_km2'!I11,'Lookups'!$E$3:$E$250))</f>
        <v/>
      </c>
      <c r="J11" s="31">
        <f ref="J11:J11" t="array">MIN(IF('Lookups'!$H$3:$H$250&gt;'Data_km2'!J11,'Lookups'!$E$3:$E$250))</f>
        <v/>
      </c>
      <c r="K11" s="31">
        <f ref="K11:K11" t="array">MIN(IF('Lookups'!$H$3:$H$250&gt;'Data_km2'!K11,'Lookups'!$E$3:$E$250))</f>
        <v/>
      </c>
      <c r="L11" s="31">
        <f ref="L11:L11" t="array">MIN(IF('Lookups'!$H$3:$H$250&gt;'Data_km2'!L11,'Lookups'!$E$3:$E$250))</f>
        <v/>
      </c>
    </row>
    <row r="12">
      <c r="A12" s="20">
        <f>'Capacity_km2_MNO'!A12</f>
        <v/>
      </c>
      <c r="B12" s="20">
        <f>'Capacity_km2_MNO'!B12</f>
        <v/>
      </c>
      <c r="C12" s="31">
        <f ref="C12:C12" t="array">MIN(IF('Lookups'!$H$3:$H$250&gt;'Data_km2'!C12,'Lookups'!$E$3:$E$250))</f>
        <v/>
      </c>
      <c r="D12" s="31">
        <f ref="D12:D12" t="array">MIN(IF('Lookups'!$H$3:$H$250&gt;'Data_km2'!D12,'Lookups'!$E$3:$E$250))</f>
        <v/>
      </c>
      <c r="E12" s="31">
        <f ref="E12:E12" t="array">MIN(IF('Lookups'!$H$3:$H$250&gt;'Data_km2'!E12,'Lookups'!$E$3:$E$250))</f>
        <v/>
      </c>
      <c r="F12" s="31">
        <f ref="F12:F12" t="array">MIN(IF('Lookups'!$H$3:$H$250&gt;'Data_km2'!F12,'Lookups'!$E$3:$E$250))</f>
        <v/>
      </c>
      <c r="G12" s="31">
        <f ref="G12:G12" t="array">MIN(IF('Lookups'!$H$3:$H$250&gt;'Data_km2'!G12,'Lookups'!$E$3:$E$250))</f>
        <v/>
      </c>
      <c r="H12" s="31">
        <f ref="H12:H12" t="array">MIN(IF('Lookups'!$H$3:$H$250&gt;'Data_km2'!H12,'Lookups'!$E$3:$E$250))</f>
        <v/>
      </c>
      <c r="I12" s="31">
        <f ref="I12:I12" t="array">MIN(IF('Lookups'!$H$3:$H$250&gt;'Data_km2'!I12,'Lookups'!$E$3:$E$250))</f>
        <v/>
      </c>
      <c r="J12" s="31">
        <f ref="J12:J12" t="array">MIN(IF('Lookups'!$H$3:$H$250&gt;'Data_km2'!J12,'Lookups'!$E$3:$E$250))</f>
        <v/>
      </c>
      <c r="K12" s="31">
        <f ref="K12:K12" t="array">MIN(IF('Lookups'!$H$3:$H$250&gt;'Data_km2'!K12,'Lookups'!$E$3:$E$250))</f>
        <v/>
      </c>
      <c r="L12" s="31">
        <f ref="L12:L12" t="array">MIN(IF('Lookups'!$H$3:$H$250&gt;'Data_km2'!L12,'Lookups'!$E$3:$E$250))</f>
        <v/>
      </c>
    </row>
    <row r="13">
      <c r="A13" s="20">
        <f>'Capacity_km2_MNO'!A13</f>
        <v/>
      </c>
      <c r="B13" s="20">
        <f>'Capacity_km2_MNO'!B13</f>
        <v/>
      </c>
      <c r="C13" s="31">
        <f ref="C13:C13" t="array">MIN(IF('Lookups'!$H$3:$H$250&gt;'Data_km2'!C13,'Lookups'!$E$3:$E$250))</f>
        <v/>
      </c>
      <c r="D13" s="31">
        <f ref="D13:D13" t="array">MIN(IF('Lookups'!$H$3:$H$250&gt;'Data_km2'!D13,'Lookups'!$E$3:$E$250))</f>
        <v/>
      </c>
      <c r="E13" s="31">
        <f ref="E13:E13" t="array">MIN(IF('Lookups'!$H$3:$H$250&gt;'Data_km2'!E13,'Lookups'!$E$3:$E$250))</f>
        <v/>
      </c>
      <c r="F13" s="31">
        <f ref="F13:F13" t="array">MIN(IF('Lookups'!$H$3:$H$250&gt;'Data_km2'!F13,'Lookups'!$E$3:$E$250))</f>
        <v/>
      </c>
      <c r="G13" s="31">
        <f ref="G13:G13" t="array">MIN(IF('Lookups'!$H$3:$H$250&gt;'Data_km2'!G13,'Lookups'!$E$3:$E$250))</f>
        <v/>
      </c>
      <c r="H13" s="31">
        <f ref="H13:H13" t="array">MIN(IF('Lookups'!$H$3:$H$250&gt;'Data_km2'!H13,'Lookups'!$E$3:$E$250))</f>
        <v/>
      </c>
      <c r="I13" s="31">
        <f ref="I13:I13" t="array">MIN(IF('Lookups'!$H$3:$H$250&gt;'Data_km2'!I13,'Lookups'!$E$3:$E$250))</f>
        <v/>
      </c>
      <c r="J13" s="31">
        <f ref="J13:J13" t="array">MIN(IF('Lookups'!$H$3:$H$250&gt;'Data_km2'!J13,'Lookups'!$E$3:$E$250))</f>
        <v/>
      </c>
      <c r="K13" s="31">
        <f ref="K13:K13" t="array">MIN(IF('Lookups'!$H$3:$H$250&gt;'Data_km2'!K13,'Lookups'!$E$3:$E$250))</f>
        <v/>
      </c>
      <c r="L13" s="31">
        <f ref="L13:L13" t="array">MIN(IF('Lookups'!$H$3:$H$250&gt;'Data_km2'!L13,'Lookups'!$E$3:$E$250))</f>
        <v/>
      </c>
    </row>
    <row r="14">
      <c r="A14" s="20">
        <f>'Capacity_km2_MNO'!A14</f>
        <v/>
      </c>
      <c r="B14" s="20">
        <f>'Capacity_km2_MNO'!B14</f>
        <v/>
      </c>
      <c r="C14" s="31">
        <f ref="C14:C14" t="array">MIN(IF('Lookups'!$H$3:$H$250&gt;'Data_km2'!C14,'Lookups'!$E$3:$E$250))</f>
        <v/>
      </c>
      <c r="D14" s="31">
        <f ref="D14:D14" t="array">MIN(IF('Lookups'!$H$3:$H$250&gt;'Data_km2'!D14,'Lookups'!$E$3:$E$250))</f>
        <v/>
      </c>
      <c r="E14" s="31">
        <f ref="E14:E14" t="array">MIN(IF('Lookups'!$H$3:$H$250&gt;'Data_km2'!E14,'Lookups'!$E$3:$E$250))</f>
        <v/>
      </c>
      <c r="F14" s="31">
        <f ref="F14:F14" t="array">MIN(IF('Lookups'!$H$3:$H$250&gt;'Data_km2'!F14,'Lookups'!$E$3:$E$250))</f>
        <v/>
      </c>
      <c r="G14" s="31">
        <f ref="G14:G14" t="array">MIN(IF('Lookups'!$H$3:$H$250&gt;'Data_km2'!G14,'Lookups'!$E$3:$E$250))</f>
        <v/>
      </c>
      <c r="H14" s="31">
        <f ref="H14:H14" t="array">MIN(IF('Lookups'!$H$3:$H$250&gt;'Data_km2'!H14,'Lookups'!$E$3:$E$250))</f>
        <v/>
      </c>
      <c r="I14" s="31">
        <f ref="I14:I14" t="array">MIN(IF('Lookups'!$H$3:$H$250&gt;'Data_km2'!I14,'Lookups'!$E$3:$E$250))</f>
        <v/>
      </c>
      <c r="J14" s="31">
        <f ref="J14:J14" t="array">MIN(IF('Lookups'!$H$3:$H$250&gt;'Data_km2'!J14,'Lookups'!$E$3:$E$250))</f>
        <v/>
      </c>
      <c r="K14" s="31">
        <f ref="K14:K14" t="array">MIN(IF('Lookups'!$H$3:$H$250&gt;'Data_km2'!K14,'Lookups'!$E$3:$E$250))</f>
        <v/>
      </c>
      <c r="L14" s="31">
        <f ref="L14:L14" t="array">MIN(IF('Lookups'!$H$3:$H$250&gt;'Data_km2'!L14,'Lookups'!$E$3:$E$250))</f>
        <v/>
      </c>
    </row>
    <row r="15">
      <c r="A15" s="20">
        <f>'Capacity_km2_MNO'!A15</f>
        <v/>
      </c>
      <c r="B15" s="20">
        <f>'Capacity_km2_MNO'!B15</f>
        <v/>
      </c>
      <c r="C15" s="31">
        <f ref="C15:C15" t="array">MIN(IF('Lookups'!$H$3:$H$250&gt;'Data_km2'!C15,'Lookups'!$E$3:$E$250))</f>
        <v/>
      </c>
      <c r="D15" s="31">
        <f ref="D15:D15" t="array">MIN(IF('Lookups'!$H$3:$H$250&gt;'Data_km2'!D15,'Lookups'!$E$3:$E$250))</f>
        <v/>
      </c>
      <c r="E15" s="31">
        <f ref="E15:E15" t="array">MIN(IF('Lookups'!$H$3:$H$250&gt;'Data_km2'!E15,'Lookups'!$E$3:$E$250))</f>
        <v/>
      </c>
      <c r="F15" s="31">
        <f ref="F15:F15" t="array">MIN(IF('Lookups'!$H$3:$H$250&gt;'Data_km2'!F15,'Lookups'!$E$3:$E$250))</f>
        <v/>
      </c>
      <c r="G15" s="31">
        <f ref="G15:G15" t="array">MIN(IF('Lookups'!$H$3:$H$250&gt;'Data_km2'!G15,'Lookups'!$E$3:$E$250))</f>
        <v/>
      </c>
      <c r="H15" s="31">
        <f ref="H15:H15" t="array">MIN(IF('Lookups'!$H$3:$H$250&gt;'Data_km2'!H15,'Lookups'!$E$3:$E$250))</f>
        <v/>
      </c>
      <c r="I15" s="31">
        <f ref="I15:I15" t="array">MIN(IF('Lookups'!$H$3:$H$250&gt;'Data_km2'!I15,'Lookups'!$E$3:$E$250))</f>
        <v/>
      </c>
      <c r="J15" s="31">
        <f ref="J15:J15" t="array">MIN(IF('Lookups'!$H$3:$H$250&gt;'Data_km2'!J15,'Lookups'!$E$3:$E$250))</f>
        <v/>
      </c>
      <c r="K15" s="31">
        <f ref="K15:K15" t="array">MIN(IF('Lookups'!$H$3:$H$250&gt;'Data_km2'!K15,'Lookups'!$E$3:$E$250))</f>
        <v/>
      </c>
      <c r="L15" s="31">
        <f ref="L15:L15" t="array">MIN(IF('Lookups'!$H$3:$H$250&gt;'Data_km2'!L15,'Lookups'!$E$3:$E$250))</f>
        <v/>
      </c>
    </row>
    <row r="16">
      <c r="A16" s="20">
        <f>'Capacity_km2_MNO'!A16</f>
        <v/>
      </c>
      <c r="B16" s="20">
        <f>'Capacity_km2_MNO'!B16</f>
        <v/>
      </c>
      <c r="C16" s="31">
        <f ref="C16:C16" t="array">MIN(IF('Lookups'!$H$3:$H$250&gt;'Data_km2'!C16,'Lookups'!$E$3:$E$250))</f>
        <v/>
      </c>
      <c r="D16" s="31">
        <f ref="D16:D16" t="array">MIN(IF('Lookups'!$H$3:$H$250&gt;'Data_km2'!D16,'Lookups'!$E$3:$E$250))</f>
        <v/>
      </c>
      <c r="E16" s="31">
        <f ref="E16:E16" t="array">MIN(IF('Lookups'!$H$3:$H$250&gt;'Data_km2'!E16,'Lookups'!$E$3:$E$250))</f>
        <v/>
      </c>
      <c r="F16" s="31">
        <f ref="F16:F16" t="array">MIN(IF('Lookups'!$H$3:$H$250&gt;'Data_km2'!F16,'Lookups'!$E$3:$E$250))</f>
        <v/>
      </c>
      <c r="G16" s="31">
        <f ref="G16:G16" t="array">MIN(IF('Lookups'!$H$3:$H$250&gt;'Data_km2'!G16,'Lookups'!$E$3:$E$250))</f>
        <v/>
      </c>
      <c r="H16" s="31">
        <f ref="H16:H16" t="array">MIN(IF('Lookups'!$H$3:$H$250&gt;'Data_km2'!H16,'Lookups'!$E$3:$E$250))</f>
        <v/>
      </c>
      <c r="I16" s="31">
        <f ref="I16:I16" t="array">MIN(IF('Lookups'!$H$3:$H$250&gt;'Data_km2'!I16,'Lookups'!$E$3:$E$250))</f>
        <v/>
      </c>
      <c r="J16" s="31">
        <f ref="J16:J16" t="array">MIN(IF('Lookups'!$H$3:$H$250&gt;'Data_km2'!J16,'Lookups'!$E$3:$E$250))</f>
        <v/>
      </c>
      <c r="K16" s="31">
        <f ref="K16:K16" t="array">MIN(IF('Lookups'!$H$3:$H$250&gt;'Data_km2'!K16,'Lookups'!$E$3:$E$250))</f>
        <v/>
      </c>
      <c r="L16" s="31">
        <f ref="L16:L16" t="array">MIN(IF('Lookups'!$H$3:$H$250&gt;'Data_km2'!L16,'Lookups'!$E$3:$E$250))</f>
        <v/>
      </c>
    </row>
    <row r="17">
      <c r="A17" s="20">
        <f>'Capacity_km2_MNO'!A17</f>
        <v/>
      </c>
      <c r="B17" s="20">
        <f>'Capacity_km2_MNO'!B17</f>
        <v/>
      </c>
      <c r="C17" s="31">
        <f ref="C17:C17" t="array">MIN(IF('Lookups'!$H$3:$H$250&gt;'Data_km2'!C17,'Lookups'!$E$3:$E$250))</f>
        <v/>
      </c>
      <c r="D17" s="31">
        <f ref="D17:D17" t="array">MIN(IF('Lookups'!$H$3:$H$250&gt;'Data_km2'!D17,'Lookups'!$E$3:$E$250))</f>
        <v/>
      </c>
      <c r="E17" s="31">
        <f ref="E17:E17" t="array">MIN(IF('Lookups'!$H$3:$H$250&gt;'Data_km2'!E17,'Lookups'!$E$3:$E$250))</f>
        <v/>
      </c>
      <c r="F17" s="31">
        <f ref="F17:F17" t="array">MIN(IF('Lookups'!$H$3:$H$250&gt;'Data_km2'!F17,'Lookups'!$E$3:$E$250))</f>
        <v/>
      </c>
      <c r="G17" s="31">
        <f ref="G17:G17" t="array">MIN(IF('Lookups'!$H$3:$H$250&gt;'Data_km2'!G17,'Lookups'!$E$3:$E$250))</f>
        <v/>
      </c>
      <c r="H17" s="31">
        <f ref="H17:H17" t="array">MIN(IF('Lookups'!$H$3:$H$250&gt;'Data_km2'!H17,'Lookups'!$E$3:$E$250))</f>
        <v/>
      </c>
      <c r="I17" s="31">
        <f ref="I17:I17" t="array">MIN(IF('Lookups'!$H$3:$H$250&gt;'Data_km2'!I17,'Lookups'!$E$3:$E$250))</f>
        <v/>
      </c>
      <c r="J17" s="31">
        <f ref="J17:J17" t="array">MIN(IF('Lookups'!$H$3:$H$250&gt;'Data_km2'!J17,'Lookups'!$E$3:$E$250))</f>
        <v/>
      </c>
      <c r="K17" s="31">
        <f ref="K17:K17" t="array">MIN(IF('Lookups'!$H$3:$H$250&gt;'Data_km2'!K17,'Lookups'!$E$3:$E$250))</f>
        <v/>
      </c>
      <c r="L17" s="31">
        <f ref="L17:L17" t="array">MIN(IF('Lookups'!$H$3:$H$250&gt;'Data_km2'!L17,'Lookups'!$E$3:$E$250))</f>
        <v/>
      </c>
    </row>
    <row r="18">
      <c r="A18" s="20">
        <f>'Capacity_km2_MNO'!A18</f>
        <v/>
      </c>
      <c r="B18" s="20">
        <f>'Capacity_km2_MNO'!B18</f>
        <v/>
      </c>
      <c r="C18" s="31">
        <f ref="C18:C18" t="array">MIN(IF('Lookups'!$H$3:$H$250&gt;'Data_km2'!C18,'Lookups'!$E$3:$E$250))</f>
        <v/>
      </c>
      <c r="D18" s="31">
        <f ref="D18:D18" t="array">MIN(IF('Lookups'!$H$3:$H$250&gt;'Data_km2'!D18,'Lookups'!$E$3:$E$250))</f>
        <v/>
      </c>
      <c r="E18" s="31">
        <f ref="E18:E18" t="array">MIN(IF('Lookups'!$H$3:$H$250&gt;'Data_km2'!E18,'Lookups'!$E$3:$E$250))</f>
        <v/>
      </c>
      <c r="F18" s="31">
        <f ref="F18:F18" t="array">MIN(IF('Lookups'!$H$3:$H$250&gt;'Data_km2'!F18,'Lookups'!$E$3:$E$250))</f>
        <v/>
      </c>
      <c r="G18" s="31">
        <f ref="G18:G18" t="array">MIN(IF('Lookups'!$H$3:$H$250&gt;'Data_km2'!G18,'Lookups'!$E$3:$E$250))</f>
        <v/>
      </c>
      <c r="H18" s="31">
        <f ref="H18:H18" t="array">MIN(IF('Lookups'!$H$3:$H$250&gt;'Data_km2'!H18,'Lookups'!$E$3:$E$250))</f>
        <v/>
      </c>
      <c r="I18" s="31">
        <f ref="I18:I18" t="array">MIN(IF('Lookups'!$H$3:$H$250&gt;'Data_km2'!I18,'Lookups'!$E$3:$E$250))</f>
        <v/>
      </c>
      <c r="J18" s="31">
        <f ref="J18:J18" t="array">MIN(IF('Lookups'!$H$3:$H$250&gt;'Data_km2'!J18,'Lookups'!$E$3:$E$250))</f>
        <v/>
      </c>
      <c r="K18" s="31">
        <f ref="K18:K18" t="array">MIN(IF('Lookups'!$H$3:$H$250&gt;'Data_km2'!K18,'Lookups'!$E$3:$E$250))</f>
        <v/>
      </c>
      <c r="L18" s="31">
        <f ref="L18:L18" t="array">MIN(IF('Lookups'!$H$3:$H$250&gt;'Data_km2'!L18,'Lookups'!$E$3:$E$250))</f>
        <v/>
      </c>
    </row>
    <row r="19">
      <c r="A19" s="20">
        <f>'Capacity_km2_MNO'!A19</f>
        <v/>
      </c>
      <c r="B19" s="20">
        <f>'Capacity_km2_MNO'!B19</f>
        <v/>
      </c>
      <c r="C19" s="31">
        <f ref="C19:C19" t="array">MIN(IF('Lookups'!$H$3:$H$250&gt;'Data_km2'!C19,'Lookups'!$E$3:$E$250))</f>
        <v/>
      </c>
      <c r="D19" s="31">
        <f ref="D19:D19" t="array">MIN(IF('Lookups'!$H$3:$H$250&gt;'Data_km2'!D19,'Lookups'!$E$3:$E$250))</f>
        <v/>
      </c>
      <c r="E19" s="31">
        <f ref="E19:E19" t="array">MIN(IF('Lookups'!$H$3:$H$250&gt;'Data_km2'!E19,'Lookups'!$E$3:$E$250))</f>
        <v/>
      </c>
      <c r="F19" s="31">
        <f ref="F19:F19" t="array">MIN(IF('Lookups'!$H$3:$H$250&gt;'Data_km2'!F19,'Lookups'!$E$3:$E$250))</f>
        <v/>
      </c>
      <c r="G19" s="31">
        <f ref="G19:G19" t="array">MIN(IF('Lookups'!$H$3:$H$250&gt;'Data_km2'!G19,'Lookups'!$E$3:$E$250))</f>
        <v/>
      </c>
      <c r="H19" s="31">
        <f ref="H19:H19" t="array">MIN(IF('Lookups'!$H$3:$H$250&gt;'Data_km2'!H19,'Lookups'!$E$3:$E$250))</f>
        <v/>
      </c>
      <c r="I19" s="31">
        <f ref="I19:I19" t="array">MIN(IF('Lookups'!$H$3:$H$250&gt;'Data_km2'!I19,'Lookups'!$E$3:$E$250))</f>
        <v/>
      </c>
      <c r="J19" s="31">
        <f ref="J19:J19" t="array">MIN(IF('Lookups'!$H$3:$H$250&gt;'Data_km2'!J19,'Lookups'!$E$3:$E$250))</f>
        <v/>
      </c>
      <c r="K19" s="31">
        <f ref="K19:K19" t="array">MIN(IF('Lookups'!$H$3:$H$250&gt;'Data_km2'!K19,'Lookups'!$E$3:$E$250))</f>
        <v/>
      </c>
      <c r="L19" s="31">
        <f ref="L19:L19" t="array">MIN(IF('Lookups'!$H$3:$H$250&gt;'Data_km2'!L19,'Lookups'!$E$3:$E$250))</f>
        <v/>
      </c>
    </row>
    <row r="20">
      <c r="A20" s="20">
        <f>'Capacity_km2_MNO'!A20</f>
        <v/>
      </c>
      <c r="B20" s="20">
        <f>'Capacity_km2_MNO'!B20</f>
        <v/>
      </c>
      <c r="C20" s="31">
        <f ref="C20:C20" t="array">MIN(IF('Lookups'!$H$3:$H$250&gt;'Data_km2'!C20,'Lookups'!$E$3:$E$250))</f>
        <v/>
      </c>
      <c r="D20" s="31">
        <f ref="D20:D20" t="array">MIN(IF('Lookups'!$H$3:$H$250&gt;'Data_km2'!D20,'Lookups'!$E$3:$E$250))</f>
        <v/>
      </c>
      <c r="E20" s="31">
        <f ref="E20:E20" t="array">MIN(IF('Lookups'!$H$3:$H$250&gt;'Data_km2'!E20,'Lookups'!$E$3:$E$250))</f>
        <v/>
      </c>
      <c r="F20" s="31">
        <f ref="F20:F20" t="array">MIN(IF('Lookups'!$H$3:$H$250&gt;'Data_km2'!F20,'Lookups'!$E$3:$E$250))</f>
        <v/>
      </c>
      <c r="G20" s="31">
        <f ref="G20:G20" t="array">MIN(IF('Lookups'!$H$3:$H$250&gt;'Data_km2'!G20,'Lookups'!$E$3:$E$250))</f>
        <v/>
      </c>
      <c r="H20" s="31">
        <f ref="H20:H20" t="array">MIN(IF('Lookups'!$H$3:$H$250&gt;'Data_km2'!H20,'Lookups'!$E$3:$E$250))</f>
        <v/>
      </c>
      <c r="I20" s="31">
        <f ref="I20:I20" t="array">MIN(IF('Lookups'!$H$3:$H$250&gt;'Data_km2'!I20,'Lookups'!$E$3:$E$250))</f>
        <v/>
      </c>
      <c r="J20" s="31">
        <f ref="J20:J20" t="array">MIN(IF('Lookups'!$H$3:$H$250&gt;'Data_km2'!J20,'Lookups'!$E$3:$E$250))</f>
        <v/>
      </c>
      <c r="K20" s="31">
        <f ref="K20:K20" t="array">MIN(IF('Lookups'!$H$3:$H$250&gt;'Data_km2'!K20,'Lookups'!$E$3:$E$250))</f>
        <v/>
      </c>
      <c r="L20" s="31">
        <f ref="L20:L20" t="array">MIN(IF('Lookups'!$H$3:$H$250&gt;'Data_km2'!L20,'Lookups'!$E$3:$E$250))</f>
        <v/>
      </c>
    </row>
    <row r="21">
      <c r="A21" s="20">
        <f>'Capacity_km2_MNO'!A21</f>
        <v/>
      </c>
      <c r="B21" s="20">
        <f>'Capacity_km2_MNO'!B21</f>
        <v/>
      </c>
      <c r="C21" s="31">
        <f ref="C21:C21" t="array">MIN(IF('Lookups'!$H$3:$H$250&gt;'Data_km2'!C21,'Lookups'!$E$3:$E$250))</f>
        <v/>
      </c>
      <c r="D21" s="31">
        <f ref="D21:D21" t="array">MIN(IF('Lookups'!$H$3:$H$250&gt;'Data_km2'!D21,'Lookups'!$E$3:$E$250))</f>
        <v/>
      </c>
      <c r="E21" s="31">
        <f ref="E21:E21" t="array">MIN(IF('Lookups'!$H$3:$H$250&gt;'Data_km2'!E21,'Lookups'!$E$3:$E$250))</f>
        <v/>
      </c>
      <c r="F21" s="31">
        <f ref="F21:F21" t="array">MIN(IF('Lookups'!$H$3:$H$250&gt;'Data_km2'!F21,'Lookups'!$E$3:$E$250))</f>
        <v/>
      </c>
      <c r="G21" s="31">
        <f ref="G21:G21" t="array">MIN(IF('Lookups'!$H$3:$H$250&gt;'Data_km2'!G21,'Lookups'!$E$3:$E$250))</f>
        <v/>
      </c>
      <c r="H21" s="31">
        <f ref="H21:H21" t="array">MIN(IF('Lookups'!$H$3:$H$250&gt;'Data_km2'!H21,'Lookups'!$E$3:$E$250))</f>
        <v/>
      </c>
      <c r="I21" s="31">
        <f ref="I21:I21" t="array">MIN(IF('Lookups'!$H$3:$H$250&gt;'Data_km2'!I21,'Lookups'!$E$3:$E$250))</f>
        <v/>
      </c>
      <c r="J21" s="31">
        <f ref="J21:J21" t="array">MIN(IF('Lookups'!$H$3:$H$250&gt;'Data_km2'!J21,'Lookups'!$E$3:$E$250))</f>
        <v/>
      </c>
      <c r="K21" s="31">
        <f ref="K21:K21" t="array">MIN(IF('Lookups'!$H$3:$H$250&gt;'Data_km2'!K21,'Lookups'!$E$3:$E$250))</f>
        <v/>
      </c>
      <c r="L21" s="31">
        <f ref="L21:L21" t="array">MIN(IF('Lookups'!$H$3:$H$250&gt;'Data_km2'!L21,'Lookups'!$E$3:$E$250))</f>
        <v/>
      </c>
    </row>
    <row r="22">
      <c r="A22" s="20">
        <f>'Capacity_km2_MNO'!A22</f>
        <v/>
      </c>
      <c r="B22" s="20">
        <f>'Capacity_km2_MNO'!B22</f>
        <v/>
      </c>
      <c r="C22" s="31">
        <f ref="C22:C22" t="array">MIN(IF('Lookups'!$H$3:$H$250&gt;'Data_km2'!C22,'Lookups'!$E$3:$E$250))</f>
        <v/>
      </c>
      <c r="D22" s="31">
        <f ref="D22:D22" t="array">MIN(IF('Lookups'!$H$3:$H$250&gt;'Data_km2'!D22,'Lookups'!$E$3:$E$250))</f>
        <v/>
      </c>
      <c r="E22" s="31">
        <f ref="E22:E22" t="array">MIN(IF('Lookups'!$H$3:$H$250&gt;'Data_km2'!E22,'Lookups'!$E$3:$E$250))</f>
        <v/>
      </c>
      <c r="F22" s="31">
        <f ref="F22:F22" t="array">MIN(IF('Lookups'!$H$3:$H$250&gt;'Data_km2'!F22,'Lookups'!$E$3:$E$250))</f>
        <v/>
      </c>
      <c r="G22" s="31">
        <f ref="G22:G22" t="array">MIN(IF('Lookups'!$H$3:$H$250&gt;'Data_km2'!G22,'Lookups'!$E$3:$E$250))</f>
        <v/>
      </c>
      <c r="H22" s="31">
        <f ref="H22:H22" t="array">MIN(IF('Lookups'!$H$3:$H$250&gt;'Data_km2'!H22,'Lookups'!$E$3:$E$250))</f>
        <v/>
      </c>
      <c r="I22" s="31">
        <f ref="I22:I22" t="array">MIN(IF('Lookups'!$H$3:$H$250&gt;'Data_km2'!I22,'Lookups'!$E$3:$E$250))</f>
        <v/>
      </c>
      <c r="J22" s="31">
        <f ref="J22:J22" t="array">MIN(IF('Lookups'!$H$3:$H$250&gt;'Data_km2'!J22,'Lookups'!$E$3:$E$250))</f>
        <v/>
      </c>
      <c r="K22" s="31">
        <f ref="K22:K22" t="array">MIN(IF('Lookups'!$H$3:$H$250&gt;'Data_km2'!K22,'Lookups'!$E$3:$E$250))</f>
        <v/>
      </c>
      <c r="L22" s="31">
        <f ref="L22:L22" t="array">MIN(IF('Lookups'!$H$3:$H$250&gt;'Data_km2'!L22,'Lookups'!$E$3:$E$250))</f>
        <v/>
      </c>
    </row>
    <row r="23">
      <c r="A23" s="20">
        <f>'Capacity_km2_MNO'!A23</f>
        <v/>
      </c>
      <c r="B23" s="20">
        <f>'Capacity_km2_MNO'!B23</f>
        <v/>
      </c>
      <c r="C23" s="31">
        <f ref="C23:C23" t="array">MIN(IF('Lookups'!$H$3:$H$250&gt;'Data_km2'!C23,'Lookups'!$E$3:$E$250))</f>
        <v/>
      </c>
      <c r="D23" s="31">
        <f ref="D23:D23" t="array">MIN(IF('Lookups'!$H$3:$H$250&gt;'Data_km2'!D23,'Lookups'!$E$3:$E$250))</f>
        <v/>
      </c>
      <c r="E23" s="31">
        <f ref="E23:E23" t="array">MIN(IF('Lookups'!$H$3:$H$250&gt;'Data_km2'!E23,'Lookups'!$E$3:$E$250))</f>
        <v/>
      </c>
      <c r="F23" s="31">
        <f ref="F23:F23" t="array">MIN(IF('Lookups'!$H$3:$H$250&gt;'Data_km2'!F23,'Lookups'!$E$3:$E$250))</f>
        <v/>
      </c>
      <c r="G23" s="31">
        <f ref="G23:G23" t="array">MIN(IF('Lookups'!$H$3:$H$250&gt;'Data_km2'!G23,'Lookups'!$E$3:$E$250))</f>
        <v/>
      </c>
      <c r="H23" s="31">
        <f ref="H23:H23" t="array">MIN(IF('Lookups'!$H$3:$H$250&gt;'Data_km2'!H23,'Lookups'!$E$3:$E$250))</f>
        <v/>
      </c>
      <c r="I23" s="31">
        <f ref="I23:I23" t="array">MIN(IF('Lookups'!$H$3:$H$250&gt;'Data_km2'!I23,'Lookups'!$E$3:$E$250))</f>
        <v/>
      </c>
      <c r="J23" s="31">
        <f ref="J23:J23" t="array">MIN(IF('Lookups'!$H$3:$H$250&gt;'Data_km2'!J23,'Lookups'!$E$3:$E$250))</f>
        <v/>
      </c>
      <c r="K23" s="31">
        <f ref="K23:K23" t="array">MIN(IF('Lookups'!$H$3:$H$250&gt;'Data_km2'!K23,'Lookups'!$E$3:$E$250))</f>
        <v/>
      </c>
      <c r="L23" s="31">
        <f ref="L23:L23" t="array">MIN(IF('Lookups'!$H$3:$H$250&gt;'Data_km2'!L23,'Lookups'!$E$3:$E$250))</f>
        <v/>
      </c>
    </row>
    <row r="24">
      <c r="A24" s="20">
        <f>'Capacity_km2_MNO'!A24</f>
        <v/>
      </c>
      <c r="B24" s="20">
        <f>'Capacity_km2_MNO'!B24</f>
        <v/>
      </c>
      <c r="C24" s="31">
        <f ref="C24:C24" t="array">MIN(IF('Lookups'!$H$3:$H$250&gt;'Data_km2'!C24,'Lookups'!$E$3:$E$250))</f>
        <v/>
      </c>
      <c r="D24" s="31">
        <f ref="D24:D24" t="array">MIN(IF('Lookups'!$H$3:$H$250&gt;'Data_km2'!D24,'Lookups'!$E$3:$E$250))</f>
        <v/>
      </c>
      <c r="E24" s="31">
        <f ref="E24:E24" t="array">MIN(IF('Lookups'!$H$3:$H$250&gt;'Data_km2'!E24,'Lookups'!$E$3:$E$250))</f>
        <v/>
      </c>
      <c r="F24" s="31">
        <f ref="F24:F24" t="array">MIN(IF('Lookups'!$H$3:$H$250&gt;'Data_km2'!F24,'Lookups'!$E$3:$E$250))</f>
        <v/>
      </c>
      <c r="G24" s="31">
        <f ref="G24:G24" t="array">MIN(IF('Lookups'!$H$3:$H$250&gt;'Data_km2'!G24,'Lookups'!$E$3:$E$250))</f>
        <v/>
      </c>
      <c r="H24" s="31">
        <f ref="H24:H24" t="array">MIN(IF('Lookups'!$H$3:$H$250&gt;'Data_km2'!H24,'Lookups'!$E$3:$E$250))</f>
        <v/>
      </c>
      <c r="I24" s="31">
        <f ref="I24:I24" t="array">MIN(IF('Lookups'!$H$3:$H$250&gt;'Data_km2'!I24,'Lookups'!$E$3:$E$250))</f>
        <v/>
      </c>
      <c r="J24" s="31">
        <f ref="J24:J24" t="array">MIN(IF('Lookups'!$H$3:$H$250&gt;'Data_km2'!J24,'Lookups'!$E$3:$E$250))</f>
        <v/>
      </c>
      <c r="K24" s="31">
        <f ref="K24:K24" t="array">MIN(IF('Lookups'!$H$3:$H$250&gt;'Data_km2'!K24,'Lookups'!$E$3:$E$250))</f>
        <v/>
      </c>
      <c r="L24" s="31">
        <f ref="L24:L24" t="array">MIN(IF('Lookups'!$H$3:$H$250&gt;'Data_km2'!L24,'Lookups'!$E$3:$E$250))</f>
        <v/>
      </c>
    </row>
    <row r="25">
      <c r="A25" s="20">
        <f>'Capacity_km2_MNO'!A25</f>
        <v/>
      </c>
      <c r="B25" s="20">
        <f>'Capacity_km2_MNO'!B25</f>
        <v/>
      </c>
      <c r="C25" s="31">
        <f ref="C25:C25" t="array">MIN(IF('Lookups'!$H$3:$H$250&gt;'Data_km2'!C25,'Lookups'!$E$3:$E$250))</f>
        <v/>
      </c>
      <c r="D25" s="31">
        <f ref="D25:D25" t="array">MIN(IF('Lookups'!$H$3:$H$250&gt;'Data_km2'!D25,'Lookups'!$E$3:$E$250))</f>
        <v/>
      </c>
      <c r="E25" s="31">
        <f ref="E25:E25" t="array">MIN(IF('Lookups'!$H$3:$H$250&gt;'Data_km2'!E25,'Lookups'!$E$3:$E$250))</f>
        <v/>
      </c>
      <c r="F25" s="31">
        <f ref="F25:F25" t="array">MIN(IF('Lookups'!$H$3:$H$250&gt;'Data_km2'!F25,'Lookups'!$E$3:$E$250))</f>
        <v/>
      </c>
      <c r="G25" s="31">
        <f ref="G25:G25" t="array">MIN(IF('Lookups'!$H$3:$H$250&gt;'Data_km2'!G25,'Lookups'!$E$3:$E$250))</f>
        <v/>
      </c>
      <c r="H25" s="31">
        <f ref="H25:H25" t="array">MIN(IF('Lookups'!$H$3:$H$250&gt;'Data_km2'!H25,'Lookups'!$E$3:$E$250))</f>
        <v/>
      </c>
      <c r="I25" s="31">
        <f ref="I25:I25" t="array">MIN(IF('Lookups'!$H$3:$H$250&gt;'Data_km2'!I25,'Lookups'!$E$3:$E$250))</f>
        <v/>
      </c>
      <c r="J25" s="31">
        <f ref="J25:J25" t="array">MIN(IF('Lookups'!$H$3:$H$250&gt;'Data_km2'!J25,'Lookups'!$E$3:$E$250))</f>
        <v/>
      </c>
      <c r="K25" s="31">
        <f ref="K25:K25" t="array">MIN(IF('Lookups'!$H$3:$H$250&gt;'Data_km2'!K25,'Lookups'!$E$3:$E$250))</f>
        <v/>
      </c>
      <c r="L25" s="31">
        <f ref="L25:L25" t="array">MIN(IF('Lookups'!$H$3:$H$250&gt;'Data_km2'!L25,'Lookups'!$E$3:$E$250))</f>
        <v/>
      </c>
    </row>
    <row r="26">
      <c r="A26" s="20">
        <f>'Capacity_km2_MNO'!A26</f>
        <v/>
      </c>
      <c r="B26" s="20">
        <f>'Capacity_km2_MNO'!B26</f>
        <v/>
      </c>
      <c r="C26" s="31">
        <f ref="C26:C26" t="array">MIN(IF('Lookups'!$H$3:$H$250&gt;'Data_km2'!C26,'Lookups'!$E$3:$E$250))</f>
        <v/>
      </c>
      <c r="D26" s="31">
        <f ref="D26:D26" t="array">MIN(IF('Lookups'!$H$3:$H$250&gt;'Data_km2'!D26,'Lookups'!$E$3:$E$250))</f>
        <v/>
      </c>
      <c r="E26" s="31">
        <f ref="E26:E26" t="array">MIN(IF('Lookups'!$H$3:$H$250&gt;'Data_km2'!E26,'Lookups'!$E$3:$E$250))</f>
        <v/>
      </c>
      <c r="F26" s="31">
        <f ref="F26:F26" t="array">MIN(IF('Lookups'!$H$3:$H$250&gt;'Data_km2'!F26,'Lookups'!$E$3:$E$250))</f>
        <v/>
      </c>
      <c r="G26" s="31">
        <f ref="G26:G26" t="array">MIN(IF('Lookups'!$H$3:$H$250&gt;'Data_km2'!G26,'Lookups'!$E$3:$E$250))</f>
        <v/>
      </c>
      <c r="H26" s="31">
        <f ref="H26:H26" t="array">MIN(IF('Lookups'!$H$3:$H$250&gt;'Data_km2'!H26,'Lookups'!$E$3:$E$250))</f>
        <v/>
      </c>
      <c r="I26" s="31">
        <f ref="I26:I26" t="array">MIN(IF('Lookups'!$H$3:$H$250&gt;'Data_km2'!I26,'Lookups'!$E$3:$E$250))</f>
        <v/>
      </c>
      <c r="J26" s="31">
        <f ref="J26:J26" t="array">MIN(IF('Lookups'!$H$3:$H$250&gt;'Data_km2'!J26,'Lookups'!$E$3:$E$250))</f>
        <v/>
      </c>
      <c r="K26" s="31">
        <f ref="K26:K26" t="array">MIN(IF('Lookups'!$H$3:$H$250&gt;'Data_km2'!K26,'Lookups'!$E$3:$E$250))</f>
        <v/>
      </c>
      <c r="L26" s="31">
        <f ref="L26:L26" t="array">MIN(IF('Lookups'!$H$3:$H$250&gt;'Data_km2'!L26,'Lookups'!$E$3:$E$250))</f>
        <v/>
      </c>
    </row>
    <row r="27">
      <c r="A27" s="20">
        <f>'Capacity_km2_MNO'!A27</f>
        <v/>
      </c>
      <c r="B27" s="20">
        <f>'Capacity_km2_MNO'!B27</f>
        <v/>
      </c>
      <c r="C27" s="31">
        <f ref="C27:C27" t="array">MIN(IF('Lookups'!$H$3:$H$250&gt;'Data_km2'!C27,'Lookups'!$E$3:$E$250))</f>
        <v/>
      </c>
      <c r="D27" s="31">
        <f ref="D27:D27" t="array">MIN(IF('Lookups'!$H$3:$H$250&gt;'Data_km2'!D27,'Lookups'!$E$3:$E$250))</f>
        <v/>
      </c>
      <c r="E27" s="31">
        <f ref="E27:E27" t="array">MIN(IF('Lookups'!$H$3:$H$250&gt;'Data_km2'!E27,'Lookups'!$E$3:$E$250))</f>
        <v/>
      </c>
      <c r="F27" s="31">
        <f ref="F27:F27" t="array">MIN(IF('Lookups'!$H$3:$H$250&gt;'Data_km2'!F27,'Lookups'!$E$3:$E$250))</f>
        <v/>
      </c>
      <c r="G27" s="31">
        <f ref="G27:G27" t="array">MIN(IF('Lookups'!$H$3:$H$250&gt;'Data_km2'!G27,'Lookups'!$E$3:$E$250))</f>
        <v/>
      </c>
      <c r="H27" s="31">
        <f ref="H27:H27" t="array">MIN(IF('Lookups'!$H$3:$H$250&gt;'Data_km2'!H27,'Lookups'!$E$3:$E$250))</f>
        <v/>
      </c>
      <c r="I27" s="31">
        <f ref="I27:I27" t="array">MIN(IF('Lookups'!$H$3:$H$250&gt;'Data_km2'!I27,'Lookups'!$E$3:$E$250))</f>
        <v/>
      </c>
      <c r="J27" s="31">
        <f ref="J27:J27" t="array">MIN(IF('Lookups'!$H$3:$H$250&gt;'Data_km2'!J27,'Lookups'!$E$3:$E$250))</f>
        <v/>
      </c>
      <c r="K27" s="31">
        <f ref="K27:K27" t="array">MIN(IF('Lookups'!$H$3:$H$250&gt;'Data_km2'!K27,'Lookups'!$E$3:$E$250))</f>
        <v/>
      </c>
      <c r="L27" s="31">
        <f ref="L27:L27" t="array">MIN(IF('Lookups'!$H$3:$H$250&gt;'Data_km2'!L27,'Lookups'!$E$3:$E$250))</f>
        <v/>
      </c>
    </row>
    <row r="28">
      <c r="A28" s="20">
        <f>'Capacity_km2_MNO'!A28</f>
        <v/>
      </c>
      <c r="B28" s="20">
        <f>'Capacity_km2_MNO'!B28</f>
        <v/>
      </c>
      <c r="C28" s="31">
        <f ref="C28:C28" t="array">MIN(IF('Lookups'!$H$3:$H$250&gt;'Data_km2'!C28,'Lookups'!$E$3:$E$250))</f>
        <v/>
      </c>
      <c r="D28" s="31">
        <f ref="D28:D28" t="array">MIN(IF('Lookups'!$H$3:$H$250&gt;'Data_km2'!D28,'Lookups'!$E$3:$E$250))</f>
        <v/>
      </c>
      <c r="E28" s="31">
        <f ref="E28:E28" t="array">MIN(IF('Lookups'!$H$3:$H$250&gt;'Data_km2'!E28,'Lookups'!$E$3:$E$250))</f>
        <v/>
      </c>
      <c r="F28" s="31">
        <f ref="F28:F28" t="array">MIN(IF('Lookups'!$H$3:$H$250&gt;'Data_km2'!F28,'Lookups'!$E$3:$E$250))</f>
        <v/>
      </c>
      <c r="G28" s="31">
        <f ref="G28:G28" t="array">MIN(IF('Lookups'!$H$3:$H$250&gt;'Data_km2'!G28,'Lookups'!$E$3:$E$250))</f>
        <v/>
      </c>
      <c r="H28" s="31">
        <f ref="H28:H28" t="array">MIN(IF('Lookups'!$H$3:$H$250&gt;'Data_km2'!H28,'Lookups'!$E$3:$E$250))</f>
        <v/>
      </c>
      <c r="I28" s="31">
        <f ref="I28:I28" t="array">MIN(IF('Lookups'!$H$3:$H$250&gt;'Data_km2'!I28,'Lookups'!$E$3:$E$250))</f>
        <v/>
      </c>
      <c r="J28" s="31">
        <f ref="J28:J28" t="array">MIN(IF('Lookups'!$H$3:$H$250&gt;'Data_km2'!J28,'Lookups'!$E$3:$E$250))</f>
        <v/>
      </c>
      <c r="K28" s="31">
        <f ref="K28:K28" t="array">MIN(IF('Lookups'!$H$3:$H$250&gt;'Data_km2'!K28,'Lookups'!$E$3:$E$250))</f>
        <v/>
      </c>
      <c r="L28" s="31">
        <f ref="L28:L28" t="array">MIN(IF('Lookups'!$H$3:$H$250&gt;'Data_km2'!L28,'Lookups'!$E$3:$E$250))</f>
        <v/>
      </c>
    </row>
    <row r="29">
      <c r="A29" s="20">
        <f>'Capacity_km2_MNO'!A29</f>
        <v/>
      </c>
      <c r="B29" s="20">
        <f>'Capacity_km2_MNO'!B29</f>
        <v/>
      </c>
      <c r="C29" s="31">
        <f ref="C29:C29" t="array">MIN(IF('Lookups'!$H$3:$H$250&gt;'Data_km2'!C29,'Lookups'!$E$3:$E$250))</f>
        <v/>
      </c>
      <c r="D29" s="31">
        <f ref="D29:D29" t="array">MIN(IF('Lookups'!$H$3:$H$250&gt;'Data_km2'!D29,'Lookups'!$E$3:$E$250))</f>
        <v/>
      </c>
      <c r="E29" s="31">
        <f ref="E29:E29" t="array">MIN(IF('Lookups'!$H$3:$H$250&gt;'Data_km2'!E29,'Lookups'!$E$3:$E$250))</f>
        <v/>
      </c>
      <c r="F29" s="31">
        <f ref="F29:F29" t="array">MIN(IF('Lookups'!$H$3:$H$250&gt;'Data_km2'!F29,'Lookups'!$E$3:$E$250))</f>
        <v/>
      </c>
      <c r="G29" s="31">
        <f ref="G29:G29" t="array">MIN(IF('Lookups'!$H$3:$H$250&gt;'Data_km2'!G29,'Lookups'!$E$3:$E$250))</f>
        <v/>
      </c>
      <c r="H29" s="31">
        <f ref="H29:H29" t="array">MIN(IF('Lookups'!$H$3:$H$250&gt;'Data_km2'!H29,'Lookups'!$E$3:$E$250))</f>
        <v/>
      </c>
      <c r="I29" s="31">
        <f ref="I29:I29" t="array">MIN(IF('Lookups'!$H$3:$H$250&gt;'Data_km2'!I29,'Lookups'!$E$3:$E$250))</f>
        <v/>
      </c>
      <c r="J29" s="31">
        <f ref="J29:J29" t="array">MIN(IF('Lookups'!$H$3:$H$250&gt;'Data_km2'!J29,'Lookups'!$E$3:$E$250))</f>
        <v/>
      </c>
      <c r="K29" s="31">
        <f ref="K29:K29" t="array">MIN(IF('Lookups'!$H$3:$H$250&gt;'Data_km2'!K29,'Lookups'!$E$3:$E$250))</f>
        <v/>
      </c>
      <c r="L29" s="31">
        <f ref="L29:L29" t="array">MIN(IF('Lookups'!$H$3:$H$250&gt;'Data_km2'!L29,'Lookups'!$E$3:$E$250))</f>
        <v/>
      </c>
    </row>
    <row r="30">
      <c r="A30" s="20">
        <f>'Capacity_km2_MNO'!A30</f>
        <v/>
      </c>
      <c r="B30" s="20">
        <f>'Capacity_km2_MNO'!B30</f>
        <v/>
      </c>
      <c r="C30" s="31">
        <f ref="C30:C30" t="array">MIN(IF('Lookups'!$H$3:$H$250&gt;'Data_km2'!C30,'Lookups'!$E$3:$E$250))</f>
        <v/>
      </c>
      <c r="D30" s="31">
        <f ref="D30:D30" t="array">MIN(IF('Lookups'!$H$3:$H$250&gt;'Data_km2'!D30,'Lookups'!$E$3:$E$250))</f>
        <v/>
      </c>
      <c r="E30" s="31">
        <f ref="E30:E30" t="array">MIN(IF('Lookups'!$H$3:$H$250&gt;'Data_km2'!E30,'Lookups'!$E$3:$E$250))</f>
        <v/>
      </c>
      <c r="F30" s="31">
        <f ref="F30:F30" t="array">MIN(IF('Lookups'!$H$3:$H$250&gt;'Data_km2'!F30,'Lookups'!$E$3:$E$250))</f>
        <v/>
      </c>
      <c r="G30" s="31">
        <f ref="G30:G30" t="array">MIN(IF('Lookups'!$H$3:$H$250&gt;'Data_km2'!G30,'Lookups'!$E$3:$E$250))</f>
        <v/>
      </c>
      <c r="H30" s="31">
        <f ref="H30:H30" t="array">MIN(IF('Lookups'!$H$3:$H$250&gt;'Data_km2'!H30,'Lookups'!$E$3:$E$250))</f>
        <v/>
      </c>
      <c r="I30" s="31">
        <f ref="I30:I30" t="array">MIN(IF('Lookups'!$H$3:$H$250&gt;'Data_km2'!I30,'Lookups'!$E$3:$E$250))</f>
        <v/>
      </c>
      <c r="J30" s="31">
        <f ref="J30:J30" t="array">MIN(IF('Lookups'!$H$3:$H$250&gt;'Data_km2'!J30,'Lookups'!$E$3:$E$250))</f>
        <v/>
      </c>
      <c r="K30" s="31">
        <f ref="K30:K30" t="array">MIN(IF('Lookups'!$H$3:$H$250&gt;'Data_km2'!K30,'Lookups'!$E$3:$E$250))</f>
        <v/>
      </c>
      <c r="L30" s="31">
        <f ref="L30:L30" t="array">MIN(IF('Lookups'!$H$3:$H$250&gt;'Data_km2'!L30,'Lookups'!$E$3:$E$250))</f>
        <v/>
      </c>
    </row>
    <row r="31">
      <c r="A31" s="20">
        <f>'Capacity_km2_MNO'!A31</f>
        <v/>
      </c>
      <c r="B31" s="20">
        <f>'Capacity_km2_MNO'!B31</f>
        <v/>
      </c>
      <c r="C31" s="31">
        <f ref="C31:C31" t="array">MIN(IF('Lookups'!$H$3:$H$250&gt;'Data_km2'!C31,'Lookups'!$E$3:$E$250))</f>
        <v/>
      </c>
      <c r="D31" s="31">
        <f ref="D31:D31" t="array">MIN(IF('Lookups'!$H$3:$H$250&gt;'Data_km2'!D31,'Lookups'!$E$3:$E$250))</f>
        <v/>
      </c>
      <c r="E31" s="31">
        <f ref="E31:E31" t="array">MIN(IF('Lookups'!$H$3:$H$250&gt;'Data_km2'!E31,'Lookups'!$E$3:$E$250))</f>
        <v/>
      </c>
      <c r="F31" s="31">
        <f ref="F31:F31" t="array">MIN(IF('Lookups'!$H$3:$H$250&gt;'Data_km2'!F31,'Lookups'!$E$3:$E$250))</f>
        <v/>
      </c>
      <c r="G31" s="31">
        <f ref="G31:G31" t="array">MIN(IF('Lookups'!$H$3:$H$250&gt;'Data_km2'!G31,'Lookups'!$E$3:$E$250))</f>
        <v/>
      </c>
      <c r="H31" s="31">
        <f ref="H31:H31" t="array">MIN(IF('Lookups'!$H$3:$H$250&gt;'Data_km2'!H31,'Lookups'!$E$3:$E$250))</f>
        <v/>
      </c>
      <c r="I31" s="31">
        <f ref="I31:I31" t="array">MIN(IF('Lookups'!$H$3:$H$250&gt;'Data_km2'!I31,'Lookups'!$E$3:$E$250))</f>
        <v/>
      </c>
      <c r="J31" s="31">
        <f ref="J31:J31" t="array">MIN(IF('Lookups'!$H$3:$H$250&gt;'Data_km2'!J31,'Lookups'!$E$3:$E$250))</f>
        <v/>
      </c>
      <c r="K31" s="31">
        <f ref="K31:K31" t="array">MIN(IF('Lookups'!$H$3:$H$250&gt;'Data_km2'!K31,'Lookups'!$E$3:$E$250))</f>
        <v/>
      </c>
      <c r="L31" s="31">
        <f ref="L31:L31" t="array">MIN(IF('Lookups'!$H$3:$H$250&gt;'Data_km2'!L31,'Lookups'!$E$3:$E$250))</f>
        <v/>
      </c>
    </row>
    <row r="32">
      <c r="A32" s="20">
        <f>'Capacity_km2_MNO'!A32</f>
        <v/>
      </c>
      <c r="B32" s="20">
        <f>'Capacity_km2_MNO'!B32</f>
        <v/>
      </c>
      <c r="C32" s="31">
        <f ref="C32:C32" t="array">MIN(IF('Lookups'!$H$3:$H$250&gt;'Data_km2'!C32,'Lookups'!$E$3:$E$250))</f>
        <v/>
      </c>
      <c r="D32" s="31">
        <f ref="D32:D32" t="array">MIN(IF('Lookups'!$H$3:$H$250&gt;'Data_km2'!D32,'Lookups'!$E$3:$E$250))</f>
        <v/>
      </c>
      <c r="E32" s="31">
        <f ref="E32:E32" t="array">MIN(IF('Lookups'!$H$3:$H$250&gt;'Data_km2'!E32,'Lookups'!$E$3:$E$250))</f>
        <v/>
      </c>
      <c r="F32" s="31">
        <f ref="F32:F32" t="array">MIN(IF('Lookups'!$H$3:$H$250&gt;'Data_km2'!F32,'Lookups'!$E$3:$E$250))</f>
        <v/>
      </c>
      <c r="G32" s="31">
        <f ref="G32:G32" t="array">MIN(IF('Lookups'!$H$3:$H$250&gt;'Data_km2'!G32,'Lookups'!$E$3:$E$250))</f>
        <v/>
      </c>
      <c r="H32" s="31">
        <f ref="H32:H32" t="array">MIN(IF('Lookups'!$H$3:$H$250&gt;'Data_km2'!H32,'Lookups'!$E$3:$E$250))</f>
        <v/>
      </c>
      <c r="I32" s="31">
        <f ref="I32:I32" t="array">MIN(IF('Lookups'!$H$3:$H$250&gt;'Data_km2'!I32,'Lookups'!$E$3:$E$250))</f>
        <v/>
      </c>
      <c r="J32" s="31">
        <f ref="J32:J32" t="array">MIN(IF('Lookups'!$H$3:$H$250&gt;'Data_km2'!J32,'Lookups'!$E$3:$E$250))</f>
        <v/>
      </c>
      <c r="K32" s="31">
        <f ref="K32:K32" t="array">MIN(IF('Lookups'!$H$3:$H$250&gt;'Data_km2'!K32,'Lookups'!$E$3:$E$250))</f>
        <v/>
      </c>
      <c r="L32" s="31">
        <f ref="L32:L32" t="array">MIN(IF('Lookups'!$H$3:$H$250&gt;'Data_km2'!L32,'Lookups'!$E$3:$E$250))</f>
        <v/>
      </c>
    </row>
    <row r="33">
      <c r="A33" s="20">
        <f>'Capacity_km2_MNO'!A33</f>
        <v/>
      </c>
      <c r="B33" s="20">
        <f>'Capacity_km2_MNO'!B33</f>
        <v/>
      </c>
      <c r="C33" s="31">
        <f ref="C33:C33" t="array">MIN(IF('Lookups'!$H$3:$H$250&gt;'Data_km2'!C33,'Lookups'!$E$3:$E$250))</f>
        <v/>
      </c>
      <c r="D33" s="31">
        <f ref="D33:D33" t="array">MIN(IF('Lookups'!$H$3:$H$250&gt;'Data_km2'!D33,'Lookups'!$E$3:$E$250))</f>
        <v/>
      </c>
      <c r="E33" s="31">
        <f ref="E33:E33" t="array">MIN(IF('Lookups'!$H$3:$H$250&gt;'Data_km2'!E33,'Lookups'!$E$3:$E$250))</f>
        <v/>
      </c>
      <c r="F33" s="31">
        <f ref="F33:F33" t="array">MIN(IF('Lookups'!$H$3:$H$250&gt;'Data_km2'!F33,'Lookups'!$E$3:$E$250))</f>
        <v/>
      </c>
      <c r="G33" s="31">
        <f ref="G33:G33" t="array">MIN(IF('Lookups'!$H$3:$H$250&gt;'Data_km2'!G33,'Lookups'!$E$3:$E$250))</f>
        <v/>
      </c>
      <c r="H33" s="31">
        <f ref="H33:H33" t="array">MIN(IF('Lookups'!$H$3:$H$250&gt;'Data_km2'!H33,'Lookups'!$E$3:$E$250))</f>
        <v/>
      </c>
      <c r="I33" s="31">
        <f ref="I33:I33" t="array">MIN(IF('Lookups'!$H$3:$H$250&gt;'Data_km2'!I33,'Lookups'!$E$3:$E$250))</f>
        <v/>
      </c>
      <c r="J33" s="31">
        <f ref="J33:J33" t="array">MIN(IF('Lookups'!$H$3:$H$250&gt;'Data_km2'!J33,'Lookups'!$E$3:$E$250))</f>
        <v/>
      </c>
      <c r="K33" s="31">
        <f ref="K33:K33" t="array">MIN(IF('Lookups'!$H$3:$H$250&gt;'Data_km2'!K33,'Lookups'!$E$3:$E$250))</f>
        <v/>
      </c>
      <c r="L33" s="31">
        <f ref="L33:L33" t="array">MIN(IF('Lookups'!$H$3:$H$250&gt;'Data_km2'!L33,'Lookups'!$E$3:$E$250))</f>
        <v/>
      </c>
    </row>
    <row r="34">
      <c r="A34" s="20">
        <f>'Capacity_km2_MNO'!A34</f>
        <v/>
      </c>
      <c r="B34" s="20">
        <f>'Capacity_km2_MNO'!B34</f>
        <v/>
      </c>
      <c r="C34" s="31">
        <f ref="C34:C34" t="array">MIN(IF('Lookups'!$H$3:$H$250&gt;'Data_km2'!C34,'Lookups'!$E$3:$E$250))</f>
        <v/>
      </c>
      <c r="D34" s="31">
        <f ref="D34:D34" t="array">MIN(IF('Lookups'!$H$3:$H$250&gt;'Data_km2'!D34,'Lookups'!$E$3:$E$250))</f>
        <v/>
      </c>
      <c r="E34" s="31">
        <f ref="E34:E34" t="array">MIN(IF('Lookups'!$H$3:$H$250&gt;'Data_km2'!E34,'Lookups'!$E$3:$E$250))</f>
        <v/>
      </c>
      <c r="F34" s="31">
        <f ref="F34:F34" t="array">MIN(IF('Lookups'!$H$3:$H$250&gt;'Data_km2'!F34,'Lookups'!$E$3:$E$250))</f>
        <v/>
      </c>
      <c r="G34" s="31">
        <f ref="G34:G34" t="array">MIN(IF('Lookups'!$H$3:$H$250&gt;'Data_km2'!G34,'Lookups'!$E$3:$E$250))</f>
        <v/>
      </c>
      <c r="H34" s="31">
        <f ref="H34:H34" t="array">MIN(IF('Lookups'!$H$3:$H$250&gt;'Data_km2'!H34,'Lookups'!$E$3:$E$250))</f>
        <v/>
      </c>
      <c r="I34" s="31">
        <f ref="I34:I34" t="array">MIN(IF('Lookups'!$H$3:$H$250&gt;'Data_km2'!I34,'Lookups'!$E$3:$E$250))</f>
        <v/>
      </c>
      <c r="J34" s="31">
        <f ref="J34:J34" t="array">MIN(IF('Lookups'!$H$3:$H$250&gt;'Data_km2'!J34,'Lookups'!$E$3:$E$250))</f>
        <v/>
      </c>
      <c r="K34" s="31">
        <f ref="K34:K34" t="array">MIN(IF('Lookups'!$H$3:$H$250&gt;'Data_km2'!K34,'Lookups'!$E$3:$E$250))</f>
        <v/>
      </c>
      <c r="L34" s="31">
        <f ref="L34:L34" t="array">MIN(IF('Lookups'!$H$3:$H$250&gt;'Data_km2'!L34,'Lookups'!$E$3:$E$250))</f>
        <v/>
      </c>
    </row>
    <row r="35">
      <c r="A35" s="20">
        <f>'Capacity_km2_MNO'!A35</f>
        <v/>
      </c>
      <c r="B35" s="20">
        <f>'Capacity_km2_MNO'!B35</f>
        <v/>
      </c>
      <c r="C35" s="31">
        <f ref="C35:C35" t="array">MIN(IF('Lookups'!$H$3:$H$250&gt;'Data_km2'!C35,'Lookups'!$E$3:$E$250))</f>
        <v/>
      </c>
      <c r="D35" s="31">
        <f ref="D35:D35" t="array">MIN(IF('Lookups'!$H$3:$H$250&gt;'Data_km2'!D35,'Lookups'!$E$3:$E$250))</f>
        <v/>
      </c>
      <c r="E35" s="31">
        <f ref="E35:E35" t="array">MIN(IF('Lookups'!$H$3:$H$250&gt;'Data_km2'!E35,'Lookups'!$E$3:$E$250))</f>
        <v/>
      </c>
      <c r="F35" s="31">
        <f ref="F35:F35" t="array">MIN(IF('Lookups'!$H$3:$H$250&gt;'Data_km2'!F35,'Lookups'!$E$3:$E$250))</f>
        <v/>
      </c>
      <c r="G35" s="31">
        <f ref="G35:G35" t="array">MIN(IF('Lookups'!$H$3:$H$250&gt;'Data_km2'!G35,'Lookups'!$E$3:$E$250))</f>
        <v/>
      </c>
      <c r="H35" s="31">
        <f ref="H35:H35" t="array">MIN(IF('Lookups'!$H$3:$H$250&gt;'Data_km2'!H35,'Lookups'!$E$3:$E$250))</f>
        <v/>
      </c>
      <c r="I35" s="31">
        <f ref="I35:I35" t="array">MIN(IF('Lookups'!$H$3:$H$250&gt;'Data_km2'!I35,'Lookups'!$E$3:$E$250))</f>
        <v/>
      </c>
      <c r="J35" s="31">
        <f ref="J35:J35" t="array">MIN(IF('Lookups'!$H$3:$H$250&gt;'Data_km2'!J35,'Lookups'!$E$3:$E$250))</f>
        <v/>
      </c>
      <c r="K35" s="31">
        <f ref="K35:K35" t="array">MIN(IF('Lookups'!$H$3:$H$250&gt;'Data_km2'!K35,'Lookups'!$E$3:$E$250))</f>
        <v/>
      </c>
      <c r="L35" s="31">
        <f ref="L35:L35" t="array">MIN(IF('Lookups'!$H$3:$H$250&gt;'Data_km2'!L35,'Lookups'!$E$3:$E$250))</f>
        <v/>
      </c>
    </row>
    <row r="36">
      <c r="A36" s="20">
        <f>'Capacity_km2_MNO'!A36</f>
        <v/>
      </c>
      <c r="B36" s="20">
        <f>'Capacity_km2_MNO'!B36</f>
        <v/>
      </c>
      <c r="C36" s="31">
        <f ref="C36:C36" t="array">MIN(IF('Lookups'!$H$3:$H$250&gt;'Data_km2'!C36,'Lookups'!$E$3:$E$250))</f>
        <v/>
      </c>
      <c r="D36" s="31">
        <f ref="D36:D36" t="array">MIN(IF('Lookups'!$H$3:$H$250&gt;'Data_km2'!D36,'Lookups'!$E$3:$E$250))</f>
        <v/>
      </c>
      <c r="E36" s="31">
        <f ref="E36:E36" t="array">MIN(IF('Lookups'!$H$3:$H$250&gt;'Data_km2'!E36,'Lookups'!$E$3:$E$250))</f>
        <v/>
      </c>
      <c r="F36" s="31">
        <f ref="F36:F36" t="array">MIN(IF('Lookups'!$H$3:$H$250&gt;'Data_km2'!F36,'Lookups'!$E$3:$E$250))</f>
        <v/>
      </c>
      <c r="G36" s="31">
        <f ref="G36:G36" t="array">MIN(IF('Lookups'!$H$3:$H$250&gt;'Data_km2'!G36,'Lookups'!$E$3:$E$250))</f>
        <v/>
      </c>
      <c r="H36" s="31">
        <f ref="H36:H36" t="array">MIN(IF('Lookups'!$H$3:$H$250&gt;'Data_km2'!H36,'Lookups'!$E$3:$E$250))</f>
        <v/>
      </c>
      <c r="I36" s="31">
        <f ref="I36:I36" t="array">MIN(IF('Lookups'!$H$3:$H$250&gt;'Data_km2'!I36,'Lookups'!$E$3:$E$250))</f>
        <v/>
      </c>
      <c r="J36" s="31">
        <f ref="J36:J36" t="array">MIN(IF('Lookups'!$H$3:$H$250&gt;'Data_km2'!J36,'Lookups'!$E$3:$E$250))</f>
        <v/>
      </c>
      <c r="K36" s="31">
        <f ref="K36:K36" t="array">MIN(IF('Lookups'!$H$3:$H$250&gt;'Data_km2'!K36,'Lookups'!$E$3:$E$250))</f>
        <v/>
      </c>
      <c r="L36" s="31">
        <f ref="L36:L36" t="array">MIN(IF('Lookups'!$H$3:$H$250&gt;'Data_km2'!L36,'Lookups'!$E$3:$E$250))</f>
        <v/>
      </c>
    </row>
    <row r="37">
      <c r="A37" s="20">
        <f>'Capacity_km2_MNO'!A37</f>
        <v/>
      </c>
      <c r="B37" s="20">
        <f>'Capacity_km2_MNO'!B37</f>
        <v/>
      </c>
      <c r="C37" s="31">
        <f ref="C37:C37" t="array">MIN(IF('Lookups'!$H$3:$H$250&gt;'Data_km2'!C37,'Lookups'!$E$3:$E$250))</f>
        <v/>
      </c>
      <c r="D37" s="31">
        <f ref="D37:D37" t="array">MIN(IF('Lookups'!$H$3:$H$250&gt;'Data_km2'!D37,'Lookups'!$E$3:$E$250))</f>
        <v/>
      </c>
      <c r="E37" s="31">
        <f ref="E37:E37" t="array">MIN(IF('Lookups'!$H$3:$H$250&gt;'Data_km2'!E37,'Lookups'!$E$3:$E$250))</f>
        <v/>
      </c>
      <c r="F37" s="31">
        <f ref="F37:F37" t="array">MIN(IF('Lookups'!$H$3:$H$250&gt;'Data_km2'!F37,'Lookups'!$E$3:$E$250))</f>
        <v/>
      </c>
      <c r="G37" s="31">
        <f ref="G37:G37" t="array">MIN(IF('Lookups'!$H$3:$H$250&gt;'Data_km2'!G37,'Lookups'!$E$3:$E$250))</f>
        <v/>
      </c>
      <c r="H37" s="31">
        <f ref="H37:H37" t="array">MIN(IF('Lookups'!$H$3:$H$250&gt;'Data_km2'!H37,'Lookups'!$E$3:$E$250))</f>
        <v/>
      </c>
      <c r="I37" s="31">
        <f ref="I37:I37" t="array">MIN(IF('Lookups'!$H$3:$H$250&gt;'Data_km2'!I37,'Lookups'!$E$3:$E$250))</f>
        <v/>
      </c>
      <c r="J37" s="31">
        <f ref="J37:J37" t="array">MIN(IF('Lookups'!$H$3:$H$250&gt;'Data_km2'!J37,'Lookups'!$E$3:$E$250))</f>
        <v/>
      </c>
      <c r="K37" s="31">
        <f ref="K37:K37" t="array">MIN(IF('Lookups'!$H$3:$H$250&gt;'Data_km2'!K37,'Lookups'!$E$3:$E$250))</f>
        <v/>
      </c>
      <c r="L37" s="31">
        <f ref="L37:L37" t="array">MIN(IF('Lookups'!$H$3:$H$250&gt;'Data_km2'!L37,'Lookups'!$E$3:$E$250))</f>
        <v/>
      </c>
    </row>
    <row r="38">
      <c r="A38" s="20">
        <f>'Capacity_km2_MNO'!A38</f>
        <v/>
      </c>
      <c r="B38" s="20">
        <f>'Capacity_km2_MNO'!B38</f>
        <v/>
      </c>
      <c r="C38" s="31">
        <f ref="C38:C38" t="array">MIN(IF('Lookups'!$H$3:$H$250&gt;'Data_km2'!C38,'Lookups'!$E$3:$E$250))</f>
        <v/>
      </c>
      <c r="D38" s="31">
        <f ref="D38:D38" t="array">MIN(IF('Lookups'!$H$3:$H$250&gt;'Data_km2'!D38,'Lookups'!$E$3:$E$250))</f>
        <v/>
      </c>
      <c r="E38" s="31">
        <f ref="E38:E38" t="array">MIN(IF('Lookups'!$H$3:$H$250&gt;'Data_km2'!E38,'Lookups'!$E$3:$E$250))</f>
        <v/>
      </c>
      <c r="F38" s="31">
        <f ref="F38:F38" t="array">MIN(IF('Lookups'!$H$3:$H$250&gt;'Data_km2'!F38,'Lookups'!$E$3:$E$250))</f>
        <v/>
      </c>
      <c r="G38" s="31">
        <f ref="G38:G38" t="array">MIN(IF('Lookups'!$H$3:$H$250&gt;'Data_km2'!G38,'Lookups'!$E$3:$E$250))</f>
        <v/>
      </c>
      <c r="H38" s="31">
        <f ref="H38:H38" t="array">MIN(IF('Lookups'!$H$3:$H$250&gt;'Data_km2'!H38,'Lookups'!$E$3:$E$250))</f>
        <v/>
      </c>
      <c r="I38" s="31">
        <f ref="I38:I38" t="array">MIN(IF('Lookups'!$H$3:$H$250&gt;'Data_km2'!I38,'Lookups'!$E$3:$E$250))</f>
        <v/>
      </c>
      <c r="J38" s="31">
        <f ref="J38:J38" t="array">MIN(IF('Lookups'!$H$3:$H$250&gt;'Data_km2'!J38,'Lookups'!$E$3:$E$250))</f>
        <v/>
      </c>
      <c r="K38" s="31">
        <f ref="K38:K38" t="array">MIN(IF('Lookups'!$H$3:$H$250&gt;'Data_km2'!K38,'Lookups'!$E$3:$E$250))</f>
        <v/>
      </c>
      <c r="L38" s="31">
        <f ref="L38:L38" t="array">MIN(IF('Lookups'!$H$3:$H$250&gt;'Data_km2'!L38,'Lookups'!$E$3:$E$250))</f>
        <v/>
      </c>
    </row>
    <row r="39">
      <c r="A39" s="20">
        <f>'Capacity_km2_MNO'!A39</f>
        <v/>
      </c>
      <c r="B39" s="20">
        <f>'Capacity_km2_MNO'!B39</f>
        <v/>
      </c>
      <c r="C39" s="31">
        <f ref="C39:C39" t="array">MIN(IF('Lookups'!$H$3:$H$250&gt;'Data_km2'!C39,'Lookups'!$E$3:$E$250))</f>
        <v/>
      </c>
      <c r="D39" s="31">
        <f ref="D39:D39" t="array">MIN(IF('Lookups'!$H$3:$H$250&gt;'Data_km2'!D39,'Lookups'!$E$3:$E$250))</f>
        <v/>
      </c>
      <c r="E39" s="31">
        <f ref="E39:E39" t="array">MIN(IF('Lookups'!$H$3:$H$250&gt;'Data_km2'!E39,'Lookups'!$E$3:$E$250))</f>
        <v/>
      </c>
      <c r="F39" s="31">
        <f ref="F39:F39" t="array">MIN(IF('Lookups'!$H$3:$H$250&gt;'Data_km2'!F39,'Lookups'!$E$3:$E$250))</f>
        <v/>
      </c>
      <c r="G39" s="31">
        <f ref="G39:G39" t="array">MIN(IF('Lookups'!$H$3:$H$250&gt;'Data_km2'!G39,'Lookups'!$E$3:$E$250))</f>
        <v/>
      </c>
      <c r="H39" s="31">
        <f ref="H39:H39" t="array">MIN(IF('Lookups'!$H$3:$H$250&gt;'Data_km2'!H39,'Lookups'!$E$3:$E$250))</f>
        <v/>
      </c>
      <c r="I39" s="31">
        <f ref="I39:I39" t="array">MIN(IF('Lookups'!$H$3:$H$250&gt;'Data_km2'!I39,'Lookups'!$E$3:$E$250))</f>
        <v/>
      </c>
      <c r="J39" s="31">
        <f ref="J39:J39" t="array">MIN(IF('Lookups'!$H$3:$H$250&gt;'Data_km2'!J39,'Lookups'!$E$3:$E$250))</f>
        <v/>
      </c>
      <c r="K39" s="31">
        <f ref="K39:K39" t="array">MIN(IF('Lookups'!$H$3:$H$250&gt;'Data_km2'!K39,'Lookups'!$E$3:$E$250))</f>
        <v/>
      </c>
      <c r="L39" s="31">
        <f ref="L39:L39" t="array">MIN(IF('Lookups'!$H$3:$H$250&gt;'Data_km2'!L39,'Lookups'!$E$3:$E$250))</f>
        <v/>
      </c>
    </row>
    <row r="40">
      <c r="A40" s="20">
        <f>'Capacity_km2_MNO'!A40</f>
        <v/>
      </c>
      <c r="B40" s="20">
        <f>'Capacity_km2_MNO'!B40</f>
        <v/>
      </c>
      <c r="C40" s="31">
        <f ref="C40:C40" t="array">MIN(IF('Lookups'!$H$3:$H$250&gt;'Data_km2'!C40,'Lookups'!$E$3:$E$250))</f>
        <v/>
      </c>
      <c r="D40" s="31">
        <f ref="D40:D40" t="array">MIN(IF('Lookups'!$H$3:$H$250&gt;'Data_km2'!D40,'Lookups'!$E$3:$E$250))</f>
        <v/>
      </c>
      <c r="E40" s="31">
        <f ref="E40:E40" t="array">MIN(IF('Lookups'!$H$3:$H$250&gt;'Data_km2'!E40,'Lookups'!$E$3:$E$250))</f>
        <v/>
      </c>
      <c r="F40" s="31">
        <f ref="F40:F40" t="array">MIN(IF('Lookups'!$H$3:$H$250&gt;'Data_km2'!F40,'Lookups'!$E$3:$E$250))</f>
        <v/>
      </c>
      <c r="G40" s="31">
        <f ref="G40:G40" t="array">MIN(IF('Lookups'!$H$3:$H$250&gt;'Data_km2'!G40,'Lookups'!$E$3:$E$250))</f>
        <v/>
      </c>
      <c r="H40" s="31">
        <f ref="H40:H40" t="array">MIN(IF('Lookups'!$H$3:$H$250&gt;'Data_km2'!H40,'Lookups'!$E$3:$E$250))</f>
        <v/>
      </c>
      <c r="I40" s="31">
        <f ref="I40:I40" t="array">MIN(IF('Lookups'!$H$3:$H$250&gt;'Data_km2'!I40,'Lookups'!$E$3:$E$250))</f>
        <v/>
      </c>
      <c r="J40" s="31">
        <f ref="J40:J40" t="array">MIN(IF('Lookups'!$H$3:$H$250&gt;'Data_km2'!J40,'Lookups'!$E$3:$E$250))</f>
        <v/>
      </c>
      <c r="K40" s="31">
        <f ref="K40:K40" t="array">MIN(IF('Lookups'!$H$3:$H$250&gt;'Data_km2'!K40,'Lookups'!$E$3:$E$250))</f>
        <v/>
      </c>
      <c r="L40" s="31">
        <f ref="L40:L40" t="array">MIN(IF('Lookups'!$H$3:$H$250&gt;'Data_km2'!L40,'Lookups'!$E$3:$E$250))</f>
        <v/>
      </c>
    </row>
    <row r="41">
      <c r="A41" s="20">
        <f>'Capacity_km2_MNO'!A41</f>
        <v/>
      </c>
      <c r="B41" s="20">
        <f>'Capacity_km2_MNO'!B41</f>
        <v/>
      </c>
      <c r="C41" s="31">
        <f ref="C41:C41" t="array">MIN(IF('Lookups'!$H$3:$H$250&gt;'Data_km2'!C41,'Lookups'!$E$3:$E$250))</f>
        <v/>
      </c>
      <c r="D41" s="31">
        <f ref="D41:D41" t="array">MIN(IF('Lookups'!$H$3:$H$250&gt;'Data_km2'!D41,'Lookups'!$E$3:$E$250))</f>
        <v/>
      </c>
      <c r="E41" s="31">
        <f ref="E41:E41" t="array">MIN(IF('Lookups'!$H$3:$H$250&gt;'Data_km2'!E41,'Lookups'!$E$3:$E$250))</f>
        <v/>
      </c>
      <c r="F41" s="31">
        <f ref="F41:F41" t="array">MIN(IF('Lookups'!$H$3:$H$250&gt;'Data_km2'!F41,'Lookups'!$E$3:$E$250))</f>
        <v/>
      </c>
      <c r="G41" s="31">
        <f ref="G41:G41" t="array">MIN(IF('Lookups'!$H$3:$H$250&gt;'Data_km2'!G41,'Lookups'!$E$3:$E$250))</f>
        <v/>
      </c>
      <c r="H41" s="31">
        <f ref="H41:H41" t="array">MIN(IF('Lookups'!$H$3:$H$250&gt;'Data_km2'!H41,'Lookups'!$E$3:$E$250))</f>
        <v/>
      </c>
      <c r="I41" s="31">
        <f ref="I41:I41" t="array">MIN(IF('Lookups'!$H$3:$H$250&gt;'Data_km2'!I41,'Lookups'!$E$3:$E$250))</f>
        <v/>
      </c>
      <c r="J41" s="31">
        <f ref="J41:J41" t="array">MIN(IF('Lookups'!$H$3:$H$250&gt;'Data_km2'!J41,'Lookups'!$E$3:$E$250))</f>
        <v/>
      </c>
      <c r="K41" s="31">
        <f ref="K41:K41" t="array">MIN(IF('Lookups'!$H$3:$H$250&gt;'Data_km2'!K41,'Lookups'!$E$3:$E$250))</f>
        <v/>
      </c>
      <c r="L41" s="31">
        <f ref="L41:L41" t="array">MIN(IF('Lookups'!$H$3:$H$250&gt;'Data_km2'!L41,'Lookups'!$E$3:$E$250))</f>
        <v/>
      </c>
    </row>
    <row r="42">
      <c r="A42" s="20">
        <f>'Capacity_km2_MNO'!A42</f>
        <v/>
      </c>
      <c r="B42" s="20">
        <f>'Capacity_km2_MNO'!B42</f>
        <v/>
      </c>
      <c r="C42" s="31">
        <f ref="C42:C42" t="array">MIN(IF('Lookups'!$H$3:$H$250&gt;'Data_km2'!C42,'Lookups'!$E$3:$E$250))</f>
        <v/>
      </c>
      <c r="D42" s="31">
        <f ref="D42:D42" t="array">MIN(IF('Lookups'!$H$3:$H$250&gt;'Data_km2'!D42,'Lookups'!$E$3:$E$250))</f>
        <v/>
      </c>
      <c r="E42" s="31">
        <f ref="E42:E42" t="array">MIN(IF('Lookups'!$H$3:$H$250&gt;'Data_km2'!E42,'Lookups'!$E$3:$E$250))</f>
        <v/>
      </c>
      <c r="F42" s="31">
        <f ref="F42:F42" t="array">MIN(IF('Lookups'!$H$3:$H$250&gt;'Data_km2'!F42,'Lookups'!$E$3:$E$250))</f>
        <v/>
      </c>
      <c r="G42" s="31">
        <f ref="G42:G42" t="array">MIN(IF('Lookups'!$H$3:$H$250&gt;'Data_km2'!G42,'Lookups'!$E$3:$E$250))</f>
        <v/>
      </c>
      <c r="H42" s="31">
        <f ref="H42:H42" t="array">MIN(IF('Lookups'!$H$3:$H$250&gt;'Data_km2'!H42,'Lookups'!$E$3:$E$250))</f>
        <v/>
      </c>
      <c r="I42" s="31">
        <f ref="I42:I42" t="array">MIN(IF('Lookups'!$H$3:$H$250&gt;'Data_km2'!I42,'Lookups'!$E$3:$E$250))</f>
        <v/>
      </c>
      <c r="J42" s="31">
        <f ref="J42:J42" t="array">MIN(IF('Lookups'!$H$3:$H$250&gt;'Data_km2'!J42,'Lookups'!$E$3:$E$250))</f>
        <v/>
      </c>
      <c r="K42" s="31">
        <f ref="K42:K42" t="array">MIN(IF('Lookups'!$H$3:$H$250&gt;'Data_km2'!K42,'Lookups'!$E$3:$E$250))</f>
        <v/>
      </c>
      <c r="L42" s="31">
        <f ref="L42:L42" t="array">MIN(IF('Lookups'!$H$3:$H$250&gt;'Data_km2'!L42,'Lookups'!$E$3:$E$250))</f>
        <v/>
      </c>
    </row>
    <row r="43">
      <c r="A43" s="20">
        <f>'Capacity_km2_MNO'!A43</f>
        <v/>
      </c>
      <c r="B43" s="20">
        <f>'Capacity_km2_MNO'!B43</f>
        <v/>
      </c>
      <c r="C43" s="31">
        <f ref="C43:C43" t="array">MIN(IF('Lookups'!$H$3:$H$250&gt;'Data_km2'!C43,'Lookups'!$E$3:$E$250))</f>
        <v/>
      </c>
      <c r="D43" s="31">
        <f ref="D43:D43" t="array">MIN(IF('Lookups'!$H$3:$H$250&gt;'Data_km2'!D43,'Lookups'!$E$3:$E$250))</f>
        <v/>
      </c>
      <c r="E43" s="31">
        <f ref="E43:E43" t="array">MIN(IF('Lookups'!$H$3:$H$250&gt;'Data_km2'!E43,'Lookups'!$E$3:$E$250))</f>
        <v/>
      </c>
      <c r="F43" s="31">
        <f ref="F43:F43" t="array">MIN(IF('Lookups'!$H$3:$H$250&gt;'Data_km2'!F43,'Lookups'!$E$3:$E$250))</f>
        <v/>
      </c>
      <c r="G43" s="31">
        <f ref="G43:G43" t="array">MIN(IF('Lookups'!$H$3:$H$250&gt;'Data_km2'!G43,'Lookups'!$E$3:$E$250))</f>
        <v/>
      </c>
      <c r="H43" s="31">
        <f ref="H43:H43" t="array">MIN(IF('Lookups'!$H$3:$H$250&gt;'Data_km2'!H43,'Lookups'!$E$3:$E$250))</f>
        <v/>
      </c>
      <c r="I43" s="31">
        <f ref="I43:I43" t="array">MIN(IF('Lookups'!$H$3:$H$250&gt;'Data_km2'!I43,'Lookups'!$E$3:$E$250))</f>
        <v/>
      </c>
      <c r="J43" s="31">
        <f ref="J43:J43" t="array">MIN(IF('Lookups'!$H$3:$H$250&gt;'Data_km2'!J43,'Lookups'!$E$3:$E$250))</f>
        <v/>
      </c>
      <c r="K43" s="31">
        <f ref="K43:K43" t="array">MIN(IF('Lookups'!$H$3:$H$250&gt;'Data_km2'!K43,'Lookups'!$E$3:$E$250))</f>
        <v/>
      </c>
      <c r="L43" s="31">
        <f ref="L43:L43" t="array">MIN(IF('Lookups'!$H$3:$H$250&gt;'Data_km2'!L43,'Lookups'!$E$3:$E$250))</f>
        <v/>
      </c>
    </row>
    <row r="44">
      <c r="A44" s="20">
        <f>'Capacity_km2_MNO'!A44</f>
        <v/>
      </c>
      <c r="B44" s="20">
        <f>'Capacity_km2_MNO'!B44</f>
        <v/>
      </c>
      <c r="C44" s="31">
        <f ref="C44:C44" t="array">MIN(IF('Lookups'!$H$3:$H$250&gt;'Data_km2'!C44,'Lookups'!$E$3:$E$250))</f>
        <v/>
      </c>
      <c r="D44" s="31">
        <f ref="D44:D44" t="array">MIN(IF('Lookups'!$H$3:$H$250&gt;'Data_km2'!D44,'Lookups'!$E$3:$E$250))</f>
        <v/>
      </c>
      <c r="E44" s="31">
        <f ref="E44:E44" t="array">MIN(IF('Lookups'!$H$3:$H$250&gt;'Data_km2'!E44,'Lookups'!$E$3:$E$250))</f>
        <v/>
      </c>
      <c r="F44" s="31">
        <f ref="F44:F44" t="array">MIN(IF('Lookups'!$H$3:$H$250&gt;'Data_km2'!F44,'Lookups'!$E$3:$E$250))</f>
        <v/>
      </c>
      <c r="G44" s="31">
        <f ref="G44:G44" t="array">MIN(IF('Lookups'!$H$3:$H$250&gt;'Data_km2'!G44,'Lookups'!$E$3:$E$250))</f>
        <v/>
      </c>
      <c r="H44" s="31">
        <f ref="H44:H44" t="array">MIN(IF('Lookups'!$H$3:$H$250&gt;'Data_km2'!H44,'Lookups'!$E$3:$E$250))</f>
        <v/>
      </c>
      <c r="I44" s="31">
        <f ref="I44:I44" t="array">MIN(IF('Lookups'!$H$3:$H$250&gt;'Data_km2'!I44,'Lookups'!$E$3:$E$250))</f>
        <v/>
      </c>
      <c r="J44" s="31">
        <f ref="J44:J44" t="array">MIN(IF('Lookups'!$H$3:$H$250&gt;'Data_km2'!J44,'Lookups'!$E$3:$E$250))</f>
        <v/>
      </c>
      <c r="K44" s="31">
        <f ref="K44:K44" t="array">MIN(IF('Lookups'!$H$3:$H$250&gt;'Data_km2'!K44,'Lookups'!$E$3:$E$250))</f>
        <v/>
      </c>
      <c r="L44" s="31">
        <f ref="L44:L44" t="array">MIN(IF('Lookups'!$H$3:$H$250&gt;'Data_km2'!L44,'Lookups'!$E$3:$E$250))</f>
        <v/>
      </c>
    </row>
    <row r="45">
      <c r="A45" s="20">
        <f>'Capacity_km2_MNO'!A45</f>
        <v/>
      </c>
      <c r="B45" s="20">
        <f>'Capacity_km2_MNO'!B45</f>
        <v/>
      </c>
      <c r="C45" s="31">
        <f ref="C45:C45" t="array">MIN(IF('Lookups'!$H$3:$H$250&gt;'Data_km2'!C45,'Lookups'!$E$3:$E$250))</f>
        <v/>
      </c>
      <c r="D45" s="31">
        <f ref="D45:D45" t="array">MIN(IF('Lookups'!$H$3:$H$250&gt;'Data_km2'!D45,'Lookups'!$E$3:$E$250))</f>
        <v/>
      </c>
      <c r="E45" s="31">
        <f ref="E45:E45" t="array">MIN(IF('Lookups'!$H$3:$H$250&gt;'Data_km2'!E45,'Lookups'!$E$3:$E$250))</f>
        <v/>
      </c>
      <c r="F45" s="31">
        <f ref="F45:F45" t="array">MIN(IF('Lookups'!$H$3:$H$250&gt;'Data_km2'!F45,'Lookups'!$E$3:$E$250))</f>
        <v/>
      </c>
      <c r="G45" s="31">
        <f ref="G45:G45" t="array">MIN(IF('Lookups'!$H$3:$H$250&gt;'Data_km2'!G45,'Lookups'!$E$3:$E$250))</f>
        <v/>
      </c>
      <c r="H45" s="31">
        <f ref="H45:H45" t="array">MIN(IF('Lookups'!$H$3:$H$250&gt;'Data_km2'!H45,'Lookups'!$E$3:$E$250))</f>
        <v/>
      </c>
      <c r="I45" s="31">
        <f ref="I45:I45" t="array">MIN(IF('Lookups'!$H$3:$H$250&gt;'Data_km2'!I45,'Lookups'!$E$3:$E$250))</f>
        <v/>
      </c>
      <c r="J45" s="31">
        <f ref="J45:J45" t="array">MIN(IF('Lookups'!$H$3:$H$250&gt;'Data_km2'!J45,'Lookups'!$E$3:$E$250))</f>
        <v/>
      </c>
      <c r="K45" s="31">
        <f ref="K45:K45" t="array">MIN(IF('Lookups'!$H$3:$H$250&gt;'Data_km2'!K45,'Lookups'!$E$3:$E$250))</f>
        <v/>
      </c>
      <c r="L45" s="31">
        <f ref="L45:L45" t="array">MIN(IF('Lookups'!$H$3:$H$250&gt;'Data_km2'!L45,'Lookups'!$E$3:$E$250))</f>
        <v/>
      </c>
    </row>
    <row r="46">
      <c r="A46" s="20">
        <f>'Capacity_km2_MNO'!A46</f>
        <v/>
      </c>
      <c r="B46" s="20">
        <f>'Capacity_km2_MNO'!B46</f>
        <v/>
      </c>
      <c r="C46" s="31">
        <f ref="C46:C46" t="array">MIN(IF('Lookups'!$H$3:$H$250&gt;'Data_km2'!C46,'Lookups'!$E$3:$E$250))</f>
        <v/>
      </c>
      <c r="D46" s="31">
        <f ref="D46:D46" t="array">MIN(IF('Lookups'!$H$3:$H$250&gt;'Data_km2'!D46,'Lookups'!$E$3:$E$250))</f>
        <v/>
      </c>
      <c r="E46" s="31">
        <f ref="E46:E46" t="array">MIN(IF('Lookups'!$H$3:$H$250&gt;'Data_km2'!E46,'Lookups'!$E$3:$E$250))</f>
        <v/>
      </c>
      <c r="F46" s="31">
        <f ref="F46:F46" t="array">MIN(IF('Lookups'!$H$3:$H$250&gt;'Data_km2'!F46,'Lookups'!$E$3:$E$250))</f>
        <v/>
      </c>
      <c r="G46" s="31">
        <f ref="G46:G46" t="array">MIN(IF('Lookups'!$H$3:$H$250&gt;'Data_km2'!G46,'Lookups'!$E$3:$E$250))</f>
        <v/>
      </c>
      <c r="H46" s="31">
        <f ref="H46:H46" t="array">MIN(IF('Lookups'!$H$3:$H$250&gt;'Data_km2'!H46,'Lookups'!$E$3:$E$250))</f>
        <v/>
      </c>
      <c r="I46" s="31">
        <f ref="I46:I46" t="array">MIN(IF('Lookups'!$H$3:$H$250&gt;'Data_km2'!I46,'Lookups'!$E$3:$E$250))</f>
        <v/>
      </c>
      <c r="J46" s="31">
        <f ref="J46:J46" t="array">MIN(IF('Lookups'!$H$3:$H$250&gt;'Data_km2'!J46,'Lookups'!$E$3:$E$250))</f>
        <v/>
      </c>
      <c r="K46" s="31">
        <f ref="K46:K46" t="array">MIN(IF('Lookups'!$H$3:$H$250&gt;'Data_km2'!K46,'Lookups'!$E$3:$E$250))</f>
        <v/>
      </c>
      <c r="L46" s="31">
        <f ref="L46:L46" t="array">MIN(IF('Lookups'!$H$3:$H$250&gt;'Data_km2'!L46,'Lookups'!$E$3:$E$250))</f>
        <v/>
      </c>
    </row>
    <row r="47">
      <c r="A47" s="20">
        <f>'Capacity_km2_MNO'!A47</f>
        <v/>
      </c>
      <c r="B47" s="20">
        <f>'Capacity_km2_MNO'!B47</f>
        <v/>
      </c>
      <c r="C47" s="31">
        <f ref="C47:C47" t="array">MIN(IF('Lookups'!$H$3:$H$250&gt;'Data_km2'!C47,'Lookups'!$E$3:$E$250))</f>
        <v/>
      </c>
      <c r="D47" s="31">
        <f ref="D47:D47" t="array">MIN(IF('Lookups'!$H$3:$H$250&gt;'Data_km2'!D47,'Lookups'!$E$3:$E$250))</f>
        <v/>
      </c>
      <c r="E47" s="31">
        <f ref="E47:E47" t="array">MIN(IF('Lookups'!$H$3:$H$250&gt;'Data_km2'!E47,'Lookups'!$E$3:$E$250))</f>
        <v/>
      </c>
      <c r="F47" s="31">
        <f ref="F47:F47" t="array">MIN(IF('Lookups'!$H$3:$H$250&gt;'Data_km2'!F47,'Lookups'!$E$3:$E$250))</f>
        <v/>
      </c>
      <c r="G47" s="31">
        <f ref="G47:G47" t="array">MIN(IF('Lookups'!$H$3:$H$250&gt;'Data_km2'!G47,'Lookups'!$E$3:$E$250))</f>
        <v/>
      </c>
      <c r="H47" s="31">
        <f ref="H47:H47" t="array">MIN(IF('Lookups'!$H$3:$H$250&gt;'Data_km2'!H47,'Lookups'!$E$3:$E$250))</f>
        <v/>
      </c>
      <c r="I47" s="31">
        <f ref="I47:I47" t="array">MIN(IF('Lookups'!$H$3:$H$250&gt;'Data_km2'!I47,'Lookups'!$E$3:$E$250))</f>
        <v/>
      </c>
      <c r="J47" s="31">
        <f ref="J47:J47" t="array">MIN(IF('Lookups'!$H$3:$H$250&gt;'Data_km2'!J47,'Lookups'!$E$3:$E$250))</f>
        <v/>
      </c>
      <c r="K47" s="31">
        <f ref="K47:K47" t="array">MIN(IF('Lookups'!$H$3:$H$250&gt;'Data_km2'!K47,'Lookups'!$E$3:$E$250))</f>
        <v/>
      </c>
      <c r="L47" s="31">
        <f ref="L47:L47" t="array">MIN(IF('Lookups'!$H$3:$H$250&gt;'Data_km2'!L47,'Lookups'!$E$3:$E$250))</f>
        <v/>
      </c>
    </row>
    <row r="48">
      <c r="A48" s="20">
        <f>'Capacity_km2_MNO'!A48</f>
        <v/>
      </c>
      <c r="B48" s="20">
        <f>'Capacity_km2_MNO'!B48</f>
        <v/>
      </c>
      <c r="C48" s="31">
        <f ref="C48:C48" t="array">MIN(IF('Lookups'!$H$3:$H$250&gt;'Data_km2'!C48,'Lookups'!$E$3:$E$250))</f>
        <v/>
      </c>
      <c r="D48" s="31">
        <f ref="D48:D48" t="array">MIN(IF('Lookups'!$H$3:$H$250&gt;'Data_km2'!D48,'Lookups'!$E$3:$E$250))</f>
        <v/>
      </c>
      <c r="E48" s="31">
        <f ref="E48:E48" t="array">MIN(IF('Lookups'!$H$3:$H$250&gt;'Data_km2'!E48,'Lookups'!$E$3:$E$250))</f>
        <v/>
      </c>
      <c r="F48" s="31">
        <f ref="F48:F48" t="array">MIN(IF('Lookups'!$H$3:$H$250&gt;'Data_km2'!F48,'Lookups'!$E$3:$E$250))</f>
        <v/>
      </c>
      <c r="G48" s="31">
        <f ref="G48:G48" t="array">MIN(IF('Lookups'!$H$3:$H$250&gt;'Data_km2'!G48,'Lookups'!$E$3:$E$250))</f>
        <v/>
      </c>
      <c r="H48" s="31">
        <f ref="H48:H48" t="array">MIN(IF('Lookups'!$H$3:$H$250&gt;'Data_km2'!H48,'Lookups'!$E$3:$E$250))</f>
        <v/>
      </c>
      <c r="I48" s="31">
        <f ref="I48:I48" t="array">MIN(IF('Lookups'!$H$3:$H$250&gt;'Data_km2'!I48,'Lookups'!$E$3:$E$250))</f>
        <v/>
      </c>
      <c r="J48" s="31">
        <f ref="J48:J48" t="array">MIN(IF('Lookups'!$H$3:$H$250&gt;'Data_km2'!J48,'Lookups'!$E$3:$E$250))</f>
        <v/>
      </c>
      <c r="K48" s="31">
        <f ref="K48:K48" t="array">MIN(IF('Lookups'!$H$3:$H$250&gt;'Data_km2'!K48,'Lookups'!$E$3:$E$250))</f>
        <v/>
      </c>
      <c r="L48" s="31">
        <f ref="L48:L48" t="array">MIN(IF('Lookups'!$H$3:$H$250&gt;'Data_km2'!L48,'Lookups'!$E$3:$E$250))</f>
        <v/>
      </c>
    </row>
    <row r="49">
      <c r="A49" s="20">
        <f>'Capacity_km2_MNO'!A49</f>
        <v/>
      </c>
      <c r="B49" s="20">
        <f>'Capacity_km2_MNO'!B49</f>
        <v/>
      </c>
      <c r="C49" s="31">
        <f ref="C49:C49" t="array">MIN(IF('Lookups'!$H$3:$H$250&gt;'Data_km2'!C49,'Lookups'!$E$3:$E$250))</f>
        <v/>
      </c>
      <c r="D49" s="31">
        <f ref="D49:D49" t="array">MIN(IF('Lookups'!$H$3:$H$250&gt;'Data_km2'!D49,'Lookups'!$E$3:$E$250))</f>
        <v/>
      </c>
      <c r="E49" s="31">
        <f ref="E49:E49" t="array">MIN(IF('Lookups'!$H$3:$H$250&gt;'Data_km2'!E49,'Lookups'!$E$3:$E$250))</f>
        <v/>
      </c>
      <c r="F49" s="31">
        <f ref="F49:F49" t="array">MIN(IF('Lookups'!$H$3:$H$250&gt;'Data_km2'!F49,'Lookups'!$E$3:$E$250))</f>
        <v/>
      </c>
      <c r="G49" s="31">
        <f ref="G49:G49" t="array">MIN(IF('Lookups'!$H$3:$H$250&gt;'Data_km2'!G49,'Lookups'!$E$3:$E$250))</f>
        <v/>
      </c>
      <c r="H49" s="31">
        <f ref="H49:H49" t="array">MIN(IF('Lookups'!$H$3:$H$250&gt;'Data_km2'!H49,'Lookups'!$E$3:$E$250))</f>
        <v/>
      </c>
      <c r="I49" s="31">
        <f ref="I49:I49" t="array">MIN(IF('Lookups'!$H$3:$H$250&gt;'Data_km2'!I49,'Lookups'!$E$3:$E$250))</f>
        <v/>
      </c>
      <c r="J49" s="31">
        <f ref="J49:J49" t="array">MIN(IF('Lookups'!$H$3:$H$250&gt;'Data_km2'!J49,'Lookups'!$E$3:$E$250))</f>
        <v/>
      </c>
      <c r="K49" s="31">
        <f ref="K49:K49" t="array">MIN(IF('Lookups'!$H$3:$H$250&gt;'Data_km2'!K49,'Lookups'!$E$3:$E$250))</f>
        <v/>
      </c>
      <c r="L49" s="31">
        <f ref="L49:L49" t="array">MIN(IF('Lookups'!$H$3:$H$250&gt;'Data_km2'!L49,'Lookups'!$E$3:$E$250))</f>
        <v/>
      </c>
    </row>
    <row r="50">
      <c r="A50" s="20">
        <f>'Capacity_km2_MNO'!A50</f>
        <v/>
      </c>
      <c r="B50" s="20">
        <f>'Capacity_km2_MNO'!B50</f>
        <v/>
      </c>
      <c r="C50" s="31">
        <f ref="C50:C50" t="array">MIN(IF('Lookups'!$H$3:$H$250&gt;'Data_km2'!C50,'Lookups'!$E$3:$E$250))</f>
        <v/>
      </c>
      <c r="D50" s="31">
        <f ref="D50:D50" t="array">MIN(IF('Lookups'!$H$3:$H$250&gt;'Data_km2'!D50,'Lookups'!$E$3:$E$250))</f>
        <v/>
      </c>
      <c r="E50" s="31">
        <f ref="E50:E50" t="array">MIN(IF('Lookups'!$H$3:$H$250&gt;'Data_km2'!E50,'Lookups'!$E$3:$E$250))</f>
        <v/>
      </c>
      <c r="F50" s="31">
        <f ref="F50:F50" t="array">MIN(IF('Lookups'!$H$3:$H$250&gt;'Data_km2'!F50,'Lookups'!$E$3:$E$250))</f>
        <v/>
      </c>
      <c r="G50" s="31">
        <f ref="G50:G50" t="array">MIN(IF('Lookups'!$H$3:$H$250&gt;'Data_km2'!G50,'Lookups'!$E$3:$E$250))</f>
        <v/>
      </c>
      <c r="H50" s="31">
        <f ref="H50:H50" t="array">MIN(IF('Lookups'!$H$3:$H$250&gt;'Data_km2'!H50,'Lookups'!$E$3:$E$250))</f>
        <v/>
      </c>
      <c r="I50" s="31">
        <f ref="I50:I50" t="array">MIN(IF('Lookups'!$H$3:$H$250&gt;'Data_km2'!I50,'Lookups'!$E$3:$E$250))</f>
        <v/>
      </c>
      <c r="J50" s="31">
        <f ref="J50:J50" t="array">MIN(IF('Lookups'!$H$3:$H$250&gt;'Data_km2'!J50,'Lookups'!$E$3:$E$250))</f>
        <v/>
      </c>
      <c r="K50" s="31">
        <f ref="K50:K50" t="array">MIN(IF('Lookups'!$H$3:$H$250&gt;'Data_km2'!K50,'Lookups'!$E$3:$E$250))</f>
        <v/>
      </c>
      <c r="L50" s="31">
        <f ref="L50:L50" t="array">MIN(IF('Lookups'!$H$3:$H$250&gt;'Data_km2'!L50,'Lookups'!$E$3:$E$250))</f>
        <v/>
      </c>
    </row>
    <row r="51">
      <c r="A51" s="20">
        <f>'Capacity_km2_MNO'!A51</f>
        <v/>
      </c>
      <c r="B51" s="20">
        <f>'Capacity_km2_MNO'!B51</f>
        <v/>
      </c>
      <c r="C51" s="31">
        <f ref="C51:C51" t="array">MIN(IF('Lookups'!$H$3:$H$250&gt;'Data_km2'!C51,'Lookups'!$E$3:$E$250))</f>
        <v/>
      </c>
      <c r="D51" s="31">
        <f ref="D51:D51" t="array">MIN(IF('Lookups'!$H$3:$H$250&gt;'Data_km2'!D51,'Lookups'!$E$3:$E$250))</f>
        <v/>
      </c>
      <c r="E51" s="31">
        <f ref="E51:E51" t="array">MIN(IF('Lookups'!$H$3:$H$250&gt;'Data_km2'!E51,'Lookups'!$E$3:$E$250))</f>
        <v/>
      </c>
      <c r="F51" s="31">
        <f ref="F51:F51" t="array">MIN(IF('Lookups'!$H$3:$H$250&gt;'Data_km2'!F51,'Lookups'!$E$3:$E$250))</f>
        <v/>
      </c>
      <c r="G51" s="31">
        <f ref="G51:G51" t="array">MIN(IF('Lookups'!$H$3:$H$250&gt;'Data_km2'!G51,'Lookups'!$E$3:$E$250))</f>
        <v/>
      </c>
      <c r="H51" s="31">
        <f ref="H51:H51" t="array">MIN(IF('Lookups'!$H$3:$H$250&gt;'Data_km2'!H51,'Lookups'!$E$3:$E$250))</f>
        <v/>
      </c>
      <c r="I51" s="31">
        <f ref="I51:I51" t="array">MIN(IF('Lookups'!$H$3:$H$250&gt;'Data_km2'!I51,'Lookups'!$E$3:$E$250))</f>
        <v/>
      </c>
      <c r="J51" s="31">
        <f ref="J51:J51" t="array">MIN(IF('Lookups'!$H$3:$H$250&gt;'Data_km2'!J51,'Lookups'!$E$3:$E$250))</f>
        <v/>
      </c>
      <c r="K51" s="31">
        <f ref="K51:K51" t="array">MIN(IF('Lookups'!$H$3:$H$250&gt;'Data_km2'!K51,'Lookups'!$E$3:$E$250))</f>
        <v/>
      </c>
      <c r="L51" s="31">
        <f ref="L51:L51" t="array">MIN(IF('Lookups'!$H$3:$H$250&gt;'Data_km2'!L51,'Lookups'!$E$3:$E$250))</f>
        <v/>
      </c>
    </row>
    <row r="52">
      <c r="A52" s="20">
        <f>'Capacity_km2_MNO'!A52</f>
        <v/>
      </c>
      <c r="B52" s="20">
        <f>'Capacity_km2_MNO'!B52</f>
        <v/>
      </c>
      <c r="C52" s="31">
        <f ref="C52:C52" t="array">MIN(IF('Lookups'!$H$3:$H$250&gt;'Data_km2'!C52,'Lookups'!$E$3:$E$250))</f>
        <v/>
      </c>
      <c r="D52" s="31">
        <f ref="D52:D52" t="array">MIN(IF('Lookups'!$H$3:$H$250&gt;'Data_km2'!D52,'Lookups'!$E$3:$E$250))</f>
        <v/>
      </c>
      <c r="E52" s="31">
        <f ref="E52:E52" t="array">MIN(IF('Lookups'!$H$3:$H$250&gt;'Data_km2'!E52,'Lookups'!$E$3:$E$250))</f>
        <v/>
      </c>
      <c r="F52" s="31">
        <f ref="F52:F52" t="array">MIN(IF('Lookups'!$H$3:$H$250&gt;'Data_km2'!F52,'Lookups'!$E$3:$E$250))</f>
        <v/>
      </c>
      <c r="G52" s="31">
        <f ref="G52:G52" t="array">MIN(IF('Lookups'!$H$3:$H$250&gt;'Data_km2'!G52,'Lookups'!$E$3:$E$250))</f>
        <v/>
      </c>
      <c r="H52" s="31">
        <f ref="H52:H52" t="array">MIN(IF('Lookups'!$H$3:$H$250&gt;'Data_km2'!H52,'Lookups'!$E$3:$E$250))</f>
        <v/>
      </c>
      <c r="I52" s="31">
        <f ref="I52:I52" t="array">MIN(IF('Lookups'!$H$3:$H$250&gt;'Data_km2'!I52,'Lookups'!$E$3:$E$250))</f>
        <v/>
      </c>
      <c r="J52" s="31">
        <f ref="J52:J52" t="array">MIN(IF('Lookups'!$H$3:$H$250&gt;'Data_km2'!J52,'Lookups'!$E$3:$E$250))</f>
        <v/>
      </c>
      <c r="K52" s="31">
        <f ref="K52:K52" t="array">MIN(IF('Lookups'!$H$3:$H$250&gt;'Data_km2'!K52,'Lookups'!$E$3:$E$250))</f>
        <v/>
      </c>
      <c r="L52" s="31">
        <f ref="L52:L52" t="array">MIN(IF('Lookups'!$H$3:$H$250&gt;'Data_km2'!L52,'Lookups'!$E$3:$E$250))</f>
        <v/>
      </c>
    </row>
    <row r="53">
      <c r="A53" s="20">
        <f>'Capacity_km2_MNO'!A53</f>
        <v/>
      </c>
      <c r="B53" s="20">
        <f>'Capacity_km2_MNO'!B53</f>
        <v/>
      </c>
      <c r="C53" s="31">
        <f ref="C53:C53" t="array">MIN(IF('Lookups'!$H$3:$H$250&gt;'Data_km2'!C53,'Lookups'!$E$3:$E$250))</f>
        <v/>
      </c>
      <c r="D53" s="31">
        <f ref="D53:D53" t="array">MIN(IF('Lookups'!$H$3:$H$250&gt;'Data_km2'!D53,'Lookups'!$E$3:$E$250))</f>
        <v/>
      </c>
      <c r="E53" s="31">
        <f ref="E53:E53" t="array">MIN(IF('Lookups'!$H$3:$H$250&gt;'Data_km2'!E53,'Lookups'!$E$3:$E$250))</f>
        <v/>
      </c>
      <c r="F53" s="31">
        <f ref="F53:F53" t="array">MIN(IF('Lookups'!$H$3:$H$250&gt;'Data_km2'!F53,'Lookups'!$E$3:$E$250))</f>
        <v/>
      </c>
      <c r="G53" s="31">
        <f ref="G53:G53" t="array">MIN(IF('Lookups'!$H$3:$H$250&gt;'Data_km2'!G53,'Lookups'!$E$3:$E$250))</f>
        <v/>
      </c>
      <c r="H53" s="31">
        <f ref="H53:H53" t="array">MIN(IF('Lookups'!$H$3:$H$250&gt;'Data_km2'!H53,'Lookups'!$E$3:$E$250))</f>
        <v/>
      </c>
      <c r="I53" s="31">
        <f ref="I53:I53" t="array">MIN(IF('Lookups'!$H$3:$H$250&gt;'Data_km2'!I53,'Lookups'!$E$3:$E$250))</f>
        <v/>
      </c>
      <c r="J53" s="31">
        <f ref="J53:J53" t="array">MIN(IF('Lookups'!$H$3:$H$250&gt;'Data_km2'!J53,'Lookups'!$E$3:$E$250))</f>
        <v/>
      </c>
      <c r="K53" s="31">
        <f ref="K53:K53" t="array">MIN(IF('Lookups'!$H$3:$H$250&gt;'Data_km2'!K53,'Lookups'!$E$3:$E$250))</f>
        <v/>
      </c>
      <c r="L53" s="31">
        <f ref="L53:L53" t="array">MIN(IF('Lookups'!$H$3:$H$250&gt;'Data_km2'!L53,'Lookups'!$E$3:$E$250))</f>
        <v/>
      </c>
    </row>
    <row r="54">
      <c r="A54" s="20">
        <f>'Capacity_km2_MNO'!A54</f>
        <v/>
      </c>
      <c r="B54" s="20">
        <f>'Capacity_km2_MNO'!B54</f>
        <v/>
      </c>
      <c r="C54" s="31">
        <f ref="C54:C54" t="array">MIN(IF('Lookups'!$H$3:$H$250&gt;'Data_km2'!C54,'Lookups'!$E$3:$E$250))</f>
        <v/>
      </c>
      <c r="D54" s="31">
        <f ref="D54:D54" t="array">MIN(IF('Lookups'!$H$3:$H$250&gt;'Data_km2'!D54,'Lookups'!$E$3:$E$250))</f>
        <v/>
      </c>
      <c r="E54" s="31">
        <f ref="E54:E54" t="array">MIN(IF('Lookups'!$H$3:$H$250&gt;'Data_km2'!E54,'Lookups'!$E$3:$E$250))</f>
        <v/>
      </c>
      <c r="F54" s="31">
        <f ref="F54:F54" t="array">MIN(IF('Lookups'!$H$3:$H$250&gt;'Data_km2'!F54,'Lookups'!$E$3:$E$250))</f>
        <v/>
      </c>
      <c r="G54" s="31">
        <f ref="G54:G54" t="array">MIN(IF('Lookups'!$H$3:$H$250&gt;'Data_km2'!G54,'Lookups'!$E$3:$E$250))</f>
        <v/>
      </c>
      <c r="H54" s="31">
        <f ref="H54:H54" t="array">MIN(IF('Lookups'!$H$3:$H$250&gt;'Data_km2'!H54,'Lookups'!$E$3:$E$250))</f>
        <v/>
      </c>
      <c r="I54" s="31">
        <f ref="I54:I54" t="array">MIN(IF('Lookups'!$H$3:$H$250&gt;'Data_km2'!I54,'Lookups'!$E$3:$E$250))</f>
        <v/>
      </c>
      <c r="J54" s="31">
        <f ref="J54:J54" t="array">MIN(IF('Lookups'!$H$3:$H$250&gt;'Data_km2'!J54,'Lookups'!$E$3:$E$250))</f>
        <v/>
      </c>
      <c r="K54" s="31">
        <f ref="K54:K54" t="array">MIN(IF('Lookups'!$H$3:$H$250&gt;'Data_km2'!K54,'Lookups'!$E$3:$E$250))</f>
        <v/>
      </c>
      <c r="L54" s="31">
        <f ref="L54:L54" t="array">MIN(IF('Lookups'!$H$3:$H$250&gt;'Data_km2'!L54,'Lookups'!$E$3:$E$250))</f>
        <v/>
      </c>
    </row>
    <row r="55">
      <c r="A55" s="20">
        <f>'Capacity_km2_MNO'!A55</f>
        <v/>
      </c>
      <c r="B55" s="20">
        <f>'Capacity_km2_MNO'!B55</f>
        <v/>
      </c>
      <c r="C55" s="31">
        <f ref="C55:C55" t="array">MIN(IF('Lookups'!$H$3:$H$250&gt;'Data_km2'!C55,'Lookups'!$E$3:$E$250))</f>
        <v/>
      </c>
      <c r="D55" s="31">
        <f ref="D55:D55" t="array">MIN(IF('Lookups'!$H$3:$H$250&gt;'Data_km2'!D55,'Lookups'!$E$3:$E$250))</f>
        <v/>
      </c>
      <c r="E55" s="31">
        <f ref="E55:E55" t="array">MIN(IF('Lookups'!$H$3:$H$250&gt;'Data_km2'!E55,'Lookups'!$E$3:$E$250))</f>
        <v/>
      </c>
      <c r="F55" s="31">
        <f ref="F55:F55" t="array">MIN(IF('Lookups'!$H$3:$H$250&gt;'Data_km2'!F55,'Lookups'!$E$3:$E$250))</f>
        <v/>
      </c>
      <c r="G55" s="31">
        <f ref="G55:G55" t="array">MIN(IF('Lookups'!$H$3:$H$250&gt;'Data_km2'!G55,'Lookups'!$E$3:$E$250))</f>
        <v/>
      </c>
      <c r="H55" s="31">
        <f ref="H55:H55" t="array">MIN(IF('Lookups'!$H$3:$H$250&gt;'Data_km2'!H55,'Lookups'!$E$3:$E$250))</f>
        <v/>
      </c>
      <c r="I55" s="31">
        <f ref="I55:I55" t="array">MIN(IF('Lookups'!$H$3:$H$250&gt;'Data_km2'!I55,'Lookups'!$E$3:$E$250))</f>
        <v/>
      </c>
      <c r="J55" s="31">
        <f ref="J55:J55" t="array">MIN(IF('Lookups'!$H$3:$H$250&gt;'Data_km2'!J55,'Lookups'!$E$3:$E$250))</f>
        <v/>
      </c>
      <c r="K55" s="31">
        <f ref="K55:K55" t="array">MIN(IF('Lookups'!$H$3:$H$250&gt;'Data_km2'!K55,'Lookups'!$E$3:$E$250))</f>
        <v/>
      </c>
      <c r="L55" s="31">
        <f ref="L55:L55" t="array">MIN(IF('Lookups'!$H$3:$H$250&gt;'Data_km2'!L55,'Lookups'!$E$3:$E$250))</f>
        <v/>
      </c>
    </row>
    <row r="56">
      <c r="A56" s="20">
        <f>'Capacity_km2_MNO'!A56</f>
        <v/>
      </c>
      <c r="B56" s="20">
        <f>'Capacity_km2_MNO'!B56</f>
        <v/>
      </c>
      <c r="C56" s="31">
        <f ref="C56:C56" t="array">MIN(IF('Lookups'!$H$3:$H$250&gt;'Data_km2'!C56,'Lookups'!$E$3:$E$250))</f>
        <v/>
      </c>
      <c r="D56" s="31">
        <f ref="D56:D56" t="array">MIN(IF('Lookups'!$H$3:$H$250&gt;'Data_km2'!D56,'Lookups'!$E$3:$E$250))</f>
        <v/>
      </c>
      <c r="E56" s="31">
        <f ref="E56:E56" t="array">MIN(IF('Lookups'!$H$3:$H$250&gt;'Data_km2'!E56,'Lookups'!$E$3:$E$250))</f>
        <v/>
      </c>
      <c r="F56" s="31">
        <f ref="F56:F56" t="array">MIN(IF('Lookups'!$H$3:$H$250&gt;'Data_km2'!F56,'Lookups'!$E$3:$E$250))</f>
        <v/>
      </c>
      <c r="G56" s="31">
        <f ref="G56:G56" t="array">MIN(IF('Lookups'!$H$3:$H$250&gt;'Data_km2'!G56,'Lookups'!$E$3:$E$250))</f>
        <v/>
      </c>
      <c r="H56" s="31">
        <f ref="H56:H56" t="array">MIN(IF('Lookups'!$H$3:$H$250&gt;'Data_km2'!H56,'Lookups'!$E$3:$E$250))</f>
        <v/>
      </c>
      <c r="I56" s="31">
        <f ref="I56:I56" t="array">MIN(IF('Lookups'!$H$3:$H$250&gt;'Data_km2'!I56,'Lookups'!$E$3:$E$250))</f>
        <v/>
      </c>
      <c r="J56" s="31">
        <f ref="J56:J56" t="array">MIN(IF('Lookups'!$H$3:$H$250&gt;'Data_km2'!J56,'Lookups'!$E$3:$E$250))</f>
        <v/>
      </c>
      <c r="K56" s="31">
        <f ref="K56:K56" t="array">MIN(IF('Lookups'!$H$3:$H$250&gt;'Data_km2'!K56,'Lookups'!$E$3:$E$250))</f>
        <v/>
      </c>
      <c r="L56" s="31">
        <f ref="L56:L56" t="array">MIN(IF('Lookups'!$H$3:$H$250&gt;'Data_km2'!L56,'Lookups'!$E$3:$E$250))</f>
        <v/>
      </c>
    </row>
    <row r="57">
      <c r="A57" s="20">
        <f>'Capacity_km2_MNO'!A57</f>
        <v/>
      </c>
      <c r="B57" s="20">
        <f>'Capacity_km2_MNO'!B57</f>
        <v/>
      </c>
      <c r="C57" s="31">
        <f ref="C57:C57" t="array">MIN(IF('Lookups'!$H$3:$H$250&gt;'Data_km2'!C57,'Lookups'!$E$3:$E$250))</f>
        <v/>
      </c>
      <c r="D57" s="31">
        <f ref="D57:D57" t="array">MIN(IF('Lookups'!$H$3:$H$250&gt;'Data_km2'!D57,'Lookups'!$E$3:$E$250))</f>
        <v/>
      </c>
      <c r="E57" s="31">
        <f ref="E57:E57" t="array">MIN(IF('Lookups'!$H$3:$H$250&gt;'Data_km2'!E57,'Lookups'!$E$3:$E$250))</f>
        <v/>
      </c>
      <c r="F57" s="31">
        <f ref="F57:F57" t="array">MIN(IF('Lookups'!$H$3:$H$250&gt;'Data_km2'!F57,'Lookups'!$E$3:$E$250))</f>
        <v/>
      </c>
      <c r="G57" s="31">
        <f ref="G57:G57" t="array">MIN(IF('Lookups'!$H$3:$H$250&gt;'Data_km2'!G57,'Lookups'!$E$3:$E$250))</f>
        <v/>
      </c>
      <c r="H57" s="31">
        <f ref="H57:H57" t="array">MIN(IF('Lookups'!$H$3:$H$250&gt;'Data_km2'!H57,'Lookups'!$E$3:$E$250))</f>
        <v/>
      </c>
      <c r="I57" s="31">
        <f ref="I57:I57" t="array">MIN(IF('Lookups'!$H$3:$H$250&gt;'Data_km2'!I57,'Lookups'!$E$3:$E$250))</f>
        <v/>
      </c>
      <c r="J57" s="31">
        <f ref="J57:J57" t="array">MIN(IF('Lookups'!$H$3:$H$250&gt;'Data_km2'!J57,'Lookups'!$E$3:$E$250))</f>
        <v/>
      </c>
      <c r="K57" s="31">
        <f ref="K57:K57" t="array">MIN(IF('Lookups'!$H$3:$H$250&gt;'Data_km2'!K57,'Lookups'!$E$3:$E$250))</f>
        <v/>
      </c>
      <c r="L57" s="31">
        <f ref="L57:L57" t="array">MIN(IF('Lookups'!$H$3:$H$250&gt;'Data_km2'!L57,'Lookups'!$E$3:$E$250))</f>
        <v/>
      </c>
    </row>
    <row r="58">
      <c r="A58" s="20">
        <f>'Capacity_km2_MNO'!A58</f>
        <v/>
      </c>
      <c r="B58" s="20">
        <f>'Capacity_km2_MNO'!B58</f>
        <v/>
      </c>
      <c r="C58" s="31">
        <f ref="C58:C58" t="array">MIN(IF('Lookups'!$H$3:$H$250&gt;'Data_km2'!C58,'Lookups'!$E$3:$E$250))</f>
        <v/>
      </c>
      <c r="D58" s="31">
        <f ref="D58:D58" t="array">MIN(IF('Lookups'!$H$3:$H$250&gt;'Data_km2'!D58,'Lookups'!$E$3:$E$250))</f>
        <v/>
      </c>
      <c r="E58" s="31">
        <f ref="E58:E58" t="array">MIN(IF('Lookups'!$H$3:$H$250&gt;'Data_km2'!E58,'Lookups'!$E$3:$E$250))</f>
        <v/>
      </c>
      <c r="F58" s="31">
        <f ref="F58:F58" t="array">MIN(IF('Lookups'!$H$3:$H$250&gt;'Data_km2'!F58,'Lookups'!$E$3:$E$250))</f>
        <v/>
      </c>
      <c r="G58" s="31">
        <f ref="G58:G58" t="array">MIN(IF('Lookups'!$H$3:$H$250&gt;'Data_km2'!G58,'Lookups'!$E$3:$E$250))</f>
        <v/>
      </c>
      <c r="H58" s="31">
        <f ref="H58:H58" t="array">MIN(IF('Lookups'!$H$3:$H$250&gt;'Data_km2'!H58,'Lookups'!$E$3:$E$250))</f>
        <v/>
      </c>
      <c r="I58" s="31">
        <f ref="I58:I58" t="array">MIN(IF('Lookups'!$H$3:$H$250&gt;'Data_km2'!I58,'Lookups'!$E$3:$E$250))</f>
        <v/>
      </c>
      <c r="J58" s="31">
        <f ref="J58:J58" t="array">MIN(IF('Lookups'!$H$3:$H$250&gt;'Data_km2'!J58,'Lookups'!$E$3:$E$250))</f>
        <v/>
      </c>
      <c r="K58" s="31">
        <f ref="K58:K58" t="array">MIN(IF('Lookups'!$H$3:$H$250&gt;'Data_km2'!K58,'Lookups'!$E$3:$E$250))</f>
        <v/>
      </c>
      <c r="L58" s="31">
        <f ref="L58:L58" t="array">MIN(IF('Lookups'!$H$3:$H$250&gt;'Data_km2'!L58,'Lookups'!$E$3:$E$250))</f>
        <v/>
      </c>
    </row>
    <row r="59">
      <c r="A59" s="20">
        <f>'Capacity_km2_MNO'!A59</f>
        <v/>
      </c>
      <c r="B59" s="20">
        <f>'Capacity_km2_MNO'!B59</f>
        <v/>
      </c>
      <c r="C59" s="31">
        <f ref="C59:C59" t="array">MIN(IF('Lookups'!$H$3:$H$250&gt;'Data_km2'!C59,'Lookups'!$E$3:$E$250))</f>
        <v/>
      </c>
      <c r="D59" s="31">
        <f ref="D59:D59" t="array">MIN(IF('Lookups'!$H$3:$H$250&gt;'Data_km2'!D59,'Lookups'!$E$3:$E$250))</f>
        <v/>
      </c>
      <c r="E59" s="31">
        <f ref="E59:E59" t="array">MIN(IF('Lookups'!$H$3:$H$250&gt;'Data_km2'!E59,'Lookups'!$E$3:$E$250))</f>
        <v/>
      </c>
      <c r="F59" s="31">
        <f ref="F59:F59" t="array">MIN(IF('Lookups'!$H$3:$H$250&gt;'Data_km2'!F59,'Lookups'!$E$3:$E$250))</f>
        <v/>
      </c>
      <c r="G59" s="31">
        <f ref="G59:G59" t="array">MIN(IF('Lookups'!$H$3:$H$250&gt;'Data_km2'!G59,'Lookups'!$E$3:$E$250))</f>
        <v/>
      </c>
      <c r="H59" s="31">
        <f ref="H59:H59" t="array">MIN(IF('Lookups'!$H$3:$H$250&gt;'Data_km2'!H59,'Lookups'!$E$3:$E$250))</f>
        <v/>
      </c>
      <c r="I59" s="31">
        <f ref="I59:I59" t="array">MIN(IF('Lookups'!$H$3:$H$250&gt;'Data_km2'!I59,'Lookups'!$E$3:$E$250))</f>
        <v/>
      </c>
      <c r="J59" s="31">
        <f ref="J59:J59" t="array">MIN(IF('Lookups'!$H$3:$H$250&gt;'Data_km2'!J59,'Lookups'!$E$3:$E$250))</f>
        <v/>
      </c>
      <c r="K59" s="31">
        <f ref="K59:K59" t="array">MIN(IF('Lookups'!$H$3:$H$250&gt;'Data_km2'!K59,'Lookups'!$E$3:$E$250))</f>
        <v/>
      </c>
      <c r="L59" s="31">
        <f ref="L59:L59" t="array">MIN(IF('Lookups'!$H$3:$H$250&gt;'Data_km2'!L59,'Lookups'!$E$3:$E$250))</f>
        <v/>
      </c>
    </row>
    <row r="60">
      <c r="A60" s="20">
        <f>'Capacity_km2_MNO'!A60</f>
        <v/>
      </c>
      <c r="B60" s="20">
        <f>'Capacity_km2_MNO'!B60</f>
        <v/>
      </c>
      <c r="C60" s="31">
        <f ref="C60:C60" t="array">MIN(IF('Lookups'!$H$3:$H$250&gt;'Data_km2'!C60,'Lookups'!$E$3:$E$250))</f>
        <v/>
      </c>
      <c r="D60" s="31">
        <f ref="D60:D60" t="array">MIN(IF('Lookups'!$H$3:$H$250&gt;'Data_km2'!D60,'Lookups'!$E$3:$E$250))</f>
        <v/>
      </c>
      <c r="E60" s="31">
        <f ref="E60:E60" t="array">MIN(IF('Lookups'!$H$3:$H$250&gt;'Data_km2'!E60,'Lookups'!$E$3:$E$250))</f>
        <v/>
      </c>
      <c r="F60" s="31">
        <f ref="F60:F60" t="array">MIN(IF('Lookups'!$H$3:$H$250&gt;'Data_km2'!F60,'Lookups'!$E$3:$E$250))</f>
        <v/>
      </c>
      <c r="G60" s="31">
        <f ref="G60:G60" t="array">MIN(IF('Lookups'!$H$3:$H$250&gt;'Data_km2'!G60,'Lookups'!$E$3:$E$250))</f>
        <v/>
      </c>
      <c r="H60" s="31">
        <f ref="H60:H60" t="array">MIN(IF('Lookups'!$H$3:$H$250&gt;'Data_km2'!H60,'Lookups'!$E$3:$E$250))</f>
        <v/>
      </c>
      <c r="I60" s="31">
        <f ref="I60:I60" t="array">MIN(IF('Lookups'!$H$3:$H$250&gt;'Data_km2'!I60,'Lookups'!$E$3:$E$250))</f>
        <v/>
      </c>
      <c r="J60" s="31">
        <f ref="J60:J60" t="array">MIN(IF('Lookups'!$H$3:$H$250&gt;'Data_km2'!J60,'Lookups'!$E$3:$E$250))</f>
        <v/>
      </c>
      <c r="K60" s="31">
        <f ref="K60:K60" t="array">MIN(IF('Lookups'!$H$3:$H$250&gt;'Data_km2'!K60,'Lookups'!$E$3:$E$250))</f>
        <v/>
      </c>
      <c r="L60" s="31">
        <f ref="L60:L60" t="array">MIN(IF('Lookups'!$H$3:$H$250&gt;'Data_km2'!L60,'Lookups'!$E$3:$E$250))</f>
        <v/>
      </c>
    </row>
    <row r="61">
      <c r="A61" s="20">
        <f>'Capacity_km2_MNO'!A61</f>
        <v/>
      </c>
      <c r="B61" s="20">
        <f>'Capacity_km2_MNO'!B61</f>
        <v/>
      </c>
      <c r="C61" s="31">
        <f ref="C61:C61" t="array">MIN(IF('Lookups'!$H$3:$H$250&gt;'Data_km2'!C61,'Lookups'!$E$3:$E$250))</f>
        <v/>
      </c>
      <c r="D61" s="31">
        <f ref="D61:D61" t="array">MIN(IF('Lookups'!$H$3:$H$250&gt;'Data_km2'!D61,'Lookups'!$E$3:$E$250))</f>
        <v/>
      </c>
      <c r="E61" s="31">
        <f ref="E61:E61" t="array">MIN(IF('Lookups'!$H$3:$H$250&gt;'Data_km2'!E61,'Lookups'!$E$3:$E$250))</f>
        <v/>
      </c>
      <c r="F61" s="31">
        <f ref="F61:F61" t="array">MIN(IF('Lookups'!$H$3:$H$250&gt;'Data_km2'!F61,'Lookups'!$E$3:$E$250))</f>
        <v/>
      </c>
      <c r="G61" s="31">
        <f ref="G61:G61" t="array">MIN(IF('Lookups'!$H$3:$H$250&gt;'Data_km2'!G61,'Lookups'!$E$3:$E$250))</f>
        <v/>
      </c>
      <c r="H61" s="31">
        <f ref="H61:H61" t="array">MIN(IF('Lookups'!$H$3:$H$250&gt;'Data_km2'!H61,'Lookups'!$E$3:$E$250))</f>
        <v/>
      </c>
      <c r="I61" s="31">
        <f ref="I61:I61" t="array">MIN(IF('Lookups'!$H$3:$H$250&gt;'Data_km2'!I61,'Lookups'!$E$3:$E$250))</f>
        <v/>
      </c>
      <c r="J61" s="31">
        <f ref="J61:J61" t="array">MIN(IF('Lookups'!$H$3:$H$250&gt;'Data_km2'!J61,'Lookups'!$E$3:$E$250))</f>
        <v/>
      </c>
      <c r="K61" s="31">
        <f ref="K61:K61" t="array">MIN(IF('Lookups'!$H$3:$H$250&gt;'Data_km2'!K61,'Lookups'!$E$3:$E$250))</f>
        <v/>
      </c>
      <c r="L61" s="31">
        <f ref="L61:L61" t="array">MIN(IF('Lookups'!$H$3:$H$250&gt;'Data_km2'!L61,'Lookups'!$E$3:$E$250))</f>
        <v/>
      </c>
    </row>
    <row r="62">
      <c r="A62" s="20">
        <f>'Capacity_km2_MNO'!A62</f>
        <v/>
      </c>
      <c r="B62" s="20">
        <f>'Capacity_km2_MNO'!B62</f>
        <v/>
      </c>
      <c r="C62" s="31">
        <f ref="C62:C62" t="array">MIN(IF('Lookups'!$H$3:$H$250&gt;'Data_km2'!C62,'Lookups'!$E$3:$E$250))</f>
        <v/>
      </c>
      <c r="D62" s="31">
        <f ref="D62:D62" t="array">MIN(IF('Lookups'!$H$3:$H$250&gt;'Data_km2'!D62,'Lookups'!$E$3:$E$250))</f>
        <v/>
      </c>
      <c r="E62" s="31">
        <f ref="E62:E62" t="array">MIN(IF('Lookups'!$H$3:$H$250&gt;'Data_km2'!E62,'Lookups'!$E$3:$E$250))</f>
        <v/>
      </c>
      <c r="F62" s="31">
        <f ref="F62:F62" t="array">MIN(IF('Lookups'!$H$3:$H$250&gt;'Data_km2'!F62,'Lookups'!$E$3:$E$250))</f>
        <v/>
      </c>
      <c r="G62" s="31">
        <f ref="G62:G62" t="array">MIN(IF('Lookups'!$H$3:$H$250&gt;'Data_km2'!G62,'Lookups'!$E$3:$E$250))</f>
        <v/>
      </c>
      <c r="H62" s="31">
        <f ref="H62:H62" t="array">MIN(IF('Lookups'!$H$3:$H$250&gt;'Data_km2'!H62,'Lookups'!$E$3:$E$250))</f>
        <v/>
      </c>
      <c r="I62" s="31">
        <f ref="I62:I62" t="array">MIN(IF('Lookups'!$H$3:$H$250&gt;'Data_km2'!I62,'Lookups'!$E$3:$E$250))</f>
        <v/>
      </c>
      <c r="J62" s="31">
        <f ref="J62:J62" t="array">MIN(IF('Lookups'!$H$3:$H$250&gt;'Data_km2'!J62,'Lookups'!$E$3:$E$250))</f>
        <v/>
      </c>
      <c r="K62" s="31">
        <f ref="K62:K62" t="array">MIN(IF('Lookups'!$H$3:$H$250&gt;'Data_km2'!K62,'Lookups'!$E$3:$E$250))</f>
        <v/>
      </c>
      <c r="L62" s="31">
        <f ref="L62:L62" t="array">MIN(IF('Lookups'!$H$3:$H$250&gt;'Data_km2'!L62,'Lookups'!$E$3:$E$250))</f>
        <v/>
      </c>
    </row>
    <row r="63">
      <c r="A63" s="20">
        <f>'Capacity_km2_MNO'!A63</f>
        <v/>
      </c>
      <c r="B63" s="20">
        <f>'Capacity_km2_MNO'!B63</f>
        <v/>
      </c>
      <c r="C63" s="31">
        <f ref="C63:C63" t="array">MIN(IF('Lookups'!$H$3:$H$250&gt;'Data_km2'!C63,'Lookups'!$E$3:$E$250))</f>
        <v/>
      </c>
      <c r="D63" s="31">
        <f ref="D63:D63" t="array">MIN(IF('Lookups'!$H$3:$H$250&gt;'Data_km2'!D63,'Lookups'!$E$3:$E$250))</f>
        <v/>
      </c>
      <c r="E63" s="31">
        <f ref="E63:E63" t="array">MIN(IF('Lookups'!$H$3:$H$250&gt;'Data_km2'!E63,'Lookups'!$E$3:$E$250))</f>
        <v/>
      </c>
      <c r="F63" s="31">
        <f ref="F63:F63" t="array">MIN(IF('Lookups'!$H$3:$H$250&gt;'Data_km2'!F63,'Lookups'!$E$3:$E$250))</f>
        <v/>
      </c>
      <c r="G63" s="31">
        <f ref="G63:G63" t="array">MIN(IF('Lookups'!$H$3:$H$250&gt;'Data_km2'!G63,'Lookups'!$E$3:$E$250))</f>
        <v/>
      </c>
      <c r="H63" s="31">
        <f ref="H63:H63" t="array">MIN(IF('Lookups'!$H$3:$H$250&gt;'Data_km2'!H63,'Lookups'!$E$3:$E$250))</f>
        <v/>
      </c>
      <c r="I63" s="31">
        <f ref="I63:I63" t="array">MIN(IF('Lookups'!$H$3:$H$250&gt;'Data_km2'!I63,'Lookups'!$E$3:$E$250))</f>
        <v/>
      </c>
      <c r="J63" s="31">
        <f ref="J63:J63" t="array">MIN(IF('Lookups'!$H$3:$H$250&gt;'Data_km2'!J63,'Lookups'!$E$3:$E$250))</f>
        <v/>
      </c>
      <c r="K63" s="31">
        <f ref="K63:K63" t="array">MIN(IF('Lookups'!$H$3:$H$250&gt;'Data_km2'!K63,'Lookups'!$E$3:$E$250))</f>
        <v/>
      </c>
      <c r="L63" s="31">
        <f ref="L63:L63" t="array">MIN(IF('Lookups'!$H$3:$H$250&gt;'Data_km2'!L63,'Lookups'!$E$3:$E$250))</f>
        <v/>
      </c>
    </row>
    <row r="64">
      <c r="A64" s="20">
        <f>'Capacity_km2_MNO'!A64</f>
        <v/>
      </c>
      <c r="B64" s="20">
        <f>'Capacity_km2_MNO'!B64</f>
        <v/>
      </c>
      <c r="C64" s="31">
        <f ref="C64:C64" t="array">MIN(IF('Lookups'!$H$3:$H$250&gt;'Data_km2'!C64,'Lookups'!$E$3:$E$250))</f>
        <v/>
      </c>
      <c r="D64" s="31">
        <f ref="D64:D64" t="array">MIN(IF('Lookups'!$H$3:$H$250&gt;'Data_km2'!D64,'Lookups'!$E$3:$E$250))</f>
        <v/>
      </c>
      <c r="E64" s="31">
        <f ref="E64:E64" t="array">MIN(IF('Lookups'!$H$3:$H$250&gt;'Data_km2'!E64,'Lookups'!$E$3:$E$250))</f>
        <v/>
      </c>
      <c r="F64" s="31">
        <f ref="F64:F64" t="array">MIN(IF('Lookups'!$H$3:$H$250&gt;'Data_km2'!F64,'Lookups'!$E$3:$E$250))</f>
        <v/>
      </c>
      <c r="G64" s="31">
        <f ref="G64:G64" t="array">MIN(IF('Lookups'!$H$3:$H$250&gt;'Data_km2'!G64,'Lookups'!$E$3:$E$250))</f>
        <v/>
      </c>
      <c r="H64" s="31">
        <f ref="H64:H64" t="array">MIN(IF('Lookups'!$H$3:$H$250&gt;'Data_km2'!H64,'Lookups'!$E$3:$E$250))</f>
        <v/>
      </c>
      <c r="I64" s="31">
        <f ref="I64:I64" t="array">MIN(IF('Lookups'!$H$3:$H$250&gt;'Data_km2'!I64,'Lookups'!$E$3:$E$250))</f>
        <v/>
      </c>
      <c r="J64" s="31">
        <f ref="J64:J64" t="array">MIN(IF('Lookups'!$H$3:$H$250&gt;'Data_km2'!J64,'Lookups'!$E$3:$E$250))</f>
        <v/>
      </c>
      <c r="K64" s="31">
        <f ref="K64:K64" t="array">MIN(IF('Lookups'!$H$3:$H$250&gt;'Data_km2'!K64,'Lookups'!$E$3:$E$250))</f>
        <v/>
      </c>
      <c r="L64" s="31">
        <f ref="L64:L64" t="array">MIN(IF('Lookups'!$H$3:$H$250&gt;'Data_km2'!L64,'Lookups'!$E$3:$E$250))</f>
        <v/>
      </c>
    </row>
    <row r="65">
      <c r="A65" s="20">
        <f>'Capacity_km2_MNO'!A65</f>
        <v/>
      </c>
      <c r="B65" s="20">
        <f>'Capacity_km2_MNO'!B65</f>
        <v/>
      </c>
      <c r="C65" s="31">
        <f ref="C65:C65" t="array">MIN(IF('Lookups'!$H$3:$H$250&gt;'Data_km2'!C65,'Lookups'!$E$3:$E$250))</f>
        <v/>
      </c>
      <c r="D65" s="31">
        <f ref="D65:D65" t="array">MIN(IF('Lookups'!$H$3:$H$250&gt;'Data_km2'!D65,'Lookups'!$E$3:$E$250))</f>
        <v/>
      </c>
      <c r="E65" s="31">
        <f ref="E65:E65" t="array">MIN(IF('Lookups'!$H$3:$H$250&gt;'Data_km2'!E65,'Lookups'!$E$3:$E$250))</f>
        <v/>
      </c>
      <c r="F65" s="31">
        <f ref="F65:F65" t="array">MIN(IF('Lookups'!$H$3:$H$250&gt;'Data_km2'!F65,'Lookups'!$E$3:$E$250))</f>
        <v/>
      </c>
      <c r="G65" s="31">
        <f ref="G65:G65" t="array">MIN(IF('Lookups'!$H$3:$H$250&gt;'Data_km2'!G65,'Lookups'!$E$3:$E$250))</f>
        <v/>
      </c>
      <c r="H65" s="31">
        <f ref="H65:H65" t="array">MIN(IF('Lookups'!$H$3:$H$250&gt;'Data_km2'!H65,'Lookups'!$E$3:$E$250))</f>
        <v/>
      </c>
      <c r="I65" s="31">
        <f ref="I65:I65" t="array">MIN(IF('Lookups'!$H$3:$H$250&gt;'Data_km2'!I65,'Lookups'!$E$3:$E$250))</f>
        <v/>
      </c>
      <c r="J65" s="31">
        <f ref="J65:J65" t="array">MIN(IF('Lookups'!$H$3:$H$250&gt;'Data_km2'!J65,'Lookups'!$E$3:$E$250))</f>
        <v/>
      </c>
      <c r="K65" s="31">
        <f ref="K65:K65" t="array">MIN(IF('Lookups'!$H$3:$H$250&gt;'Data_km2'!K65,'Lookups'!$E$3:$E$250))</f>
        <v/>
      </c>
      <c r="L65" s="31">
        <f ref="L65:L65" t="array">MIN(IF('Lookups'!$H$3:$H$250&gt;'Data_km2'!L65,'Lookups'!$E$3:$E$250))</f>
        <v/>
      </c>
    </row>
    <row r="66">
      <c r="A66" s="20">
        <f>'Capacity_km2_MNO'!A66</f>
        <v/>
      </c>
      <c r="B66" s="20">
        <f>'Capacity_km2_MNO'!B66</f>
        <v/>
      </c>
      <c r="C66" s="31">
        <f ref="C66:C66" t="array">MIN(IF('Lookups'!$H$3:$H$250&gt;'Data_km2'!C66,'Lookups'!$E$3:$E$250))</f>
        <v/>
      </c>
      <c r="D66" s="31">
        <f ref="D66:D66" t="array">MIN(IF('Lookups'!$H$3:$H$250&gt;'Data_km2'!D66,'Lookups'!$E$3:$E$250))</f>
        <v/>
      </c>
      <c r="E66" s="31">
        <f ref="E66:E66" t="array">MIN(IF('Lookups'!$H$3:$H$250&gt;'Data_km2'!E66,'Lookups'!$E$3:$E$250))</f>
        <v/>
      </c>
      <c r="F66" s="31">
        <f ref="F66:F66" t="array">MIN(IF('Lookups'!$H$3:$H$250&gt;'Data_km2'!F66,'Lookups'!$E$3:$E$250))</f>
        <v/>
      </c>
      <c r="G66" s="31">
        <f ref="G66:G66" t="array">MIN(IF('Lookups'!$H$3:$H$250&gt;'Data_km2'!G66,'Lookups'!$E$3:$E$250))</f>
        <v/>
      </c>
      <c r="H66" s="31">
        <f ref="H66:H66" t="array">MIN(IF('Lookups'!$H$3:$H$250&gt;'Data_km2'!H66,'Lookups'!$E$3:$E$250))</f>
        <v/>
      </c>
      <c r="I66" s="31">
        <f ref="I66:I66" t="array">MIN(IF('Lookups'!$H$3:$H$250&gt;'Data_km2'!I66,'Lookups'!$E$3:$E$250))</f>
        <v/>
      </c>
      <c r="J66" s="31">
        <f ref="J66:J66" t="array">MIN(IF('Lookups'!$H$3:$H$250&gt;'Data_km2'!J66,'Lookups'!$E$3:$E$250))</f>
        <v/>
      </c>
      <c r="K66" s="31">
        <f ref="K66:K66" t="array">MIN(IF('Lookups'!$H$3:$H$250&gt;'Data_km2'!K66,'Lookups'!$E$3:$E$250))</f>
        <v/>
      </c>
      <c r="L66" s="31">
        <f ref="L66:L66" t="array">MIN(IF('Lookups'!$H$3:$H$250&gt;'Data_km2'!L66,'Lookups'!$E$3:$E$250))</f>
        <v/>
      </c>
    </row>
    <row r="67">
      <c r="A67" s="20">
        <f>'Capacity_km2_MNO'!A67</f>
        <v/>
      </c>
      <c r="B67" s="20">
        <f>'Capacity_km2_MNO'!B67</f>
        <v/>
      </c>
      <c r="C67" s="31">
        <f ref="C67:C67" t="array">MIN(IF('Lookups'!$H$3:$H$250&gt;'Data_km2'!C67,'Lookups'!$E$3:$E$250))</f>
        <v/>
      </c>
      <c r="D67" s="31">
        <f ref="D67:D67" t="array">MIN(IF('Lookups'!$H$3:$H$250&gt;'Data_km2'!D67,'Lookups'!$E$3:$E$250))</f>
        <v/>
      </c>
      <c r="E67" s="31">
        <f ref="E67:E67" t="array">MIN(IF('Lookups'!$H$3:$H$250&gt;'Data_km2'!E67,'Lookups'!$E$3:$E$250))</f>
        <v/>
      </c>
      <c r="F67" s="31">
        <f ref="F67:F67" t="array">MIN(IF('Lookups'!$H$3:$H$250&gt;'Data_km2'!F67,'Lookups'!$E$3:$E$250))</f>
        <v/>
      </c>
      <c r="G67" s="31">
        <f ref="G67:G67" t="array">MIN(IF('Lookups'!$H$3:$H$250&gt;'Data_km2'!G67,'Lookups'!$E$3:$E$250))</f>
        <v/>
      </c>
      <c r="H67" s="31">
        <f ref="H67:H67" t="array">MIN(IF('Lookups'!$H$3:$H$250&gt;'Data_km2'!H67,'Lookups'!$E$3:$E$250))</f>
        <v/>
      </c>
      <c r="I67" s="31">
        <f ref="I67:I67" t="array">MIN(IF('Lookups'!$H$3:$H$250&gt;'Data_km2'!I67,'Lookups'!$E$3:$E$250))</f>
        <v/>
      </c>
      <c r="J67" s="31">
        <f ref="J67:J67" t="array">MIN(IF('Lookups'!$H$3:$H$250&gt;'Data_km2'!J67,'Lookups'!$E$3:$E$250))</f>
        <v/>
      </c>
      <c r="K67" s="31">
        <f ref="K67:K67" t="array">MIN(IF('Lookups'!$H$3:$H$250&gt;'Data_km2'!K67,'Lookups'!$E$3:$E$250))</f>
        <v/>
      </c>
      <c r="L67" s="31">
        <f ref="L67:L67" t="array">MIN(IF('Lookups'!$H$3:$H$250&gt;'Data_km2'!L67,'Lookups'!$E$3:$E$250))</f>
        <v/>
      </c>
    </row>
    <row r="68">
      <c r="A68" s="20">
        <f>'Capacity_km2_MNO'!A68</f>
        <v/>
      </c>
      <c r="B68" s="20">
        <f>'Capacity_km2_MNO'!B68</f>
        <v/>
      </c>
      <c r="C68" s="31">
        <f ref="C68:C68" t="array">MIN(IF('Lookups'!$H$3:$H$250&gt;'Data_km2'!C68,'Lookups'!$E$3:$E$250))</f>
        <v/>
      </c>
      <c r="D68" s="31">
        <f ref="D68:D68" t="array">MIN(IF('Lookups'!$H$3:$H$250&gt;'Data_km2'!D68,'Lookups'!$E$3:$E$250))</f>
        <v/>
      </c>
      <c r="E68" s="31">
        <f ref="E68:E68" t="array">MIN(IF('Lookups'!$H$3:$H$250&gt;'Data_km2'!E68,'Lookups'!$E$3:$E$250))</f>
        <v/>
      </c>
      <c r="F68" s="31">
        <f ref="F68:F68" t="array">MIN(IF('Lookups'!$H$3:$H$250&gt;'Data_km2'!F68,'Lookups'!$E$3:$E$250))</f>
        <v/>
      </c>
      <c r="G68" s="31">
        <f ref="G68:G68" t="array">MIN(IF('Lookups'!$H$3:$H$250&gt;'Data_km2'!G68,'Lookups'!$E$3:$E$250))</f>
        <v/>
      </c>
      <c r="H68" s="31">
        <f ref="H68:H68" t="array">MIN(IF('Lookups'!$H$3:$H$250&gt;'Data_km2'!H68,'Lookups'!$E$3:$E$250))</f>
        <v/>
      </c>
      <c r="I68" s="31">
        <f ref="I68:I68" t="array">MIN(IF('Lookups'!$H$3:$H$250&gt;'Data_km2'!I68,'Lookups'!$E$3:$E$250))</f>
        <v/>
      </c>
      <c r="J68" s="31">
        <f ref="J68:J68" t="array">MIN(IF('Lookups'!$H$3:$H$250&gt;'Data_km2'!J68,'Lookups'!$E$3:$E$250))</f>
        <v/>
      </c>
      <c r="K68" s="31">
        <f ref="K68:K68" t="array">MIN(IF('Lookups'!$H$3:$H$250&gt;'Data_km2'!K68,'Lookups'!$E$3:$E$250))</f>
        <v/>
      </c>
      <c r="L68" s="31">
        <f ref="L68:L68" t="array">MIN(IF('Lookups'!$H$3:$H$250&gt;'Data_km2'!L68,'Lookups'!$E$3:$E$250))</f>
        <v/>
      </c>
    </row>
    <row r="69">
      <c r="A69" s="20">
        <f>'Capacity_km2_MNO'!A69</f>
        <v/>
      </c>
      <c r="B69" s="20">
        <f>'Capacity_km2_MNO'!B69</f>
        <v/>
      </c>
      <c r="C69" s="31">
        <f ref="C69:C69" t="array">MIN(IF('Lookups'!$H$3:$H$250&gt;'Data_km2'!C69,'Lookups'!$E$3:$E$250))</f>
        <v/>
      </c>
      <c r="D69" s="31">
        <f ref="D69:D69" t="array">MIN(IF('Lookups'!$H$3:$H$250&gt;'Data_km2'!D69,'Lookups'!$E$3:$E$250))</f>
        <v/>
      </c>
      <c r="E69" s="31">
        <f ref="E69:E69" t="array">MIN(IF('Lookups'!$H$3:$H$250&gt;'Data_km2'!E69,'Lookups'!$E$3:$E$250))</f>
        <v/>
      </c>
      <c r="F69" s="31">
        <f ref="F69:F69" t="array">MIN(IF('Lookups'!$H$3:$H$250&gt;'Data_km2'!F69,'Lookups'!$E$3:$E$250))</f>
        <v/>
      </c>
      <c r="G69" s="31">
        <f ref="G69:G69" t="array">MIN(IF('Lookups'!$H$3:$H$250&gt;'Data_km2'!G69,'Lookups'!$E$3:$E$250))</f>
        <v/>
      </c>
      <c r="H69" s="31">
        <f ref="H69:H69" t="array">MIN(IF('Lookups'!$H$3:$H$250&gt;'Data_km2'!H69,'Lookups'!$E$3:$E$250))</f>
        <v/>
      </c>
      <c r="I69" s="31">
        <f ref="I69:I69" t="array">MIN(IF('Lookups'!$H$3:$H$250&gt;'Data_km2'!I69,'Lookups'!$E$3:$E$250))</f>
        <v/>
      </c>
      <c r="J69" s="31">
        <f ref="J69:J69" t="array">MIN(IF('Lookups'!$H$3:$H$250&gt;'Data_km2'!J69,'Lookups'!$E$3:$E$250))</f>
        <v/>
      </c>
      <c r="K69" s="31">
        <f ref="K69:K69" t="array">MIN(IF('Lookups'!$H$3:$H$250&gt;'Data_km2'!K69,'Lookups'!$E$3:$E$250))</f>
        <v/>
      </c>
      <c r="L69" s="31">
        <f ref="L69:L69" t="array">MIN(IF('Lookups'!$H$3:$H$250&gt;'Data_km2'!L69,'Lookups'!$E$3:$E$250))</f>
        <v/>
      </c>
    </row>
    <row r="70">
      <c r="A70" s="20">
        <f>'Capacity_km2_MNO'!A70</f>
        <v/>
      </c>
      <c r="B70" s="20">
        <f>'Capacity_km2_MNO'!B70</f>
        <v/>
      </c>
      <c r="C70" s="31">
        <f ref="C70:C70" t="array">MIN(IF('Lookups'!$H$3:$H$250&gt;'Data_km2'!C70,'Lookups'!$E$3:$E$250))</f>
        <v/>
      </c>
      <c r="D70" s="31">
        <f ref="D70:D70" t="array">MIN(IF('Lookups'!$H$3:$H$250&gt;'Data_km2'!D70,'Lookups'!$E$3:$E$250))</f>
        <v/>
      </c>
      <c r="E70" s="31">
        <f ref="E70:E70" t="array">MIN(IF('Lookups'!$H$3:$H$250&gt;'Data_km2'!E70,'Lookups'!$E$3:$E$250))</f>
        <v/>
      </c>
      <c r="F70" s="31">
        <f ref="F70:F70" t="array">MIN(IF('Lookups'!$H$3:$H$250&gt;'Data_km2'!F70,'Lookups'!$E$3:$E$250))</f>
        <v/>
      </c>
      <c r="G70" s="31">
        <f ref="G70:G70" t="array">MIN(IF('Lookups'!$H$3:$H$250&gt;'Data_km2'!G70,'Lookups'!$E$3:$E$250))</f>
        <v/>
      </c>
      <c r="H70" s="31">
        <f ref="H70:H70" t="array">MIN(IF('Lookups'!$H$3:$H$250&gt;'Data_km2'!H70,'Lookups'!$E$3:$E$250))</f>
        <v/>
      </c>
      <c r="I70" s="31">
        <f ref="I70:I70" t="array">MIN(IF('Lookups'!$H$3:$H$250&gt;'Data_km2'!I70,'Lookups'!$E$3:$E$250))</f>
        <v/>
      </c>
      <c r="J70" s="31">
        <f ref="J70:J70" t="array">MIN(IF('Lookups'!$H$3:$H$250&gt;'Data_km2'!J70,'Lookups'!$E$3:$E$250))</f>
        <v/>
      </c>
      <c r="K70" s="31">
        <f ref="K70:K70" t="array">MIN(IF('Lookups'!$H$3:$H$250&gt;'Data_km2'!K70,'Lookups'!$E$3:$E$250))</f>
        <v/>
      </c>
      <c r="L70" s="31">
        <f ref="L70:L70" t="array">MIN(IF('Lookups'!$H$3:$H$250&gt;'Data_km2'!L70,'Lookups'!$E$3:$E$250))</f>
        <v/>
      </c>
    </row>
    <row r="71">
      <c r="A71" s="20">
        <f>'Capacity_km2_MNO'!A71</f>
        <v/>
      </c>
      <c r="B71" s="20">
        <f>'Capacity_km2_MNO'!B71</f>
        <v/>
      </c>
      <c r="C71" s="31">
        <f ref="C71:C71" t="array">MIN(IF('Lookups'!$H$3:$H$250&gt;'Data_km2'!C71,'Lookups'!$E$3:$E$250))</f>
        <v/>
      </c>
      <c r="D71" s="31">
        <f ref="D71:D71" t="array">MIN(IF('Lookups'!$H$3:$H$250&gt;'Data_km2'!D71,'Lookups'!$E$3:$E$250))</f>
        <v/>
      </c>
      <c r="E71" s="31">
        <f ref="E71:E71" t="array">MIN(IF('Lookups'!$H$3:$H$250&gt;'Data_km2'!E71,'Lookups'!$E$3:$E$250))</f>
        <v/>
      </c>
      <c r="F71" s="31">
        <f ref="F71:F71" t="array">MIN(IF('Lookups'!$H$3:$H$250&gt;'Data_km2'!F71,'Lookups'!$E$3:$E$250))</f>
        <v/>
      </c>
      <c r="G71" s="31">
        <f ref="G71:G71" t="array">MIN(IF('Lookups'!$H$3:$H$250&gt;'Data_km2'!G71,'Lookups'!$E$3:$E$250))</f>
        <v/>
      </c>
      <c r="H71" s="31">
        <f ref="H71:H71" t="array">MIN(IF('Lookups'!$H$3:$H$250&gt;'Data_km2'!H71,'Lookups'!$E$3:$E$250))</f>
        <v/>
      </c>
      <c r="I71" s="31">
        <f ref="I71:I71" t="array">MIN(IF('Lookups'!$H$3:$H$250&gt;'Data_km2'!I71,'Lookups'!$E$3:$E$250))</f>
        <v/>
      </c>
      <c r="J71" s="31">
        <f ref="J71:J71" t="array">MIN(IF('Lookups'!$H$3:$H$250&gt;'Data_km2'!J71,'Lookups'!$E$3:$E$250))</f>
        <v/>
      </c>
      <c r="K71" s="31">
        <f ref="K71:K71" t="array">MIN(IF('Lookups'!$H$3:$H$250&gt;'Data_km2'!K71,'Lookups'!$E$3:$E$250))</f>
        <v/>
      </c>
      <c r="L71" s="31">
        <f ref="L71:L71" t="array">MIN(IF('Lookups'!$H$3:$H$250&gt;'Data_km2'!L71,'Lookups'!$E$3:$E$250))</f>
        <v/>
      </c>
    </row>
    <row r="72">
      <c r="A72" s="20">
        <f>'Capacity_km2_MNO'!A72</f>
        <v/>
      </c>
      <c r="B72" s="20">
        <f>'Capacity_km2_MNO'!B72</f>
        <v/>
      </c>
      <c r="C72" s="31">
        <f ref="C72:C72" t="array">MIN(IF('Lookups'!$H$3:$H$250&gt;'Data_km2'!C72,'Lookups'!$E$3:$E$250))</f>
        <v/>
      </c>
      <c r="D72" s="31">
        <f ref="D72:D72" t="array">MIN(IF('Lookups'!$H$3:$H$250&gt;'Data_km2'!D72,'Lookups'!$E$3:$E$250))</f>
        <v/>
      </c>
      <c r="E72" s="31">
        <f ref="E72:E72" t="array">MIN(IF('Lookups'!$H$3:$H$250&gt;'Data_km2'!E72,'Lookups'!$E$3:$E$250))</f>
        <v/>
      </c>
      <c r="F72" s="31">
        <f ref="F72:F72" t="array">MIN(IF('Lookups'!$H$3:$H$250&gt;'Data_km2'!F72,'Lookups'!$E$3:$E$250))</f>
        <v/>
      </c>
      <c r="G72" s="31">
        <f ref="G72:G72" t="array">MIN(IF('Lookups'!$H$3:$H$250&gt;'Data_km2'!G72,'Lookups'!$E$3:$E$250))</f>
        <v/>
      </c>
      <c r="H72" s="31">
        <f ref="H72:H72" t="array">MIN(IF('Lookups'!$H$3:$H$250&gt;'Data_km2'!H72,'Lookups'!$E$3:$E$250))</f>
        <v/>
      </c>
      <c r="I72" s="31">
        <f ref="I72:I72" t="array">MIN(IF('Lookups'!$H$3:$H$250&gt;'Data_km2'!I72,'Lookups'!$E$3:$E$250))</f>
        <v/>
      </c>
      <c r="J72" s="31">
        <f ref="J72:J72" t="array">MIN(IF('Lookups'!$H$3:$H$250&gt;'Data_km2'!J72,'Lookups'!$E$3:$E$250))</f>
        <v/>
      </c>
      <c r="K72" s="31">
        <f ref="K72:K72" t="array">MIN(IF('Lookups'!$H$3:$H$250&gt;'Data_km2'!K72,'Lookups'!$E$3:$E$250))</f>
        <v/>
      </c>
      <c r="L72" s="31">
        <f ref="L72:L72" t="array">MIN(IF('Lookups'!$H$3:$H$250&gt;'Data_km2'!L72,'Lookups'!$E$3:$E$250))</f>
        <v/>
      </c>
    </row>
    <row r="73">
      <c r="A73" s="20">
        <f>'Capacity_km2_MNO'!A73</f>
        <v/>
      </c>
      <c r="B73" s="20">
        <f>'Capacity_km2_MNO'!B73</f>
        <v/>
      </c>
      <c r="C73" s="31">
        <f ref="C73:C73" t="array">MIN(IF('Lookups'!$H$3:$H$250&gt;'Data_km2'!C73,'Lookups'!$E$3:$E$250))</f>
        <v/>
      </c>
      <c r="D73" s="31">
        <f ref="D73:D73" t="array">MIN(IF('Lookups'!$H$3:$H$250&gt;'Data_km2'!D73,'Lookups'!$E$3:$E$250))</f>
        <v/>
      </c>
      <c r="E73" s="31">
        <f ref="E73:E73" t="array">MIN(IF('Lookups'!$H$3:$H$250&gt;'Data_km2'!E73,'Lookups'!$E$3:$E$250))</f>
        <v/>
      </c>
      <c r="F73" s="31">
        <f ref="F73:F73" t="array">MIN(IF('Lookups'!$H$3:$H$250&gt;'Data_km2'!F73,'Lookups'!$E$3:$E$250))</f>
        <v/>
      </c>
      <c r="G73" s="31">
        <f ref="G73:G73" t="array">MIN(IF('Lookups'!$H$3:$H$250&gt;'Data_km2'!G73,'Lookups'!$E$3:$E$250))</f>
        <v/>
      </c>
      <c r="H73" s="31">
        <f ref="H73:H73" t="array">MIN(IF('Lookups'!$H$3:$H$250&gt;'Data_km2'!H73,'Lookups'!$E$3:$E$250))</f>
        <v/>
      </c>
      <c r="I73" s="31">
        <f ref="I73:I73" t="array">MIN(IF('Lookups'!$H$3:$H$250&gt;'Data_km2'!I73,'Lookups'!$E$3:$E$250))</f>
        <v/>
      </c>
      <c r="J73" s="31">
        <f ref="J73:J73" t="array">MIN(IF('Lookups'!$H$3:$H$250&gt;'Data_km2'!J73,'Lookups'!$E$3:$E$250))</f>
        <v/>
      </c>
      <c r="K73" s="31">
        <f ref="K73:K73" t="array">MIN(IF('Lookups'!$H$3:$H$250&gt;'Data_km2'!K73,'Lookups'!$E$3:$E$250))</f>
        <v/>
      </c>
      <c r="L73" s="31">
        <f ref="L73:L73" t="array">MIN(IF('Lookups'!$H$3:$H$250&gt;'Data_km2'!L73,'Lookups'!$E$3:$E$250))</f>
        <v/>
      </c>
    </row>
    <row r="74">
      <c r="A74" s="20">
        <f>'Capacity_km2_MNO'!A74</f>
        <v/>
      </c>
      <c r="B74" s="20">
        <f>'Capacity_km2_MNO'!B74</f>
        <v/>
      </c>
      <c r="C74" s="31">
        <f ref="C74:C74" t="array">MIN(IF('Lookups'!$H$3:$H$250&gt;'Data_km2'!C74,'Lookups'!$E$3:$E$250))</f>
        <v/>
      </c>
      <c r="D74" s="31">
        <f ref="D74:D74" t="array">MIN(IF('Lookups'!$H$3:$H$250&gt;'Data_km2'!D74,'Lookups'!$E$3:$E$250))</f>
        <v/>
      </c>
      <c r="E74" s="31">
        <f ref="E74:E74" t="array">MIN(IF('Lookups'!$H$3:$H$250&gt;'Data_km2'!E74,'Lookups'!$E$3:$E$250))</f>
        <v/>
      </c>
      <c r="F74" s="31">
        <f ref="F74:F74" t="array">MIN(IF('Lookups'!$H$3:$H$250&gt;'Data_km2'!F74,'Lookups'!$E$3:$E$250))</f>
        <v/>
      </c>
      <c r="G74" s="31">
        <f ref="G74:G74" t="array">MIN(IF('Lookups'!$H$3:$H$250&gt;'Data_km2'!G74,'Lookups'!$E$3:$E$250))</f>
        <v/>
      </c>
      <c r="H74" s="31">
        <f ref="H74:H74" t="array">MIN(IF('Lookups'!$H$3:$H$250&gt;'Data_km2'!H74,'Lookups'!$E$3:$E$250))</f>
        <v/>
      </c>
      <c r="I74" s="31">
        <f ref="I74:I74" t="array">MIN(IF('Lookups'!$H$3:$H$250&gt;'Data_km2'!I74,'Lookups'!$E$3:$E$250))</f>
        <v/>
      </c>
      <c r="J74" s="31">
        <f ref="J74:J74" t="array">MIN(IF('Lookups'!$H$3:$H$250&gt;'Data_km2'!J74,'Lookups'!$E$3:$E$250))</f>
        <v/>
      </c>
      <c r="K74" s="31">
        <f ref="K74:K74" t="array">MIN(IF('Lookups'!$H$3:$H$250&gt;'Data_km2'!K74,'Lookups'!$E$3:$E$250))</f>
        <v/>
      </c>
      <c r="L74" s="31">
        <f ref="L74:L74" t="array">MIN(IF('Lookups'!$H$3:$H$250&gt;'Data_km2'!L74,'Lookups'!$E$3:$E$250))</f>
        <v/>
      </c>
    </row>
    <row r="75">
      <c r="A75" s="20">
        <f>'Capacity_km2_MNO'!A75</f>
        <v/>
      </c>
      <c r="B75" s="20">
        <f>'Capacity_km2_MNO'!B75</f>
        <v/>
      </c>
      <c r="C75" s="31">
        <f ref="C75:C75" t="array">MIN(IF('Lookups'!$H$3:$H$250&gt;'Data_km2'!C75,'Lookups'!$E$3:$E$250))</f>
        <v/>
      </c>
      <c r="D75" s="31">
        <f ref="D75:D75" t="array">MIN(IF('Lookups'!$H$3:$H$250&gt;'Data_km2'!D75,'Lookups'!$E$3:$E$250))</f>
        <v/>
      </c>
      <c r="E75" s="31">
        <f ref="E75:E75" t="array">MIN(IF('Lookups'!$H$3:$H$250&gt;'Data_km2'!E75,'Lookups'!$E$3:$E$250))</f>
        <v/>
      </c>
      <c r="F75" s="31">
        <f ref="F75:F75" t="array">MIN(IF('Lookups'!$H$3:$H$250&gt;'Data_km2'!F75,'Lookups'!$E$3:$E$250))</f>
        <v/>
      </c>
      <c r="G75" s="31">
        <f ref="G75:G75" t="array">MIN(IF('Lookups'!$H$3:$H$250&gt;'Data_km2'!G75,'Lookups'!$E$3:$E$250))</f>
        <v/>
      </c>
      <c r="H75" s="31">
        <f ref="H75:H75" t="array">MIN(IF('Lookups'!$H$3:$H$250&gt;'Data_km2'!H75,'Lookups'!$E$3:$E$250))</f>
        <v/>
      </c>
      <c r="I75" s="31">
        <f ref="I75:I75" t="array">MIN(IF('Lookups'!$H$3:$H$250&gt;'Data_km2'!I75,'Lookups'!$E$3:$E$250))</f>
        <v/>
      </c>
      <c r="J75" s="31">
        <f ref="J75:J75" t="array">MIN(IF('Lookups'!$H$3:$H$250&gt;'Data_km2'!J75,'Lookups'!$E$3:$E$250))</f>
        <v/>
      </c>
      <c r="K75" s="31">
        <f ref="K75:K75" t="array">MIN(IF('Lookups'!$H$3:$H$250&gt;'Data_km2'!K75,'Lookups'!$E$3:$E$250))</f>
        <v/>
      </c>
      <c r="L75" s="31">
        <f ref="L75:L75" t="array">MIN(IF('Lookups'!$H$3:$H$250&gt;'Data_km2'!L75,'Lookups'!$E$3:$E$250))</f>
        <v/>
      </c>
    </row>
    <row r="76">
      <c r="A76" s="20">
        <f>'Capacity_km2_MNO'!A76</f>
        <v/>
      </c>
      <c r="B76" s="20">
        <f>'Capacity_km2_MNO'!B76</f>
        <v/>
      </c>
      <c r="C76" s="31">
        <f ref="C76:C76" t="array">MIN(IF('Lookups'!$H$3:$H$250&gt;'Data_km2'!C76,'Lookups'!$E$3:$E$250))</f>
        <v/>
      </c>
      <c r="D76" s="31">
        <f ref="D76:D76" t="array">MIN(IF('Lookups'!$H$3:$H$250&gt;'Data_km2'!D76,'Lookups'!$E$3:$E$250))</f>
        <v/>
      </c>
      <c r="E76" s="31">
        <f ref="E76:E76" t="array">MIN(IF('Lookups'!$H$3:$H$250&gt;'Data_km2'!E76,'Lookups'!$E$3:$E$250))</f>
        <v/>
      </c>
      <c r="F76" s="31">
        <f ref="F76:F76" t="array">MIN(IF('Lookups'!$H$3:$H$250&gt;'Data_km2'!F76,'Lookups'!$E$3:$E$250))</f>
        <v/>
      </c>
      <c r="G76" s="31">
        <f ref="G76:G76" t="array">MIN(IF('Lookups'!$H$3:$H$250&gt;'Data_km2'!G76,'Lookups'!$E$3:$E$250))</f>
        <v/>
      </c>
      <c r="H76" s="31">
        <f ref="H76:H76" t="array">MIN(IF('Lookups'!$H$3:$H$250&gt;'Data_km2'!H76,'Lookups'!$E$3:$E$250))</f>
        <v/>
      </c>
      <c r="I76" s="31">
        <f ref="I76:I76" t="array">MIN(IF('Lookups'!$H$3:$H$250&gt;'Data_km2'!I76,'Lookups'!$E$3:$E$250))</f>
        <v/>
      </c>
      <c r="J76" s="31">
        <f ref="J76:J76" t="array">MIN(IF('Lookups'!$H$3:$H$250&gt;'Data_km2'!J76,'Lookups'!$E$3:$E$250))</f>
        <v/>
      </c>
      <c r="K76" s="31">
        <f ref="K76:K76" t="array">MIN(IF('Lookups'!$H$3:$H$250&gt;'Data_km2'!K76,'Lookups'!$E$3:$E$250))</f>
        <v/>
      </c>
      <c r="L76" s="31">
        <f ref="L76:L76" t="array">MIN(IF('Lookups'!$H$3:$H$250&gt;'Data_km2'!L76,'Lookups'!$E$3:$E$250))</f>
        <v/>
      </c>
    </row>
    <row r="77">
      <c r="A77" s="20">
        <f>'Capacity_km2_MNO'!A77</f>
        <v/>
      </c>
      <c r="B77" s="20">
        <f>'Capacity_km2_MNO'!B77</f>
        <v/>
      </c>
      <c r="C77" s="31">
        <f ref="C77:C77" t="array">MIN(IF('Lookups'!$H$3:$H$250&gt;'Data_km2'!C77,'Lookups'!$E$3:$E$250))</f>
        <v/>
      </c>
      <c r="D77" s="31">
        <f ref="D77:D77" t="array">MIN(IF('Lookups'!$H$3:$H$250&gt;'Data_km2'!D77,'Lookups'!$E$3:$E$250))</f>
        <v/>
      </c>
      <c r="E77" s="31">
        <f ref="E77:E77" t="array">MIN(IF('Lookups'!$H$3:$H$250&gt;'Data_km2'!E77,'Lookups'!$E$3:$E$250))</f>
        <v/>
      </c>
      <c r="F77" s="31">
        <f ref="F77:F77" t="array">MIN(IF('Lookups'!$H$3:$H$250&gt;'Data_km2'!F77,'Lookups'!$E$3:$E$250))</f>
        <v/>
      </c>
      <c r="G77" s="31">
        <f ref="G77:G77" t="array">MIN(IF('Lookups'!$H$3:$H$250&gt;'Data_km2'!G77,'Lookups'!$E$3:$E$250))</f>
        <v/>
      </c>
      <c r="H77" s="31">
        <f ref="H77:H77" t="array">MIN(IF('Lookups'!$H$3:$H$250&gt;'Data_km2'!H77,'Lookups'!$E$3:$E$250))</f>
        <v/>
      </c>
      <c r="I77" s="31">
        <f ref="I77:I77" t="array">MIN(IF('Lookups'!$H$3:$H$250&gt;'Data_km2'!I77,'Lookups'!$E$3:$E$250))</f>
        <v/>
      </c>
      <c r="J77" s="31">
        <f ref="J77:J77" t="array">MIN(IF('Lookups'!$H$3:$H$250&gt;'Data_km2'!J77,'Lookups'!$E$3:$E$250))</f>
        <v/>
      </c>
      <c r="K77" s="31">
        <f ref="K77:K77" t="array">MIN(IF('Lookups'!$H$3:$H$250&gt;'Data_km2'!K77,'Lookups'!$E$3:$E$250))</f>
        <v/>
      </c>
      <c r="L77" s="31">
        <f ref="L77:L77" t="array">MIN(IF('Lookups'!$H$3:$H$250&gt;'Data_km2'!L77,'Lookups'!$E$3:$E$250))</f>
        <v/>
      </c>
    </row>
    <row r="78">
      <c r="A78" s="20">
        <f>'Capacity_km2_MNO'!A78</f>
        <v/>
      </c>
      <c r="B78" s="20">
        <f>'Capacity_km2_MNO'!B78</f>
        <v/>
      </c>
      <c r="C78" s="31">
        <f ref="C78:C78" t="array">MIN(IF('Lookups'!$H$3:$H$250&gt;'Data_km2'!C78,'Lookups'!$E$3:$E$250))</f>
        <v/>
      </c>
      <c r="D78" s="31">
        <f ref="D78:D78" t="array">MIN(IF('Lookups'!$H$3:$H$250&gt;'Data_km2'!D78,'Lookups'!$E$3:$E$250))</f>
        <v/>
      </c>
      <c r="E78" s="31">
        <f ref="E78:E78" t="array">MIN(IF('Lookups'!$H$3:$H$250&gt;'Data_km2'!E78,'Lookups'!$E$3:$E$250))</f>
        <v/>
      </c>
      <c r="F78" s="31">
        <f ref="F78:F78" t="array">MIN(IF('Lookups'!$H$3:$H$250&gt;'Data_km2'!F78,'Lookups'!$E$3:$E$250))</f>
        <v/>
      </c>
      <c r="G78" s="31">
        <f ref="G78:G78" t="array">MIN(IF('Lookups'!$H$3:$H$250&gt;'Data_km2'!G78,'Lookups'!$E$3:$E$250))</f>
        <v/>
      </c>
      <c r="H78" s="31">
        <f ref="H78:H78" t="array">MIN(IF('Lookups'!$H$3:$H$250&gt;'Data_km2'!H78,'Lookups'!$E$3:$E$250))</f>
        <v/>
      </c>
      <c r="I78" s="31">
        <f ref="I78:I78" t="array">MIN(IF('Lookups'!$H$3:$H$250&gt;'Data_km2'!I78,'Lookups'!$E$3:$E$250))</f>
        <v/>
      </c>
      <c r="J78" s="31">
        <f ref="J78:J78" t="array">MIN(IF('Lookups'!$H$3:$H$250&gt;'Data_km2'!J78,'Lookups'!$E$3:$E$250))</f>
        <v/>
      </c>
      <c r="K78" s="31">
        <f ref="K78:K78" t="array">MIN(IF('Lookups'!$H$3:$H$250&gt;'Data_km2'!K78,'Lookups'!$E$3:$E$250))</f>
        <v/>
      </c>
      <c r="L78" s="31">
        <f ref="L78:L78" t="array">MIN(IF('Lookups'!$H$3:$H$250&gt;'Data_km2'!L78,'Lookups'!$E$3:$E$250))</f>
        <v/>
      </c>
    </row>
    <row r="79">
      <c r="A79" s="20">
        <f>'Capacity_km2_MNO'!A79</f>
        <v/>
      </c>
      <c r="B79" s="20">
        <f>'Capacity_km2_MNO'!B79</f>
        <v/>
      </c>
      <c r="C79" s="31">
        <f ref="C79:C79" t="array">MIN(IF('Lookups'!$H$3:$H$250&gt;'Data_km2'!C79,'Lookups'!$E$3:$E$250))</f>
        <v/>
      </c>
      <c r="D79" s="31">
        <f ref="D79:D79" t="array">MIN(IF('Lookups'!$H$3:$H$250&gt;'Data_km2'!D79,'Lookups'!$E$3:$E$250))</f>
        <v/>
      </c>
      <c r="E79" s="31">
        <f ref="E79:E79" t="array">MIN(IF('Lookups'!$H$3:$H$250&gt;'Data_km2'!E79,'Lookups'!$E$3:$E$250))</f>
        <v/>
      </c>
      <c r="F79" s="31">
        <f ref="F79:F79" t="array">MIN(IF('Lookups'!$H$3:$H$250&gt;'Data_km2'!F79,'Lookups'!$E$3:$E$250))</f>
        <v/>
      </c>
      <c r="G79" s="31">
        <f ref="G79:G79" t="array">MIN(IF('Lookups'!$H$3:$H$250&gt;'Data_km2'!G79,'Lookups'!$E$3:$E$250))</f>
        <v/>
      </c>
      <c r="H79" s="31">
        <f ref="H79:H79" t="array">MIN(IF('Lookups'!$H$3:$H$250&gt;'Data_km2'!H79,'Lookups'!$E$3:$E$250))</f>
        <v/>
      </c>
      <c r="I79" s="31">
        <f ref="I79:I79" t="array">MIN(IF('Lookups'!$H$3:$H$250&gt;'Data_km2'!I79,'Lookups'!$E$3:$E$250))</f>
        <v/>
      </c>
      <c r="J79" s="31">
        <f ref="J79:J79" t="array">MIN(IF('Lookups'!$H$3:$H$250&gt;'Data_km2'!J79,'Lookups'!$E$3:$E$250))</f>
        <v/>
      </c>
      <c r="K79" s="31">
        <f ref="K79:K79" t="array">MIN(IF('Lookups'!$H$3:$H$250&gt;'Data_km2'!K79,'Lookups'!$E$3:$E$250))</f>
        <v/>
      </c>
      <c r="L79" s="31">
        <f ref="L79:L79" t="array">MIN(IF('Lookups'!$H$3:$H$250&gt;'Data_km2'!L79,'Lookups'!$E$3:$E$250))</f>
        <v/>
      </c>
    </row>
    <row r="80">
      <c r="A80" s="20">
        <f>'Capacity_km2_MNO'!A80</f>
        <v/>
      </c>
      <c r="B80" s="20">
        <f>'Capacity_km2_MNO'!B80</f>
        <v/>
      </c>
      <c r="C80" s="31">
        <f ref="C80:C80" t="array">MIN(IF('Lookups'!$H$3:$H$250&gt;'Data_km2'!C80,'Lookups'!$E$3:$E$250))</f>
        <v/>
      </c>
      <c r="D80" s="31">
        <f ref="D80:D80" t="array">MIN(IF('Lookups'!$H$3:$H$250&gt;'Data_km2'!D80,'Lookups'!$E$3:$E$250))</f>
        <v/>
      </c>
      <c r="E80" s="31">
        <f ref="E80:E80" t="array">MIN(IF('Lookups'!$H$3:$H$250&gt;'Data_km2'!E80,'Lookups'!$E$3:$E$250))</f>
        <v/>
      </c>
      <c r="F80" s="31">
        <f ref="F80:F80" t="array">MIN(IF('Lookups'!$H$3:$H$250&gt;'Data_km2'!F80,'Lookups'!$E$3:$E$250))</f>
        <v/>
      </c>
      <c r="G80" s="31">
        <f ref="G80:G80" t="array">MIN(IF('Lookups'!$H$3:$H$250&gt;'Data_km2'!G80,'Lookups'!$E$3:$E$250))</f>
        <v/>
      </c>
      <c r="H80" s="31">
        <f ref="H80:H80" t="array">MIN(IF('Lookups'!$H$3:$H$250&gt;'Data_km2'!H80,'Lookups'!$E$3:$E$250))</f>
        <v/>
      </c>
      <c r="I80" s="31">
        <f ref="I80:I80" t="array">MIN(IF('Lookups'!$H$3:$H$250&gt;'Data_km2'!I80,'Lookups'!$E$3:$E$250))</f>
        <v/>
      </c>
      <c r="J80" s="31">
        <f ref="J80:J80" t="array">MIN(IF('Lookups'!$H$3:$H$250&gt;'Data_km2'!J80,'Lookups'!$E$3:$E$250))</f>
        <v/>
      </c>
      <c r="K80" s="31">
        <f ref="K80:K80" t="array">MIN(IF('Lookups'!$H$3:$H$250&gt;'Data_km2'!K80,'Lookups'!$E$3:$E$250))</f>
        <v/>
      </c>
      <c r="L80" s="31">
        <f ref="L80:L80" t="array">MIN(IF('Lookups'!$H$3:$H$250&gt;'Data_km2'!L80,'Lookups'!$E$3:$E$250))</f>
        <v/>
      </c>
    </row>
    <row r="81">
      <c r="A81" s="20">
        <f>'Capacity_km2_MNO'!A81</f>
        <v/>
      </c>
      <c r="B81" s="20">
        <f>'Capacity_km2_MNO'!B81</f>
        <v/>
      </c>
      <c r="C81" s="31">
        <f ref="C81:C81" t="array">MIN(IF('Lookups'!$H$3:$H$250&gt;'Data_km2'!C81,'Lookups'!$E$3:$E$250))</f>
        <v/>
      </c>
      <c r="D81" s="31">
        <f ref="D81:D81" t="array">MIN(IF('Lookups'!$H$3:$H$250&gt;'Data_km2'!D81,'Lookups'!$E$3:$E$250))</f>
        <v/>
      </c>
      <c r="E81" s="31">
        <f ref="E81:E81" t="array">MIN(IF('Lookups'!$H$3:$H$250&gt;'Data_km2'!E81,'Lookups'!$E$3:$E$250))</f>
        <v/>
      </c>
      <c r="F81" s="31">
        <f ref="F81:F81" t="array">MIN(IF('Lookups'!$H$3:$H$250&gt;'Data_km2'!F81,'Lookups'!$E$3:$E$250))</f>
        <v/>
      </c>
      <c r="G81" s="31">
        <f ref="G81:G81" t="array">MIN(IF('Lookups'!$H$3:$H$250&gt;'Data_km2'!G81,'Lookups'!$E$3:$E$250))</f>
        <v/>
      </c>
      <c r="H81" s="31">
        <f ref="H81:H81" t="array">MIN(IF('Lookups'!$H$3:$H$250&gt;'Data_km2'!H81,'Lookups'!$E$3:$E$250))</f>
        <v/>
      </c>
      <c r="I81" s="31">
        <f ref="I81:I81" t="array">MIN(IF('Lookups'!$H$3:$H$250&gt;'Data_km2'!I81,'Lookups'!$E$3:$E$250))</f>
        <v/>
      </c>
      <c r="J81" s="31">
        <f ref="J81:J81" t="array">MIN(IF('Lookups'!$H$3:$H$250&gt;'Data_km2'!J81,'Lookups'!$E$3:$E$250))</f>
        <v/>
      </c>
      <c r="K81" s="31">
        <f ref="K81:K81" t="array">MIN(IF('Lookups'!$H$3:$H$250&gt;'Data_km2'!K81,'Lookups'!$E$3:$E$250))</f>
        <v/>
      </c>
      <c r="L81" s="31">
        <f ref="L81:L81" t="array">MIN(IF('Lookups'!$H$3:$H$250&gt;'Data_km2'!L81,'Lookups'!$E$3:$E$250))</f>
        <v/>
      </c>
    </row>
    <row r="82">
      <c r="A82" s="20">
        <f>'Capacity_km2_MNO'!A82</f>
        <v/>
      </c>
      <c r="B82" s="20">
        <f>'Capacity_km2_MNO'!B82</f>
        <v/>
      </c>
      <c r="C82" s="31">
        <f ref="C82:C82" t="array">MIN(IF('Lookups'!$H$3:$H$250&gt;'Data_km2'!C82,'Lookups'!$E$3:$E$250))</f>
        <v/>
      </c>
      <c r="D82" s="31">
        <f ref="D82:D82" t="array">MIN(IF('Lookups'!$H$3:$H$250&gt;'Data_km2'!D82,'Lookups'!$E$3:$E$250))</f>
        <v/>
      </c>
      <c r="E82" s="31">
        <f ref="E82:E82" t="array">MIN(IF('Lookups'!$H$3:$H$250&gt;'Data_km2'!E82,'Lookups'!$E$3:$E$250))</f>
        <v/>
      </c>
      <c r="F82" s="31">
        <f ref="F82:F82" t="array">MIN(IF('Lookups'!$H$3:$H$250&gt;'Data_km2'!F82,'Lookups'!$E$3:$E$250))</f>
        <v/>
      </c>
      <c r="G82" s="31">
        <f ref="G82:G82" t="array">MIN(IF('Lookups'!$H$3:$H$250&gt;'Data_km2'!G82,'Lookups'!$E$3:$E$250))</f>
        <v/>
      </c>
      <c r="H82" s="31">
        <f ref="H82:H82" t="array">MIN(IF('Lookups'!$H$3:$H$250&gt;'Data_km2'!H82,'Lookups'!$E$3:$E$250))</f>
        <v/>
      </c>
      <c r="I82" s="31">
        <f ref="I82:I82" t="array">MIN(IF('Lookups'!$H$3:$H$250&gt;'Data_km2'!I82,'Lookups'!$E$3:$E$250))</f>
        <v/>
      </c>
      <c r="J82" s="31">
        <f ref="J82:J82" t="array">MIN(IF('Lookups'!$H$3:$H$250&gt;'Data_km2'!J82,'Lookups'!$E$3:$E$250))</f>
        <v/>
      </c>
      <c r="K82" s="31">
        <f ref="K82:K82" t="array">MIN(IF('Lookups'!$H$3:$H$250&gt;'Data_km2'!K82,'Lookups'!$E$3:$E$250))</f>
        <v/>
      </c>
      <c r="L82" s="31">
        <f ref="L82:L82" t="array">MIN(IF('Lookups'!$H$3:$H$250&gt;'Data_km2'!L82,'Lookups'!$E$3:$E$250))</f>
        <v/>
      </c>
    </row>
    <row r="83">
      <c r="A83" s="20">
        <f>'Capacity_km2_MNO'!A83</f>
        <v/>
      </c>
      <c r="B83" s="20">
        <f>'Capacity_km2_MNO'!B83</f>
        <v/>
      </c>
      <c r="C83" s="31">
        <f ref="C83:C83" t="array">MIN(IF('Lookups'!$H$3:$H$250&gt;'Data_km2'!C83,'Lookups'!$E$3:$E$250))</f>
        <v/>
      </c>
      <c r="D83" s="31">
        <f ref="D83:D83" t="array">MIN(IF('Lookups'!$H$3:$H$250&gt;'Data_km2'!D83,'Lookups'!$E$3:$E$250))</f>
        <v/>
      </c>
      <c r="E83" s="31">
        <f ref="E83:E83" t="array">MIN(IF('Lookups'!$H$3:$H$250&gt;'Data_km2'!E83,'Lookups'!$E$3:$E$250))</f>
        <v/>
      </c>
      <c r="F83" s="31">
        <f ref="F83:F83" t="array">MIN(IF('Lookups'!$H$3:$H$250&gt;'Data_km2'!F83,'Lookups'!$E$3:$E$250))</f>
        <v/>
      </c>
      <c r="G83" s="31">
        <f ref="G83:G83" t="array">MIN(IF('Lookups'!$H$3:$H$250&gt;'Data_km2'!G83,'Lookups'!$E$3:$E$250))</f>
        <v/>
      </c>
      <c r="H83" s="31">
        <f ref="H83:H83" t="array">MIN(IF('Lookups'!$H$3:$H$250&gt;'Data_km2'!H83,'Lookups'!$E$3:$E$250))</f>
        <v/>
      </c>
      <c r="I83" s="31">
        <f ref="I83:I83" t="array">MIN(IF('Lookups'!$H$3:$H$250&gt;'Data_km2'!I83,'Lookups'!$E$3:$E$250))</f>
        <v/>
      </c>
      <c r="J83" s="31">
        <f ref="J83:J83" t="array">MIN(IF('Lookups'!$H$3:$H$250&gt;'Data_km2'!J83,'Lookups'!$E$3:$E$250))</f>
        <v/>
      </c>
      <c r="K83" s="31">
        <f ref="K83:K83" t="array">MIN(IF('Lookups'!$H$3:$H$250&gt;'Data_km2'!K83,'Lookups'!$E$3:$E$250))</f>
        <v/>
      </c>
      <c r="L83" s="31">
        <f ref="L83:L83" t="array">MIN(IF('Lookups'!$H$3:$H$250&gt;'Data_km2'!L83,'Lookups'!$E$3:$E$250))</f>
        <v/>
      </c>
    </row>
    <row r="84">
      <c r="A84" s="20">
        <f>'Capacity_km2_MNO'!A84</f>
        <v/>
      </c>
      <c r="B84" s="20">
        <f>'Capacity_km2_MNO'!B84</f>
        <v/>
      </c>
      <c r="C84" s="31">
        <f ref="C84:C84" t="array">MIN(IF('Lookups'!$H$3:$H$250&gt;'Data_km2'!C84,'Lookups'!$E$3:$E$250))</f>
        <v/>
      </c>
      <c r="D84" s="31">
        <f ref="D84:D84" t="array">MIN(IF('Lookups'!$H$3:$H$250&gt;'Data_km2'!D84,'Lookups'!$E$3:$E$250))</f>
        <v/>
      </c>
      <c r="E84" s="31">
        <f ref="E84:E84" t="array">MIN(IF('Lookups'!$H$3:$H$250&gt;'Data_km2'!E84,'Lookups'!$E$3:$E$250))</f>
        <v/>
      </c>
      <c r="F84" s="31">
        <f ref="F84:F84" t="array">MIN(IF('Lookups'!$H$3:$H$250&gt;'Data_km2'!F84,'Lookups'!$E$3:$E$250))</f>
        <v/>
      </c>
      <c r="G84" s="31">
        <f ref="G84:G84" t="array">MIN(IF('Lookups'!$H$3:$H$250&gt;'Data_km2'!G84,'Lookups'!$E$3:$E$250))</f>
        <v/>
      </c>
      <c r="H84" s="31">
        <f ref="H84:H84" t="array">MIN(IF('Lookups'!$H$3:$H$250&gt;'Data_km2'!H84,'Lookups'!$E$3:$E$250))</f>
        <v/>
      </c>
      <c r="I84" s="31">
        <f ref="I84:I84" t="array">MIN(IF('Lookups'!$H$3:$H$250&gt;'Data_km2'!I84,'Lookups'!$E$3:$E$250))</f>
        <v/>
      </c>
      <c r="J84" s="31">
        <f ref="J84:J84" t="array">MIN(IF('Lookups'!$H$3:$H$250&gt;'Data_km2'!J84,'Lookups'!$E$3:$E$250))</f>
        <v/>
      </c>
      <c r="K84" s="31">
        <f ref="K84:K84" t="array">MIN(IF('Lookups'!$H$3:$H$250&gt;'Data_km2'!K84,'Lookups'!$E$3:$E$250))</f>
        <v/>
      </c>
      <c r="L84" s="31">
        <f ref="L84:L84" t="array">MIN(IF('Lookups'!$H$3:$H$250&gt;'Data_km2'!L84,'Lookups'!$E$3:$E$250))</f>
        <v/>
      </c>
    </row>
    <row r="85">
      <c r="A85" s="20">
        <f>'Capacity_km2_MNO'!A85</f>
        <v/>
      </c>
      <c r="B85" s="20">
        <f>'Capacity_km2_MNO'!B85</f>
        <v/>
      </c>
      <c r="C85" s="31">
        <f ref="C85:C85" t="array">MIN(IF('Lookups'!$H$3:$H$250&gt;'Data_km2'!C85,'Lookups'!$E$3:$E$250))</f>
        <v/>
      </c>
      <c r="D85" s="31">
        <f ref="D85:D85" t="array">MIN(IF('Lookups'!$H$3:$H$250&gt;'Data_km2'!D85,'Lookups'!$E$3:$E$250))</f>
        <v/>
      </c>
      <c r="E85" s="31">
        <f ref="E85:E85" t="array">MIN(IF('Lookups'!$H$3:$H$250&gt;'Data_km2'!E85,'Lookups'!$E$3:$E$250))</f>
        <v/>
      </c>
      <c r="F85" s="31">
        <f ref="F85:F85" t="array">MIN(IF('Lookups'!$H$3:$H$250&gt;'Data_km2'!F85,'Lookups'!$E$3:$E$250))</f>
        <v/>
      </c>
      <c r="G85" s="31">
        <f ref="G85:G85" t="array">MIN(IF('Lookups'!$H$3:$H$250&gt;'Data_km2'!G85,'Lookups'!$E$3:$E$250))</f>
        <v/>
      </c>
      <c r="H85" s="31">
        <f ref="H85:H85" t="array">MIN(IF('Lookups'!$H$3:$H$250&gt;'Data_km2'!H85,'Lookups'!$E$3:$E$250))</f>
        <v/>
      </c>
      <c r="I85" s="31">
        <f ref="I85:I85" t="array">MIN(IF('Lookups'!$H$3:$H$250&gt;'Data_km2'!I85,'Lookups'!$E$3:$E$250))</f>
        <v/>
      </c>
      <c r="J85" s="31">
        <f ref="J85:J85" t="array">MIN(IF('Lookups'!$H$3:$H$250&gt;'Data_km2'!J85,'Lookups'!$E$3:$E$250))</f>
        <v/>
      </c>
      <c r="K85" s="31">
        <f ref="K85:K85" t="array">MIN(IF('Lookups'!$H$3:$H$250&gt;'Data_km2'!K85,'Lookups'!$E$3:$E$250))</f>
        <v/>
      </c>
      <c r="L85" s="31">
        <f ref="L85:L85" t="array">MIN(IF('Lookups'!$H$3:$H$250&gt;'Data_km2'!L85,'Lookups'!$E$3:$E$250))</f>
        <v/>
      </c>
    </row>
    <row r="86">
      <c r="A86" s="20">
        <f>'Capacity_km2_MNO'!A86</f>
        <v/>
      </c>
      <c r="B86" s="20">
        <f>'Capacity_km2_MNO'!B86</f>
        <v/>
      </c>
      <c r="C86" s="31">
        <f ref="C86:C86" t="array">MIN(IF('Lookups'!$H$3:$H$250&gt;'Data_km2'!C86,'Lookups'!$E$3:$E$250))</f>
        <v/>
      </c>
      <c r="D86" s="31">
        <f ref="D86:D86" t="array">MIN(IF('Lookups'!$H$3:$H$250&gt;'Data_km2'!D86,'Lookups'!$E$3:$E$250))</f>
        <v/>
      </c>
      <c r="E86" s="31">
        <f ref="E86:E86" t="array">MIN(IF('Lookups'!$H$3:$H$250&gt;'Data_km2'!E86,'Lookups'!$E$3:$E$250))</f>
        <v/>
      </c>
      <c r="F86" s="31">
        <f ref="F86:F86" t="array">MIN(IF('Lookups'!$H$3:$H$250&gt;'Data_km2'!F86,'Lookups'!$E$3:$E$250))</f>
        <v/>
      </c>
      <c r="G86" s="31">
        <f ref="G86:G86" t="array">MIN(IF('Lookups'!$H$3:$H$250&gt;'Data_km2'!G86,'Lookups'!$E$3:$E$250))</f>
        <v/>
      </c>
      <c r="H86" s="31">
        <f ref="H86:H86" t="array">MIN(IF('Lookups'!$H$3:$H$250&gt;'Data_km2'!H86,'Lookups'!$E$3:$E$250))</f>
        <v/>
      </c>
      <c r="I86" s="31">
        <f ref="I86:I86" t="array">MIN(IF('Lookups'!$H$3:$H$250&gt;'Data_km2'!I86,'Lookups'!$E$3:$E$250))</f>
        <v/>
      </c>
      <c r="J86" s="31">
        <f ref="J86:J86" t="array">MIN(IF('Lookups'!$H$3:$H$250&gt;'Data_km2'!J86,'Lookups'!$E$3:$E$250))</f>
        <v/>
      </c>
      <c r="K86" s="31">
        <f ref="K86:K86" t="array">MIN(IF('Lookups'!$H$3:$H$250&gt;'Data_km2'!K86,'Lookups'!$E$3:$E$250))</f>
        <v/>
      </c>
      <c r="L86" s="31">
        <f ref="L86:L86" t="array">MIN(IF('Lookups'!$H$3:$H$250&gt;'Data_km2'!L86,'Lookups'!$E$3:$E$250))</f>
        <v/>
      </c>
    </row>
    <row r="87">
      <c r="A87" s="20">
        <f>'Capacity_km2_MNO'!A87</f>
        <v/>
      </c>
      <c r="B87" s="20">
        <f>'Capacity_km2_MNO'!B87</f>
        <v/>
      </c>
      <c r="C87" s="31">
        <f ref="C87:C87" t="array">MIN(IF('Lookups'!$H$3:$H$250&gt;'Data_km2'!C87,'Lookups'!$E$3:$E$250))</f>
        <v/>
      </c>
      <c r="D87" s="31">
        <f ref="D87:D87" t="array">MIN(IF('Lookups'!$H$3:$H$250&gt;'Data_km2'!D87,'Lookups'!$E$3:$E$250))</f>
        <v/>
      </c>
      <c r="E87" s="31">
        <f ref="E87:E87" t="array">MIN(IF('Lookups'!$H$3:$H$250&gt;'Data_km2'!E87,'Lookups'!$E$3:$E$250))</f>
        <v/>
      </c>
      <c r="F87" s="31">
        <f ref="F87:F87" t="array">MIN(IF('Lookups'!$H$3:$H$250&gt;'Data_km2'!F87,'Lookups'!$E$3:$E$250))</f>
        <v/>
      </c>
      <c r="G87" s="31">
        <f ref="G87:G87" t="array">MIN(IF('Lookups'!$H$3:$H$250&gt;'Data_km2'!G87,'Lookups'!$E$3:$E$250))</f>
        <v/>
      </c>
      <c r="H87" s="31">
        <f ref="H87:H87" t="array">MIN(IF('Lookups'!$H$3:$H$250&gt;'Data_km2'!H87,'Lookups'!$E$3:$E$250))</f>
        <v/>
      </c>
      <c r="I87" s="31">
        <f ref="I87:I87" t="array">MIN(IF('Lookups'!$H$3:$H$250&gt;'Data_km2'!I87,'Lookups'!$E$3:$E$250))</f>
        <v/>
      </c>
      <c r="J87" s="31">
        <f ref="J87:J87" t="array">MIN(IF('Lookups'!$H$3:$H$250&gt;'Data_km2'!J87,'Lookups'!$E$3:$E$250))</f>
        <v/>
      </c>
      <c r="K87" s="31">
        <f ref="K87:K87" t="array">MIN(IF('Lookups'!$H$3:$H$250&gt;'Data_km2'!K87,'Lookups'!$E$3:$E$250))</f>
        <v/>
      </c>
      <c r="L87" s="31">
        <f ref="L87:L87" t="array">MIN(IF('Lookups'!$H$3:$H$250&gt;'Data_km2'!L87,'Lookups'!$E$3:$E$250))</f>
        <v/>
      </c>
    </row>
    <row r="88">
      <c r="A88" s="20">
        <f>'Capacity_km2_MNO'!A88</f>
        <v/>
      </c>
      <c r="B88" s="20">
        <f>'Capacity_km2_MNO'!B88</f>
        <v/>
      </c>
      <c r="C88" s="31">
        <f ref="C88:C88" t="array">MIN(IF('Lookups'!$H$3:$H$250&gt;'Data_km2'!C88,'Lookups'!$E$3:$E$250))</f>
        <v/>
      </c>
      <c r="D88" s="31">
        <f ref="D88:D88" t="array">MIN(IF('Lookups'!$H$3:$H$250&gt;'Data_km2'!D88,'Lookups'!$E$3:$E$250))</f>
        <v/>
      </c>
      <c r="E88" s="31">
        <f ref="E88:E88" t="array">MIN(IF('Lookups'!$H$3:$H$250&gt;'Data_km2'!E88,'Lookups'!$E$3:$E$250))</f>
        <v/>
      </c>
      <c r="F88" s="31">
        <f ref="F88:F88" t="array">MIN(IF('Lookups'!$H$3:$H$250&gt;'Data_km2'!F88,'Lookups'!$E$3:$E$250))</f>
        <v/>
      </c>
      <c r="G88" s="31">
        <f ref="G88:G88" t="array">MIN(IF('Lookups'!$H$3:$H$250&gt;'Data_km2'!G88,'Lookups'!$E$3:$E$250))</f>
        <v/>
      </c>
      <c r="H88" s="31">
        <f ref="H88:H88" t="array">MIN(IF('Lookups'!$H$3:$H$250&gt;'Data_km2'!H88,'Lookups'!$E$3:$E$250))</f>
        <v/>
      </c>
      <c r="I88" s="31">
        <f ref="I88:I88" t="array">MIN(IF('Lookups'!$H$3:$H$250&gt;'Data_km2'!I88,'Lookups'!$E$3:$E$250))</f>
        <v/>
      </c>
      <c r="J88" s="31">
        <f ref="J88:J88" t="array">MIN(IF('Lookups'!$H$3:$H$250&gt;'Data_km2'!J88,'Lookups'!$E$3:$E$250))</f>
        <v/>
      </c>
      <c r="K88" s="31">
        <f ref="K88:K88" t="array">MIN(IF('Lookups'!$H$3:$H$250&gt;'Data_km2'!K88,'Lookups'!$E$3:$E$250))</f>
        <v/>
      </c>
      <c r="L88" s="31">
        <f ref="L88:L88" t="array">MIN(IF('Lookups'!$H$3:$H$250&gt;'Data_km2'!L88,'Lookups'!$E$3:$E$250))</f>
        <v/>
      </c>
    </row>
    <row r="89">
      <c r="A89" s="20">
        <f>'Capacity_km2_MNO'!A89</f>
        <v/>
      </c>
      <c r="B89" s="20">
        <f>'Capacity_km2_MNO'!B89</f>
        <v/>
      </c>
      <c r="C89" s="31">
        <f ref="C89:C89" t="array">MIN(IF('Lookups'!$H$3:$H$250&gt;'Data_km2'!C89,'Lookups'!$E$3:$E$250))</f>
        <v/>
      </c>
      <c r="D89" s="31">
        <f ref="D89:D89" t="array">MIN(IF('Lookups'!$H$3:$H$250&gt;'Data_km2'!D89,'Lookups'!$E$3:$E$250))</f>
        <v/>
      </c>
      <c r="E89" s="31">
        <f ref="E89:E89" t="array">MIN(IF('Lookups'!$H$3:$H$250&gt;'Data_km2'!E89,'Lookups'!$E$3:$E$250))</f>
        <v/>
      </c>
      <c r="F89" s="31">
        <f ref="F89:F89" t="array">MIN(IF('Lookups'!$H$3:$H$250&gt;'Data_km2'!F89,'Lookups'!$E$3:$E$250))</f>
        <v/>
      </c>
      <c r="G89" s="31">
        <f ref="G89:G89" t="array">MIN(IF('Lookups'!$H$3:$H$250&gt;'Data_km2'!G89,'Lookups'!$E$3:$E$250))</f>
        <v/>
      </c>
      <c r="H89" s="31">
        <f ref="H89:H89" t="array">MIN(IF('Lookups'!$H$3:$H$250&gt;'Data_km2'!H89,'Lookups'!$E$3:$E$250))</f>
        <v/>
      </c>
      <c r="I89" s="31">
        <f ref="I89:I89" t="array">MIN(IF('Lookups'!$H$3:$H$250&gt;'Data_km2'!I89,'Lookups'!$E$3:$E$250))</f>
        <v/>
      </c>
      <c r="J89" s="31">
        <f ref="J89:J89" t="array">MIN(IF('Lookups'!$H$3:$H$250&gt;'Data_km2'!J89,'Lookups'!$E$3:$E$250))</f>
        <v/>
      </c>
      <c r="K89" s="31">
        <f ref="K89:K89" t="array">MIN(IF('Lookups'!$H$3:$H$250&gt;'Data_km2'!K89,'Lookups'!$E$3:$E$250))</f>
        <v/>
      </c>
      <c r="L89" s="31">
        <f ref="L89:L89" t="array">MIN(IF('Lookups'!$H$3:$H$250&gt;'Data_km2'!L89,'Lookups'!$E$3:$E$250))</f>
        <v/>
      </c>
    </row>
    <row r="90">
      <c r="A90" s="20">
        <f>'Capacity_km2_MNO'!A90</f>
        <v/>
      </c>
      <c r="B90" s="20">
        <f>'Capacity_km2_MNO'!B90</f>
        <v/>
      </c>
      <c r="C90" s="31">
        <f ref="C90:C90" t="array">MIN(IF('Lookups'!$H$3:$H$250&gt;'Data_km2'!C90,'Lookups'!$E$3:$E$250))</f>
        <v/>
      </c>
      <c r="D90" s="31">
        <f ref="D90:D90" t="array">MIN(IF('Lookups'!$H$3:$H$250&gt;'Data_km2'!D90,'Lookups'!$E$3:$E$250))</f>
        <v/>
      </c>
      <c r="E90" s="31">
        <f ref="E90:E90" t="array">MIN(IF('Lookups'!$H$3:$H$250&gt;'Data_km2'!E90,'Lookups'!$E$3:$E$250))</f>
        <v/>
      </c>
      <c r="F90" s="31">
        <f ref="F90:F90" t="array">MIN(IF('Lookups'!$H$3:$H$250&gt;'Data_km2'!F90,'Lookups'!$E$3:$E$250))</f>
        <v/>
      </c>
      <c r="G90" s="31">
        <f ref="G90:G90" t="array">MIN(IF('Lookups'!$H$3:$H$250&gt;'Data_km2'!G90,'Lookups'!$E$3:$E$250))</f>
        <v/>
      </c>
      <c r="H90" s="31">
        <f ref="H90:H90" t="array">MIN(IF('Lookups'!$H$3:$H$250&gt;'Data_km2'!H90,'Lookups'!$E$3:$E$250))</f>
        <v/>
      </c>
      <c r="I90" s="31">
        <f ref="I90:I90" t="array">MIN(IF('Lookups'!$H$3:$H$250&gt;'Data_km2'!I90,'Lookups'!$E$3:$E$250))</f>
        <v/>
      </c>
      <c r="J90" s="31">
        <f ref="J90:J90" t="array">MIN(IF('Lookups'!$H$3:$H$250&gt;'Data_km2'!J90,'Lookups'!$E$3:$E$250))</f>
        <v/>
      </c>
      <c r="K90" s="31">
        <f ref="K90:K90" t="array">MIN(IF('Lookups'!$H$3:$H$250&gt;'Data_km2'!K90,'Lookups'!$E$3:$E$250))</f>
        <v/>
      </c>
      <c r="L90" s="31">
        <f ref="L90:L90" t="array">MIN(IF('Lookups'!$H$3:$H$250&gt;'Data_km2'!L90,'Lookups'!$E$3:$E$250))</f>
        <v/>
      </c>
    </row>
    <row r="91">
      <c r="A91" s="20">
        <f>'Capacity_km2_MNO'!A91</f>
        <v/>
      </c>
      <c r="B91" s="20">
        <f>'Capacity_km2_MNO'!B91</f>
        <v/>
      </c>
      <c r="C91" s="31">
        <f ref="C91:C91" t="array">MIN(IF('Lookups'!$H$3:$H$250&gt;'Data_km2'!C91,'Lookups'!$E$3:$E$250))</f>
        <v/>
      </c>
      <c r="D91" s="31">
        <f ref="D91:D91" t="array">MIN(IF('Lookups'!$H$3:$H$250&gt;'Data_km2'!D91,'Lookups'!$E$3:$E$250))</f>
        <v/>
      </c>
      <c r="E91" s="31">
        <f ref="E91:E91" t="array">MIN(IF('Lookups'!$H$3:$H$250&gt;'Data_km2'!E91,'Lookups'!$E$3:$E$250))</f>
        <v/>
      </c>
      <c r="F91" s="31">
        <f ref="F91:F91" t="array">MIN(IF('Lookups'!$H$3:$H$250&gt;'Data_km2'!F91,'Lookups'!$E$3:$E$250))</f>
        <v/>
      </c>
      <c r="G91" s="31">
        <f ref="G91:G91" t="array">MIN(IF('Lookups'!$H$3:$H$250&gt;'Data_km2'!G91,'Lookups'!$E$3:$E$250))</f>
        <v/>
      </c>
      <c r="H91" s="31">
        <f ref="H91:H91" t="array">MIN(IF('Lookups'!$H$3:$H$250&gt;'Data_km2'!H91,'Lookups'!$E$3:$E$250))</f>
        <v/>
      </c>
      <c r="I91" s="31">
        <f ref="I91:I91" t="array">MIN(IF('Lookups'!$H$3:$H$250&gt;'Data_km2'!I91,'Lookups'!$E$3:$E$250))</f>
        <v/>
      </c>
      <c r="J91" s="31">
        <f ref="J91:J91" t="array">MIN(IF('Lookups'!$H$3:$H$250&gt;'Data_km2'!J91,'Lookups'!$E$3:$E$250))</f>
        <v/>
      </c>
      <c r="K91" s="31">
        <f ref="K91:K91" t="array">MIN(IF('Lookups'!$H$3:$H$250&gt;'Data_km2'!K91,'Lookups'!$E$3:$E$250))</f>
        <v/>
      </c>
      <c r="L91" s="31">
        <f ref="L91:L91" t="array">MIN(IF('Lookups'!$H$3:$H$250&gt;'Data_km2'!L91,'Lookups'!$E$3:$E$250))</f>
        <v/>
      </c>
    </row>
    <row r="92">
      <c r="A92" s="20">
        <f>'Capacity_km2_MNO'!A92</f>
        <v/>
      </c>
      <c r="B92" s="20">
        <f>'Capacity_km2_MNO'!B92</f>
        <v/>
      </c>
      <c r="C92" s="31">
        <f ref="C92:C92" t="array">MIN(IF('Lookups'!$H$3:$H$250&gt;'Data_km2'!C92,'Lookups'!$E$3:$E$250))</f>
        <v/>
      </c>
      <c r="D92" s="31">
        <f ref="D92:D92" t="array">MIN(IF('Lookups'!$H$3:$H$250&gt;'Data_km2'!D92,'Lookups'!$E$3:$E$250))</f>
        <v/>
      </c>
      <c r="E92" s="31">
        <f ref="E92:E92" t="array">MIN(IF('Lookups'!$H$3:$H$250&gt;'Data_km2'!E92,'Lookups'!$E$3:$E$250))</f>
        <v/>
      </c>
      <c r="F92" s="31">
        <f ref="F92:F92" t="array">MIN(IF('Lookups'!$H$3:$H$250&gt;'Data_km2'!F92,'Lookups'!$E$3:$E$250))</f>
        <v/>
      </c>
      <c r="G92" s="31">
        <f ref="G92:G92" t="array">MIN(IF('Lookups'!$H$3:$H$250&gt;'Data_km2'!G92,'Lookups'!$E$3:$E$250))</f>
        <v/>
      </c>
      <c r="H92" s="31">
        <f ref="H92:H92" t="array">MIN(IF('Lookups'!$H$3:$H$250&gt;'Data_km2'!H92,'Lookups'!$E$3:$E$250))</f>
        <v/>
      </c>
      <c r="I92" s="31">
        <f ref="I92:I92" t="array">MIN(IF('Lookups'!$H$3:$H$250&gt;'Data_km2'!I92,'Lookups'!$E$3:$E$250))</f>
        <v/>
      </c>
      <c r="J92" s="31">
        <f ref="J92:J92" t="array">MIN(IF('Lookups'!$H$3:$H$250&gt;'Data_km2'!J92,'Lookups'!$E$3:$E$250))</f>
        <v/>
      </c>
      <c r="K92" s="31">
        <f ref="K92:K92" t="array">MIN(IF('Lookups'!$H$3:$H$250&gt;'Data_km2'!K92,'Lookups'!$E$3:$E$250))</f>
        <v/>
      </c>
      <c r="L92" s="31">
        <f ref="L92:L92" t="array">MIN(IF('Lookups'!$H$3:$H$250&gt;'Data_km2'!L92,'Lookups'!$E$3:$E$250))</f>
        <v/>
      </c>
    </row>
    <row r="93">
      <c r="A93" s="20">
        <f>'Capacity_km2_MNO'!A93</f>
        <v/>
      </c>
      <c r="B93" s="20">
        <f>'Capacity_km2_MNO'!B93</f>
        <v/>
      </c>
      <c r="C93" s="31">
        <f ref="C93:C93" t="array">MIN(IF('Lookups'!$H$3:$H$250&gt;'Data_km2'!C93,'Lookups'!$E$3:$E$250))</f>
        <v/>
      </c>
      <c r="D93" s="31">
        <f ref="D93:D93" t="array">MIN(IF('Lookups'!$H$3:$H$250&gt;'Data_km2'!D93,'Lookups'!$E$3:$E$250))</f>
        <v/>
      </c>
      <c r="E93" s="31">
        <f ref="E93:E93" t="array">MIN(IF('Lookups'!$H$3:$H$250&gt;'Data_km2'!E93,'Lookups'!$E$3:$E$250))</f>
        <v/>
      </c>
      <c r="F93" s="31">
        <f ref="F93:F93" t="array">MIN(IF('Lookups'!$H$3:$H$250&gt;'Data_km2'!F93,'Lookups'!$E$3:$E$250))</f>
        <v/>
      </c>
      <c r="G93" s="31">
        <f ref="G93:G93" t="array">MIN(IF('Lookups'!$H$3:$H$250&gt;'Data_km2'!G93,'Lookups'!$E$3:$E$250))</f>
        <v/>
      </c>
      <c r="H93" s="31">
        <f ref="H93:H93" t="array">MIN(IF('Lookups'!$H$3:$H$250&gt;'Data_km2'!H93,'Lookups'!$E$3:$E$250))</f>
        <v/>
      </c>
      <c r="I93" s="31">
        <f ref="I93:I93" t="array">MIN(IF('Lookups'!$H$3:$H$250&gt;'Data_km2'!I93,'Lookups'!$E$3:$E$250))</f>
        <v/>
      </c>
      <c r="J93" s="31">
        <f ref="J93:J93" t="array">MIN(IF('Lookups'!$H$3:$H$250&gt;'Data_km2'!J93,'Lookups'!$E$3:$E$250))</f>
        <v/>
      </c>
      <c r="K93" s="31">
        <f ref="K93:K93" t="array">MIN(IF('Lookups'!$H$3:$H$250&gt;'Data_km2'!K93,'Lookups'!$E$3:$E$250))</f>
        <v/>
      </c>
      <c r="L93" s="31">
        <f ref="L93:L93" t="array">MIN(IF('Lookups'!$H$3:$H$250&gt;'Data_km2'!L93,'Lookups'!$E$3:$E$250))</f>
        <v/>
      </c>
    </row>
    <row r="94">
      <c r="A94" s="20">
        <f>'Capacity_km2_MNO'!A94</f>
        <v/>
      </c>
      <c r="B94" s="20">
        <f>'Capacity_km2_MNO'!B94</f>
        <v/>
      </c>
      <c r="C94" s="31">
        <f ref="C94:C94" t="array">MIN(IF('Lookups'!$H$3:$H$250&gt;'Data_km2'!C94,'Lookups'!$E$3:$E$250))</f>
        <v/>
      </c>
      <c r="D94" s="31">
        <f ref="D94:D94" t="array">MIN(IF('Lookups'!$H$3:$H$250&gt;'Data_km2'!D94,'Lookups'!$E$3:$E$250))</f>
        <v/>
      </c>
      <c r="E94" s="31">
        <f ref="E94:E94" t="array">MIN(IF('Lookups'!$H$3:$H$250&gt;'Data_km2'!E94,'Lookups'!$E$3:$E$250))</f>
        <v/>
      </c>
      <c r="F94" s="31">
        <f ref="F94:F94" t="array">MIN(IF('Lookups'!$H$3:$H$250&gt;'Data_km2'!F94,'Lookups'!$E$3:$E$250))</f>
        <v/>
      </c>
      <c r="G94" s="31">
        <f ref="G94:G94" t="array">MIN(IF('Lookups'!$H$3:$H$250&gt;'Data_km2'!G94,'Lookups'!$E$3:$E$250))</f>
        <v/>
      </c>
      <c r="H94" s="31">
        <f ref="H94:H94" t="array">MIN(IF('Lookups'!$H$3:$H$250&gt;'Data_km2'!H94,'Lookups'!$E$3:$E$250))</f>
        <v/>
      </c>
      <c r="I94" s="31">
        <f ref="I94:I94" t="array">MIN(IF('Lookups'!$H$3:$H$250&gt;'Data_km2'!I94,'Lookups'!$E$3:$E$250))</f>
        <v/>
      </c>
      <c r="J94" s="31">
        <f ref="J94:J94" t="array">MIN(IF('Lookups'!$H$3:$H$250&gt;'Data_km2'!J94,'Lookups'!$E$3:$E$250))</f>
        <v/>
      </c>
      <c r="K94" s="31">
        <f ref="K94:K94" t="array">MIN(IF('Lookups'!$H$3:$H$250&gt;'Data_km2'!K94,'Lookups'!$E$3:$E$250))</f>
        <v/>
      </c>
      <c r="L94" s="31">
        <f ref="L94:L94" t="array">MIN(IF('Lookups'!$H$3:$H$250&gt;'Data_km2'!L94,'Lookups'!$E$3:$E$250))</f>
        <v/>
      </c>
    </row>
    <row r="95">
      <c r="A95" s="20">
        <f>'Capacity_km2_MNO'!A95</f>
        <v/>
      </c>
      <c r="B95" s="20">
        <f>'Capacity_km2_MNO'!B95</f>
        <v/>
      </c>
      <c r="C95" s="31">
        <f ref="C95:C95" t="array">MIN(IF('Lookups'!$H$3:$H$250&gt;'Data_km2'!C95,'Lookups'!$E$3:$E$250))</f>
        <v/>
      </c>
      <c r="D95" s="31">
        <f ref="D95:D95" t="array">MIN(IF('Lookups'!$H$3:$H$250&gt;'Data_km2'!D95,'Lookups'!$E$3:$E$250))</f>
        <v/>
      </c>
      <c r="E95" s="31">
        <f ref="E95:E95" t="array">MIN(IF('Lookups'!$H$3:$H$250&gt;'Data_km2'!E95,'Lookups'!$E$3:$E$250))</f>
        <v/>
      </c>
      <c r="F95" s="31">
        <f ref="F95:F95" t="array">MIN(IF('Lookups'!$H$3:$H$250&gt;'Data_km2'!F95,'Lookups'!$E$3:$E$250))</f>
        <v/>
      </c>
      <c r="G95" s="31">
        <f ref="G95:G95" t="array">MIN(IF('Lookups'!$H$3:$H$250&gt;'Data_km2'!G95,'Lookups'!$E$3:$E$250))</f>
        <v/>
      </c>
      <c r="H95" s="31">
        <f ref="H95:H95" t="array">MIN(IF('Lookups'!$H$3:$H$250&gt;'Data_km2'!H95,'Lookups'!$E$3:$E$250))</f>
        <v/>
      </c>
      <c r="I95" s="31">
        <f ref="I95:I95" t="array">MIN(IF('Lookups'!$H$3:$H$250&gt;'Data_km2'!I95,'Lookups'!$E$3:$E$250))</f>
        <v/>
      </c>
      <c r="J95" s="31">
        <f ref="J95:J95" t="array">MIN(IF('Lookups'!$H$3:$H$250&gt;'Data_km2'!J95,'Lookups'!$E$3:$E$250))</f>
        <v/>
      </c>
      <c r="K95" s="31">
        <f ref="K95:K95" t="array">MIN(IF('Lookups'!$H$3:$H$250&gt;'Data_km2'!K95,'Lookups'!$E$3:$E$250))</f>
        <v/>
      </c>
      <c r="L95" s="31">
        <f ref="L95:L95" t="array">MIN(IF('Lookups'!$H$3:$H$250&gt;'Data_km2'!L95,'Lookups'!$E$3:$E$250))</f>
        <v/>
      </c>
    </row>
    <row r="96">
      <c r="A96" s="20">
        <f>'Capacity_km2_MNO'!A96</f>
        <v/>
      </c>
      <c r="B96" s="20">
        <f>'Capacity_km2_MNO'!B96</f>
        <v/>
      </c>
      <c r="C96" s="31">
        <f ref="C96:C96" t="array">MIN(IF('Lookups'!$H$3:$H$250&gt;'Data_km2'!C96,'Lookups'!$E$3:$E$250))</f>
        <v/>
      </c>
      <c r="D96" s="31">
        <f ref="D96:D96" t="array">MIN(IF('Lookups'!$H$3:$H$250&gt;'Data_km2'!D96,'Lookups'!$E$3:$E$250))</f>
        <v/>
      </c>
      <c r="E96" s="31">
        <f ref="E96:E96" t="array">MIN(IF('Lookups'!$H$3:$H$250&gt;'Data_km2'!E96,'Lookups'!$E$3:$E$250))</f>
        <v/>
      </c>
      <c r="F96" s="31">
        <f ref="F96:F96" t="array">MIN(IF('Lookups'!$H$3:$H$250&gt;'Data_km2'!F96,'Lookups'!$E$3:$E$250))</f>
        <v/>
      </c>
      <c r="G96" s="31">
        <f ref="G96:G96" t="array">MIN(IF('Lookups'!$H$3:$H$250&gt;'Data_km2'!G96,'Lookups'!$E$3:$E$250))</f>
        <v/>
      </c>
      <c r="H96" s="31">
        <f ref="H96:H96" t="array">MIN(IF('Lookups'!$H$3:$H$250&gt;'Data_km2'!H96,'Lookups'!$E$3:$E$250))</f>
        <v/>
      </c>
      <c r="I96" s="31">
        <f ref="I96:I96" t="array">MIN(IF('Lookups'!$H$3:$H$250&gt;'Data_km2'!I96,'Lookups'!$E$3:$E$250))</f>
        <v/>
      </c>
      <c r="J96" s="31">
        <f ref="J96:J96" t="array">MIN(IF('Lookups'!$H$3:$H$250&gt;'Data_km2'!J96,'Lookups'!$E$3:$E$250))</f>
        <v/>
      </c>
      <c r="K96" s="31">
        <f ref="K96:K96" t="array">MIN(IF('Lookups'!$H$3:$H$250&gt;'Data_km2'!K96,'Lookups'!$E$3:$E$250))</f>
        <v/>
      </c>
      <c r="L96" s="31">
        <f ref="L96:L96" t="array">MIN(IF('Lookups'!$H$3:$H$250&gt;'Data_km2'!L96,'Lookups'!$E$3:$E$250))</f>
        <v/>
      </c>
    </row>
    <row r="97">
      <c r="A97" s="20">
        <f>'Capacity_km2_MNO'!A97</f>
        <v/>
      </c>
      <c r="B97" s="20">
        <f>'Capacity_km2_MNO'!B97</f>
        <v/>
      </c>
      <c r="C97" s="31">
        <f ref="C97:C97" t="array">MIN(IF('Lookups'!$H$3:$H$250&gt;'Data_km2'!C97,'Lookups'!$E$3:$E$250))</f>
        <v/>
      </c>
      <c r="D97" s="31">
        <f ref="D97:D97" t="array">MIN(IF('Lookups'!$H$3:$H$250&gt;'Data_km2'!D97,'Lookups'!$E$3:$E$250))</f>
        <v/>
      </c>
      <c r="E97" s="31">
        <f ref="E97:E97" t="array">MIN(IF('Lookups'!$H$3:$H$250&gt;'Data_km2'!E97,'Lookups'!$E$3:$E$250))</f>
        <v/>
      </c>
      <c r="F97" s="31">
        <f ref="F97:F97" t="array">MIN(IF('Lookups'!$H$3:$H$250&gt;'Data_km2'!F97,'Lookups'!$E$3:$E$250))</f>
        <v/>
      </c>
      <c r="G97" s="31">
        <f ref="G97:G97" t="array">MIN(IF('Lookups'!$H$3:$H$250&gt;'Data_km2'!G97,'Lookups'!$E$3:$E$250))</f>
        <v/>
      </c>
      <c r="H97" s="31">
        <f ref="H97:H97" t="array">MIN(IF('Lookups'!$H$3:$H$250&gt;'Data_km2'!H97,'Lookups'!$E$3:$E$250))</f>
        <v/>
      </c>
      <c r="I97" s="31">
        <f ref="I97:I97" t="array">MIN(IF('Lookups'!$H$3:$H$250&gt;'Data_km2'!I97,'Lookups'!$E$3:$E$250))</f>
        <v/>
      </c>
      <c r="J97" s="31">
        <f ref="J97:J97" t="array">MIN(IF('Lookups'!$H$3:$H$250&gt;'Data_km2'!J97,'Lookups'!$E$3:$E$250))</f>
        <v/>
      </c>
      <c r="K97" s="31">
        <f ref="K97:K97" t="array">MIN(IF('Lookups'!$H$3:$H$250&gt;'Data_km2'!K97,'Lookups'!$E$3:$E$250))</f>
        <v/>
      </c>
      <c r="L97" s="31">
        <f ref="L97:L97" t="array">MIN(IF('Lookups'!$H$3:$H$250&gt;'Data_km2'!L97,'Lookups'!$E$3:$E$250))</f>
        <v/>
      </c>
    </row>
    <row r="98">
      <c r="A98" s="20">
        <f>'Capacity_km2_MNO'!A98</f>
        <v/>
      </c>
      <c r="B98" s="20">
        <f>'Capacity_km2_MNO'!B98</f>
        <v/>
      </c>
      <c r="C98" s="31">
        <f ref="C98:C98" t="array">MIN(IF('Lookups'!$H$3:$H$250&gt;'Data_km2'!C98,'Lookups'!$E$3:$E$250))</f>
        <v/>
      </c>
      <c r="D98" s="31">
        <f ref="D98:D98" t="array">MIN(IF('Lookups'!$H$3:$H$250&gt;'Data_km2'!D98,'Lookups'!$E$3:$E$250))</f>
        <v/>
      </c>
      <c r="E98" s="31">
        <f ref="E98:E98" t="array">MIN(IF('Lookups'!$H$3:$H$250&gt;'Data_km2'!E98,'Lookups'!$E$3:$E$250))</f>
        <v/>
      </c>
      <c r="F98" s="31">
        <f ref="F98:F98" t="array">MIN(IF('Lookups'!$H$3:$H$250&gt;'Data_km2'!F98,'Lookups'!$E$3:$E$250))</f>
        <v/>
      </c>
      <c r="G98" s="31">
        <f ref="G98:G98" t="array">MIN(IF('Lookups'!$H$3:$H$250&gt;'Data_km2'!G98,'Lookups'!$E$3:$E$250))</f>
        <v/>
      </c>
      <c r="H98" s="31">
        <f ref="H98:H98" t="array">MIN(IF('Lookups'!$H$3:$H$250&gt;'Data_km2'!H98,'Lookups'!$E$3:$E$250))</f>
        <v/>
      </c>
      <c r="I98" s="31">
        <f ref="I98:I98" t="array">MIN(IF('Lookups'!$H$3:$H$250&gt;'Data_km2'!I98,'Lookups'!$E$3:$E$250))</f>
        <v/>
      </c>
      <c r="J98" s="31">
        <f ref="J98:J98" t="array">MIN(IF('Lookups'!$H$3:$H$250&gt;'Data_km2'!J98,'Lookups'!$E$3:$E$250))</f>
        <v/>
      </c>
      <c r="K98" s="31">
        <f ref="K98:K98" t="array">MIN(IF('Lookups'!$H$3:$H$250&gt;'Data_km2'!K98,'Lookups'!$E$3:$E$250))</f>
        <v/>
      </c>
      <c r="L98" s="31">
        <f ref="L98:L98" t="array">MIN(IF('Lookups'!$H$3:$H$250&gt;'Data_km2'!L98,'Lookups'!$E$3:$E$250))</f>
        <v/>
      </c>
    </row>
    <row r="99">
      <c r="A99" s="20">
        <f>'Capacity_km2_MNO'!A99</f>
        <v/>
      </c>
      <c r="B99" s="20">
        <f>'Capacity_km2_MNO'!B99</f>
        <v/>
      </c>
      <c r="C99" s="31">
        <f ref="C99:C99" t="array">MIN(IF('Lookups'!$H$3:$H$250&gt;'Data_km2'!C99,'Lookups'!$E$3:$E$250))</f>
        <v/>
      </c>
      <c r="D99" s="31">
        <f ref="D99:D99" t="array">MIN(IF('Lookups'!$H$3:$H$250&gt;'Data_km2'!D99,'Lookups'!$E$3:$E$250))</f>
        <v/>
      </c>
      <c r="E99" s="31">
        <f ref="E99:E99" t="array">MIN(IF('Lookups'!$H$3:$H$250&gt;'Data_km2'!E99,'Lookups'!$E$3:$E$250))</f>
        <v/>
      </c>
      <c r="F99" s="31">
        <f ref="F99:F99" t="array">MIN(IF('Lookups'!$H$3:$H$250&gt;'Data_km2'!F99,'Lookups'!$E$3:$E$250))</f>
        <v/>
      </c>
      <c r="G99" s="31">
        <f ref="G99:G99" t="array">MIN(IF('Lookups'!$H$3:$H$250&gt;'Data_km2'!G99,'Lookups'!$E$3:$E$250))</f>
        <v/>
      </c>
      <c r="H99" s="31">
        <f ref="H99:H99" t="array">MIN(IF('Lookups'!$H$3:$H$250&gt;'Data_km2'!H99,'Lookups'!$E$3:$E$250))</f>
        <v/>
      </c>
      <c r="I99" s="31">
        <f ref="I99:I99" t="array">MIN(IF('Lookups'!$H$3:$H$250&gt;'Data_km2'!I99,'Lookups'!$E$3:$E$250))</f>
        <v/>
      </c>
      <c r="J99" s="31">
        <f ref="J99:J99" t="array">MIN(IF('Lookups'!$H$3:$H$250&gt;'Data_km2'!J99,'Lookups'!$E$3:$E$250))</f>
        <v/>
      </c>
      <c r="K99" s="31">
        <f ref="K99:K99" t="array">MIN(IF('Lookups'!$H$3:$H$250&gt;'Data_km2'!K99,'Lookups'!$E$3:$E$250))</f>
        <v/>
      </c>
      <c r="L99" s="31">
        <f ref="L99:L99" t="array">MIN(IF('Lookups'!$H$3:$H$250&gt;'Data_km2'!L99,'Lookups'!$E$3:$E$250))</f>
        <v/>
      </c>
    </row>
    <row r="100">
      <c r="A100" s="20">
        <f>'Capacity_km2_MNO'!A100</f>
        <v/>
      </c>
      <c r="B100" s="20">
        <f>'Capacity_km2_MNO'!B100</f>
        <v/>
      </c>
      <c r="C100" s="31">
        <f ref="C100:C100" t="array">MIN(IF('Lookups'!$H$3:$H$250&gt;'Data_km2'!C100,'Lookups'!$E$3:$E$250))</f>
        <v/>
      </c>
      <c r="D100" s="31">
        <f ref="D100:D100" t="array">MIN(IF('Lookups'!$H$3:$H$250&gt;'Data_km2'!D100,'Lookups'!$E$3:$E$250))</f>
        <v/>
      </c>
      <c r="E100" s="31">
        <f ref="E100:E100" t="array">MIN(IF('Lookups'!$H$3:$H$250&gt;'Data_km2'!E100,'Lookups'!$E$3:$E$250))</f>
        <v/>
      </c>
      <c r="F100" s="31">
        <f ref="F100:F100" t="array">MIN(IF('Lookups'!$H$3:$H$250&gt;'Data_km2'!F100,'Lookups'!$E$3:$E$250))</f>
        <v/>
      </c>
      <c r="G100" s="31">
        <f ref="G100:G100" t="array">MIN(IF('Lookups'!$H$3:$H$250&gt;'Data_km2'!G100,'Lookups'!$E$3:$E$250))</f>
        <v/>
      </c>
      <c r="H100" s="31">
        <f ref="H100:H100" t="array">MIN(IF('Lookups'!$H$3:$H$250&gt;'Data_km2'!H100,'Lookups'!$E$3:$E$250))</f>
        <v/>
      </c>
      <c r="I100" s="31">
        <f ref="I100:I100" t="array">MIN(IF('Lookups'!$H$3:$H$250&gt;'Data_km2'!I100,'Lookups'!$E$3:$E$250))</f>
        <v/>
      </c>
      <c r="J100" s="31">
        <f ref="J100:J100" t="array">MIN(IF('Lookups'!$H$3:$H$250&gt;'Data_km2'!J100,'Lookups'!$E$3:$E$250))</f>
        <v/>
      </c>
      <c r="K100" s="31">
        <f ref="K100:K100" t="array">MIN(IF('Lookups'!$H$3:$H$250&gt;'Data_km2'!K100,'Lookups'!$E$3:$E$250))</f>
        <v/>
      </c>
      <c r="L100" s="31">
        <f ref="L100:L100" t="array">MIN(IF('Lookups'!$H$3:$H$250&gt;'Data_km2'!L100,'Lookups'!$E$3:$E$250))</f>
        <v/>
      </c>
    </row>
    <row r="101">
      <c r="A101" s="20">
        <f>'Capacity_km2_MNO'!A101</f>
        <v/>
      </c>
      <c r="B101" s="20">
        <f>'Capacity_km2_MNO'!B101</f>
        <v/>
      </c>
      <c r="C101" s="31">
        <f ref="C101:C101" t="array">MIN(IF('Lookups'!$H$3:$H$250&gt;'Data_km2'!C101,'Lookups'!$E$3:$E$250))</f>
        <v/>
      </c>
      <c r="D101" s="31">
        <f ref="D101:D101" t="array">MIN(IF('Lookups'!$H$3:$H$250&gt;'Data_km2'!D101,'Lookups'!$E$3:$E$250))</f>
        <v/>
      </c>
      <c r="E101" s="31">
        <f ref="E101:E101" t="array">MIN(IF('Lookups'!$H$3:$H$250&gt;'Data_km2'!E101,'Lookups'!$E$3:$E$250))</f>
        <v/>
      </c>
      <c r="F101" s="31">
        <f ref="F101:F101" t="array">MIN(IF('Lookups'!$H$3:$H$250&gt;'Data_km2'!F101,'Lookups'!$E$3:$E$250))</f>
        <v/>
      </c>
      <c r="G101" s="31">
        <f ref="G101:G101" t="array">MIN(IF('Lookups'!$H$3:$H$250&gt;'Data_km2'!G101,'Lookups'!$E$3:$E$250))</f>
        <v/>
      </c>
      <c r="H101" s="31">
        <f ref="H101:H101" t="array">MIN(IF('Lookups'!$H$3:$H$250&gt;'Data_km2'!H101,'Lookups'!$E$3:$E$250))</f>
        <v/>
      </c>
      <c r="I101" s="31">
        <f ref="I101:I101" t="array">MIN(IF('Lookups'!$H$3:$H$250&gt;'Data_km2'!I101,'Lookups'!$E$3:$E$250))</f>
        <v/>
      </c>
      <c r="J101" s="31">
        <f ref="J101:J101" t="array">MIN(IF('Lookups'!$H$3:$H$250&gt;'Data_km2'!J101,'Lookups'!$E$3:$E$250))</f>
        <v/>
      </c>
      <c r="K101" s="31">
        <f ref="K101:K101" t="array">MIN(IF('Lookups'!$H$3:$H$250&gt;'Data_km2'!K101,'Lookups'!$E$3:$E$250))</f>
        <v/>
      </c>
      <c r="L101" s="31">
        <f ref="L101:L101" t="array">MIN(IF('Lookups'!$H$3:$H$250&gt;'Data_km2'!L101,'Lookups'!$E$3:$E$250))</f>
        <v/>
      </c>
    </row>
    <row r="102">
      <c r="A102" s="20">
        <f>'Capacity_km2_MNO'!A102</f>
        <v/>
      </c>
      <c r="B102" s="20">
        <f>'Capacity_km2_MNO'!B102</f>
        <v/>
      </c>
      <c r="C102" s="31">
        <f ref="C102:C102" t="array">MIN(IF('Lookups'!$H$3:$H$250&gt;'Data_km2'!C102,'Lookups'!$E$3:$E$250))</f>
        <v/>
      </c>
      <c r="D102" s="31">
        <f ref="D102:D102" t="array">MIN(IF('Lookups'!$H$3:$H$250&gt;'Data_km2'!D102,'Lookups'!$E$3:$E$250))</f>
        <v/>
      </c>
      <c r="E102" s="31">
        <f ref="E102:E102" t="array">MIN(IF('Lookups'!$H$3:$H$250&gt;'Data_km2'!E102,'Lookups'!$E$3:$E$250))</f>
        <v/>
      </c>
      <c r="F102" s="31">
        <f ref="F102:F102" t="array">MIN(IF('Lookups'!$H$3:$H$250&gt;'Data_km2'!F102,'Lookups'!$E$3:$E$250))</f>
        <v/>
      </c>
      <c r="G102" s="31">
        <f ref="G102:G102" t="array">MIN(IF('Lookups'!$H$3:$H$250&gt;'Data_km2'!G102,'Lookups'!$E$3:$E$250))</f>
        <v/>
      </c>
      <c r="H102" s="31">
        <f ref="H102:H102" t="array">MIN(IF('Lookups'!$H$3:$H$250&gt;'Data_km2'!H102,'Lookups'!$E$3:$E$250))</f>
        <v/>
      </c>
      <c r="I102" s="31">
        <f ref="I102:I102" t="array">MIN(IF('Lookups'!$H$3:$H$250&gt;'Data_km2'!I102,'Lookups'!$E$3:$E$250))</f>
        <v/>
      </c>
      <c r="J102" s="31">
        <f ref="J102:J102" t="array">MIN(IF('Lookups'!$H$3:$H$250&gt;'Data_km2'!J102,'Lookups'!$E$3:$E$250))</f>
        <v/>
      </c>
      <c r="K102" s="31">
        <f ref="K102:K102" t="array">MIN(IF('Lookups'!$H$3:$H$250&gt;'Data_km2'!K102,'Lookups'!$E$3:$E$250))</f>
        <v/>
      </c>
      <c r="L102" s="31">
        <f ref="L102:L102" t="array">MIN(IF('Lookups'!$H$3:$H$250&gt;'Data_km2'!L102,'Lookups'!$E$3:$E$250))</f>
        <v/>
      </c>
    </row>
    <row r="103">
      <c r="A103" s="20">
        <f>'Capacity_km2_MNO'!A103</f>
        <v/>
      </c>
      <c r="B103" s="20">
        <f>'Capacity_km2_MNO'!B103</f>
        <v/>
      </c>
      <c r="C103" s="31">
        <f ref="C103:C103" t="array">MIN(IF('Lookups'!$H$3:$H$250&gt;'Data_km2'!C103,'Lookups'!$E$3:$E$250))</f>
        <v/>
      </c>
      <c r="D103" s="31">
        <f ref="D103:D103" t="array">MIN(IF('Lookups'!$H$3:$H$250&gt;'Data_km2'!D103,'Lookups'!$E$3:$E$250))</f>
        <v/>
      </c>
      <c r="E103" s="31">
        <f ref="E103:E103" t="array">MIN(IF('Lookups'!$H$3:$H$250&gt;'Data_km2'!E103,'Lookups'!$E$3:$E$250))</f>
        <v/>
      </c>
      <c r="F103" s="31">
        <f ref="F103:F103" t="array">MIN(IF('Lookups'!$H$3:$H$250&gt;'Data_km2'!F103,'Lookups'!$E$3:$E$250))</f>
        <v/>
      </c>
      <c r="G103" s="31">
        <f ref="G103:G103" t="array">MIN(IF('Lookups'!$H$3:$H$250&gt;'Data_km2'!G103,'Lookups'!$E$3:$E$250))</f>
        <v/>
      </c>
      <c r="H103" s="31">
        <f ref="H103:H103" t="array">MIN(IF('Lookups'!$H$3:$H$250&gt;'Data_km2'!H103,'Lookups'!$E$3:$E$250))</f>
        <v/>
      </c>
      <c r="I103" s="31">
        <f ref="I103:I103" t="array">MIN(IF('Lookups'!$H$3:$H$250&gt;'Data_km2'!I103,'Lookups'!$E$3:$E$250))</f>
        <v/>
      </c>
      <c r="J103" s="31">
        <f ref="J103:J103" t="array">MIN(IF('Lookups'!$H$3:$H$250&gt;'Data_km2'!J103,'Lookups'!$E$3:$E$250))</f>
        <v/>
      </c>
      <c r="K103" s="31">
        <f ref="K103:K103" t="array">MIN(IF('Lookups'!$H$3:$H$250&gt;'Data_km2'!K103,'Lookups'!$E$3:$E$250))</f>
        <v/>
      </c>
      <c r="L103" s="31">
        <f ref="L103:L103" t="array">MIN(IF('Lookups'!$H$3:$H$250&gt;'Data_km2'!L103,'Lookups'!$E$3:$E$250))</f>
        <v/>
      </c>
    </row>
    <row r="104">
      <c r="A104" s="20">
        <f>'Capacity_km2_MNO'!A104</f>
        <v/>
      </c>
      <c r="B104" s="20">
        <f>'Capacity_km2_MNO'!B104</f>
        <v/>
      </c>
      <c r="C104" s="31">
        <f ref="C104:C104" t="array">MIN(IF('Lookups'!$H$3:$H$250&gt;'Data_km2'!C104,'Lookups'!$E$3:$E$250))</f>
        <v/>
      </c>
      <c r="D104" s="31">
        <f ref="D104:D104" t="array">MIN(IF('Lookups'!$H$3:$H$250&gt;'Data_km2'!D104,'Lookups'!$E$3:$E$250))</f>
        <v/>
      </c>
      <c r="E104" s="31">
        <f ref="E104:E104" t="array">MIN(IF('Lookups'!$H$3:$H$250&gt;'Data_km2'!E104,'Lookups'!$E$3:$E$250))</f>
        <v/>
      </c>
      <c r="F104" s="31">
        <f ref="F104:F104" t="array">MIN(IF('Lookups'!$H$3:$H$250&gt;'Data_km2'!F104,'Lookups'!$E$3:$E$250))</f>
        <v/>
      </c>
      <c r="G104" s="31">
        <f ref="G104:G104" t="array">MIN(IF('Lookups'!$H$3:$H$250&gt;'Data_km2'!G104,'Lookups'!$E$3:$E$250))</f>
        <v/>
      </c>
      <c r="H104" s="31">
        <f ref="H104:H104" t="array">MIN(IF('Lookups'!$H$3:$H$250&gt;'Data_km2'!H104,'Lookups'!$E$3:$E$250))</f>
        <v/>
      </c>
      <c r="I104" s="31">
        <f ref="I104:I104" t="array">MIN(IF('Lookups'!$H$3:$H$250&gt;'Data_km2'!I104,'Lookups'!$E$3:$E$250))</f>
        <v/>
      </c>
      <c r="J104" s="31">
        <f ref="J104:J104" t="array">MIN(IF('Lookups'!$H$3:$H$250&gt;'Data_km2'!J104,'Lookups'!$E$3:$E$250))</f>
        <v/>
      </c>
      <c r="K104" s="31">
        <f ref="K104:K104" t="array">MIN(IF('Lookups'!$H$3:$H$250&gt;'Data_km2'!K104,'Lookups'!$E$3:$E$250))</f>
        <v/>
      </c>
      <c r="L104" s="31">
        <f ref="L104:L104" t="array">MIN(IF('Lookups'!$H$3:$H$250&gt;'Data_km2'!L104,'Lookups'!$E$3:$E$250))</f>
        <v/>
      </c>
    </row>
    <row r="105">
      <c r="A105" s="20">
        <f>'Capacity_km2_MNO'!A105</f>
        <v/>
      </c>
      <c r="B105" s="20">
        <f>'Capacity_km2_MNO'!B105</f>
        <v/>
      </c>
      <c r="C105" s="31">
        <f ref="C105:C105" t="array">MIN(IF('Lookups'!$H$3:$H$250&gt;'Data_km2'!C105,'Lookups'!$E$3:$E$250))</f>
        <v/>
      </c>
      <c r="D105" s="31">
        <f ref="D105:D105" t="array">MIN(IF('Lookups'!$H$3:$H$250&gt;'Data_km2'!D105,'Lookups'!$E$3:$E$250))</f>
        <v/>
      </c>
      <c r="E105" s="31">
        <f ref="E105:E105" t="array">MIN(IF('Lookups'!$H$3:$H$250&gt;'Data_km2'!E105,'Lookups'!$E$3:$E$250))</f>
        <v/>
      </c>
      <c r="F105" s="31">
        <f ref="F105:F105" t="array">MIN(IF('Lookups'!$H$3:$H$250&gt;'Data_km2'!F105,'Lookups'!$E$3:$E$250))</f>
        <v/>
      </c>
      <c r="G105" s="31">
        <f ref="G105:G105" t="array">MIN(IF('Lookups'!$H$3:$H$250&gt;'Data_km2'!G105,'Lookups'!$E$3:$E$250))</f>
        <v/>
      </c>
      <c r="H105" s="31">
        <f ref="H105:H105" t="array">MIN(IF('Lookups'!$H$3:$H$250&gt;'Data_km2'!H105,'Lookups'!$E$3:$E$250))</f>
        <v/>
      </c>
      <c r="I105" s="31">
        <f ref="I105:I105" t="array">MIN(IF('Lookups'!$H$3:$H$250&gt;'Data_km2'!I105,'Lookups'!$E$3:$E$250))</f>
        <v/>
      </c>
      <c r="J105" s="31">
        <f ref="J105:J105" t="array">MIN(IF('Lookups'!$H$3:$H$250&gt;'Data_km2'!J105,'Lookups'!$E$3:$E$250))</f>
        <v/>
      </c>
      <c r="K105" s="31">
        <f ref="K105:K105" t="array">MIN(IF('Lookups'!$H$3:$H$250&gt;'Data_km2'!K105,'Lookups'!$E$3:$E$250))</f>
        <v/>
      </c>
      <c r="L105" s="31">
        <f ref="L105:L105" t="array">MIN(IF('Lookups'!$H$3:$H$250&gt;'Data_km2'!L105,'Lookups'!$E$3:$E$250))</f>
        <v/>
      </c>
    </row>
    <row r="106">
      <c r="A106" s="20">
        <f>'Capacity_km2_MNO'!A106</f>
        <v/>
      </c>
      <c r="B106" s="20">
        <f>'Capacity_km2_MNO'!B106</f>
        <v/>
      </c>
      <c r="C106" s="31">
        <f ref="C106:C106" t="array">MIN(IF('Lookups'!$H$3:$H$250&gt;'Data_km2'!C106,'Lookups'!$E$3:$E$250))</f>
        <v/>
      </c>
      <c r="D106" s="31">
        <f ref="D106:D106" t="array">MIN(IF('Lookups'!$H$3:$H$250&gt;'Data_km2'!D106,'Lookups'!$E$3:$E$250))</f>
        <v/>
      </c>
      <c r="E106" s="31">
        <f ref="E106:E106" t="array">MIN(IF('Lookups'!$H$3:$H$250&gt;'Data_km2'!E106,'Lookups'!$E$3:$E$250))</f>
        <v/>
      </c>
      <c r="F106" s="31">
        <f ref="F106:F106" t="array">MIN(IF('Lookups'!$H$3:$H$250&gt;'Data_km2'!F106,'Lookups'!$E$3:$E$250))</f>
        <v/>
      </c>
      <c r="G106" s="31">
        <f ref="G106:G106" t="array">MIN(IF('Lookups'!$H$3:$H$250&gt;'Data_km2'!G106,'Lookups'!$E$3:$E$250))</f>
        <v/>
      </c>
      <c r="H106" s="31">
        <f ref="H106:H106" t="array">MIN(IF('Lookups'!$H$3:$H$250&gt;'Data_km2'!H106,'Lookups'!$E$3:$E$250))</f>
        <v/>
      </c>
      <c r="I106" s="31">
        <f ref="I106:I106" t="array">MIN(IF('Lookups'!$H$3:$H$250&gt;'Data_km2'!I106,'Lookups'!$E$3:$E$250))</f>
        <v/>
      </c>
      <c r="J106" s="31">
        <f ref="J106:J106" t="array">MIN(IF('Lookups'!$H$3:$H$250&gt;'Data_km2'!J106,'Lookups'!$E$3:$E$250))</f>
        <v/>
      </c>
      <c r="K106" s="31">
        <f ref="K106:K106" t="array">MIN(IF('Lookups'!$H$3:$H$250&gt;'Data_km2'!K106,'Lookups'!$E$3:$E$250))</f>
        <v/>
      </c>
      <c r="L106" s="31">
        <f ref="L106:L106" t="array">MIN(IF('Lookups'!$H$3:$H$250&gt;'Data_km2'!L106,'Lookups'!$E$3:$E$250))</f>
        <v/>
      </c>
    </row>
    <row r="107">
      <c r="A107" s="20">
        <f>'Capacity_km2_MNO'!A107</f>
        <v/>
      </c>
      <c r="B107" s="20">
        <f>'Capacity_km2_MNO'!B107</f>
        <v/>
      </c>
      <c r="C107" s="31">
        <f ref="C107:C107" t="array">MIN(IF('Lookups'!$H$3:$H$250&gt;'Data_km2'!C107,'Lookups'!$E$3:$E$250))</f>
        <v/>
      </c>
      <c r="D107" s="31">
        <f ref="D107:D107" t="array">MIN(IF('Lookups'!$H$3:$H$250&gt;'Data_km2'!D107,'Lookups'!$E$3:$E$250))</f>
        <v/>
      </c>
      <c r="E107" s="31">
        <f ref="E107:E107" t="array">MIN(IF('Lookups'!$H$3:$H$250&gt;'Data_km2'!E107,'Lookups'!$E$3:$E$250))</f>
        <v/>
      </c>
      <c r="F107" s="31">
        <f ref="F107:F107" t="array">MIN(IF('Lookups'!$H$3:$H$250&gt;'Data_km2'!F107,'Lookups'!$E$3:$E$250))</f>
        <v/>
      </c>
      <c r="G107" s="31">
        <f ref="G107:G107" t="array">MIN(IF('Lookups'!$H$3:$H$250&gt;'Data_km2'!G107,'Lookups'!$E$3:$E$250))</f>
        <v/>
      </c>
      <c r="H107" s="31">
        <f ref="H107:H107" t="array">MIN(IF('Lookups'!$H$3:$H$250&gt;'Data_km2'!H107,'Lookups'!$E$3:$E$250))</f>
        <v/>
      </c>
      <c r="I107" s="31">
        <f ref="I107:I107" t="array">MIN(IF('Lookups'!$H$3:$H$250&gt;'Data_km2'!I107,'Lookups'!$E$3:$E$250))</f>
        <v/>
      </c>
      <c r="J107" s="31">
        <f ref="J107:J107" t="array">MIN(IF('Lookups'!$H$3:$H$250&gt;'Data_km2'!J107,'Lookups'!$E$3:$E$250))</f>
        <v/>
      </c>
      <c r="K107" s="31">
        <f ref="K107:K107" t="array">MIN(IF('Lookups'!$H$3:$H$250&gt;'Data_km2'!K107,'Lookups'!$E$3:$E$250))</f>
        <v/>
      </c>
      <c r="L107" s="31">
        <f ref="L107:L107" t="array">MIN(IF('Lookups'!$H$3:$H$250&gt;'Data_km2'!L107,'Lookups'!$E$3:$E$250))</f>
        <v/>
      </c>
    </row>
    <row r="108">
      <c r="A108" s="20">
        <f>'Capacity_km2_MNO'!A108</f>
        <v/>
      </c>
      <c r="B108" s="20">
        <f>'Capacity_km2_MNO'!B108</f>
        <v/>
      </c>
      <c r="C108" s="31">
        <f ref="C108:C108" t="array">MIN(IF('Lookups'!$H$3:$H$250&gt;'Data_km2'!C108,'Lookups'!$E$3:$E$250))</f>
        <v/>
      </c>
      <c r="D108" s="31">
        <f ref="D108:D108" t="array">MIN(IF('Lookups'!$H$3:$H$250&gt;'Data_km2'!D108,'Lookups'!$E$3:$E$250))</f>
        <v/>
      </c>
      <c r="E108" s="31">
        <f ref="E108:E108" t="array">MIN(IF('Lookups'!$H$3:$H$250&gt;'Data_km2'!E108,'Lookups'!$E$3:$E$250))</f>
        <v/>
      </c>
      <c r="F108" s="31">
        <f ref="F108:F108" t="array">MIN(IF('Lookups'!$H$3:$H$250&gt;'Data_km2'!F108,'Lookups'!$E$3:$E$250))</f>
        <v/>
      </c>
      <c r="G108" s="31">
        <f ref="G108:G108" t="array">MIN(IF('Lookups'!$H$3:$H$250&gt;'Data_km2'!G108,'Lookups'!$E$3:$E$250))</f>
        <v/>
      </c>
      <c r="H108" s="31">
        <f ref="H108:H108" t="array">MIN(IF('Lookups'!$H$3:$H$250&gt;'Data_km2'!H108,'Lookups'!$E$3:$E$250))</f>
        <v/>
      </c>
      <c r="I108" s="31">
        <f ref="I108:I108" t="array">MIN(IF('Lookups'!$H$3:$H$250&gt;'Data_km2'!I108,'Lookups'!$E$3:$E$250))</f>
        <v/>
      </c>
      <c r="J108" s="31">
        <f ref="J108:J108" t="array">MIN(IF('Lookups'!$H$3:$H$250&gt;'Data_km2'!J108,'Lookups'!$E$3:$E$250))</f>
        <v/>
      </c>
      <c r="K108" s="31">
        <f ref="K108:K108" t="array">MIN(IF('Lookups'!$H$3:$H$250&gt;'Data_km2'!K108,'Lookups'!$E$3:$E$250))</f>
        <v/>
      </c>
      <c r="L108" s="31">
        <f ref="L108:L108" t="array">MIN(IF('Lookups'!$H$3:$H$250&gt;'Data_km2'!L108,'Lookups'!$E$3:$E$250))</f>
        <v/>
      </c>
    </row>
    <row r="109">
      <c r="A109" s="20">
        <f>'Capacity_km2_MNO'!A109</f>
        <v/>
      </c>
      <c r="B109" s="20">
        <f>'Capacity_km2_MNO'!B109</f>
        <v/>
      </c>
      <c r="C109" s="31">
        <f ref="C109:C109" t="array">MIN(IF('Lookups'!$H$3:$H$250&gt;'Data_km2'!C109,'Lookups'!$E$3:$E$250))</f>
        <v/>
      </c>
      <c r="D109" s="31">
        <f ref="D109:D109" t="array">MIN(IF('Lookups'!$H$3:$H$250&gt;'Data_km2'!D109,'Lookups'!$E$3:$E$250))</f>
        <v/>
      </c>
      <c r="E109" s="31">
        <f ref="E109:E109" t="array">MIN(IF('Lookups'!$H$3:$H$250&gt;'Data_km2'!E109,'Lookups'!$E$3:$E$250))</f>
        <v/>
      </c>
      <c r="F109" s="31">
        <f ref="F109:F109" t="array">MIN(IF('Lookups'!$H$3:$H$250&gt;'Data_km2'!F109,'Lookups'!$E$3:$E$250))</f>
        <v/>
      </c>
      <c r="G109" s="31">
        <f ref="G109:G109" t="array">MIN(IF('Lookups'!$H$3:$H$250&gt;'Data_km2'!G109,'Lookups'!$E$3:$E$250))</f>
        <v/>
      </c>
      <c r="H109" s="31">
        <f ref="H109:H109" t="array">MIN(IF('Lookups'!$H$3:$H$250&gt;'Data_km2'!H109,'Lookups'!$E$3:$E$250))</f>
        <v/>
      </c>
      <c r="I109" s="31">
        <f ref="I109:I109" t="array">MIN(IF('Lookups'!$H$3:$H$250&gt;'Data_km2'!I109,'Lookups'!$E$3:$E$250))</f>
        <v/>
      </c>
      <c r="J109" s="31">
        <f ref="J109:J109" t="array">MIN(IF('Lookups'!$H$3:$H$250&gt;'Data_km2'!J109,'Lookups'!$E$3:$E$250))</f>
        <v/>
      </c>
      <c r="K109" s="31">
        <f ref="K109:K109" t="array">MIN(IF('Lookups'!$H$3:$H$250&gt;'Data_km2'!K109,'Lookups'!$E$3:$E$250))</f>
        <v/>
      </c>
      <c r="L109" s="31">
        <f ref="L109:L109" t="array">MIN(IF('Lookups'!$H$3:$H$250&gt;'Data_km2'!L109,'Lookups'!$E$3:$E$250))</f>
        <v/>
      </c>
    </row>
    <row r="110">
      <c r="A110" s="20">
        <f>'Capacity_km2_MNO'!A110</f>
        <v/>
      </c>
      <c r="B110" s="20">
        <f>'Capacity_km2_MNO'!B110</f>
        <v/>
      </c>
      <c r="C110" s="31">
        <f ref="C110:C110" t="array">MIN(IF('Lookups'!$H$3:$H$250&gt;'Data_km2'!C110,'Lookups'!$E$3:$E$250))</f>
        <v/>
      </c>
      <c r="D110" s="31">
        <f ref="D110:D110" t="array">MIN(IF('Lookups'!$H$3:$H$250&gt;'Data_km2'!D110,'Lookups'!$E$3:$E$250))</f>
        <v/>
      </c>
      <c r="E110" s="31">
        <f ref="E110:E110" t="array">MIN(IF('Lookups'!$H$3:$H$250&gt;'Data_km2'!E110,'Lookups'!$E$3:$E$250))</f>
        <v/>
      </c>
      <c r="F110" s="31">
        <f ref="F110:F110" t="array">MIN(IF('Lookups'!$H$3:$H$250&gt;'Data_km2'!F110,'Lookups'!$E$3:$E$250))</f>
        <v/>
      </c>
      <c r="G110" s="31">
        <f ref="G110:G110" t="array">MIN(IF('Lookups'!$H$3:$H$250&gt;'Data_km2'!G110,'Lookups'!$E$3:$E$250))</f>
        <v/>
      </c>
      <c r="H110" s="31">
        <f ref="H110:H110" t="array">MIN(IF('Lookups'!$H$3:$H$250&gt;'Data_km2'!H110,'Lookups'!$E$3:$E$250))</f>
        <v/>
      </c>
      <c r="I110" s="31">
        <f ref="I110:I110" t="array">MIN(IF('Lookups'!$H$3:$H$250&gt;'Data_km2'!I110,'Lookups'!$E$3:$E$250))</f>
        <v/>
      </c>
      <c r="J110" s="31">
        <f ref="J110:J110" t="array">MIN(IF('Lookups'!$H$3:$H$250&gt;'Data_km2'!J110,'Lookups'!$E$3:$E$250))</f>
        <v/>
      </c>
      <c r="K110" s="31">
        <f ref="K110:K110" t="array">MIN(IF('Lookups'!$H$3:$H$250&gt;'Data_km2'!K110,'Lookups'!$E$3:$E$250))</f>
        <v/>
      </c>
      <c r="L110" s="31">
        <f ref="L110:L110" t="array">MIN(IF('Lookups'!$H$3:$H$250&gt;'Data_km2'!L110,'Lookups'!$E$3:$E$250))</f>
        <v/>
      </c>
    </row>
    <row r="111">
      <c r="A111" s="20">
        <f>'Capacity_km2_MNO'!A111</f>
        <v/>
      </c>
      <c r="B111" s="20">
        <f>'Capacity_km2_MNO'!B111</f>
        <v/>
      </c>
      <c r="C111" s="31">
        <f ref="C111:C111" t="array">MIN(IF('Lookups'!$H$3:$H$250&gt;'Data_km2'!C111,'Lookups'!$E$3:$E$250))</f>
        <v/>
      </c>
      <c r="D111" s="31">
        <f ref="D111:D111" t="array">MIN(IF('Lookups'!$H$3:$H$250&gt;'Data_km2'!D111,'Lookups'!$E$3:$E$250))</f>
        <v/>
      </c>
      <c r="E111" s="31">
        <f ref="E111:E111" t="array">MIN(IF('Lookups'!$H$3:$H$250&gt;'Data_km2'!E111,'Lookups'!$E$3:$E$250))</f>
        <v/>
      </c>
      <c r="F111" s="31">
        <f ref="F111:F111" t="array">MIN(IF('Lookups'!$H$3:$H$250&gt;'Data_km2'!F111,'Lookups'!$E$3:$E$250))</f>
        <v/>
      </c>
      <c r="G111" s="31">
        <f ref="G111:G111" t="array">MIN(IF('Lookups'!$H$3:$H$250&gt;'Data_km2'!G111,'Lookups'!$E$3:$E$250))</f>
        <v/>
      </c>
      <c r="H111" s="31">
        <f ref="H111:H111" t="array">MIN(IF('Lookups'!$H$3:$H$250&gt;'Data_km2'!H111,'Lookups'!$E$3:$E$250))</f>
        <v/>
      </c>
      <c r="I111" s="31">
        <f ref="I111:I111" t="array">MIN(IF('Lookups'!$H$3:$H$250&gt;'Data_km2'!I111,'Lookups'!$E$3:$E$250))</f>
        <v/>
      </c>
      <c r="J111" s="31">
        <f ref="J111:J111" t="array">MIN(IF('Lookups'!$H$3:$H$250&gt;'Data_km2'!J111,'Lookups'!$E$3:$E$250))</f>
        <v/>
      </c>
      <c r="K111" s="31">
        <f ref="K111:K111" t="array">MIN(IF('Lookups'!$H$3:$H$250&gt;'Data_km2'!K111,'Lookups'!$E$3:$E$250))</f>
        <v/>
      </c>
      <c r="L111" s="31">
        <f ref="L111:L111" t="array">MIN(IF('Lookups'!$H$3:$H$250&gt;'Data_km2'!L111,'Lookups'!$E$3:$E$250))</f>
        <v/>
      </c>
    </row>
    <row r="112">
      <c r="A112" s="20">
        <f>'Capacity_km2_MNO'!A112</f>
        <v/>
      </c>
      <c r="B112" s="20">
        <f>'Capacity_km2_MNO'!B112</f>
        <v/>
      </c>
      <c r="C112" s="31">
        <f ref="C112:C112" t="array">MIN(IF('Lookups'!$H$3:$H$250&gt;'Data_km2'!C112,'Lookups'!$E$3:$E$250))</f>
        <v/>
      </c>
      <c r="D112" s="31">
        <f ref="D112:D112" t="array">MIN(IF('Lookups'!$H$3:$H$250&gt;'Data_km2'!D112,'Lookups'!$E$3:$E$250))</f>
        <v/>
      </c>
      <c r="E112" s="31">
        <f ref="E112:E112" t="array">MIN(IF('Lookups'!$H$3:$H$250&gt;'Data_km2'!E112,'Lookups'!$E$3:$E$250))</f>
        <v/>
      </c>
      <c r="F112" s="31">
        <f ref="F112:F112" t="array">MIN(IF('Lookups'!$H$3:$H$250&gt;'Data_km2'!F112,'Lookups'!$E$3:$E$250))</f>
        <v/>
      </c>
      <c r="G112" s="31">
        <f ref="G112:G112" t="array">MIN(IF('Lookups'!$H$3:$H$250&gt;'Data_km2'!G112,'Lookups'!$E$3:$E$250))</f>
        <v/>
      </c>
      <c r="H112" s="31">
        <f ref="H112:H112" t="array">MIN(IF('Lookups'!$H$3:$H$250&gt;'Data_km2'!H112,'Lookups'!$E$3:$E$250))</f>
        <v/>
      </c>
      <c r="I112" s="31">
        <f ref="I112:I112" t="array">MIN(IF('Lookups'!$H$3:$H$250&gt;'Data_km2'!I112,'Lookups'!$E$3:$E$250))</f>
        <v/>
      </c>
      <c r="J112" s="31">
        <f ref="J112:J112" t="array">MIN(IF('Lookups'!$H$3:$H$250&gt;'Data_km2'!J112,'Lookups'!$E$3:$E$250))</f>
        <v/>
      </c>
      <c r="K112" s="31">
        <f ref="K112:K112" t="array">MIN(IF('Lookups'!$H$3:$H$250&gt;'Data_km2'!K112,'Lookups'!$E$3:$E$250))</f>
        <v/>
      </c>
      <c r="L112" s="31">
        <f ref="L112:L112" t="array">MIN(IF('Lookups'!$H$3:$H$250&gt;'Data_km2'!L112,'Lookups'!$E$3:$E$250))</f>
        <v/>
      </c>
    </row>
    <row r="113">
      <c r="A113" s="20">
        <f>'Capacity_km2_MNO'!A113</f>
        <v/>
      </c>
      <c r="B113" s="20">
        <f>'Capacity_km2_MNO'!B113</f>
        <v/>
      </c>
      <c r="C113" s="31">
        <f ref="C113:C113" t="array">MIN(IF('Lookups'!$H$3:$H$250&gt;'Data_km2'!C113,'Lookups'!$E$3:$E$250))</f>
        <v/>
      </c>
      <c r="D113" s="31">
        <f ref="D113:D113" t="array">MIN(IF('Lookups'!$H$3:$H$250&gt;'Data_km2'!D113,'Lookups'!$E$3:$E$250))</f>
        <v/>
      </c>
      <c r="E113" s="31">
        <f ref="E113:E113" t="array">MIN(IF('Lookups'!$H$3:$H$250&gt;'Data_km2'!E113,'Lookups'!$E$3:$E$250))</f>
        <v/>
      </c>
      <c r="F113" s="31">
        <f ref="F113:F113" t="array">MIN(IF('Lookups'!$H$3:$H$250&gt;'Data_km2'!F113,'Lookups'!$E$3:$E$250))</f>
        <v/>
      </c>
      <c r="G113" s="31">
        <f ref="G113:G113" t="array">MIN(IF('Lookups'!$H$3:$H$250&gt;'Data_km2'!G113,'Lookups'!$E$3:$E$250))</f>
        <v/>
      </c>
      <c r="H113" s="31">
        <f ref="H113:H113" t="array">MIN(IF('Lookups'!$H$3:$H$250&gt;'Data_km2'!H113,'Lookups'!$E$3:$E$250))</f>
        <v/>
      </c>
      <c r="I113" s="31">
        <f ref="I113:I113" t="array">MIN(IF('Lookups'!$H$3:$H$250&gt;'Data_km2'!I113,'Lookups'!$E$3:$E$250))</f>
        <v/>
      </c>
      <c r="J113" s="31">
        <f ref="J113:J113" t="array">MIN(IF('Lookups'!$H$3:$H$250&gt;'Data_km2'!J113,'Lookups'!$E$3:$E$250))</f>
        <v/>
      </c>
      <c r="K113" s="31">
        <f ref="K113:K113" t="array">MIN(IF('Lookups'!$H$3:$H$250&gt;'Data_km2'!K113,'Lookups'!$E$3:$E$250))</f>
        <v/>
      </c>
      <c r="L113" s="31">
        <f ref="L113:L113" t="array">MIN(IF('Lookups'!$H$3:$H$250&gt;'Data_km2'!L113,'Lookups'!$E$3:$E$250))</f>
        <v/>
      </c>
    </row>
    <row r="114">
      <c r="A114" s="20">
        <f>'Capacity_km2_MNO'!A114</f>
        <v/>
      </c>
      <c r="B114" s="20">
        <f>'Capacity_km2_MNO'!B114</f>
        <v/>
      </c>
      <c r="C114" s="31">
        <f ref="C114:C114" t="array">MIN(IF('Lookups'!$H$3:$H$250&gt;'Data_km2'!C114,'Lookups'!$E$3:$E$250))</f>
        <v/>
      </c>
      <c r="D114" s="31">
        <f ref="D114:D114" t="array">MIN(IF('Lookups'!$H$3:$H$250&gt;'Data_km2'!D114,'Lookups'!$E$3:$E$250))</f>
        <v/>
      </c>
      <c r="E114" s="31">
        <f ref="E114:E114" t="array">MIN(IF('Lookups'!$H$3:$H$250&gt;'Data_km2'!E114,'Lookups'!$E$3:$E$250))</f>
        <v/>
      </c>
      <c r="F114" s="31">
        <f ref="F114:F114" t="array">MIN(IF('Lookups'!$H$3:$H$250&gt;'Data_km2'!F114,'Lookups'!$E$3:$E$250))</f>
        <v/>
      </c>
      <c r="G114" s="31">
        <f ref="G114:G114" t="array">MIN(IF('Lookups'!$H$3:$H$250&gt;'Data_km2'!G114,'Lookups'!$E$3:$E$250))</f>
        <v/>
      </c>
      <c r="H114" s="31">
        <f ref="H114:H114" t="array">MIN(IF('Lookups'!$H$3:$H$250&gt;'Data_km2'!H114,'Lookups'!$E$3:$E$250))</f>
        <v/>
      </c>
      <c r="I114" s="31">
        <f ref="I114:I114" t="array">MIN(IF('Lookups'!$H$3:$H$250&gt;'Data_km2'!I114,'Lookups'!$E$3:$E$250))</f>
        <v/>
      </c>
      <c r="J114" s="31">
        <f ref="J114:J114" t="array">MIN(IF('Lookups'!$H$3:$H$250&gt;'Data_km2'!J114,'Lookups'!$E$3:$E$250))</f>
        <v/>
      </c>
      <c r="K114" s="31">
        <f ref="K114:K114" t="array">MIN(IF('Lookups'!$H$3:$H$250&gt;'Data_km2'!K114,'Lookups'!$E$3:$E$250))</f>
        <v/>
      </c>
      <c r="L114" s="31">
        <f ref="L114:L114" t="array">MIN(IF('Lookups'!$H$3:$H$250&gt;'Data_km2'!L114,'Lookups'!$E$3:$E$250))</f>
        <v/>
      </c>
    </row>
    <row r="115">
      <c r="A115" s="20">
        <f>'Capacity_km2_MNO'!A115</f>
        <v/>
      </c>
      <c r="B115" s="20">
        <f>'Capacity_km2_MNO'!B115</f>
        <v/>
      </c>
      <c r="C115" s="31">
        <f ref="C115:C115" t="array">MIN(IF('Lookups'!$H$3:$H$250&gt;'Data_km2'!C115,'Lookups'!$E$3:$E$250))</f>
        <v/>
      </c>
      <c r="D115" s="31">
        <f ref="D115:D115" t="array">MIN(IF('Lookups'!$H$3:$H$250&gt;'Data_km2'!D115,'Lookups'!$E$3:$E$250))</f>
        <v/>
      </c>
      <c r="E115" s="31">
        <f ref="E115:E115" t="array">MIN(IF('Lookups'!$H$3:$H$250&gt;'Data_km2'!E115,'Lookups'!$E$3:$E$250))</f>
        <v/>
      </c>
      <c r="F115" s="31">
        <f ref="F115:F115" t="array">MIN(IF('Lookups'!$H$3:$H$250&gt;'Data_km2'!F115,'Lookups'!$E$3:$E$250))</f>
        <v/>
      </c>
      <c r="G115" s="31">
        <f ref="G115:G115" t="array">MIN(IF('Lookups'!$H$3:$H$250&gt;'Data_km2'!G115,'Lookups'!$E$3:$E$250))</f>
        <v/>
      </c>
      <c r="H115" s="31">
        <f ref="H115:H115" t="array">MIN(IF('Lookups'!$H$3:$H$250&gt;'Data_km2'!H115,'Lookups'!$E$3:$E$250))</f>
        <v/>
      </c>
      <c r="I115" s="31">
        <f ref="I115:I115" t="array">MIN(IF('Lookups'!$H$3:$H$250&gt;'Data_km2'!I115,'Lookups'!$E$3:$E$250))</f>
        <v/>
      </c>
      <c r="J115" s="31">
        <f ref="J115:J115" t="array">MIN(IF('Lookups'!$H$3:$H$250&gt;'Data_km2'!J115,'Lookups'!$E$3:$E$250))</f>
        <v/>
      </c>
      <c r="K115" s="31">
        <f ref="K115:K115" t="array">MIN(IF('Lookups'!$H$3:$H$250&gt;'Data_km2'!K115,'Lookups'!$E$3:$E$250))</f>
        <v/>
      </c>
      <c r="L115" s="31">
        <f ref="L115:L115" t="array">MIN(IF('Lookups'!$H$3:$H$250&gt;'Data_km2'!L115,'Lookups'!$E$3:$E$250))</f>
        <v/>
      </c>
    </row>
    <row r="116">
      <c r="A116" s="20">
        <f>'Capacity_km2_MNO'!A116</f>
        <v/>
      </c>
      <c r="B116" s="20">
        <f>'Capacity_km2_MNO'!B116</f>
        <v/>
      </c>
      <c r="C116" s="31">
        <f ref="C116:C116" t="array">MIN(IF('Lookups'!$H$3:$H$250&gt;'Data_km2'!C116,'Lookups'!$E$3:$E$250))</f>
        <v/>
      </c>
      <c r="D116" s="31">
        <f ref="D116:D116" t="array">MIN(IF('Lookups'!$H$3:$H$250&gt;'Data_km2'!D116,'Lookups'!$E$3:$E$250))</f>
        <v/>
      </c>
      <c r="E116" s="31">
        <f ref="E116:E116" t="array">MIN(IF('Lookups'!$H$3:$H$250&gt;'Data_km2'!E116,'Lookups'!$E$3:$E$250))</f>
        <v/>
      </c>
      <c r="F116" s="31">
        <f ref="F116:F116" t="array">MIN(IF('Lookups'!$H$3:$H$250&gt;'Data_km2'!F116,'Lookups'!$E$3:$E$250))</f>
        <v/>
      </c>
      <c r="G116" s="31">
        <f ref="G116:G116" t="array">MIN(IF('Lookups'!$H$3:$H$250&gt;'Data_km2'!G116,'Lookups'!$E$3:$E$250))</f>
        <v/>
      </c>
      <c r="H116" s="31">
        <f ref="H116:H116" t="array">MIN(IF('Lookups'!$H$3:$H$250&gt;'Data_km2'!H116,'Lookups'!$E$3:$E$250))</f>
        <v/>
      </c>
      <c r="I116" s="31">
        <f ref="I116:I116" t="array">MIN(IF('Lookups'!$H$3:$H$250&gt;'Data_km2'!I116,'Lookups'!$E$3:$E$250))</f>
        <v/>
      </c>
      <c r="J116" s="31">
        <f ref="J116:J116" t="array">MIN(IF('Lookups'!$H$3:$H$250&gt;'Data_km2'!J116,'Lookups'!$E$3:$E$250))</f>
        <v/>
      </c>
      <c r="K116" s="31">
        <f ref="K116:K116" t="array">MIN(IF('Lookups'!$H$3:$H$250&gt;'Data_km2'!K116,'Lookups'!$E$3:$E$250))</f>
        <v/>
      </c>
      <c r="L116" s="31">
        <f ref="L116:L116" t="array">MIN(IF('Lookups'!$H$3:$H$250&gt;'Data_km2'!L116,'Lookups'!$E$3:$E$250))</f>
        <v/>
      </c>
    </row>
    <row r="117">
      <c r="A117" s="20">
        <f>'Capacity_km2_MNO'!A117</f>
        <v/>
      </c>
      <c r="B117" s="20">
        <f>'Capacity_km2_MNO'!B117</f>
        <v/>
      </c>
      <c r="C117" s="31">
        <f ref="C117:C117" t="array">MIN(IF('Lookups'!$H$3:$H$250&gt;'Data_km2'!C117,'Lookups'!$E$3:$E$250))</f>
        <v/>
      </c>
      <c r="D117" s="31">
        <f ref="D117:D117" t="array">MIN(IF('Lookups'!$H$3:$H$250&gt;'Data_km2'!D117,'Lookups'!$E$3:$E$250))</f>
        <v/>
      </c>
      <c r="E117" s="31">
        <f ref="E117:E117" t="array">MIN(IF('Lookups'!$H$3:$H$250&gt;'Data_km2'!E117,'Lookups'!$E$3:$E$250))</f>
        <v/>
      </c>
      <c r="F117" s="31">
        <f ref="F117:F117" t="array">MIN(IF('Lookups'!$H$3:$H$250&gt;'Data_km2'!F117,'Lookups'!$E$3:$E$250))</f>
        <v/>
      </c>
      <c r="G117" s="31">
        <f ref="G117:G117" t="array">MIN(IF('Lookups'!$H$3:$H$250&gt;'Data_km2'!G117,'Lookups'!$E$3:$E$250))</f>
        <v/>
      </c>
      <c r="H117" s="31">
        <f ref="H117:H117" t="array">MIN(IF('Lookups'!$H$3:$H$250&gt;'Data_km2'!H117,'Lookups'!$E$3:$E$250))</f>
        <v/>
      </c>
      <c r="I117" s="31">
        <f ref="I117:I117" t="array">MIN(IF('Lookups'!$H$3:$H$250&gt;'Data_km2'!I117,'Lookups'!$E$3:$E$250))</f>
        <v/>
      </c>
      <c r="J117" s="31">
        <f ref="J117:J117" t="array">MIN(IF('Lookups'!$H$3:$H$250&gt;'Data_km2'!J117,'Lookups'!$E$3:$E$250))</f>
        <v/>
      </c>
      <c r="K117" s="31">
        <f ref="K117:K117" t="array">MIN(IF('Lookups'!$H$3:$H$250&gt;'Data_km2'!K117,'Lookups'!$E$3:$E$250))</f>
        <v/>
      </c>
      <c r="L117" s="31">
        <f ref="L117:L117" t="array">MIN(IF('Lookups'!$H$3:$H$250&gt;'Data_km2'!L117,'Lookups'!$E$3:$E$250))</f>
        <v/>
      </c>
    </row>
    <row r="118">
      <c r="A118" s="20">
        <f>'Capacity_km2_MNO'!A118</f>
        <v/>
      </c>
      <c r="B118" s="20">
        <f>'Capacity_km2_MNO'!B118</f>
        <v/>
      </c>
      <c r="C118" s="31">
        <f ref="C118:C118" t="array">MIN(IF('Lookups'!$H$3:$H$250&gt;'Data_km2'!C118,'Lookups'!$E$3:$E$250))</f>
        <v/>
      </c>
      <c r="D118" s="31">
        <f ref="D118:D118" t="array">MIN(IF('Lookups'!$H$3:$H$250&gt;'Data_km2'!D118,'Lookups'!$E$3:$E$250))</f>
        <v/>
      </c>
      <c r="E118" s="31">
        <f ref="E118:E118" t="array">MIN(IF('Lookups'!$H$3:$H$250&gt;'Data_km2'!E118,'Lookups'!$E$3:$E$250))</f>
        <v/>
      </c>
      <c r="F118" s="31">
        <f ref="F118:F118" t="array">MIN(IF('Lookups'!$H$3:$H$250&gt;'Data_km2'!F118,'Lookups'!$E$3:$E$250))</f>
        <v/>
      </c>
      <c r="G118" s="31">
        <f ref="G118:G118" t="array">MIN(IF('Lookups'!$H$3:$H$250&gt;'Data_km2'!G118,'Lookups'!$E$3:$E$250))</f>
        <v/>
      </c>
      <c r="H118" s="31">
        <f ref="H118:H118" t="array">MIN(IF('Lookups'!$H$3:$H$250&gt;'Data_km2'!H118,'Lookups'!$E$3:$E$250))</f>
        <v/>
      </c>
      <c r="I118" s="31">
        <f ref="I118:I118" t="array">MIN(IF('Lookups'!$H$3:$H$250&gt;'Data_km2'!I118,'Lookups'!$E$3:$E$250))</f>
        <v/>
      </c>
      <c r="J118" s="31">
        <f ref="J118:J118" t="array">MIN(IF('Lookups'!$H$3:$H$250&gt;'Data_km2'!J118,'Lookups'!$E$3:$E$250))</f>
        <v/>
      </c>
      <c r="K118" s="31">
        <f ref="K118:K118" t="array">MIN(IF('Lookups'!$H$3:$H$250&gt;'Data_km2'!K118,'Lookups'!$E$3:$E$250))</f>
        <v/>
      </c>
      <c r="L118" s="31">
        <f ref="L118:L118" t="array">MIN(IF('Lookups'!$H$3:$H$250&gt;'Data_km2'!L118,'Lookups'!$E$3:$E$250))</f>
        <v/>
      </c>
    </row>
    <row r="119">
      <c r="A119" s="20">
        <f>'Capacity_km2_MNO'!A119</f>
        <v/>
      </c>
      <c r="B119" s="20">
        <f>'Capacity_km2_MNO'!B119</f>
        <v/>
      </c>
      <c r="C119" s="31">
        <f ref="C119:C119" t="array">MIN(IF('Lookups'!$H$3:$H$250&gt;'Data_km2'!C119,'Lookups'!$E$3:$E$250))</f>
        <v/>
      </c>
      <c r="D119" s="31">
        <f ref="D119:D119" t="array">MIN(IF('Lookups'!$H$3:$H$250&gt;'Data_km2'!D119,'Lookups'!$E$3:$E$250))</f>
        <v/>
      </c>
      <c r="E119" s="31">
        <f ref="E119:E119" t="array">MIN(IF('Lookups'!$H$3:$H$250&gt;'Data_km2'!E119,'Lookups'!$E$3:$E$250))</f>
        <v/>
      </c>
      <c r="F119" s="31">
        <f ref="F119:F119" t="array">MIN(IF('Lookups'!$H$3:$H$250&gt;'Data_km2'!F119,'Lookups'!$E$3:$E$250))</f>
        <v/>
      </c>
      <c r="G119" s="31">
        <f ref="G119:G119" t="array">MIN(IF('Lookups'!$H$3:$H$250&gt;'Data_km2'!G119,'Lookups'!$E$3:$E$250))</f>
        <v/>
      </c>
      <c r="H119" s="31">
        <f ref="H119:H119" t="array">MIN(IF('Lookups'!$H$3:$H$250&gt;'Data_km2'!H119,'Lookups'!$E$3:$E$250))</f>
        <v/>
      </c>
      <c r="I119" s="31">
        <f ref="I119:I119" t="array">MIN(IF('Lookups'!$H$3:$H$250&gt;'Data_km2'!I119,'Lookups'!$E$3:$E$250))</f>
        <v/>
      </c>
      <c r="J119" s="31">
        <f ref="J119:J119" t="array">MIN(IF('Lookups'!$H$3:$H$250&gt;'Data_km2'!J119,'Lookups'!$E$3:$E$250))</f>
        <v/>
      </c>
      <c r="K119" s="31">
        <f ref="K119:K119" t="array">MIN(IF('Lookups'!$H$3:$H$250&gt;'Data_km2'!K119,'Lookups'!$E$3:$E$250))</f>
        <v/>
      </c>
      <c r="L119" s="31">
        <f ref="L119:L119" t="array">MIN(IF('Lookups'!$H$3:$H$250&gt;'Data_km2'!L119,'Lookups'!$E$3:$E$250))</f>
        <v/>
      </c>
    </row>
    <row r="120">
      <c r="A120" s="20">
        <f>'Capacity_km2_MNO'!A120</f>
        <v/>
      </c>
      <c r="B120" s="20">
        <f>'Capacity_km2_MNO'!B120</f>
        <v/>
      </c>
      <c r="C120" s="31">
        <f ref="C120:C120" t="array">MIN(IF('Lookups'!$H$3:$H$250&gt;'Data_km2'!C120,'Lookups'!$E$3:$E$250))</f>
        <v/>
      </c>
      <c r="D120" s="31">
        <f ref="D120:D120" t="array">MIN(IF('Lookups'!$H$3:$H$250&gt;'Data_km2'!D120,'Lookups'!$E$3:$E$250))</f>
        <v/>
      </c>
      <c r="E120" s="31">
        <f ref="E120:E120" t="array">MIN(IF('Lookups'!$H$3:$H$250&gt;'Data_km2'!E120,'Lookups'!$E$3:$E$250))</f>
        <v/>
      </c>
      <c r="F120" s="31">
        <f ref="F120:F120" t="array">MIN(IF('Lookups'!$H$3:$H$250&gt;'Data_km2'!F120,'Lookups'!$E$3:$E$250))</f>
        <v/>
      </c>
      <c r="G120" s="31">
        <f ref="G120:G120" t="array">MIN(IF('Lookups'!$H$3:$H$250&gt;'Data_km2'!G120,'Lookups'!$E$3:$E$250))</f>
        <v/>
      </c>
      <c r="H120" s="31">
        <f ref="H120:H120" t="array">MIN(IF('Lookups'!$H$3:$H$250&gt;'Data_km2'!H120,'Lookups'!$E$3:$E$250))</f>
        <v/>
      </c>
      <c r="I120" s="31">
        <f ref="I120:I120" t="array">MIN(IF('Lookups'!$H$3:$H$250&gt;'Data_km2'!I120,'Lookups'!$E$3:$E$250))</f>
        <v/>
      </c>
      <c r="J120" s="31">
        <f ref="J120:J120" t="array">MIN(IF('Lookups'!$H$3:$H$250&gt;'Data_km2'!J120,'Lookups'!$E$3:$E$250))</f>
        <v/>
      </c>
      <c r="K120" s="31">
        <f ref="K120:K120" t="array">MIN(IF('Lookups'!$H$3:$H$250&gt;'Data_km2'!K120,'Lookups'!$E$3:$E$250))</f>
        <v/>
      </c>
      <c r="L120" s="31">
        <f ref="L120:L120" t="array">MIN(IF('Lookups'!$H$3:$H$250&gt;'Data_km2'!L120,'Lookups'!$E$3:$E$250))</f>
        <v/>
      </c>
    </row>
    <row r="121">
      <c r="A121" s="20">
        <f>'Capacity_km2_MNO'!A121</f>
        <v/>
      </c>
      <c r="B121" s="20">
        <f>'Capacity_km2_MNO'!B121</f>
        <v/>
      </c>
      <c r="C121" s="31">
        <f ref="C121:C121" t="array">MIN(IF('Lookups'!$H$3:$H$250&gt;'Data_km2'!C121,'Lookups'!$E$3:$E$250))</f>
        <v/>
      </c>
      <c r="D121" s="31">
        <f ref="D121:D121" t="array">MIN(IF('Lookups'!$H$3:$H$250&gt;'Data_km2'!D121,'Lookups'!$E$3:$E$250))</f>
        <v/>
      </c>
      <c r="E121" s="31">
        <f ref="E121:E121" t="array">MIN(IF('Lookups'!$H$3:$H$250&gt;'Data_km2'!E121,'Lookups'!$E$3:$E$250))</f>
        <v/>
      </c>
      <c r="F121" s="31">
        <f ref="F121:F121" t="array">MIN(IF('Lookups'!$H$3:$H$250&gt;'Data_km2'!F121,'Lookups'!$E$3:$E$250))</f>
        <v/>
      </c>
      <c r="G121" s="31">
        <f ref="G121:G121" t="array">MIN(IF('Lookups'!$H$3:$H$250&gt;'Data_km2'!G121,'Lookups'!$E$3:$E$250))</f>
        <v/>
      </c>
      <c r="H121" s="31">
        <f ref="H121:H121" t="array">MIN(IF('Lookups'!$H$3:$H$250&gt;'Data_km2'!H121,'Lookups'!$E$3:$E$250))</f>
        <v/>
      </c>
      <c r="I121" s="31">
        <f ref="I121:I121" t="array">MIN(IF('Lookups'!$H$3:$H$250&gt;'Data_km2'!I121,'Lookups'!$E$3:$E$250))</f>
        <v/>
      </c>
      <c r="J121" s="31">
        <f ref="J121:J121" t="array">MIN(IF('Lookups'!$H$3:$H$250&gt;'Data_km2'!J121,'Lookups'!$E$3:$E$250))</f>
        <v/>
      </c>
      <c r="K121" s="31">
        <f ref="K121:K121" t="array">MIN(IF('Lookups'!$H$3:$H$250&gt;'Data_km2'!K121,'Lookups'!$E$3:$E$250))</f>
        <v/>
      </c>
      <c r="L121" s="31">
        <f ref="L121:L121" t="array">MIN(IF('Lookups'!$H$3:$H$250&gt;'Data_km2'!L121,'Lookups'!$E$3:$E$250))</f>
        <v/>
      </c>
    </row>
    <row r="122">
      <c r="A122" s="20">
        <f>'Capacity_km2_MNO'!A122</f>
        <v/>
      </c>
      <c r="B122" s="20">
        <f>'Capacity_km2_MNO'!B122</f>
        <v/>
      </c>
      <c r="C122" s="31">
        <f ref="C122:C122" t="array">MIN(IF('Lookups'!$H$3:$H$250&gt;'Data_km2'!C122,'Lookups'!$E$3:$E$250))</f>
        <v/>
      </c>
      <c r="D122" s="31">
        <f ref="D122:D122" t="array">MIN(IF('Lookups'!$H$3:$H$250&gt;'Data_km2'!D122,'Lookups'!$E$3:$E$250))</f>
        <v/>
      </c>
      <c r="E122" s="31">
        <f ref="E122:E122" t="array">MIN(IF('Lookups'!$H$3:$H$250&gt;'Data_km2'!E122,'Lookups'!$E$3:$E$250))</f>
        <v/>
      </c>
      <c r="F122" s="31">
        <f ref="F122:F122" t="array">MIN(IF('Lookups'!$H$3:$H$250&gt;'Data_km2'!F122,'Lookups'!$E$3:$E$250))</f>
        <v/>
      </c>
      <c r="G122" s="31">
        <f ref="G122:G122" t="array">MIN(IF('Lookups'!$H$3:$H$250&gt;'Data_km2'!G122,'Lookups'!$E$3:$E$250))</f>
        <v/>
      </c>
      <c r="H122" s="31">
        <f ref="H122:H122" t="array">MIN(IF('Lookups'!$H$3:$H$250&gt;'Data_km2'!H122,'Lookups'!$E$3:$E$250))</f>
        <v/>
      </c>
      <c r="I122" s="31">
        <f ref="I122:I122" t="array">MIN(IF('Lookups'!$H$3:$H$250&gt;'Data_km2'!I122,'Lookups'!$E$3:$E$250))</f>
        <v/>
      </c>
      <c r="J122" s="31">
        <f ref="J122:J122" t="array">MIN(IF('Lookups'!$H$3:$H$250&gt;'Data_km2'!J122,'Lookups'!$E$3:$E$250))</f>
        <v/>
      </c>
      <c r="K122" s="31">
        <f ref="K122:K122" t="array">MIN(IF('Lookups'!$H$3:$H$250&gt;'Data_km2'!K122,'Lookups'!$E$3:$E$250))</f>
        <v/>
      </c>
      <c r="L122" s="31">
        <f ref="L122:L122" t="array">MIN(IF('Lookups'!$H$3:$H$250&gt;'Data_km2'!L122,'Lookups'!$E$3:$E$250))</f>
        <v/>
      </c>
    </row>
    <row r="123">
      <c r="A123" s="20">
        <f>'Capacity_km2_MNO'!A123</f>
        <v/>
      </c>
      <c r="B123" s="20">
        <f>'Capacity_km2_MNO'!B123</f>
        <v/>
      </c>
      <c r="C123" s="31">
        <f ref="C123:C123" t="array">MIN(IF('Lookups'!$H$3:$H$250&gt;'Data_km2'!C123,'Lookups'!$E$3:$E$250))</f>
        <v/>
      </c>
      <c r="D123" s="31">
        <f ref="D123:D123" t="array">MIN(IF('Lookups'!$H$3:$H$250&gt;'Data_km2'!D123,'Lookups'!$E$3:$E$250))</f>
        <v/>
      </c>
      <c r="E123" s="31">
        <f ref="E123:E123" t="array">MIN(IF('Lookups'!$H$3:$H$250&gt;'Data_km2'!E123,'Lookups'!$E$3:$E$250))</f>
        <v/>
      </c>
      <c r="F123" s="31">
        <f ref="F123:F123" t="array">MIN(IF('Lookups'!$H$3:$H$250&gt;'Data_km2'!F123,'Lookups'!$E$3:$E$250))</f>
        <v/>
      </c>
      <c r="G123" s="31">
        <f ref="G123:G123" t="array">MIN(IF('Lookups'!$H$3:$H$250&gt;'Data_km2'!G123,'Lookups'!$E$3:$E$250))</f>
        <v/>
      </c>
      <c r="H123" s="31">
        <f ref="H123:H123" t="array">MIN(IF('Lookups'!$H$3:$H$250&gt;'Data_km2'!H123,'Lookups'!$E$3:$E$250))</f>
        <v/>
      </c>
      <c r="I123" s="31">
        <f ref="I123:I123" t="array">MIN(IF('Lookups'!$H$3:$H$250&gt;'Data_km2'!I123,'Lookups'!$E$3:$E$250))</f>
        <v/>
      </c>
      <c r="J123" s="31">
        <f ref="J123:J123" t="array">MIN(IF('Lookups'!$H$3:$H$250&gt;'Data_km2'!J123,'Lookups'!$E$3:$E$250))</f>
        <v/>
      </c>
      <c r="K123" s="31">
        <f ref="K123:K123" t="array">MIN(IF('Lookups'!$H$3:$H$250&gt;'Data_km2'!K123,'Lookups'!$E$3:$E$250))</f>
        <v/>
      </c>
      <c r="L123" s="31">
        <f ref="L123:L123" t="array">MIN(IF('Lookups'!$H$3:$H$250&gt;'Data_km2'!L123,'Lookups'!$E$3:$E$250))</f>
        <v/>
      </c>
    </row>
    <row r="124">
      <c r="A124" s="20">
        <f>'Capacity_km2_MNO'!A124</f>
        <v/>
      </c>
      <c r="B124" s="20">
        <f>'Capacity_km2_MNO'!B124</f>
        <v/>
      </c>
      <c r="C124" s="31">
        <f ref="C124:C124" t="array">MIN(IF('Lookups'!$H$3:$H$250&gt;'Data_km2'!C124,'Lookups'!$E$3:$E$250))</f>
        <v/>
      </c>
      <c r="D124" s="31">
        <f ref="D124:D124" t="array">MIN(IF('Lookups'!$H$3:$H$250&gt;'Data_km2'!D124,'Lookups'!$E$3:$E$250))</f>
        <v/>
      </c>
      <c r="E124" s="31">
        <f ref="E124:E124" t="array">MIN(IF('Lookups'!$H$3:$H$250&gt;'Data_km2'!E124,'Lookups'!$E$3:$E$250))</f>
        <v/>
      </c>
      <c r="F124" s="31">
        <f ref="F124:F124" t="array">MIN(IF('Lookups'!$H$3:$H$250&gt;'Data_km2'!F124,'Lookups'!$E$3:$E$250))</f>
        <v/>
      </c>
      <c r="G124" s="31">
        <f ref="G124:G124" t="array">MIN(IF('Lookups'!$H$3:$H$250&gt;'Data_km2'!G124,'Lookups'!$E$3:$E$250))</f>
        <v/>
      </c>
      <c r="H124" s="31">
        <f ref="H124:H124" t="array">MIN(IF('Lookups'!$H$3:$H$250&gt;'Data_km2'!H124,'Lookups'!$E$3:$E$250))</f>
        <v/>
      </c>
      <c r="I124" s="31">
        <f ref="I124:I124" t="array">MIN(IF('Lookups'!$H$3:$H$250&gt;'Data_km2'!I124,'Lookups'!$E$3:$E$250))</f>
        <v/>
      </c>
      <c r="J124" s="31">
        <f ref="J124:J124" t="array">MIN(IF('Lookups'!$H$3:$H$250&gt;'Data_km2'!J124,'Lookups'!$E$3:$E$250))</f>
        <v/>
      </c>
      <c r="K124" s="31">
        <f ref="K124:K124" t="array">MIN(IF('Lookups'!$H$3:$H$250&gt;'Data_km2'!K124,'Lookups'!$E$3:$E$250))</f>
        <v/>
      </c>
      <c r="L124" s="31">
        <f ref="L124:L124" t="array">MIN(IF('Lookups'!$H$3:$H$250&gt;'Data_km2'!L124,'Lookups'!$E$3:$E$250))</f>
        <v/>
      </c>
    </row>
    <row r="125">
      <c r="A125" s="20">
        <f>'Capacity_km2_MNO'!A125</f>
        <v/>
      </c>
      <c r="B125" s="20">
        <f>'Capacity_km2_MNO'!B125</f>
        <v/>
      </c>
      <c r="C125" s="31">
        <f ref="C125:C125" t="array">MIN(IF('Lookups'!$H$3:$H$250&gt;'Data_km2'!C125,'Lookups'!$E$3:$E$250))</f>
        <v/>
      </c>
      <c r="D125" s="31">
        <f ref="D125:D125" t="array">MIN(IF('Lookups'!$H$3:$H$250&gt;'Data_km2'!D125,'Lookups'!$E$3:$E$250))</f>
        <v/>
      </c>
      <c r="E125" s="31">
        <f ref="E125:E125" t="array">MIN(IF('Lookups'!$H$3:$H$250&gt;'Data_km2'!E125,'Lookups'!$E$3:$E$250))</f>
        <v/>
      </c>
      <c r="F125" s="31">
        <f ref="F125:F125" t="array">MIN(IF('Lookups'!$H$3:$H$250&gt;'Data_km2'!F125,'Lookups'!$E$3:$E$250))</f>
        <v/>
      </c>
      <c r="G125" s="31">
        <f ref="G125:G125" t="array">MIN(IF('Lookups'!$H$3:$H$250&gt;'Data_km2'!G125,'Lookups'!$E$3:$E$250))</f>
        <v/>
      </c>
      <c r="H125" s="31">
        <f ref="H125:H125" t="array">MIN(IF('Lookups'!$H$3:$H$250&gt;'Data_km2'!H125,'Lookups'!$E$3:$E$250))</f>
        <v/>
      </c>
      <c r="I125" s="31">
        <f ref="I125:I125" t="array">MIN(IF('Lookups'!$H$3:$H$250&gt;'Data_km2'!I125,'Lookups'!$E$3:$E$250))</f>
        <v/>
      </c>
      <c r="J125" s="31">
        <f ref="J125:J125" t="array">MIN(IF('Lookups'!$H$3:$H$250&gt;'Data_km2'!J125,'Lookups'!$E$3:$E$250))</f>
        <v/>
      </c>
      <c r="K125" s="31">
        <f ref="K125:K125" t="array">MIN(IF('Lookups'!$H$3:$H$250&gt;'Data_km2'!K125,'Lookups'!$E$3:$E$250))</f>
        <v/>
      </c>
      <c r="L125" s="31">
        <f ref="L125:L125" t="array">MIN(IF('Lookups'!$H$3:$H$250&gt;'Data_km2'!L125,'Lookups'!$E$3:$E$250))</f>
        <v/>
      </c>
    </row>
    <row r="126">
      <c r="A126" s="20">
        <f>'Capacity_km2_MNO'!A126</f>
        <v/>
      </c>
      <c r="B126" s="20">
        <f>'Capacity_km2_MNO'!B126</f>
        <v/>
      </c>
      <c r="C126" s="31">
        <f ref="C126:C126" t="array">MIN(IF('Lookups'!$H$3:$H$250&gt;'Data_km2'!C126,'Lookups'!$E$3:$E$250))</f>
        <v/>
      </c>
      <c r="D126" s="31">
        <f ref="D126:D126" t="array">MIN(IF('Lookups'!$H$3:$H$250&gt;'Data_km2'!D126,'Lookups'!$E$3:$E$250))</f>
        <v/>
      </c>
      <c r="E126" s="31">
        <f ref="E126:E126" t="array">MIN(IF('Lookups'!$H$3:$H$250&gt;'Data_km2'!E126,'Lookups'!$E$3:$E$250))</f>
        <v/>
      </c>
      <c r="F126" s="31">
        <f ref="F126:F126" t="array">MIN(IF('Lookups'!$H$3:$H$250&gt;'Data_km2'!F126,'Lookups'!$E$3:$E$250))</f>
        <v/>
      </c>
      <c r="G126" s="31">
        <f ref="G126:G126" t="array">MIN(IF('Lookups'!$H$3:$H$250&gt;'Data_km2'!G126,'Lookups'!$E$3:$E$250))</f>
        <v/>
      </c>
      <c r="H126" s="31">
        <f ref="H126:H126" t="array">MIN(IF('Lookups'!$H$3:$H$250&gt;'Data_km2'!H126,'Lookups'!$E$3:$E$250))</f>
        <v/>
      </c>
      <c r="I126" s="31">
        <f ref="I126:I126" t="array">MIN(IF('Lookups'!$H$3:$H$250&gt;'Data_km2'!I126,'Lookups'!$E$3:$E$250))</f>
        <v/>
      </c>
      <c r="J126" s="31">
        <f ref="J126:J126" t="array">MIN(IF('Lookups'!$H$3:$H$250&gt;'Data_km2'!J126,'Lookups'!$E$3:$E$250))</f>
        <v/>
      </c>
      <c r="K126" s="31">
        <f ref="K126:K126" t="array">MIN(IF('Lookups'!$H$3:$H$250&gt;'Data_km2'!K126,'Lookups'!$E$3:$E$250))</f>
        <v/>
      </c>
      <c r="L126" s="31">
        <f ref="L126:L126" t="array">MIN(IF('Lookups'!$H$3:$H$250&gt;'Data_km2'!L126,'Lookups'!$E$3:$E$250))</f>
        <v/>
      </c>
    </row>
    <row r="127">
      <c r="A127" s="20">
        <f>'Capacity_km2_MNO'!A127</f>
        <v/>
      </c>
      <c r="B127" s="20">
        <f>'Capacity_km2_MNO'!B127</f>
        <v/>
      </c>
      <c r="C127" s="31">
        <f ref="C127:C127" t="array">MIN(IF('Lookups'!$H$3:$H$250&gt;'Data_km2'!C127,'Lookups'!$E$3:$E$250))</f>
        <v/>
      </c>
      <c r="D127" s="31">
        <f ref="D127:D127" t="array">MIN(IF('Lookups'!$H$3:$H$250&gt;'Data_km2'!D127,'Lookups'!$E$3:$E$250))</f>
        <v/>
      </c>
      <c r="E127" s="31">
        <f ref="E127:E127" t="array">MIN(IF('Lookups'!$H$3:$H$250&gt;'Data_km2'!E127,'Lookups'!$E$3:$E$250))</f>
        <v/>
      </c>
      <c r="F127" s="31">
        <f ref="F127:F127" t="array">MIN(IF('Lookups'!$H$3:$H$250&gt;'Data_km2'!F127,'Lookups'!$E$3:$E$250))</f>
        <v/>
      </c>
      <c r="G127" s="31">
        <f ref="G127:G127" t="array">MIN(IF('Lookups'!$H$3:$H$250&gt;'Data_km2'!G127,'Lookups'!$E$3:$E$250))</f>
        <v/>
      </c>
      <c r="H127" s="31">
        <f ref="H127:H127" t="array">MIN(IF('Lookups'!$H$3:$H$250&gt;'Data_km2'!H127,'Lookups'!$E$3:$E$250))</f>
        <v/>
      </c>
      <c r="I127" s="31">
        <f ref="I127:I127" t="array">MIN(IF('Lookups'!$H$3:$H$250&gt;'Data_km2'!I127,'Lookups'!$E$3:$E$250))</f>
        <v/>
      </c>
      <c r="J127" s="31">
        <f ref="J127:J127" t="array">MIN(IF('Lookups'!$H$3:$H$250&gt;'Data_km2'!J127,'Lookups'!$E$3:$E$250))</f>
        <v/>
      </c>
      <c r="K127" s="31">
        <f ref="K127:K127" t="array">MIN(IF('Lookups'!$H$3:$H$250&gt;'Data_km2'!K127,'Lookups'!$E$3:$E$250))</f>
        <v/>
      </c>
      <c r="L127" s="31">
        <f ref="L127:L127" t="array">MIN(IF('Lookups'!$H$3:$H$250&gt;'Data_km2'!L127,'Lookups'!$E$3:$E$250))</f>
        <v/>
      </c>
    </row>
    <row r="128">
      <c r="A128" s="20">
        <f>'Capacity_km2_MNO'!A128</f>
        <v/>
      </c>
      <c r="B128" s="20">
        <f>'Capacity_km2_MNO'!B128</f>
        <v/>
      </c>
      <c r="C128" s="31">
        <f ref="C128:C128" t="array">MIN(IF('Lookups'!$H$3:$H$250&gt;'Data_km2'!C128,'Lookups'!$E$3:$E$250))</f>
        <v/>
      </c>
      <c r="D128" s="31">
        <f ref="D128:D128" t="array">MIN(IF('Lookups'!$H$3:$H$250&gt;'Data_km2'!D128,'Lookups'!$E$3:$E$250))</f>
        <v/>
      </c>
      <c r="E128" s="31">
        <f ref="E128:E128" t="array">MIN(IF('Lookups'!$H$3:$H$250&gt;'Data_km2'!E128,'Lookups'!$E$3:$E$250))</f>
        <v/>
      </c>
      <c r="F128" s="31">
        <f ref="F128:F128" t="array">MIN(IF('Lookups'!$H$3:$H$250&gt;'Data_km2'!F128,'Lookups'!$E$3:$E$250))</f>
        <v/>
      </c>
      <c r="G128" s="31">
        <f ref="G128:G128" t="array">MIN(IF('Lookups'!$H$3:$H$250&gt;'Data_km2'!G128,'Lookups'!$E$3:$E$250))</f>
        <v/>
      </c>
      <c r="H128" s="31">
        <f ref="H128:H128" t="array">MIN(IF('Lookups'!$H$3:$H$250&gt;'Data_km2'!H128,'Lookups'!$E$3:$E$250))</f>
        <v/>
      </c>
      <c r="I128" s="31">
        <f ref="I128:I128" t="array">MIN(IF('Lookups'!$H$3:$H$250&gt;'Data_km2'!I128,'Lookups'!$E$3:$E$250))</f>
        <v/>
      </c>
      <c r="J128" s="31">
        <f ref="J128:J128" t="array">MIN(IF('Lookups'!$H$3:$H$250&gt;'Data_km2'!J128,'Lookups'!$E$3:$E$250))</f>
        <v/>
      </c>
      <c r="K128" s="31">
        <f ref="K128:K128" t="array">MIN(IF('Lookups'!$H$3:$H$250&gt;'Data_km2'!K128,'Lookups'!$E$3:$E$250))</f>
        <v/>
      </c>
      <c r="L128" s="31">
        <f ref="L128:L128" t="array">MIN(IF('Lookups'!$H$3:$H$250&gt;'Data_km2'!L128,'Lookups'!$E$3:$E$250))</f>
        <v/>
      </c>
    </row>
    <row r="129">
      <c r="A129" s="20">
        <f>'Capacity_km2_MNO'!A129</f>
        <v/>
      </c>
      <c r="B129" s="20">
        <f>'Capacity_km2_MNO'!B129</f>
        <v/>
      </c>
      <c r="C129" s="31">
        <f ref="C129:C129" t="array">MIN(IF('Lookups'!$H$3:$H$250&gt;'Data_km2'!C129,'Lookups'!$E$3:$E$250))</f>
        <v/>
      </c>
      <c r="D129" s="31">
        <f ref="D129:D129" t="array">MIN(IF('Lookups'!$H$3:$H$250&gt;'Data_km2'!D129,'Lookups'!$E$3:$E$250))</f>
        <v/>
      </c>
      <c r="E129" s="31">
        <f ref="E129:E129" t="array">MIN(IF('Lookups'!$H$3:$H$250&gt;'Data_km2'!E129,'Lookups'!$E$3:$E$250))</f>
        <v/>
      </c>
      <c r="F129" s="31">
        <f ref="F129:F129" t="array">MIN(IF('Lookups'!$H$3:$H$250&gt;'Data_km2'!F129,'Lookups'!$E$3:$E$250))</f>
        <v/>
      </c>
      <c r="G129" s="31">
        <f ref="G129:G129" t="array">MIN(IF('Lookups'!$H$3:$H$250&gt;'Data_km2'!G129,'Lookups'!$E$3:$E$250))</f>
        <v/>
      </c>
      <c r="H129" s="31">
        <f ref="H129:H129" t="array">MIN(IF('Lookups'!$H$3:$H$250&gt;'Data_km2'!H129,'Lookups'!$E$3:$E$250))</f>
        <v/>
      </c>
      <c r="I129" s="31">
        <f ref="I129:I129" t="array">MIN(IF('Lookups'!$H$3:$H$250&gt;'Data_km2'!I129,'Lookups'!$E$3:$E$250))</f>
        <v/>
      </c>
      <c r="J129" s="31">
        <f ref="J129:J129" t="array">MIN(IF('Lookups'!$H$3:$H$250&gt;'Data_km2'!J129,'Lookups'!$E$3:$E$250))</f>
        <v/>
      </c>
      <c r="K129" s="31">
        <f ref="K129:K129" t="array">MIN(IF('Lookups'!$H$3:$H$250&gt;'Data_km2'!K129,'Lookups'!$E$3:$E$250))</f>
        <v/>
      </c>
      <c r="L129" s="31">
        <f ref="L129:L129" t="array">MIN(IF('Lookups'!$H$3:$H$250&gt;'Data_km2'!L129,'Lookups'!$E$3:$E$250))</f>
        <v/>
      </c>
    </row>
    <row r="130">
      <c r="A130" s="20">
        <f>'Capacity_km2_MNO'!A130</f>
        <v/>
      </c>
      <c r="B130" s="20">
        <f>'Capacity_km2_MNO'!B130</f>
        <v/>
      </c>
      <c r="C130" s="31">
        <f ref="C130:C130" t="array">MIN(IF('Lookups'!$H$3:$H$250&gt;'Data_km2'!C130,'Lookups'!$E$3:$E$250))</f>
        <v/>
      </c>
      <c r="D130" s="31">
        <f ref="D130:D130" t="array">MIN(IF('Lookups'!$H$3:$H$250&gt;'Data_km2'!D130,'Lookups'!$E$3:$E$250))</f>
        <v/>
      </c>
      <c r="E130" s="31">
        <f ref="E130:E130" t="array">MIN(IF('Lookups'!$H$3:$H$250&gt;'Data_km2'!E130,'Lookups'!$E$3:$E$250))</f>
        <v/>
      </c>
      <c r="F130" s="31">
        <f ref="F130:F130" t="array">MIN(IF('Lookups'!$H$3:$H$250&gt;'Data_km2'!F130,'Lookups'!$E$3:$E$250))</f>
        <v/>
      </c>
      <c r="G130" s="31">
        <f ref="G130:G130" t="array">MIN(IF('Lookups'!$H$3:$H$250&gt;'Data_km2'!G130,'Lookups'!$E$3:$E$250))</f>
        <v/>
      </c>
      <c r="H130" s="31">
        <f ref="H130:H130" t="array">MIN(IF('Lookups'!$H$3:$H$250&gt;'Data_km2'!H130,'Lookups'!$E$3:$E$250))</f>
        <v/>
      </c>
      <c r="I130" s="31">
        <f ref="I130:I130" t="array">MIN(IF('Lookups'!$H$3:$H$250&gt;'Data_km2'!I130,'Lookups'!$E$3:$E$250))</f>
        <v/>
      </c>
      <c r="J130" s="31">
        <f ref="J130:J130" t="array">MIN(IF('Lookups'!$H$3:$H$250&gt;'Data_km2'!J130,'Lookups'!$E$3:$E$250))</f>
        <v/>
      </c>
      <c r="K130" s="31">
        <f ref="K130:K130" t="array">MIN(IF('Lookups'!$H$3:$H$250&gt;'Data_km2'!K130,'Lookups'!$E$3:$E$250))</f>
        <v/>
      </c>
      <c r="L130" s="31">
        <f ref="L130:L130" t="array">MIN(IF('Lookups'!$H$3:$H$250&gt;'Data_km2'!L130,'Lookups'!$E$3:$E$250))</f>
        <v/>
      </c>
    </row>
    <row r="131">
      <c r="A131" s="20">
        <f>'Capacity_km2_MNO'!A131</f>
        <v/>
      </c>
      <c r="B131" s="20">
        <f>'Capacity_km2_MNO'!B131</f>
        <v/>
      </c>
      <c r="C131" s="31">
        <f ref="C131:C131" t="array">MIN(IF('Lookups'!$H$3:$H$250&gt;'Data_km2'!C131,'Lookups'!$E$3:$E$250))</f>
        <v/>
      </c>
      <c r="D131" s="31">
        <f ref="D131:D131" t="array">MIN(IF('Lookups'!$H$3:$H$250&gt;'Data_km2'!D131,'Lookups'!$E$3:$E$250))</f>
        <v/>
      </c>
      <c r="E131" s="31">
        <f ref="E131:E131" t="array">MIN(IF('Lookups'!$H$3:$H$250&gt;'Data_km2'!E131,'Lookups'!$E$3:$E$250))</f>
        <v/>
      </c>
      <c r="F131" s="31">
        <f ref="F131:F131" t="array">MIN(IF('Lookups'!$H$3:$H$250&gt;'Data_km2'!F131,'Lookups'!$E$3:$E$250))</f>
        <v/>
      </c>
      <c r="G131" s="31">
        <f ref="G131:G131" t="array">MIN(IF('Lookups'!$H$3:$H$250&gt;'Data_km2'!G131,'Lookups'!$E$3:$E$250))</f>
        <v/>
      </c>
      <c r="H131" s="31">
        <f ref="H131:H131" t="array">MIN(IF('Lookups'!$H$3:$H$250&gt;'Data_km2'!H131,'Lookups'!$E$3:$E$250))</f>
        <v/>
      </c>
      <c r="I131" s="31">
        <f ref="I131:I131" t="array">MIN(IF('Lookups'!$H$3:$H$250&gt;'Data_km2'!I131,'Lookups'!$E$3:$E$250))</f>
        <v/>
      </c>
      <c r="J131" s="31">
        <f ref="J131:J131" t="array">MIN(IF('Lookups'!$H$3:$H$250&gt;'Data_km2'!J131,'Lookups'!$E$3:$E$250))</f>
        <v/>
      </c>
      <c r="K131" s="31">
        <f ref="K131:K131" t="array">MIN(IF('Lookups'!$H$3:$H$250&gt;'Data_km2'!K131,'Lookups'!$E$3:$E$250))</f>
        <v/>
      </c>
      <c r="L131" s="31">
        <f ref="L131:L131" t="array">MIN(IF('Lookups'!$H$3:$H$250&gt;'Data_km2'!L131,'Lookups'!$E$3:$E$250))</f>
        <v/>
      </c>
    </row>
    <row r="132">
      <c r="A132" s="20">
        <f>'Capacity_km2_MNO'!A132</f>
        <v/>
      </c>
      <c r="B132" s="20">
        <f>'Capacity_km2_MNO'!B132</f>
        <v/>
      </c>
      <c r="C132" s="31">
        <f ref="C132:C132" t="array">MIN(IF('Lookups'!$H$3:$H$250&gt;'Data_km2'!C132,'Lookups'!$E$3:$E$250))</f>
        <v/>
      </c>
      <c r="D132" s="31">
        <f ref="D132:D132" t="array">MIN(IF('Lookups'!$H$3:$H$250&gt;'Data_km2'!D132,'Lookups'!$E$3:$E$250))</f>
        <v/>
      </c>
      <c r="E132" s="31">
        <f ref="E132:E132" t="array">MIN(IF('Lookups'!$H$3:$H$250&gt;'Data_km2'!E132,'Lookups'!$E$3:$E$250))</f>
        <v/>
      </c>
      <c r="F132" s="31">
        <f ref="F132:F132" t="array">MIN(IF('Lookups'!$H$3:$H$250&gt;'Data_km2'!F132,'Lookups'!$E$3:$E$250))</f>
        <v/>
      </c>
      <c r="G132" s="31">
        <f ref="G132:G132" t="array">MIN(IF('Lookups'!$H$3:$H$250&gt;'Data_km2'!G132,'Lookups'!$E$3:$E$250))</f>
        <v/>
      </c>
      <c r="H132" s="31">
        <f ref="H132:H132" t="array">MIN(IF('Lookups'!$H$3:$H$250&gt;'Data_km2'!H132,'Lookups'!$E$3:$E$250))</f>
        <v/>
      </c>
      <c r="I132" s="31">
        <f ref="I132:I132" t="array">MIN(IF('Lookups'!$H$3:$H$250&gt;'Data_km2'!I132,'Lookups'!$E$3:$E$250))</f>
        <v/>
      </c>
      <c r="J132" s="31">
        <f ref="J132:J132" t="array">MIN(IF('Lookups'!$H$3:$H$250&gt;'Data_km2'!J132,'Lookups'!$E$3:$E$250))</f>
        <v/>
      </c>
      <c r="K132" s="31">
        <f ref="K132:K132" t="array">MIN(IF('Lookups'!$H$3:$H$250&gt;'Data_km2'!K132,'Lookups'!$E$3:$E$250))</f>
        <v/>
      </c>
      <c r="L132" s="31">
        <f ref="L132:L132" t="array">MIN(IF('Lookups'!$H$3:$H$250&gt;'Data_km2'!L132,'Lookups'!$E$3:$E$250))</f>
        <v/>
      </c>
    </row>
    <row r="133">
      <c r="A133" s="20">
        <f>'Capacity_km2_MNO'!A133</f>
        <v/>
      </c>
      <c r="B133" s="20">
        <f>'Capacity_km2_MNO'!B133</f>
        <v/>
      </c>
      <c r="C133" s="31">
        <f ref="C133:C133" t="array">MIN(IF('Lookups'!$H$3:$H$250&gt;'Data_km2'!C133,'Lookups'!$E$3:$E$250))</f>
        <v/>
      </c>
      <c r="D133" s="31">
        <f ref="D133:D133" t="array">MIN(IF('Lookups'!$H$3:$H$250&gt;'Data_km2'!D133,'Lookups'!$E$3:$E$250))</f>
        <v/>
      </c>
      <c r="E133" s="31">
        <f ref="E133:E133" t="array">MIN(IF('Lookups'!$H$3:$H$250&gt;'Data_km2'!E133,'Lookups'!$E$3:$E$250))</f>
        <v/>
      </c>
      <c r="F133" s="31">
        <f ref="F133:F133" t="array">MIN(IF('Lookups'!$H$3:$H$250&gt;'Data_km2'!F133,'Lookups'!$E$3:$E$250))</f>
        <v/>
      </c>
      <c r="G133" s="31">
        <f ref="G133:G133" t="array">MIN(IF('Lookups'!$H$3:$H$250&gt;'Data_km2'!G133,'Lookups'!$E$3:$E$250))</f>
        <v/>
      </c>
      <c r="H133" s="31">
        <f ref="H133:H133" t="array">MIN(IF('Lookups'!$H$3:$H$250&gt;'Data_km2'!H133,'Lookups'!$E$3:$E$250))</f>
        <v/>
      </c>
      <c r="I133" s="31">
        <f ref="I133:I133" t="array">MIN(IF('Lookups'!$H$3:$H$250&gt;'Data_km2'!I133,'Lookups'!$E$3:$E$250))</f>
        <v/>
      </c>
      <c r="J133" s="31">
        <f ref="J133:J133" t="array">MIN(IF('Lookups'!$H$3:$H$250&gt;'Data_km2'!J133,'Lookups'!$E$3:$E$250))</f>
        <v/>
      </c>
      <c r="K133" s="31">
        <f ref="K133:K133" t="array">MIN(IF('Lookups'!$H$3:$H$250&gt;'Data_km2'!K133,'Lookups'!$E$3:$E$250))</f>
        <v/>
      </c>
      <c r="L133" s="31">
        <f ref="L133:L133" t="array">MIN(IF('Lookups'!$H$3:$H$250&gt;'Data_km2'!L133,'Lookups'!$E$3:$E$250))</f>
        <v/>
      </c>
    </row>
    <row r="134">
      <c r="A134" s="20">
        <f>'Capacity_km2_MNO'!A134</f>
        <v/>
      </c>
      <c r="B134" s="20">
        <f>'Capacity_km2_MNO'!B134</f>
        <v/>
      </c>
      <c r="C134" s="31">
        <f ref="C134:C134" t="array">MIN(IF('Lookups'!$H$3:$H$250&gt;'Data_km2'!C134,'Lookups'!$E$3:$E$250))</f>
        <v/>
      </c>
      <c r="D134" s="31">
        <f ref="D134:D134" t="array">MIN(IF('Lookups'!$H$3:$H$250&gt;'Data_km2'!D134,'Lookups'!$E$3:$E$250))</f>
        <v/>
      </c>
      <c r="E134" s="31">
        <f ref="E134:E134" t="array">MIN(IF('Lookups'!$H$3:$H$250&gt;'Data_km2'!E134,'Lookups'!$E$3:$E$250))</f>
        <v/>
      </c>
      <c r="F134" s="31">
        <f ref="F134:F134" t="array">MIN(IF('Lookups'!$H$3:$H$250&gt;'Data_km2'!F134,'Lookups'!$E$3:$E$250))</f>
        <v/>
      </c>
      <c r="G134" s="31">
        <f ref="G134:G134" t="array">MIN(IF('Lookups'!$H$3:$H$250&gt;'Data_km2'!G134,'Lookups'!$E$3:$E$250))</f>
        <v/>
      </c>
      <c r="H134" s="31">
        <f ref="H134:H134" t="array">MIN(IF('Lookups'!$H$3:$H$250&gt;'Data_km2'!H134,'Lookups'!$E$3:$E$250))</f>
        <v/>
      </c>
      <c r="I134" s="31">
        <f ref="I134:I134" t="array">MIN(IF('Lookups'!$H$3:$H$250&gt;'Data_km2'!I134,'Lookups'!$E$3:$E$250))</f>
        <v/>
      </c>
      <c r="J134" s="31">
        <f ref="J134:J134" t="array">MIN(IF('Lookups'!$H$3:$H$250&gt;'Data_km2'!J134,'Lookups'!$E$3:$E$250))</f>
        <v/>
      </c>
      <c r="K134" s="31">
        <f ref="K134:K134" t="array">MIN(IF('Lookups'!$H$3:$H$250&gt;'Data_km2'!K134,'Lookups'!$E$3:$E$250))</f>
        <v/>
      </c>
      <c r="L134" s="31">
        <f ref="L134:L134" t="array">MIN(IF('Lookups'!$H$3:$H$250&gt;'Data_km2'!L134,'Lookups'!$E$3:$E$250))</f>
        <v/>
      </c>
    </row>
    <row r="135">
      <c r="A135" s="20">
        <f>'Capacity_km2_MNO'!A135</f>
        <v/>
      </c>
      <c r="B135" s="20">
        <f>'Capacity_km2_MNO'!B135</f>
        <v/>
      </c>
      <c r="C135" s="31">
        <f ref="C135:C135" t="array">MIN(IF('Lookups'!$H$3:$H$250&gt;'Data_km2'!C135,'Lookups'!$E$3:$E$250))</f>
        <v/>
      </c>
      <c r="D135" s="31">
        <f ref="D135:D135" t="array">MIN(IF('Lookups'!$H$3:$H$250&gt;'Data_km2'!D135,'Lookups'!$E$3:$E$250))</f>
        <v/>
      </c>
      <c r="E135" s="31">
        <f ref="E135:E135" t="array">MIN(IF('Lookups'!$H$3:$H$250&gt;'Data_km2'!E135,'Lookups'!$E$3:$E$250))</f>
        <v/>
      </c>
      <c r="F135" s="31">
        <f ref="F135:F135" t="array">MIN(IF('Lookups'!$H$3:$H$250&gt;'Data_km2'!F135,'Lookups'!$E$3:$E$250))</f>
        <v/>
      </c>
      <c r="G135" s="31">
        <f ref="G135:G135" t="array">MIN(IF('Lookups'!$H$3:$H$250&gt;'Data_km2'!G135,'Lookups'!$E$3:$E$250))</f>
        <v/>
      </c>
      <c r="H135" s="31">
        <f ref="H135:H135" t="array">MIN(IF('Lookups'!$H$3:$H$250&gt;'Data_km2'!H135,'Lookups'!$E$3:$E$250))</f>
        <v/>
      </c>
      <c r="I135" s="31">
        <f ref="I135:I135" t="array">MIN(IF('Lookups'!$H$3:$H$250&gt;'Data_km2'!I135,'Lookups'!$E$3:$E$250))</f>
        <v/>
      </c>
      <c r="J135" s="31">
        <f ref="J135:J135" t="array">MIN(IF('Lookups'!$H$3:$H$250&gt;'Data_km2'!J135,'Lookups'!$E$3:$E$250))</f>
        <v/>
      </c>
      <c r="K135" s="31">
        <f ref="K135:K135" t="array">MIN(IF('Lookups'!$H$3:$H$250&gt;'Data_km2'!K135,'Lookups'!$E$3:$E$250))</f>
        <v/>
      </c>
      <c r="L135" s="31">
        <f ref="L135:L135" t="array">MIN(IF('Lookups'!$H$3:$H$250&gt;'Data_km2'!L135,'Lookups'!$E$3:$E$250))</f>
        <v/>
      </c>
    </row>
    <row r="136">
      <c r="A136" s="20">
        <f>'Capacity_km2_MNO'!A136</f>
        <v/>
      </c>
      <c r="B136" s="20">
        <f>'Capacity_km2_MNO'!B136</f>
        <v/>
      </c>
      <c r="C136" s="31">
        <f ref="C136:C136" t="array">MIN(IF('Lookups'!$H$3:$H$250&gt;'Data_km2'!C136,'Lookups'!$E$3:$E$250))</f>
        <v/>
      </c>
      <c r="D136" s="31">
        <f ref="D136:D136" t="array">MIN(IF('Lookups'!$H$3:$H$250&gt;'Data_km2'!D136,'Lookups'!$E$3:$E$250))</f>
        <v/>
      </c>
      <c r="E136" s="31">
        <f ref="E136:E136" t="array">MIN(IF('Lookups'!$H$3:$H$250&gt;'Data_km2'!E136,'Lookups'!$E$3:$E$250))</f>
        <v/>
      </c>
      <c r="F136" s="31">
        <f ref="F136:F136" t="array">MIN(IF('Lookups'!$H$3:$H$250&gt;'Data_km2'!F136,'Lookups'!$E$3:$E$250))</f>
        <v/>
      </c>
      <c r="G136" s="31">
        <f ref="G136:G136" t="array">MIN(IF('Lookups'!$H$3:$H$250&gt;'Data_km2'!G136,'Lookups'!$E$3:$E$250))</f>
        <v/>
      </c>
      <c r="H136" s="31">
        <f ref="H136:H136" t="array">MIN(IF('Lookups'!$H$3:$H$250&gt;'Data_km2'!H136,'Lookups'!$E$3:$E$250))</f>
        <v/>
      </c>
      <c r="I136" s="31">
        <f ref="I136:I136" t="array">MIN(IF('Lookups'!$H$3:$H$250&gt;'Data_km2'!I136,'Lookups'!$E$3:$E$250))</f>
        <v/>
      </c>
      <c r="J136" s="31">
        <f ref="J136:J136" t="array">MIN(IF('Lookups'!$H$3:$H$250&gt;'Data_km2'!J136,'Lookups'!$E$3:$E$250))</f>
        <v/>
      </c>
      <c r="K136" s="31">
        <f ref="K136:K136" t="array">MIN(IF('Lookups'!$H$3:$H$250&gt;'Data_km2'!K136,'Lookups'!$E$3:$E$250))</f>
        <v/>
      </c>
      <c r="L136" s="31">
        <f ref="L136:L136" t="array">MIN(IF('Lookups'!$H$3:$H$250&gt;'Data_km2'!L136,'Lookups'!$E$3:$E$250))</f>
        <v/>
      </c>
    </row>
    <row r="137">
      <c r="A137" s="20">
        <f>'Capacity_km2_MNO'!A137</f>
        <v/>
      </c>
      <c r="B137" s="20">
        <f>'Capacity_km2_MNO'!B137</f>
        <v/>
      </c>
      <c r="C137" s="31">
        <f ref="C137:C137" t="array">MIN(IF('Lookups'!$H$3:$H$250&gt;'Data_km2'!C137,'Lookups'!$E$3:$E$250))</f>
        <v/>
      </c>
      <c r="D137" s="31">
        <f ref="D137:D137" t="array">MIN(IF('Lookups'!$H$3:$H$250&gt;'Data_km2'!D137,'Lookups'!$E$3:$E$250))</f>
        <v/>
      </c>
      <c r="E137" s="31">
        <f ref="E137:E137" t="array">MIN(IF('Lookups'!$H$3:$H$250&gt;'Data_km2'!E137,'Lookups'!$E$3:$E$250))</f>
        <v/>
      </c>
      <c r="F137" s="31">
        <f ref="F137:F137" t="array">MIN(IF('Lookups'!$H$3:$H$250&gt;'Data_km2'!F137,'Lookups'!$E$3:$E$250))</f>
        <v/>
      </c>
      <c r="G137" s="31">
        <f ref="G137:G137" t="array">MIN(IF('Lookups'!$H$3:$H$250&gt;'Data_km2'!G137,'Lookups'!$E$3:$E$250))</f>
        <v/>
      </c>
      <c r="H137" s="31">
        <f ref="H137:H137" t="array">MIN(IF('Lookups'!$H$3:$H$250&gt;'Data_km2'!H137,'Lookups'!$E$3:$E$250))</f>
        <v/>
      </c>
      <c r="I137" s="31">
        <f ref="I137:I137" t="array">MIN(IF('Lookups'!$H$3:$H$250&gt;'Data_km2'!I137,'Lookups'!$E$3:$E$250))</f>
        <v/>
      </c>
      <c r="J137" s="31">
        <f ref="J137:J137" t="array">MIN(IF('Lookups'!$H$3:$H$250&gt;'Data_km2'!J137,'Lookups'!$E$3:$E$250))</f>
        <v/>
      </c>
      <c r="K137" s="31">
        <f ref="K137:K137" t="array">MIN(IF('Lookups'!$H$3:$H$250&gt;'Data_km2'!K137,'Lookups'!$E$3:$E$250))</f>
        <v/>
      </c>
      <c r="L137" s="31">
        <f ref="L137:L137" t="array">MIN(IF('Lookups'!$H$3:$H$250&gt;'Data_km2'!L137,'Lookups'!$E$3:$E$250))</f>
        <v/>
      </c>
    </row>
    <row r="138">
      <c r="A138" s="20">
        <f>'Capacity_km2_MNO'!A138</f>
        <v/>
      </c>
      <c r="B138" s="20">
        <f>'Capacity_km2_MNO'!B138</f>
        <v/>
      </c>
      <c r="C138" s="31">
        <f ref="C138:C138" t="array">MIN(IF('Lookups'!$H$3:$H$250&gt;'Data_km2'!C138,'Lookups'!$E$3:$E$250))</f>
        <v/>
      </c>
      <c r="D138" s="31">
        <f ref="D138:D138" t="array">MIN(IF('Lookups'!$H$3:$H$250&gt;'Data_km2'!D138,'Lookups'!$E$3:$E$250))</f>
        <v/>
      </c>
      <c r="E138" s="31">
        <f ref="E138:E138" t="array">MIN(IF('Lookups'!$H$3:$H$250&gt;'Data_km2'!E138,'Lookups'!$E$3:$E$250))</f>
        <v/>
      </c>
      <c r="F138" s="31">
        <f ref="F138:F138" t="array">MIN(IF('Lookups'!$H$3:$H$250&gt;'Data_km2'!F138,'Lookups'!$E$3:$E$250))</f>
        <v/>
      </c>
      <c r="G138" s="31">
        <f ref="G138:G138" t="array">MIN(IF('Lookups'!$H$3:$H$250&gt;'Data_km2'!G138,'Lookups'!$E$3:$E$250))</f>
        <v/>
      </c>
      <c r="H138" s="31">
        <f ref="H138:H138" t="array">MIN(IF('Lookups'!$H$3:$H$250&gt;'Data_km2'!H138,'Lookups'!$E$3:$E$250))</f>
        <v/>
      </c>
      <c r="I138" s="31">
        <f ref="I138:I138" t="array">MIN(IF('Lookups'!$H$3:$H$250&gt;'Data_km2'!I138,'Lookups'!$E$3:$E$250))</f>
        <v/>
      </c>
      <c r="J138" s="31">
        <f ref="J138:J138" t="array">MIN(IF('Lookups'!$H$3:$H$250&gt;'Data_km2'!J138,'Lookups'!$E$3:$E$250))</f>
        <v/>
      </c>
      <c r="K138" s="31">
        <f ref="K138:K138" t="array">MIN(IF('Lookups'!$H$3:$H$250&gt;'Data_km2'!K138,'Lookups'!$E$3:$E$250))</f>
        <v/>
      </c>
      <c r="L138" s="31">
        <f ref="L138:L138" t="array">MIN(IF('Lookups'!$H$3:$H$250&gt;'Data_km2'!L138,'Lookups'!$E$3:$E$250))</f>
        <v/>
      </c>
    </row>
    <row r="139">
      <c r="A139" s="20">
        <f>'Capacity_km2_MNO'!A139</f>
        <v/>
      </c>
      <c r="B139" s="20">
        <f>'Capacity_km2_MNO'!B139</f>
        <v/>
      </c>
      <c r="C139" s="31">
        <f ref="C139:C139" t="array">MIN(IF('Lookups'!$H$3:$H$250&gt;'Data_km2'!C139,'Lookups'!$E$3:$E$250))</f>
        <v/>
      </c>
      <c r="D139" s="31">
        <f ref="D139:D139" t="array">MIN(IF('Lookups'!$H$3:$H$250&gt;'Data_km2'!D139,'Lookups'!$E$3:$E$250))</f>
        <v/>
      </c>
      <c r="E139" s="31">
        <f ref="E139:E139" t="array">MIN(IF('Lookups'!$H$3:$H$250&gt;'Data_km2'!E139,'Lookups'!$E$3:$E$250))</f>
        <v/>
      </c>
      <c r="F139" s="31">
        <f ref="F139:F139" t="array">MIN(IF('Lookups'!$H$3:$H$250&gt;'Data_km2'!F139,'Lookups'!$E$3:$E$250))</f>
        <v/>
      </c>
      <c r="G139" s="31">
        <f ref="G139:G139" t="array">MIN(IF('Lookups'!$H$3:$H$250&gt;'Data_km2'!G139,'Lookups'!$E$3:$E$250))</f>
        <v/>
      </c>
      <c r="H139" s="31">
        <f ref="H139:H139" t="array">MIN(IF('Lookups'!$H$3:$H$250&gt;'Data_km2'!H139,'Lookups'!$E$3:$E$250))</f>
        <v/>
      </c>
      <c r="I139" s="31">
        <f ref="I139:I139" t="array">MIN(IF('Lookups'!$H$3:$H$250&gt;'Data_km2'!I139,'Lookups'!$E$3:$E$250))</f>
        <v/>
      </c>
      <c r="J139" s="31">
        <f ref="J139:J139" t="array">MIN(IF('Lookups'!$H$3:$H$250&gt;'Data_km2'!J139,'Lookups'!$E$3:$E$250))</f>
        <v/>
      </c>
      <c r="K139" s="31">
        <f ref="K139:K139" t="array">MIN(IF('Lookups'!$H$3:$H$250&gt;'Data_km2'!K139,'Lookups'!$E$3:$E$250))</f>
        <v/>
      </c>
      <c r="L139" s="31">
        <f ref="L139:L139" t="array">MIN(IF('Lookups'!$H$3:$H$250&gt;'Data_km2'!L139,'Lookups'!$E$3:$E$250))</f>
        <v/>
      </c>
    </row>
    <row r="140">
      <c r="A140" s="20">
        <f>'Capacity_km2_MNO'!A140</f>
        <v/>
      </c>
      <c r="B140" s="20">
        <f>'Capacity_km2_MNO'!B140</f>
        <v/>
      </c>
      <c r="C140" s="31">
        <f ref="C140:C140" t="array">MIN(IF('Lookups'!$H$3:$H$250&gt;'Data_km2'!C140,'Lookups'!$E$3:$E$250))</f>
        <v/>
      </c>
      <c r="D140" s="31">
        <f ref="D140:D140" t="array">MIN(IF('Lookups'!$H$3:$H$250&gt;'Data_km2'!D140,'Lookups'!$E$3:$E$250))</f>
        <v/>
      </c>
      <c r="E140" s="31">
        <f ref="E140:E140" t="array">MIN(IF('Lookups'!$H$3:$H$250&gt;'Data_km2'!E140,'Lookups'!$E$3:$E$250))</f>
        <v/>
      </c>
      <c r="F140" s="31">
        <f ref="F140:F140" t="array">MIN(IF('Lookups'!$H$3:$H$250&gt;'Data_km2'!F140,'Lookups'!$E$3:$E$250))</f>
        <v/>
      </c>
      <c r="G140" s="31">
        <f ref="G140:G140" t="array">MIN(IF('Lookups'!$H$3:$H$250&gt;'Data_km2'!G140,'Lookups'!$E$3:$E$250))</f>
        <v/>
      </c>
      <c r="H140" s="31">
        <f ref="H140:H140" t="array">MIN(IF('Lookups'!$H$3:$H$250&gt;'Data_km2'!H140,'Lookups'!$E$3:$E$250))</f>
        <v/>
      </c>
      <c r="I140" s="31">
        <f ref="I140:I140" t="array">MIN(IF('Lookups'!$H$3:$H$250&gt;'Data_km2'!I140,'Lookups'!$E$3:$E$250))</f>
        <v/>
      </c>
      <c r="J140" s="31">
        <f ref="J140:J140" t="array">MIN(IF('Lookups'!$H$3:$H$250&gt;'Data_km2'!J140,'Lookups'!$E$3:$E$250))</f>
        <v/>
      </c>
      <c r="K140" s="31">
        <f ref="K140:K140" t="array">MIN(IF('Lookups'!$H$3:$H$250&gt;'Data_km2'!K140,'Lookups'!$E$3:$E$250))</f>
        <v/>
      </c>
      <c r="L140" s="31">
        <f ref="L140:L140" t="array">MIN(IF('Lookups'!$H$3:$H$250&gt;'Data_km2'!L140,'Lookups'!$E$3:$E$250))</f>
        <v/>
      </c>
    </row>
    <row r="141">
      <c r="A141" s="20">
        <f>'Capacity_km2_MNO'!A141</f>
        <v/>
      </c>
      <c r="B141" s="20">
        <f>'Capacity_km2_MNO'!B141</f>
        <v/>
      </c>
      <c r="C141" s="31">
        <f ref="C141:C141" t="array">MIN(IF('Lookups'!$H$3:$H$250&gt;'Data_km2'!C141,'Lookups'!$E$3:$E$250))</f>
        <v/>
      </c>
      <c r="D141" s="31">
        <f ref="D141:D141" t="array">MIN(IF('Lookups'!$H$3:$H$250&gt;'Data_km2'!D141,'Lookups'!$E$3:$E$250))</f>
        <v/>
      </c>
      <c r="E141" s="31">
        <f ref="E141:E141" t="array">MIN(IF('Lookups'!$H$3:$H$250&gt;'Data_km2'!E141,'Lookups'!$E$3:$E$250))</f>
        <v/>
      </c>
      <c r="F141" s="31">
        <f ref="F141:F141" t="array">MIN(IF('Lookups'!$H$3:$H$250&gt;'Data_km2'!F141,'Lookups'!$E$3:$E$250))</f>
        <v/>
      </c>
      <c r="G141" s="31">
        <f ref="G141:G141" t="array">MIN(IF('Lookups'!$H$3:$H$250&gt;'Data_km2'!G141,'Lookups'!$E$3:$E$250))</f>
        <v/>
      </c>
      <c r="H141" s="31">
        <f ref="H141:H141" t="array">MIN(IF('Lookups'!$H$3:$H$250&gt;'Data_km2'!H141,'Lookups'!$E$3:$E$250))</f>
        <v/>
      </c>
      <c r="I141" s="31">
        <f ref="I141:I141" t="array">MIN(IF('Lookups'!$H$3:$H$250&gt;'Data_km2'!I141,'Lookups'!$E$3:$E$250))</f>
        <v/>
      </c>
      <c r="J141" s="31">
        <f ref="J141:J141" t="array">MIN(IF('Lookups'!$H$3:$H$250&gt;'Data_km2'!J141,'Lookups'!$E$3:$E$250))</f>
        <v/>
      </c>
      <c r="K141" s="31">
        <f ref="K141:K141" t="array">MIN(IF('Lookups'!$H$3:$H$250&gt;'Data_km2'!K141,'Lookups'!$E$3:$E$250))</f>
        <v/>
      </c>
      <c r="L141" s="31">
        <f ref="L141:L141" t="array">MIN(IF('Lookups'!$H$3:$H$250&gt;'Data_km2'!L141,'Lookups'!$E$3:$E$250))</f>
        <v/>
      </c>
    </row>
    <row r="142">
      <c r="A142" s="20">
        <f>'Capacity_km2_MNO'!A142</f>
        <v/>
      </c>
      <c r="B142" s="20">
        <f>'Capacity_km2_MNO'!B142</f>
        <v/>
      </c>
      <c r="C142" s="31">
        <f ref="C142:C142" t="array">MIN(IF('Lookups'!$H$3:$H$250&gt;'Data_km2'!C142,'Lookups'!$E$3:$E$250))</f>
        <v/>
      </c>
      <c r="D142" s="31">
        <f ref="D142:D142" t="array">MIN(IF('Lookups'!$H$3:$H$250&gt;'Data_km2'!D142,'Lookups'!$E$3:$E$250))</f>
        <v/>
      </c>
      <c r="E142" s="31">
        <f ref="E142:E142" t="array">MIN(IF('Lookups'!$H$3:$H$250&gt;'Data_km2'!E142,'Lookups'!$E$3:$E$250))</f>
        <v/>
      </c>
      <c r="F142" s="31">
        <f ref="F142:F142" t="array">MIN(IF('Lookups'!$H$3:$H$250&gt;'Data_km2'!F142,'Lookups'!$E$3:$E$250))</f>
        <v/>
      </c>
      <c r="G142" s="31">
        <f ref="G142:G142" t="array">MIN(IF('Lookups'!$H$3:$H$250&gt;'Data_km2'!G142,'Lookups'!$E$3:$E$250))</f>
        <v/>
      </c>
      <c r="H142" s="31">
        <f ref="H142:H142" t="array">MIN(IF('Lookups'!$H$3:$H$250&gt;'Data_km2'!H142,'Lookups'!$E$3:$E$250))</f>
        <v/>
      </c>
      <c r="I142" s="31">
        <f ref="I142:I142" t="array">MIN(IF('Lookups'!$H$3:$H$250&gt;'Data_km2'!I142,'Lookups'!$E$3:$E$250))</f>
        <v/>
      </c>
      <c r="J142" s="31">
        <f ref="J142:J142" t="array">MIN(IF('Lookups'!$H$3:$H$250&gt;'Data_km2'!J142,'Lookups'!$E$3:$E$250))</f>
        <v/>
      </c>
      <c r="K142" s="31">
        <f ref="K142:K142" t="array">MIN(IF('Lookups'!$H$3:$H$250&gt;'Data_km2'!K142,'Lookups'!$E$3:$E$250))</f>
        <v/>
      </c>
      <c r="L142" s="31">
        <f ref="L142:L142" t="array">MIN(IF('Lookups'!$H$3:$H$250&gt;'Data_km2'!L142,'Lookups'!$E$3:$E$250))</f>
        <v/>
      </c>
    </row>
    <row r="143">
      <c r="A143" s="20">
        <f>'Capacity_km2_MNO'!A143</f>
        <v/>
      </c>
      <c r="B143" s="20">
        <f>'Capacity_km2_MNO'!B143</f>
        <v/>
      </c>
      <c r="C143" s="31">
        <f ref="C143:C143" t="array">MIN(IF('Lookups'!$H$3:$H$250&gt;'Data_km2'!C143,'Lookups'!$E$3:$E$250))</f>
        <v/>
      </c>
      <c r="D143" s="31">
        <f ref="D143:D143" t="array">MIN(IF('Lookups'!$H$3:$H$250&gt;'Data_km2'!D143,'Lookups'!$E$3:$E$250))</f>
        <v/>
      </c>
      <c r="E143" s="31">
        <f ref="E143:E143" t="array">MIN(IF('Lookups'!$H$3:$H$250&gt;'Data_km2'!E143,'Lookups'!$E$3:$E$250))</f>
        <v/>
      </c>
      <c r="F143" s="31">
        <f ref="F143:F143" t="array">MIN(IF('Lookups'!$H$3:$H$250&gt;'Data_km2'!F143,'Lookups'!$E$3:$E$250))</f>
        <v/>
      </c>
      <c r="G143" s="31">
        <f ref="G143:G143" t="array">MIN(IF('Lookups'!$H$3:$H$250&gt;'Data_km2'!G143,'Lookups'!$E$3:$E$250))</f>
        <v/>
      </c>
      <c r="H143" s="31">
        <f ref="H143:H143" t="array">MIN(IF('Lookups'!$H$3:$H$250&gt;'Data_km2'!H143,'Lookups'!$E$3:$E$250))</f>
        <v/>
      </c>
      <c r="I143" s="31">
        <f ref="I143:I143" t="array">MIN(IF('Lookups'!$H$3:$H$250&gt;'Data_km2'!I143,'Lookups'!$E$3:$E$250))</f>
        <v/>
      </c>
      <c r="J143" s="31">
        <f ref="J143:J143" t="array">MIN(IF('Lookups'!$H$3:$H$250&gt;'Data_km2'!J143,'Lookups'!$E$3:$E$250))</f>
        <v/>
      </c>
      <c r="K143" s="31">
        <f ref="K143:K143" t="array">MIN(IF('Lookups'!$H$3:$H$250&gt;'Data_km2'!K143,'Lookups'!$E$3:$E$250))</f>
        <v/>
      </c>
      <c r="L143" s="31">
        <f ref="L143:L143" t="array">MIN(IF('Lookups'!$H$3:$H$250&gt;'Data_km2'!L143,'Lookups'!$E$3:$E$250))</f>
        <v/>
      </c>
    </row>
    <row r="144">
      <c r="A144" s="20">
        <f>'Capacity_km2_MNO'!A144</f>
        <v/>
      </c>
      <c r="B144" s="20">
        <f>'Capacity_km2_MNO'!B144</f>
        <v/>
      </c>
      <c r="C144" s="31">
        <f ref="C144:C144" t="array">MIN(IF('Lookups'!$H$3:$H$250&gt;'Data_km2'!C144,'Lookups'!$E$3:$E$250))</f>
        <v/>
      </c>
      <c r="D144" s="31">
        <f ref="D144:D144" t="array">MIN(IF('Lookups'!$H$3:$H$250&gt;'Data_km2'!D144,'Lookups'!$E$3:$E$250))</f>
        <v/>
      </c>
      <c r="E144" s="31">
        <f ref="E144:E144" t="array">MIN(IF('Lookups'!$H$3:$H$250&gt;'Data_km2'!E144,'Lookups'!$E$3:$E$250))</f>
        <v/>
      </c>
      <c r="F144" s="31">
        <f ref="F144:F144" t="array">MIN(IF('Lookups'!$H$3:$H$250&gt;'Data_km2'!F144,'Lookups'!$E$3:$E$250))</f>
        <v/>
      </c>
      <c r="G144" s="31">
        <f ref="G144:G144" t="array">MIN(IF('Lookups'!$H$3:$H$250&gt;'Data_km2'!G144,'Lookups'!$E$3:$E$250))</f>
        <v/>
      </c>
      <c r="H144" s="31">
        <f ref="H144:H144" t="array">MIN(IF('Lookups'!$H$3:$H$250&gt;'Data_km2'!H144,'Lookups'!$E$3:$E$250))</f>
        <v/>
      </c>
      <c r="I144" s="31">
        <f ref="I144:I144" t="array">MIN(IF('Lookups'!$H$3:$H$250&gt;'Data_km2'!I144,'Lookups'!$E$3:$E$250))</f>
        <v/>
      </c>
      <c r="J144" s="31">
        <f ref="J144:J144" t="array">MIN(IF('Lookups'!$H$3:$H$250&gt;'Data_km2'!J144,'Lookups'!$E$3:$E$250))</f>
        <v/>
      </c>
      <c r="K144" s="31">
        <f ref="K144:K144" t="array">MIN(IF('Lookups'!$H$3:$H$250&gt;'Data_km2'!K144,'Lookups'!$E$3:$E$250))</f>
        <v/>
      </c>
      <c r="L144" s="31">
        <f ref="L144:L144" t="array">MIN(IF('Lookups'!$H$3:$H$250&gt;'Data_km2'!L144,'Lookups'!$E$3:$E$250))</f>
        <v/>
      </c>
    </row>
    <row r="145">
      <c r="A145" s="20">
        <f>'Capacity_km2_MNO'!A145</f>
        <v/>
      </c>
      <c r="B145" s="20">
        <f>'Capacity_km2_MNO'!B145</f>
        <v/>
      </c>
      <c r="C145" s="31">
        <f ref="C145:C145" t="array">MIN(IF('Lookups'!$H$3:$H$250&gt;'Data_km2'!C145,'Lookups'!$E$3:$E$250))</f>
        <v/>
      </c>
      <c r="D145" s="31">
        <f ref="D145:D145" t="array">MIN(IF('Lookups'!$H$3:$H$250&gt;'Data_km2'!D145,'Lookups'!$E$3:$E$250))</f>
        <v/>
      </c>
      <c r="E145" s="31">
        <f ref="E145:E145" t="array">MIN(IF('Lookups'!$H$3:$H$250&gt;'Data_km2'!E145,'Lookups'!$E$3:$E$250))</f>
        <v/>
      </c>
      <c r="F145" s="31">
        <f ref="F145:F145" t="array">MIN(IF('Lookups'!$H$3:$H$250&gt;'Data_km2'!F145,'Lookups'!$E$3:$E$250))</f>
        <v/>
      </c>
      <c r="G145" s="31">
        <f ref="G145:G145" t="array">MIN(IF('Lookups'!$H$3:$H$250&gt;'Data_km2'!G145,'Lookups'!$E$3:$E$250))</f>
        <v/>
      </c>
      <c r="H145" s="31">
        <f ref="H145:H145" t="array">MIN(IF('Lookups'!$H$3:$H$250&gt;'Data_km2'!H145,'Lookups'!$E$3:$E$250))</f>
        <v/>
      </c>
      <c r="I145" s="31">
        <f ref="I145:I145" t="array">MIN(IF('Lookups'!$H$3:$H$250&gt;'Data_km2'!I145,'Lookups'!$E$3:$E$250))</f>
        <v/>
      </c>
      <c r="J145" s="31">
        <f ref="J145:J145" t="array">MIN(IF('Lookups'!$H$3:$H$250&gt;'Data_km2'!J145,'Lookups'!$E$3:$E$250))</f>
        <v/>
      </c>
      <c r="K145" s="31">
        <f ref="K145:K145" t="array">MIN(IF('Lookups'!$H$3:$H$250&gt;'Data_km2'!K145,'Lookups'!$E$3:$E$250))</f>
        <v/>
      </c>
      <c r="L145" s="31">
        <f ref="L145:L145" t="array">MIN(IF('Lookups'!$H$3:$H$250&gt;'Data_km2'!L145,'Lookups'!$E$3:$E$250))</f>
        <v/>
      </c>
    </row>
    <row r="146">
      <c r="A146" s="20">
        <f>'Capacity_km2_MNO'!A146</f>
        <v/>
      </c>
      <c r="B146" s="20">
        <f>'Capacity_km2_MNO'!B146</f>
        <v/>
      </c>
      <c r="C146" s="31">
        <f ref="C146:C146" t="array">MIN(IF('Lookups'!$H$3:$H$250&gt;'Data_km2'!C146,'Lookups'!$E$3:$E$250))</f>
        <v/>
      </c>
      <c r="D146" s="31">
        <f ref="D146:D146" t="array">MIN(IF('Lookups'!$H$3:$H$250&gt;'Data_km2'!D146,'Lookups'!$E$3:$E$250))</f>
        <v/>
      </c>
      <c r="E146" s="31">
        <f ref="E146:E146" t="array">MIN(IF('Lookups'!$H$3:$H$250&gt;'Data_km2'!E146,'Lookups'!$E$3:$E$250))</f>
        <v/>
      </c>
      <c r="F146" s="31">
        <f ref="F146:F146" t="array">MIN(IF('Lookups'!$H$3:$H$250&gt;'Data_km2'!F146,'Lookups'!$E$3:$E$250))</f>
        <v/>
      </c>
      <c r="G146" s="31">
        <f ref="G146:G146" t="array">MIN(IF('Lookups'!$H$3:$H$250&gt;'Data_km2'!G146,'Lookups'!$E$3:$E$250))</f>
        <v/>
      </c>
      <c r="H146" s="31">
        <f ref="H146:H146" t="array">MIN(IF('Lookups'!$H$3:$H$250&gt;'Data_km2'!H146,'Lookups'!$E$3:$E$250))</f>
        <v/>
      </c>
      <c r="I146" s="31">
        <f ref="I146:I146" t="array">MIN(IF('Lookups'!$H$3:$H$250&gt;'Data_km2'!I146,'Lookups'!$E$3:$E$250))</f>
        <v/>
      </c>
      <c r="J146" s="31">
        <f ref="J146:J146" t="array">MIN(IF('Lookups'!$H$3:$H$250&gt;'Data_km2'!J146,'Lookups'!$E$3:$E$250))</f>
        <v/>
      </c>
      <c r="K146" s="31">
        <f ref="K146:K146" t="array">MIN(IF('Lookups'!$H$3:$H$250&gt;'Data_km2'!K146,'Lookups'!$E$3:$E$250))</f>
        <v/>
      </c>
      <c r="L146" s="31">
        <f ref="L146:L146" t="array">MIN(IF('Lookups'!$H$3:$H$250&gt;'Data_km2'!L146,'Lookups'!$E$3:$E$250))</f>
        <v/>
      </c>
    </row>
    <row r="147">
      <c r="A147" s="20">
        <f>'Capacity_km2_MNO'!A147</f>
        <v/>
      </c>
      <c r="B147" s="20">
        <f>'Capacity_km2_MNO'!B147</f>
        <v/>
      </c>
      <c r="C147" s="31">
        <f ref="C147:C147" t="array">MIN(IF('Lookups'!$H$3:$H$250&gt;'Data_km2'!C147,'Lookups'!$E$3:$E$250))</f>
        <v/>
      </c>
      <c r="D147" s="31">
        <f ref="D147:D147" t="array">MIN(IF('Lookups'!$H$3:$H$250&gt;'Data_km2'!D147,'Lookups'!$E$3:$E$250))</f>
        <v/>
      </c>
      <c r="E147" s="31">
        <f ref="E147:E147" t="array">MIN(IF('Lookups'!$H$3:$H$250&gt;'Data_km2'!E147,'Lookups'!$E$3:$E$250))</f>
        <v/>
      </c>
      <c r="F147" s="31">
        <f ref="F147:F147" t="array">MIN(IF('Lookups'!$H$3:$H$250&gt;'Data_km2'!F147,'Lookups'!$E$3:$E$250))</f>
        <v/>
      </c>
      <c r="G147" s="31">
        <f ref="G147:G147" t="array">MIN(IF('Lookups'!$H$3:$H$250&gt;'Data_km2'!G147,'Lookups'!$E$3:$E$250))</f>
        <v/>
      </c>
      <c r="H147" s="31">
        <f ref="H147:H147" t="array">MIN(IF('Lookups'!$H$3:$H$250&gt;'Data_km2'!H147,'Lookups'!$E$3:$E$250))</f>
        <v/>
      </c>
      <c r="I147" s="31">
        <f ref="I147:I147" t="array">MIN(IF('Lookups'!$H$3:$H$250&gt;'Data_km2'!I147,'Lookups'!$E$3:$E$250))</f>
        <v/>
      </c>
      <c r="J147" s="31">
        <f ref="J147:J147" t="array">MIN(IF('Lookups'!$H$3:$H$250&gt;'Data_km2'!J147,'Lookups'!$E$3:$E$250))</f>
        <v/>
      </c>
      <c r="K147" s="31">
        <f ref="K147:K147" t="array">MIN(IF('Lookups'!$H$3:$H$250&gt;'Data_km2'!K147,'Lookups'!$E$3:$E$250))</f>
        <v/>
      </c>
      <c r="L147" s="31">
        <f ref="L147:L147" t="array">MIN(IF('Lookups'!$H$3:$H$250&gt;'Data_km2'!L147,'Lookups'!$E$3:$E$250))</f>
        <v/>
      </c>
    </row>
    <row r="148">
      <c r="A148" s="20">
        <f>'Capacity_km2_MNO'!A148</f>
        <v/>
      </c>
      <c r="B148" s="20">
        <f>'Capacity_km2_MNO'!B148</f>
        <v/>
      </c>
      <c r="C148" s="31">
        <f ref="C148:C148" t="array">MIN(IF('Lookups'!$H$3:$H$250&gt;'Data_km2'!C148,'Lookups'!$E$3:$E$250))</f>
        <v/>
      </c>
      <c r="D148" s="31">
        <f ref="D148:D148" t="array">MIN(IF('Lookups'!$H$3:$H$250&gt;'Data_km2'!D148,'Lookups'!$E$3:$E$250))</f>
        <v/>
      </c>
      <c r="E148" s="31">
        <f ref="E148:E148" t="array">MIN(IF('Lookups'!$H$3:$H$250&gt;'Data_km2'!E148,'Lookups'!$E$3:$E$250))</f>
        <v/>
      </c>
      <c r="F148" s="31">
        <f ref="F148:F148" t="array">MIN(IF('Lookups'!$H$3:$H$250&gt;'Data_km2'!F148,'Lookups'!$E$3:$E$250))</f>
        <v/>
      </c>
      <c r="G148" s="31">
        <f ref="G148:G148" t="array">MIN(IF('Lookups'!$H$3:$H$250&gt;'Data_km2'!G148,'Lookups'!$E$3:$E$250))</f>
        <v/>
      </c>
      <c r="H148" s="31">
        <f ref="H148:H148" t="array">MIN(IF('Lookups'!$H$3:$H$250&gt;'Data_km2'!H148,'Lookups'!$E$3:$E$250))</f>
        <v/>
      </c>
      <c r="I148" s="31">
        <f ref="I148:I148" t="array">MIN(IF('Lookups'!$H$3:$H$250&gt;'Data_km2'!I148,'Lookups'!$E$3:$E$250))</f>
        <v/>
      </c>
      <c r="J148" s="31">
        <f ref="J148:J148" t="array">MIN(IF('Lookups'!$H$3:$H$250&gt;'Data_km2'!J148,'Lookups'!$E$3:$E$250))</f>
        <v/>
      </c>
      <c r="K148" s="31">
        <f ref="K148:K148" t="array">MIN(IF('Lookups'!$H$3:$H$250&gt;'Data_km2'!K148,'Lookups'!$E$3:$E$250))</f>
        <v/>
      </c>
      <c r="L148" s="31">
        <f ref="L148:L148" t="array">MIN(IF('Lookups'!$H$3:$H$250&gt;'Data_km2'!L148,'Lookups'!$E$3:$E$250))</f>
        <v/>
      </c>
    </row>
    <row r="149">
      <c r="A149" s="20">
        <f>'Capacity_km2_MNO'!A149</f>
        <v/>
      </c>
      <c r="B149" s="20">
        <f>'Capacity_km2_MNO'!B149</f>
        <v/>
      </c>
      <c r="C149" s="31">
        <f ref="C149:C149" t="array">MIN(IF('Lookups'!$H$3:$H$250&gt;'Data_km2'!C149,'Lookups'!$E$3:$E$250))</f>
        <v/>
      </c>
      <c r="D149" s="31">
        <f ref="D149:D149" t="array">MIN(IF('Lookups'!$H$3:$H$250&gt;'Data_km2'!D149,'Lookups'!$E$3:$E$250))</f>
        <v/>
      </c>
      <c r="E149" s="31">
        <f ref="E149:E149" t="array">MIN(IF('Lookups'!$H$3:$H$250&gt;'Data_km2'!E149,'Lookups'!$E$3:$E$250))</f>
        <v/>
      </c>
      <c r="F149" s="31">
        <f ref="F149:F149" t="array">MIN(IF('Lookups'!$H$3:$H$250&gt;'Data_km2'!F149,'Lookups'!$E$3:$E$250))</f>
        <v/>
      </c>
      <c r="G149" s="31">
        <f ref="G149:G149" t="array">MIN(IF('Lookups'!$H$3:$H$250&gt;'Data_km2'!G149,'Lookups'!$E$3:$E$250))</f>
        <v/>
      </c>
      <c r="H149" s="31">
        <f ref="H149:H149" t="array">MIN(IF('Lookups'!$H$3:$H$250&gt;'Data_km2'!H149,'Lookups'!$E$3:$E$250))</f>
        <v/>
      </c>
      <c r="I149" s="31">
        <f ref="I149:I149" t="array">MIN(IF('Lookups'!$H$3:$H$250&gt;'Data_km2'!I149,'Lookups'!$E$3:$E$250))</f>
        <v/>
      </c>
      <c r="J149" s="31">
        <f ref="J149:J149" t="array">MIN(IF('Lookups'!$H$3:$H$250&gt;'Data_km2'!J149,'Lookups'!$E$3:$E$250))</f>
        <v/>
      </c>
      <c r="K149" s="31">
        <f ref="K149:K149" t="array">MIN(IF('Lookups'!$H$3:$H$250&gt;'Data_km2'!K149,'Lookups'!$E$3:$E$250))</f>
        <v/>
      </c>
      <c r="L149" s="31">
        <f ref="L149:L149" t="array">MIN(IF('Lookups'!$H$3:$H$250&gt;'Data_km2'!L149,'Lookups'!$E$3:$E$250))</f>
        <v/>
      </c>
    </row>
    <row r="150">
      <c r="A150" s="20">
        <f>'Capacity_km2_MNO'!A150</f>
        <v/>
      </c>
      <c r="B150" s="20">
        <f>'Capacity_km2_MNO'!B150</f>
        <v/>
      </c>
      <c r="C150" s="31">
        <f ref="C150:C150" t="array">MIN(IF('Lookups'!$H$3:$H$250&gt;'Data_km2'!C150,'Lookups'!$E$3:$E$250))</f>
        <v/>
      </c>
      <c r="D150" s="31">
        <f ref="D150:D150" t="array">MIN(IF('Lookups'!$H$3:$H$250&gt;'Data_km2'!D150,'Lookups'!$E$3:$E$250))</f>
        <v/>
      </c>
      <c r="E150" s="31">
        <f ref="E150:E150" t="array">MIN(IF('Lookups'!$H$3:$H$250&gt;'Data_km2'!E150,'Lookups'!$E$3:$E$250))</f>
        <v/>
      </c>
      <c r="F150" s="31">
        <f ref="F150:F150" t="array">MIN(IF('Lookups'!$H$3:$H$250&gt;'Data_km2'!F150,'Lookups'!$E$3:$E$250))</f>
        <v/>
      </c>
      <c r="G150" s="31">
        <f ref="G150:G150" t="array">MIN(IF('Lookups'!$H$3:$H$250&gt;'Data_km2'!G150,'Lookups'!$E$3:$E$250))</f>
        <v/>
      </c>
      <c r="H150" s="31">
        <f ref="H150:H150" t="array">MIN(IF('Lookups'!$H$3:$H$250&gt;'Data_km2'!H150,'Lookups'!$E$3:$E$250))</f>
        <v/>
      </c>
      <c r="I150" s="31">
        <f ref="I150:I150" t="array">MIN(IF('Lookups'!$H$3:$H$250&gt;'Data_km2'!I150,'Lookups'!$E$3:$E$250))</f>
        <v/>
      </c>
      <c r="J150" s="31">
        <f ref="J150:J150" t="array">MIN(IF('Lookups'!$H$3:$H$250&gt;'Data_km2'!J150,'Lookups'!$E$3:$E$250))</f>
        <v/>
      </c>
      <c r="K150" s="31">
        <f ref="K150:K150" t="array">MIN(IF('Lookups'!$H$3:$H$250&gt;'Data_km2'!K150,'Lookups'!$E$3:$E$250))</f>
        <v/>
      </c>
      <c r="L150" s="31">
        <f ref="L150:L150" t="array">MIN(IF('Lookups'!$H$3:$H$250&gt;'Data_km2'!L150,'Lookups'!$E$3:$E$250))</f>
        <v/>
      </c>
    </row>
    <row r="151">
      <c r="A151" s="20">
        <f>'Capacity_km2_MNO'!A151</f>
        <v/>
      </c>
      <c r="B151" s="20">
        <f>'Capacity_km2_MNO'!B151</f>
        <v/>
      </c>
      <c r="C151" s="31">
        <f ref="C151:C151" t="array">MIN(IF('Lookups'!$H$3:$H$250&gt;'Data_km2'!C151,'Lookups'!$E$3:$E$250))</f>
        <v/>
      </c>
      <c r="D151" s="31">
        <f ref="D151:D151" t="array">MIN(IF('Lookups'!$H$3:$H$250&gt;'Data_km2'!D151,'Lookups'!$E$3:$E$250))</f>
        <v/>
      </c>
      <c r="E151" s="31">
        <f ref="E151:E151" t="array">MIN(IF('Lookups'!$H$3:$H$250&gt;'Data_km2'!E151,'Lookups'!$E$3:$E$250))</f>
        <v/>
      </c>
      <c r="F151" s="31">
        <f ref="F151:F151" t="array">MIN(IF('Lookups'!$H$3:$H$250&gt;'Data_km2'!F151,'Lookups'!$E$3:$E$250))</f>
        <v/>
      </c>
      <c r="G151" s="31">
        <f ref="G151:G151" t="array">MIN(IF('Lookups'!$H$3:$H$250&gt;'Data_km2'!G151,'Lookups'!$E$3:$E$250))</f>
        <v/>
      </c>
      <c r="H151" s="31">
        <f ref="H151:H151" t="array">MIN(IF('Lookups'!$H$3:$H$250&gt;'Data_km2'!H151,'Lookups'!$E$3:$E$250))</f>
        <v/>
      </c>
      <c r="I151" s="31">
        <f ref="I151:I151" t="array">MIN(IF('Lookups'!$H$3:$H$250&gt;'Data_km2'!I151,'Lookups'!$E$3:$E$250))</f>
        <v/>
      </c>
      <c r="J151" s="31">
        <f ref="J151:J151" t="array">MIN(IF('Lookups'!$H$3:$H$250&gt;'Data_km2'!J151,'Lookups'!$E$3:$E$250))</f>
        <v/>
      </c>
      <c r="K151" s="31">
        <f ref="K151:K151" t="array">MIN(IF('Lookups'!$H$3:$H$250&gt;'Data_km2'!K151,'Lookups'!$E$3:$E$250))</f>
        <v/>
      </c>
      <c r="L151" s="31">
        <f ref="L151:L151" t="array">MIN(IF('Lookups'!$H$3:$H$250&gt;'Data_km2'!L151,'Lookups'!$E$3:$E$250))</f>
        <v/>
      </c>
    </row>
    <row r="152">
      <c r="A152" s="20">
        <f>'Capacity_km2_MNO'!A152</f>
        <v/>
      </c>
      <c r="B152" s="20">
        <f>'Capacity_km2_MNO'!B152</f>
        <v/>
      </c>
      <c r="C152" s="31">
        <f ref="C152:C152" t="array">MIN(IF('Lookups'!$H$3:$H$250&gt;'Data_km2'!C152,'Lookups'!$E$3:$E$250))</f>
        <v/>
      </c>
      <c r="D152" s="31">
        <f ref="D152:D152" t="array">MIN(IF('Lookups'!$H$3:$H$250&gt;'Data_km2'!D152,'Lookups'!$E$3:$E$250))</f>
        <v/>
      </c>
      <c r="E152" s="31">
        <f ref="E152:E152" t="array">MIN(IF('Lookups'!$H$3:$H$250&gt;'Data_km2'!E152,'Lookups'!$E$3:$E$250))</f>
        <v/>
      </c>
      <c r="F152" s="31">
        <f ref="F152:F152" t="array">MIN(IF('Lookups'!$H$3:$H$250&gt;'Data_km2'!F152,'Lookups'!$E$3:$E$250))</f>
        <v/>
      </c>
      <c r="G152" s="31">
        <f ref="G152:G152" t="array">MIN(IF('Lookups'!$H$3:$H$250&gt;'Data_km2'!G152,'Lookups'!$E$3:$E$250))</f>
        <v/>
      </c>
      <c r="H152" s="31">
        <f ref="H152:H152" t="array">MIN(IF('Lookups'!$H$3:$H$250&gt;'Data_km2'!H152,'Lookups'!$E$3:$E$250))</f>
        <v/>
      </c>
      <c r="I152" s="31">
        <f ref="I152:I152" t="array">MIN(IF('Lookups'!$H$3:$H$250&gt;'Data_km2'!I152,'Lookups'!$E$3:$E$250))</f>
        <v/>
      </c>
      <c r="J152" s="31">
        <f ref="J152:J152" t="array">MIN(IF('Lookups'!$H$3:$H$250&gt;'Data_km2'!J152,'Lookups'!$E$3:$E$250))</f>
        <v/>
      </c>
      <c r="K152" s="31">
        <f ref="K152:K152" t="array">MIN(IF('Lookups'!$H$3:$H$250&gt;'Data_km2'!K152,'Lookups'!$E$3:$E$250))</f>
        <v/>
      </c>
      <c r="L152" s="31">
        <f ref="L152:L152" t="array">MIN(IF('Lookups'!$H$3:$H$250&gt;'Data_km2'!L152,'Lookups'!$E$3:$E$250))</f>
        <v/>
      </c>
    </row>
    <row r="153">
      <c r="A153" s="20">
        <f>'Capacity_km2_MNO'!A153</f>
        <v/>
      </c>
      <c r="B153" s="20">
        <f>'Capacity_km2_MNO'!B153</f>
        <v/>
      </c>
      <c r="C153" s="31">
        <f ref="C153:C153" t="array">MIN(IF('Lookups'!$H$3:$H$250&gt;'Data_km2'!C153,'Lookups'!$E$3:$E$250))</f>
        <v/>
      </c>
      <c r="D153" s="31">
        <f ref="D153:D153" t="array">MIN(IF('Lookups'!$H$3:$H$250&gt;'Data_km2'!D153,'Lookups'!$E$3:$E$250))</f>
        <v/>
      </c>
      <c r="E153" s="31">
        <f ref="E153:E153" t="array">MIN(IF('Lookups'!$H$3:$H$250&gt;'Data_km2'!E153,'Lookups'!$E$3:$E$250))</f>
        <v/>
      </c>
      <c r="F153" s="31">
        <f ref="F153:F153" t="array">MIN(IF('Lookups'!$H$3:$H$250&gt;'Data_km2'!F153,'Lookups'!$E$3:$E$250))</f>
        <v/>
      </c>
      <c r="G153" s="31">
        <f ref="G153:G153" t="array">MIN(IF('Lookups'!$H$3:$H$250&gt;'Data_km2'!G153,'Lookups'!$E$3:$E$250))</f>
        <v/>
      </c>
      <c r="H153" s="31">
        <f ref="H153:H153" t="array">MIN(IF('Lookups'!$H$3:$H$250&gt;'Data_km2'!H153,'Lookups'!$E$3:$E$250))</f>
        <v/>
      </c>
      <c r="I153" s="31">
        <f ref="I153:I153" t="array">MIN(IF('Lookups'!$H$3:$H$250&gt;'Data_km2'!I153,'Lookups'!$E$3:$E$250))</f>
        <v/>
      </c>
      <c r="J153" s="31">
        <f ref="J153:J153" t="array">MIN(IF('Lookups'!$H$3:$H$250&gt;'Data_km2'!J153,'Lookups'!$E$3:$E$250))</f>
        <v/>
      </c>
      <c r="K153" s="31">
        <f ref="K153:K153" t="array">MIN(IF('Lookups'!$H$3:$H$250&gt;'Data_km2'!K153,'Lookups'!$E$3:$E$250))</f>
        <v/>
      </c>
      <c r="L153" s="31">
        <f ref="L153:L153" t="array">MIN(IF('Lookups'!$H$3:$H$250&gt;'Data_km2'!L153,'Lookups'!$E$3:$E$250))</f>
        <v/>
      </c>
    </row>
    <row r="154">
      <c r="A154" s="20">
        <f>'Capacity_km2_MNO'!A154</f>
        <v/>
      </c>
      <c r="B154" s="20">
        <f>'Capacity_km2_MNO'!B154</f>
        <v/>
      </c>
      <c r="C154" s="31">
        <f ref="C154:C154" t="array">MIN(IF('Lookups'!$H$3:$H$250&gt;'Data_km2'!C154,'Lookups'!$E$3:$E$250))</f>
        <v/>
      </c>
      <c r="D154" s="31">
        <f ref="D154:D154" t="array">MIN(IF('Lookups'!$H$3:$H$250&gt;'Data_km2'!D154,'Lookups'!$E$3:$E$250))</f>
        <v/>
      </c>
      <c r="E154" s="31">
        <f ref="E154:E154" t="array">MIN(IF('Lookups'!$H$3:$H$250&gt;'Data_km2'!E154,'Lookups'!$E$3:$E$250))</f>
        <v/>
      </c>
      <c r="F154" s="31">
        <f ref="F154:F154" t="array">MIN(IF('Lookups'!$H$3:$H$250&gt;'Data_km2'!F154,'Lookups'!$E$3:$E$250))</f>
        <v/>
      </c>
      <c r="G154" s="31">
        <f ref="G154:G154" t="array">MIN(IF('Lookups'!$H$3:$H$250&gt;'Data_km2'!G154,'Lookups'!$E$3:$E$250))</f>
        <v/>
      </c>
      <c r="H154" s="31">
        <f ref="H154:H154" t="array">MIN(IF('Lookups'!$H$3:$H$250&gt;'Data_km2'!H154,'Lookups'!$E$3:$E$250))</f>
        <v/>
      </c>
      <c r="I154" s="31">
        <f ref="I154:I154" t="array">MIN(IF('Lookups'!$H$3:$H$250&gt;'Data_km2'!I154,'Lookups'!$E$3:$E$250))</f>
        <v/>
      </c>
      <c r="J154" s="31">
        <f ref="J154:J154" t="array">MIN(IF('Lookups'!$H$3:$H$250&gt;'Data_km2'!J154,'Lookups'!$E$3:$E$250))</f>
        <v/>
      </c>
      <c r="K154" s="31">
        <f ref="K154:K154" t="array">MIN(IF('Lookups'!$H$3:$H$250&gt;'Data_km2'!K154,'Lookups'!$E$3:$E$250))</f>
        <v/>
      </c>
      <c r="L154" s="31">
        <f ref="L154:L154" t="array">MIN(IF('Lookups'!$H$3:$H$250&gt;'Data_km2'!L154,'Lookups'!$E$3:$E$250))</f>
        <v/>
      </c>
    </row>
    <row r="155">
      <c r="A155" s="20">
        <f>'Capacity_km2_MNO'!A155</f>
        <v/>
      </c>
      <c r="B155" s="20">
        <f>'Capacity_km2_MNO'!B155</f>
        <v/>
      </c>
      <c r="C155" s="31">
        <f ref="C155:C155" t="array">MIN(IF('Lookups'!$H$3:$H$250&gt;'Data_km2'!C155,'Lookups'!$E$3:$E$250))</f>
        <v/>
      </c>
      <c r="D155" s="31">
        <f ref="D155:D155" t="array">MIN(IF('Lookups'!$H$3:$H$250&gt;'Data_km2'!D155,'Lookups'!$E$3:$E$250))</f>
        <v/>
      </c>
      <c r="E155" s="31">
        <f ref="E155:E155" t="array">MIN(IF('Lookups'!$H$3:$H$250&gt;'Data_km2'!E155,'Lookups'!$E$3:$E$250))</f>
        <v/>
      </c>
      <c r="F155" s="31">
        <f ref="F155:F155" t="array">MIN(IF('Lookups'!$H$3:$H$250&gt;'Data_km2'!F155,'Lookups'!$E$3:$E$250))</f>
        <v/>
      </c>
      <c r="G155" s="31">
        <f ref="G155:G155" t="array">MIN(IF('Lookups'!$H$3:$H$250&gt;'Data_km2'!G155,'Lookups'!$E$3:$E$250))</f>
        <v/>
      </c>
      <c r="H155" s="31">
        <f ref="H155:H155" t="array">MIN(IF('Lookups'!$H$3:$H$250&gt;'Data_km2'!H155,'Lookups'!$E$3:$E$250))</f>
        <v/>
      </c>
      <c r="I155" s="31">
        <f ref="I155:I155" t="array">MIN(IF('Lookups'!$H$3:$H$250&gt;'Data_km2'!I155,'Lookups'!$E$3:$E$250))</f>
        <v/>
      </c>
      <c r="J155" s="31">
        <f ref="J155:J155" t="array">MIN(IF('Lookups'!$H$3:$H$250&gt;'Data_km2'!J155,'Lookups'!$E$3:$E$250))</f>
        <v/>
      </c>
      <c r="K155" s="31">
        <f ref="K155:K155" t="array">MIN(IF('Lookups'!$H$3:$H$250&gt;'Data_km2'!K155,'Lookups'!$E$3:$E$250))</f>
        <v/>
      </c>
      <c r="L155" s="31">
        <f ref="L155:L155" t="array">MIN(IF('Lookups'!$H$3:$H$250&gt;'Data_km2'!L155,'Lookups'!$E$3:$E$250))</f>
        <v/>
      </c>
    </row>
    <row r="156">
      <c r="A156" s="20">
        <f>'Capacity_km2_MNO'!A156</f>
        <v/>
      </c>
      <c r="B156" s="20">
        <f>'Capacity_km2_MNO'!B156</f>
        <v/>
      </c>
      <c r="C156" s="31">
        <f ref="C156:C156" t="array">MIN(IF('Lookups'!$H$3:$H$250&gt;'Data_km2'!C156,'Lookups'!$E$3:$E$250))</f>
        <v/>
      </c>
      <c r="D156" s="31">
        <f ref="D156:D156" t="array">MIN(IF('Lookups'!$H$3:$H$250&gt;'Data_km2'!D156,'Lookups'!$E$3:$E$250))</f>
        <v/>
      </c>
      <c r="E156" s="31">
        <f ref="E156:E156" t="array">MIN(IF('Lookups'!$H$3:$H$250&gt;'Data_km2'!E156,'Lookups'!$E$3:$E$250))</f>
        <v/>
      </c>
      <c r="F156" s="31">
        <f ref="F156:F156" t="array">MIN(IF('Lookups'!$H$3:$H$250&gt;'Data_km2'!F156,'Lookups'!$E$3:$E$250))</f>
        <v/>
      </c>
      <c r="G156" s="31">
        <f ref="G156:G156" t="array">MIN(IF('Lookups'!$H$3:$H$250&gt;'Data_km2'!G156,'Lookups'!$E$3:$E$250))</f>
        <v/>
      </c>
      <c r="H156" s="31">
        <f ref="H156:H156" t="array">MIN(IF('Lookups'!$H$3:$H$250&gt;'Data_km2'!H156,'Lookups'!$E$3:$E$250))</f>
        <v/>
      </c>
      <c r="I156" s="31">
        <f ref="I156:I156" t="array">MIN(IF('Lookups'!$H$3:$H$250&gt;'Data_km2'!I156,'Lookups'!$E$3:$E$250))</f>
        <v/>
      </c>
      <c r="J156" s="31">
        <f ref="J156:J156" t="array">MIN(IF('Lookups'!$H$3:$H$250&gt;'Data_km2'!J156,'Lookups'!$E$3:$E$250))</f>
        <v/>
      </c>
      <c r="K156" s="31">
        <f ref="K156:K156" t="array">MIN(IF('Lookups'!$H$3:$H$250&gt;'Data_km2'!K156,'Lookups'!$E$3:$E$250))</f>
        <v/>
      </c>
      <c r="L156" s="31">
        <f ref="L156:L156" t="array">MIN(IF('Lookups'!$H$3:$H$250&gt;'Data_km2'!L156,'Lookups'!$E$3:$E$250))</f>
        <v/>
      </c>
    </row>
    <row r="157">
      <c r="A157" s="20">
        <f>'Capacity_km2_MNO'!A157</f>
        <v/>
      </c>
      <c r="B157" s="20">
        <f>'Capacity_km2_MNO'!B157</f>
        <v/>
      </c>
      <c r="C157" s="31">
        <f ref="C157:C157" t="array">MIN(IF('Lookups'!$H$3:$H$250&gt;'Data_km2'!C157,'Lookups'!$E$3:$E$250))</f>
        <v/>
      </c>
      <c r="D157" s="31">
        <f ref="D157:D157" t="array">MIN(IF('Lookups'!$H$3:$H$250&gt;'Data_km2'!D157,'Lookups'!$E$3:$E$250))</f>
        <v/>
      </c>
      <c r="E157" s="31">
        <f ref="E157:E157" t="array">MIN(IF('Lookups'!$H$3:$H$250&gt;'Data_km2'!E157,'Lookups'!$E$3:$E$250))</f>
        <v/>
      </c>
      <c r="F157" s="31">
        <f ref="F157:F157" t="array">MIN(IF('Lookups'!$H$3:$H$250&gt;'Data_km2'!F157,'Lookups'!$E$3:$E$250))</f>
        <v/>
      </c>
      <c r="G157" s="31">
        <f ref="G157:G157" t="array">MIN(IF('Lookups'!$H$3:$H$250&gt;'Data_km2'!G157,'Lookups'!$E$3:$E$250))</f>
        <v/>
      </c>
      <c r="H157" s="31">
        <f ref="H157:H157" t="array">MIN(IF('Lookups'!$H$3:$H$250&gt;'Data_km2'!H157,'Lookups'!$E$3:$E$250))</f>
        <v/>
      </c>
      <c r="I157" s="31">
        <f ref="I157:I157" t="array">MIN(IF('Lookups'!$H$3:$H$250&gt;'Data_km2'!I157,'Lookups'!$E$3:$E$250))</f>
        <v/>
      </c>
      <c r="J157" s="31">
        <f ref="J157:J157" t="array">MIN(IF('Lookups'!$H$3:$H$250&gt;'Data_km2'!J157,'Lookups'!$E$3:$E$250))</f>
        <v/>
      </c>
      <c r="K157" s="31">
        <f ref="K157:K157" t="array">MIN(IF('Lookups'!$H$3:$H$250&gt;'Data_km2'!K157,'Lookups'!$E$3:$E$250))</f>
        <v/>
      </c>
      <c r="L157" s="31">
        <f ref="L157:L157" t="array">MIN(IF('Lookups'!$H$3:$H$250&gt;'Data_km2'!L157,'Lookups'!$E$3:$E$250))</f>
        <v/>
      </c>
    </row>
    <row r="158">
      <c r="A158" s="20">
        <f>'Capacity_km2_MNO'!A158</f>
        <v/>
      </c>
      <c r="B158" s="20">
        <f>'Capacity_km2_MNO'!B158</f>
        <v/>
      </c>
      <c r="C158" s="31">
        <f ref="C158:C158" t="array">MIN(IF('Lookups'!$H$3:$H$250&gt;'Data_km2'!C158,'Lookups'!$E$3:$E$250))</f>
        <v/>
      </c>
      <c r="D158" s="31">
        <f ref="D158:D158" t="array">MIN(IF('Lookups'!$H$3:$H$250&gt;'Data_km2'!D158,'Lookups'!$E$3:$E$250))</f>
        <v/>
      </c>
      <c r="E158" s="31">
        <f ref="E158:E158" t="array">MIN(IF('Lookups'!$H$3:$H$250&gt;'Data_km2'!E158,'Lookups'!$E$3:$E$250))</f>
        <v/>
      </c>
      <c r="F158" s="31">
        <f ref="F158:F158" t="array">MIN(IF('Lookups'!$H$3:$H$250&gt;'Data_km2'!F158,'Lookups'!$E$3:$E$250))</f>
        <v/>
      </c>
      <c r="G158" s="31">
        <f ref="G158:G158" t="array">MIN(IF('Lookups'!$H$3:$H$250&gt;'Data_km2'!G158,'Lookups'!$E$3:$E$250))</f>
        <v/>
      </c>
      <c r="H158" s="31">
        <f ref="H158:H158" t="array">MIN(IF('Lookups'!$H$3:$H$250&gt;'Data_km2'!H158,'Lookups'!$E$3:$E$250))</f>
        <v/>
      </c>
      <c r="I158" s="31">
        <f ref="I158:I158" t="array">MIN(IF('Lookups'!$H$3:$H$250&gt;'Data_km2'!I158,'Lookups'!$E$3:$E$250))</f>
        <v/>
      </c>
      <c r="J158" s="31">
        <f ref="J158:J158" t="array">MIN(IF('Lookups'!$H$3:$H$250&gt;'Data_km2'!J158,'Lookups'!$E$3:$E$250))</f>
        <v/>
      </c>
      <c r="K158" s="31">
        <f ref="K158:K158" t="array">MIN(IF('Lookups'!$H$3:$H$250&gt;'Data_km2'!K158,'Lookups'!$E$3:$E$250))</f>
        <v/>
      </c>
      <c r="L158" s="31">
        <f ref="L158:L158" t="array">MIN(IF('Lookups'!$H$3:$H$250&gt;'Data_km2'!L158,'Lookups'!$E$3:$E$250))</f>
        <v/>
      </c>
    </row>
    <row r="159">
      <c r="A159" s="20">
        <f>'Capacity_km2_MNO'!A159</f>
        <v/>
      </c>
      <c r="B159" s="20">
        <f>'Capacity_km2_MNO'!B159</f>
        <v/>
      </c>
      <c r="C159" s="31">
        <f ref="C159:C159" t="array">MIN(IF('Lookups'!$H$3:$H$250&gt;'Data_km2'!C159,'Lookups'!$E$3:$E$250))</f>
        <v/>
      </c>
      <c r="D159" s="31">
        <f ref="D159:D159" t="array">MIN(IF('Lookups'!$H$3:$H$250&gt;'Data_km2'!D159,'Lookups'!$E$3:$E$250))</f>
        <v/>
      </c>
      <c r="E159" s="31">
        <f ref="E159:E159" t="array">MIN(IF('Lookups'!$H$3:$H$250&gt;'Data_km2'!E159,'Lookups'!$E$3:$E$250))</f>
        <v/>
      </c>
      <c r="F159" s="31">
        <f ref="F159:F159" t="array">MIN(IF('Lookups'!$H$3:$H$250&gt;'Data_km2'!F159,'Lookups'!$E$3:$E$250))</f>
        <v/>
      </c>
      <c r="G159" s="31">
        <f ref="G159:G159" t="array">MIN(IF('Lookups'!$H$3:$H$250&gt;'Data_km2'!G159,'Lookups'!$E$3:$E$250))</f>
        <v/>
      </c>
      <c r="H159" s="31">
        <f ref="H159:H159" t="array">MIN(IF('Lookups'!$H$3:$H$250&gt;'Data_km2'!H159,'Lookups'!$E$3:$E$250))</f>
        <v/>
      </c>
      <c r="I159" s="31">
        <f ref="I159:I159" t="array">MIN(IF('Lookups'!$H$3:$H$250&gt;'Data_km2'!I159,'Lookups'!$E$3:$E$250))</f>
        <v/>
      </c>
      <c r="J159" s="31">
        <f ref="J159:J159" t="array">MIN(IF('Lookups'!$H$3:$H$250&gt;'Data_km2'!J159,'Lookups'!$E$3:$E$250))</f>
        <v/>
      </c>
      <c r="K159" s="31">
        <f ref="K159:K159" t="array">MIN(IF('Lookups'!$H$3:$H$250&gt;'Data_km2'!K159,'Lookups'!$E$3:$E$250))</f>
        <v/>
      </c>
      <c r="L159" s="31">
        <f ref="L159:L159" t="array">MIN(IF('Lookups'!$H$3:$H$250&gt;'Data_km2'!L159,'Lookups'!$E$3:$E$250))</f>
        <v/>
      </c>
    </row>
    <row r="160">
      <c r="A160" s="20">
        <f>'Capacity_km2_MNO'!A160</f>
        <v/>
      </c>
      <c r="B160" s="20">
        <f>'Capacity_km2_MNO'!B160</f>
        <v/>
      </c>
      <c r="C160" s="31">
        <f ref="C160:C160" t="array">MIN(IF('Lookups'!$H$3:$H$250&gt;'Data_km2'!C160,'Lookups'!$E$3:$E$250))</f>
        <v/>
      </c>
      <c r="D160" s="31">
        <f ref="D160:D160" t="array">MIN(IF('Lookups'!$H$3:$H$250&gt;'Data_km2'!D160,'Lookups'!$E$3:$E$250))</f>
        <v/>
      </c>
      <c r="E160" s="31">
        <f ref="E160:E160" t="array">MIN(IF('Lookups'!$H$3:$H$250&gt;'Data_km2'!E160,'Lookups'!$E$3:$E$250))</f>
        <v/>
      </c>
      <c r="F160" s="31">
        <f ref="F160:F160" t="array">MIN(IF('Lookups'!$H$3:$H$250&gt;'Data_km2'!F160,'Lookups'!$E$3:$E$250))</f>
        <v/>
      </c>
      <c r="G160" s="31">
        <f ref="G160:G160" t="array">MIN(IF('Lookups'!$H$3:$H$250&gt;'Data_km2'!G160,'Lookups'!$E$3:$E$250))</f>
        <v/>
      </c>
      <c r="H160" s="31">
        <f ref="H160:H160" t="array">MIN(IF('Lookups'!$H$3:$H$250&gt;'Data_km2'!H160,'Lookups'!$E$3:$E$250))</f>
        <v/>
      </c>
      <c r="I160" s="31">
        <f ref="I160:I160" t="array">MIN(IF('Lookups'!$H$3:$H$250&gt;'Data_km2'!I160,'Lookups'!$E$3:$E$250))</f>
        <v/>
      </c>
      <c r="J160" s="31">
        <f ref="J160:J160" t="array">MIN(IF('Lookups'!$H$3:$H$250&gt;'Data_km2'!J160,'Lookups'!$E$3:$E$250))</f>
        <v/>
      </c>
      <c r="K160" s="31">
        <f ref="K160:K160" t="array">MIN(IF('Lookups'!$H$3:$H$250&gt;'Data_km2'!K160,'Lookups'!$E$3:$E$250))</f>
        <v/>
      </c>
      <c r="L160" s="31">
        <f ref="L160:L160" t="array">MIN(IF('Lookups'!$H$3:$H$250&gt;'Data_km2'!L160,'Lookups'!$E$3:$E$250))</f>
        <v/>
      </c>
    </row>
    <row r="161">
      <c r="A161" s="20">
        <f>'Capacity_km2_MNO'!A161</f>
        <v/>
      </c>
      <c r="B161" s="20">
        <f>'Capacity_km2_MNO'!B161</f>
        <v/>
      </c>
      <c r="C161" s="31">
        <f ref="C161:C161" t="array">MIN(IF('Lookups'!$H$3:$H$250&gt;'Data_km2'!C161,'Lookups'!$E$3:$E$250))</f>
        <v/>
      </c>
      <c r="D161" s="31">
        <f ref="D161:D161" t="array">MIN(IF('Lookups'!$H$3:$H$250&gt;'Data_km2'!D161,'Lookups'!$E$3:$E$250))</f>
        <v/>
      </c>
      <c r="E161" s="31">
        <f ref="E161:E161" t="array">MIN(IF('Lookups'!$H$3:$H$250&gt;'Data_km2'!E161,'Lookups'!$E$3:$E$250))</f>
        <v/>
      </c>
      <c r="F161" s="31">
        <f ref="F161:F161" t="array">MIN(IF('Lookups'!$H$3:$H$250&gt;'Data_km2'!F161,'Lookups'!$E$3:$E$250))</f>
        <v/>
      </c>
      <c r="G161" s="31">
        <f ref="G161:G161" t="array">MIN(IF('Lookups'!$H$3:$H$250&gt;'Data_km2'!G161,'Lookups'!$E$3:$E$250))</f>
        <v/>
      </c>
      <c r="H161" s="31">
        <f ref="H161:H161" t="array">MIN(IF('Lookups'!$H$3:$H$250&gt;'Data_km2'!H161,'Lookups'!$E$3:$E$250))</f>
        <v/>
      </c>
      <c r="I161" s="31">
        <f ref="I161:I161" t="array">MIN(IF('Lookups'!$H$3:$H$250&gt;'Data_km2'!I161,'Lookups'!$E$3:$E$250))</f>
        <v/>
      </c>
      <c r="J161" s="31">
        <f ref="J161:J161" t="array">MIN(IF('Lookups'!$H$3:$H$250&gt;'Data_km2'!J161,'Lookups'!$E$3:$E$250))</f>
        <v/>
      </c>
      <c r="K161" s="31">
        <f ref="K161:K161" t="array">MIN(IF('Lookups'!$H$3:$H$250&gt;'Data_km2'!K161,'Lookups'!$E$3:$E$250))</f>
        <v/>
      </c>
      <c r="L161" s="31">
        <f ref="L161:L161" t="array">MIN(IF('Lookups'!$H$3:$H$250&gt;'Data_km2'!L161,'Lookups'!$E$3:$E$250))</f>
        <v/>
      </c>
    </row>
    <row r="162">
      <c r="A162" s="20">
        <f>'Capacity_km2_MNO'!A162</f>
        <v/>
      </c>
      <c r="B162" s="20">
        <f>'Capacity_km2_MNO'!B162</f>
        <v/>
      </c>
      <c r="C162" s="31">
        <f ref="C162:C162" t="array">MIN(IF('Lookups'!$H$3:$H$250&gt;'Data_km2'!C162,'Lookups'!$E$3:$E$250))</f>
        <v/>
      </c>
      <c r="D162" s="31">
        <f ref="D162:D162" t="array">MIN(IF('Lookups'!$H$3:$H$250&gt;'Data_km2'!D162,'Lookups'!$E$3:$E$250))</f>
        <v/>
      </c>
      <c r="E162" s="31">
        <f ref="E162:E162" t="array">MIN(IF('Lookups'!$H$3:$H$250&gt;'Data_km2'!E162,'Lookups'!$E$3:$E$250))</f>
        <v/>
      </c>
      <c r="F162" s="31">
        <f ref="F162:F162" t="array">MIN(IF('Lookups'!$H$3:$H$250&gt;'Data_km2'!F162,'Lookups'!$E$3:$E$250))</f>
        <v/>
      </c>
      <c r="G162" s="31">
        <f ref="G162:G162" t="array">MIN(IF('Lookups'!$H$3:$H$250&gt;'Data_km2'!G162,'Lookups'!$E$3:$E$250))</f>
        <v/>
      </c>
      <c r="H162" s="31">
        <f ref="H162:H162" t="array">MIN(IF('Lookups'!$H$3:$H$250&gt;'Data_km2'!H162,'Lookups'!$E$3:$E$250))</f>
        <v/>
      </c>
      <c r="I162" s="31">
        <f ref="I162:I162" t="array">MIN(IF('Lookups'!$H$3:$H$250&gt;'Data_km2'!I162,'Lookups'!$E$3:$E$250))</f>
        <v/>
      </c>
      <c r="J162" s="31">
        <f ref="J162:J162" t="array">MIN(IF('Lookups'!$H$3:$H$250&gt;'Data_km2'!J162,'Lookups'!$E$3:$E$250))</f>
        <v/>
      </c>
      <c r="K162" s="31">
        <f ref="K162:K162" t="array">MIN(IF('Lookups'!$H$3:$H$250&gt;'Data_km2'!K162,'Lookups'!$E$3:$E$250))</f>
        <v/>
      </c>
      <c r="L162" s="31">
        <f ref="L162:L162" t="array">MIN(IF('Lookups'!$H$3:$H$250&gt;'Data_km2'!L162,'Lookups'!$E$3:$E$250))</f>
        <v/>
      </c>
    </row>
    <row r="163">
      <c r="A163" s="20">
        <f>'Capacity_km2_MNO'!A163</f>
        <v/>
      </c>
      <c r="B163" s="20">
        <f>'Capacity_km2_MNO'!B163</f>
        <v/>
      </c>
      <c r="C163" s="31">
        <f ref="C163:C163" t="array">MIN(IF('Lookups'!$H$3:$H$250&gt;'Data_km2'!C163,'Lookups'!$E$3:$E$250))</f>
        <v/>
      </c>
      <c r="D163" s="31">
        <f ref="D163:D163" t="array">MIN(IF('Lookups'!$H$3:$H$250&gt;'Data_km2'!D163,'Lookups'!$E$3:$E$250))</f>
        <v/>
      </c>
      <c r="E163" s="31">
        <f ref="E163:E163" t="array">MIN(IF('Lookups'!$H$3:$H$250&gt;'Data_km2'!E163,'Lookups'!$E$3:$E$250))</f>
        <v/>
      </c>
      <c r="F163" s="31">
        <f ref="F163:F163" t="array">MIN(IF('Lookups'!$H$3:$H$250&gt;'Data_km2'!F163,'Lookups'!$E$3:$E$250))</f>
        <v/>
      </c>
      <c r="G163" s="31">
        <f ref="G163:G163" t="array">MIN(IF('Lookups'!$H$3:$H$250&gt;'Data_km2'!G163,'Lookups'!$E$3:$E$250))</f>
        <v/>
      </c>
      <c r="H163" s="31">
        <f ref="H163:H163" t="array">MIN(IF('Lookups'!$H$3:$H$250&gt;'Data_km2'!H163,'Lookups'!$E$3:$E$250))</f>
        <v/>
      </c>
      <c r="I163" s="31">
        <f ref="I163:I163" t="array">MIN(IF('Lookups'!$H$3:$H$250&gt;'Data_km2'!I163,'Lookups'!$E$3:$E$250))</f>
        <v/>
      </c>
      <c r="J163" s="31">
        <f ref="J163:J163" t="array">MIN(IF('Lookups'!$H$3:$H$250&gt;'Data_km2'!J163,'Lookups'!$E$3:$E$250))</f>
        <v/>
      </c>
      <c r="K163" s="31">
        <f ref="K163:K163" t="array">MIN(IF('Lookups'!$H$3:$H$250&gt;'Data_km2'!K163,'Lookups'!$E$3:$E$250))</f>
        <v/>
      </c>
      <c r="L163" s="31">
        <f ref="L163:L163" t="array">MIN(IF('Lookups'!$H$3:$H$250&gt;'Data_km2'!L163,'Lookups'!$E$3:$E$250))</f>
        <v/>
      </c>
    </row>
    <row r="164">
      <c r="A164" s="20">
        <f>'Capacity_km2_MNO'!A164</f>
        <v/>
      </c>
      <c r="B164" s="20">
        <f>'Capacity_km2_MNO'!B164</f>
        <v/>
      </c>
      <c r="C164" s="31">
        <f ref="C164:C164" t="array">MIN(IF('Lookups'!$H$3:$H$250&gt;'Data_km2'!C164,'Lookups'!$E$3:$E$250))</f>
        <v/>
      </c>
      <c r="D164" s="31">
        <f ref="D164:D164" t="array">MIN(IF('Lookups'!$H$3:$H$250&gt;'Data_km2'!D164,'Lookups'!$E$3:$E$250))</f>
        <v/>
      </c>
      <c r="E164" s="31">
        <f ref="E164:E164" t="array">MIN(IF('Lookups'!$H$3:$H$250&gt;'Data_km2'!E164,'Lookups'!$E$3:$E$250))</f>
        <v/>
      </c>
      <c r="F164" s="31">
        <f ref="F164:F164" t="array">MIN(IF('Lookups'!$H$3:$H$250&gt;'Data_km2'!F164,'Lookups'!$E$3:$E$250))</f>
        <v/>
      </c>
      <c r="G164" s="31">
        <f ref="G164:G164" t="array">MIN(IF('Lookups'!$H$3:$H$250&gt;'Data_km2'!G164,'Lookups'!$E$3:$E$250))</f>
        <v/>
      </c>
      <c r="H164" s="31">
        <f ref="H164:H164" t="array">MIN(IF('Lookups'!$H$3:$H$250&gt;'Data_km2'!H164,'Lookups'!$E$3:$E$250))</f>
        <v/>
      </c>
      <c r="I164" s="31">
        <f ref="I164:I164" t="array">MIN(IF('Lookups'!$H$3:$H$250&gt;'Data_km2'!I164,'Lookups'!$E$3:$E$250))</f>
        <v/>
      </c>
      <c r="J164" s="31">
        <f ref="J164:J164" t="array">MIN(IF('Lookups'!$H$3:$H$250&gt;'Data_km2'!J164,'Lookups'!$E$3:$E$250))</f>
        <v/>
      </c>
      <c r="K164" s="31">
        <f ref="K164:K164" t="array">MIN(IF('Lookups'!$H$3:$H$250&gt;'Data_km2'!K164,'Lookups'!$E$3:$E$250))</f>
        <v/>
      </c>
      <c r="L164" s="31">
        <f ref="L164:L164" t="array">MIN(IF('Lookups'!$H$3:$H$250&gt;'Data_km2'!L164,'Lookups'!$E$3:$E$250))</f>
        <v/>
      </c>
    </row>
    <row r="165">
      <c r="A165" s="20">
        <f>'Capacity_km2_MNO'!A165</f>
        <v/>
      </c>
      <c r="B165" s="20">
        <f>'Capacity_km2_MNO'!B165</f>
        <v/>
      </c>
      <c r="C165" s="31">
        <f ref="C165:C165" t="array">MIN(IF('Lookups'!$H$3:$H$250&gt;'Data_km2'!C165,'Lookups'!$E$3:$E$250))</f>
        <v/>
      </c>
      <c r="D165" s="31">
        <f ref="D165:D165" t="array">MIN(IF('Lookups'!$H$3:$H$250&gt;'Data_km2'!D165,'Lookups'!$E$3:$E$250))</f>
        <v/>
      </c>
      <c r="E165" s="31">
        <f ref="E165:E165" t="array">MIN(IF('Lookups'!$H$3:$H$250&gt;'Data_km2'!E165,'Lookups'!$E$3:$E$250))</f>
        <v/>
      </c>
      <c r="F165" s="31">
        <f ref="F165:F165" t="array">MIN(IF('Lookups'!$H$3:$H$250&gt;'Data_km2'!F165,'Lookups'!$E$3:$E$250))</f>
        <v/>
      </c>
      <c r="G165" s="31">
        <f ref="G165:G165" t="array">MIN(IF('Lookups'!$H$3:$H$250&gt;'Data_km2'!G165,'Lookups'!$E$3:$E$250))</f>
        <v/>
      </c>
      <c r="H165" s="31">
        <f ref="H165:H165" t="array">MIN(IF('Lookups'!$H$3:$H$250&gt;'Data_km2'!H165,'Lookups'!$E$3:$E$250))</f>
        <v/>
      </c>
      <c r="I165" s="31">
        <f ref="I165:I165" t="array">MIN(IF('Lookups'!$H$3:$H$250&gt;'Data_km2'!I165,'Lookups'!$E$3:$E$250))</f>
        <v/>
      </c>
      <c r="J165" s="31">
        <f ref="J165:J165" t="array">MIN(IF('Lookups'!$H$3:$H$250&gt;'Data_km2'!J165,'Lookups'!$E$3:$E$250))</f>
        <v/>
      </c>
      <c r="K165" s="31">
        <f ref="K165:K165" t="array">MIN(IF('Lookups'!$H$3:$H$250&gt;'Data_km2'!K165,'Lookups'!$E$3:$E$250))</f>
        <v/>
      </c>
      <c r="L165" s="31">
        <f ref="L165:L165" t="array">MIN(IF('Lookups'!$H$3:$H$250&gt;'Data_km2'!L165,'Lookups'!$E$3:$E$250))</f>
        <v/>
      </c>
    </row>
    <row r="166">
      <c r="A166" s="20">
        <f>'Capacity_km2_MNO'!A166</f>
        <v/>
      </c>
      <c r="B166" s="20">
        <f>'Capacity_km2_MNO'!B166</f>
        <v/>
      </c>
      <c r="C166" s="31">
        <f ref="C166:C166" t="array">MIN(IF('Lookups'!$H$3:$H$250&gt;'Data_km2'!C166,'Lookups'!$E$3:$E$250))</f>
        <v/>
      </c>
      <c r="D166" s="31">
        <f ref="D166:D166" t="array">MIN(IF('Lookups'!$H$3:$H$250&gt;'Data_km2'!D166,'Lookups'!$E$3:$E$250))</f>
        <v/>
      </c>
      <c r="E166" s="31">
        <f ref="E166:E166" t="array">MIN(IF('Lookups'!$H$3:$H$250&gt;'Data_km2'!E166,'Lookups'!$E$3:$E$250))</f>
        <v/>
      </c>
      <c r="F166" s="31">
        <f ref="F166:F166" t="array">MIN(IF('Lookups'!$H$3:$H$250&gt;'Data_km2'!F166,'Lookups'!$E$3:$E$250))</f>
        <v/>
      </c>
      <c r="G166" s="31">
        <f ref="G166:G166" t="array">MIN(IF('Lookups'!$H$3:$H$250&gt;'Data_km2'!G166,'Lookups'!$E$3:$E$250))</f>
        <v/>
      </c>
      <c r="H166" s="31">
        <f ref="H166:H166" t="array">MIN(IF('Lookups'!$H$3:$H$250&gt;'Data_km2'!H166,'Lookups'!$E$3:$E$250))</f>
        <v/>
      </c>
      <c r="I166" s="31">
        <f ref="I166:I166" t="array">MIN(IF('Lookups'!$H$3:$H$250&gt;'Data_km2'!I166,'Lookups'!$E$3:$E$250))</f>
        <v/>
      </c>
      <c r="J166" s="31">
        <f ref="J166:J166" t="array">MIN(IF('Lookups'!$H$3:$H$250&gt;'Data_km2'!J166,'Lookups'!$E$3:$E$250))</f>
        <v/>
      </c>
      <c r="K166" s="31">
        <f ref="K166:K166" t="array">MIN(IF('Lookups'!$H$3:$H$250&gt;'Data_km2'!K166,'Lookups'!$E$3:$E$250))</f>
        <v/>
      </c>
      <c r="L166" s="31">
        <f ref="L166:L166" t="array">MIN(IF('Lookups'!$H$3:$H$250&gt;'Data_km2'!L166,'Lookups'!$E$3:$E$250))</f>
        <v/>
      </c>
    </row>
    <row r="167">
      <c r="A167" s="20">
        <f>'Capacity_km2_MNO'!A167</f>
        <v/>
      </c>
      <c r="B167" s="20">
        <f>'Capacity_km2_MNO'!B167</f>
        <v/>
      </c>
      <c r="C167" s="31">
        <f ref="C167:C167" t="array">MIN(IF('Lookups'!$H$3:$H$250&gt;'Data_km2'!C167,'Lookups'!$E$3:$E$250))</f>
        <v/>
      </c>
      <c r="D167" s="31">
        <f ref="D167:D167" t="array">MIN(IF('Lookups'!$H$3:$H$250&gt;'Data_km2'!D167,'Lookups'!$E$3:$E$250))</f>
        <v/>
      </c>
      <c r="E167" s="31">
        <f ref="E167:E167" t="array">MIN(IF('Lookups'!$H$3:$H$250&gt;'Data_km2'!E167,'Lookups'!$E$3:$E$250))</f>
        <v/>
      </c>
      <c r="F167" s="31">
        <f ref="F167:F167" t="array">MIN(IF('Lookups'!$H$3:$H$250&gt;'Data_km2'!F167,'Lookups'!$E$3:$E$250))</f>
        <v/>
      </c>
      <c r="G167" s="31">
        <f ref="G167:G167" t="array">MIN(IF('Lookups'!$H$3:$H$250&gt;'Data_km2'!G167,'Lookups'!$E$3:$E$250))</f>
        <v/>
      </c>
      <c r="H167" s="31">
        <f ref="H167:H167" t="array">MIN(IF('Lookups'!$H$3:$H$250&gt;'Data_km2'!H167,'Lookups'!$E$3:$E$250))</f>
        <v/>
      </c>
      <c r="I167" s="31">
        <f ref="I167:I167" t="array">MIN(IF('Lookups'!$H$3:$H$250&gt;'Data_km2'!I167,'Lookups'!$E$3:$E$250))</f>
        <v/>
      </c>
      <c r="J167" s="31">
        <f ref="J167:J167" t="array">MIN(IF('Lookups'!$H$3:$H$250&gt;'Data_km2'!J167,'Lookups'!$E$3:$E$250))</f>
        <v/>
      </c>
      <c r="K167" s="31">
        <f ref="K167:K167" t="array">MIN(IF('Lookups'!$H$3:$H$250&gt;'Data_km2'!K167,'Lookups'!$E$3:$E$250))</f>
        <v/>
      </c>
      <c r="L167" s="31">
        <f ref="L167:L167" t="array">MIN(IF('Lookups'!$H$3:$H$250&gt;'Data_km2'!L167,'Lookups'!$E$3:$E$250))</f>
        <v/>
      </c>
    </row>
    <row r="168">
      <c r="A168" s="20">
        <f>'Capacity_km2_MNO'!A168</f>
        <v/>
      </c>
      <c r="B168" s="20">
        <f>'Capacity_km2_MNO'!B168</f>
        <v/>
      </c>
      <c r="C168" s="31">
        <f ref="C168:C168" t="array">MIN(IF('Lookups'!$H$3:$H$250&gt;'Data_km2'!C168,'Lookups'!$E$3:$E$250))</f>
        <v/>
      </c>
      <c r="D168" s="31">
        <f ref="D168:D168" t="array">MIN(IF('Lookups'!$H$3:$H$250&gt;'Data_km2'!D168,'Lookups'!$E$3:$E$250))</f>
        <v/>
      </c>
      <c r="E168" s="31">
        <f ref="E168:E168" t="array">MIN(IF('Lookups'!$H$3:$H$250&gt;'Data_km2'!E168,'Lookups'!$E$3:$E$250))</f>
        <v/>
      </c>
      <c r="F168" s="31">
        <f ref="F168:F168" t="array">MIN(IF('Lookups'!$H$3:$H$250&gt;'Data_km2'!F168,'Lookups'!$E$3:$E$250))</f>
        <v/>
      </c>
      <c r="G168" s="31">
        <f ref="G168:G168" t="array">MIN(IF('Lookups'!$H$3:$H$250&gt;'Data_km2'!G168,'Lookups'!$E$3:$E$250))</f>
        <v/>
      </c>
      <c r="H168" s="31">
        <f ref="H168:H168" t="array">MIN(IF('Lookups'!$H$3:$H$250&gt;'Data_km2'!H168,'Lookups'!$E$3:$E$250))</f>
        <v/>
      </c>
      <c r="I168" s="31">
        <f ref="I168:I168" t="array">MIN(IF('Lookups'!$H$3:$H$250&gt;'Data_km2'!I168,'Lookups'!$E$3:$E$250))</f>
        <v/>
      </c>
      <c r="J168" s="31">
        <f ref="J168:J168" t="array">MIN(IF('Lookups'!$H$3:$H$250&gt;'Data_km2'!J168,'Lookups'!$E$3:$E$250))</f>
        <v/>
      </c>
      <c r="K168" s="31">
        <f ref="K168:K168" t="array">MIN(IF('Lookups'!$H$3:$H$250&gt;'Data_km2'!K168,'Lookups'!$E$3:$E$250))</f>
        <v/>
      </c>
      <c r="L168" s="31">
        <f ref="L168:L168" t="array">MIN(IF('Lookups'!$H$3:$H$250&gt;'Data_km2'!L168,'Lookups'!$E$3:$E$250))</f>
        <v/>
      </c>
    </row>
    <row r="169">
      <c r="A169" s="20">
        <f>'Capacity_km2_MNO'!A169</f>
        <v/>
      </c>
      <c r="B169" s="20">
        <f>'Capacity_km2_MNO'!B169</f>
        <v/>
      </c>
      <c r="C169" s="31">
        <f ref="C169:C169" t="array">MIN(IF('Lookups'!$H$3:$H$250&gt;'Data_km2'!C169,'Lookups'!$E$3:$E$250))</f>
        <v/>
      </c>
      <c r="D169" s="31">
        <f ref="D169:D169" t="array">MIN(IF('Lookups'!$H$3:$H$250&gt;'Data_km2'!D169,'Lookups'!$E$3:$E$250))</f>
        <v/>
      </c>
      <c r="E169" s="31">
        <f ref="E169:E169" t="array">MIN(IF('Lookups'!$H$3:$H$250&gt;'Data_km2'!E169,'Lookups'!$E$3:$E$250))</f>
        <v/>
      </c>
      <c r="F169" s="31">
        <f ref="F169:F169" t="array">MIN(IF('Lookups'!$H$3:$H$250&gt;'Data_km2'!F169,'Lookups'!$E$3:$E$250))</f>
        <v/>
      </c>
      <c r="G169" s="31">
        <f ref="G169:G169" t="array">MIN(IF('Lookups'!$H$3:$H$250&gt;'Data_km2'!G169,'Lookups'!$E$3:$E$250))</f>
        <v/>
      </c>
      <c r="H169" s="31">
        <f ref="H169:H169" t="array">MIN(IF('Lookups'!$H$3:$H$250&gt;'Data_km2'!H169,'Lookups'!$E$3:$E$250))</f>
        <v/>
      </c>
      <c r="I169" s="31">
        <f ref="I169:I169" t="array">MIN(IF('Lookups'!$H$3:$H$250&gt;'Data_km2'!I169,'Lookups'!$E$3:$E$250))</f>
        <v/>
      </c>
      <c r="J169" s="31">
        <f ref="J169:J169" t="array">MIN(IF('Lookups'!$H$3:$H$250&gt;'Data_km2'!J169,'Lookups'!$E$3:$E$250))</f>
        <v/>
      </c>
      <c r="K169" s="31">
        <f ref="K169:K169" t="array">MIN(IF('Lookups'!$H$3:$H$250&gt;'Data_km2'!K169,'Lookups'!$E$3:$E$250))</f>
        <v/>
      </c>
      <c r="L169" s="31">
        <f ref="L169:L169" t="array">MIN(IF('Lookups'!$H$3:$H$250&gt;'Data_km2'!L169,'Lookups'!$E$3:$E$250))</f>
        <v/>
      </c>
    </row>
    <row r="170">
      <c r="A170" s="20">
        <f>'Capacity_km2_MNO'!A170</f>
        <v/>
      </c>
      <c r="B170" s="20">
        <f>'Capacity_km2_MNO'!B170</f>
        <v/>
      </c>
      <c r="C170" s="31">
        <f ref="C170:C170" t="array">MIN(IF('Lookups'!$H$3:$H$250&gt;'Data_km2'!C170,'Lookups'!$E$3:$E$250))</f>
        <v/>
      </c>
      <c r="D170" s="31">
        <f ref="D170:D170" t="array">MIN(IF('Lookups'!$H$3:$H$250&gt;'Data_km2'!D170,'Lookups'!$E$3:$E$250))</f>
        <v/>
      </c>
      <c r="E170" s="31">
        <f ref="E170:E170" t="array">MIN(IF('Lookups'!$H$3:$H$250&gt;'Data_km2'!E170,'Lookups'!$E$3:$E$250))</f>
        <v/>
      </c>
      <c r="F170" s="31">
        <f ref="F170:F170" t="array">MIN(IF('Lookups'!$H$3:$H$250&gt;'Data_km2'!F170,'Lookups'!$E$3:$E$250))</f>
        <v/>
      </c>
      <c r="G170" s="31">
        <f ref="G170:G170" t="array">MIN(IF('Lookups'!$H$3:$H$250&gt;'Data_km2'!G170,'Lookups'!$E$3:$E$250))</f>
        <v/>
      </c>
      <c r="H170" s="31">
        <f ref="H170:H170" t="array">MIN(IF('Lookups'!$H$3:$H$250&gt;'Data_km2'!H170,'Lookups'!$E$3:$E$250))</f>
        <v/>
      </c>
      <c r="I170" s="31">
        <f ref="I170:I170" t="array">MIN(IF('Lookups'!$H$3:$H$250&gt;'Data_km2'!I170,'Lookups'!$E$3:$E$250))</f>
        <v/>
      </c>
      <c r="J170" s="31">
        <f ref="J170:J170" t="array">MIN(IF('Lookups'!$H$3:$H$250&gt;'Data_km2'!J170,'Lookups'!$E$3:$E$250))</f>
        <v/>
      </c>
      <c r="K170" s="31">
        <f ref="K170:K170" t="array">MIN(IF('Lookups'!$H$3:$H$250&gt;'Data_km2'!K170,'Lookups'!$E$3:$E$250))</f>
        <v/>
      </c>
      <c r="L170" s="31">
        <f ref="L170:L170" t="array">MIN(IF('Lookups'!$H$3:$H$250&gt;'Data_km2'!L170,'Lookups'!$E$3:$E$250))</f>
        <v/>
      </c>
    </row>
    <row r="171">
      <c r="A171" s="20">
        <f>'Capacity_km2_MNO'!A171</f>
        <v/>
      </c>
      <c r="B171" s="20">
        <f>'Capacity_km2_MNO'!B171</f>
        <v/>
      </c>
      <c r="C171" s="31">
        <f ref="C171:C171" t="array">MIN(IF('Lookups'!$H$3:$H$250&gt;'Data_km2'!C171,'Lookups'!$E$3:$E$250))</f>
        <v/>
      </c>
      <c r="D171" s="31">
        <f ref="D171:D171" t="array">MIN(IF('Lookups'!$H$3:$H$250&gt;'Data_km2'!D171,'Lookups'!$E$3:$E$250))</f>
        <v/>
      </c>
      <c r="E171" s="31">
        <f ref="E171:E171" t="array">MIN(IF('Lookups'!$H$3:$H$250&gt;'Data_km2'!E171,'Lookups'!$E$3:$E$250))</f>
        <v/>
      </c>
      <c r="F171" s="31">
        <f ref="F171:F171" t="array">MIN(IF('Lookups'!$H$3:$H$250&gt;'Data_km2'!F171,'Lookups'!$E$3:$E$250))</f>
        <v/>
      </c>
      <c r="G171" s="31">
        <f ref="G171:G171" t="array">MIN(IF('Lookups'!$H$3:$H$250&gt;'Data_km2'!G171,'Lookups'!$E$3:$E$250))</f>
        <v/>
      </c>
      <c r="H171" s="31">
        <f ref="H171:H171" t="array">MIN(IF('Lookups'!$H$3:$H$250&gt;'Data_km2'!H171,'Lookups'!$E$3:$E$250))</f>
        <v/>
      </c>
      <c r="I171" s="31">
        <f ref="I171:I171" t="array">MIN(IF('Lookups'!$H$3:$H$250&gt;'Data_km2'!I171,'Lookups'!$E$3:$E$250))</f>
        <v/>
      </c>
      <c r="J171" s="31">
        <f ref="J171:J171" t="array">MIN(IF('Lookups'!$H$3:$H$250&gt;'Data_km2'!J171,'Lookups'!$E$3:$E$250))</f>
        <v/>
      </c>
      <c r="K171" s="31">
        <f ref="K171:K171" t="array">MIN(IF('Lookups'!$H$3:$H$250&gt;'Data_km2'!K171,'Lookups'!$E$3:$E$250))</f>
        <v/>
      </c>
      <c r="L171" s="31">
        <f ref="L171:L171" t="array">MIN(IF('Lookups'!$H$3:$H$250&gt;'Data_km2'!L171,'Lookups'!$E$3:$E$250))</f>
        <v/>
      </c>
    </row>
    <row r="172">
      <c r="A172" s="20">
        <f>'Capacity_km2_MNO'!A172</f>
        <v/>
      </c>
      <c r="B172" s="20">
        <f>'Capacity_km2_MNO'!B172</f>
        <v/>
      </c>
      <c r="C172" s="31">
        <f ref="C172:C172" t="array">MIN(IF('Lookups'!$H$3:$H$250&gt;'Data_km2'!C172,'Lookups'!$E$3:$E$250))</f>
        <v/>
      </c>
      <c r="D172" s="31">
        <f ref="D172:D172" t="array">MIN(IF('Lookups'!$H$3:$H$250&gt;'Data_km2'!D172,'Lookups'!$E$3:$E$250))</f>
        <v/>
      </c>
      <c r="E172" s="31">
        <f ref="E172:E172" t="array">MIN(IF('Lookups'!$H$3:$H$250&gt;'Data_km2'!E172,'Lookups'!$E$3:$E$250))</f>
        <v/>
      </c>
      <c r="F172" s="31">
        <f ref="F172:F172" t="array">MIN(IF('Lookups'!$H$3:$H$250&gt;'Data_km2'!F172,'Lookups'!$E$3:$E$250))</f>
        <v/>
      </c>
      <c r="G172" s="31">
        <f ref="G172:G172" t="array">MIN(IF('Lookups'!$H$3:$H$250&gt;'Data_km2'!G172,'Lookups'!$E$3:$E$250))</f>
        <v/>
      </c>
      <c r="H172" s="31">
        <f ref="H172:H172" t="array">MIN(IF('Lookups'!$H$3:$H$250&gt;'Data_km2'!H172,'Lookups'!$E$3:$E$250))</f>
        <v/>
      </c>
      <c r="I172" s="31">
        <f ref="I172:I172" t="array">MIN(IF('Lookups'!$H$3:$H$250&gt;'Data_km2'!I172,'Lookups'!$E$3:$E$250))</f>
        <v/>
      </c>
      <c r="J172" s="31">
        <f ref="J172:J172" t="array">MIN(IF('Lookups'!$H$3:$H$250&gt;'Data_km2'!J172,'Lookups'!$E$3:$E$250))</f>
        <v/>
      </c>
      <c r="K172" s="31">
        <f ref="K172:K172" t="array">MIN(IF('Lookups'!$H$3:$H$250&gt;'Data_km2'!K172,'Lookups'!$E$3:$E$250))</f>
        <v/>
      </c>
      <c r="L172" s="31">
        <f ref="L172:L172" t="array">MIN(IF('Lookups'!$H$3:$H$250&gt;'Data_km2'!L172,'Lookups'!$E$3:$E$250))</f>
        <v/>
      </c>
    </row>
    <row r="173">
      <c r="A173" s="20">
        <f>'Capacity_km2_MNO'!A173</f>
        <v/>
      </c>
      <c r="B173" s="20">
        <f>'Capacity_km2_MNO'!B173</f>
        <v/>
      </c>
      <c r="C173" s="31">
        <f ref="C173:C173" t="array">MIN(IF('Lookups'!$H$3:$H$250&gt;'Data_km2'!C173,'Lookups'!$E$3:$E$250))</f>
        <v/>
      </c>
      <c r="D173" s="31">
        <f ref="D173:D173" t="array">MIN(IF('Lookups'!$H$3:$H$250&gt;'Data_km2'!D173,'Lookups'!$E$3:$E$250))</f>
        <v/>
      </c>
      <c r="E173" s="31">
        <f ref="E173:E173" t="array">MIN(IF('Lookups'!$H$3:$H$250&gt;'Data_km2'!E173,'Lookups'!$E$3:$E$250))</f>
        <v/>
      </c>
      <c r="F173" s="31">
        <f ref="F173:F173" t="array">MIN(IF('Lookups'!$H$3:$H$250&gt;'Data_km2'!F173,'Lookups'!$E$3:$E$250))</f>
        <v/>
      </c>
      <c r="G173" s="31">
        <f ref="G173:G173" t="array">MIN(IF('Lookups'!$H$3:$H$250&gt;'Data_km2'!G173,'Lookups'!$E$3:$E$250))</f>
        <v/>
      </c>
      <c r="H173" s="31">
        <f ref="H173:H173" t="array">MIN(IF('Lookups'!$H$3:$H$250&gt;'Data_km2'!H173,'Lookups'!$E$3:$E$250))</f>
        <v/>
      </c>
      <c r="I173" s="31">
        <f ref="I173:I173" t="array">MIN(IF('Lookups'!$H$3:$H$250&gt;'Data_km2'!I173,'Lookups'!$E$3:$E$250))</f>
        <v/>
      </c>
      <c r="J173" s="31">
        <f ref="J173:J173" t="array">MIN(IF('Lookups'!$H$3:$H$250&gt;'Data_km2'!J173,'Lookups'!$E$3:$E$250))</f>
        <v/>
      </c>
      <c r="K173" s="31">
        <f ref="K173:K173" t="array">MIN(IF('Lookups'!$H$3:$H$250&gt;'Data_km2'!K173,'Lookups'!$E$3:$E$250))</f>
        <v/>
      </c>
      <c r="L173" s="31">
        <f ref="L173:L173" t="array">MIN(IF('Lookups'!$H$3:$H$250&gt;'Data_km2'!L173,'Lookups'!$E$3:$E$250))</f>
        <v/>
      </c>
    </row>
    <row r="174">
      <c r="A174" s="20">
        <f>'Capacity_km2_MNO'!A174</f>
        <v/>
      </c>
      <c r="B174" s="20">
        <f>'Capacity_km2_MNO'!B174</f>
        <v/>
      </c>
      <c r="C174" s="31">
        <f ref="C174:C174" t="array">MIN(IF('Lookups'!$H$3:$H$250&gt;'Data_km2'!C174,'Lookups'!$E$3:$E$250))</f>
        <v/>
      </c>
      <c r="D174" s="31">
        <f ref="D174:D174" t="array">MIN(IF('Lookups'!$H$3:$H$250&gt;'Data_km2'!D174,'Lookups'!$E$3:$E$250))</f>
        <v/>
      </c>
      <c r="E174" s="31">
        <f ref="E174:E174" t="array">MIN(IF('Lookups'!$H$3:$H$250&gt;'Data_km2'!E174,'Lookups'!$E$3:$E$250))</f>
        <v/>
      </c>
      <c r="F174" s="31">
        <f ref="F174:F174" t="array">MIN(IF('Lookups'!$H$3:$H$250&gt;'Data_km2'!F174,'Lookups'!$E$3:$E$250))</f>
        <v/>
      </c>
      <c r="G174" s="31">
        <f ref="G174:G174" t="array">MIN(IF('Lookups'!$H$3:$H$250&gt;'Data_km2'!G174,'Lookups'!$E$3:$E$250))</f>
        <v/>
      </c>
      <c r="H174" s="31">
        <f ref="H174:H174" t="array">MIN(IF('Lookups'!$H$3:$H$250&gt;'Data_km2'!H174,'Lookups'!$E$3:$E$250))</f>
        <v/>
      </c>
      <c r="I174" s="31">
        <f ref="I174:I174" t="array">MIN(IF('Lookups'!$H$3:$H$250&gt;'Data_km2'!I174,'Lookups'!$E$3:$E$250))</f>
        <v/>
      </c>
      <c r="J174" s="31">
        <f ref="J174:J174" t="array">MIN(IF('Lookups'!$H$3:$H$250&gt;'Data_km2'!J174,'Lookups'!$E$3:$E$250))</f>
        <v/>
      </c>
      <c r="K174" s="31">
        <f ref="K174:K174" t="array">MIN(IF('Lookups'!$H$3:$H$250&gt;'Data_km2'!K174,'Lookups'!$E$3:$E$250))</f>
        <v/>
      </c>
      <c r="L174" s="31">
        <f ref="L174:L174" t="array">MIN(IF('Lookups'!$H$3:$H$250&gt;'Data_km2'!L174,'Lookups'!$E$3:$E$250))</f>
        <v/>
      </c>
    </row>
    <row r="175">
      <c r="A175" s="20">
        <f>'Capacity_km2_MNO'!A175</f>
        <v/>
      </c>
      <c r="B175" s="20">
        <f>'Capacity_km2_MNO'!B175</f>
        <v/>
      </c>
      <c r="C175" s="31">
        <f ref="C175:C175" t="array">MIN(IF('Lookups'!$H$3:$H$250&gt;'Data_km2'!C175,'Lookups'!$E$3:$E$250))</f>
        <v/>
      </c>
      <c r="D175" s="31">
        <f ref="D175:D175" t="array">MIN(IF('Lookups'!$H$3:$H$250&gt;'Data_km2'!D175,'Lookups'!$E$3:$E$250))</f>
        <v/>
      </c>
      <c r="E175" s="31">
        <f ref="E175:E175" t="array">MIN(IF('Lookups'!$H$3:$H$250&gt;'Data_km2'!E175,'Lookups'!$E$3:$E$250))</f>
        <v/>
      </c>
      <c r="F175" s="31">
        <f ref="F175:F175" t="array">MIN(IF('Lookups'!$H$3:$H$250&gt;'Data_km2'!F175,'Lookups'!$E$3:$E$250))</f>
        <v/>
      </c>
      <c r="G175" s="31">
        <f ref="G175:G175" t="array">MIN(IF('Lookups'!$H$3:$H$250&gt;'Data_km2'!G175,'Lookups'!$E$3:$E$250))</f>
        <v/>
      </c>
      <c r="H175" s="31">
        <f ref="H175:H175" t="array">MIN(IF('Lookups'!$H$3:$H$250&gt;'Data_km2'!H175,'Lookups'!$E$3:$E$250))</f>
        <v/>
      </c>
      <c r="I175" s="31">
        <f ref="I175:I175" t="array">MIN(IF('Lookups'!$H$3:$H$250&gt;'Data_km2'!I175,'Lookups'!$E$3:$E$250))</f>
        <v/>
      </c>
      <c r="J175" s="31">
        <f ref="J175:J175" t="array">MIN(IF('Lookups'!$H$3:$H$250&gt;'Data_km2'!J175,'Lookups'!$E$3:$E$250))</f>
        <v/>
      </c>
      <c r="K175" s="31">
        <f ref="K175:K175" t="array">MIN(IF('Lookups'!$H$3:$H$250&gt;'Data_km2'!K175,'Lookups'!$E$3:$E$250))</f>
        <v/>
      </c>
      <c r="L175" s="31">
        <f ref="L175:L175" t="array">MIN(IF('Lookups'!$H$3:$H$250&gt;'Data_km2'!L175,'Lookups'!$E$3:$E$250))</f>
        <v/>
      </c>
    </row>
    <row r="176">
      <c r="A176" s="20">
        <f>'Capacity_km2_MNO'!A176</f>
        <v/>
      </c>
      <c r="B176" s="20">
        <f>'Capacity_km2_MNO'!B176</f>
        <v/>
      </c>
      <c r="C176" s="31">
        <f ref="C176:C176" t="array">MIN(IF('Lookups'!$H$3:$H$250&gt;'Data_km2'!C176,'Lookups'!$E$3:$E$250))</f>
        <v/>
      </c>
      <c r="D176" s="31">
        <f ref="D176:D176" t="array">MIN(IF('Lookups'!$H$3:$H$250&gt;'Data_km2'!D176,'Lookups'!$E$3:$E$250))</f>
        <v/>
      </c>
      <c r="E176" s="31">
        <f ref="E176:E176" t="array">MIN(IF('Lookups'!$H$3:$H$250&gt;'Data_km2'!E176,'Lookups'!$E$3:$E$250))</f>
        <v/>
      </c>
      <c r="F176" s="31">
        <f ref="F176:F176" t="array">MIN(IF('Lookups'!$H$3:$H$250&gt;'Data_km2'!F176,'Lookups'!$E$3:$E$250))</f>
        <v/>
      </c>
      <c r="G176" s="31">
        <f ref="G176:G176" t="array">MIN(IF('Lookups'!$H$3:$H$250&gt;'Data_km2'!G176,'Lookups'!$E$3:$E$250))</f>
        <v/>
      </c>
      <c r="H176" s="31">
        <f ref="H176:H176" t="array">MIN(IF('Lookups'!$H$3:$H$250&gt;'Data_km2'!H176,'Lookups'!$E$3:$E$250))</f>
        <v/>
      </c>
      <c r="I176" s="31">
        <f ref="I176:I176" t="array">MIN(IF('Lookups'!$H$3:$H$250&gt;'Data_km2'!I176,'Lookups'!$E$3:$E$250))</f>
        <v/>
      </c>
      <c r="J176" s="31">
        <f ref="J176:J176" t="array">MIN(IF('Lookups'!$H$3:$H$250&gt;'Data_km2'!J176,'Lookups'!$E$3:$E$250))</f>
        <v/>
      </c>
      <c r="K176" s="31">
        <f ref="K176:K176" t="array">MIN(IF('Lookups'!$H$3:$H$250&gt;'Data_km2'!K176,'Lookups'!$E$3:$E$250))</f>
        <v/>
      </c>
      <c r="L176" s="31">
        <f ref="L176:L176" t="array">MIN(IF('Lookups'!$H$3:$H$250&gt;'Data_km2'!L176,'Lookups'!$E$3:$E$250))</f>
        <v/>
      </c>
    </row>
    <row r="177">
      <c r="A177" s="20">
        <f>'Capacity_km2_MNO'!A177</f>
        <v/>
      </c>
      <c r="B177" s="20">
        <f>'Capacity_km2_MNO'!B177</f>
        <v/>
      </c>
      <c r="C177" s="31">
        <f ref="C177:C177" t="array">MIN(IF('Lookups'!$H$3:$H$250&gt;'Data_km2'!C177,'Lookups'!$E$3:$E$250))</f>
        <v/>
      </c>
      <c r="D177" s="31">
        <f ref="D177:D177" t="array">MIN(IF('Lookups'!$H$3:$H$250&gt;'Data_km2'!D177,'Lookups'!$E$3:$E$250))</f>
        <v/>
      </c>
      <c r="E177" s="31">
        <f ref="E177:E177" t="array">MIN(IF('Lookups'!$H$3:$H$250&gt;'Data_km2'!E177,'Lookups'!$E$3:$E$250))</f>
        <v/>
      </c>
      <c r="F177" s="31">
        <f ref="F177:F177" t="array">MIN(IF('Lookups'!$H$3:$H$250&gt;'Data_km2'!F177,'Lookups'!$E$3:$E$250))</f>
        <v/>
      </c>
      <c r="G177" s="31">
        <f ref="G177:G177" t="array">MIN(IF('Lookups'!$H$3:$H$250&gt;'Data_km2'!G177,'Lookups'!$E$3:$E$250))</f>
        <v/>
      </c>
      <c r="H177" s="31">
        <f ref="H177:H177" t="array">MIN(IF('Lookups'!$H$3:$H$250&gt;'Data_km2'!H177,'Lookups'!$E$3:$E$250))</f>
        <v/>
      </c>
      <c r="I177" s="31">
        <f ref="I177:I177" t="array">MIN(IF('Lookups'!$H$3:$H$250&gt;'Data_km2'!I177,'Lookups'!$E$3:$E$250))</f>
        <v/>
      </c>
      <c r="J177" s="31">
        <f ref="J177:J177" t="array">MIN(IF('Lookups'!$H$3:$H$250&gt;'Data_km2'!J177,'Lookups'!$E$3:$E$250))</f>
        <v/>
      </c>
      <c r="K177" s="31">
        <f ref="K177:K177" t="array">MIN(IF('Lookups'!$H$3:$H$250&gt;'Data_km2'!K177,'Lookups'!$E$3:$E$250))</f>
        <v/>
      </c>
      <c r="L177" s="31">
        <f ref="L177:L177" t="array">MIN(IF('Lookups'!$H$3:$H$250&gt;'Data_km2'!L177,'Lookups'!$E$3:$E$250))</f>
        <v/>
      </c>
    </row>
    <row r="178">
      <c r="A178" s="20">
        <f>'Capacity_km2_MNO'!A178</f>
        <v/>
      </c>
      <c r="B178" s="20">
        <f>'Capacity_km2_MNO'!B178</f>
        <v/>
      </c>
      <c r="C178" s="31">
        <f ref="C178:C178" t="array">MIN(IF('Lookups'!$H$3:$H$250&gt;'Data_km2'!C178,'Lookups'!$E$3:$E$250))</f>
        <v/>
      </c>
      <c r="D178" s="31">
        <f ref="D178:D178" t="array">MIN(IF('Lookups'!$H$3:$H$250&gt;'Data_km2'!D178,'Lookups'!$E$3:$E$250))</f>
        <v/>
      </c>
      <c r="E178" s="31">
        <f ref="E178:E178" t="array">MIN(IF('Lookups'!$H$3:$H$250&gt;'Data_km2'!E178,'Lookups'!$E$3:$E$250))</f>
        <v/>
      </c>
      <c r="F178" s="31">
        <f ref="F178:F178" t="array">MIN(IF('Lookups'!$H$3:$H$250&gt;'Data_km2'!F178,'Lookups'!$E$3:$E$250))</f>
        <v/>
      </c>
      <c r="G178" s="31">
        <f ref="G178:G178" t="array">MIN(IF('Lookups'!$H$3:$H$250&gt;'Data_km2'!G178,'Lookups'!$E$3:$E$250))</f>
        <v/>
      </c>
      <c r="H178" s="31">
        <f ref="H178:H178" t="array">MIN(IF('Lookups'!$H$3:$H$250&gt;'Data_km2'!H178,'Lookups'!$E$3:$E$250))</f>
        <v/>
      </c>
      <c r="I178" s="31">
        <f ref="I178:I178" t="array">MIN(IF('Lookups'!$H$3:$H$250&gt;'Data_km2'!I178,'Lookups'!$E$3:$E$250))</f>
        <v/>
      </c>
      <c r="J178" s="31">
        <f ref="J178:J178" t="array">MIN(IF('Lookups'!$H$3:$H$250&gt;'Data_km2'!J178,'Lookups'!$E$3:$E$250))</f>
        <v/>
      </c>
      <c r="K178" s="31">
        <f ref="K178:K178" t="array">MIN(IF('Lookups'!$H$3:$H$250&gt;'Data_km2'!K178,'Lookups'!$E$3:$E$250))</f>
        <v/>
      </c>
      <c r="L178" s="31">
        <f ref="L178:L178" t="array">MIN(IF('Lookups'!$H$3:$H$250&gt;'Data_km2'!L178,'Lookups'!$E$3:$E$250))</f>
        <v/>
      </c>
    </row>
    <row r="179">
      <c r="A179" s="20">
        <f>'Capacity_km2_MNO'!A179</f>
        <v/>
      </c>
      <c r="B179" s="20">
        <f>'Capacity_km2_MNO'!B179</f>
        <v/>
      </c>
      <c r="C179" s="31">
        <f ref="C179:C179" t="array">MIN(IF('Lookups'!$H$3:$H$250&gt;'Data_km2'!C179,'Lookups'!$E$3:$E$250))</f>
        <v/>
      </c>
      <c r="D179" s="31">
        <f ref="D179:D179" t="array">MIN(IF('Lookups'!$H$3:$H$250&gt;'Data_km2'!D179,'Lookups'!$E$3:$E$250))</f>
        <v/>
      </c>
      <c r="E179" s="31">
        <f ref="E179:E179" t="array">MIN(IF('Lookups'!$H$3:$H$250&gt;'Data_km2'!E179,'Lookups'!$E$3:$E$250))</f>
        <v/>
      </c>
      <c r="F179" s="31">
        <f ref="F179:F179" t="array">MIN(IF('Lookups'!$H$3:$H$250&gt;'Data_km2'!F179,'Lookups'!$E$3:$E$250))</f>
        <v/>
      </c>
      <c r="G179" s="31">
        <f ref="G179:G179" t="array">MIN(IF('Lookups'!$H$3:$H$250&gt;'Data_km2'!G179,'Lookups'!$E$3:$E$250))</f>
        <v/>
      </c>
      <c r="H179" s="31">
        <f ref="H179:H179" t="array">MIN(IF('Lookups'!$H$3:$H$250&gt;'Data_km2'!H179,'Lookups'!$E$3:$E$250))</f>
        <v/>
      </c>
      <c r="I179" s="31">
        <f ref="I179:I179" t="array">MIN(IF('Lookups'!$H$3:$H$250&gt;'Data_km2'!I179,'Lookups'!$E$3:$E$250))</f>
        <v/>
      </c>
      <c r="J179" s="31">
        <f ref="J179:J179" t="array">MIN(IF('Lookups'!$H$3:$H$250&gt;'Data_km2'!J179,'Lookups'!$E$3:$E$250))</f>
        <v/>
      </c>
      <c r="K179" s="31">
        <f ref="K179:K179" t="array">MIN(IF('Lookups'!$H$3:$H$250&gt;'Data_km2'!K179,'Lookups'!$E$3:$E$250))</f>
        <v/>
      </c>
      <c r="L179" s="31">
        <f ref="L179:L179" t="array">MIN(IF('Lookups'!$H$3:$H$250&gt;'Data_km2'!L179,'Lookups'!$E$3:$E$250))</f>
        <v/>
      </c>
    </row>
    <row r="180">
      <c r="A180" s="20">
        <f>'Capacity_km2_MNO'!A180</f>
        <v/>
      </c>
      <c r="B180" s="20">
        <f>'Capacity_km2_MNO'!B180</f>
        <v/>
      </c>
      <c r="C180" s="31">
        <f ref="C180:C180" t="array">MIN(IF('Lookups'!$H$3:$H$250&gt;'Data_km2'!C180,'Lookups'!$E$3:$E$250))</f>
        <v/>
      </c>
      <c r="D180" s="31">
        <f ref="D180:D180" t="array">MIN(IF('Lookups'!$H$3:$H$250&gt;'Data_km2'!D180,'Lookups'!$E$3:$E$250))</f>
        <v/>
      </c>
      <c r="E180" s="31">
        <f ref="E180:E180" t="array">MIN(IF('Lookups'!$H$3:$H$250&gt;'Data_km2'!E180,'Lookups'!$E$3:$E$250))</f>
        <v/>
      </c>
      <c r="F180" s="31">
        <f ref="F180:F180" t="array">MIN(IF('Lookups'!$H$3:$H$250&gt;'Data_km2'!F180,'Lookups'!$E$3:$E$250))</f>
        <v/>
      </c>
      <c r="G180" s="31">
        <f ref="G180:G180" t="array">MIN(IF('Lookups'!$H$3:$H$250&gt;'Data_km2'!G180,'Lookups'!$E$3:$E$250))</f>
        <v/>
      </c>
      <c r="H180" s="31">
        <f ref="H180:H180" t="array">MIN(IF('Lookups'!$H$3:$H$250&gt;'Data_km2'!H180,'Lookups'!$E$3:$E$250))</f>
        <v/>
      </c>
      <c r="I180" s="31">
        <f ref="I180:I180" t="array">MIN(IF('Lookups'!$H$3:$H$250&gt;'Data_km2'!I180,'Lookups'!$E$3:$E$250))</f>
        <v/>
      </c>
      <c r="J180" s="31">
        <f ref="J180:J180" t="array">MIN(IF('Lookups'!$H$3:$H$250&gt;'Data_km2'!J180,'Lookups'!$E$3:$E$250))</f>
        <v/>
      </c>
      <c r="K180" s="31">
        <f ref="K180:K180" t="array">MIN(IF('Lookups'!$H$3:$H$250&gt;'Data_km2'!K180,'Lookups'!$E$3:$E$250))</f>
        <v/>
      </c>
      <c r="L180" s="31">
        <f ref="L180:L180" t="array">MIN(IF('Lookups'!$H$3:$H$250&gt;'Data_km2'!L180,'Lookups'!$E$3:$E$250))</f>
        <v/>
      </c>
    </row>
    <row r="181">
      <c r="A181" s="20">
        <f>'Capacity_km2_MNO'!A181</f>
        <v/>
      </c>
      <c r="B181" s="20">
        <f>'Capacity_km2_MNO'!B181</f>
        <v/>
      </c>
      <c r="C181" s="31">
        <f ref="C181:C181" t="array">MIN(IF('Lookups'!$H$3:$H$250&gt;'Data_km2'!C181,'Lookups'!$E$3:$E$250))</f>
        <v/>
      </c>
      <c r="D181" s="31">
        <f ref="D181:D181" t="array">MIN(IF('Lookups'!$H$3:$H$250&gt;'Data_km2'!D181,'Lookups'!$E$3:$E$250))</f>
        <v/>
      </c>
      <c r="E181" s="31">
        <f ref="E181:E181" t="array">MIN(IF('Lookups'!$H$3:$H$250&gt;'Data_km2'!E181,'Lookups'!$E$3:$E$250))</f>
        <v/>
      </c>
      <c r="F181" s="31">
        <f ref="F181:F181" t="array">MIN(IF('Lookups'!$H$3:$H$250&gt;'Data_km2'!F181,'Lookups'!$E$3:$E$250))</f>
        <v/>
      </c>
      <c r="G181" s="31">
        <f ref="G181:G181" t="array">MIN(IF('Lookups'!$H$3:$H$250&gt;'Data_km2'!G181,'Lookups'!$E$3:$E$250))</f>
        <v/>
      </c>
      <c r="H181" s="31">
        <f ref="H181:H181" t="array">MIN(IF('Lookups'!$H$3:$H$250&gt;'Data_km2'!H181,'Lookups'!$E$3:$E$250))</f>
        <v/>
      </c>
      <c r="I181" s="31">
        <f ref="I181:I181" t="array">MIN(IF('Lookups'!$H$3:$H$250&gt;'Data_km2'!I181,'Lookups'!$E$3:$E$250))</f>
        <v/>
      </c>
      <c r="J181" s="31">
        <f ref="J181:J181" t="array">MIN(IF('Lookups'!$H$3:$H$250&gt;'Data_km2'!J181,'Lookups'!$E$3:$E$250))</f>
        <v/>
      </c>
      <c r="K181" s="31">
        <f ref="K181:K181" t="array">MIN(IF('Lookups'!$H$3:$H$250&gt;'Data_km2'!K181,'Lookups'!$E$3:$E$250))</f>
        <v/>
      </c>
      <c r="L181" s="31">
        <f ref="L181:L181" t="array">MIN(IF('Lookups'!$H$3:$H$250&gt;'Data_km2'!L181,'Lookups'!$E$3:$E$250))</f>
        <v/>
      </c>
    </row>
    <row r="182">
      <c r="A182" s="20">
        <f>'Capacity_km2_MNO'!A182</f>
        <v/>
      </c>
      <c r="B182" s="20">
        <f>'Capacity_km2_MNO'!B182</f>
        <v/>
      </c>
      <c r="C182" s="31">
        <f ref="C182:C182" t="array">MIN(IF('Lookups'!$H$3:$H$250&gt;'Data_km2'!C182,'Lookups'!$E$3:$E$250))</f>
        <v/>
      </c>
      <c r="D182" s="31">
        <f ref="D182:D182" t="array">MIN(IF('Lookups'!$H$3:$H$250&gt;'Data_km2'!D182,'Lookups'!$E$3:$E$250))</f>
        <v/>
      </c>
      <c r="E182" s="31">
        <f ref="E182:E182" t="array">MIN(IF('Lookups'!$H$3:$H$250&gt;'Data_km2'!E182,'Lookups'!$E$3:$E$250))</f>
        <v/>
      </c>
      <c r="F182" s="31">
        <f ref="F182:F182" t="array">MIN(IF('Lookups'!$H$3:$H$250&gt;'Data_km2'!F182,'Lookups'!$E$3:$E$250))</f>
        <v/>
      </c>
      <c r="G182" s="31">
        <f ref="G182:G182" t="array">MIN(IF('Lookups'!$H$3:$H$250&gt;'Data_km2'!G182,'Lookups'!$E$3:$E$250))</f>
        <v/>
      </c>
      <c r="H182" s="31">
        <f ref="H182:H182" t="array">MIN(IF('Lookups'!$H$3:$H$250&gt;'Data_km2'!H182,'Lookups'!$E$3:$E$250))</f>
        <v/>
      </c>
      <c r="I182" s="31">
        <f ref="I182:I182" t="array">MIN(IF('Lookups'!$H$3:$H$250&gt;'Data_km2'!I182,'Lookups'!$E$3:$E$250))</f>
        <v/>
      </c>
      <c r="J182" s="31">
        <f ref="J182:J182" t="array">MIN(IF('Lookups'!$H$3:$H$250&gt;'Data_km2'!J182,'Lookups'!$E$3:$E$250))</f>
        <v/>
      </c>
      <c r="K182" s="31">
        <f ref="K182:K182" t="array">MIN(IF('Lookups'!$H$3:$H$250&gt;'Data_km2'!K182,'Lookups'!$E$3:$E$250))</f>
        <v/>
      </c>
      <c r="L182" s="31">
        <f ref="L182:L182" t="array">MIN(IF('Lookups'!$H$3:$H$250&gt;'Data_km2'!L182,'Lookups'!$E$3:$E$250))</f>
        <v/>
      </c>
    </row>
    <row r="183">
      <c r="A183" s="20">
        <f>'Capacity_km2_MNO'!A183</f>
        <v/>
      </c>
      <c r="B183" s="20">
        <f>'Capacity_km2_MNO'!B183</f>
        <v/>
      </c>
      <c r="C183" s="31">
        <f ref="C183:C183" t="array">MIN(IF('Lookups'!$H$3:$H$250&gt;'Data_km2'!C183,'Lookups'!$E$3:$E$250))</f>
        <v/>
      </c>
      <c r="D183" s="31">
        <f ref="D183:D183" t="array">MIN(IF('Lookups'!$H$3:$H$250&gt;'Data_km2'!D183,'Lookups'!$E$3:$E$250))</f>
        <v/>
      </c>
      <c r="E183" s="31">
        <f ref="E183:E183" t="array">MIN(IF('Lookups'!$H$3:$H$250&gt;'Data_km2'!E183,'Lookups'!$E$3:$E$250))</f>
        <v/>
      </c>
      <c r="F183" s="31">
        <f ref="F183:F183" t="array">MIN(IF('Lookups'!$H$3:$H$250&gt;'Data_km2'!F183,'Lookups'!$E$3:$E$250))</f>
        <v/>
      </c>
      <c r="G183" s="31">
        <f ref="G183:G183" t="array">MIN(IF('Lookups'!$H$3:$H$250&gt;'Data_km2'!G183,'Lookups'!$E$3:$E$250))</f>
        <v/>
      </c>
      <c r="H183" s="31">
        <f ref="H183:H183" t="array">MIN(IF('Lookups'!$H$3:$H$250&gt;'Data_km2'!H183,'Lookups'!$E$3:$E$250))</f>
        <v/>
      </c>
      <c r="I183" s="31">
        <f ref="I183:I183" t="array">MIN(IF('Lookups'!$H$3:$H$250&gt;'Data_km2'!I183,'Lookups'!$E$3:$E$250))</f>
        <v/>
      </c>
      <c r="J183" s="31">
        <f ref="J183:J183" t="array">MIN(IF('Lookups'!$H$3:$H$250&gt;'Data_km2'!J183,'Lookups'!$E$3:$E$250))</f>
        <v/>
      </c>
      <c r="K183" s="31">
        <f ref="K183:K183" t="array">MIN(IF('Lookups'!$H$3:$H$250&gt;'Data_km2'!K183,'Lookups'!$E$3:$E$250))</f>
        <v/>
      </c>
      <c r="L183" s="31">
        <f ref="L183:L183" t="array">MIN(IF('Lookups'!$H$3:$H$250&gt;'Data_km2'!L183,'Lookups'!$E$3:$E$250))</f>
        <v/>
      </c>
    </row>
    <row r="184">
      <c r="A184" s="20">
        <f>'Capacity_km2_MNO'!A184</f>
        <v/>
      </c>
      <c r="B184" s="20">
        <f>'Capacity_km2_MNO'!B184</f>
        <v/>
      </c>
      <c r="C184" s="31">
        <f ref="C184:C184" t="array">MIN(IF('Lookups'!$H$3:$H$250&gt;'Data_km2'!C184,'Lookups'!$E$3:$E$250))</f>
        <v/>
      </c>
      <c r="D184" s="31">
        <f ref="D184:D184" t="array">MIN(IF('Lookups'!$H$3:$H$250&gt;'Data_km2'!D184,'Lookups'!$E$3:$E$250))</f>
        <v/>
      </c>
      <c r="E184" s="31">
        <f ref="E184:E184" t="array">MIN(IF('Lookups'!$H$3:$H$250&gt;'Data_km2'!E184,'Lookups'!$E$3:$E$250))</f>
        <v/>
      </c>
      <c r="F184" s="31">
        <f ref="F184:F184" t="array">MIN(IF('Lookups'!$H$3:$H$250&gt;'Data_km2'!F184,'Lookups'!$E$3:$E$250))</f>
        <v/>
      </c>
      <c r="G184" s="31">
        <f ref="G184:G184" t="array">MIN(IF('Lookups'!$H$3:$H$250&gt;'Data_km2'!G184,'Lookups'!$E$3:$E$250))</f>
        <v/>
      </c>
      <c r="H184" s="31">
        <f ref="H184:H184" t="array">MIN(IF('Lookups'!$H$3:$H$250&gt;'Data_km2'!H184,'Lookups'!$E$3:$E$250))</f>
        <v/>
      </c>
      <c r="I184" s="31">
        <f ref="I184:I184" t="array">MIN(IF('Lookups'!$H$3:$H$250&gt;'Data_km2'!I184,'Lookups'!$E$3:$E$250))</f>
        <v/>
      </c>
      <c r="J184" s="31">
        <f ref="J184:J184" t="array">MIN(IF('Lookups'!$H$3:$H$250&gt;'Data_km2'!J184,'Lookups'!$E$3:$E$250))</f>
        <v/>
      </c>
      <c r="K184" s="31">
        <f ref="K184:K184" t="array">MIN(IF('Lookups'!$H$3:$H$250&gt;'Data_km2'!K184,'Lookups'!$E$3:$E$250))</f>
        <v/>
      </c>
      <c r="L184" s="31">
        <f ref="L184:L184" t="array">MIN(IF('Lookups'!$H$3:$H$250&gt;'Data_km2'!L184,'Lookups'!$E$3:$E$250))</f>
        <v/>
      </c>
    </row>
    <row r="185">
      <c r="A185" s="20">
        <f>'Capacity_km2_MNO'!A185</f>
        <v/>
      </c>
      <c r="B185" s="20">
        <f>'Capacity_km2_MNO'!B185</f>
        <v/>
      </c>
      <c r="C185" s="31">
        <f ref="C185:C185" t="array">MIN(IF('Lookups'!$H$3:$H$250&gt;'Data_km2'!C185,'Lookups'!$E$3:$E$250))</f>
        <v/>
      </c>
      <c r="D185" s="31">
        <f ref="D185:D185" t="array">MIN(IF('Lookups'!$H$3:$H$250&gt;'Data_km2'!D185,'Lookups'!$E$3:$E$250))</f>
        <v/>
      </c>
      <c r="E185" s="31">
        <f ref="E185:E185" t="array">MIN(IF('Lookups'!$H$3:$H$250&gt;'Data_km2'!E185,'Lookups'!$E$3:$E$250))</f>
        <v/>
      </c>
      <c r="F185" s="31">
        <f ref="F185:F185" t="array">MIN(IF('Lookups'!$H$3:$H$250&gt;'Data_km2'!F185,'Lookups'!$E$3:$E$250))</f>
        <v/>
      </c>
      <c r="G185" s="31">
        <f ref="G185:G185" t="array">MIN(IF('Lookups'!$H$3:$H$250&gt;'Data_km2'!G185,'Lookups'!$E$3:$E$250))</f>
        <v/>
      </c>
      <c r="H185" s="31">
        <f ref="H185:H185" t="array">MIN(IF('Lookups'!$H$3:$H$250&gt;'Data_km2'!H185,'Lookups'!$E$3:$E$250))</f>
        <v/>
      </c>
      <c r="I185" s="31">
        <f ref="I185:I185" t="array">MIN(IF('Lookups'!$H$3:$H$250&gt;'Data_km2'!I185,'Lookups'!$E$3:$E$250))</f>
        <v/>
      </c>
      <c r="J185" s="31">
        <f ref="J185:J185" t="array">MIN(IF('Lookups'!$H$3:$H$250&gt;'Data_km2'!J185,'Lookups'!$E$3:$E$250))</f>
        <v/>
      </c>
      <c r="K185" s="31">
        <f ref="K185:K185" t="array">MIN(IF('Lookups'!$H$3:$H$250&gt;'Data_km2'!K185,'Lookups'!$E$3:$E$250))</f>
        <v/>
      </c>
      <c r="L185" s="31">
        <f ref="L185:L185" t="array">MIN(IF('Lookups'!$H$3:$H$250&gt;'Data_km2'!L185,'Lookups'!$E$3:$E$250))</f>
        <v/>
      </c>
    </row>
    <row r="186">
      <c r="A186" s="20">
        <f>'Capacity_km2_MNO'!A186</f>
        <v/>
      </c>
      <c r="B186" s="20">
        <f>'Capacity_km2_MNO'!B186</f>
        <v/>
      </c>
      <c r="C186" s="31">
        <f ref="C186:C186" t="array">MIN(IF('Lookups'!$H$3:$H$250&gt;'Data_km2'!C186,'Lookups'!$E$3:$E$250))</f>
        <v/>
      </c>
      <c r="D186" s="31">
        <f ref="D186:D186" t="array">MIN(IF('Lookups'!$H$3:$H$250&gt;'Data_km2'!D186,'Lookups'!$E$3:$E$250))</f>
        <v/>
      </c>
      <c r="E186" s="31">
        <f ref="E186:E186" t="array">MIN(IF('Lookups'!$H$3:$H$250&gt;'Data_km2'!E186,'Lookups'!$E$3:$E$250))</f>
        <v/>
      </c>
      <c r="F186" s="31">
        <f ref="F186:F186" t="array">MIN(IF('Lookups'!$H$3:$H$250&gt;'Data_km2'!F186,'Lookups'!$E$3:$E$250))</f>
        <v/>
      </c>
      <c r="G186" s="31">
        <f ref="G186:G186" t="array">MIN(IF('Lookups'!$H$3:$H$250&gt;'Data_km2'!G186,'Lookups'!$E$3:$E$250))</f>
        <v/>
      </c>
      <c r="H186" s="31">
        <f ref="H186:H186" t="array">MIN(IF('Lookups'!$H$3:$H$250&gt;'Data_km2'!H186,'Lookups'!$E$3:$E$250))</f>
        <v/>
      </c>
      <c r="I186" s="31">
        <f ref="I186:I186" t="array">MIN(IF('Lookups'!$H$3:$H$250&gt;'Data_km2'!I186,'Lookups'!$E$3:$E$250))</f>
        <v/>
      </c>
      <c r="J186" s="31">
        <f ref="J186:J186" t="array">MIN(IF('Lookups'!$H$3:$H$250&gt;'Data_km2'!J186,'Lookups'!$E$3:$E$250))</f>
        <v/>
      </c>
      <c r="K186" s="31">
        <f ref="K186:K186" t="array">MIN(IF('Lookups'!$H$3:$H$250&gt;'Data_km2'!K186,'Lookups'!$E$3:$E$250))</f>
        <v/>
      </c>
      <c r="L186" s="31">
        <f ref="L186:L186" t="array">MIN(IF('Lookups'!$H$3:$H$250&gt;'Data_km2'!L186,'Lookups'!$E$3:$E$250))</f>
        <v/>
      </c>
    </row>
    <row r="187">
      <c r="A187" s="20">
        <f>'Capacity_km2_MNO'!A187</f>
        <v/>
      </c>
      <c r="B187" s="20">
        <f>'Capacity_km2_MNO'!B187</f>
        <v/>
      </c>
      <c r="C187" s="31">
        <f ref="C187:C187" t="array">MIN(IF('Lookups'!$H$3:$H$250&gt;'Data_km2'!C187,'Lookups'!$E$3:$E$250))</f>
        <v/>
      </c>
      <c r="D187" s="31">
        <f ref="D187:D187" t="array">MIN(IF('Lookups'!$H$3:$H$250&gt;'Data_km2'!D187,'Lookups'!$E$3:$E$250))</f>
        <v/>
      </c>
      <c r="E187" s="31">
        <f ref="E187:E187" t="array">MIN(IF('Lookups'!$H$3:$H$250&gt;'Data_km2'!E187,'Lookups'!$E$3:$E$250))</f>
        <v/>
      </c>
      <c r="F187" s="31">
        <f ref="F187:F187" t="array">MIN(IF('Lookups'!$H$3:$H$250&gt;'Data_km2'!F187,'Lookups'!$E$3:$E$250))</f>
        <v/>
      </c>
      <c r="G187" s="31">
        <f ref="G187:G187" t="array">MIN(IF('Lookups'!$H$3:$H$250&gt;'Data_km2'!G187,'Lookups'!$E$3:$E$250))</f>
        <v/>
      </c>
      <c r="H187" s="31">
        <f ref="H187:H187" t="array">MIN(IF('Lookups'!$H$3:$H$250&gt;'Data_km2'!H187,'Lookups'!$E$3:$E$250))</f>
        <v/>
      </c>
      <c r="I187" s="31">
        <f ref="I187:I187" t="array">MIN(IF('Lookups'!$H$3:$H$250&gt;'Data_km2'!I187,'Lookups'!$E$3:$E$250))</f>
        <v/>
      </c>
      <c r="J187" s="31">
        <f ref="J187:J187" t="array">MIN(IF('Lookups'!$H$3:$H$250&gt;'Data_km2'!J187,'Lookups'!$E$3:$E$250))</f>
        <v/>
      </c>
      <c r="K187" s="31">
        <f ref="K187:K187" t="array">MIN(IF('Lookups'!$H$3:$H$250&gt;'Data_km2'!K187,'Lookups'!$E$3:$E$250))</f>
        <v/>
      </c>
      <c r="L187" s="31">
        <f ref="L187:L187" t="array">MIN(IF('Lookups'!$H$3:$H$250&gt;'Data_km2'!L187,'Lookups'!$E$3:$E$250))</f>
        <v/>
      </c>
    </row>
    <row r="188">
      <c r="A188" s="20">
        <f>'Capacity_km2_MNO'!A188</f>
        <v/>
      </c>
      <c r="B188" s="20">
        <f>'Capacity_km2_MNO'!B188</f>
        <v/>
      </c>
      <c r="C188" s="31">
        <f ref="C188:C188" t="array">MIN(IF('Lookups'!$H$3:$H$250&gt;'Data_km2'!C188,'Lookups'!$E$3:$E$250))</f>
        <v/>
      </c>
      <c r="D188" s="31">
        <f ref="D188:D188" t="array">MIN(IF('Lookups'!$H$3:$H$250&gt;'Data_km2'!D188,'Lookups'!$E$3:$E$250))</f>
        <v/>
      </c>
      <c r="E188" s="31">
        <f ref="E188:E188" t="array">MIN(IF('Lookups'!$H$3:$H$250&gt;'Data_km2'!E188,'Lookups'!$E$3:$E$250))</f>
        <v/>
      </c>
      <c r="F188" s="31">
        <f ref="F188:F188" t="array">MIN(IF('Lookups'!$H$3:$H$250&gt;'Data_km2'!F188,'Lookups'!$E$3:$E$250))</f>
        <v/>
      </c>
      <c r="G188" s="31">
        <f ref="G188:G188" t="array">MIN(IF('Lookups'!$H$3:$H$250&gt;'Data_km2'!G188,'Lookups'!$E$3:$E$250))</f>
        <v/>
      </c>
      <c r="H188" s="31">
        <f ref="H188:H188" t="array">MIN(IF('Lookups'!$H$3:$H$250&gt;'Data_km2'!H188,'Lookups'!$E$3:$E$250))</f>
        <v/>
      </c>
      <c r="I188" s="31">
        <f ref="I188:I188" t="array">MIN(IF('Lookups'!$H$3:$H$250&gt;'Data_km2'!I188,'Lookups'!$E$3:$E$250))</f>
        <v/>
      </c>
      <c r="J188" s="31">
        <f ref="J188:J188" t="array">MIN(IF('Lookups'!$H$3:$H$250&gt;'Data_km2'!J188,'Lookups'!$E$3:$E$250))</f>
        <v/>
      </c>
      <c r="K188" s="31">
        <f ref="K188:K188" t="array">MIN(IF('Lookups'!$H$3:$H$250&gt;'Data_km2'!K188,'Lookups'!$E$3:$E$250))</f>
        <v/>
      </c>
      <c r="L188" s="31">
        <f ref="L188:L188" t="array">MIN(IF('Lookups'!$H$3:$H$250&gt;'Data_km2'!L188,'Lookups'!$E$3:$E$250))</f>
        <v/>
      </c>
    </row>
    <row r="189">
      <c r="A189" s="20">
        <f>'Capacity_km2_MNO'!A189</f>
        <v/>
      </c>
      <c r="B189" s="20">
        <f>'Capacity_km2_MNO'!B189</f>
        <v/>
      </c>
      <c r="C189" s="31">
        <f ref="C189:C189" t="array">MIN(IF('Lookups'!$H$3:$H$250&gt;'Data_km2'!C189,'Lookups'!$E$3:$E$250))</f>
        <v/>
      </c>
      <c r="D189" s="31">
        <f ref="D189:D189" t="array">MIN(IF('Lookups'!$H$3:$H$250&gt;'Data_km2'!D189,'Lookups'!$E$3:$E$250))</f>
        <v/>
      </c>
      <c r="E189" s="31">
        <f ref="E189:E189" t="array">MIN(IF('Lookups'!$H$3:$H$250&gt;'Data_km2'!E189,'Lookups'!$E$3:$E$250))</f>
        <v/>
      </c>
      <c r="F189" s="31">
        <f ref="F189:F189" t="array">MIN(IF('Lookups'!$H$3:$H$250&gt;'Data_km2'!F189,'Lookups'!$E$3:$E$250))</f>
        <v/>
      </c>
      <c r="G189" s="31">
        <f ref="G189:G189" t="array">MIN(IF('Lookups'!$H$3:$H$250&gt;'Data_km2'!G189,'Lookups'!$E$3:$E$250))</f>
        <v/>
      </c>
      <c r="H189" s="31">
        <f ref="H189:H189" t="array">MIN(IF('Lookups'!$H$3:$H$250&gt;'Data_km2'!H189,'Lookups'!$E$3:$E$250))</f>
        <v/>
      </c>
      <c r="I189" s="31">
        <f ref="I189:I189" t="array">MIN(IF('Lookups'!$H$3:$H$250&gt;'Data_km2'!I189,'Lookups'!$E$3:$E$250))</f>
        <v/>
      </c>
      <c r="J189" s="31">
        <f ref="J189:J189" t="array">MIN(IF('Lookups'!$H$3:$H$250&gt;'Data_km2'!J189,'Lookups'!$E$3:$E$250))</f>
        <v/>
      </c>
      <c r="K189" s="31">
        <f ref="K189:K189" t="array">MIN(IF('Lookups'!$H$3:$H$250&gt;'Data_km2'!K189,'Lookups'!$E$3:$E$250))</f>
        <v/>
      </c>
      <c r="L189" s="31">
        <f ref="L189:L189" t="array">MIN(IF('Lookups'!$H$3:$H$250&gt;'Data_km2'!L189,'Lookups'!$E$3:$E$250))</f>
        <v/>
      </c>
    </row>
    <row r="190"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</row>
    <row r="191"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</row>
    <row r="192"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</row>
    <row r="193"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</row>
    <row r="194"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</row>
    <row r="195"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</row>
    <row r="196"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</row>
    <row r="197"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</row>
    <row r="198"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</row>
    <row r="199"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</row>
    <row r="200"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20">
        <f>'Total_Sites_MNO'!A1</f>
        <v/>
      </c>
      <c r="B1" s="20">
        <f>'Total_Sites_MNO'!B1</f>
        <v/>
      </c>
      <c r="C1" s="30">
        <f>'Total_Sites_MNO'!C1</f>
        <v/>
      </c>
      <c r="D1" s="30">
        <f>'Total_Sites_MNO'!D1</f>
        <v/>
      </c>
      <c r="E1" s="30">
        <f>'Total_Sites_MNO'!E1</f>
        <v/>
      </c>
      <c r="F1" s="30">
        <f>'Total_Sites_MNO'!F1</f>
        <v/>
      </c>
      <c r="G1" s="30">
        <f>'Total_Sites_MNO'!G1</f>
        <v/>
      </c>
      <c r="H1" s="30">
        <f>'Total_Sites_MNO'!H1</f>
        <v/>
      </c>
      <c r="I1" s="30">
        <f>'Total_Sites_MNO'!I1</f>
        <v/>
      </c>
      <c r="J1" s="30">
        <f>'Total_Sites_MNO'!J1</f>
        <v/>
      </c>
      <c r="K1" s="30">
        <f>'Total_Sites_MNO'!K1</f>
        <v/>
      </c>
      <c r="L1" s="30">
        <f>'Total_Sites_MNO'!L1</f>
        <v/>
      </c>
    </row>
    <row r="2">
      <c r="A2" s="20">
        <f>'Total_Sites_MNO'!A2</f>
        <v/>
      </c>
      <c r="B2" s="20">
        <f>'Total_Sites_MNO'!B2</f>
        <v/>
      </c>
      <c r="C2" s="30">
        <f>IF(P_Density_km2!C2&gt;Settings!$C$26,IF(Towers_4G_MNO!C2&lt;Total_Sites_MNO!C2,(Total_Sites_MNO!C2-Towers_4G_MNO!C2),0),"-")</f>
        <v/>
      </c>
      <c r="D2" s="30">
        <f>IF(P_Density_km2!D2&gt;Settings!$C$26,IF(Towers_4G_MNO!D2&lt;Total_Sites_MNO!D2,(Total_Sites_MNO!D2-Towers_4G_MNO!D2),0),"-")</f>
        <v/>
      </c>
      <c r="E2" s="30">
        <f>IF(P_Density_km2!E2&gt;Settings!$C$26,IF(Towers_4G_MNO!E2&lt;Total_Sites_MNO!E2,(Total_Sites_MNO!E2-Towers_4G_MNO!E2),0),"-")</f>
        <v/>
      </c>
      <c r="F2" s="30">
        <f>IF(P_Density_km2!F2&gt;Settings!$C$26,IF(Towers_4G_MNO!F2&lt;Total_Sites_MNO!F2,(Total_Sites_MNO!F2-Towers_4G_MNO!F2),0),"-")</f>
        <v/>
      </c>
      <c r="G2" s="30">
        <f>IF(P_Density_km2!G2&gt;Settings!$C$26,IF(Towers_4G_MNO!G2&lt;Total_Sites_MNO!G2,(Total_Sites_MNO!G2-Towers_4G_MNO!G2),0),"-")</f>
        <v/>
      </c>
      <c r="H2" s="30">
        <f>IF(P_Density_km2!H2&gt;Settings!$C$26,IF(Towers_4G_MNO!H2&lt;Total_Sites_MNO!H2,(Total_Sites_MNO!H2-Towers_4G_MNO!H2),0),"-")</f>
        <v/>
      </c>
      <c r="I2" s="30">
        <f>IF(P_Density_km2!I2&gt;Settings!$C$26,IF(Towers_4G_MNO!I2&lt;Total_Sites_MNO!I2,(Total_Sites_MNO!I2-Towers_4G_MNO!I2),0),"-")</f>
        <v/>
      </c>
      <c r="J2" s="30">
        <f>IF(P_Density_km2!J2&gt;Settings!$C$26,IF(Towers_4G_MNO!J2&lt;Total_Sites_MNO!J2,(Total_Sites_MNO!J2-Towers_4G_MNO!J2),0),"-")</f>
        <v/>
      </c>
      <c r="K2" s="30">
        <f>IF(P_Density_km2!K2&gt;Settings!$C$26,IF(Towers_4G_MNO!K2&lt;Total_Sites_MNO!K2,(Total_Sites_MNO!K2-Towers_4G_MNO!K2),0),"-")</f>
        <v/>
      </c>
      <c r="L2" s="30">
        <f>IF(P_Density_km2!L2&gt;Settings!$C$26,IF(Towers_4G_MNO!L2&lt;Total_Sites_MNO!L2,(Total_Sites_MNO!L2-Towers_4G_MNO!L2),0),"-")</f>
        <v/>
      </c>
    </row>
    <row r="3">
      <c r="A3" s="20">
        <f>'Total_Sites_MNO'!A3</f>
        <v/>
      </c>
      <c r="B3" s="20">
        <f>'Total_Sites_MNO'!B3</f>
        <v/>
      </c>
      <c r="C3" s="30">
        <f>IF(P_Density_km2!C3&gt;Settings!$C$26,IF(Towers_4G_MNO!C3&lt;Total_Sites_MNO!C3,(Total_Sites_MNO!C3-Towers_4G_MNO!C3),0),"-")</f>
        <v/>
      </c>
      <c r="D3" s="30">
        <f>IF(P_Density_km2!D3&gt;Settings!$C$26,IF(Towers_4G_MNO!D3&lt;Total_Sites_MNO!D3,(Total_Sites_MNO!D3-Towers_4G_MNO!D3),0),"-")</f>
        <v/>
      </c>
      <c r="E3" s="30">
        <f>IF(P_Density_km2!E3&gt;Settings!$C$26,IF(Towers_4G_MNO!E3&lt;Total_Sites_MNO!E3,(Total_Sites_MNO!E3-Towers_4G_MNO!E3),0),"-")</f>
        <v/>
      </c>
      <c r="F3" s="30">
        <f>IF(P_Density_km2!F3&gt;Settings!$C$26,IF(Towers_4G_MNO!F3&lt;Total_Sites_MNO!F3,(Total_Sites_MNO!F3-Towers_4G_MNO!F3),0),"-")</f>
        <v/>
      </c>
      <c r="G3" s="30">
        <f>IF(P_Density_km2!G3&gt;Settings!$C$26,IF(Towers_4G_MNO!G3&lt;Total_Sites_MNO!G3,(Total_Sites_MNO!G3-Towers_4G_MNO!G3),0),"-")</f>
        <v/>
      </c>
      <c r="H3" s="30">
        <f>IF(P_Density_km2!H3&gt;Settings!$C$26,IF(Towers_4G_MNO!H3&lt;Total_Sites_MNO!H3,(Total_Sites_MNO!H3-Towers_4G_MNO!H3),0),"-")</f>
        <v/>
      </c>
      <c r="I3" s="30">
        <f>IF(P_Density_km2!I3&gt;Settings!$C$26,IF(Towers_4G_MNO!I3&lt;Total_Sites_MNO!I3,(Total_Sites_MNO!I3-Towers_4G_MNO!I3),0),"-")</f>
        <v/>
      </c>
      <c r="J3" s="30">
        <f>IF(P_Density_km2!J3&gt;Settings!$C$26,IF(Towers_4G_MNO!J3&lt;Total_Sites_MNO!J3,(Total_Sites_MNO!J3-Towers_4G_MNO!J3),0),"-")</f>
        <v/>
      </c>
      <c r="K3" s="30">
        <f>IF(P_Density_km2!K3&gt;Settings!$C$26,IF(Towers_4G_MNO!K3&lt;Total_Sites_MNO!K3,(Total_Sites_MNO!K3-Towers_4G_MNO!K3),0),"-")</f>
        <v/>
      </c>
      <c r="L3" s="30">
        <f>IF(P_Density_km2!L3&gt;Settings!$C$26,IF(Towers_4G_MNO!L3&lt;Total_Sites_MNO!L3,(Total_Sites_MNO!L3-Towers_4G_MNO!L3),0),"-")</f>
        <v/>
      </c>
    </row>
    <row r="4">
      <c r="A4" s="20">
        <f>'Total_Sites_MNO'!A4</f>
        <v/>
      </c>
      <c r="B4" s="20">
        <f>'Total_Sites_MNO'!B4</f>
        <v/>
      </c>
      <c r="C4" s="30">
        <f>IF(P_Density_km2!C4&gt;Settings!$C$26,IF(Towers_4G_MNO!C4&lt;Total_Sites_MNO!C4,(Total_Sites_MNO!C4-Towers_4G_MNO!C4),0),"-")</f>
        <v/>
      </c>
      <c r="D4" s="30">
        <f>IF(P_Density_km2!D4&gt;Settings!$C$26,IF(Towers_4G_MNO!D4&lt;Total_Sites_MNO!D4,(Total_Sites_MNO!D4-Towers_4G_MNO!D4),0),"-")</f>
        <v/>
      </c>
      <c r="E4" s="30">
        <f>IF(P_Density_km2!E4&gt;Settings!$C$26,IF(Towers_4G_MNO!E4&lt;Total_Sites_MNO!E4,(Total_Sites_MNO!E4-Towers_4G_MNO!E4),0),"-")</f>
        <v/>
      </c>
      <c r="F4" s="30">
        <f>IF(P_Density_km2!F4&gt;Settings!$C$26,IF(Towers_4G_MNO!F4&lt;Total_Sites_MNO!F4,(Total_Sites_MNO!F4-Towers_4G_MNO!F4),0),"-")</f>
        <v/>
      </c>
      <c r="G4" s="30">
        <f>IF(P_Density_km2!G4&gt;Settings!$C$26,IF(Towers_4G_MNO!G4&lt;Total_Sites_MNO!G4,(Total_Sites_MNO!G4-Towers_4G_MNO!G4),0),"-")</f>
        <v/>
      </c>
      <c r="H4" s="30">
        <f>IF(P_Density_km2!H4&gt;Settings!$C$26,IF(Towers_4G_MNO!H4&lt;Total_Sites_MNO!H4,(Total_Sites_MNO!H4-Towers_4G_MNO!H4),0),"-")</f>
        <v/>
      </c>
      <c r="I4" s="30">
        <f>IF(P_Density_km2!I4&gt;Settings!$C$26,IF(Towers_4G_MNO!I4&lt;Total_Sites_MNO!I4,(Total_Sites_MNO!I4-Towers_4G_MNO!I4),0),"-")</f>
        <v/>
      </c>
      <c r="J4" s="30">
        <f>IF(P_Density_km2!J4&gt;Settings!$C$26,IF(Towers_4G_MNO!J4&lt;Total_Sites_MNO!J4,(Total_Sites_MNO!J4-Towers_4G_MNO!J4),0),"-")</f>
        <v/>
      </c>
      <c r="K4" s="30">
        <f>IF(P_Density_km2!K4&gt;Settings!$C$26,IF(Towers_4G_MNO!K4&lt;Total_Sites_MNO!K4,(Total_Sites_MNO!K4-Towers_4G_MNO!K4),0),"-")</f>
        <v/>
      </c>
      <c r="L4" s="30">
        <f>IF(P_Density_km2!L4&gt;Settings!$C$26,IF(Towers_4G_MNO!L4&lt;Total_Sites_MNO!L4,(Total_Sites_MNO!L4-Towers_4G_MNO!L4),0),"-")</f>
        <v/>
      </c>
    </row>
    <row r="5">
      <c r="A5" s="20">
        <f>'Total_Sites_MNO'!A5</f>
        <v/>
      </c>
      <c r="B5" s="20">
        <f>'Total_Sites_MNO'!B5</f>
        <v/>
      </c>
      <c r="C5" s="30">
        <f>IF(P_Density_km2!C5&gt;Settings!$C$26,IF(Towers_4G_MNO!C5&lt;Total_Sites_MNO!C5,(Total_Sites_MNO!C5-Towers_4G_MNO!C5),0),"-")</f>
        <v/>
      </c>
      <c r="D5" s="30">
        <f>IF(P_Density_km2!D5&gt;Settings!$C$26,IF(Towers_4G_MNO!D5&lt;Total_Sites_MNO!D5,(Total_Sites_MNO!D5-Towers_4G_MNO!D5),0),"-")</f>
        <v/>
      </c>
      <c r="E5" s="30">
        <f>IF(P_Density_km2!E5&gt;Settings!$C$26,IF(Towers_4G_MNO!E5&lt;Total_Sites_MNO!E5,(Total_Sites_MNO!E5-Towers_4G_MNO!E5),0),"-")</f>
        <v/>
      </c>
      <c r="F5" s="30">
        <f>IF(P_Density_km2!F5&gt;Settings!$C$26,IF(Towers_4G_MNO!F5&lt;Total_Sites_MNO!F5,(Total_Sites_MNO!F5-Towers_4G_MNO!F5),0),"-")</f>
        <v/>
      </c>
      <c r="G5" s="30">
        <f>IF(P_Density_km2!G5&gt;Settings!$C$26,IF(Towers_4G_MNO!G5&lt;Total_Sites_MNO!G5,(Total_Sites_MNO!G5-Towers_4G_MNO!G5),0),"-")</f>
        <v/>
      </c>
      <c r="H5" s="30">
        <f>IF(P_Density_km2!H5&gt;Settings!$C$26,IF(Towers_4G_MNO!H5&lt;Total_Sites_MNO!H5,(Total_Sites_MNO!H5-Towers_4G_MNO!H5),0),"-")</f>
        <v/>
      </c>
      <c r="I5" s="30">
        <f>IF(P_Density_km2!I5&gt;Settings!$C$26,IF(Towers_4G_MNO!I5&lt;Total_Sites_MNO!I5,(Total_Sites_MNO!I5-Towers_4G_MNO!I5),0),"-")</f>
        <v/>
      </c>
      <c r="J5" s="30">
        <f>IF(P_Density_km2!J5&gt;Settings!$C$26,IF(Towers_4G_MNO!J5&lt;Total_Sites_MNO!J5,(Total_Sites_MNO!J5-Towers_4G_MNO!J5),0),"-")</f>
        <v/>
      </c>
      <c r="K5" s="30">
        <f>IF(P_Density_km2!K5&gt;Settings!$C$26,IF(Towers_4G_MNO!K5&lt;Total_Sites_MNO!K5,(Total_Sites_MNO!K5-Towers_4G_MNO!K5),0),"-")</f>
        <v/>
      </c>
      <c r="L5" s="30">
        <f>IF(P_Density_km2!L5&gt;Settings!$C$26,IF(Towers_4G_MNO!L5&lt;Total_Sites_MNO!L5,(Total_Sites_MNO!L5-Towers_4G_MNO!L5),0),"-")</f>
        <v/>
      </c>
    </row>
    <row r="6">
      <c r="A6" s="20">
        <f>'Total_Sites_MNO'!A6</f>
        <v/>
      </c>
      <c r="B6" s="20">
        <f>'Total_Sites_MNO'!B6</f>
        <v/>
      </c>
      <c r="C6" s="30">
        <f>IF(P_Density_km2!C6&gt;Settings!$C$26,IF(Towers_4G_MNO!C6&lt;Total_Sites_MNO!C6,(Total_Sites_MNO!C6-Towers_4G_MNO!C6),0),"-")</f>
        <v/>
      </c>
      <c r="D6" s="30">
        <f>IF(P_Density_km2!D6&gt;Settings!$C$26,IF(Towers_4G_MNO!D6&lt;Total_Sites_MNO!D6,(Total_Sites_MNO!D6-Towers_4G_MNO!D6),0),"-")</f>
        <v/>
      </c>
      <c r="E6" s="30">
        <f>IF(P_Density_km2!E6&gt;Settings!$C$26,IF(Towers_4G_MNO!E6&lt;Total_Sites_MNO!E6,(Total_Sites_MNO!E6-Towers_4G_MNO!E6),0),"-")</f>
        <v/>
      </c>
      <c r="F6" s="30">
        <f>IF(P_Density_km2!F6&gt;Settings!$C$26,IF(Towers_4G_MNO!F6&lt;Total_Sites_MNO!F6,(Total_Sites_MNO!F6-Towers_4G_MNO!F6),0),"-")</f>
        <v/>
      </c>
      <c r="G6" s="30">
        <f>IF(P_Density_km2!G6&gt;Settings!$C$26,IF(Towers_4G_MNO!G6&lt;Total_Sites_MNO!G6,(Total_Sites_MNO!G6-Towers_4G_MNO!G6),0),"-")</f>
        <v/>
      </c>
      <c r="H6" s="30">
        <f>IF(P_Density_km2!H6&gt;Settings!$C$26,IF(Towers_4G_MNO!H6&lt;Total_Sites_MNO!H6,(Total_Sites_MNO!H6-Towers_4G_MNO!H6),0),"-")</f>
        <v/>
      </c>
      <c r="I6" s="30">
        <f>IF(P_Density_km2!I6&gt;Settings!$C$26,IF(Towers_4G_MNO!I6&lt;Total_Sites_MNO!I6,(Total_Sites_MNO!I6-Towers_4G_MNO!I6),0),"-")</f>
        <v/>
      </c>
      <c r="J6" s="30">
        <f>IF(P_Density_km2!J6&gt;Settings!$C$26,IF(Towers_4G_MNO!J6&lt;Total_Sites_MNO!J6,(Total_Sites_MNO!J6-Towers_4G_MNO!J6),0),"-")</f>
        <v/>
      </c>
      <c r="K6" s="30">
        <f>IF(P_Density_km2!K6&gt;Settings!$C$26,IF(Towers_4G_MNO!K6&lt;Total_Sites_MNO!K6,(Total_Sites_MNO!K6-Towers_4G_MNO!K6),0),"-")</f>
        <v/>
      </c>
      <c r="L6" s="30">
        <f>IF(P_Density_km2!L6&gt;Settings!$C$26,IF(Towers_4G_MNO!L6&lt;Total_Sites_MNO!L6,(Total_Sites_MNO!L6-Towers_4G_MNO!L6),0),"-")</f>
        <v/>
      </c>
    </row>
    <row r="7">
      <c r="A7" s="20">
        <f>'Total_Sites_MNO'!A7</f>
        <v/>
      </c>
      <c r="B7" s="20">
        <f>'Total_Sites_MNO'!B7</f>
        <v/>
      </c>
      <c r="C7" s="30">
        <f>IF(P_Density_km2!C7&gt;Settings!$C$26,IF(Towers_4G_MNO!C7&lt;Total_Sites_MNO!C7,(Total_Sites_MNO!C7-Towers_4G_MNO!C7),0),"-")</f>
        <v/>
      </c>
      <c r="D7" s="30">
        <f>IF(P_Density_km2!D7&gt;Settings!$C$26,IF(Towers_4G_MNO!D7&lt;Total_Sites_MNO!D7,(Total_Sites_MNO!D7-Towers_4G_MNO!D7),0),"-")</f>
        <v/>
      </c>
      <c r="E7" s="30">
        <f>IF(P_Density_km2!E7&gt;Settings!$C$26,IF(Towers_4G_MNO!E7&lt;Total_Sites_MNO!E7,(Total_Sites_MNO!E7-Towers_4G_MNO!E7),0),"-")</f>
        <v/>
      </c>
      <c r="F7" s="30">
        <f>IF(P_Density_km2!F7&gt;Settings!$C$26,IF(Towers_4G_MNO!F7&lt;Total_Sites_MNO!F7,(Total_Sites_MNO!F7-Towers_4G_MNO!F7),0),"-")</f>
        <v/>
      </c>
      <c r="G7" s="30">
        <f>IF(P_Density_km2!G7&gt;Settings!$C$26,IF(Towers_4G_MNO!G7&lt;Total_Sites_MNO!G7,(Total_Sites_MNO!G7-Towers_4G_MNO!G7),0),"-")</f>
        <v/>
      </c>
      <c r="H7" s="30">
        <f>IF(P_Density_km2!H7&gt;Settings!$C$26,IF(Towers_4G_MNO!H7&lt;Total_Sites_MNO!H7,(Total_Sites_MNO!H7-Towers_4G_MNO!H7),0),"-")</f>
        <v/>
      </c>
      <c r="I7" s="30">
        <f>IF(P_Density_km2!I7&gt;Settings!$C$26,IF(Towers_4G_MNO!I7&lt;Total_Sites_MNO!I7,(Total_Sites_MNO!I7-Towers_4G_MNO!I7),0),"-")</f>
        <v/>
      </c>
      <c r="J7" s="30">
        <f>IF(P_Density_km2!J7&gt;Settings!$C$26,IF(Towers_4G_MNO!J7&lt;Total_Sites_MNO!J7,(Total_Sites_MNO!J7-Towers_4G_MNO!J7),0),"-")</f>
        <v/>
      </c>
      <c r="K7" s="30">
        <f>IF(P_Density_km2!K7&gt;Settings!$C$26,IF(Towers_4G_MNO!K7&lt;Total_Sites_MNO!K7,(Total_Sites_MNO!K7-Towers_4G_MNO!K7),0),"-")</f>
        <v/>
      </c>
      <c r="L7" s="30">
        <f>IF(P_Density_km2!L7&gt;Settings!$C$26,IF(Towers_4G_MNO!L7&lt;Total_Sites_MNO!L7,(Total_Sites_MNO!L7-Towers_4G_MNO!L7),0),"-")</f>
        <v/>
      </c>
    </row>
    <row r="8">
      <c r="A8" s="20">
        <f>'Total_Sites_MNO'!A8</f>
        <v/>
      </c>
      <c r="B8" s="20">
        <f>'Total_Sites_MNO'!B8</f>
        <v/>
      </c>
      <c r="C8" s="30">
        <f>IF(P_Density_km2!C8&gt;Settings!$C$26,IF(Towers_4G_MNO!C8&lt;Total_Sites_MNO!C8,(Total_Sites_MNO!C8-Towers_4G_MNO!C8),0),"-")</f>
        <v/>
      </c>
      <c r="D8" s="30">
        <f>IF(P_Density_km2!D8&gt;Settings!$C$26,IF(Towers_4G_MNO!D8&lt;Total_Sites_MNO!D8,(Total_Sites_MNO!D8-Towers_4G_MNO!D8),0),"-")</f>
        <v/>
      </c>
      <c r="E8" s="30">
        <f>IF(P_Density_km2!E8&gt;Settings!$C$26,IF(Towers_4G_MNO!E8&lt;Total_Sites_MNO!E8,(Total_Sites_MNO!E8-Towers_4G_MNO!E8),0),"-")</f>
        <v/>
      </c>
      <c r="F8" s="30">
        <f>IF(P_Density_km2!F8&gt;Settings!$C$26,IF(Towers_4G_MNO!F8&lt;Total_Sites_MNO!F8,(Total_Sites_MNO!F8-Towers_4G_MNO!F8),0),"-")</f>
        <v/>
      </c>
      <c r="G8" s="30">
        <f>IF(P_Density_km2!G8&gt;Settings!$C$26,IF(Towers_4G_MNO!G8&lt;Total_Sites_MNO!G8,(Total_Sites_MNO!G8-Towers_4G_MNO!G8),0),"-")</f>
        <v/>
      </c>
      <c r="H8" s="30">
        <f>IF(P_Density_km2!H8&gt;Settings!$C$26,IF(Towers_4G_MNO!H8&lt;Total_Sites_MNO!H8,(Total_Sites_MNO!H8-Towers_4G_MNO!H8),0),"-")</f>
        <v/>
      </c>
      <c r="I8" s="30">
        <f>IF(P_Density_km2!I8&gt;Settings!$C$26,IF(Towers_4G_MNO!I8&lt;Total_Sites_MNO!I8,(Total_Sites_MNO!I8-Towers_4G_MNO!I8),0),"-")</f>
        <v/>
      </c>
      <c r="J8" s="30">
        <f>IF(P_Density_km2!J8&gt;Settings!$C$26,IF(Towers_4G_MNO!J8&lt;Total_Sites_MNO!J8,(Total_Sites_MNO!J8-Towers_4G_MNO!J8),0),"-")</f>
        <v/>
      </c>
      <c r="K8" s="30">
        <f>IF(P_Density_km2!K8&gt;Settings!$C$26,IF(Towers_4G_MNO!K8&lt;Total_Sites_MNO!K8,(Total_Sites_MNO!K8-Towers_4G_MNO!K8),0),"-")</f>
        <v/>
      </c>
      <c r="L8" s="30">
        <f>IF(P_Density_km2!L8&gt;Settings!$C$26,IF(Towers_4G_MNO!L8&lt;Total_Sites_MNO!L8,(Total_Sites_MNO!L8-Towers_4G_MNO!L8),0),"-")</f>
        <v/>
      </c>
    </row>
    <row r="9">
      <c r="A9" s="20">
        <f>'Total_Sites_MNO'!A9</f>
        <v/>
      </c>
      <c r="B9" s="20">
        <f>'Total_Sites_MNO'!B9</f>
        <v/>
      </c>
      <c r="C9" s="30">
        <f>IF(P_Density_km2!C9&gt;Settings!$C$26,IF(Towers_4G_MNO!C9&lt;Total_Sites_MNO!C9,(Total_Sites_MNO!C9-Towers_4G_MNO!C9),0),"-")</f>
        <v/>
      </c>
      <c r="D9" s="30">
        <f>IF(P_Density_km2!D9&gt;Settings!$C$26,IF(Towers_4G_MNO!D9&lt;Total_Sites_MNO!D9,(Total_Sites_MNO!D9-Towers_4G_MNO!D9),0),"-")</f>
        <v/>
      </c>
      <c r="E9" s="30">
        <f>IF(P_Density_km2!E9&gt;Settings!$C$26,IF(Towers_4G_MNO!E9&lt;Total_Sites_MNO!E9,(Total_Sites_MNO!E9-Towers_4G_MNO!E9),0),"-")</f>
        <v/>
      </c>
      <c r="F9" s="30">
        <f>IF(P_Density_km2!F9&gt;Settings!$C$26,IF(Towers_4G_MNO!F9&lt;Total_Sites_MNO!F9,(Total_Sites_MNO!F9-Towers_4G_MNO!F9),0),"-")</f>
        <v/>
      </c>
      <c r="G9" s="30">
        <f>IF(P_Density_km2!G9&gt;Settings!$C$26,IF(Towers_4G_MNO!G9&lt;Total_Sites_MNO!G9,(Total_Sites_MNO!G9-Towers_4G_MNO!G9),0),"-")</f>
        <v/>
      </c>
      <c r="H9" s="30">
        <f>IF(P_Density_km2!H9&gt;Settings!$C$26,IF(Towers_4G_MNO!H9&lt;Total_Sites_MNO!H9,(Total_Sites_MNO!H9-Towers_4G_MNO!H9),0),"-")</f>
        <v/>
      </c>
      <c r="I9" s="30">
        <f>IF(P_Density_km2!I9&gt;Settings!$C$26,IF(Towers_4G_MNO!I9&lt;Total_Sites_MNO!I9,(Total_Sites_MNO!I9-Towers_4G_MNO!I9),0),"-")</f>
        <v/>
      </c>
      <c r="J9" s="30">
        <f>IF(P_Density_km2!J9&gt;Settings!$C$26,IF(Towers_4G_MNO!J9&lt;Total_Sites_MNO!J9,(Total_Sites_MNO!J9-Towers_4G_MNO!J9),0),"-")</f>
        <v/>
      </c>
      <c r="K9" s="30">
        <f>IF(P_Density_km2!K9&gt;Settings!$C$26,IF(Towers_4G_MNO!K9&lt;Total_Sites_MNO!K9,(Total_Sites_MNO!K9-Towers_4G_MNO!K9),0),"-")</f>
        <v/>
      </c>
      <c r="L9" s="30">
        <f>IF(P_Density_km2!L9&gt;Settings!$C$26,IF(Towers_4G_MNO!L9&lt;Total_Sites_MNO!L9,(Total_Sites_MNO!L9-Towers_4G_MNO!L9),0),"-")</f>
        <v/>
      </c>
    </row>
    <row r="10">
      <c r="A10" s="20">
        <f>'Total_Sites_MNO'!A10</f>
        <v/>
      </c>
      <c r="B10" s="20">
        <f>'Total_Sites_MNO'!B10</f>
        <v/>
      </c>
      <c r="C10" s="30">
        <f>IF(P_Density_km2!C10&gt;Settings!$C$26,IF(Towers_4G_MNO!C10&lt;Total_Sites_MNO!C10,(Total_Sites_MNO!C10-Towers_4G_MNO!C10),0),"-")</f>
        <v/>
      </c>
      <c r="D10" s="30">
        <f>IF(P_Density_km2!D10&gt;Settings!$C$26,IF(Towers_4G_MNO!D10&lt;Total_Sites_MNO!D10,(Total_Sites_MNO!D10-Towers_4G_MNO!D10),0),"-")</f>
        <v/>
      </c>
      <c r="E10" s="30">
        <f>IF(P_Density_km2!E10&gt;Settings!$C$26,IF(Towers_4G_MNO!E10&lt;Total_Sites_MNO!E10,(Total_Sites_MNO!E10-Towers_4G_MNO!E10),0),"-")</f>
        <v/>
      </c>
      <c r="F10" s="30">
        <f>IF(P_Density_km2!F10&gt;Settings!$C$26,IF(Towers_4G_MNO!F10&lt;Total_Sites_MNO!F10,(Total_Sites_MNO!F10-Towers_4G_MNO!F10),0),"-")</f>
        <v/>
      </c>
      <c r="G10" s="30">
        <f>IF(P_Density_km2!G10&gt;Settings!$C$26,IF(Towers_4G_MNO!G10&lt;Total_Sites_MNO!G10,(Total_Sites_MNO!G10-Towers_4G_MNO!G10),0),"-")</f>
        <v/>
      </c>
      <c r="H10" s="30">
        <f>IF(P_Density_km2!H10&gt;Settings!$C$26,IF(Towers_4G_MNO!H10&lt;Total_Sites_MNO!H10,(Total_Sites_MNO!H10-Towers_4G_MNO!H10),0),"-")</f>
        <v/>
      </c>
      <c r="I10" s="30">
        <f>IF(P_Density_km2!I10&gt;Settings!$C$26,IF(Towers_4G_MNO!I10&lt;Total_Sites_MNO!I10,(Total_Sites_MNO!I10-Towers_4G_MNO!I10),0),"-")</f>
        <v/>
      </c>
      <c r="J10" s="30">
        <f>IF(P_Density_km2!J10&gt;Settings!$C$26,IF(Towers_4G_MNO!J10&lt;Total_Sites_MNO!J10,(Total_Sites_MNO!J10-Towers_4G_MNO!J10),0),"-")</f>
        <v/>
      </c>
      <c r="K10" s="30">
        <f>IF(P_Density_km2!K10&gt;Settings!$C$26,IF(Towers_4G_MNO!K10&lt;Total_Sites_MNO!K10,(Total_Sites_MNO!K10-Towers_4G_MNO!K10),0),"-")</f>
        <v/>
      </c>
      <c r="L10" s="30">
        <f>IF(P_Density_km2!L10&gt;Settings!$C$26,IF(Towers_4G_MNO!L10&lt;Total_Sites_MNO!L10,(Total_Sites_MNO!L10-Towers_4G_MNO!L10),0),"-")</f>
        <v/>
      </c>
    </row>
    <row r="11">
      <c r="A11" s="20">
        <f>'Total_Sites_MNO'!A11</f>
        <v/>
      </c>
      <c r="B11" s="20">
        <f>'Total_Sites_MNO'!B11</f>
        <v/>
      </c>
      <c r="C11" s="30">
        <f>IF(P_Density_km2!C11&gt;Settings!$C$26,IF(Towers_4G_MNO!C11&lt;Total_Sites_MNO!C11,(Total_Sites_MNO!C11-Towers_4G_MNO!C11),0),"-")</f>
        <v/>
      </c>
      <c r="D11" s="30">
        <f>IF(P_Density_km2!D11&gt;Settings!$C$26,IF(Towers_4G_MNO!D11&lt;Total_Sites_MNO!D11,(Total_Sites_MNO!D11-Towers_4G_MNO!D11),0),"-")</f>
        <v/>
      </c>
      <c r="E11" s="30">
        <f>IF(P_Density_km2!E11&gt;Settings!$C$26,IF(Towers_4G_MNO!E11&lt;Total_Sites_MNO!E11,(Total_Sites_MNO!E11-Towers_4G_MNO!E11),0),"-")</f>
        <v/>
      </c>
      <c r="F11" s="30">
        <f>IF(P_Density_km2!F11&gt;Settings!$C$26,IF(Towers_4G_MNO!F11&lt;Total_Sites_MNO!F11,(Total_Sites_MNO!F11-Towers_4G_MNO!F11),0),"-")</f>
        <v/>
      </c>
      <c r="G11" s="30">
        <f>IF(P_Density_km2!G11&gt;Settings!$C$26,IF(Towers_4G_MNO!G11&lt;Total_Sites_MNO!G11,(Total_Sites_MNO!G11-Towers_4G_MNO!G11),0),"-")</f>
        <v/>
      </c>
      <c r="H11" s="30">
        <f>IF(P_Density_km2!H11&gt;Settings!$C$26,IF(Towers_4G_MNO!H11&lt;Total_Sites_MNO!H11,(Total_Sites_MNO!H11-Towers_4G_MNO!H11),0),"-")</f>
        <v/>
      </c>
      <c r="I11" s="30">
        <f>IF(P_Density_km2!I11&gt;Settings!$C$26,IF(Towers_4G_MNO!I11&lt;Total_Sites_MNO!I11,(Total_Sites_MNO!I11-Towers_4G_MNO!I11),0),"-")</f>
        <v/>
      </c>
      <c r="J11" s="30">
        <f>IF(P_Density_km2!J11&gt;Settings!$C$26,IF(Towers_4G_MNO!J11&lt;Total_Sites_MNO!J11,(Total_Sites_MNO!J11-Towers_4G_MNO!J11),0),"-")</f>
        <v/>
      </c>
      <c r="K11" s="30">
        <f>IF(P_Density_km2!K11&gt;Settings!$C$26,IF(Towers_4G_MNO!K11&lt;Total_Sites_MNO!K11,(Total_Sites_MNO!K11-Towers_4G_MNO!K11),0),"-")</f>
        <v/>
      </c>
      <c r="L11" s="30">
        <f>IF(P_Density_km2!L11&gt;Settings!$C$26,IF(Towers_4G_MNO!L11&lt;Total_Sites_MNO!L11,(Total_Sites_MNO!L11-Towers_4G_MNO!L11),0),"-")</f>
        <v/>
      </c>
    </row>
    <row r="12">
      <c r="A12" s="20">
        <f>'Total_Sites_MNO'!A12</f>
        <v/>
      </c>
      <c r="B12" s="20">
        <f>'Total_Sites_MNO'!B12</f>
        <v/>
      </c>
      <c r="C12" s="30">
        <f>IF(P_Density_km2!C12&gt;Settings!$C$26,IF(Towers_4G_MNO!C12&lt;Total_Sites_MNO!C12,(Total_Sites_MNO!C12-Towers_4G_MNO!C12),0),"-")</f>
        <v/>
      </c>
      <c r="D12" s="30">
        <f>IF(P_Density_km2!D12&gt;Settings!$C$26,IF(Towers_4G_MNO!D12&lt;Total_Sites_MNO!D12,(Total_Sites_MNO!D12-Towers_4G_MNO!D12),0),"-")</f>
        <v/>
      </c>
      <c r="E12" s="30">
        <f>IF(P_Density_km2!E12&gt;Settings!$C$26,IF(Towers_4G_MNO!E12&lt;Total_Sites_MNO!E12,(Total_Sites_MNO!E12-Towers_4G_MNO!E12),0),"-")</f>
        <v/>
      </c>
      <c r="F12" s="30">
        <f>IF(P_Density_km2!F12&gt;Settings!$C$26,IF(Towers_4G_MNO!F12&lt;Total_Sites_MNO!F12,(Total_Sites_MNO!F12-Towers_4G_MNO!F12),0),"-")</f>
        <v/>
      </c>
      <c r="G12" s="30">
        <f>IF(P_Density_km2!G12&gt;Settings!$C$26,IF(Towers_4G_MNO!G12&lt;Total_Sites_MNO!G12,(Total_Sites_MNO!G12-Towers_4G_MNO!G12),0),"-")</f>
        <v/>
      </c>
      <c r="H12" s="30">
        <f>IF(P_Density_km2!H12&gt;Settings!$C$26,IF(Towers_4G_MNO!H12&lt;Total_Sites_MNO!H12,(Total_Sites_MNO!H12-Towers_4G_MNO!H12),0),"-")</f>
        <v/>
      </c>
      <c r="I12" s="30">
        <f>IF(P_Density_km2!I12&gt;Settings!$C$26,IF(Towers_4G_MNO!I12&lt;Total_Sites_MNO!I12,(Total_Sites_MNO!I12-Towers_4G_MNO!I12),0),"-")</f>
        <v/>
      </c>
      <c r="J12" s="30">
        <f>IF(P_Density_km2!J12&gt;Settings!$C$26,IF(Towers_4G_MNO!J12&lt;Total_Sites_MNO!J12,(Total_Sites_MNO!J12-Towers_4G_MNO!J12),0),"-")</f>
        <v/>
      </c>
      <c r="K12" s="30">
        <f>IF(P_Density_km2!K12&gt;Settings!$C$26,IF(Towers_4G_MNO!K12&lt;Total_Sites_MNO!K12,(Total_Sites_MNO!K12-Towers_4G_MNO!K12),0),"-")</f>
        <v/>
      </c>
      <c r="L12" s="30">
        <f>IF(P_Density_km2!L12&gt;Settings!$C$26,IF(Towers_4G_MNO!L12&lt;Total_Sites_MNO!L12,(Total_Sites_MNO!L12-Towers_4G_MNO!L12),0),"-")</f>
        <v/>
      </c>
    </row>
    <row r="13">
      <c r="A13" s="20">
        <f>'Total_Sites_MNO'!A13</f>
        <v/>
      </c>
      <c r="B13" s="20">
        <f>'Total_Sites_MNO'!B13</f>
        <v/>
      </c>
      <c r="C13" s="30">
        <f>IF(P_Density_km2!C13&gt;Settings!$C$26,IF(Towers_4G_MNO!C13&lt;Total_Sites_MNO!C13,(Total_Sites_MNO!C13-Towers_4G_MNO!C13),0),"-")</f>
        <v/>
      </c>
      <c r="D13" s="30">
        <f>IF(P_Density_km2!D13&gt;Settings!$C$26,IF(Towers_4G_MNO!D13&lt;Total_Sites_MNO!D13,(Total_Sites_MNO!D13-Towers_4G_MNO!D13),0),"-")</f>
        <v/>
      </c>
      <c r="E13" s="30">
        <f>IF(P_Density_km2!E13&gt;Settings!$C$26,IF(Towers_4G_MNO!E13&lt;Total_Sites_MNO!E13,(Total_Sites_MNO!E13-Towers_4G_MNO!E13),0),"-")</f>
        <v/>
      </c>
      <c r="F13" s="30">
        <f>IF(P_Density_km2!F13&gt;Settings!$C$26,IF(Towers_4G_MNO!F13&lt;Total_Sites_MNO!F13,(Total_Sites_MNO!F13-Towers_4G_MNO!F13),0),"-")</f>
        <v/>
      </c>
      <c r="G13" s="30">
        <f>IF(P_Density_km2!G13&gt;Settings!$C$26,IF(Towers_4G_MNO!G13&lt;Total_Sites_MNO!G13,(Total_Sites_MNO!G13-Towers_4G_MNO!G13),0),"-")</f>
        <v/>
      </c>
      <c r="H13" s="30">
        <f>IF(P_Density_km2!H13&gt;Settings!$C$26,IF(Towers_4G_MNO!H13&lt;Total_Sites_MNO!H13,(Total_Sites_MNO!H13-Towers_4G_MNO!H13),0),"-")</f>
        <v/>
      </c>
      <c r="I13" s="30">
        <f>IF(P_Density_km2!I13&gt;Settings!$C$26,IF(Towers_4G_MNO!I13&lt;Total_Sites_MNO!I13,(Total_Sites_MNO!I13-Towers_4G_MNO!I13),0),"-")</f>
        <v/>
      </c>
      <c r="J13" s="30">
        <f>IF(P_Density_km2!J13&gt;Settings!$C$26,IF(Towers_4G_MNO!J13&lt;Total_Sites_MNO!J13,(Total_Sites_MNO!J13-Towers_4G_MNO!J13),0),"-")</f>
        <v/>
      </c>
      <c r="K13" s="30">
        <f>IF(P_Density_km2!K13&gt;Settings!$C$26,IF(Towers_4G_MNO!K13&lt;Total_Sites_MNO!K13,(Total_Sites_MNO!K13-Towers_4G_MNO!K13),0),"-")</f>
        <v/>
      </c>
      <c r="L13" s="30">
        <f>IF(P_Density_km2!L13&gt;Settings!$C$26,IF(Towers_4G_MNO!L13&lt;Total_Sites_MNO!L13,(Total_Sites_MNO!L13-Towers_4G_MNO!L13),0),"-")</f>
        <v/>
      </c>
    </row>
    <row r="14">
      <c r="A14" s="20">
        <f>'Total_Sites_MNO'!A14</f>
        <v/>
      </c>
      <c r="B14" s="20">
        <f>'Total_Sites_MNO'!B14</f>
        <v/>
      </c>
      <c r="C14" s="30">
        <f>IF(P_Density_km2!C14&gt;Settings!$C$26,IF(Towers_4G_MNO!C14&lt;Total_Sites_MNO!C14,(Total_Sites_MNO!C14-Towers_4G_MNO!C14),0),"-")</f>
        <v/>
      </c>
      <c r="D14" s="30">
        <f>IF(P_Density_km2!D14&gt;Settings!$C$26,IF(Towers_4G_MNO!D14&lt;Total_Sites_MNO!D14,(Total_Sites_MNO!D14-Towers_4G_MNO!D14),0),"-")</f>
        <v/>
      </c>
      <c r="E14" s="30">
        <f>IF(P_Density_km2!E14&gt;Settings!$C$26,IF(Towers_4G_MNO!E14&lt;Total_Sites_MNO!E14,(Total_Sites_MNO!E14-Towers_4G_MNO!E14),0),"-")</f>
        <v/>
      </c>
      <c r="F14" s="30">
        <f>IF(P_Density_km2!F14&gt;Settings!$C$26,IF(Towers_4G_MNO!F14&lt;Total_Sites_MNO!F14,(Total_Sites_MNO!F14-Towers_4G_MNO!F14),0),"-")</f>
        <v/>
      </c>
      <c r="G14" s="30">
        <f>IF(P_Density_km2!G14&gt;Settings!$C$26,IF(Towers_4G_MNO!G14&lt;Total_Sites_MNO!G14,(Total_Sites_MNO!G14-Towers_4G_MNO!G14),0),"-")</f>
        <v/>
      </c>
      <c r="H14" s="30">
        <f>IF(P_Density_km2!H14&gt;Settings!$C$26,IF(Towers_4G_MNO!H14&lt;Total_Sites_MNO!H14,(Total_Sites_MNO!H14-Towers_4G_MNO!H14),0),"-")</f>
        <v/>
      </c>
      <c r="I14" s="30">
        <f>IF(P_Density_km2!I14&gt;Settings!$C$26,IF(Towers_4G_MNO!I14&lt;Total_Sites_MNO!I14,(Total_Sites_MNO!I14-Towers_4G_MNO!I14),0),"-")</f>
        <v/>
      </c>
      <c r="J14" s="30">
        <f>IF(P_Density_km2!J14&gt;Settings!$C$26,IF(Towers_4G_MNO!J14&lt;Total_Sites_MNO!J14,(Total_Sites_MNO!J14-Towers_4G_MNO!J14),0),"-")</f>
        <v/>
      </c>
      <c r="K14" s="30">
        <f>IF(P_Density_km2!K14&gt;Settings!$C$26,IF(Towers_4G_MNO!K14&lt;Total_Sites_MNO!K14,(Total_Sites_MNO!K14-Towers_4G_MNO!K14),0),"-")</f>
        <v/>
      </c>
      <c r="L14" s="30">
        <f>IF(P_Density_km2!L14&gt;Settings!$C$26,IF(Towers_4G_MNO!L14&lt;Total_Sites_MNO!L14,(Total_Sites_MNO!L14-Towers_4G_MNO!L14),0),"-")</f>
        <v/>
      </c>
    </row>
    <row r="15">
      <c r="A15" s="20">
        <f>'Total_Sites_MNO'!A15</f>
        <v/>
      </c>
      <c r="B15" s="20">
        <f>'Total_Sites_MNO'!B15</f>
        <v/>
      </c>
      <c r="C15" s="30">
        <f>IF(P_Density_km2!C15&gt;Settings!$C$26,IF(Towers_4G_MNO!C15&lt;Total_Sites_MNO!C15,(Total_Sites_MNO!C15-Towers_4G_MNO!C15),0),"-")</f>
        <v/>
      </c>
      <c r="D15" s="30">
        <f>IF(P_Density_km2!D15&gt;Settings!$C$26,IF(Towers_4G_MNO!D15&lt;Total_Sites_MNO!D15,(Total_Sites_MNO!D15-Towers_4G_MNO!D15),0),"-")</f>
        <v/>
      </c>
      <c r="E15" s="30">
        <f>IF(P_Density_km2!E15&gt;Settings!$C$26,IF(Towers_4G_MNO!E15&lt;Total_Sites_MNO!E15,(Total_Sites_MNO!E15-Towers_4G_MNO!E15),0),"-")</f>
        <v/>
      </c>
      <c r="F15" s="30">
        <f>IF(P_Density_km2!F15&gt;Settings!$C$26,IF(Towers_4G_MNO!F15&lt;Total_Sites_MNO!F15,(Total_Sites_MNO!F15-Towers_4G_MNO!F15),0),"-")</f>
        <v/>
      </c>
      <c r="G15" s="30">
        <f>IF(P_Density_km2!G15&gt;Settings!$C$26,IF(Towers_4G_MNO!G15&lt;Total_Sites_MNO!G15,(Total_Sites_MNO!G15-Towers_4G_MNO!G15),0),"-")</f>
        <v/>
      </c>
      <c r="H15" s="30">
        <f>IF(P_Density_km2!H15&gt;Settings!$C$26,IF(Towers_4G_MNO!H15&lt;Total_Sites_MNO!H15,(Total_Sites_MNO!H15-Towers_4G_MNO!H15),0),"-")</f>
        <v/>
      </c>
      <c r="I15" s="30">
        <f>IF(P_Density_km2!I15&gt;Settings!$C$26,IF(Towers_4G_MNO!I15&lt;Total_Sites_MNO!I15,(Total_Sites_MNO!I15-Towers_4G_MNO!I15),0),"-")</f>
        <v/>
      </c>
      <c r="J15" s="30">
        <f>IF(P_Density_km2!J15&gt;Settings!$C$26,IF(Towers_4G_MNO!J15&lt;Total_Sites_MNO!J15,(Total_Sites_MNO!J15-Towers_4G_MNO!J15),0),"-")</f>
        <v/>
      </c>
      <c r="K15" s="30">
        <f>IF(P_Density_km2!K15&gt;Settings!$C$26,IF(Towers_4G_MNO!K15&lt;Total_Sites_MNO!K15,(Total_Sites_MNO!K15-Towers_4G_MNO!K15),0),"-")</f>
        <v/>
      </c>
      <c r="L15" s="30">
        <f>IF(P_Density_km2!L15&gt;Settings!$C$26,IF(Towers_4G_MNO!L15&lt;Total_Sites_MNO!L15,(Total_Sites_MNO!L15-Towers_4G_MNO!L15),0),"-")</f>
        <v/>
      </c>
    </row>
    <row r="16">
      <c r="A16" s="20">
        <f>'Total_Sites_MNO'!A16</f>
        <v/>
      </c>
      <c r="B16" s="20">
        <f>'Total_Sites_MNO'!B16</f>
        <v/>
      </c>
      <c r="C16" s="30">
        <f>IF(P_Density_km2!C16&gt;Settings!$C$26,IF(Towers_4G_MNO!C16&lt;Total_Sites_MNO!C16,(Total_Sites_MNO!C16-Towers_4G_MNO!C16),0),"-")</f>
        <v/>
      </c>
      <c r="D16" s="30">
        <f>IF(P_Density_km2!D16&gt;Settings!$C$26,IF(Towers_4G_MNO!D16&lt;Total_Sites_MNO!D16,(Total_Sites_MNO!D16-Towers_4G_MNO!D16),0),"-")</f>
        <v/>
      </c>
      <c r="E16" s="30">
        <f>IF(P_Density_km2!E16&gt;Settings!$C$26,IF(Towers_4G_MNO!E16&lt;Total_Sites_MNO!E16,(Total_Sites_MNO!E16-Towers_4G_MNO!E16),0),"-")</f>
        <v/>
      </c>
      <c r="F16" s="30">
        <f>IF(P_Density_km2!F16&gt;Settings!$C$26,IF(Towers_4G_MNO!F16&lt;Total_Sites_MNO!F16,(Total_Sites_MNO!F16-Towers_4G_MNO!F16),0),"-")</f>
        <v/>
      </c>
      <c r="G16" s="30">
        <f>IF(P_Density_km2!G16&gt;Settings!$C$26,IF(Towers_4G_MNO!G16&lt;Total_Sites_MNO!G16,(Total_Sites_MNO!G16-Towers_4G_MNO!G16),0),"-")</f>
        <v/>
      </c>
      <c r="H16" s="30">
        <f>IF(P_Density_km2!H16&gt;Settings!$C$26,IF(Towers_4G_MNO!H16&lt;Total_Sites_MNO!H16,(Total_Sites_MNO!H16-Towers_4G_MNO!H16),0),"-")</f>
        <v/>
      </c>
      <c r="I16" s="30">
        <f>IF(P_Density_km2!I16&gt;Settings!$C$26,IF(Towers_4G_MNO!I16&lt;Total_Sites_MNO!I16,(Total_Sites_MNO!I16-Towers_4G_MNO!I16),0),"-")</f>
        <v/>
      </c>
      <c r="J16" s="30">
        <f>IF(P_Density_km2!J16&gt;Settings!$C$26,IF(Towers_4G_MNO!J16&lt;Total_Sites_MNO!J16,(Total_Sites_MNO!J16-Towers_4G_MNO!J16),0),"-")</f>
        <v/>
      </c>
      <c r="K16" s="30">
        <f>IF(P_Density_km2!K16&gt;Settings!$C$26,IF(Towers_4G_MNO!K16&lt;Total_Sites_MNO!K16,(Total_Sites_MNO!K16-Towers_4G_MNO!K16),0),"-")</f>
        <v/>
      </c>
      <c r="L16" s="30">
        <f>IF(P_Density_km2!L16&gt;Settings!$C$26,IF(Towers_4G_MNO!L16&lt;Total_Sites_MNO!L16,(Total_Sites_MNO!L16-Towers_4G_MNO!L16),0),"-")</f>
        <v/>
      </c>
    </row>
    <row r="17">
      <c r="A17" s="20">
        <f>'Total_Sites_MNO'!A17</f>
        <v/>
      </c>
      <c r="B17" s="20">
        <f>'Total_Sites_MNO'!B17</f>
        <v/>
      </c>
      <c r="C17" s="30">
        <f>IF(P_Density_km2!C17&gt;Settings!$C$26,IF(Towers_4G_MNO!C17&lt;Total_Sites_MNO!C17,(Total_Sites_MNO!C17-Towers_4G_MNO!C17),0),"-")</f>
        <v/>
      </c>
      <c r="D17" s="30">
        <f>IF(P_Density_km2!D17&gt;Settings!$C$26,IF(Towers_4G_MNO!D17&lt;Total_Sites_MNO!D17,(Total_Sites_MNO!D17-Towers_4G_MNO!D17),0),"-")</f>
        <v/>
      </c>
      <c r="E17" s="30">
        <f>IF(P_Density_km2!E17&gt;Settings!$C$26,IF(Towers_4G_MNO!E17&lt;Total_Sites_MNO!E17,(Total_Sites_MNO!E17-Towers_4G_MNO!E17),0),"-")</f>
        <v/>
      </c>
      <c r="F17" s="30">
        <f>IF(P_Density_km2!F17&gt;Settings!$C$26,IF(Towers_4G_MNO!F17&lt;Total_Sites_MNO!F17,(Total_Sites_MNO!F17-Towers_4G_MNO!F17),0),"-")</f>
        <v/>
      </c>
      <c r="G17" s="30">
        <f>IF(P_Density_km2!G17&gt;Settings!$C$26,IF(Towers_4G_MNO!G17&lt;Total_Sites_MNO!G17,(Total_Sites_MNO!G17-Towers_4G_MNO!G17),0),"-")</f>
        <v/>
      </c>
      <c r="H17" s="30">
        <f>IF(P_Density_km2!H17&gt;Settings!$C$26,IF(Towers_4G_MNO!H17&lt;Total_Sites_MNO!H17,(Total_Sites_MNO!H17-Towers_4G_MNO!H17),0),"-")</f>
        <v/>
      </c>
      <c r="I17" s="30">
        <f>IF(P_Density_km2!I17&gt;Settings!$C$26,IF(Towers_4G_MNO!I17&lt;Total_Sites_MNO!I17,(Total_Sites_MNO!I17-Towers_4G_MNO!I17),0),"-")</f>
        <v/>
      </c>
      <c r="J17" s="30">
        <f>IF(P_Density_km2!J17&gt;Settings!$C$26,IF(Towers_4G_MNO!J17&lt;Total_Sites_MNO!J17,(Total_Sites_MNO!J17-Towers_4G_MNO!J17),0),"-")</f>
        <v/>
      </c>
      <c r="K17" s="30">
        <f>IF(P_Density_km2!K17&gt;Settings!$C$26,IF(Towers_4G_MNO!K17&lt;Total_Sites_MNO!K17,(Total_Sites_MNO!K17-Towers_4G_MNO!K17),0),"-")</f>
        <v/>
      </c>
      <c r="L17" s="30">
        <f>IF(P_Density_km2!L17&gt;Settings!$C$26,IF(Towers_4G_MNO!L17&lt;Total_Sites_MNO!L17,(Total_Sites_MNO!L17-Towers_4G_MNO!L17),0),"-")</f>
        <v/>
      </c>
    </row>
    <row r="18">
      <c r="A18" s="20">
        <f>'Total_Sites_MNO'!A18</f>
        <v/>
      </c>
      <c r="B18" s="20">
        <f>'Total_Sites_MNO'!B18</f>
        <v/>
      </c>
      <c r="C18" s="30">
        <f>IF(P_Density_km2!C18&gt;Settings!$C$26,IF(Towers_4G_MNO!C18&lt;Total_Sites_MNO!C18,(Total_Sites_MNO!C18-Towers_4G_MNO!C18),0),"-")</f>
        <v/>
      </c>
      <c r="D18" s="30">
        <f>IF(P_Density_km2!D18&gt;Settings!$C$26,IF(Towers_4G_MNO!D18&lt;Total_Sites_MNO!D18,(Total_Sites_MNO!D18-Towers_4G_MNO!D18),0),"-")</f>
        <v/>
      </c>
      <c r="E18" s="30">
        <f>IF(P_Density_km2!E18&gt;Settings!$C$26,IF(Towers_4G_MNO!E18&lt;Total_Sites_MNO!E18,(Total_Sites_MNO!E18-Towers_4G_MNO!E18),0),"-")</f>
        <v/>
      </c>
      <c r="F18" s="30">
        <f>IF(P_Density_km2!F18&gt;Settings!$C$26,IF(Towers_4G_MNO!F18&lt;Total_Sites_MNO!F18,(Total_Sites_MNO!F18-Towers_4G_MNO!F18),0),"-")</f>
        <v/>
      </c>
      <c r="G18" s="30">
        <f>IF(P_Density_km2!G18&gt;Settings!$C$26,IF(Towers_4G_MNO!G18&lt;Total_Sites_MNO!G18,(Total_Sites_MNO!G18-Towers_4G_MNO!G18),0),"-")</f>
        <v/>
      </c>
      <c r="H18" s="30">
        <f>IF(P_Density_km2!H18&gt;Settings!$C$26,IF(Towers_4G_MNO!H18&lt;Total_Sites_MNO!H18,(Total_Sites_MNO!H18-Towers_4G_MNO!H18),0),"-")</f>
        <v/>
      </c>
      <c r="I18" s="30">
        <f>IF(P_Density_km2!I18&gt;Settings!$C$26,IF(Towers_4G_MNO!I18&lt;Total_Sites_MNO!I18,(Total_Sites_MNO!I18-Towers_4G_MNO!I18),0),"-")</f>
        <v/>
      </c>
      <c r="J18" s="30">
        <f>IF(P_Density_km2!J18&gt;Settings!$C$26,IF(Towers_4G_MNO!J18&lt;Total_Sites_MNO!J18,(Total_Sites_MNO!J18-Towers_4G_MNO!J18),0),"-")</f>
        <v/>
      </c>
      <c r="K18" s="30">
        <f>IF(P_Density_km2!K18&gt;Settings!$C$26,IF(Towers_4G_MNO!K18&lt;Total_Sites_MNO!K18,(Total_Sites_MNO!K18-Towers_4G_MNO!K18),0),"-")</f>
        <v/>
      </c>
      <c r="L18" s="30">
        <f>IF(P_Density_km2!L18&gt;Settings!$C$26,IF(Towers_4G_MNO!L18&lt;Total_Sites_MNO!L18,(Total_Sites_MNO!L18-Towers_4G_MNO!L18),0),"-")</f>
        <v/>
      </c>
    </row>
    <row r="19">
      <c r="A19" s="20">
        <f>'Total_Sites_MNO'!A19</f>
        <v/>
      </c>
      <c r="B19" s="20">
        <f>'Total_Sites_MNO'!B19</f>
        <v/>
      </c>
      <c r="C19" s="30">
        <f>IF(P_Density_km2!C19&gt;Settings!$C$26,IF(Towers_4G_MNO!C19&lt;Total_Sites_MNO!C19,(Total_Sites_MNO!C19-Towers_4G_MNO!C19),0),"-")</f>
        <v/>
      </c>
      <c r="D19" s="30">
        <f>IF(P_Density_km2!D19&gt;Settings!$C$26,IF(Towers_4G_MNO!D19&lt;Total_Sites_MNO!D19,(Total_Sites_MNO!D19-Towers_4G_MNO!D19),0),"-")</f>
        <v/>
      </c>
      <c r="E19" s="30">
        <f>IF(P_Density_km2!E19&gt;Settings!$C$26,IF(Towers_4G_MNO!E19&lt;Total_Sites_MNO!E19,(Total_Sites_MNO!E19-Towers_4G_MNO!E19),0),"-")</f>
        <v/>
      </c>
      <c r="F19" s="30">
        <f>IF(P_Density_km2!F19&gt;Settings!$C$26,IF(Towers_4G_MNO!F19&lt;Total_Sites_MNO!F19,(Total_Sites_MNO!F19-Towers_4G_MNO!F19),0),"-")</f>
        <v/>
      </c>
      <c r="G19" s="30">
        <f>IF(P_Density_km2!G19&gt;Settings!$C$26,IF(Towers_4G_MNO!G19&lt;Total_Sites_MNO!G19,(Total_Sites_MNO!G19-Towers_4G_MNO!G19),0),"-")</f>
        <v/>
      </c>
      <c r="H19" s="30">
        <f>IF(P_Density_km2!H19&gt;Settings!$C$26,IF(Towers_4G_MNO!H19&lt;Total_Sites_MNO!H19,(Total_Sites_MNO!H19-Towers_4G_MNO!H19),0),"-")</f>
        <v/>
      </c>
      <c r="I19" s="30">
        <f>IF(P_Density_km2!I19&gt;Settings!$C$26,IF(Towers_4G_MNO!I19&lt;Total_Sites_MNO!I19,(Total_Sites_MNO!I19-Towers_4G_MNO!I19),0),"-")</f>
        <v/>
      </c>
      <c r="J19" s="30">
        <f>IF(P_Density_km2!J19&gt;Settings!$C$26,IF(Towers_4G_MNO!J19&lt;Total_Sites_MNO!J19,(Total_Sites_MNO!J19-Towers_4G_MNO!J19),0),"-")</f>
        <v/>
      </c>
      <c r="K19" s="30">
        <f>IF(P_Density_km2!K19&gt;Settings!$C$26,IF(Towers_4G_MNO!K19&lt;Total_Sites_MNO!K19,(Total_Sites_MNO!K19-Towers_4G_MNO!K19),0),"-")</f>
        <v/>
      </c>
      <c r="L19" s="30">
        <f>IF(P_Density_km2!L19&gt;Settings!$C$26,IF(Towers_4G_MNO!L19&lt;Total_Sites_MNO!L19,(Total_Sites_MNO!L19-Towers_4G_MNO!L19),0),"-")</f>
        <v/>
      </c>
    </row>
    <row r="20">
      <c r="A20" s="20">
        <f>'Total_Sites_MNO'!A20</f>
        <v/>
      </c>
      <c r="B20" s="20">
        <f>'Total_Sites_MNO'!B20</f>
        <v/>
      </c>
      <c r="C20" s="30">
        <f>IF(P_Density_km2!C20&gt;Settings!$C$26,IF(Towers_4G_MNO!C20&lt;Total_Sites_MNO!C20,(Total_Sites_MNO!C20-Towers_4G_MNO!C20),0),"-")</f>
        <v/>
      </c>
      <c r="D20" s="30">
        <f>IF(P_Density_km2!D20&gt;Settings!$C$26,IF(Towers_4G_MNO!D20&lt;Total_Sites_MNO!D20,(Total_Sites_MNO!D20-Towers_4G_MNO!D20),0),"-")</f>
        <v/>
      </c>
      <c r="E20" s="30">
        <f>IF(P_Density_km2!E20&gt;Settings!$C$26,IF(Towers_4G_MNO!E20&lt;Total_Sites_MNO!E20,(Total_Sites_MNO!E20-Towers_4G_MNO!E20),0),"-")</f>
        <v/>
      </c>
      <c r="F20" s="30">
        <f>IF(P_Density_km2!F20&gt;Settings!$C$26,IF(Towers_4G_MNO!F20&lt;Total_Sites_MNO!F20,(Total_Sites_MNO!F20-Towers_4G_MNO!F20),0),"-")</f>
        <v/>
      </c>
      <c r="G20" s="30">
        <f>IF(P_Density_km2!G20&gt;Settings!$C$26,IF(Towers_4G_MNO!G20&lt;Total_Sites_MNO!G20,(Total_Sites_MNO!G20-Towers_4G_MNO!G20),0),"-")</f>
        <v/>
      </c>
      <c r="H20" s="30">
        <f>IF(P_Density_km2!H20&gt;Settings!$C$26,IF(Towers_4G_MNO!H20&lt;Total_Sites_MNO!H20,(Total_Sites_MNO!H20-Towers_4G_MNO!H20),0),"-")</f>
        <v/>
      </c>
      <c r="I20" s="30">
        <f>IF(P_Density_km2!I20&gt;Settings!$C$26,IF(Towers_4G_MNO!I20&lt;Total_Sites_MNO!I20,(Total_Sites_MNO!I20-Towers_4G_MNO!I20),0),"-")</f>
        <v/>
      </c>
      <c r="J20" s="30">
        <f>IF(P_Density_km2!J20&gt;Settings!$C$26,IF(Towers_4G_MNO!J20&lt;Total_Sites_MNO!J20,(Total_Sites_MNO!J20-Towers_4G_MNO!J20),0),"-")</f>
        <v/>
      </c>
      <c r="K20" s="30">
        <f>IF(P_Density_km2!K20&gt;Settings!$C$26,IF(Towers_4G_MNO!K20&lt;Total_Sites_MNO!K20,(Total_Sites_MNO!K20-Towers_4G_MNO!K20),0),"-")</f>
        <v/>
      </c>
      <c r="L20" s="30">
        <f>IF(P_Density_km2!L20&gt;Settings!$C$26,IF(Towers_4G_MNO!L20&lt;Total_Sites_MNO!L20,(Total_Sites_MNO!L20-Towers_4G_MNO!L20),0),"-")</f>
        <v/>
      </c>
    </row>
    <row r="21">
      <c r="A21" s="20">
        <f>'Total_Sites_MNO'!A21</f>
        <v/>
      </c>
      <c r="B21" s="20">
        <f>'Total_Sites_MNO'!B21</f>
        <v/>
      </c>
      <c r="C21" s="30">
        <f>IF(P_Density_km2!C21&gt;Settings!$C$26,IF(Towers_4G_MNO!C21&lt;Total_Sites_MNO!C21,(Total_Sites_MNO!C21-Towers_4G_MNO!C21),0),"-")</f>
        <v/>
      </c>
      <c r="D21" s="30">
        <f>IF(P_Density_km2!D21&gt;Settings!$C$26,IF(Towers_4G_MNO!D21&lt;Total_Sites_MNO!D21,(Total_Sites_MNO!D21-Towers_4G_MNO!D21),0),"-")</f>
        <v/>
      </c>
      <c r="E21" s="30">
        <f>IF(P_Density_km2!E21&gt;Settings!$C$26,IF(Towers_4G_MNO!E21&lt;Total_Sites_MNO!E21,(Total_Sites_MNO!E21-Towers_4G_MNO!E21),0),"-")</f>
        <v/>
      </c>
      <c r="F21" s="30">
        <f>IF(P_Density_km2!F21&gt;Settings!$C$26,IF(Towers_4G_MNO!F21&lt;Total_Sites_MNO!F21,(Total_Sites_MNO!F21-Towers_4G_MNO!F21),0),"-")</f>
        <v/>
      </c>
      <c r="G21" s="30">
        <f>IF(P_Density_km2!G21&gt;Settings!$C$26,IF(Towers_4G_MNO!G21&lt;Total_Sites_MNO!G21,(Total_Sites_MNO!G21-Towers_4G_MNO!G21),0),"-")</f>
        <v/>
      </c>
      <c r="H21" s="30">
        <f>IF(P_Density_km2!H21&gt;Settings!$C$26,IF(Towers_4G_MNO!H21&lt;Total_Sites_MNO!H21,(Total_Sites_MNO!H21-Towers_4G_MNO!H21),0),"-")</f>
        <v/>
      </c>
      <c r="I21" s="30">
        <f>IF(P_Density_km2!I21&gt;Settings!$C$26,IF(Towers_4G_MNO!I21&lt;Total_Sites_MNO!I21,(Total_Sites_MNO!I21-Towers_4G_MNO!I21),0),"-")</f>
        <v/>
      </c>
      <c r="J21" s="30">
        <f>IF(P_Density_km2!J21&gt;Settings!$C$26,IF(Towers_4G_MNO!J21&lt;Total_Sites_MNO!J21,(Total_Sites_MNO!J21-Towers_4G_MNO!J21),0),"-")</f>
        <v/>
      </c>
      <c r="K21" s="30">
        <f>IF(P_Density_km2!K21&gt;Settings!$C$26,IF(Towers_4G_MNO!K21&lt;Total_Sites_MNO!K21,(Total_Sites_MNO!K21-Towers_4G_MNO!K21),0),"-")</f>
        <v/>
      </c>
      <c r="L21" s="30">
        <f>IF(P_Density_km2!L21&gt;Settings!$C$26,IF(Towers_4G_MNO!L21&lt;Total_Sites_MNO!L21,(Total_Sites_MNO!L21-Towers_4G_MNO!L21),0),"-")</f>
        <v/>
      </c>
    </row>
    <row r="22">
      <c r="A22" s="20">
        <f>'Total_Sites_MNO'!A22</f>
        <v/>
      </c>
      <c r="B22" s="20">
        <f>'Total_Sites_MNO'!B22</f>
        <v/>
      </c>
      <c r="C22" s="30">
        <f>IF(P_Density_km2!C22&gt;Settings!$C$26,IF(Towers_4G_MNO!C22&lt;Total_Sites_MNO!C22,(Total_Sites_MNO!C22-Towers_4G_MNO!C22),0),"-")</f>
        <v/>
      </c>
      <c r="D22" s="30">
        <f>IF(P_Density_km2!D22&gt;Settings!$C$26,IF(Towers_4G_MNO!D22&lt;Total_Sites_MNO!D22,(Total_Sites_MNO!D22-Towers_4G_MNO!D22),0),"-")</f>
        <v/>
      </c>
      <c r="E22" s="30">
        <f>IF(P_Density_km2!E22&gt;Settings!$C$26,IF(Towers_4G_MNO!E22&lt;Total_Sites_MNO!E22,(Total_Sites_MNO!E22-Towers_4G_MNO!E22),0),"-")</f>
        <v/>
      </c>
      <c r="F22" s="30">
        <f>IF(P_Density_km2!F22&gt;Settings!$C$26,IF(Towers_4G_MNO!F22&lt;Total_Sites_MNO!F22,(Total_Sites_MNO!F22-Towers_4G_MNO!F22),0),"-")</f>
        <v/>
      </c>
      <c r="G22" s="30">
        <f>IF(P_Density_km2!G22&gt;Settings!$C$26,IF(Towers_4G_MNO!G22&lt;Total_Sites_MNO!G22,(Total_Sites_MNO!G22-Towers_4G_MNO!G22),0),"-")</f>
        <v/>
      </c>
      <c r="H22" s="30">
        <f>IF(P_Density_km2!H22&gt;Settings!$C$26,IF(Towers_4G_MNO!H22&lt;Total_Sites_MNO!H22,(Total_Sites_MNO!H22-Towers_4G_MNO!H22),0),"-")</f>
        <v/>
      </c>
      <c r="I22" s="30">
        <f>IF(P_Density_km2!I22&gt;Settings!$C$26,IF(Towers_4G_MNO!I22&lt;Total_Sites_MNO!I22,(Total_Sites_MNO!I22-Towers_4G_MNO!I22),0),"-")</f>
        <v/>
      </c>
      <c r="J22" s="30">
        <f>IF(P_Density_km2!J22&gt;Settings!$C$26,IF(Towers_4G_MNO!J22&lt;Total_Sites_MNO!J22,(Total_Sites_MNO!J22-Towers_4G_MNO!J22),0),"-")</f>
        <v/>
      </c>
      <c r="K22" s="30">
        <f>IF(P_Density_km2!K22&gt;Settings!$C$26,IF(Towers_4G_MNO!K22&lt;Total_Sites_MNO!K22,(Total_Sites_MNO!K22-Towers_4G_MNO!K22),0),"-")</f>
        <v/>
      </c>
      <c r="L22" s="30">
        <f>IF(P_Density_km2!L22&gt;Settings!$C$26,IF(Towers_4G_MNO!L22&lt;Total_Sites_MNO!L22,(Total_Sites_MNO!L22-Towers_4G_MNO!L22),0),"-")</f>
        <v/>
      </c>
    </row>
    <row r="23">
      <c r="A23" s="20">
        <f>'Total_Sites_MNO'!A23</f>
        <v/>
      </c>
      <c r="B23" s="20">
        <f>'Total_Sites_MNO'!B23</f>
        <v/>
      </c>
      <c r="C23" s="30">
        <f>IF(P_Density_km2!C23&gt;Settings!$C$26,IF(Towers_4G_MNO!C23&lt;Total_Sites_MNO!C23,(Total_Sites_MNO!C23-Towers_4G_MNO!C23),0),"-")</f>
        <v/>
      </c>
      <c r="D23" s="30">
        <f>IF(P_Density_km2!D23&gt;Settings!$C$26,IF(Towers_4G_MNO!D23&lt;Total_Sites_MNO!D23,(Total_Sites_MNO!D23-Towers_4G_MNO!D23),0),"-")</f>
        <v/>
      </c>
      <c r="E23" s="30">
        <f>IF(P_Density_km2!E23&gt;Settings!$C$26,IF(Towers_4G_MNO!E23&lt;Total_Sites_MNO!E23,(Total_Sites_MNO!E23-Towers_4G_MNO!E23),0),"-")</f>
        <v/>
      </c>
      <c r="F23" s="30">
        <f>IF(P_Density_km2!F23&gt;Settings!$C$26,IF(Towers_4G_MNO!F23&lt;Total_Sites_MNO!F23,(Total_Sites_MNO!F23-Towers_4G_MNO!F23),0),"-")</f>
        <v/>
      </c>
      <c r="G23" s="30">
        <f>IF(P_Density_km2!G23&gt;Settings!$C$26,IF(Towers_4G_MNO!G23&lt;Total_Sites_MNO!G23,(Total_Sites_MNO!G23-Towers_4G_MNO!G23),0),"-")</f>
        <v/>
      </c>
      <c r="H23" s="30">
        <f>IF(P_Density_km2!H23&gt;Settings!$C$26,IF(Towers_4G_MNO!H23&lt;Total_Sites_MNO!H23,(Total_Sites_MNO!H23-Towers_4G_MNO!H23),0),"-")</f>
        <v/>
      </c>
      <c r="I23" s="30">
        <f>IF(P_Density_km2!I23&gt;Settings!$C$26,IF(Towers_4G_MNO!I23&lt;Total_Sites_MNO!I23,(Total_Sites_MNO!I23-Towers_4G_MNO!I23),0),"-")</f>
        <v/>
      </c>
      <c r="J23" s="30">
        <f>IF(P_Density_km2!J23&gt;Settings!$C$26,IF(Towers_4G_MNO!J23&lt;Total_Sites_MNO!J23,(Total_Sites_MNO!J23-Towers_4G_MNO!J23),0),"-")</f>
        <v/>
      </c>
      <c r="K23" s="30">
        <f>IF(P_Density_km2!K23&gt;Settings!$C$26,IF(Towers_4G_MNO!K23&lt;Total_Sites_MNO!K23,(Total_Sites_MNO!K23-Towers_4G_MNO!K23),0),"-")</f>
        <v/>
      </c>
      <c r="L23" s="30">
        <f>IF(P_Density_km2!L23&gt;Settings!$C$26,IF(Towers_4G_MNO!L23&lt;Total_Sites_MNO!L23,(Total_Sites_MNO!L23-Towers_4G_MNO!L23),0),"-")</f>
        <v/>
      </c>
    </row>
    <row r="24">
      <c r="A24" s="20">
        <f>'Total_Sites_MNO'!A24</f>
        <v/>
      </c>
      <c r="B24" s="20">
        <f>'Total_Sites_MNO'!B24</f>
        <v/>
      </c>
      <c r="C24" s="30">
        <f>IF(P_Density_km2!C24&gt;Settings!$C$26,IF(Towers_4G_MNO!C24&lt;Total_Sites_MNO!C24,(Total_Sites_MNO!C24-Towers_4G_MNO!C24),0),"-")</f>
        <v/>
      </c>
      <c r="D24" s="30">
        <f>IF(P_Density_km2!D24&gt;Settings!$C$26,IF(Towers_4G_MNO!D24&lt;Total_Sites_MNO!D24,(Total_Sites_MNO!D24-Towers_4G_MNO!D24),0),"-")</f>
        <v/>
      </c>
      <c r="E24" s="30">
        <f>IF(P_Density_km2!E24&gt;Settings!$C$26,IF(Towers_4G_MNO!E24&lt;Total_Sites_MNO!E24,(Total_Sites_MNO!E24-Towers_4G_MNO!E24),0),"-")</f>
        <v/>
      </c>
      <c r="F24" s="30">
        <f>IF(P_Density_km2!F24&gt;Settings!$C$26,IF(Towers_4G_MNO!F24&lt;Total_Sites_MNO!F24,(Total_Sites_MNO!F24-Towers_4G_MNO!F24),0),"-")</f>
        <v/>
      </c>
      <c r="G24" s="30">
        <f>IF(P_Density_km2!G24&gt;Settings!$C$26,IF(Towers_4G_MNO!G24&lt;Total_Sites_MNO!G24,(Total_Sites_MNO!G24-Towers_4G_MNO!G24),0),"-")</f>
        <v/>
      </c>
      <c r="H24" s="30">
        <f>IF(P_Density_km2!H24&gt;Settings!$C$26,IF(Towers_4G_MNO!H24&lt;Total_Sites_MNO!H24,(Total_Sites_MNO!H24-Towers_4G_MNO!H24),0),"-")</f>
        <v/>
      </c>
      <c r="I24" s="30">
        <f>IF(P_Density_km2!I24&gt;Settings!$C$26,IF(Towers_4G_MNO!I24&lt;Total_Sites_MNO!I24,(Total_Sites_MNO!I24-Towers_4G_MNO!I24),0),"-")</f>
        <v/>
      </c>
      <c r="J24" s="30">
        <f>IF(P_Density_km2!J24&gt;Settings!$C$26,IF(Towers_4G_MNO!J24&lt;Total_Sites_MNO!J24,(Total_Sites_MNO!J24-Towers_4G_MNO!J24),0),"-")</f>
        <v/>
      </c>
      <c r="K24" s="30">
        <f>IF(P_Density_km2!K24&gt;Settings!$C$26,IF(Towers_4G_MNO!K24&lt;Total_Sites_MNO!K24,(Total_Sites_MNO!K24-Towers_4G_MNO!K24),0),"-")</f>
        <v/>
      </c>
      <c r="L24" s="30">
        <f>IF(P_Density_km2!L24&gt;Settings!$C$26,IF(Towers_4G_MNO!L24&lt;Total_Sites_MNO!L24,(Total_Sites_MNO!L24-Towers_4G_MNO!L24),0),"-")</f>
        <v/>
      </c>
    </row>
    <row r="25">
      <c r="A25" s="20">
        <f>'Total_Sites_MNO'!A25</f>
        <v/>
      </c>
      <c r="B25" s="20">
        <f>'Total_Sites_MNO'!B25</f>
        <v/>
      </c>
      <c r="C25" s="30">
        <f>IF(P_Density_km2!C25&gt;Settings!$C$26,IF(Towers_4G_MNO!C25&lt;Total_Sites_MNO!C25,(Total_Sites_MNO!C25-Towers_4G_MNO!C25),0),"-")</f>
        <v/>
      </c>
      <c r="D25" s="30">
        <f>IF(P_Density_km2!D25&gt;Settings!$C$26,IF(Towers_4G_MNO!D25&lt;Total_Sites_MNO!D25,(Total_Sites_MNO!D25-Towers_4G_MNO!D25),0),"-")</f>
        <v/>
      </c>
      <c r="E25" s="30">
        <f>IF(P_Density_km2!E25&gt;Settings!$C$26,IF(Towers_4G_MNO!E25&lt;Total_Sites_MNO!E25,(Total_Sites_MNO!E25-Towers_4G_MNO!E25),0),"-")</f>
        <v/>
      </c>
      <c r="F25" s="30">
        <f>IF(P_Density_km2!F25&gt;Settings!$C$26,IF(Towers_4G_MNO!F25&lt;Total_Sites_MNO!F25,(Total_Sites_MNO!F25-Towers_4G_MNO!F25),0),"-")</f>
        <v/>
      </c>
      <c r="G25" s="30">
        <f>IF(P_Density_km2!G25&gt;Settings!$C$26,IF(Towers_4G_MNO!G25&lt;Total_Sites_MNO!G25,(Total_Sites_MNO!G25-Towers_4G_MNO!G25),0),"-")</f>
        <v/>
      </c>
      <c r="H25" s="30">
        <f>IF(P_Density_km2!H25&gt;Settings!$C$26,IF(Towers_4G_MNO!H25&lt;Total_Sites_MNO!H25,(Total_Sites_MNO!H25-Towers_4G_MNO!H25),0),"-")</f>
        <v/>
      </c>
      <c r="I25" s="30">
        <f>IF(P_Density_km2!I25&gt;Settings!$C$26,IF(Towers_4G_MNO!I25&lt;Total_Sites_MNO!I25,(Total_Sites_MNO!I25-Towers_4G_MNO!I25),0),"-")</f>
        <v/>
      </c>
      <c r="J25" s="30">
        <f>IF(P_Density_km2!J25&gt;Settings!$C$26,IF(Towers_4G_MNO!J25&lt;Total_Sites_MNO!J25,(Total_Sites_MNO!J25-Towers_4G_MNO!J25),0),"-")</f>
        <v/>
      </c>
      <c r="K25" s="30">
        <f>IF(P_Density_km2!K25&gt;Settings!$C$26,IF(Towers_4G_MNO!K25&lt;Total_Sites_MNO!K25,(Total_Sites_MNO!K25-Towers_4G_MNO!K25),0),"-")</f>
        <v/>
      </c>
      <c r="L25" s="30">
        <f>IF(P_Density_km2!L25&gt;Settings!$C$26,IF(Towers_4G_MNO!L25&lt;Total_Sites_MNO!L25,(Total_Sites_MNO!L25-Towers_4G_MNO!L25),0),"-")</f>
        <v/>
      </c>
    </row>
    <row r="26">
      <c r="A26" s="20">
        <f>'Total_Sites_MNO'!A26</f>
        <v/>
      </c>
      <c r="B26" s="20">
        <f>'Total_Sites_MNO'!B26</f>
        <v/>
      </c>
      <c r="C26" s="30">
        <f>IF(P_Density_km2!C26&gt;Settings!$C$26,IF(Towers_4G_MNO!C26&lt;Total_Sites_MNO!C26,(Total_Sites_MNO!C26-Towers_4G_MNO!C26),0),"-")</f>
        <v/>
      </c>
      <c r="D26" s="30">
        <f>IF(P_Density_km2!D26&gt;Settings!$C$26,IF(Towers_4G_MNO!D26&lt;Total_Sites_MNO!D26,(Total_Sites_MNO!D26-Towers_4G_MNO!D26),0),"-")</f>
        <v/>
      </c>
      <c r="E26" s="30">
        <f>IF(P_Density_km2!E26&gt;Settings!$C$26,IF(Towers_4G_MNO!E26&lt;Total_Sites_MNO!E26,(Total_Sites_MNO!E26-Towers_4G_MNO!E26),0),"-")</f>
        <v/>
      </c>
      <c r="F26" s="30">
        <f>IF(P_Density_km2!F26&gt;Settings!$C$26,IF(Towers_4G_MNO!F26&lt;Total_Sites_MNO!F26,(Total_Sites_MNO!F26-Towers_4G_MNO!F26),0),"-")</f>
        <v/>
      </c>
      <c r="G26" s="30">
        <f>IF(P_Density_km2!G26&gt;Settings!$C$26,IF(Towers_4G_MNO!G26&lt;Total_Sites_MNO!G26,(Total_Sites_MNO!G26-Towers_4G_MNO!G26),0),"-")</f>
        <v/>
      </c>
      <c r="H26" s="30">
        <f>IF(P_Density_km2!H26&gt;Settings!$C$26,IF(Towers_4G_MNO!H26&lt;Total_Sites_MNO!H26,(Total_Sites_MNO!H26-Towers_4G_MNO!H26),0),"-")</f>
        <v/>
      </c>
      <c r="I26" s="30">
        <f>IF(P_Density_km2!I26&gt;Settings!$C$26,IF(Towers_4G_MNO!I26&lt;Total_Sites_MNO!I26,(Total_Sites_MNO!I26-Towers_4G_MNO!I26),0),"-")</f>
        <v/>
      </c>
      <c r="J26" s="30">
        <f>IF(P_Density_km2!J26&gt;Settings!$C$26,IF(Towers_4G_MNO!J26&lt;Total_Sites_MNO!J26,(Total_Sites_MNO!J26-Towers_4G_MNO!J26),0),"-")</f>
        <v/>
      </c>
      <c r="K26" s="30">
        <f>IF(P_Density_km2!K26&gt;Settings!$C$26,IF(Towers_4G_MNO!K26&lt;Total_Sites_MNO!K26,(Total_Sites_MNO!K26-Towers_4G_MNO!K26),0),"-")</f>
        <v/>
      </c>
      <c r="L26" s="30">
        <f>IF(P_Density_km2!L26&gt;Settings!$C$26,IF(Towers_4G_MNO!L26&lt;Total_Sites_MNO!L26,(Total_Sites_MNO!L26-Towers_4G_MNO!L26),0),"-")</f>
        <v/>
      </c>
    </row>
    <row r="27">
      <c r="A27" s="20">
        <f>'Total_Sites_MNO'!A27</f>
        <v/>
      </c>
      <c r="B27" s="20">
        <f>'Total_Sites_MNO'!B27</f>
        <v/>
      </c>
      <c r="C27" s="30">
        <f>IF(P_Density_km2!C27&gt;Settings!$C$26,IF(Towers_4G_MNO!C27&lt;Total_Sites_MNO!C27,(Total_Sites_MNO!C27-Towers_4G_MNO!C27),0),"-")</f>
        <v/>
      </c>
      <c r="D27" s="30">
        <f>IF(P_Density_km2!D27&gt;Settings!$C$26,IF(Towers_4G_MNO!D27&lt;Total_Sites_MNO!D27,(Total_Sites_MNO!D27-Towers_4G_MNO!D27),0),"-")</f>
        <v/>
      </c>
      <c r="E27" s="30">
        <f>IF(P_Density_km2!E27&gt;Settings!$C$26,IF(Towers_4G_MNO!E27&lt;Total_Sites_MNO!E27,(Total_Sites_MNO!E27-Towers_4G_MNO!E27),0),"-")</f>
        <v/>
      </c>
      <c r="F27" s="30">
        <f>IF(P_Density_km2!F27&gt;Settings!$C$26,IF(Towers_4G_MNO!F27&lt;Total_Sites_MNO!F27,(Total_Sites_MNO!F27-Towers_4G_MNO!F27),0),"-")</f>
        <v/>
      </c>
      <c r="G27" s="30">
        <f>IF(P_Density_km2!G27&gt;Settings!$C$26,IF(Towers_4G_MNO!G27&lt;Total_Sites_MNO!G27,(Total_Sites_MNO!G27-Towers_4G_MNO!G27),0),"-")</f>
        <v/>
      </c>
      <c r="H27" s="30">
        <f>IF(P_Density_km2!H27&gt;Settings!$C$26,IF(Towers_4G_MNO!H27&lt;Total_Sites_MNO!H27,(Total_Sites_MNO!H27-Towers_4G_MNO!H27),0),"-")</f>
        <v/>
      </c>
      <c r="I27" s="30">
        <f>IF(P_Density_km2!I27&gt;Settings!$C$26,IF(Towers_4G_MNO!I27&lt;Total_Sites_MNO!I27,(Total_Sites_MNO!I27-Towers_4G_MNO!I27),0),"-")</f>
        <v/>
      </c>
      <c r="J27" s="30">
        <f>IF(P_Density_km2!J27&gt;Settings!$C$26,IF(Towers_4G_MNO!J27&lt;Total_Sites_MNO!J27,(Total_Sites_MNO!J27-Towers_4G_MNO!J27),0),"-")</f>
        <v/>
      </c>
      <c r="K27" s="30">
        <f>IF(P_Density_km2!K27&gt;Settings!$C$26,IF(Towers_4G_MNO!K27&lt;Total_Sites_MNO!K27,(Total_Sites_MNO!K27-Towers_4G_MNO!K27),0),"-")</f>
        <v/>
      </c>
      <c r="L27" s="30">
        <f>IF(P_Density_km2!L27&gt;Settings!$C$26,IF(Towers_4G_MNO!L27&lt;Total_Sites_MNO!L27,(Total_Sites_MNO!L27-Towers_4G_MNO!L27),0),"-")</f>
        <v/>
      </c>
    </row>
    <row r="28">
      <c r="A28" s="20">
        <f>'Total_Sites_MNO'!A28</f>
        <v/>
      </c>
      <c r="B28" s="20">
        <f>'Total_Sites_MNO'!B28</f>
        <v/>
      </c>
      <c r="C28" s="30">
        <f>IF(P_Density_km2!C28&gt;Settings!$C$26,IF(Towers_4G_MNO!C28&lt;Total_Sites_MNO!C28,(Total_Sites_MNO!C28-Towers_4G_MNO!C28),0),"-")</f>
        <v/>
      </c>
      <c r="D28" s="30">
        <f>IF(P_Density_km2!D28&gt;Settings!$C$26,IF(Towers_4G_MNO!D28&lt;Total_Sites_MNO!D28,(Total_Sites_MNO!D28-Towers_4G_MNO!D28),0),"-")</f>
        <v/>
      </c>
      <c r="E28" s="30">
        <f>IF(P_Density_km2!E28&gt;Settings!$C$26,IF(Towers_4G_MNO!E28&lt;Total_Sites_MNO!E28,(Total_Sites_MNO!E28-Towers_4G_MNO!E28),0),"-")</f>
        <v/>
      </c>
      <c r="F28" s="30">
        <f>IF(P_Density_km2!F28&gt;Settings!$C$26,IF(Towers_4G_MNO!F28&lt;Total_Sites_MNO!F28,(Total_Sites_MNO!F28-Towers_4G_MNO!F28),0),"-")</f>
        <v/>
      </c>
      <c r="G28" s="30">
        <f>IF(P_Density_km2!G28&gt;Settings!$C$26,IF(Towers_4G_MNO!G28&lt;Total_Sites_MNO!G28,(Total_Sites_MNO!G28-Towers_4G_MNO!G28),0),"-")</f>
        <v/>
      </c>
      <c r="H28" s="30">
        <f>IF(P_Density_km2!H28&gt;Settings!$C$26,IF(Towers_4G_MNO!H28&lt;Total_Sites_MNO!H28,(Total_Sites_MNO!H28-Towers_4G_MNO!H28),0),"-")</f>
        <v/>
      </c>
      <c r="I28" s="30">
        <f>IF(P_Density_km2!I28&gt;Settings!$C$26,IF(Towers_4G_MNO!I28&lt;Total_Sites_MNO!I28,(Total_Sites_MNO!I28-Towers_4G_MNO!I28),0),"-")</f>
        <v/>
      </c>
      <c r="J28" s="30">
        <f>IF(P_Density_km2!J28&gt;Settings!$C$26,IF(Towers_4G_MNO!J28&lt;Total_Sites_MNO!J28,(Total_Sites_MNO!J28-Towers_4G_MNO!J28),0),"-")</f>
        <v/>
      </c>
      <c r="K28" s="30">
        <f>IF(P_Density_km2!K28&gt;Settings!$C$26,IF(Towers_4G_MNO!K28&lt;Total_Sites_MNO!K28,(Total_Sites_MNO!K28-Towers_4G_MNO!K28),0),"-")</f>
        <v/>
      </c>
      <c r="L28" s="30">
        <f>IF(P_Density_km2!L28&gt;Settings!$C$26,IF(Towers_4G_MNO!L28&lt;Total_Sites_MNO!L28,(Total_Sites_MNO!L28-Towers_4G_MNO!L28),0),"-")</f>
        <v/>
      </c>
    </row>
    <row r="29">
      <c r="A29" s="20">
        <f>'Total_Sites_MNO'!A29</f>
        <v/>
      </c>
      <c r="B29" s="20">
        <f>'Total_Sites_MNO'!B29</f>
        <v/>
      </c>
      <c r="C29" s="30">
        <f>IF(P_Density_km2!C29&gt;Settings!$C$26,IF(Towers_4G_MNO!C29&lt;Total_Sites_MNO!C29,(Total_Sites_MNO!C29-Towers_4G_MNO!C29),0),"-")</f>
        <v/>
      </c>
      <c r="D29" s="30">
        <f>IF(P_Density_km2!D29&gt;Settings!$C$26,IF(Towers_4G_MNO!D29&lt;Total_Sites_MNO!D29,(Total_Sites_MNO!D29-Towers_4G_MNO!D29),0),"-")</f>
        <v/>
      </c>
      <c r="E29" s="30">
        <f>IF(P_Density_km2!E29&gt;Settings!$C$26,IF(Towers_4G_MNO!E29&lt;Total_Sites_MNO!E29,(Total_Sites_MNO!E29-Towers_4G_MNO!E29),0),"-")</f>
        <v/>
      </c>
      <c r="F29" s="30">
        <f>IF(P_Density_km2!F29&gt;Settings!$C$26,IF(Towers_4G_MNO!F29&lt;Total_Sites_MNO!F29,(Total_Sites_MNO!F29-Towers_4G_MNO!F29),0),"-")</f>
        <v/>
      </c>
      <c r="G29" s="30">
        <f>IF(P_Density_km2!G29&gt;Settings!$C$26,IF(Towers_4G_MNO!G29&lt;Total_Sites_MNO!G29,(Total_Sites_MNO!G29-Towers_4G_MNO!G29),0),"-")</f>
        <v/>
      </c>
      <c r="H29" s="30">
        <f>IF(P_Density_km2!H29&gt;Settings!$C$26,IF(Towers_4G_MNO!H29&lt;Total_Sites_MNO!H29,(Total_Sites_MNO!H29-Towers_4G_MNO!H29),0),"-")</f>
        <v/>
      </c>
      <c r="I29" s="30">
        <f>IF(P_Density_km2!I29&gt;Settings!$C$26,IF(Towers_4G_MNO!I29&lt;Total_Sites_MNO!I29,(Total_Sites_MNO!I29-Towers_4G_MNO!I29),0),"-")</f>
        <v/>
      </c>
      <c r="J29" s="30">
        <f>IF(P_Density_km2!J29&gt;Settings!$C$26,IF(Towers_4G_MNO!J29&lt;Total_Sites_MNO!J29,(Total_Sites_MNO!J29-Towers_4G_MNO!J29),0),"-")</f>
        <v/>
      </c>
      <c r="K29" s="30">
        <f>IF(P_Density_km2!K29&gt;Settings!$C$26,IF(Towers_4G_MNO!K29&lt;Total_Sites_MNO!K29,(Total_Sites_MNO!K29-Towers_4G_MNO!K29),0),"-")</f>
        <v/>
      </c>
      <c r="L29" s="30">
        <f>IF(P_Density_km2!L29&gt;Settings!$C$26,IF(Towers_4G_MNO!L29&lt;Total_Sites_MNO!L29,(Total_Sites_MNO!L29-Towers_4G_MNO!L29),0),"-")</f>
        <v/>
      </c>
    </row>
    <row r="30">
      <c r="A30" s="20">
        <f>'Total_Sites_MNO'!A30</f>
        <v/>
      </c>
      <c r="B30" s="20">
        <f>'Total_Sites_MNO'!B30</f>
        <v/>
      </c>
      <c r="C30" s="30">
        <f>IF(P_Density_km2!C30&gt;Settings!$C$26,IF(Towers_4G_MNO!C30&lt;Total_Sites_MNO!C30,(Total_Sites_MNO!C30-Towers_4G_MNO!C30),0),"-")</f>
        <v/>
      </c>
      <c r="D30" s="30">
        <f>IF(P_Density_km2!D30&gt;Settings!$C$26,IF(Towers_4G_MNO!D30&lt;Total_Sites_MNO!D30,(Total_Sites_MNO!D30-Towers_4G_MNO!D30),0),"-")</f>
        <v/>
      </c>
      <c r="E30" s="30">
        <f>IF(P_Density_km2!E30&gt;Settings!$C$26,IF(Towers_4G_MNO!E30&lt;Total_Sites_MNO!E30,(Total_Sites_MNO!E30-Towers_4G_MNO!E30),0),"-")</f>
        <v/>
      </c>
      <c r="F30" s="30">
        <f>IF(P_Density_km2!F30&gt;Settings!$C$26,IF(Towers_4G_MNO!F30&lt;Total_Sites_MNO!F30,(Total_Sites_MNO!F30-Towers_4G_MNO!F30),0),"-")</f>
        <v/>
      </c>
      <c r="G30" s="30">
        <f>IF(P_Density_km2!G30&gt;Settings!$C$26,IF(Towers_4G_MNO!G30&lt;Total_Sites_MNO!G30,(Total_Sites_MNO!G30-Towers_4G_MNO!G30),0),"-")</f>
        <v/>
      </c>
      <c r="H30" s="30">
        <f>IF(P_Density_km2!H30&gt;Settings!$C$26,IF(Towers_4G_MNO!H30&lt;Total_Sites_MNO!H30,(Total_Sites_MNO!H30-Towers_4G_MNO!H30),0),"-")</f>
        <v/>
      </c>
      <c r="I30" s="30">
        <f>IF(P_Density_km2!I30&gt;Settings!$C$26,IF(Towers_4G_MNO!I30&lt;Total_Sites_MNO!I30,(Total_Sites_MNO!I30-Towers_4G_MNO!I30),0),"-")</f>
        <v/>
      </c>
      <c r="J30" s="30">
        <f>IF(P_Density_km2!J30&gt;Settings!$C$26,IF(Towers_4G_MNO!J30&lt;Total_Sites_MNO!J30,(Total_Sites_MNO!J30-Towers_4G_MNO!J30),0),"-")</f>
        <v/>
      </c>
      <c r="K30" s="30">
        <f>IF(P_Density_km2!K30&gt;Settings!$C$26,IF(Towers_4G_MNO!K30&lt;Total_Sites_MNO!K30,(Total_Sites_MNO!K30-Towers_4G_MNO!K30),0),"-")</f>
        <v/>
      </c>
      <c r="L30" s="30">
        <f>IF(P_Density_km2!L30&gt;Settings!$C$26,IF(Towers_4G_MNO!L30&lt;Total_Sites_MNO!L30,(Total_Sites_MNO!L30-Towers_4G_MNO!L30),0),"-")</f>
        <v/>
      </c>
    </row>
    <row r="31">
      <c r="A31" s="20">
        <f>'Total_Sites_MNO'!A31</f>
        <v/>
      </c>
      <c r="B31" s="20">
        <f>'Total_Sites_MNO'!B31</f>
        <v/>
      </c>
      <c r="C31" s="30">
        <f>IF(P_Density_km2!C31&gt;Settings!$C$26,IF(Towers_4G_MNO!C31&lt;Total_Sites_MNO!C31,(Total_Sites_MNO!C31-Towers_4G_MNO!C31),0),"-")</f>
        <v/>
      </c>
      <c r="D31" s="30">
        <f>IF(P_Density_km2!D31&gt;Settings!$C$26,IF(Towers_4G_MNO!D31&lt;Total_Sites_MNO!D31,(Total_Sites_MNO!D31-Towers_4G_MNO!D31),0),"-")</f>
        <v/>
      </c>
      <c r="E31" s="30">
        <f>IF(P_Density_km2!E31&gt;Settings!$C$26,IF(Towers_4G_MNO!E31&lt;Total_Sites_MNO!E31,(Total_Sites_MNO!E31-Towers_4G_MNO!E31),0),"-")</f>
        <v/>
      </c>
      <c r="F31" s="30">
        <f>IF(P_Density_km2!F31&gt;Settings!$C$26,IF(Towers_4G_MNO!F31&lt;Total_Sites_MNO!F31,(Total_Sites_MNO!F31-Towers_4G_MNO!F31),0),"-")</f>
        <v/>
      </c>
      <c r="G31" s="30">
        <f>IF(P_Density_km2!G31&gt;Settings!$C$26,IF(Towers_4G_MNO!G31&lt;Total_Sites_MNO!G31,(Total_Sites_MNO!G31-Towers_4G_MNO!G31),0),"-")</f>
        <v/>
      </c>
      <c r="H31" s="30">
        <f>IF(P_Density_km2!H31&gt;Settings!$C$26,IF(Towers_4G_MNO!H31&lt;Total_Sites_MNO!H31,(Total_Sites_MNO!H31-Towers_4G_MNO!H31),0),"-")</f>
        <v/>
      </c>
      <c r="I31" s="30">
        <f>IF(P_Density_km2!I31&gt;Settings!$C$26,IF(Towers_4G_MNO!I31&lt;Total_Sites_MNO!I31,(Total_Sites_MNO!I31-Towers_4G_MNO!I31),0),"-")</f>
        <v/>
      </c>
      <c r="J31" s="30">
        <f>IF(P_Density_km2!J31&gt;Settings!$C$26,IF(Towers_4G_MNO!J31&lt;Total_Sites_MNO!J31,(Total_Sites_MNO!J31-Towers_4G_MNO!J31),0),"-")</f>
        <v/>
      </c>
      <c r="K31" s="30">
        <f>IF(P_Density_km2!K31&gt;Settings!$C$26,IF(Towers_4G_MNO!K31&lt;Total_Sites_MNO!K31,(Total_Sites_MNO!K31-Towers_4G_MNO!K31),0),"-")</f>
        <v/>
      </c>
      <c r="L31" s="30">
        <f>IF(P_Density_km2!L31&gt;Settings!$C$26,IF(Towers_4G_MNO!L31&lt;Total_Sites_MNO!L31,(Total_Sites_MNO!L31-Towers_4G_MNO!L31),0),"-")</f>
        <v/>
      </c>
    </row>
    <row r="32">
      <c r="A32" s="20">
        <f>'Total_Sites_MNO'!A32</f>
        <v/>
      </c>
      <c r="B32" s="20">
        <f>'Total_Sites_MNO'!B32</f>
        <v/>
      </c>
      <c r="C32" s="30">
        <f>IF(P_Density_km2!C32&gt;Settings!$C$26,IF(Towers_4G_MNO!C32&lt;Total_Sites_MNO!C32,(Total_Sites_MNO!C32-Towers_4G_MNO!C32),0),"-")</f>
        <v/>
      </c>
      <c r="D32" s="30">
        <f>IF(P_Density_km2!D32&gt;Settings!$C$26,IF(Towers_4G_MNO!D32&lt;Total_Sites_MNO!D32,(Total_Sites_MNO!D32-Towers_4G_MNO!D32),0),"-")</f>
        <v/>
      </c>
      <c r="E32" s="30">
        <f>IF(P_Density_km2!E32&gt;Settings!$C$26,IF(Towers_4G_MNO!E32&lt;Total_Sites_MNO!E32,(Total_Sites_MNO!E32-Towers_4G_MNO!E32),0),"-")</f>
        <v/>
      </c>
      <c r="F32" s="30">
        <f>IF(P_Density_km2!F32&gt;Settings!$C$26,IF(Towers_4G_MNO!F32&lt;Total_Sites_MNO!F32,(Total_Sites_MNO!F32-Towers_4G_MNO!F32),0),"-")</f>
        <v/>
      </c>
      <c r="G32" s="30">
        <f>IF(P_Density_km2!G32&gt;Settings!$C$26,IF(Towers_4G_MNO!G32&lt;Total_Sites_MNO!G32,(Total_Sites_MNO!G32-Towers_4G_MNO!G32),0),"-")</f>
        <v/>
      </c>
      <c r="H32" s="30">
        <f>IF(P_Density_km2!H32&gt;Settings!$C$26,IF(Towers_4G_MNO!H32&lt;Total_Sites_MNO!H32,(Total_Sites_MNO!H32-Towers_4G_MNO!H32),0),"-")</f>
        <v/>
      </c>
      <c r="I32" s="30">
        <f>IF(P_Density_km2!I32&gt;Settings!$C$26,IF(Towers_4G_MNO!I32&lt;Total_Sites_MNO!I32,(Total_Sites_MNO!I32-Towers_4G_MNO!I32),0),"-")</f>
        <v/>
      </c>
      <c r="J32" s="30">
        <f>IF(P_Density_km2!J32&gt;Settings!$C$26,IF(Towers_4G_MNO!J32&lt;Total_Sites_MNO!J32,(Total_Sites_MNO!J32-Towers_4G_MNO!J32),0),"-")</f>
        <v/>
      </c>
      <c r="K32" s="30">
        <f>IF(P_Density_km2!K32&gt;Settings!$C$26,IF(Towers_4G_MNO!K32&lt;Total_Sites_MNO!K32,(Total_Sites_MNO!K32-Towers_4G_MNO!K32),0),"-")</f>
        <v/>
      </c>
      <c r="L32" s="30">
        <f>IF(P_Density_km2!L32&gt;Settings!$C$26,IF(Towers_4G_MNO!L32&lt;Total_Sites_MNO!L32,(Total_Sites_MNO!L32-Towers_4G_MNO!L32),0),"-")</f>
        <v/>
      </c>
    </row>
    <row r="33">
      <c r="A33" s="20">
        <f>'Total_Sites_MNO'!A33</f>
        <v/>
      </c>
      <c r="B33" s="20">
        <f>'Total_Sites_MNO'!B33</f>
        <v/>
      </c>
      <c r="C33" s="30">
        <f>IF(P_Density_km2!C33&gt;Settings!$C$26,IF(Towers_4G_MNO!C33&lt;Total_Sites_MNO!C33,(Total_Sites_MNO!C33-Towers_4G_MNO!C33),0),"-")</f>
        <v/>
      </c>
      <c r="D33" s="30">
        <f>IF(P_Density_km2!D33&gt;Settings!$C$26,IF(Towers_4G_MNO!D33&lt;Total_Sites_MNO!D33,(Total_Sites_MNO!D33-Towers_4G_MNO!D33),0),"-")</f>
        <v/>
      </c>
      <c r="E33" s="30">
        <f>IF(P_Density_km2!E33&gt;Settings!$C$26,IF(Towers_4G_MNO!E33&lt;Total_Sites_MNO!E33,(Total_Sites_MNO!E33-Towers_4G_MNO!E33),0),"-")</f>
        <v/>
      </c>
      <c r="F33" s="30">
        <f>IF(P_Density_km2!F33&gt;Settings!$C$26,IF(Towers_4G_MNO!F33&lt;Total_Sites_MNO!F33,(Total_Sites_MNO!F33-Towers_4G_MNO!F33),0),"-")</f>
        <v/>
      </c>
      <c r="G33" s="30">
        <f>IF(P_Density_km2!G33&gt;Settings!$C$26,IF(Towers_4G_MNO!G33&lt;Total_Sites_MNO!G33,(Total_Sites_MNO!G33-Towers_4G_MNO!G33),0),"-")</f>
        <v/>
      </c>
      <c r="H33" s="30">
        <f>IF(P_Density_km2!H33&gt;Settings!$C$26,IF(Towers_4G_MNO!H33&lt;Total_Sites_MNO!H33,(Total_Sites_MNO!H33-Towers_4G_MNO!H33),0),"-")</f>
        <v/>
      </c>
      <c r="I33" s="30">
        <f>IF(P_Density_km2!I33&gt;Settings!$C$26,IF(Towers_4G_MNO!I33&lt;Total_Sites_MNO!I33,(Total_Sites_MNO!I33-Towers_4G_MNO!I33),0),"-")</f>
        <v/>
      </c>
      <c r="J33" s="30">
        <f>IF(P_Density_km2!J33&gt;Settings!$C$26,IF(Towers_4G_MNO!J33&lt;Total_Sites_MNO!J33,(Total_Sites_MNO!J33-Towers_4G_MNO!J33),0),"-")</f>
        <v/>
      </c>
      <c r="K33" s="30">
        <f>IF(P_Density_km2!K33&gt;Settings!$C$26,IF(Towers_4G_MNO!K33&lt;Total_Sites_MNO!K33,(Total_Sites_MNO!K33-Towers_4G_MNO!K33),0),"-")</f>
        <v/>
      </c>
      <c r="L33" s="30">
        <f>IF(P_Density_km2!L33&gt;Settings!$C$26,IF(Towers_4G_MNO!L33&lt;Total_Sites_MNO!L33,(Total_Sites_MNO!L33-Towers_4G_MNO!L33),0),"-")</f>
        <v/>
      </c>
    </row>
    <row r="34">
      <c r="A34" s="20">
        <f>'Total_Sites_MNO'!A34</f>
        <v/>
      </c>
      <c r="B34" s="20">
        <f>'Total_Sites_MNO'!B34</f>
        <v/>
      </c>
      <c r="C34" s="30">
        <f>IF(P_Density_km2!C34&gt;Settings!$C$26,IF(Towers_4G_MNO!C34&lt;Total_Sites_MNO!C34,(Total_Sites_MNO!C34-Towers_4G_MNO!C34),0),"-")</f>
        <v/>
      </c>
      <c r="D34" s="30">
        <f>IF(P_Density_km2!D34&gt;Settings!$C$26,IF(Towers_4G_MNO!D34&lt;Total_Sites_MNO!D34,(Total_Sites_MNO!D34-Towers_4G_MNO!D34),0),"-")</f>
        <v/>
      </c>
      <c r="E34" s="30">
        <f>IF(P_Density_km2!E34&gt;Settings!$C$26,IF(Towers_4G_MNO!E34&lt;Total_Sites_MNO!E34,(Total_Sites_MNO!E34-Towers_4G_MNO!E34),0),"-")</f>
        <v/>
      </c>
      <c r="F34" s="30">
        <f>IF(P_Density_km2!F34&gt;Settings!$C$26,IF(Towers_4G_MNO!F34&lt;Total_Sites_MNO!F34,(Total_Sites_MNO!F34-Towers_4G_MNO!F34),0),"-")</f>
        <v/>
      </c>
      <c r="G34" s="30">
        <f>IF(P_Density_km2!G34&gt;Settings!$C$26,IF(Towers_4G_MNO!G34&lt;Total_Sites_MNO!G34,(Total_Sites_MNO!G34-Towers_4G_MNO!G34),0),"-")</f>
        <v/>
      </c>
      <c r="H34" s="30">
        <f>IF(P_Density_km2!H34&gt;Settings!$C$26,IF(Towers_4G_MNO!H34&lt;Total_Sites_MNO!H34,(Total_Sites_MNO!H34-Towers_4G_MNO!H34),0),"-")</f>
        <v/>
      </c>
      <c r="I34" s="30">
        <f>IF(P_Density_km2!I34&gt;Settings!$C$26,IF(Towers_4G_MNO!I34&lt;Total_Sites_MNO!I34,(Total_Sites_MNO!I34-Towers_4G_MNO!I34),0),"-")</f>
        <v/>
      </c>
      <c r="J34" s="30">
        <f>IF(P_Density_km2!J34&gt;Settings!$C$26,IF(Towers_4G_MNO!J34&lt;Total_Sites_MNO!J34,(Total_Sites_MNO!J34-Towers_4G_MNO!J34),0),"-")</f>
        <v/>
      </c>
      <c r="K34" s="30">
        <f>IF(P_Density_km2!K34&gt;Settings!$C$26,IF(Towers_4G_MNO!K34&lt;Total_Sites_MNO!K34,(Total_Sites_MNO!K34-Towers_4G_MNO!K34),0),"-")</f>
        <v/>
      </c>
      <c r="L34" s="30">
        <f>IF(P_Density_km2!L34&gt;Settings!$C$26,IF(Towers_4G_MNO!L34&lt;Total_Sites_MNO!L34,(Total_Sites_MNO!L34-Towers_4G_MNO!L34),0),"-")</f>
        <v/>
      </c>
    </row>
    <row r="35">
      <c r="A35" s="20">
        <f>'Total_Sites_MNO'!A35</f>
        <v/>
      </c>
      <c r="B35" s="20">
        <f>'Total_Sites_MNO'!B35</f>
        <v/>
      </c>
      <c r="C35" s="30">
        <f>IF(P_Density_km2!C35&gt;Settings!$C$26,IF(Towers_4G_MNO!C35&lt;Total_Sites_MNO!C35,(Total_Sites_MNO!C35-Towers_4G_MNO!C35),0),"-")</f>
        <v/>
      </c>
      <c r="D35" s="30">
        <f>IF(P_Density_km2!D35&gt;Settings!$C$26,IF(Towers_4G_MNO!D35&lt;Total_Sites_MNO!D35,(Total_Sites_MNO!D35-Towers_4G_MNO!D35),0),"-")</f>
        <v/>
      </c>
      <c r="E35" s="30">
        <f>IF(P_Density_km2!E35&gt;Settings!$C$26,IF(Towers_4G_MNO!E35&lt;Total_Sites_MNO!E35,(Total_Sites_MNO!E35-Towers_4G_MNO!E35),0),"-")</f>
        <v/>
      </c>
      <c r="F35" s="30">
        <f>IF(P_Density_km2!F35&gt;Settings!$C$26,IF(Towers_4G_MNO!F35&lt;Total_Sites_MNO!F35,(Total_Sites_MNO!F35-Towers_4G_MNO!F35),0),"-")</f>
        <v/>
      </c>
      <c r="G35" s="30">
        <f>IF(P_Density_km2!G35&gt;Settings!$C$26,IF(Towers_4G_MNO!G35&lt;Total_Sites_MNO!G35,(Total_Sites_MNO!G35-Towers_4G_MNO!G35),0),"-")</f>
        <v/>
      </c>
      <c r="H35" s="30">
        <f>IF(P_Density_km2!H35&gt;Settings!$C$26,IF(Towers_4G_MNO!H35&lt;Total_Sites_MNO!H35,(Total_Sites_MNO!H35-Towers_4G_MNO!H35),0),"-")</f>
        <v/>
      </c>
      <c r="I35" s="30">
        <f>IF(P_Density_km2!I35&gt;Settings!$C$26,IF(Towers_4G_MNO!I35&lt;Total_Sites_MNO!I35,(Total_Sites_MNO!I35-Towers_4G_MNO!I35),0),"-")</f>
        <v/>
      </c>
      <c r="J35" s="30">
        <f>IF(P_Density_km2!J35&gt;Settings!$C$26,IF(Towers_4G_MNO!J35&lt;Total_Sites_MNO!J35,(Total_Sites_MNO!J35-Towers_4G_MNO!J35),0),"-")</f>
        <v/>
      </c>
      <c r="K35" s="30">
        <f>IF(P_Density_km2!K35&gt;Settings!$C$26,IF(Towers_4G_MNO!K35&lt;Total_Sites_MNO!K35,(Total_Sites_MNO!K35-Towers_4G_MNO!K35),0),"-")</f>
        <v/>
      </c>
      <c r="L35" s="30">
        <f>IF(P_Density_km2!L35&gt;Settings!$C$26,IF(Towers_4G_MNO!L35&lt;Total_Sites_MNO!L35,(Total_Sites_MNO!L35-Towers_4G_MNO!L35),0),"-")</f>
        <v/>
      </c>
    </row>
    <row r="36">
      <c r="A36" s="20">
        <f>'Total_Sites_MNO'!A36</f>
        <v/>
      </c>
      <c r="B36" s="20">
        <f>'Total_Sites_MNO'!B36</f>
        <v/>
      </c>
      <c r="C36" s="30">
        <f>IF(P_Density_km2!C36&gt;Settings!$C$26,IF(Towers_4G_MNO!C36&lt;Total_Sites_MNO!C36,(Total_Sites_MNO!C36-Towers_4G_MNO!C36),0),"-")</f>
        <v/>
      </c>
      <c r="D36" s="30">
        <f>IF(P_Density_km2!D36&gt;Settings!$C$26,IF(Towers_4G_MNO!D36&lt;Total_Sites_MNO!D36,(Total_Sites_MNO!D36-Towers_4G_MNO!D36),0),"-")</f>
        <v/>
      </c>
      <c r="E36" s="30">
        <f>IF(P_Density_km2!E36&gt;Settings!$C$26,IF(Towers_4G_MNO!E36&lt;Total_Sites_MNO!E36,(Total_Sites_MNO!E36-Towers_4G_MNO!E36),0),"-")</f>
        <v/>
      </c>
      <c r="F36" s="30">
        <f>IF(P_Density_km2!F36&gt;Settings!$C$26,IF(Towers_4G_MNO!F36&lt;Total_Sites_MNO!F36,(Total_Sites_MNO!F36-Towers_4G_MNO!F36),0),"-")</f>
        <v/>
      </c>
      <c r="G36" s="30">
        <f>IF(P_Density_km2!G36&gt;Settings!$C$26,IF(Towers_4G_MNO!G36&lt;Total_Sites_MNO!G36,(Total_Sites_MNO!G36-Towers_4G_MNO!G36),0),"-")</f>
        <v/>
      </c>
      <c r="H36" s="30">
        <f>IF(P_Density_km2!H36&gt;Settings!$C$26,IF(Towers_4G_MNO!H36&lt;Total_Sites_MNO!H36,(Total_Sites_MNO!H36-Towers_4G_MNO!H36),0),"-")</f>
        <v/>
      </c>
      <c r="I36" s="30">
        <f>IF(P_Density_km2!I36&gt;Settings!$C$26,IF(Towers_4G_MNO!I36&lt;Total_Sites_MNO!I36,(Total_Sites_MNO!I36-Towers_4G_MNO!I36),0),"-")</f>
        <v/>
      </c>
      <c r="J36" s="30">
        <f>IF(P_Density_km2!J36&gt;Settings!$C$26,IF(Towers_4G_MNO!J36&lt;Total_Sites_MNO!J36,(Total_Sites_MNO!J36-Towers_4G_MNO!J36),0),"-")</f>
        <v/>
      </c>
      <c r="K36" s="30">
        <f>IF(P_Density_km2!K36&gt;Settings!$C$26,IF(Towers_4G_MNO!K36&lt;Total_Sites_MNO!K36,(Total_Sites_MNO!K36-Towers_4G_MNO!K36),0),"-")</f>
        <v/>
      </c>
      <c r="L36" s="30">
        <f>IF(P_Density_km2!L36&gt;Settings!$C$26,IF(Towers_4G_MNO!L36&lt;Total_Sites_MNO!L36,(Total_Sites_MNO!L36-Towers_4G_MNO!L36),0),"-")</f>
        <v/>
      </c>
    </row>
    <row r="37">
      <c r="A37" s="20">
        <f>'Total_Sites_MNO'!A37</f>
        <v/>
      </c>
      <c r="B37" s="20">
        <f>'Total_Sites_MNO'!B37</f>
        <v/>
      </c>
      <c r="C37" s="30">
        <f>IF(P_Density_km2!C37&gt;Settings!$C$26,IF(Towers_4G_MNO!C37&lt;Total_Sites_MNO!C37,(Total_Sites_MNO!C37-Towers_4G_MNO!C37),0),"-")</f>
        <v/>
      </c>
      <c r="D37" s="30">
        <f>IF(P_Density_km2!D37&gt;Settings!$C$26,IF(Towers_4G_MNO!D37&lt;Total_Sites_MNO!D37,(Total_Sites_MNO!D37-Towers_4G_MNO!D37),0),"-")</f>
        <v/>
      </c>
      <c r="E37" s="30">
        <f>IF(P_Density_km2!E37&gt;Settings!$C$26,IF(Towers_4G_MNO!E37&lt;Total_Sites_MNO!E37,(Total_Sites_MNO!E37-Towers_4G_MNO!E37),0),"-")</f>
        <v/>
      </c>
      <c r="F37" s="30">
        <f>IF(P_Density_km2!F37&gt;Settings!$C$26,IF(Towers_4G_MNO!F37&lt;Total_Sites_MNO!F37,(Total_Sites_MNO!F37-Towers_4G_MNO!F37),0),"-")</f>
        <v/>
      </c>
      <c r="G37" s="30">
        <f>IF(P_Density_km2!G37&gt;Settings!$C$26,IF(Towers_4G_MNO!G37&lt;Total_Sites_MNO!G37,(Total_Sites_MNO!G37-Towers_4G_MNO!G37),0),"-")</f>
        <v/>
      </c>
      <c r="H37" s="30">
        <f>IF(P_Density_km2!H37&gt;Settings!$C$26,IF(Towers_4G_MNO!H37&lt;Total_Sites_MNO!H37,(Total_Sites_MNO!H37-Towers_4G_MNO!H37),0),"-")</f>
        <v/>
      </c>
      <c r="I37" s="30">
        <f>IF(P_Density_km2!I37&gt;Settings!$C$26,IF(Towers_4G_MNO!I37&lt;Total_Sites_MNO!I37,(Total_Sites_MNO!I37-Towers_4G_MNO!I37),0),"-")</f>
        <v/>
      </c>
      <c r="J37" s="30">
        <f>IF(P_Density_km2!J37&gt;Settings!$C$26,IF(Towers_4G_MNO!J37&lt;Total_Sites_MNO!J37,(Total_Sites_MNO!J37-Towers_4G_MNO!J37),0),"-")</f>
        <v/>
      </c>
      <c r="K37" s="30">
        <f>IF(P_Density_km2!K37&gt;Settings!$C$26,IF(Towers_4G_MNO!K37&lt;Total_Sites_MNO!K37,(Total_Sites_MNO!K37-Towers_4G_MNO!K37),0),"-")</f>
        <v/>
      </c>
      <c r="L37" s="30">
        <f>IF(P_Density_km2!L37&gt;Settings!$C$26,IF(Towers_4G_MNO!L37&lt;Total_Sites_MNO!L37,(Total_Sites_MNO!L37-Towers_4G_MNO!L37),0),"-")</f>
        <v/>
      </c>
    </row>
    <row r="38">
      <c r="A38" s="20">
        <f>'Total_Sites_MNO'!A38</f>
        <v/>
      </c>
      <c r="B38" s="20">
        <f>'Total_Sites_MNO'!B38</f>
        <v/>
      </c>
      <c r="C38" s="30">
        <f>IF(P_Density_km2!C38&gt;Settings!$C$26,IF(Towers_4G_MNO!C38&lt;Total_Sites_MNO!C38,(Total_Sites_MNO!C38-Towers_4G_MNO!C38),0),"-")</f>
        <v/>
      </c>
      <c r="D38" s="30">
        <f>IF(P_Density_km2!D38&gt;Settings!$C$26,IF(Towers_4G_MNO!D38&lt;Total_Sites_MNO!D38,(Total_Sites_MNO!D38-Towers_4G_MNO!D38),0),"-")</f>
        <v/>
      </c>
      <c r="E38" s="30">
        <f>IF(P_Density_km2!E38&gt;Settings!$C$26,IF(Towers_4G_MNO!E38&lt;Total_Sites_MNO!E38,(Total_Sites_MNO!E38-Towers_4G_MNO!E38),0),"-")</f>
        <v/>
      </c>
      <c r="F38" s="30">
        <f>IF(P_Density_km2!F38&gt;Settings!$C$26,IF(Towers_4G_MNO!F38&lt;Total_Sites_MNO!F38,(Total_Sites_MNO!F38-Towers_4G_MNO!F38),0),"-")</f>
        <v/>
      </c>
      <c r="G38" s="30">
        <f>IF(P_Density_km2!G38&gt;Settings!$C$26,IF(Towers_4G_MNO!G38&lt;Total_Sites_MNO!G38,(Total_Sites_MNO!G38-Towers_4G_MNO!G38),0),"-")</f>
        <v/>
      </c>
      <c r="H38" s="30">
        <f>IF(P_Density_km2!H38&gt;Settings!$C$26,IF(Towers_4G_MNO!H38&lt;Total_Sites_MNO!H38,(Total_Sites_MNO!H38-Towers_4G_MNO!H38),0),"-")</f>
        <v/>
      </c>
      <c r="I38" s="30">
        <f>IF(P_Density_km2!I38&gt;Settings!$C$26,IF(Towers_4G_MNO!I38&lt;Total_Sites_MNO!I38,(Total_Sites_MNO!I38-Towers_4G_MNO!I38),0),"-")</f>
        <v/>
      </c>
      <c r="J38" s="30">
        <f>IF(P_Density_km2!J38&gt;Settings!$C$26,IF(Towers_4G_MNO!J38&lt;Total_Sites_MNO!J38,(Total_Sites_MNO!J38-Towers_4G_MNO!J38),0),"-")</f>
        <v/>
      </c>
      <c r="K38" s="30">
        <f>IF(P_Density_km2!K38&gt;Settings!$C$26,IF(Towers_4G_MNO!K38&lt;Total_Sites_MNO!K38,(Total_Sites_MNO!K38-Towers_4G_MNO!K38),0),"-")</f>
        <v/>
      </c>
      <c r="L38" s="30">
        <f>IF(P_Density_km2!L38&gt;Settings!$C$26,IF(Towers_4G_MNO!L38&lt;Total_Sites_MNO!L38,(Total_Sites_MNO!L38-Towers_4G_MNO!L38),0),"-")</f>
        <v/>
      </c>
    </row>
    <row r="39">
      <c r="A39" s="20">
        <f>'Total_Sites_MNO'!A39</f>
        <v/>
      </c>
      <c r="B39" s="20">
        <f>'Total_Sites_MNO'!B39</f>
        <v/>
      </c>
      <c r="C39" s="30">
        <f>IF(P_Density_km2!C39&gt;Settings!$C$26,IF(Towers_4G_MNO!C39&lt;Total_Sites_MNO!C39,(Total_Sites_MNO!C39-Towers_4G_MNO!C39),0),"-")</f>
        <v/>
      </c>
      <c r="D39" s="30">
        <f>IF(P_Density_km2!D39&gt;Settings!$C$26,IF(Towers_4G_MNO!D39&lt;Total_Sites_MNO!D39,(Total_Sites_MNO!D39-Towers_4G_MNO!D39),0),"-")</f>
        <v/>
      </c>
      <c r="E39" s="30">
        <f>IF(P_Density_km2!E39&gt;Settings!$C$26,IF(Towers_4G_MNO!E39&lt;Total_Sites_MNO!E39,(Total_Sites_MNO!E39-Towers_4G_MNO!E39),0),"-")</f>
        <v/>
      </c>
      <c r="F39" s="30">
        <f>IF(P_Density_km2!F39&gt;Settings!$C$26,IF(Towers_4G_MNO!F39&lt;Total_Sites_MNO!F39,(Total_Sites_MNO!F39-Towers_4G_MNO!F39),0),"-")</f>
        <v/>
      </c>
      <c r="G39" s="30">
        <f>IF(P_Density_km2!G39&gt;Settings!$C$26,IF(Towers_4G_MNO!G39&lt;Total_Sites_MNO!G39,(Total_Sites_MNO!G39-Towers_4G_MNO!G39),0),"-")</f>
        <v/>
      </c>
      <c r="H39" s="30">
        <f>IF(P_Density_km2!H39&gt;Settings!$C$26,IF(Towers_4G_MNO!H39&lt;Total_Sites_MNO!H39,(Total_Sites_MNO!H39-Towers_4G_MNO!H39),0),"-")</f>
        <v/>
      </c>
      <c r="I39" s="30">
        <f>IF(P_Density_km2!I39&gt;Settings!$C$26,IF(Towers_4G_MNO!I39&lt;Total_Sites_MNO!I39,(Total_Sites_MNO!I39-Towers_4G_MNO!I39),0),"-")</f>
        <v/>
      </c>
      <c r="J39" s="30">
        <f>IF(P_Density_km2!J39&gt;Settings!$C$26,IF(Towers_4G_MNO!J39&lt;Total_Sites_MNO!J39,(Total_Sites_MNO!J39-Towers_4G_MNO!J39),0),"-")</f>
        <v/>
      </c>
      <c r="K39" s="30">
        <f>IF(P_Density_km2!K39&gt;Settings!$C$26,IF(Towers_4G_MNO!K39&lt;Total_Sites_MNO!K39,(Total_Sites_MNO!K39-Towers_4G_MNO!K39),0),"-")</f>
        <v/>
      </c>
      <c r="L39" s="30">
        <f>IF(P_Density_km2!L39&gt;Settings!$C$26,IF(Towers_4G_MNO!L39&lt;Total_Sites_MNO!L39,(Total_Sites_MNO!L39-Towers_4G_MNO!L39),0),"-")</f>
        <v/>
      </c>
    </row>
    <row r="40">
      <c r="A40" s="20">
        <f>'Total_Sites_MNO'!A40</f>
        <v/>
      </c>
      <c r="B40" s="20">
        <f>'Total_Sites_MNO'!B40</f>
        <v/>
      </c>
      <c r="C40" s="30">
        <f>IF(P_Density_km2!C40&gt;Settings!$C$26,IF(Towers_4G_MNO!C40&lt;Total_Sites_MNO!C40,(Total_Sites_MNO!C40-Towers_4G_MNO!C40),0),"-")</f>
        <v/>
      </c>
      <c r="D40" s="30">
        <f>IF(P_Density_km2!D40&gt;Settings!$C$26,IF(Towers_4G_MNO!D40&lt;Total_Sites_MNO!D40,(Total_Sites_MNO!D40-Towers_4G_MNO!D40),0),"-")</f>
        <v/>
      </c>
      <c r="E40" s="30">
        <f>IF(P_Density_km2!E40&gt;Settings!$C$26,IF(Towers_4G_MNO!E40&lt;Total_Sites_MNO!E40,(Total_Sites_MNO!E40-Towers_4G_MNO!E40),0),"-")</f>
        <v/>
      </c>
      <c r="F40" s="30">
        <f>IF(P_Density_km2!F40&gt;Settings!$C$26,IF(Towers_4G_MNO!F40&lt;Total_Sites_MNO!F40,(Total_Sites_MNO!F40-Towers_4G_MNO!F40),0),"-")</f>
        <v/>
      </c>
      <c r="G40" s="30">
        <f>IF(P_Density_km2!G40&gt;Settings!$C$26,IF(Towers_4G_MNO!G40&lt;Total_Sites_MNO!G40,(Total_Sites_MNO!G40-Towers_4G_MNO!G40),0),"-")</f>
        <v/>
      </c>
      <c r="H40" s="30">
        <f>IF(P_Density_km2!H40&gt;Settings!$C$26,IF(Towers_4G_MNO!H40&lt;Total_Sites_MNO!H40,(Total_Sites_MNO!H40-Towers_4G_MNO!H40),0),"-")</f>
        <v/>
      </c>
      <c r="I40" s="30">
        <f>IF(P_Density_km2!I40&gt;Settings!$C$26,IF(Towers_4G_MNO!I40&lt;Total_Sites_MNO!I40,(Total_Sites_MNO!I40-Towers_4G_MNO!I40),0),"-")</f>
        <v/>
      </c>
      <c r="J40" s="30">
        <f>IF(P_Density_km2!J40&gt;Settings!$C$26,IF(Towers_4G_MNO!J40&lt;Total_Sites_MNO!J40,(Total_Sites_MNO!J40-Towers_4G_MNO!J40),0),"-")</f>
        <v/>
      </c>
      <c r="K40" s="30">
        <f>IF(P_Density_km2!K40&gt;Settings!$C$26,IF(Towers_4G_MNO!K40&lt;Total_Sites_MNO!K40,(Total_Sites_MNO!K40-Towers_4G_MNO!K40),0),"-")</f>
        <v/>
      </c>
      <c r="L40" s="30">
        <f>IF(P_Density_km2!L40&gt;Settings!$C$26,IF(Towers_4G_MNO!L40&lt;Total_Sites_MNO!L40,(Total_Sites_MNO!L40-Towers_4G_MNO!L40),0),"-")</f>
        <v/>
      </c>
    </row>
    <row r="41">
      <c r="A41" s="20">
        <f>'Total_Sites_MNO'!A41</f>
        <v/>
      </c>
      <c r="B41" s="20">
        <f>'Total_Sites_MNO'!B41</f>
        <v/>
      </c>
      <c r="C41" s="30">
        <f>IF(P_Density_km2!C41&gt;Settings!$C$26,IF(Towers_4G_MNO!C41&lt;Total_Sites_MNO!C41,(Total_Sites_MNO!C41-Towers_4G_MNO!C41),0),"-")</f>
        <v/>
      </c>
      <c r="D41" s="30">
        <f>IF(P_Density_km2!D41&gt;Settings!$C$26,IF(Towers_4G_MNO!D41&lt;Total_Sites_MNO!D41,(Total_Sites_MNO!D41-Towers_4G_MNO!D41),0),"-")</f>
        <v/>
      </c>
      <c r="E41" s="30">
        <f>IF(P_Density_km2!E41&gt;Settings!$C$26,IF(Towers_4G_MNO!E41&lt;Total_Sites_MNO!E41,(Total_Sites_MNO!E41-Towers_4G_MNO!E41),0),"-")</f>
        <v/>
      </c>
      <c r="F41" s="30">
        <f>IF(P_Density_km2!F41&gt;Settings!$C$26,IF(Towers_4G_MNO!F41&lt;Total_Sites_MNO!F41,(Total_Sites_MNO!F41-Towers_4G_MNO!F41),0),"-")</f>
        <v/>
      </c>
      <c r="G41" s="30">
        <f>IF(P_Density_km2!G41&gt;Settings!$C$26,IF(Towers_4G_MNO!G41&lt;Total_Sites_MNO!G41,(Total_Sites_MNO!G41-Towers_4G_MNO!G41),0),"-")</f>
        <v/>
      </c>
      <c r="H41" s="30">
        <f>IF(P_Density_km2!H41&gt;Settings!$C$26,IF(Towers_4G_MNO!H41&lt;Total_Sites_MNO!H41,(Total_Sites_MNO!H41-Towers_4G_MNO!H41),0),"-")</f>
        <v/>
      </c>
      <c r="I41" s="30">
        <f>IF(P_Density_km2!I41&gt;Settings!$C$26,IF(Towers_4G_MNO!I41&lt;Total_Sites_MNO!I41,(Total_Sites_MNO!I41-Towers_4G_MNO!I41),0),"-")</f>
        <v/>
      </c>
      <c r="J41" s="30">
        <f>IF(P_Density_km2!J41&gt;Settings!$C$26,IF(Towers_4G_MNO!J41&lt;Total_Sites_MNO!J41,(Total_Sites_MNO!J41-Towers_4G_MNO!J41),0),"-")</f>
        <v/>
      </c>
      <c r="K41" s="30">
        <f>IF(P_Density_km2!K41&gt;Settings!$C$26,IF(Towers_4G_MNO!K41&lt;Total_Sites_MNO!K41,(Total_Sites_MNO!K41-Towers_4G_MNO!K41),0),"-")</f>
        <v/>
      </c>
      <c r="L41" s="30">
        <f>IF(P_Density_km2!L41&gt;Settings!$C$26,IF(Towers_4G_MNO!L41&lt;Total_Sites_MNO!L41,(Total_Sites_MNO!L41-Towers_4G_MNO!L41),0),"-")</f>
        <v/>
      </c>
    </row>
    <row r="42">
      <c r="A42" s="20">
        <f>'Total_Sites_MNO'!A42</f>
        <v/>
      </c>
      <c r="B42" s="20">
        <f>'Total_Sites_MNO'!B42</f>
        <v/>
      </c>
      <c r="C42" s="30">
        <f>IF(P_Density_km2!C42&gt;Settings!$C$26,IF(Towers_4G_MNO!C42&lt;Total_Sites_MNO!C42,(Total_Sites_MNO!C42-Towers_4G_MNO!C42),0),"-")</f>
        <v/>
      </c>
      <c r="D42" s="30">
        <f>IF(P_Density_km2!D42&gt;Settings!$C$26,IF(Towers_4G_MNO!D42&lt;Total_Sites_MNO!D42,(Total_Sites_MNO!D42-Towers_4G_MNO!D42),0),"-")</f>
        <v/>
      </c>
      <c r="E42" s="30">
        <f>IF(P_Density_km2!E42&gt;Settings!$C$26,IF(Towers_4G_MNO!E42&lt;Total_Sites_MNO!E42,(Total_Sites_MNO!E42-Towers_4G_MNO!E42),0),"-")</f>
        <v/>
      </c>
      <c r="F42" s="30">
        <f>IF(P_Density_km2!F42&gt;Settings!$C$26,IF(Towers_4G_MNO!F42&lt;Total_Sites_MNO!F42,(Total_Sites_MNO!F42-Towers_4G_MNO!F42),0),"-")</f>
        <v/>
      </c>
      <c r="G42" s="30">
        <f>IF(P_Density_km2!G42&gt;Settings!$C$26,IF(Towers_4G_MNO!G42&lt;Total_Sites_MNO!G42,(Total_Sites_MNO!G42-Towers_4G_MNO!G42),0),"-")</f>
        <v/>
      </c>
      <c r="H42" s="30">
        <f>IF(P_Density_km2!H42&gt;Settings!$C$26,IF(Towers_4G_MNO!H42&lt;Total_Sites_MNO!H42,(Total_Sites_MNO!H42-Towers_4G_MNO!H42),0),"-")</f>
        <v/>
      </c>
      <c r="I42" s="30">
        <f>IF(P_Density_km2!I42&gt;Settings!$C$26,IF(Towers_4G_MNO!I42&lt;Total_Sites_MNO!I42,(Total_Sites_MNO!I42-Towers_4G_MNO!I42),0),"-")</f>
        <v/>
      </c>
      <c r="J42" s="30">
        <f>IF(P_Density_km2!J42&gt;Settings!$C$26,IF(Towers_4G_MNO!J42&lt;Total_Sites_MNO!J42,(Total_Sites_MNO!J42-Towers_4G_MNO!J42),0),"-")</f>
        <v/>
      </c>
      <c r="K42" s="30">
        <f>IF(P_Density_km2!K42&gt;Settings!$C$26,IF(Towers_4G_MNO!K42&lt;Total_Sites_MNO!K42,(Total_Sites_MNO!K42-Towers_4G_MNO!K42),0),"-")</f>
        <v/>
      </c>
      <c r="L42" s="30">
        <f>IF(P_Density_km2!L42&gt;Settings!$C$26,IF(Towers_4G_MNO!L42&lt;Total_Sites_MNO!L42,(Total_Sites_MNO!L42-Towers_4G_MNO!L42),0),"-")</f>
        <v/>
      </c>
    </row>
    <row r="43">
      <c r="A43" s="20">
        <f>'Total_Sites_MNO'!A43</f>
        <v/>
      </c>
      <c r="B43" s="20">
        <f>'Total_Sites_MNO'!B43</f>
        <v/>
      </c>
      <c r="C43" s="30">
        <f>IF(P_Density_km2!C43&gt;Settings!$C$26,IF(Towers_4G_MNO!C43&lt;Total_Sites_MNO!C43,(Total_Sites_MNO!C43-Towers_4G_MNO!C43),0),"-")</f>
        <v/>
      </c>
      <c r="D43" s="30">
        <f>IF(P_Density_km2!D43&gt;Settings!$C$26,IF(Towers_4G_MNO!D43&lt;Total_Sites_MNO!D43,(Total_Sites_MNO!D43-Towers_4G_MNO!D43),0),"-")</f>
        <v/>
      </c>
      <c r="E43" s="30">
        <f>IF(P_Density_km2!E43&gt;Settings!$C$26,IF(Towers_4G_MNO!E43&lt;Total_Sites_MNO!E43,(Total_Sites_MNO!E43-Towers_4G_MNO!E43),0),"-")</f>
        <v/>
      </c>
      <c r="F43" s="30">
        <f>IF(P_Density_km2!F43&gt;Settings!$C$26,IF(Towers_4G_MNO!F43&lt;Total_Sites_MNO!F43,(Total_Sites_MNO!F43-Towers_4G_MNO!F43),0),"-")</f>
        <v/>
      </c>
      <c r="G43" s="30">
        <f>IF(P_Density_km2!G43&gt;Settings!$C$26,IF(Towers_4G_MNO!G43&lt;Total_Sites_MNO!G43,(Total_Sites_MNO!G43-Towers_4G_MNO!G43),0),"-")</f>
        <v/>
      </c>
      <c r="H43" s="30">
        <f>IF(P_Density_km2!H43&gt;Settings!$C$26,IF(Towers_4G_MNO!H43&lt;Total_Sites_MNO!H43,(Total_Sites_MNO!H43-Towers_4G_MNO!H43),0),"-")</f>
        <v/>
      </c>
      <c r="I43" s="30">
        <f>IF(P_Density_km2!I43&gt;Settings!$C$26,IF(Towers_4G_MNO!I43&lt;Total_Sites_MNO!I43,(Total_Sites_MNO!I43-Towers_4G_MNO!I43),0),"-")</f>
        <v/>
      </c>
      <c r="J43" s="30">
        <f>IF(P_Density_km2!J43&gt;Settings!$C$26,IF(Towers_4G_MNO!J43&lt;Total_Sites_MNO!J43,(Total_Sites_MNO!J43-Towers_4G_MNO!J43),0),"-")</f>
        <v/>
      </c>
      <c r="K43" s="30">
        <f>IF(P_Density_km2!K43&gt;Settings!$C$26,IF(Towers_4G_MNO!K43&lt;Total_Sites_MNO!K43,(Total_Sites_MNO!K43-Towers_4G_MNO!K43),0),"-")</f>
        <v/>
      </c>
      <c r="L43" s="30">
        <f>IF(P_Density_km2!L43&gt;Settings!$C$26,IF(Towers_4G_MNO!L43&lt;Total_Sites_MNO!L43,(Total_Sites_MNO!L43-Towers_4G_MNO!L43),0),"-")</f>
        <v/>
      </c>
    </row>
    <row r="44">
      <c r="A44" s="20">
        <f>'Total_Sites_MNO'!A44</f>
        <v/>
      </c>
      <c r="B44" s="20">
        <f>'Total_Sites_MNO'!B44</f>
        <v/>
      </c>
      <c r="C44" s="30">
        <f>IF(P_Density_km2!C44&gt;Settings!$C$26,IF(Towers_4G_MNO!C44&lt;Total_Sites_MNO!C44,(Total_Sites_MNO!C44-Towers_4G_MNO!C44),0),"-")</f>
        <v/>
      </c>
      <c r="D44" s="30">
        <f>IF(P_Density_km2!D44&gt;Settings!$C$26,IF(Towers_4G_MNO!D44&lt;Total_Sites_MNO!D44,(Total_Sites_MNO!D44-Towers_4G_MNO!D44),0),"-")</f>
        <v/>
      </c>
      <c r="E44" s="30">
        <f>IF(P_Density_km2!E44&gt;Settings!$C$26,IF(Towers_4G_MNO!E44&lt;Total_Sites_MNO!E44,(Total_Sites_MNO!E44-Towers_4G_MNO!E44),0),"-")</f>
        <v/>
      </c>
      <c r="F44" s="30">
        <f>IF(P_Density_km2!F44&gt;Settings!$C$26,IF(Towers_4G_MNO!F44&lt;Total_Sites_MNO!F44,(Total_Sites_MNO!F44-Towers_4G_MNO!F44),0),"-")</f>
        <v/>
      </c>
      <c r="G44" s="30">
        <f>IF(P_Density_km2!G44&gt;Settings!$C$26,IF(Towers_4G_MNO!G44&lt;Total_Sites_MNO!G44,(Total_Sites_MNO!G44-Towers_4G_MNO!G44),0),"-")</f>
        <v/>
      </c>
      <c r="H44" s="30">
        <f>IF(P_Density_km2!H44&gt;Settings!$C$26,IF(Towers_4G_MNO!H44&lt;Total_Sites_MNO!H44,(Total_Sites_MNO!H44-Towers_4G_MNO!H44),0),"-")</f>
        <v/>
      </c>
      <c r="I44" s="30">
        <f>IF(P_Density_km2!I44&gt;Settings!$C$26,IF(Towers_4G_MNO!I44&lt;Total_Sites_MNO!I44,(Total_Sites_MNO!I44-Towers_4G_MNO!I44),0),"-")</f>
        <v/>
      </c>
      <c r="J44" s="30">
        <f>IF(P_Density_km2!J44&gt;Settings!$C$26,IF(Towers_4G_MNO!J44&lt;Total_Sites_MNO!J44,(Total_Sites_MNO!J44-Towers_4G_MNO!J44),0),"-")</f>
        <v/>
      </c>
      <c r="K44" s="30">
        <f>IF(P_Density_km2!K44&gt;Settings!$C$26,IF(Towers_4G_MNO!K44&lt;Total_Sites_MNO!K44,(Total_Sites_MNO!K44-Towers_4G_MNO!K44),0),"-")</f>
        <v/>
      </c>
      <c r="L44" s="30">
        <f>IF(P_Density_km2!L44&gt;Settings!$C$26,IF(Towers_4G_MNO!L44&lt;Total_Sites_MNO!L44,(Total_Sites_MNO!L44-Towers_4G_MNO!L44),0),"-")</f>
        <v/>
      </c>
    </row>
    <row r="45">
      <c r="A45" s="20">
        <f>'Total_Sites_MNO'!A45</f>
        <v/>
      </c>
      <c r="B45" s="20">
        <f>'Total_Sites_MNO'!B45</f>
        <v/>
      </c>
      <c r="C45" s="30">
        <f>IF(P_Density_km2!C45&gt;Settings!$C$26,IF(Towers_4G_MNO!C45&lt;Total_Sites_MNO!C45,(Total_Sites_MNO!C45-Towers_4G_MNO!C45),0),"-")</f>
        <v/>
      </c>
      <c r="D45" s="30">
        <f>IF(P_Density_km2!D45&gt;Settings!$C$26,IF(Towers_4G_MNO!D45&lt;Total_Sites_MNO!D45,(Total_Sites_MNO!D45-Towers_4G_MNO!D45),0),"-")</f>
        <v/>
      </c>
      <c r="E45" s="30">
        <f>IF(P_Density_km2!E45&gt;Settings!$C$26,IF(Towers_4G_MNO!E45&lt;Total_Sites_MNO!E45,(Total_Sites_MNO!E45-Towers_4G_MNO!E45),0),"-")</f>
        <v/>
      </c>
      <c r="F45" s="30">
        <f>IF(P_Density_km2!F45&gt;Settings!$C$26,IF(Towers_4G_MNO!F45&lt;Total_Sites_MNO!F45,(Total_Sites_MNO!F45-Towers_4G_MNO!F45),0),"-")</f>
        <v/>
      </c>
      <c r="G45" s="30">
        <f>IF(P_Density_km2!G45&gt;Settings!$C$26,IF(Towers_4G_MNO!G45&lt;Total_Sites_MNO!G45,(Total_Sites_MNO!G45-Towers_4G_MNO!G45),0),"-")</f>
        <v/>
      </c>
      <c r="H45" s="30">
        <f>IF(P_Density_km2!H45&gt;Settings!$C$26,IF(Towers_4G_MNO!H45&lt;Total_Sites_MNO!H45,(Total_Sites_MNO!H45-Towers_4G_MNO!H45),0),"-")</f>
        <v/>
      </c>
      <c r="I45" s="30">
        <f>IF(P_Density_km2!I45&gt;Settings!$C$26,IF(Towers_4G_MNO!I45&lt;Total_Sites_MNO!I45,(Total_Sites_MNO!I45-Towers_4G_MNO!I45),0),"-")</f>
        <v/>
      </c>
      <c r="J45" s="30">
        <f>IF(P_Density_km2!J45&gt;Settings!$C$26,IF(Towers_4G_MNO!J45&lt;Total_Sites_MNO!J45,(Total_Sites_MNO!J45-Towers_4G_MNO!J45),0),"-")</f>
        <v/>
      </c>
      <c r="K45" s="30">
        <f>IF(P_Density_km2!K45&gt;Settings!$C$26,IF(Towers_4G_MNO!K45&lt;Total_Sites_MNO!K45,(Total_Sites_MNO!K45-Towers_4G_MNO!K45),0),"-")</f>
        <v/>
      </c>
      <c r="L45" s="30">
        <f>IF(P_Density_km2!L45&gt;Settings!$C$26,IF(Towers_4G_MNO!L45&lt;Total_Sites_MNO!L45,(Total_Sites_MNO!L45-Towers_4G_MNO!L45),0),"-")</f>
        <v/>
      </c>
    </row>
    <row r="46">
      <c r="A46" s="20">
        <f>'Total_Sites_MNO'!A46</f>
        <v/>
      </c>
      <c r="B46" s="20">
        <f>'Total_Sites_MNO'!B46</f>
        <v/>
      </c>
      <c r="C46" s="30">
        <f>IF(P_Density_km2!C46&gt;Settings!$C$26,IF(Towers_4G_MNO!C46&lt;Total_Sites_MNO!C46,(Total_Sites_MNO!C46-Towers_4G_MNO!C46),0),"-")</f>
        <v/>
      </c>
      <c r="D46" s="30">
        <f>IF(P_Density_km2!D46&gt;Settings!$C$26,IF(Towers_4G_MNO!D46&lt;Total_Sites_MNO!D46,(Total_Sites_MNO!D46-Towers_4G_MNO!D46),0),"-")</f>
        <v/>
      </c>
      <c r="E46" s="30">
        <f>IF(P_Density_km2!E46&gt;Settings!$C$26,IF(Towers_4G_MNO!E46&lt;Total_Sites_MNO!E46,(Total_Sites_MNO!E46-Towers_4G_MNO!E46),0),"-")</f>
        <v/>
      </c>
      <c r="F46" s="30">
        <f>IF(P_Density_km2!F46&gt;Settings!$C$26,IF(Towers_4G_MNO!F46&lt;Total_Sites_MNO!F46,(Total_Sites_MNO!F46-Towers_4G_MNO!F46),0),"-")</f>
        <v/>
      </c>
      <c r="G46" s="30">
        <f>IF(P_Density_km2!G46&gt;Settings!$C$26,IF(Towers_4G_MNO!G46&lt;Total_Sites_MNO!G46,(Total_Sites_MNO!G46-Towers_4G_MNO!G46),0),"-")</f>
        <v/>
      </c>
      <c r="H46" s="30">
        <f>IF(P_Density_km2!H46&gt;Settings!$C$26,IF(Towers_4G_MNO!H46&lt;Total_Sites_MNO!H46,(Total_Sites_MNO!H46-Towers_4G_MNO!H46),0),"-")</f>
        <v/>
      </c>
      <c r="I46" s="30">
        <f>IF(P_Density_km2!I46&gt;Settings!$C$26,IF(Towers_4G_MNO!I46&lt;Total_Sites_MNO!I46,(Total_Sites_MNO!I46-Towers_4G_MNO!I46),0),"-")</f>
        <v/>
      </c>
      <c r="J46" s="30">
        <f>IF(P_Density_km2!J46&gt;Settings!$C$26,IF(Towers_4G_MNO!J46&lt;Total_Sites_MNO!J46,(Total_Sites_MNO!J46-Towers_4G_MNO!J46),0),"-")</f>
        <v/>
      </c>
      <c r="K46" s="30">
        <f>IF(P_Density_km2!K46&gt;Settings!$C$26,IF(Towers_4G_MNO!K46&lt;Total_Sites_MNO!K46,(Total_Sites_MNO!K46-Towers_4G_MNO!K46),0),"-")</f>
        <v/>
      </c>
      <c r="L46" s="30">
        <f>IF(P_Density_km2!L46&gt;Settings!$C$26,IF(Towers_4G_MNO!L46&lt;Total_Sites_MNO!L46,(Total_Sites_MNO!L46-Towers_4G_MNO!L46),0),"-")</f>
        <v/>
      </c>
    </row>
    <row r="47">
      <c r="A47" s="20">
        <f>'Total_Sites_MNO'!A47</f>
        <v/>
      </c>
      <c r="B47" s="20">
        <f>'Total_Sites_MNO'!B47</f>
        <v/>
      </c>
      <c r="C47" s="30">
        <f>IF(P_Density_km2!C47&gt;Settings!$C$26,IF(Towers_4G_MNO!C47&lt;Total_Sites_MNO!C47,(Total_Sites_MNO!C47-Towers_4G_MNO!C47),0),"-")</f>
        <v/>
      </c>
      <c r="D47" s="30">
        <f>IF(P_Density_km2!D47&gt;Settings!$C$26,IF(Towers_4G_MNO!D47&lt;Total_Sites_MNO!D47,(Total_Sites_MNO!D47-Towers_4G_MNO!D47),0),"-")</f>
        <v/>
      </c>
      <c r="E47" s="30">
        <f>IF(P_Density_km2!E47&gt;Settings!$C$26,IF(Towers_4G_MNO!E47&lt;Total_Sites_MNO!E47,(Total_Sites_MNO!E47-Towers_4G_MNO!E47),0),"-")</f>
        <v/>
      </c>
      <c r="F47" s="30">
        <f>IF(P_Density_km2!F47&gt;Settings!$C$26,IF(Towers_4G_MNO!F47&lt;Total_Sites_MNO!F47,(Total_Sites_MNO!F47-Towers_4G_MNO!F47),0),"-")</f>
        <v/>
      </c>
      <c r="G47" s="30">
        <f>IF(P_Density_km2!G47&gt;Settings!$C$26,IF(Towers_4G_MNO!G47&lt;Total_Sites_MNO!G47,(Total_Sites_MNO!G47-Towers_4G_MNO!G47),0),"-")</f>
        <v/>
      </c>
      <c r="H47" s="30">
        <f>IF(P_Density_km2!H47&gt;Settings!$C$26,IF(Towers_4G_MNO!H47&lt;Total_Sites_MNO!H47,(Total_Sites_MNO!H47-Towers_4G_MNO!H47),0),"-")</f>
        <v/>
      </c>
      <c r="I47" s="30">
        <f>IF(P_Density_km2!I47&gt;Settings!$C$26,IF(Towers_4G_MNO!I47&lt;Total_Sites_MNO!I47,(Total_Sites_MNO!I47-Towers_4G_MNO!I47),0),"-")</f>
        <v/>
      </c>
      <c r="J47" s="30">
        <f>IF(P_Density_km2!J47&gt;Settings!$C$26,IF(Towers_4G_MNO!J47&lt;Total_Sites_MNO!J47,(Total_Sites_MNO!J47-Towers_4G_MNO!J47),0),"-")</f>
        <v/>
      </c>
      <c r="K47" s="30">
        <f>IF(P_Density_km2!K47&gt;Settings!$C$26,IF(Towers_4G_MNO!K47&lt;Total_Sites_MNO!K47,(Total_Sites_MNO!K47-Towers_4G_MNO!K47),0),"-")</f>
        <v/>
      </c>
      <c r="L47" s="30">
        <f>IF(P_Density_km2!L47&gt;Settings!$C$26,IF(Towers_4G_MNO!L47&lt;Total_Sites_MNO!L47,(Total_Sites_MNO!L47-Towers_4G_MNO!L47),0),"-")</f>
        <v/>
      </c>
    </row>
    <row r="48">
      <c r="A48" s="20">
        <f>'Total_Sites_MNO'!A48</f>
        <v/>
      </c>
      <c r="B48" s="20">
        <f>'Total_Sites_MNO'!B48</f>
        <v/>
      </c>
      <c r="C48" s="30">
        <f>IF(P_Density_km2!C48&gt;Settings!$C$26,IF(Towers_4G_MNO!C48&lt;Total_Sites_MNO!C48,(Total_Sites_MNO!C48-Towers_4G_MNO!C48),0),"-")</f>
        <v/>
      </c>
      <c r="D48" s="30">
        <f>IF(P_Density_km2!D48&gt;Settings!$C$26,IF(Towers_4G_MNO!D48&lt;Total_Sites_MNO!D48,(Total_Sites_MNO!D48-Towers_4G_MNO!D48),0),"-")</f>
        <v/>
      </c>
      <c r="E48" s="30">
        <f>IF(P_Density_km2!E48&gt;Settings!$C$26,IF(Towers_4G_MNO!E48&lt;Total_Sites_MNO!E48,(Total_Sites_MNO!E48-Towers_4G_MNO!E48),0),"-")</f>
        <v/>
      </c>
      <c r="F48" s="30">
        <f>IF(P_Density_km2!F48&gt;Settings!$C$26,IF(Towers_4G_MNO!F48&lt;Total_Sites_MNO!F48,(Total_Sites_MNO!F48-Towers_4G_MNO!F48),0),"-")</f>
        <v/>
      </c>
      <c r="G48" s="30">
        <f>IF(P_Density_km2!G48&gt;Settings!$C$26,IF(Towers_4G_MNO!G48&lt;Total_Sites_MNO!G48,(Total_Sites_MNO!G48-Towers_4G_MNO!G48),0),"-")</f>
        <v/>
      </c>
      <c r="H48" s="30">
        <f>IF(P_Density_km2!H48&gt;Settings!$C$26,IF(Towers_4G_MNO!H48&lt;Total_Sites_MNO!H48,(Total_Sites_MNO!H48-Towers_4G_MNO!H48),0),"-")</f>
        <v/>
      </c>
      <c r="I48" s="30">
        <f>IF(P_Density_km2!I48&gt;Settings!$C$26,IF(Towers_4G_MNO!I48&lt;Total_Sites_MNO!I48,(Total_Sites_MNO!I48-Towers_4G_MNO!I48),0),"-")</f>
        <v/>
      </c>
      <c r="J48" s="30">
        <f>IF(P_Density_km2!J48&gt;Settings!$C$26,IF(Towers_4G_MNO!J48&lt;Total_Sites_MNO!J48,(Total_Sites_MNO!J48-Towers_4G_MNO!J48),0),"-")</f>
        <v/>
      </c>
      <c r="K48" s="30">
        <f>IF(P_Density_km2!K48&gt;Settings!$C$26,IF(Towers_4G_MNO!K48&lt;Total_Sites_MNO!K48,(Total_Sites_MNO!K48-Towers_4G_MNO!K48),0),"-")</f>
        <v/>
      </c>
      <c r="L48" s="30">
        <f>IF(P_Density_km2!L48&gt;Settings!$C$26,IF(Towers_4G_MNO!L48&lt;Total_Sites_MNO!L48,(Total_Sites_MNO!L48-Towers_4G_MNO!L48),0),"-")</f>
        <v/>
      </c>
    </row>
    <row r="49">
      <c r="A49" s="20">
        <f>'Total_Sites_MNO'!A49</f>
        <v/>
      </c>
      <c r="B49" s="20">
        <f>'Total_Sites_MNO'!B49</f>
        <v/>
      </c>
      <c r="C49" s="30">
        <f>IF(P_Density_km2!C49&gt;Settings!$C$26,IF(Towers_4G_MNO!C49&lt;Total_Sites_MNO!C49,(Total_Sites_MNO!C49-Towers_4G_MNO!C49),0),"-")</f>
        <v/>
      </c>
      <c r="D49" s="30">
        <f>IF(P_Density_km2!D49&gt;Settings!$C$26,IF(Towers_4G_MNO!D49&lt;Total_Sites_MNO!D49,(Total_Sites_MNO!D49-Towers_4G_MNO!D49),0),"-")</f>
        <v/>
      </c>
      <c r="E49" s="30">
        <f>IF(P_Density_km2!E49&gt;Settings!$C$26,IF(Towers_4G_MNO!E49&lt;Total_Sites_MNO!E49,(Total_Sites_MNO!E49-Towers_4G_MNO!E49),0),"-")</f>
        <v/>
      </c>
      <c r="F49" s="30">
        <f>IF(P_Density_km2!F49&gt;Settings!$C$26,IF(Towers_4G_MNO!F49&lt;Total_Sites_MNO!F49,(Total_Sites_MNO!F49-Towers_4G_MNO!F49),0),"-")</f>
        <v/>
      </c>
      <c r="G49" s="30">
        <f>IF(P_Density_km2!G49&gt;Settings!$C$26,IF(Towers_4G_MNO!G49&lt;Total_Sites_MNO!G49,(Total_Sites_MNO!G49-Towers_4G_MNO!G49),0),"-")</f>
        <v/>
      </c>
      <c r="H49" s="30">
        <f>IF(P_Density_km2!H49&gt;Settings!$C$26,IF(Towers_4G_MNO!H49&lt;Total_Sites_MNO!H49,(Total_Sites_MNO!H49-Towers_4G_MNO!H49),0),"-")</f>
        <v/>
      </c>
      <c r="I49" s="30">
        <f>IF(P_Density_km2!I49&gt;Settings!$C$26,IF(Towers_4G_MNO!I49&lt;Total_Sites_MNO!I49,(Total_Sites_MNO!I49-Towers_4G_MNO!I49),0),"-")</f>
        <v/>
      </c>
      <c r="J49" s="30">
        <f>IF(P_Density_km2!J49&gt;Settings!$C$26,IF(Towers_4G_MNO!J49&lt;Total_Sites_MNO!J49,(Total_Sites_MNO!J49-Towers_4G_MNO!J49),0),"-")</f>
        <v/>
      </c>
      <c r="K49" s="30">
        <f>IF(P_Density_km2!K49&gt;Settings!$C$26,IF(Towers_4G_MNO!K49&lt;Total_Sites_MNO!K49,(Total_Sites_MNO!K49-Towers_4G_MNO!K49),0),"-")</f>
        <v/>
      </c>
      <c r="L49" s="30">
        <f>IF(P_Density_km2!L49&gt;Settings!$C$26,IF(Towers_4G_MNO!L49&lt;Total_Sites_MNO!L49,(Total_Sites_MNO!L49-Towers_4G_MNO!L49),0),"-")</f>
        <v/>
      </c>
    </row>
    <row r="50">
      <c r="A50" s="20">
        <f>'Total_Sites_MNO'!A50</f>
        <v/>
      </c>
      <c r="B50" s="20">
        <f>'Total_Sites_MNO'!B50</f>
        <v/>
      </c>
      <c r="C50" s="30">
        <f>IF(P_Density_km2!C50&gt;Settings!$C$26,IF(Towers_4G_MNO!C50&lt;Total_Sites_MNO!C50,(Total_Sites_MNO!C50-Towers_4G_MNO!C50),0),"-")</f>
        <v/>
      </c>
      <c r="D50" s="30">
        <f>IF(P_Density_km2!D50&gt;Settings!$C$26,IF(Towers_4G_MNO!D50&lt;Total_Sites_MNO!D50,(Total_Sites_MNO!D50-Towers_4G_MNO!D50),0),"-")</f>
        <v/>
      </c>
      <c r="E50" s="30">
        <f>IF(P_Density_km2!E50&gt;Settings!$C$26,IF(Towers_4G_MNO!E50&lt;Total_Sites_MNO!E50,(Total_Sites_MNO!E50-Towers_4G_MNO!E50),0),"-")</f>
        <v/>
      </c>
      <c r="F50" s="30">
        <f>IF(P_Density_km2!F50&gt;Settings!$C$26,IF(Towers_4G_MNO!F50&lt;Total_Sites_MNO!F50,(Total_Sites_MNO!F50-Towers_4G_MNO!F50),0),"-")</f>
        <v/>
      </c>
      <c r="G50" s="30">
        <f>IF(P_Density_km2!G50&gt;Settings!$C$26,IF(Towers_4G_MNO!G50&lt;Total_Sites_MNO!G50,(Total_Sites_MNO!G50-Towers_4G_MNO!G50),0),"-")</f>
        <v/>
      </c>
      <c r="H50" s="30">
        <f>IF(P_Density_km2!H50&gt;Settings!$C$26,IF(Towers_4G_MNO!H50&lt;Total_Sites_MNO!H50,(Total_Sites_MNO!H50-Towers_4G_MNO!H50),0),"-")</f>
        <v/>
      </c>
      <c r="I50" s="30">
        <f>IF(P_Density_km2!I50&gt;Settings!$C$26,IF(Towers_4G_MNO!I50&lt;Total_Sites_MNO!I50,(Total_Sites_MNO!I50-Towers_4G_MNO!I50),0),"-")</f>
        <v/>
      </c>
      <c r="J50" s="30">
        <f>IF(P_Density_km2!J50&gt;Settings!$C$26,IF(Towers_4G_MNO!J50&lt;Total_Sites_MNO!J50,(Total_Sites_MNO!J50-Towers_4G_MNO!J50),0),"-")</f>
        <v/>
      </c>
      <c r="K50" s="30">
        <f>IF(P_Density_km2!K50&gt;Settings!$C$26,IF(Towers_4G_MNO!K50&lt;Total_Sites_MNO!K50,(Total_Sites_MNO!K50-Towers_4G_MNO!K50),0),"-")</f>
        <v/>
      </c>
      <c r="L50" s="30">
        <f>IF(P_Density_km2!L50&gt;Settings!$C$26,IF(Towers_4G_MNO!L50&lt;Total_Sites_MNO!L50,(Total_Sites_MNO!L50-Towers_4G_MNO!L50),0),"-")</f>
        <v/>
      </c>
    </row>
    <row r="51">
      <c r="A51" s="20">
        <f>'Total_Sites_MNO'!A51</f>
        <v/>
      </c>
      <c r="B51" s="20">
        <f>'Total_Sites_MNO'!B51</f>
        <v/>
      </c>
      <c r="C51" s="30">
        <f>IF(P_Density_km2!C51&gt;Settings!$C$26,IF(Towers_4G_MNO!C51&lt;Total_Sites_MNO!C51,(Total_Sites_MNO!C51-Towers_4G_MNO!C51),0),"-")</f>
        <v/>
      </c>
      <c r="D51" s="30">
        <f>IF(P_Density_km2!D51&gt;Settings!$C$26,IF(Towers_4G_MNO!D51&lt;Total_Sites_MNO!D51,(Total_Sites_MNO!D51-Towers_4G_MNO!D51),0),"-")</f>
        <v/>
      </c>
      <c r="E51" s="30">
        <f>IF(P_Density_km2!E51&gt;Settings!$C$26,IF(Towers_4G_MNO!E51&lt;Total_Sites_MNO!E51,(Total_Sites_MNO!E51-Towers_4G_MNO!E51),0),"-")</f>
        <v/>
      </c>
      <c r="F51" s="30">
        <f>IF(P_Density_km2!F51&gt;Settings!$C$26,IF(Towers_4G_MNO!F51&lt;Total_Sites_MNO!F51,(Total_Sites_MNO!F51-Towers_4G_MNO!F51),0),"-")</f>
        <v/>
      </c>
      <c r="G51" s="30">
        <f>IF(P_Density_km2!G51&gt;Settings!$C$26,IF(Towers_4G_MNO!G51&lt;Total_Sites_MNO!G51,(Total_Sites_MNO!G51-Towers_4G_MNO!G51),0),"-")</f>
        <v/>
      </c>
      <c r="H51" s="30">
        <f>IF(P_Density_km2!H51&gt;Settings!$C$26,IF(Towers_4G_MNO!H51&lt;Total_Sites_MNO!H51,(Total_Sites_MNO!H51-Towers_4G_MNO!H51),0),"-")</f>
        <v/>
      </c>
      <c r="I51" s="30">
        <f>IF(P_Density_km2!I51&gt;Settings!$C$26,IF(Towers_4G_MNO!I51&lt;Total_Sites_MNO!I51,(Total_Sites_MNO!I51-Towers_4G_MNO!I51),0),"-")</f>
        <v/>
      </c>
      <c r="J51" s="30">
        <f>IF(P_Density_km2!J51&gt;Settings!$C$26,IF(Towers_4G_MNO!J51&lt;Total_Sites_MNO!J51,(Total_Sites_MNO!J51-Towers_4G_MNO!J51),0),"-")</f>
        <v/>
      </c>
      <c r="K51" s="30">
        <f>IF(P_Density_km2!K51&gt;Settings!$C$26,IF(Towers_4G_MNO!K51&lt;Total_Sites_MNO!K51,(Total_Sites_MNO!K51-Towers_4G_MNO!K51),0),"-")</f>
        <v/>
      </c>
      <c r="L51" s="30">
        <f>IF(P_Density_km2!L51&gt;Settings!$C$26,IF(Towers_4G_MNO!L51&lt;Total_Sites_MNO!L51,(Total_Sites_MNO!L51-Towers_4G_MNO!L51),0),"-")</f>
        <v/>
      </c>
    </row>
    <row r="52">
      <c r="A52" s="20">
        <f>'Total_Sites_MNO'!A52</f>
        <v/>
      </c>
      <c r="B52" s="20">
        <f>'Total_Sites_MNO'!B52</f>
        <v/>
      </c>
      <c r="C52" s="30">
        <f>IF(P_Density_km2!C52&gt;Settings!$C$26,IF(Towers_4G_MNO!C52&lt;Total_Sites_MNO!C52,(Total_Sites_MNO!C52-Towers_4G_MNO!C52),0),"-")</f>
        <v/>
      </c>
      <c r="D52" s="30">
        <f>IF(P_Density_km2!D52&gt;Settings!$C$26,IF(Towers_4G_MNO!D52&lt;Total_Sites_MNO!D52,(Total_Sites_MNO!D52-Towers_4G_MNO!D52),0),"-")</f>
        <v/>
      </c>
      <c r="E52" s="30">
        <f>IF(P_Density_km2!E52&gt;Settings!$C$26,IF(Towers_4G_MNO!E52&lt;Total_Sites_MNO!E52,(Total_Sites_MNO!E52-Towers_4G_MNO!E52),0),"-")</f>
        <v/>
      </c>
      <c r="F52" s="30">
        <f>IF(P_Density_km2!F52&gt;Settings!$C$26,IF(Towers_4G_MNO!F52&lt;Total_Sites_MNO!F52,(Total_Sites_MNO!F52-Towers_4G_MNO!F52),0),"-")</f>
        <v/>
      </c>
      <c r="G52" s="30">
        <f>IF(P_Density_km2!G52&gt;Settings!$C$26,IF(Towers_4G_MNO!G52&lt;Total_Sites_MNO!G52,(Total_Sites_MNO!G52-Towers_4G_MNO!G52),0),"-")</f>
        <v/>
      </c>
      <c r="H52" s="30">
        <f>IF(P_Density_km2!H52&gt;Settings!$C$26,IF(Towers_4G_MNO!H52&lt;Total_Sites_MNO!H52,(Total_Sites_MNO!H52-Towers_4G_MNO!H52),0),"-")</f>
        <v/>
      </c>
      <c r="I52" s="30">
        <f>IF(P_Density_km2!I52&gt;Settings!$C$26,IF(Towers_4G_MNO!I52&lt;Total_Sites_MNO!I52,(Total_Sites_MNO!I52-Towers_4G_MNO!I52),0),"-")</f>
        <v/>
      </c>
      <c r="J52" s="30">
        <f>IF(P_Density_km2!J52&gt;Settings!$C$26,IF(Towers_4G_MNO!J52&lt;Total_Sites_MNO!J52,(Total_Sites_MNO!J52-Towers_4G_MNO!J52),0),"-")</f>
        <v/>
      </c>
      <c r="K52" s="30">
        <f>IF(P_Density_km2!K52&gt;Settings!$C$26,IF(Towers_4G_MNO!K52&lt;Total_Sites_MNO!K52,(Total_Sites_MNO!K52-Towers_4G_MNO!K52),0),"-")</f>
        <v/>
      </c>
      <c r="L52" s="30">
        <f>IF(P_Density_km2!L52&gt;Settings!$C$26,IF(Towers_4G_MNO!L52&lt;Total_Sites_MNO!L52,(Total_Sites_MNO!L52-Towers_4G_MNO!L52),0),"-")</f>
        <v/>
      </c>
    </row>
    <row r="53">
      <c r="A53" s="20">
        <f>'Total_Sites_MNO'!A53</f>
        <v/>
      </c>
      <c r="B53" s="20">
        <f>'Total_Sites_MNO'!B53</f>
        <v/>
      </c>
      <c r="C53" s="30">
        <f>IF(P_Density_km2!C53&gt;Settings!$C$26,IF(Towers_4G_MNO!C53&lt;Total_Sites_MNO!C53,(Total_Sites_MNO!C53-Towers_4G_MNO!C53),0),"-")</f>
        <v/>
      </c>
      <c r="D53" s="30">
        <f>IF(P_Density_km2!D53&gt;Settings!$C$26,IF(Towers_4G_MNO!D53&lt;Total_Sites_MNO!D53,(Total_Sites_MNO!D53-Towers_4G_MNO!D53),0),"-")</f>
        <v/>
      </c>
      <c r="E53" s="30">
        <f>IF(P_Density_km2!E53&gt;Settings!$C$26,IF(Towers_4G_MNO!E53&lt;Total_Sites_MNO!E53,(Total_Sites_MNO!E53-Towers_4G_MNO!E53),0),"-")</f>
        <v/>
      </c>
      <c r="F53" s="30">
        <f>IF(P_Density_km2!F53&gt;Settings!$C$26,IF(Towers_4G_MNO!F53&lt;Total_Sites_MNO!F53,(Total_Sites_MNO!F53-Towers_4G_MNO!F53),0),"-")</f>
        <v/>
      </c>
      <c r="G53" s="30">
        <f>IF(P_Density_km2!G53&gt;Settings!$C$26,IF(Towers_4G_MNO!G53&lt;Total_Sites_MNO!G53,(Total_Sites_MNO!G53-Towers_4G_MNO!G53),0),"-")</f>
        <v/>
      </c>
      <c r="H53" s="30">
        <f>IF(P_Density_km2!H53&gt;Settings!$C$26,IF(Towers_4G_MNO!H53&lt;Total_Sites_MNO!H53,(Total_Sites_MNO!H53-Towers_4G_MNO!H53),0),"-")</f>
        <v/>
      </c>
      <c r="I53" s="30">
        <f>IF(P_Density_km2!I53&gt;Settings!$C$26,IF(Towers_4G_MNO!I53&lt;Total_Sites_MNO!I53,(Total_Sites_MNO!I53-Towers_4G_MNO!I53),0),"-")</f>
        <v/>
      </c>
      <c r="J53" s="30">
        <f>IF(P_Density_km2!J53&gt;Settings!$C$26,IF(Towers_4G_MNO!J53&lt;Total_Sites_MNO!J53,(Total_Sites_MNO!J53-Towers_4G_MNO!J53),0),"-")</f>
        <v/>
      </c>
      <c r="K53" s="30">
        <f>IF(P_Density_km2!K53&gt;Settings!$C$26,IF(Towers_4G_MNO!K53&lt;Total_Sites_MNO!K53,(Total_Sites_MNO!K53-Towers_4G_MNO!K53),0),"-")</f>
        <v/>
      </c>
      <c r="L53" s="30">
        <f>IF(P_Density_km2!L53&gt;Settings!$C$26,IF(Towers_4G_MNO!L53&lt;Total_Sites_MNO!L53,(Total_Sites_MNO!L53-Towers_4G_MNO!L53),0),"-")</f>
        <v/>
      </c>
    </row>
    <row r="54">
      <c r="A54" s="20">
        <f>'Total_Sites_MNO'!A54</f>
        <v/>
      </c>
      <c r="B54" s="20">
        <f>'Total_Sites_MNO'!B54</f>
        <v/>
      </c>
      <c r="C54" s="30">
        <f>IF(P_Density_km2!C54&gt;Settings!$C$26,IF(Towers_4G_MNO!C54&lt;Total_Sites_MNO!C54,(Total_Sites_MNO!C54-Towers_4G_MNO!C54),0),"-")</f>
        <v/>
      </c>
      <c r="D54" s="30">
        <f>IF(P_Density_km2!D54&gt;Settings!$C$26,IF(Towers_4G_MNO!D54&lt;Total_Sites_MNO!D54,(Total_Sites_MNO!D54-Towers_4G_MNO!D54),0),"-")</f>
        <v/>
      </c>
      <c r="E54" s="30">
        <f>IF(P_Density_km2!E54&gt;Settings!$C$26,IF(Towers_4G_MNO!E54&lt;Total_Sites_MNO!E54,(Total_Sites_MNO!E54-Towers_4G_MNO!E54),0),"-")</f>
        <v/>
      </c>
      <c r="F54" s="30">
        <f>IF(P_Density_km2!F54&gt;Settings!$C$26,IF(Towers_4G_MNO!F54&lt;Total_Sites_MNO!F54,(Total_Sites_MNO!F54-Towers_4G_MNO!F54),0),"-")</f>
        <v/>
      </c>
      <c r="G54" s="30">
        <f>IF(P_Density_km2!G54&gt;Settings!$C$26,IF(Towers_4G_MNO!G54&lt;Total_Sites_MNO!G54,(Total_Sites_MNO!G54-Towers_4G_MNO!G54),0),"-")</f>
        <v/>
      </c>
      <c r="H54" s="30">
        <f>IF(P_Density_km2!H54&gt;Settings!$C$26,IF(Towers_4G_MNO!H54&lt;Total_Sites_MNO!H54,(Total_Sites_MNO!H54-Towers_4G_MNO!H54),0),"-")</f>
        <v/>
      </c>
      <c r="I54" s="30">
        <f>IF(P_Density_km2!I54&gt;Settings!$C$26,IF(Towers_4G_MNO!I54&lt;Total_Sites_MNO!I54,(Total_Sites_MNO!I54-Towers_4G_MNO!I54),0),"-")</f>
        <v/>
      </c>
      <c r="J54" s="30">
        <f>IF(P_Density_km2!J54&gt;Settings!$C$26,IF(Towers_4G_MNO!J54&lt;Total_Sites_MNO!J54,(Total_Sites_MNO!J54-Towers_4G_MNO!J54),0),"-")</f>
        <v/>
      </c>
      <c r="K54" s="30">
        <f>IF(P_Density_km2!K54&gt;Settings!$C$26,IF(Towers_4G_MNO!K54&lt;Total_Sites_MNO!K54,(Total_Sites_MNO!K54-Towers_4G_MNO!K54),0),"-")</f>
        <v/>
      </c>
      <c r="L54" s="30">
        <f>IF(P_Density_km2!L54&gt;Settings!$C$26,IF(Towers_4G_MNO!L54&lt;Total_Sites_MNO!L54,(Total_Sites_MNO!L54-Towers_4G_MNO!L54),0),"-")</f>
        <v/>
      </c>
    </row>
    <row r="55">
      <c r="A55" s="20">
        <f>'Total_Sites_MNO'!A55</f>
        <v/>
      </c>
      <c r="B55" s="20">
        <f>'Total_Sites_MNO'!B55</f>
        <v/>
      </c>
      <c r="C55" s="30">
        <f>IF(P_Density_km2!C55&gt;Settings!$C$26,IF(Towers_4G_MNO!C55&lt;Total_Sites_MNO!C55,(Total_Sites_MNO!C55-Towers_4G_MNO!C55),0),"-")</f>
        <v/>
      </c>
      <c r="D55" s="30">
        <f>IF(P_Density_km2!D55&gt;Settings!$C$26,IF(Towers_4G_MNO!D55&lt;Total_Sites_MNO!D55,(Total_Sites_MNO!D55-Towers_4G_MNO!D55),0),"-")</f>
        <v/>
      </c>
      <c r="E55" s="30">
        <f>IF(P_Density_km2!E55&gt;Settings!$C$26,IF(Towers_4G_MNO!E55&lt;Total_Sites_MNO!E55,(Total_Sites_MNO!E55-Towers_4G_MNO!E55),0),"-")</f>
        <v/>
      </c>
      <c r="F55" s="30">
        <f>IF(P_Density_km2!F55&gt;Settings!$C$26,IF(Towers_4G_MNO!F55&lt;Total_Sites_MNO!F55,(Total_Sites_MNO!F55-Towers_4G_MNO!F55),0),"-")</f>
        <v/>
      </c>
      <c r="G55" s="30">
        <f>IF(P_Density_km2!G55&gt;Settings!$C$26,IF(Towers_4G_MNO!G55&lt;Total_Sites_MNO!G55,(Total_Sites_MNO!G55-Towers_4G_MNO!G55),0),"-")</f>
        <v/>
      </c>
      <c r="H55" s="30">
        <f>IF(P_Density_km2!H55&gt;Settings!$C$26,IF(Towers_4G_MNO!H55&lt;Total_Sites_MNO!H55,(Total_Sites_MNO!H55-Towers_4G_MNO!H55),0),"-")</f>
        <v/>
      </c>
      <c r="I55" s="30">
        <f>IF(P_Density_km2!I55&gt;Settings!$C$26,IF(Towers_4G_MNO!I55&lt;Total_Sites_MNO!I55,(Total_Sites_MNO!I55-Towers_4G_MNO!I55),0),"-")</f>
        <v/>
      </c>
      <c r="J55" s="30">
        <f>IF(P_Density_km2!J55&gt;Settings!$C$26,IF(Towers_4G_MNO!J55&lt;Total_Sites_MNO!J55,(Total_Sites_MNO!J55-Towers_4G_MNO!J55),0),"-")</f>
        <v/>
      </c>
      <c r="K55" s="30">
        <f>IF(P_Density_km2!K55&gt;Settings!$C$26,IF(Towers_4G_MNO!K55&lt;Total_Sites_MNO!K55,(Total_Sites_MNO!K55-Towers_4G_MNO!K55),0),"-")</f>
        <v/>
      </c>
      <c r="L55" s="30">
        <f>IF(P_Density_km2!L55&gt;Settings!$C$26,IF(Towers_4G_MNO!L55&lt;Total_Sites_MNO!L55,(Total_Sites_MNO!L55-Towers_4G_MNO!L55),0),"-")</f>
        <v/>
      </c>
    </row>
    <row r="56">
      <c r="A56" s="20">
        <f>'Total_Sites_MNO'!A56</f>
        <v/>
      </c>
      <c r="B56" s="20">
        <f>'Total_Sites_MNO'!B56</f>
        <v/>
      </c>
      <c r="C56" s="30">
        <f>IF(P_Density_km2!C56&gt;Settings!$C$26,IF(Towers_4G_MNO!C56&lt;Total_Sites_MNO!C56,(Total_Sites_MNO!C56-Towers_4G_MNO!C56),0),"-")</f>
        <v/>
      </c>
      <c r="D56" s="30">
        <f>IF(P_Density_km2!D56&gt;Settings!$C$26,IF(Towers_4G_MNO!D56&lt;Total_Sites_MNO!D56,(Total_Sites_MNO!D56-Towers_4G_MNO!D56),0),"-")</f>
        <v/>
      </c>
      <c r="E56" s="30">
        <f>IF(P_Density_km2!E56&gt;Settings!$C$26,IF(Towers_4G_MNO!E56&lt;Total_Sites_MNO!E56,(Total_Sites_MNO!E56-Towers_4G_MNO!E56),0),"-")</f>
        <v/>
      </c>
      <c r="F56" s="30">
        <f>IF(P_Density_km2!F56&gt;Settings!$C$26,IF(Towers_4G_MNO!F56&lt;Total_Sites_MNO!F56,(Total_Sites_MNO!F56-Towers_4G_MNO!F56),0),"-")</f>
        <v/>
      </c>
      <c r="G56" s="30">
        <f>IF(P_Density_km2!G56&gt;Settings!$C$26,IF(Towers_4G_MNO!G56&lt;Total_Sites_MNO!G56,(Total_Sites_MNO!G56-Towers_4G_MNO!G56),0),"-")</f>
        <v/>
      </c>
      <c r="H56" s="30">
        <f>IF(P_Density_km2!H56&gt;Settings!$C$26,IF(Towers_4G_MNO!H56&lt;Total_Sites_MNO!H56,(Total_Sites_MNO!H56-Towers_4G_MNO!H56),0),"-")</f>
        <v/>
      </c>
      <c r="I56" s="30">
        <f>IF(P_Density_km2!I56&gt;Settings!$C$26,IF(Towers_4G_MNO!I56&lt;Total_Sites_MNO!I56,(Total_Sites_MNO!I56-Towers_4G_MNO!I56),0),"-")</f>
        <v/>
      </c>
      <c r="J56" s="30">
        <f>IF(P_Density_km2!J56&gt;Settings!$C$26,IF(Towers_4G_MNO!J56&lt;Total_Sites_MNO!J56,(Total_Sites_MNO!J56-Towers_4G_MNO!J56),0),"-")</f>
        <v/>
      </c>
      <c r="K56" s="30">
        <f>IF(P_Density_km2!K56&gt;Settings!$C$26,IF(Towers_4G_MNO!K56&lt;Total_Sites_MNO!K56,(Total_Sites_MNO!K56-Towers_4G_MNO!K56),0),"-")</f>
        <v/>
      </c>
      <c r="L56" s="30">
        <f>IF(P_Density_km2!L56&gt;Settings!$C$26,IF(Towers_4G_MNO!L56&lt;Total_Sites_MNO!L56,(Total_Sites_MNO!L56-Towers_4G_MNO!L56),0),"-")</f>
        <v/>
      </c>
    </row>
    <row r="57">
      <c r="A57" s="20">
        <f>'Total_Sites_MNO'!A57</f>
        <v/>
      </c>
      <c r="B57" s="20">
        <f>'Total_Sites_MNO'!B57</f>
        <v/>
      </c>
      <c r="C57" s="30">
        <f>IF(P_Density_km2!C57&gt;Settings!$C$26,IF(Towers_4G_MNO!C57&lt;Total_Sites_MNO!C57,(Total_Sites_MNO!C57-Towers_4G_MNO!C57),0),"-")</f>
        <v/>
      </c>
      <c r="D57" s="30">
        <f>IF(P_Density_km2!D57&gt;Settings!$C$26,IF(Towers_4G_MNO!D57&lt;Total_Sites_MNO!D57,(Total_Sites_MNO!D57-Towers_4G_MNO!D57),0),"-")</f>
        <v/>
      </c>
      <c r="E57" s="30">
        <f>IF(P_Density_km2!E57&gt;Settings!$C$26,IF(Towers_4G_MNO!E57&lt;Total_Sites_MNO!E57,(Total_Sites_MNO!E57-Towers_4G_MNO!E57),0),"-")</f>
        <v/>
      </c>
      <c r="F57" s="30">
        <f>IF(P_Density_km2!F57&gt;Settings!$C$26,IF(Towers_4G_MNO!F57&lt;Total_Sites_MNO!F57,(Total_Sites_MNO!F57-Towers_4G_MNO!F57),0),"-")</f>
        <v/>
      </c>
      <c r="G57" s="30">
        <f>IF(P_Density_km2!G57&gt;Settings!$C$26,IF(Towers_4G_MNO!G57&lt;Total_Sites_MNO!G57,(Total_Sites_MNO!G57-Towers_4G_MNO!G57),0),"-")</f>
        <v/>
      </c>
      <c r="H57" s="30">
        <f>IF(P_Density_km2!H57&gt;Settings!$C$26,IF(Towers_4G_MNO!H57&lt;Total_Sites_MNO!H57,(Total_Sites_MNO!H57-Towers_4G_MNO!H57),0),"-")</f>
        <v/>
      </c>
      <c r="I57" s="30">
        <f>IF(P_Density_km2!I57&gt;Settings!$C$26,IF(Towers_4G_MNO!I57&lt;Total_Sites_MNO!I57,(Total_Sites_MNO!I57-Towers_4G_MNO!I57),0),"-")</f>
        <v/>
      </c>
      <c r="J57" s="30">
        <f>IF(P_Density_km2!J57&gt;Settings!$C$26,IF(Towers_4G_MNO!J57&lt;Total_Sites_MNO!J57,(Total_Sites_MNO!J57-Towers_4G_MNO!J57),0),"-")</f>
        <v/>
      </c>
      <c r="K57" s="30">
        <f>IF(P_Density_km2!K57&gt;Settings!$C$26,IF(Towers_4G_MNO!K57&lt;Total_Sites_MNO!K57,(Total_Sites_MNO!K57-Towers_4G_MNO!K57),0),"-")</f>
        <v/>
      </c>
      <c r="L57" s="30">
        <f>IF(P_Density_km2!L57&gt;Settings!$C$26,IF(Towers_4G_MNO!L57&lt;Total_Sites_MNO!L57,(Total_Sites_MNO!L57-Towers_4G_MNO!L57),0),"-")</f>
        <v/>
      </c>
    </row>
    <row r="58">
      <c r="A58" s="20">
        <f>'Total_Sites_MNO'!A58</f>
        <v/>
      </c>
      <c r="B58" s="20">
        <f>'Total_Sites_MNO'!B58</f>
        <v/>
      </c>
      <c r="C58" s="30">
        <f>IF(P_Density_km2!C58&gt;Settings!$C$26,IF(Towers_4G_MNO!C58&lt;Total_Sites_MNO!C58,(Total_Sites_MNO!C58-Towers_4G_MNO!C58),0),"-")</f>
        <v/>
      </c>
      <c r="D58" s="30">
        <f>IF(P_Density_km2!D58&gt;Settings!$C$26,IF(Towers_4G_MNO!D58&lt;Total_Sites_MNO!D58,(Total_Sites_MNO!D58-Towers_4G_MNO!D58),0),"-")</f>
        <v/>
      </c>
      <c r="E58" s="30">
        <f>IF(P_Density_km2!E58&gt;Settings!$C$26,IF(Towers_4G_MNO!E58&lt;Total_Sites_MNO!E58,(Total_Sites_MNO!E58-Towers_4G_MNO!E58),0),"-")</f>
        <v/>
      </c>
      <c r="F58" s="30">
        <f>IF(P_Density_km2!F58&gt;Settings!$C$26,IF(Towers_4G_MNO!F58&lt;Total_Sites_MNO!F58,(Total_Sites_MNO!F58-Towers_4G_MNO!F58),0),"-")</f>
        <v/>
      </c>
      <c r="G58" s="30">
        <f>IF(P_Density_km2!G58&gt;Settings!$C$26,IF(Towers_4G_MNO!G58&lt;Total_Sites_MNO!G58,(Total_Sites_MNO!G58-Towers_4G_MNO!G58),0),"-")</f>
        <v/>
      </c>
      <c r="H58" s="30">
        <f>IF(P_Density_km2!H58&gt;Settings!$C$26,IF(Towers_4G_MNO!H58&lt;Total_Sites_MNO!H58,(Total_Sites_MNO!H58-Towers_4G_MNO!H58),0),"-")</f>
        <v/>
      </c>
      <c r="I58" s="30">
        <f>IF(P_Density_km2!I58&gt;Settings!$C$26,IF(Towers_4G_MNO!I58&lt;Total_Sites_MNO!I58,(Total_Sites_MNO!I58-Towers_4G_MNO!I58),0),"-")</f>
        <v/>
      </c>
      <c r="J58" s="30">
        <f>IF(P_Density_km2!J58&gt;Settings!$C$26,IF(Towers_4G_MNO!J58&lt;Total_Sites_MNO!J58,(Total_Sites_MNO!J58-Towers_4G_MNO!J58),0),"-")</f>
        <v/>
      </c>
      <c r="K58" s="30">
        <f>IF(P_Density_km2!K58&gt;Settings!$C$26,IF(Towers_4G_MNO!K58&lt;Total_Sites_MNO!K58,(Total_Sites_MNO!K58-Towers_4G_MNO!K58),0),"-")</f>
        <v/>
      </c>
      <c r="L58" s="30">
        <f>IF(P_Density_km2!L58&gt;Settings!$C$26,IF(Towers_4G_MNO!L58&lt;Total_Sites_MNO!L58,(Total_Sites_MNO!L58-Towers_4G_MNO!L58),0),"-")</f>
        <v/>
      </c>
    </row>
    <row r="59">
      <c r="A59" s="20">
        <f>'Total_Sites_MNO'!A59</f>
        <v/>
      </c>
      <c r="B59" s="20">
        <f>'Total_Sites_MNO'!B59</f>
        <v/>
      </c>
      <c r="C59" s="30">
        <f>IF(P_Density_km2!C59&gt;Settings!$C$26,IF(Towers_4G_MNO!C59&lt;Total_Sites_MNO!C59,(Total_Sites_MNO!C59-Towers_4G_MNO!C59),0),"-")</f>
        <v/>
      </c>
      <c r="D59" s="30">
        <f>IF(P_Density_km2!D59&gt;Settings!$C$26,IF(Towers_4G_MNO!D59&lt;Total_Sites_MNO!D59,(Total_Sites_MNO!D59-Towers_4G_MNO!D59),0),"-")</f>
        <v/>
      </c>
      <c r="E59" s="30">
        <f>IF(P_Density_km2!E59&gt;Settings!$C$26,IF(Towers_4G_MNO!E59&lt;Total_Sites_MNO!E59,(Total_Sites_MNO!E59-Towers_4G_MNO!E59),0),"-")</f>
        <v/>
      </c>
      <c r="F59" s="30">
        <f>IF(P_Density_km2!F59&gt;Settings!$C$26,IF(Towers_4G_MNO!F59&lt;Total_Sites_MNO!F59,(Total_Sites_MNO!F59-Towers_4G_MNO!F59),0),"-")</f>
        <v/>
      </c>
      <c r="G59" s="30">
        <f>IF(P_Density_km2!G59&gt;Settings!$C$26,IF(Towers_4G_MNO!G59&lt;Total_Sites_MNO!G59,(Total_Sites_MNO!G59-Towers_4G_MNO!G59),0),"-")</f>
        <v/>
      </c>
      <c r="H59" s="30">
        <f>IF(P_Density_km2!H59&gt;Settings!$C$26,IF(Towers_4G_MNO!H59&lt;Total_Sites_MNO!H59,(Total_Sites_MNO!H59-Towers_4G_MNO!H59),0),"-")</f>
        <v/>
      </c>
      <c r="I59" s="30">
        <f>IF(P_Density_km2!I59&gt;Settings!$C$26,IF(Towers_4G_MNO!I59&lt;Total_Sites_MNO!I59,(Total_Sites_MNO!I59-Towers_4G_MNO!I59),0),"-")</f>
        <v/>
      </c>
      <c r="J59" s="30">
        <f>IF(P_Density_km2!J59&gt;Settings!$C$26,IF(Towers_4G_MNO!J59&lt;Total_Sites_MNO!J59,(Total_Sites_MNO!J59-Towers_4G_MNO!J59),0),"-")</f>
        <v/>
      </c>
      <c r="K59" s="30">
        <f>IF(P_Density_km2!K59&gt;Settings!$C$26,IF(Towers_4G_MNO!K59&lt;Total_Sites_MNO!K59,(Total_Sites_MNO!K59-Towers_4G_MNO!K59),0),"-")</f>
        <v/>
      </c>
      <c r="L59" s="30">
        <f>IF(P_Density_km2!L59&gt;Settings!$C$26,IF(Towers_4G_MNO!L59&lt;Total_Sites_MNO!L59,(Total_Sites_MNO!L59-Towers_4G_MNO!L59),0),"-")</f>
        <v/>
      </c>
    </row>
    <row r="60">
      <c r="A60" s="20">
        <f>'Total_Sites_MNO'!A60</f>
        <v/>
      </c>
      <c r="B60" s="20">
        <f>'Total_Sites_MNO'!B60</f>
        <v/>
      </c>
      <c r="C60" s="30">
        <f>IF(P_Density_km2!C60&gt;Settings!$C$26,IF(Towers_4G_MNO!C60&lt;Total_Sites_MNO!C60,(Total_Sites_MNO!C60-Towers_4G_MNO!C60),0),"-")</f>
        <v/>
      </c>
      <c r="D60" s="30">
        <f>IF(P_Density_km2!D60&gt;Settings!$C$26,IF(Towers_4G_MNO!D60&lt;Total_Sites_MNO!D60,(Total_Sites_MNO!D60-Towers_4G_MNO!D60),0),"-")</f>
        <v/>
      </c>
      <c r="E60" s="30">
        <f>IF(P_Density_km2!E60&gt;Settings!$C$26,IF(Towers_4G_MNO!E60&lt;Total_Sites_MNO!E60,(Total_Sites_MNO!E60-Towers_4G_MNO!E60),0),"-")</f>
        <v/>
      </c>
      <c r="F60" s="30">
        <f>IF(P_Density_km2!F60&gt;Settings!$C$26,IF(Towers_4G_MNO!F60&lt;Total_Sites_MNO!F60,(Total_Sites_MNO!F60-Towers_4G_MNO!F60),0),"-")</f>
        <v/>
      </c>
      <c r="G60" s="30">
        <f>IF(P_Density_km2!G60&gt;Settings!$C$26,IF(Towers_4G_MNO!G60&lt;Total_Sites_MNO!G60,(Total_Sites_MNO!G60-Towers_4G_MNO!G60),0),"-")</f>
        <v/>
      </c>
      <c r="H60" s="30">
        <f>IF(P_Density_km2!H60&gt;Settings!$C$26,IF(Towers_4G_MNO!H60&lt;Total_Sites_MNO!H60,(Total_Sites_MNO!H60-Towers_4G_MNO!H60),0),"-")</f>
        <v/>
      </c>
      <c r="I60" s="30">
        <f>IF(P_Density_km2!I60&gt;Settings!$C$26,IF(Towers_4G_MNO!I60&lt;Total_Sites_MNO!I60,(Total_Sites_MNO!I60-Towers_4G_MNO!I60),0),"-")</f>
        <v/>
      </c>
      <c r="J60" s="30">
        <f>IF(P_Density_km2!J60&gt;Settings!$C$26,IF(Towers_4G_MNO!J60&lt;Total_Sites_MNO!J60,(Total_Sites_MNO!J60-Towers_4G_MNO!J60),0),"-")</f>
        <v/>
      </c>
      <c r="K60" s="30">
        <f>IF(P_Density_km2!K60&gt;Settings!$C$26,IF(Towers_4G_MNO!K60&lt;Total_Sites_MNO!K60,(Total_Sites_MNO!K60-Towers_4G_MNO!K60),0),"-")</f>
        <v/>
      </c>
      <c r="L60" s="30">
        <f>IF(P_Density_km2!L60&gt;Settings!$C$26,IF(Towers_4G_MNO!L60&lt;Total_Sites_MNO!L60,(Total_Sites_MNO!L60-Towers_4G_MNO!L60),0),"-")</f>
        <v/>
      </c>
    </row>
    <row r="61">
      <c r="A61" s="20">
        <f>'Total_Sites_MNO'!A61</f>
        <v/>
      </c>
      <c r="B61" s="20">
        <f>'Total_Sites_MNO'!B61</f>
        <v/>
      </c>
      <c r="C61" s="30">
        <f>IF(P_Density_km2!C61&gt;Settings!$C$26,IF(Towers_4G_MNO!C61&lt;Total_Sites_MNO!C61,(Total_Sites_MNO!C61-Towers_4G_MNO!C61),0),"-")</f>
        <v/>
      </c>
      <c r="D61" s="30">
        <f>IF(P_Density_km2!D61&gt;Settings!$C$26,IF(Towers_4G_MNO!D61&lt;Total_Sites_MNO!D61,(Total_Sites_MNO!D61-Towers_4G_MNO!D61),0),"-")</f>
        <v/>
      </c>
      <c r="E61" s="30">
        <f>IF(P_Density_km2!E61&gt;Settings!$C$26,IF(Towers_4G_MNO!E61&lt;Total_Sites_MNO!E61,(Total_Sites_MNO!E61-Towers_4G_MNO!E61),0),"-")</f>
        <v/>
      </c>
      <c r="F61" s="30">
        <f>IF(P_Density_km2!F61&gt;Settings!$C$26,IF(Towers_4G_MNO!F61&lt;Total_Sites_MNO!F61,(Total_Sites_MNO!F61-Towers_4G_MNO!F61),0),"-")</f>
        <v/>
      </c>
      <c r="G61" s="30">
        <f>IF(P_Density_km2!G61&gt;Settings!$C$26,IF(Towers_4G_MNO!G61&lt;Total_Sites_MNO!G61,(Total_Sites_MNO!G61-Towers_4G_MNO!G61),0),"-")</f>
        <v/>
      </c>
      <c r="H61" s="30">
        <f>IF(P_Density_km2!H61&gt;Settings!$C$26,IF(Towers_4G_MNO!H61&lt;Total_Sites_MNO!H61,(Total_Sites_MNO!H61-Towers_4G_MNO!H61),0),"-")</f>
        <v/>
      </c>
      <c r="I61" s="30">
        <f>IF(P_Density_km2!I61&gt;Settings!$C$26,IF(Towers_4G_MNO!I61&lt;Total_Sites_MNO!I61,(Total_Sites_MNO!I61-Towers_4G_MNO!I61),0),"-")</f>
        <v/>
      </c>
      <c r="J61" s="30">
        <f>IF(P_Density_km2!J61&gt;Settings!$C$26,IF(Towers_4G_MNO!J61&lt;Total_Sites_MNO!J61,(Total_Sites_MNO!J61-Towers_4G_MNO!J61),0),"-")</f>
        <v/>
      </c>
      <c r="K61" s="30">
        <f>IF(P_Density_km2!K61&gt;Settings!$C$26,IF(Towers_4G_MNO!K61&lt;Total_Sites_MNO!K61,(Total_Sites_MNO!K61-Towers_4G_MNO!K61),0),"-")</f>
        <v/>
      </c>
      <c r="L61" s="30">
        <f>IF(P_Density_km2!L61&gt;Settings!$C$26,IF(Towers_4G_MNO!L61&lt;Total_Sites_MNO!L61,(Total_Sites_MNO!L61-Towers_4G_MNO!L61),0),"-")</f>
        <v/>
      </c>
    </row>
    <row r="62">
      <c r="A62" s="20">
        <f>'Total_Sites_MNO'!A62</f>
        <v/>
      </c>
      <c r="B62" s="20">
        <f>'Total_Sites_MNO'!B62</f>
        <v/>
      </c>
      <c r="C62" s="30">
        <f>IF(P_Density_km2!C62&gt;Settings!$C$26,IF(Towers_4G_MNO!C62&lt;Total_Sites_MNO!C62,(Total_Sites_MNO!C62-Towers_4G_MNO!C62),0),"-")</f>
        <v/>
      </c>
      <c r="D62" s="30">
        <f>IF(P_Density_km2!D62&gt;Settings!$C$26,IF(Towers_4G_MNO!D62&lt;Total_Sites_MNO!D62,(Total_Sites_MNO!D62-Towers_4G_MNO!D62),0),"-")</f>
        <v/>
      </c>
      <c r="E62" s="30">
        <f>IF(P_Density_km2!E62&gt;Settings!$C$26,IF(Towers_4G_MNO!E62&lt;Total_Sites_MNO!E62,(Total_Sites_MNO!E62-Towers_4G_MNO!E62),0),"-")</f>
        <v/>
      </c>
      <c r="F62" s="30">
        <f>IF(P_Density_km2!F62&gt;Settings!$C$26,IF(Towers_4G_MNO!F62&lt;Total_Sites_MNO!F62,(Total_Sites_MNO!F62-Towers_4G_MNO!F62),0),"-")</f>
        <v/>
      </c>
      <c r="G62" s="30">
        <f>IF(P_Density_km2!G62&gt;Settings!$C$26,IF(Towers_4G_MNO!G62&lt;Total_Sites_MNO!G62,(Total_Sites_MNO!G62-Towers_4G_MNO!G62),0),"-")</f>
        <v/>
      </c>
      <c r="H62" s="30">
        <f>IF(P_Density_km2!H62&gt;Settings!$C$26,IF(Towers_4G_MNO!H62&lt;Total_Sites_MNO!H62,(Total_Sites_MNO!H62-Towers_4G_MNO!H62),0),"-")</f>
        <v/>
      </c>
      <c r="I62" s="30">
        <f>IF(P_Density_km2!I62&gt;Settings!$C$26,IF(Towers_4G_MNO!I62&lt;Total_Sites_MNO!I62,(Total_Sites_MNO!I62-Towers_4G_MNO!I62),0),"-")</f>
        <v/>
      </c>
      <c r="J62" s="30">
        <f>IF(P_Density_km2!J62&gt;Settings!$C$26,IF(Towers_4G_MNO!J62&lt;Total_Sites_MNO!J62,(Total_Sites_MNO!J62-Towers_4G_MNO!J62),0),"-")</f>
        <v/>
      </c>
      <c r="K62" s="30">
        <f>IF(P_Density_km2!K62&gt;Settings!$C$26,IF(Towers_4G_MNO!K62&lt;Total_Sites_MNO!K62,(Total_Sites_MNO!K62-Towers_4G_MNO!K62),0),"-")</f>
        <v/>
      </c>
      <c r="L62" s="30">
        <f>IF(P_Density_km2!L62&gt;Settings!$C$26,IF(Towers_4G_MNO!L62&lt;Total_Sites_MNO!L62,(Total_Sites_MNO!L62-Towers_4G_MNO!L62),0),"-")</f>
        <v/>
      </c>
    </row>
    <row r="63">
      <c r="A63" s="20">
        <f>'Total_Sites_MNO'!A63</f>
        <v/>
      </c>
      <c r="B63" s="20">
        <f>'Total_Sites_MNO'!B63</f>
        <v/>
      </c>
      <c r="C63" s="30">
        <f>IF(P_Density_km2!C63&gt;Settings!$C$26,IF(Towers_4G_MNO!C63&lt;Total_Sites_MNO!C63,(Total_Sites_MNO!C63-Towers_4G_MNO!C63),0),"-")</f>
        <v/>
      </c>
      <c r="D63" s="30">
        <f>IF(P_Density_km2!D63&gt;Settings!$C$26,IF(Towers_4G_MNO!D63&lt;Total_Sites_MNO!D63,(Total_Sites_MNO!D63-Towers_4G_MNO!D63),0),"-")</f>
        <v/>
      </c>
      <c r="E63" s="30">
        <f>IF(P_Density_km2!E63&gt;Settings!$C$26,IF(Towers_4G_MNO!E63&lt;Total_Sites_MNO!E63,(Total_Sites_MNO!E63-Towers_4G_MNO!E63),0),"-")</f>
        <v/>
      </c>
      <c r="F63" s="30">
        <f>IF(P_Density_km2!F63&gt;Settings!$C$26,IF(Towers_4G_MNO!F63&lt;Total_Sites_MNO!F63,(Total_Sites_MNO!F63-Towers_4G_MNO!F63),0),"-")</f>
        <v/>
      </c>
      <c r="G63" s="30">
        <f>IF(P_Density_km2!G63&gt;Settings!$C$26,IF(Towers_4G_MNO!G63&lt;Total_Sites_MNO!G63,(Total_Sites_MNO!G63-Towers_4G_MNO!G63),0),"-")</f>
        <v/>
      </c>
      <c r="H63" s="30">
        <f>IF(P_Density_km2!H63&gt;Settings!$C$26,IF(Towers_4G_MNO!H63&lt;Total_Sites_MNO!H63,(Total_Sites_MNO!H63-Towers_4G_MNO!H63),0),"-")</f>
        <v/>
      </c>
      <c r="I63" s="30">
        <f>IF(P_Density_km2!I63&gt;Settings!$C$26,IF(Towers_4G_MNO!I63&lt;Total_Sites_MNO!I63,(Total_Sites_MNO!I63-Towers_4G_MNO!I63),0),"-")</f>
        <v/>
      </c>
      <c r="J63" s="30">
        <f>IF(P_Density_km2!J63&gt;Settings!$C$26,IF(Towers_4G_MNO!J63&lt;Total_Sites_MNO!J63,(Total_Sites_MNO!J63-Towers_4G_MNO!J63),0),"-")</f>
        <v/>
      </c>
      <c r="K63" s="30">
        <f>IF(P_Density_km2!K63&gt;Settings!$C$26,IF(Towers_4G_MNO!K63&lt;Total_Sites_MNO!K63,(Total_Sites_MNO!K63-Towers_4G_MNO!K63),0),"-")</f>
        <v/>
      </c>
      <c r="L63" s="30">
        <f>IF(P_Density_km2!L63&gt;Settings!$C$26,IF(Towers_4G_MNO!L63&lt;Total_Sites_MNO!L63,(Total_Sites_MNO!L63-Towers_4G_MNO!L63),0),"-")</f>
        <v/>
      </c>
    </row>
    <row r="64">
      <c r="A64" s="20">
        <f>'Total_Sites_MNO'!A64</f>
        <v/>
      </c>
      <c r="B64" s="20">
        <f>'Total_Sites_MNO'!B64</f>
        <v/>
      </c>
      <c r="C64" s="30">
        <f>IF(P_Density_km2!C64&gt;Settings!$C$26,IF(Towers_4G_MNO!C64&lt;Total_Sites_MNO!C64,(Total_Sites_MNO!C64-Towers_4G_MNO!C64),0),"-")</f>
        <v/>
      </c>
      <c r="D64" s="30">
        <f>IF(P_Density_km2!D64&gt;Settings!$C$26,IF(Towers_4G_MNO!D64&lt;Total_Sites_MNO!D64,(Total_Sites_MNO!D64-Towers_4G_MNO!D64),0),"-")</f>
        <v/>
      </c>
      <c r="E64" s="30">
        <f>IF(P_Density_km2!E64&gt;Settings!$C$26,IF(Towers_4G_MNO!E64&lt;Total_Sites_MNO!E64,(Total_Sites_MNO!E64-Towers_4G_MNO!E64),0),"-")</f>
        <v/>
      </c>
      <c r="F64" s="30">
        <f>IF(P_Density_km2!F64&gt;Settings!$C$26,IF(Towers_4G_MNO!F64&lt;Total_Sites_MNO!F64,(Total_Sites_MNO!F64-Towers_4G_MNO!F64),0),"-")</f>
        <v/>
      </c>
      <c r="G64" s="30">
        <f>IF(P_Density_km2!G64&gt;Settings!$C$26,IF(Towers_4G_MNO!G64&lt;Total_Sites_MNO!G64,(Total_Sites_MNO!G64-Towers_4G_MNO!G64),0),"-")</f>
        <v/>
      </c>
      <c r="H64" s="30">
        <f>IF(P_Density_km2!H64&gt;Settings!$C$26,IF(Towers_4G_MNO!H64&lt;Total_Sites_MNO!H64,(Total_Sites_MNO!H64-Towers_4G_MNO!H64),0),"-")</f>
        <v/>
      </c>
      <c r="I64" s="30">
        <f>IF(P_Density_km2!I64&gt;Settings!$C$26,IF(Towers_4G_MNO!I64&lt;Total_Sites_MNO!I64,(Total_Sites_MNO!I64-Towers_4G_MNO!I64),0),"-")</f>
        <v/>
      </c>
      <c r="J64" s="30">
        <f>IF(P_Density_km2!J64&gt;Settings!$C$26,IF(Towers_4G_MNO!J64&lt;Total_Sites_MNO!J64,(Total_Sites_MNO!J64-Towers_4G_MNO!J64),0),"-")</f>
        <v/>
      </c>
      <c r="K64" s="30">
        <f>IF(P_Density_km2!K64&gt;Settings!$C$26,IF(Towers_4G_MNO!K64&lt;Total_Sites_MNO!K64,(Total_Sites_MNO!K64-Towers_4G_MNO!K64),0),"-")</f>
        <v/>
      </c>
      <c r="L64" s="30">
        <f>IF(P_Density_km2!L64&gt;Settings!$C$26,IF(Towers_4G_MNO!L64&lt;Total_Sites_MNO!L64,(Total_Sites_MNO!L64-Towers_4G_MNO!L64),0),"-")</f>
        <v/>
      </c>
    </row>
    <row r="65">
      <c r="A65" s="20">
        <f>'Total_Sites_MNO'!A65</f>
        <v/>
      </c>
      <c r="B65" s="20">
        <f>'Total_Sites_MNO'!B65</f>
        <v/>
      </c>
      <c r="C65" s="30">
        <f>IF(P_Density_km2!C65&gt;Settings!$C$26,IF(Towers_4G_MNO!C65&lt;Total_Sites_MNO!C65,(Total_Sites_MNO!C65-Towers_4G_MNO!C65),0),"-")</f>
        <v/>
      </c>
      <c r="D65" s="30">
        <f>IF(P_Density_km2!D65&gt;Settings!$C$26,IF(Towers_4G_MNO!D65&lt;Total_Sites_MNO!D65,(Total_Sites_MNO!D65-Towers_4G_MNO!D65),0),"-")</f>
        <v/>
      </c>
      <c r="E65" s="30">
        <f>IF(P_Density_km2!E65&gt;Settings!$C$26,IF(Towers_4G_MNO!E65&lt;Total_Sites_MNO!E65,(Total_Sites_MNO!E65-Towers_4G_MNO!E65),0),"-")</f>
        <v/>
      </c>
      <c r="F65" s="30">
        <f>IF(P_Density_km2!F65&gt;Settings!$C$26,IF(Towers_4G_MNO!F65&lt;Total_Sites_MNO!F65,(Total_Sites_MNO!F65-Towers_4G_MNO!F65),0),"-")</f>
        <v/>
      </c>
      <c r="G65" s="30">
        <f>IF(P_Density_km2!G65&gt;Settings!$C$26,IF(Towers_4G_MNO!G65&lt;Total_Sites_MNO!G65,(Total_Sites_MNO!G65-Towers_4G_MNO!G65),0),"-")</f>
        <v/>
      </c>
      <c r="H65" s="30">
        <f>IF(P_Density_km2!H65&gt;Settings!$C$26,IF(Towers_4G_MNO!H65&lt;Total_Sites_MNO!H65,(Total_Sites_MNO!H65-Towers_4G_MNO!H65),0),"-")</f>
        <v/>
      </c>
      <c r="I65" s="30">
        <f>IF(P_Density_km2!I65&gt;Settings!$C$26,IF(Towers_4G_MNO!I65&lt;Total_Sites_MNO!I65,(Total_Sites_MNO!I65-Towers_4G_MNO!I65),0),"-")</f>
        <v/>
      </c>
      <c r="J65" s="30">
        <f>IF(P_Density_km2!J65&gt;Settings!$C$26,IF(Towers_4G_MNO!J65&lt;Total_Sites_MNO!J65,(Total_Sites_MNO!J65-Towers_4G_MNO!J65),0),"-")</f>
        <v/>
      </c>
      <c r="K65" s="30">
        <f>IF(P_Density_km2!K65&gt;Settings!$C$26,IF(Towers_4G_MNO!K65&lt;Total_Sites_MNO!K65,(Total_Sites_MNO!K65-Towers_4G_MNO!K65),0),"-")</f>
        <v/>
      </c>
      <c r="L65" s="30">
        <f>IF(P_Density_km2!L65&gt;Settings!$C$26,IF(Towers_4G_MNO!L65&lt;Total_Sites_MNO!L65,(Total_Sites_MNO!L65-Towers_4G_MNO!L65),0),"-")</f>
        <v/>
      </c>
    </row>
    <row r="66">
      <c r="A66" s="20">
        <f>'Total_Sites_MNO'!A66</f>
        <v/>
      </c>
      <c r="B66" s="20">
        <f>'Total_Sites_MNO'!B66</f>
        <v/>
      </c>
      <c r="C66" s="30">
        <f>IF(P_Density_km2!C66&gt;Settings!$C$26,IF(Towers_4G_MNO!C66&lt;Total_Sites_MNO!C66,(Total_Sites_MNO!C66-Towers_4G_MNO!C66),0),"-")</f>
        <v/>
      </c>
      <c r="D66" s="30">
        <f>IF(P_Density_km2!D66&gt;Settings!$C$26,IF(Towers_4G_MNO!D66&lt;Total_Sites_MNO!D66,(Total_Sites_MNO!D66-Towers_4G_MNO!D66),0),"-")</f>
        <v/>
      </c>
      <c r="E66" s="30">
        <f>IF(P_Density_km2!E66&gt;Settings!$C$26,IF(Towers_4G_MNO!E66&lt;Total_Sites_MNO!E66,(Total_Sites_MNO!E66-Towers_4G_MNO!E66),0),"-")</f>
        <v/>
      </c>
      <c r="F66" s="30">
        <f>IF(P_Density_km2!F66&gt;Settings!$C$26,IF(Towers_4G_MNO!F66&lt;Total_Sites_MNO!F66,(Total_Sites_MNO!F66-Towers_4G_MNO!F66),0),"-")</f>
        <v/>
      </c>
      <c r="G66" s="30">
        <f>IF(P_Density_km2!G66&gt;Settings!$C$26,IF(Towers_4G_MNO!G66&lt;Total_Sites_MNO!G66,(Total_Sites_MNO!G66-Towers_4G_MNO!G66),0),"-")</f>
        <v/>
      </c>
      <c r="H66" s="30">
        <f>IF(P_Density_km2!H66&gt;Settings!$C$26,IF(Towers_4G_MNO!H66&lt;Total_Sites_MNO!H66,(Total_Sites_MNO!H66-Towers_4G_MNO!H66),0),"-")</f>
        <v/>
      </c>
      <c r="I66" s="30">
        <f>IF(P_Density_km2!I66&gt;Settings!$C$26,IF(Towers_4G_MNO!I66&lt;Total_Sites_MNO!I66,(Total_Sites_MNO!I66-Towers_4G_MNO!I66),0),"-")</f>
        <v/>
      </c>
      <c r="J66" s="30">
        <f>IF(P_Density_km2!J66&gt;Settings!$C$26,IF(Towers_4G_MNO!J66&lt;Total_Sites_MNO!J66,(Total_Sites_MNO!J66-Towers_4G_MNO!J66),0),"-")</f>
        <v/>
      </c>
      <c r="K66" s="30">
        <f>IF(P_Density_km2!K66&gt;Settings!$C$26,IF(Towers_4G_MNO!K66&lt;Total_Sites_MNO!K66,(Total_Sites_MNO!K66-Towers_4G_MNO!K66),0),"-")</f>
        <v/>
      </c>
      <c r="L66" s="30">
        <f>IF(P_Density_km2!L66&gt;Settings!$C$26,IF(Towers_4G_MNO!L66&lt;Total_Sites_MNO!L66,(Total_Sites_MNO!L66-Towers_4G_MNO!L66),0),"-")</f>
        <v/>
      </c>
    </row>
    <row r="67">
      <c r="A67" s="20">
        <f>'Total_Sites_MNO'!A67</f>
        <v/>
      </c>
      <c r="B67" s="20">
        <f>'Total_Sites_MNO'!B67</f>
        <v/>
      </c>
      <c r="C67" s="30">
        <f>IF(P_Density_km2!C67&gt;Settings!$C$26,IF(Towers_4G_MNO!C67&lt;Total_Sites_MNO!C67,(Total_Sites_MNO!C67-Towers_4G_MNO!C67),0),"-")</f>
        <v/>
      </c>
      <c r="D67" s="30">
        <f>IF(P_Density_km2!D67&gt;Settings!$C$26,IF(Towers_4G_MNO!D67&lt;Total_Sites_MNO!D67,(Total_Sites_MNO!D67-Towers_4G_MNO!D67),0),"-")</f>
        <v/>
      </c>
      <c r="E67" s="30">
        <f>IF(P_Density_km2!E67&gt;Settings!$C$26,IF(Towers_4G_MNO!E67&lt;Total_Sites_MNO!E67,(Total_Sites_MNO!E67-Towers_4G_MNO!E67),0),"-")</f>
        <v/>
      </c>
      <c r="F67" s="30">
        <f>IF(P_Density_km2!F67&gt;Settings!$C$26,IF(Towers_4G_MNO!F67&lt;Total_Sites_MNO!F67,(Total_Sites_MNO!F67-Towers_4G_MNO!F67),0),"-")</f>
        <v/>
      </c>
      <c r="G67" s="30">
        <f>IF(P_Density_km2!G67&gt;Settings!$C$26,IF(Towers_4G_MNO!G67&lt;Total_Sites_MNO!G67,(Total_Sites_MNO!G67-Towers_4G_MNO!G67),0),"-")</f>
        <v/>
      </c>
      <c r="H67" s="30">
        <f>IF(P_Density_km2!H67&gt;Settings!$C$26,IF(Towers_4G_MNO!H67&lt;Total_Sites_MNO!H67,(Total_Sites_MNO!H67-Towers_4G_MNO!H67),0),"-")</f>
        <v/>
      </c>
      <c r="I67" s="30">
        <f>IF(P_Density_km2!I67&gt;Settings!$C$26,IF(Towers_4G_MNO!I67&lt;Total_Sites_MNO!I67,(Total_Sites_MNO!I67-Towers_4G_MNO!I67),0),"-")</f>
        <v/>
      </c>
      <c r="J67" s="30">
        <f>IF(P_Density_km2!J67&gt;Settings!$C$26,IF(Towers_4G_MNO!J67&lt;Total_Sites_MNO!J67,(Total_Sites_MNO!J67-Towers_4G_MNO!J67),0),"-")</f>
        <v/>
      </c>
      <c r="K67" s="30">
        <f>IF(P_Density_km2!K67&gt;Settings!$C$26,IF(Towers_4G_MNO!K67&lt;Total_Sites_MNO!K67,(Total_Sites_MNO!K67-Towers_4G_MNO!K67),0),"-")</f>
        <v/>
      </c>
      <c r="L67" s="30">
        <f>IF(P_Density_km2!L67&gt;Settings!$C$26,IF(Towers_4G_MNO!L67&lt;Total_Sites_MNO!L67,(Total_Sites_MNO!L67-Towers_4G_MNO!L67),0),"-")</f>
        <v/>
      </c>
    </row>
    <row r="68">
      <c r="A68" s="20">
        <f>'Total_Sites_MNO'!A68</f>
        <v/>
      </c>
      <c r="B68" s="20">
        <f>'Total_Sites_MNO'!B68</f>
        <v/>
      </c>
      <c r="C68" s="30">
        <f>IF(P_Density_km2!C68&gt;Settings!$C$26,IF(Towers_4G_MNO!C68&lt;Total_Sites_MNO!C68,(Total_Sites_MNO!C68-Towers_4G_MNO!C68),0),"-")</f>
        <v/>
      </c>
      <c r="D68" s="30">
        <f>IF(P_Density_km2!D68&gt;Settings!$C$26,IF(Towers_4G_MNO!D68&lt;Total_Sites_MNO!D68,(Total_Sites_MNO!D68-Towers_4G_MNO!D68),0),"-")</f>
        <v/>
      </c>
      <c r="E68" s="30">
        <f>IF(P_Density_km2!E68&gt;Settings!$C$26,IF(Towers_4G_MNO!E68&lt;Total_Sites_MNO!E68,(Total_Sites_MNO!E68-Towers_4G_MNO!E68),0),"-")</f>
        <v/>
      </c>
      <c r="F68" s="30">
        <f>IF(P_Density_km2!F68&gt;Settings!$C$26,IF(Towers_4G_MNO!F68&lt;Total_Sites_MNO!F68,(Total_Sites_MNO!F68-Towers_4G_MNO!F68),0),"-")</f>
        <v/>
      </c>
      <c r="G68" s="30">
        <f>IF(P_Density_km2!G68&gt;Settings!$C$26,IF(Towers_4G_MNO!G68&lt;Total_Sites_MNO!G68,(Total_Sites_MNO!G68-Towers_4G_MNO!G68),0),"-")</f>
        <v/>
      </c>
      <c r="H68" s="30">
        <f>IF(P_Density_km2!H68&gt;Settings!$C$26,IF(Towers_4G_MNO!H68&lt;Total_Sites_MNO!H68,(Total_Sites_MNO!H68-Towers_4G_MNO!H68),0),"-")</f>
        <v/>
      </c>
      <c r="I68" s="30">
        <f>IF(P_Density_km2!I68&gt;Settings!$C$26,IF(Towers_4G_MNO!I68&lt;Total_Sites_MNO!I68,(Total_Sites_MNO!I68-Towers_4G_MNO!I68),0),"-")</f>
        <v/>
      </c>
      <c r="J68" s="30">
        <f>IF(P_Density_km2!J68&gt;Settings!$C$26,IF(Towers_4G_MNO!J68&lt;Total_Sites_MNO!J68,(Total_Sites_MNO!J68-Towers_4G_MNO!J68),0),"-")</f>
        <v/>
      </c>
      <c r="K68" s="30">
        <f>IF(P_Density_km2!K68&gt;Settings!$C$26,IF(Towers_4G_MNO!K68&lt;Total_Sites_MNO!K68,(Total_Sites_MNO!K68-Towers_4G_MNO!K68),0),"-")</f>
        <v/>
      </c>
      <c r="L68" s="30">
        <f>IF(P_Density_km2!L68&gt;Settings!$C$26,IF(Towers_4G_MNO!L68&lt;Total_Sites_MNO!L68,(Total_Sites_MNO!L68-Towers_4G_MNO!L68),0),"-")</f>
        <v/>
      </c>
    </row>
    <row r="69">
      <c r="A69" s="20">
        <f>'Total_Sites_MNO'!A69</f>
        <v/>
      </c>
      <c r="B69" s="20">
        <f>'Total_Sites_MNO'!B69</f>
        <v/>
      </c>
      <c r="C69" s="30">
        <f>IF(P_Density_km2!C69&gt;Settings!$C$26,IF(Towers_4G_MNO!C69&lt;Total_Sites_MNO!C69,(Total_Sites_MNO!C69-Towers_4G_MNO!C69),0),"-")</f>
        <v/>
      </c>
      <c r="D69" s="30">
        <f>IF(P_Density_km2!D69&gt;Settings!$C$26,IF(Towers_4G_MNO!D69&lt;Total_Sites_MNO!D69,(Total_Sites_MNO!D69-Towers_4G_MNO!D69),0),"-")</f>
        <v/>
      </c>
      <c r="E69" s="30">
        <f>IF(P_Density_km2!E69&gt;Settings!$C$26,IF(Towers_4G_MNO!E69&lt;Total_Sites_MNO!E69,(Total_Sites_MNO!E69-Towers_4G_MNO!E69),0),"-")</f>
        <v/>
      </c>
      <c r="F69" s="30">
        <f>IF(P_Density_km2!F69&gt;Settings!$C$26,IF(Towers_4G_MNO!F69&lt;Total_Sites_MNO!F69,(Total_Sites_MNO!F69-Towers_4G_MNO!F69),0),"-")</f>
        <v/>
      </c>
      <c r="G69" s="30">
        <f>IF(P_Density_km2!G69&gt;Settings!$C$26,IF(Towers_4G_MNO!G69&lt;Total_Sites_MNO!G69,(Total_Sites_MNO!G69-Towers_4G_MNO!G69),0),"-")</f>
        <v/>
      </c>
      <c r="H69" s="30">
        <f>IF(P_Density_km2!H69&gt;Settings!$C$26,IF(Towers_4G_MNO!H69&lt;Total_Sites_MNO!H69,(Total_Sites_MNO!H69-Towers_4G_MNO!H69),0),"-")</f>
        <v/>
      </c>
      <c r="I69" s="30">
        <f>IF(P_Density_km2!I69&gt;Settings!$C$26,IF(Towers_4G_MNO!I69&lt;Total_Sites_MNO!I69,(Total_Sites_MNO!I69-Towers_4G_MNO!I69),0),"-")</f>
        <v/>
      </c>
      <c r="J69" s="30">
        <f>IF(P_Density_km2!J69&gt;Settings!$C$26,IF(Towers_4G_MNO!J69&lt;Total_Sites_MNO!J69,(Total_Sites_MNO!J69-Towers_4G_MNO!J69),0),"-")</f>
        <v/>
      </c>
      <c r="K69" s="30">
        <f>IF(P_Density_km2!K69&gt;Settings!$C$26,IF(Towers_4G_MNO!K69&lt;Total_Sites_MNO!K69,(Total_Sites_MNO!K69-Towers_4G_MNO!K69),0),"-")</f>
        <v/>
      </c>
      <c r="L69" s="30">
        <f>IF(P_Density_km2!L69&gt;Settings!$C$26,IF(Towers_4G_MNO!L69&lt;Total_Sites_MNO!L69,(Total_Sites_MNO!L69-Towers_4G_MNO!L69),0),"-")</f>
        <v/>
      </c>
    </row>
    <row r="70">
      <c r="A70" s="20">
        <f>'Total_Sites_MNO'!A70</f>
        <v/>
      </c>
      <c r="B70" s="20">
        <f>'Total_Sites_MNO'!B70</f>
        <v/>
      </c>
      <c r="C70" s="30">
        <f>IF(P_Density_km2!C70&gt;Settings!$C$26,IF(Towers_4G_MNO!C70&lt;Total_Sites_MNO!C70,(Total_Sites_MNO!C70-Towers_4G_MNO!C70),0),"-")</f>
        <v/>
      </c>
      <c r="D70" s="30">
        <f>IF(P_Density_km2!D70&gt;Settings!$C$26,IF(Towers_4G_MNO!D70&lt;Total_Sites_MNO!D70,(Total_Sites_MNO!D70-Towers_4G_MNO!D70),0),"-")</f>
        <v/>
      </c>
      <c r="E70" s="30">
        <f>IF(P_Density_km2!E70&gt;Settings!$C$26,IF(Towers_4G_MNO!E70&lt;Total_Sites_MNO!E70,(Total_Sites_MNO!E70-Towers_4G_MNO!E70),0),"-")</f>
        <v/>
      </c>
      <c r="F70" s="30">
        <f>IF(P_Density_km2!F70&gt;Settings!$C$26,IF(Towers_4G_MNO!F70&lt;Total_Sites_MNO!F70,(Total_Sites_MNO!F70-Towers_4G_MNO!F70),0),"-")</f>
        <v/>
      </c>
      <c r="G70" s="30">
        <f>IF(P_Density_km2!G70&gt;Settings!$C$26,IF(Towers_4G_MNO!G70&lt;Total_Sites_MNO!G70,(Total_Sites_MNO!G70-Towers_4G_MNO!G70),0),"-")</f>
        <v/>
      </c>
      <c r="H70" s="30">
        <f>IF(P_Density_km2!H70&gt;Settings!$C$26,IF(Towers_4G_MNO!H70&lt;Total_Sites_MNO!H70,(Total_Sites_MNO!H70-Towers_4G_MNO!H70),0),"-")</f>
        <v/>
      </c>
      <c r="I70" s="30">
        <f>IF(P_Density_km2!I70&gt;Settings!$C$26,IF(Towers_4G_MNO!I70&lt;Total_Sites_MNO!I70,(Total_Sites_MNO!I70-Towers_4G_MNO!I70),0),"-")</f>
        <v/>
      </c>
      <c r="J70" s="30">
        <f>IF(P_Density_km2!J70&gt;Settings!$C$26,IF(Towers_4G_MNO!J70&lt;Total_Sites_MNO!J70,(Total_Sites_MNO!J70-Towers_4G_MNO!J70),0),"-")</f>
        <v/>
      </c>
      <c r="K70" s="30">
        <f>IF(P_Density_km2!K70&gt;Settings!$C$26,IF(Towers_4G_MNO!K70&lt;Total_Sites_MNO!K70,(Total_Sites_MNO!K70-Towers_4G_MNO!K70),0),"-")</f>
        <v/>
      </c>
      <c r="L70" s="30">
        <f>IF(P_Density_km2!L70&gt;Settings!$C$26,IF(Towers_4G_MNO!L70&lt;Total_Sites_MNO!L70,(Total_Sites_MNO!L70-Towers_4G_MNO!L70),0),"-")</f>
        <v/>
      </c>
    </row>
    <row r="71">
      <c r="A71" s="20">
        <f>'Total_Sites_MNO'!A71</f>
        <v/>
      </c>
      <c r="B71" s="20">
        <f>'Total_Sites_MNO'!B71</f>
        <v/>
      </c>
      <c r="C71" s="30">
        <f>IF(P_Density_km2!C71&gt;Settings!$C$26,IF(Towers_4G_MNO!C71&lt;Total_Sites_MNO!C71,(Total_Sites_MNO!C71-Towers_4G_MNO!C71),0),"-")</f>
        <v/>
      </c>
      <c r="D71" s="30">
        <f>IF(P_Density_km2!D71&gt;Settings!$C$26,IF(Towers_4G_MNO!D71&lt;Total_Sites_MNO!D71,(Total_Sites_MNO!D71-Towers_4G_MNO!D71),0),"-")</f>
        <v/>
      </c>
      <c r="E71" s="30">
        <f>IF(P_Density_km2!E71&gt;Settings!$C$26,IF(Towers_4G_MNO!E71&lt;Total_Sites_MNO!E71,(Total_Sites_MNO!E71-Towers_4G_MNO!E71),0),"-")</f>
        <v/>
      </c>
      <c r="F71" s="30">
        <f>IF(P_Density_km2!F71&gt;Settings!$C$26,IF(Towers_4G_MNO!F71&lt;Total_Sites_MNO!F71,(Total_Sites_MNO!F71-Towers_4G_MNO!F71),0),"-")</f>
        <v/>
      </c>
      <c r="G71" s="30">
        <f>IF(P_Density_km2!G71&gt;Settings!$C$26,IF(Towers_4G_MNO!G71&lt;Total_Sites_MNO!G71,(Total_Sites_MNO!G71-Towers_4G_MNO!G71),0),"-")</f>
        <v/>
      </c>
      <c r="H71" s="30">
        <f>IF(P_Density_km2!H71&gt;Settings!$C$26,IF(Towers_4G_MNO!H71&lt;Total_Sites_MNO!H71,(Total_Sites_MNO!H71-Towers_4G_MNO!H71),0),"-")</f>
        <v/>
      </c>
      <c r="I71" s="30">
        <f>IF(P_Density_km2!I71&gt;Settings!$C$26,IF(Towers_4G_MNO!I71&lt;Total_Sites_MNO!I71,(Total_Sites_MNO!I71-Towers_4G_MNO!I71),0),"-")</f>
        <v/>
      </c>
      <c r="J71" s="30">
        <f>IF(P_Density_km2!J71&gt;Settings!$C$26,IF(Towers_4G_MNO!J71&lt;Total_Sites_MNO!J71,(Total_Sites_MNO!J71-Towers_4G_MNO!J71),0),"-")</f>
        <v/>
      </c>
      <c r="K71" s="30">
        <f>IF(P_Density_km2!K71&gt;Settings!$C$26,IF(Towers_4G_MNO!K71&lt;Total_Sites_MNO!K71,(Total_Sites_MNO!K71-Towers_4G_MNO!K71),0),"-")</f>
        <v/>
      </c>
      <c r="L71" s="30">
        <f>IF(P_Density_km2!L71&gt;Settings!$C$26,IF(Towers_4G_MNO!L71&lt;Total_Sites_MNO!L71,(Total_Sites_MNO!L71-Towers_4G_MNO!L71),0),"-")</f>
        <v/>
      </c>
    </row>
    <row r="72">
      <c r="A72" s="20">
        <f>'Total_Sites_MNO'!A72</f>
        <v/>
      </c>
      <c r="B72" s="20">
        <f>'Total_Sites_MNO'!B72</f>
        <v/>
      </c>
      <c r="C72" s="30">
        <f>IF(P_Density_km2!C72&gt;Settings!$C$26,IF(Towers_4G_MNO!C72&lt;Total_Sites_MNO!C72,(Total_Sites_MNO!C72-Towers_4G_MNO!C72),0),"-")</f>
        <v/>
      </c>
      <c r="D72" s="30">
        <f>IF(P_Density_km2!D72&gt;Settings!$C$26,IF(Towers_4G_MNO!D72&lt;Total_Sites_MNO!D72,(Total_Sites_MNO!D72-Towers_4G_MNO!D72),0),"-")</f>
        <v/>
      </c>
      <c r="E72" s="30">
        <f>IF(P_Density_km2!E72&gt;Settings!$C$26,IF(Towers_4G_MNO!E72&lt;Total_Sites_MNO!E72,(Total_Sites_MNO!E72-Towers_4G_MNO!E72),0),"-")</f>
        <v/>
      </c>
      <c r="F72" s="30">
        <f>IF(P_Density_km2!F72&gt;Settings!$C$26,IF(Towers_4G_MNO!F72&lt;Total_Sites_MNO!F72,(Total_Sites_MNO!F72-Towers_4G_MNO!F72),0),"-")</f>
        <v/>
      </c>
      <c r="G72" s="30">
        <f>IF(P_Density_km2!G72&gt;Settings!$C$26,IF(Towers_4G_MNO!G72&lt;Total_Sites_MNO!G72,(Total_Sites_MNO!G72-Towers_4G_MNO!G72),0),"-")</f>
        <v/>
      </c>
      <c r="H72" s="30">
        <f>IF(P_Density_km2!H72&gt;Settings!$C$26,IF(Towers_4G_MNO!H72&lt;Total_Sites_MNO!H72,(Total_Sites_MNO!H72-Towers_4G_MNO!H72),0),"-")</f>
        <v/>
      </c>
      <c r="I72" s="30">
        <f>IF(P_Density_km2!I72&gt;Settings!$C$26,IF(Towers_4G_MNO!I72&lt;Total_Sites_MNO!I72,(Total_Sites_MNO!I72-Towers_4G_MNO!I72),0),"-")</f>
        <v/>
      </c>
      <c r="J72" s="30">
        <f>IF(P_Density_km2!J72&gt;Settings!$C$26,IF(Towers_4G_MNO!J72&lt;Total_Sites_MNO!J72,(Total_Sites_MNO!J72-Towers_4G_MNO!J72),0),"-")</f>
        <v/>
      </c>
      <c r="K72" s="30">
        <f>IF(P_Density_km2!K72&gt;Settings!$C$26,IF(Towers_4G_MNO!K72&lt;Total_Sites_MNO!K72,(Total_Sites_MNO!K72-Towers_4G_MNO!K72),0),"-")</f>
        <v/>
      </c>
      <c r="L72" s="30">
        <f>IF(P_Density_km2!L72&gt;Settings!$C$26,IF(Towers_4G_MNO!L72&lt;Total_Sites_MNO!L72,(Total_Sites_MNO!L72-Towers_4G_MNO!L72),0),"-")</f>
        <v/>
      </c>
    </row>
    <row r="73">
      <c r="A73" s="20">
        <f>'Total_Sites_MNO'!A73</f>
        <v/>
      </c>
      <c r="B73" s="20">
        <f>'Total_Sites_MNO'!B73</f>
        <v/>
      </c>
      <c r="C73" s="30">
        <f>IF(P_Density_km2!C73&gt;Settings!$C$26,IF(Towers_4G_MNO!C73&lt;Total_Sites_MNO!C73,(Total_Sites_MNO!C73-Towers_4G_MNO!C73),0),"-")</f>
        <v/>
      </c>
      <c r="D73" s="30">
        <f>IF(P_Density_km2!D73&gt;Settings!$C$26,IF(Towers_4G_MNO!D73&lt;Total_Sites_MNO!D73,(Total_Sites_MNO!D73-Towers_4G_MNO!D73),0),"-")</f>
        <v/>
      </c>
      <c r="E73" s="30">
        <f>IF(P_Density_km2!E73&gt;Settings!$C$26,IF(Towers_4G_MNO!E73&lt;Total_Sites_MNO!E73,(Total_Sites_MNO!E73-Towers_4G_MNO!E73),0),"-")</f>
        <v/>
      </c>
      <c r="F73" s="30">
        <f>IF(P_Density_km2!F73&gt;Settings!$C$26,IF(Towers_4G_MNO!F73&lt;Total_Sites_MNO!F73,(Total_Sites_MNO!F73-Towers_4G_MNO!F73),0),"-")</f>
        <v/>
      </c>
      <c r="G73" s="30">
        <f>IF(P_Density_km2!G73&gt;Settings!$C$26,IF(Towers_4G_MNO!G73&lt;Total_Sites_MNO!G73,(Total_Sites_MNO!G73-Towers_4G_MNO!G73),0),"-")</f>
        <v/>
      </c>
      <c r="H73" s="30">
        <f>IF(P_Density_km2!H73&gt;Settings!$C$26,IF(Towers_4G_MNO!H73&lt;Total_Sites_MNO!H73,(Total_Sites_MNO!H73-Towers_4G_MNO!H73),0),"-")</f>
        <v/>
      </c>
      <c r="I73" s="30">
        <f>IF(P_Density_km2!I73&gt;Settings!$C$26,IF(Towers_4G_MNO!I73&lt;Total_Sites_MNO!I73,(Total_Sites_MNO!I73-Towers_4G_MNO!I73),0),"-")</f>
        <v/>
      </c>
      <c r="J73" s="30">
        <f>IF(P_Density_km2!J73&gt;Settings!$C$26,IF(Towers_4G_MNO!J73&lt;Total_Sites_MNO!J73,(Total_Sites_MNO!J73-Towers_4G_MNO!J73),0),"-")</f>
        <v/>
      </c>
      <c r="K73" s="30">
        <f>IF(P_Density_km2!K73&gt;Settings!$C$26,IF(Towers_4G_MNO!K73&lt;Total_Sites_MNO!K73,(Total_Sites_MNO!K73-Towers_4G_MNO!K73),0),"-")</f>
        <v/>
      </c>
      <c r="L73" s="30">
        <f>IF(P_Density_km2!L73&gt;Settings!$C$26,IF(Towers_4G_MNO!L73&lt;Total_Sites_MNO!L73,(Total_Sites_MNO!L73-Towers_4G_MNO!L73),0),"-")</f>
        <v/>
      </c>
    </row>
    <row r="74">
      <c r="A74" s="20">
        <f>'Total_Sites_MNO'!A74</f>
        <v/>
      </c>
      <c r="B74" s="20">
        <f>'Total_Sites_MNO'!B74</f>
        <v/>
      </c>
      <c r="C74" s="30">
        <f>IF(P_Density_km2!C74&gt;Settings!$C$26,IF(Towers_4G_MNO!C74&lt;Total_Sites_MNO!C74,(Total_Sites_MNO!C74-Towers_4G_MNO!C74),0),"-")</f>
        <v/>
      </c>
      <c r="D74" s="30">
        <f>IF(P_Density_km2!D74&gt;Settings!$C$26,IF(Towers_4G_MNO!D74&lt;Total_Sites_MNO!D74,(Total_Sites_MNO!D74-Towers_4G_MNO!D74),0),"-")</f>
        <v/>
      </c>
      <c r="E74" s="30">
        <f>IF(P_Density_km2!E74&gt;Settings!$C$26,IF(Towers_4G_MNO!E74&lt;Total_Sites_MNO!E74,(Total_Sites_MNO!E74-Towers_4G_MNO!E74),0),"-")</f>
        <v/>
      </c>
      <c r="F74" s="30">
        <f>IF(P_Density_km2!F74&gt;Settings!$C$26,IF(Towers_4G_MNO!F74&lt;Total_Sites_MNO!F74,(Total_Sites_MNO!F74-Towers_4G_MNO!F74),0),"-")</f>
        <v/>
      </c>
      <c r="G74" s="30">
        <f>IF(P_Density_km2!G74&gt;Settings!$C$26,IF(Towers_4G_MNO!G74&lt;Total_Sites_MNO!G74,(Total_Sites_MNO!G74-Towers_4G_MNO!G74),0),"-")</f>
        <v/>
      </c>
      <c r="H74" s="30">
        <f>IF(P_Density_km2!H74&gt;Settings!$C$26,IF(Towers_4G_MNO!H74&lt;Total_Sites_MNO!H74,(Total_Sites_MNO!H74-Towers_4G_MNO!H74),0),"-")</f>
        <v/>
      </c>
      <c r="I74" s="30">
        <f>IF(P_Density_km2!I74&gt;Settings!$C$26,IF(Towers_4G_MNO!I74&lt;Total_Sites_MNO!I74,(Total_Sites_MNO!I74-Towers_4G_MNO!I74),0),"-")</f>
        <v/>
      </c>
      <c r="J74" s="30">
        <f>IF(P_Density_km2!J74&gt;Settings!$C$26,IF(Towers_4G_MNO!J74&lt;Total_Sites_MNO!J74,(Total_Sites_MNO!J74-Towers_4G_MNO!J74),0),"-")</f>
        <v/>
      </c>
      <c r="K74" s="30">
        <f>IF(P_Density_km2!K74&gt;Settings!$C$26,IF(Towers_4G_MNO!K74&lt;Total_Sites_MNO!K74,(Total_Sites_MNO!K74-Towers_4G_MNO!K74),0),"-")</f>
        <v/>
      </c>
      <c r="L74" s="30">
        <f>IF(P_Density_km2!L74&gt;Settings!$C$26,IF(Towers_4G_MNO!L74&lt;Total_Sites_MNO!L74,(Total_Sites_MNO!L74-Towers_4G_MNO!L74),0),"-")</f>
        <v/>
      </c>
    </row>
    <row r="75">
      <c r="A75" s="20">
        <f>'Total_Sites_MNO'!A75</f>
        <v/>
      </c>
      <c r="B75" s="20">
        <f>'Total_Sites_MNO'!B75</f>
        <v/>
      </c>
      <c r="C75" s="30">
        <f>IF(P_Density_km2!C75&gt;Settings!$C$26,IF(Towers_4G_MNO!C75&lt;Total_Sites_MNO!C75,(Total_Sites_MNO!C75-Towers_4G_MNO!C75),0),"-")</f>
        <v/>
      </c>
      <c r="D75" s="30">
        <f>IF(P_Density_km2!D75&gt;Settings!$C$26,IF(Towers_4G_MNO!D75&lt;Total_Sites_MNO!D75,(Total_Sites_MNO!D75-Towers_4G_MNO!D75),0),"-")</f>
        <v/>
      </c>
      <c r="E75" s="30">
        <f>IF(P_Density_km2!E75&gt;Settings!$C$26,IF(Towers_4G_MNO!E75&lt;Total_Sites_MNO!E75,(Total_Sites_MNO!E75-Towers_4G_MNO!E75),0),"-")</f>
        <v/>
      </c>
      <c r="F75" s="30">
        <f>IF(P_Density_km2!F75&gt;Settings!$C$26,IF(Towers_4G_MNO!F75&lt;Total_Sites_MNO!F75,(Total_Sites_MNO!F75-Towers_4G_MNO!F75),0),"-")</f>
        <v/>
      </c>
      <c r="G75" s="30">
        <f>IF(P_Density_km2!G75&gt;Settings!$C$26,IF(Towers_4G_MNO!G75&lt;Total_Sites_MNO!G75,(Total_Sites_MNO!G75-Towers_4G_MNO!G75),0),"-")</f>
        <v/>
      </c>
      <c r="H75" s="30">
        <f>IF(P_Density_km2!H75&gt;Settings!$C$26,IF(Towers_4G_MNO!H75&lt;Total_Sites_MNO!H75,(Total_Sites_MNO!H75-Towers_4G_MNO!H75),0),"-")</f>
        <v/>
      </c>
      <c r="I75" s="30">
        <f>IF(P_Density_km2!I75&gt;Settings!$C$26,IF(Towers_4G_MNO!I75&lt;Total_Sites_MNO!I75,(Total_Sites_MNO!I75-Towers_4G_MNO!I75),0),"-")</f>
        <v/>
      </c>
      <c r="J75" s="30">
        <f>IF(P_Density_km2!J75&gt;Settings!$C$26,IF(Towers_4G_MNO!J75&lt;Total_Sites_MNO!J75,(Total_Sites_MNO!J75-Towers_4G_MNO!J75),0),"-")</f>
        <v/>
      </c>
      <c r="K75" s="30">
        <f>IF(P_Density_km2!K75&gt;Settings!$C$26,IF(Towers_4G_MNO!K75&lt;Total_Sites_MNO!K75,(Total_Sites_MNO!K75-Towers_4G_MNO!K75),0),"-")</f>
        <v/>
      </c>
      <c r="L75" s="30">
        <f>IF(P_Density_km2!L75&gt;Settings!$C$26,IF(Towers_4G_MNO!L75&lt;Total_Sites_MNO!L75,(Total_Sites_MNO!L75-Towers_4G_MNO!L75),0),"-")</f>
        <v/>
      </c>
    </row>
    <row r="76">
      <c r="A76" s="20">
        <f>'Total_Sites_MNO'!A76</f>
        <v/>
      </c>
      <c r="B76" s="20">
        <f>'Total_Sites_MNO'!B76</f>
        <v/>
      </c>
      <c r="C76" s="30">
        <f>IF(P_Density_km2!C76&gt;Settings!$C$26,IF(Towers_4G_MNO!C76&lt;Total_Sites_MNO!C76,(Total_Sites_MNO!C76-Towers_4G_MNO!C76),0),"-")</f>
        <v/>
      </c>
      <c r="D76" s="30">
        <f>IF(P_Density_km2!D76&gt;Settings!$C$26,IF(Towers_4G_MNO!D76&lt;Total_Sites_MNO!D76,(Total_Sites_MNO!D76-Towers_4G_MNO!D76),0),"-")</f>
        <v/>
      </c>
      <c r="E76" s="30">
        <f>IF(P_Density_km2!E76&gt;Settings!$C$26,IF(Towers_4G_MNO!E76&lt;Total_Sites_MNO!E76,(Total_Sites_MNO!E76-Towers_4G_MNO!E76),0),"-")</f>
        <v/>
      </c>
      <c r="F76" s="30">
        <f>IF(P_Density_km2!F76&gt;Settings!$C$26,IF(Towers_4G_MNO!F76&lt;Total_Sites_MNO!F76,(Total_Sites_MNO!F76-Towers_4G_MNO!F76),0),"-")</f>
        <v/>
      </c>
      <c r="G76" s="30">
        <f>IF(P_Density_km2!G76&gt;Settings!$C$26,IF(Towers_4G_MNO!G76&lt;Total_Sites_MNO!G76,(Total_Sites_MNO!G76-Towers_4G_MNO!G76),0),"-")</f>
        <v/>
      </c>
      <c r="H76" s="30">
        <f>IF(P_Density_km2!H76&gt;Settings!$C$26,IF(Towers_4G_MNO!H76&lt;Total_Sites_MNO!H76,(Total_Sites_MNO!H76-Towers_4G_MNO!H76),0),"-")</f>
        <v/>
      </c>
      <c r="I76" s="30">
        <f>IF(P_Density_km2!I76&gt;Settings!$C$26,IF(Towers_4G_MNO!I76&lt;Total_Sites_MNO!I76,(Total_Sites_MNO!I76-Towers_4G_MNO!I76),0),"-")</f>
        <v/>
      </c>
      <c r="J76" s="30">
        <f>IF(P_Density_km2!J76&gt;Settings!$C$26,IF(Towers_4G_MNO!J76&lt;Total_Sites_MNO!J76,(Total_Sites_MNO!J76-Towers_4G_MNO!J76),0),"-")</f>
        <v/>
      </c>
      <c r="K76" s="30">
        <f>IF(P_Density_km2!K76&gt;Settings!$C$26,IF(Towers_4G_MNO!K76&lt;Total_Sites_MNO!K76,(Total_Sites_MNO!K76-Towers_4G_MNO!K76),0),"-")</f>
        <v/>
      </c>
      <c r="L76" s="30">
        <f>IF(P_Density_km2!L76&gt;Settings!$C$26,IF(Towers_4G_MNO!L76&lt;Total_Sites_MNO!L76,(Total_Sites_MNO!L76-Towers_4G_MNO!L76),0),"-")</f>
        <v/>
      </c>
    </row>
    <row r="77">
      <c r="A77" s="20">
        <f>'Total_Sites_MNO'!A77</f>
        <v/>
      </c>
      <c r="B77" s="20">
        <f>'Total_Sites_MNO'!B77</f>
        <v/>
      </c>
      <c r="C77" s="30">
        <f>IF(P_Density_km2!C77&gt;Settings!$C$26,IF(Towers_4G_MNO!C77&lt;Total_Sites_MNO!C77,(Total_Sites_MNO!C77-Towers_4G_MNO!C77),0),"-")</f>
        <v/>
      </c>
      <c r="D77" s="30">
        <f>IF(P_Density_km2!D77&gt;Settings!$C$26,IF(Towers_4G_MNO!D77&lt;Total_Sites_MNO!D77,(Total_Sites_MNO!D77-Towers_4G_MNO!D77),0),"-")</f>
        <v/>
      </c>
      <c r="E77" s="30">
        <f>IF(P_Density_km2!E77&gt;Settings!$C$26,IF(Towers_4G_MNO!E77&lt;Total_Sites_MNO!E77,(Total_Sites_MNO!E77-Towers_4G_MNO!E77),0),"-")</f>
        <v/>
      </c>
      <c r="F77" s="30">
        <f>IF(P_Density_km2!F77&gt;Settings!$C$26,IF(Towers_4G_MNO!F77&lt;Total_Sites_MNO!F77,(Total_Sites_MNO!F77-Towers_4G_MNO!F77),0),"-")</f>
        <v/>
      </c>
      <c r="G77" s="30">
        <f>IF(P_Density_km2!G77&gt;Settings!$C$26,IF(Towers_4G_MNO!G77&lt;Total_Sites_MNO!G77,(Total_Sites_MNO!G77-Towers_4G_MNO!G77),0),"-")</f>
        <v/>
      </c>
      <c r="H77" s="30">
        <f>IF(P_Density_km2!H77&gt;Settings!$C$26,IF(Towers_4G_MNO!H77&lt;Total_Sites_MNO!H77,(Total_Sites_MNO!H77-Towers_4G_MNO!H77),0),"-")</f>
        <v/>
      </c>
      <c r="I77" s="30">
        <f>IF(P_Density_km2!I77&gt;Settings!$C$26,IF(Towers_4G_MNO!I77&lt;Total_Sites_MNO!I77,(Total_Sites_MNO!I77-Towers_4G_MNO!I77),0),"-")</f>
        <v/>
      </c>
      <c r="J77" s="30">
        <f>IF(P_Density_km2!J77&gt;Settings!$C$26,IF(Towers_4G_MNO!J77&lt;Total_Sites_MNO!J77,(Total_Sites_MNO!J77-Towers_4G_MNO!J77),0),"-")</f>
        <v/>
      </c>
      <c r="K77" s="30">
        <f>IF(P_Density_km2!K77&gt;Settings!$C$26,IF(Towers_4G_MNO!K77&lt;Total_Sites_MNO!K77,(Total_Sites_MNO!K77-Towers_4G_MNO!K77),0),"-")</f>
        <v/>
      </c>
      <c r="L77" s="30">
        <f>IF(P_Density_km2!L77&gt;Settings!$C$26,IF(Towers_4G_MNO!L77&lt;Total_Sites_MNO!L77,(Total_Sites_MNO!L77-Towers_4G_MNO!L77),0),"-")</f>
        <v/>
      </c>
    </row>
    <row r="78">
      <c r="A78" s="20">
        <f>'Total_Sites_MNO'!A78</f>
        <v/>
      </c>
      <c r="B78" s="20">
        <f>'Total_Sites_MNO'!B78</f>
        <v/>
      </c>
      <c r="C78" s="30">
        <f>IF(P_Density_km2!C78&gt;Settings!$C$26,IF(Towers_4G_MNO!C78&lt;Total_Sites_MNO!C78,(Total_Sites_MNO!C78-Towers_4G_MNO!C78),0),"-")</f>
        <v/>
      </c>
      <c r="D78" s="30">
        <f>IF(P_Density_km2!D78&gt;Settings!$C$26,IF(Towers_4G_MNO!D78&lt;Total_Sites_MNO!D78,(Total_Sites_MNO!D78-Towers_4G_MNO!D78),0),"-")</f>
        <v/>
      </c>
      <c r="E78" s="30">
        <f>IF(P_Density_km2!E78&gt;Settings!$C$26,IF(Towers_4G_MNO!E78&lt;Total_Sites_MNO!E78,(Total_Sites_MNO!E78-Towers_4G_MNO!E78),0),"-")</f>
        <v/>
      </c>
      <c r="F78" s="30">
        <f>IF(P_Density_km2!F78&gt;Settings!$C$26,IF(Towers_4G_MNO!F78&lt;Total_Sites_MNO!F78,(Total_Sites_MNO!F78-Towers_4G_MNO!F78),0),"-")</f>
        <v/>
      </c>
      <c r="G78" s="30">
        <f>IF(P_Density_km2!G78&gt;Settings!$C$26,IF(Towers_4G_MNO!G78&lt;Total_Sites_MNO!G78,(Total_Sites_MNO!G78-Towers_4G_MNO!G78),0),"-")</f>
        <v/>
      </c>
      <c r="H78" s="30">
        <f>IF(P_Density_km2!H78&gt;Settings!$C$26,IF(Towers_4G_MNO!H78&lt;Total_Sites_MNO!H78,(Total_Sites_MNO!H78-Towers_4G_MNO!H78),0),"-")</f>
        <v/>
      </c>
      <c r="I78" s="30">
        <f>IF(P_Density_km2!I78&gt;Settings!$C$26,IF(Towers_4G_MNO!I78&lt;Total_Sites_MNO!I78,(Total_Sites_MNO!I78-Towers_4G_MNO!I78),0),"-")</f>
        <v/>
      </c>
      <c r="J78" s="30">
        <f>IF(P_Density_km2!J78&gt;Settings!$C$26,IF(Towers_4G_MNO!J78&lt;Total_Sites_MNO!J78,(Total_Sites_MNO!J78-Towers_4G_MNO!J78),0),"-")</f>
        <v/>
      </c>
      <c r="K78" s="30">
        <f>IF(P_Density_km2!K78&gt;Settings!$C$26,IF(Towers_4G_MNO!K78&lt;Total_Sites_MNO!K78,(Total_Sites_MNO!K78-Towers_4G_MNO!K78),0),"-")</f>
        <v/>
      </c>
      <c r="L78" s="30">
        <f>IF(P_Density_km2!L78&gt;Settings!$C$26,IF(Towers_4G_MNO!L78&lt;Total_Sites_MNO!L78,(Total_Sites_MNO!L78-Towers_4G_MNO!L78),0),"-")</f>
        <v/>
      </c>
    </row>
    <row r="79">
      <c r="A79" s="20">
        <f>'Total_Sites_MNO'!A79</f>
        <v/>
      </c>
      <c r="B79" s="20">
        <f>'Total_Sites_MNO'!B79</f>
        <v/>
      </c>
      <c r="C79" s="30">
        <f>IF(P_Density_km2!C79&gt;Settings!$C$26,IF(Towers_4G_MNO!C79&lt;Total_Sites_MNO!C79,(Total_Sites_MNO!C79-Towers_4G_MNO!C79),0),"-")</f>
        <v/>
      </c>
      <c r="D79" s="30">
        <f>IF(P_Density_km2!D79&gt;Settings!$C$26,IF(Towers_4G_MNO!D79&lt;Total_Sites_MNO!D79,(Total_Sites_MNO!D79-Towers_4G_MNO!D79),0),"-")</f>
        <v/>
      </c>
      <c r="E79" s="30">
        <f>IF(P_Density_km2!E79&gt;Settings!$C$26,IF(Towers_4G_MNO!E79&lt;Total_Sites_MNO!E79,(Total_Sites_MNO!E79-Towers_4G_MNO!E79),0),"-")</f>
        <v/>
      </c>
      <c r="F79" s="30">
        <f>IF(P_Density_km2!F79&gt;Settings!$C$26,IF(Towers_4G_MNO!F79&lt;Total_Sites_MNO!F79,(Total_Sites_MNO!F79-Towers_4G_MNO!F79),0),"-")</f>
        <v/>
      </c>
      <c r="G79" s="30">
        <f>IF(P_Density_km2!G79&gt;Settings!$C$26,IF(Towers_4G_MNO!G79&lt;Total_Sites_MNO!G79,(Total_Sites_MNO!G79-Towers_4G_MNO!G79),0),"-")</f>
        <v/>
      </c>
      <c r="H79" s="30">
        <f>IF(P_Density_km2!H79&gt;Settings!$C$26,IF(Towers_4G_MNO!H79&lt;Total_Sites_MNO!H79,(Total_Sites_MNO!H79-Towers_4G_MNO!H79),0),"-")</f>
        <v/>
      </c>
      <c r="I79" s="30">
        <f>IF(P_Density_km2!I79&gt;Settings!$C$26,IF(Towers_4G_MNO!I79&lt;Total_Sites_MNO!I79,(Total_Sites_MNO!I79-Towers_4G_MNO!I79),0),"-")</f>
        <v/>
      </c>
      <c r="J79" s="30">
        <f>IF(P_Density_km2!J79&gt;Settings!$C$26,IF(Towers_4G_MNO!J79&lt;Total_Sites_MNO!J79,(Total_Sites_MNO!J79-Towers_4G_MNO!J79),0),"-")</f>
        <v/>
      </c>
      <c r="K79" s="30">
        <f>IF(P_Density_km2!K79&gt;Settings!$C$26,IF(Towers_4G_MNO!K79&lt;Total_Sites_MNO!K79,(Total_Sites_MNO!K79-Towers_4G_MNO!K79),0),"-")</f>
        <v/>
      </c>
      <c r="L79" s="30">
        <f>IF(P_Density_km2!L79&gt;Settings!$C$26,IF(Towers_4G_MNO!L79&lt;Total_Sites_MNO!L79,(Total_Sites_MNO!L79-Towers_4G_MNO!L79),0),"-")</f>
        <v/>
      </c>
    </row>
    <row r="80">
      <c r="A80" s="20">
        <f>'Total_Sites_MNO'!A80</f>
        <v/>
      </c>
      <c r="B80" s="20">
        <f>'Total_Sites_MNO'!B80</f>
        <v/>
      </c>
      <c r="C80" s="30">
        <f>IF(P_Density_km2!C80&gt;Settings!$C$26,IF(Towers_4G_MNO!C80&lt;Total_Sites_MNO!C80,(Total_Sites_MNO!C80-Towers_4G_MNO!C80),0),"-")</f>
        <v/>
      </c>
      <c r="D80" s="30">
        <f>IF(P_Density_km2!D80&gt;Settings!$C$26,IF(Towers_4G_MNO!D80&lt;Total_Sites_MNO!D80,(Total_Sites_MNO!D80-Towers_4G_MNO!D80),0),"-")</f>
        <v/>
      </c>
      <c r="E80" s="30">
        <f>IF(P_Density_km2!E80&gt;Settings!$C$26,IF(Towers_4G_MNO!E80&lt;Total_Sites_MNO!E80,(Total_Sites_MNO!E80-Towers_4G_MNO!E80),0),"-")</f>
        <v/>
      </c>
      <c r="F80" s="30">
        <f>IF(P_Density_km2!F80&gt;Settings!$C$26,IF(Towers_4G_MNO!F80&lt;Total_Sites_MNO!F80,(Total_Sites_MNO!F80-Towers_4G_MNO!F80),0),"-")</f>
        <v/>
      </c>
      <c r="G80" s="30">
        <f>IF(P_Density_km2!G80&gt;Settings!$C$26,IF(Towers_4G_MNO!G80&lt;Total_Sites_MNO!G80,(Total_Sites_MNO!G80-Towers_4G_MNO!G80),0),"-")</f>
        <v/>
      </c>
      <c r="H80" s="30">
        <f>IF(P_Density_km2!H80&gt;Settings!$C$26,IF(Towers_4G_MNO!H80&lt;Total_Sites_MNO!H80,(Total_Sites_MNO!H80-Towers_4G_MNO!H80),0),"-")</f>
        <v/>
      </c>
      <c r="I80" s="30">
        <f>IF(P_Density_km2!I80&gt;Settings!$C$26,IF(Towers_4G_MNO!I80&lt;Total_Sites_MNO!I80,(Total_Sites_MNO!I80-Towers_4G_MNO!I80),0),"-")</f>
        <v/>
      </c>
      <c r="J80" s="30">
        <f>IF(P_Density_km2!J80&gt;Settings!$C$26,IF(Towers_4G_MNO!J80&lt;Total_Sites_MNO!J80,(Total_Sites_MNO!J80-Towers_4G_MNO!J80),0),"-")</f>
        <v/>
      </c>
      <c r="K80" s="30">
        <f>IF(P_Density_km2!K80&gt;Settings!$C$26,IF(Towers_4G_MNO!K80&lt;Total_Sites_MNO!K80,(Total_Sites_MNO!K80-Towers_4G_MNO!K80),0),"-")</f>
        <v/>
      </c>
      <c r="L80" s="30">
        <f>IF(P_Density_km2!L80&gt;Settings!$C$26,IF(Towers_4G_MNO!L80&lt;Total_Sites_MNO!L80,(Total_Sites_MNO!L80-Towers_4G_MNO!L80),0),"-")</f>
        <v/>
      </c>
    </row>
    <row r="81">
      <c r="A81" s="20">
        <f>'Total_Sites_MNO'!A81</f>
        <v/>
      </c>
      <c r="B81" s="20">
        <f>'Total_Sites_MNO'!B81</f>
        <v/>
      </c>
      <c r="C81" s="30">
        <f>IF(P_Density_km2!C81&gt;Settings!$C$26,IF(Towers_4G_MNO!C81&lt;Total_Sites_MNO!C81,(Total_Sites_MNO!C81-Towers_4G_MNO!C81),0),"-")</f>
        <v/>
      </c>
      <c r="D81" s="30">
        <f>IF(P_Density_km2!D81&gt;Settings!$C$26,IF(Towers_4G_MNO!D81&lt;Total_Sites_MNO!D81,(Total_Sites_MNO!D81-Towers_4G_MNO!D81),0),"-")</f>
        <v/>
      </c>
      <c r="E81" s="30">
        <f>IF(P_Density_km2!E81&gt;Settings!$C$26,IF(Towers_4G_MNO!E81&lt;Total_Sites_MNO!E81,(Total_Sites_MNO!E81-Towers_4G_MNO!E81),0),"-")</f>
        <v/>
      </c>
      <c r="F81" s="30">
        <f>IF(P_Density_km2!F81&gt;Settings!$C$26,IF(Towers_4G_MNO!F81&lt;Total_Sites_MNO!F81,(Total_Sites_MNO!F81-Towers_4G_MNO!F81),0),"-")</f>
        <v/>
      </c>
      <c r="G81" s="30">
        <f>IF(P_Density_km2!G81&gt;Settings!$C$26,IF(Towers_4G_MNO!G81&lt;Total_Sites_MNO!G81,(Total_Sites_MNO!G81-Towers_4G_MNO!G81),0),"-")</f>
        <v/>
      </c>
      <c r="H81" s="30">
        <f>IF(P_Density_km2!H81&gt;Settings!$C$26,IF(Towers_4G_MNO!H81&lt;Total_Sites_MNO!H81,(Total_Sites_MNO!H81-Towers_4G_MNO!H81),0),"-")</f>
        <v/>
      </c>
      <c r="I81" s="30">
        <f>IF(P_Density_km2!I81&gt;Settings!$C$26,IF(Towers_4G_MNO!I81&lt;Total_Sites_MNO!I81,(Total_Sites_MNO!I81-Towers_4G_MNO!I81),0),"-")</f>
        <v/>
      </c>
      <c r="J81" s="30">
        <f>IF(P_Density_km2!J81&gt;Settings!$C$26,IF(Towers_4G_MNO!J81&lt;Total_Sites_MNO!J81,(Total_Sites_MNO!J81-Towers_4G_MNO!J81),0),"-")</f>
        <v/>
      </c>
      <c r="K81" s="30">
        <f>IF(P_Density_km2!K81&gt;Settings!$C$26,IF(Towers_4G_MNO!K81&lt;Total_Sites_MNO!K81,(Total_Sites_MNO!K81-Towers_4G_MNO!K81),0),"-")</f>
        <v/>
      </c>
      <c r="L81" s="30">
        <f>IF(P_Density_km2!L81&gt;Settings!$C$26,IF(Towers_4G_MNO!L81&lt;Total_Sites_MNO!L81,(Total_Sites_MNO!L81-Towers_4G_MNO!L81),0),"-")</f>
        <v/>
      </c>
    </row>
    <row r="82">
      <c r="A82" s="20">
        <f>'Total_Sites_MNO'!A82</f>
        <v/>
      </c>
      <c r="B82" s="20">
        <f>'Total_Sites_MNO'!B82</f>
        <v/>
      </c>
      <c r="C82" s="30">
        <f>IF(P_Density_km2!C82&gt;Settings!$C$26,IF(Towers_4G_MNO!C82&lt;Total_Sites_MNO!C82,(Total_Sites_MNO!C82-Towers_4G_MNO!C82),0),"-")</f>
        <v/>
      </c>
      <c r="D82" s="30">
        <f>IF(P_Density_km2!D82&gt;Settings!$C$26,IF(Towers_4G_MNO!D82&lt;Total_Sites_MNO!D82,(Total_Sites_MNO!D82-Towers_4G_MNO!D82),0),"-")</f>
        <v/>
      </c>
      <c r="E82" s="30">
        <f>IF(P_Density_km2!E82&gt;Settings!$C$26,IF(Towers_4G_MNO!E82&lt;Total_Sites_MNO!E82,(Total_Sites_MNO!E82-Towers_4G_MNO!E82),0),"-")</f>
        <v/>
      </c>
      <c r="F82" s="30">
        <f>IF(P_Density_km2!F82&gt;Settings!$C$26,IF(Towers_4G_MNO!F82&lt;Total_Sites_MNO!F82,(Total_Sites_MNO!F82-Towers_4G_MNO!F82),0),"-")</f>
        <v/>
      </c>
      <c r="G82" s="30">
        <f>IF(P_Density_km2!G82&gt;Settings!$C$26,IF(Towers_4G_MNO!G82&lt;Total_Sites_MNO!G82,(Total_Sites_MNO!G82-Towers_4G_MNO!G82),0),"-")</f>
        <v/>
      </c>
      <c r="H82" s="30">
        <f>IF(P_Density_km2!H82&gt;Settings!$C$26,IF(Towers_4G_MNO!H82&lt;Total_Sites_MNO!H82,(Total_Sites_MNO!H82-Towers_4G_MNO!H82),0),"-")</f>
        <v/>
      </c>
      <c r="I82" s="30">
        <f>IF(P_Density_km2!I82&gt;Settings!$C$26,IF(Towers_4G_MNO!I82&lt;Total_Sites_MNO!I82,(Total_Sites_MNO!I82-Towers_4G_MNO!I82),0),"-")</f>
        <v/>
      </c>
      <c r="J82" s="30">
        <f>IF(P_Density_km2!J82&gt;Settings!$C$26,IF(Towers_4G_MNO!J82&lt;Total_Sites_MNO!J82,(Total_Sites_MNO!J82-Towers_4G_MNO!J82),0),"-")</f>
        <v/>
      </c>
      <c r="K82" s="30">
        <f>IF(P_Density_km2!K82&gt;Settings!$C$26,IF(Towers_4G_MNO!K82&lt;Total_Sites_MNO!K82,(Total_Sites_MNO!K82-Towers_4G_MNO!K82),0),"-")</f>
        <v/>
      </c>
      <c r="L82" s="30">
        <f>IF(P_Density_km2!L82&gt;Settings!$C$26,IF(Towers_4G_MNO!L82&lt;Total_Sites_MNO!L82,(Total_Sites_MNO!L82-Towers_4G_MNO!L82),0),"-")</f>
        <v/>
      </c>
    </row>
    <row r="83">
      <c r="A83" s="20">
        <f>'Total_Sites_MNO'!A83</f>
        <v/>
      </c>
      <c r="B83" s="20">
        <f>'Total_Sites_MNO'!B83</f>
        <v/>
      </c>
      <c r="C83" s="30">
        <f>IF(P_Density_km2!C83&gt;Settings!$C$26,IF(Towers_4G_MNO!C83&lt;Total_Sites_MNO!C83,(Total_Sites_MNO!C83-Towers_4G_MNO!C83),0),"-")</f>
        <v/>
      </c>
      <c r="D83" s="30">
        <f>IF(P_Density_km2!D83&gt;Settings!$C$26,IF(Towers_4G_MNO!D83&lt;Total_Sites_MNO!D83,(Total_Sites_MNO!D83-Towers_4G_MNO!D83),0),"-")</f>
        <v/>
      </c>
      <c r="E83" s="30">
        <f>IF(P_Density_km2!E83&gt;Settings!$C$26,IF(Towers_4G_MNO!E83&lt;Total_Sites_MNO!E83,(Total_Sites_MNO!E83-Towers_4G_MNO!E83),0),"-")</f>
        <v/>
      </c>
      <c r="F83" s="30">
        <f>IF(P_Density_km2!F83&gt;Settings!$C$26,IF(Towers_4G_MNO!F83&lt;Total_Sites_MNO!F83,(Total_Sites_MNO!F83-Towers_4G_MNO!F83),0),"-")</f>
        <v/>
      </c>
      <c r="G83" s="30">
        <f>IF(P_Density_km2!G83&gt;Settings!$C$26,IF(Towers_4G_MNO!G83&lt;Total_Sites_MNO!G83,(Total_Sites_MNO!G83-Towers_4G_MNO!G83),0),"-")</f>
        <v/>
      </c>
      <c r="H83" s="30">
        <f>IF(P_Density_km2!H83&gt;Settings!$C$26,IF(Towers_4G_MNO!H83&lt;Total_Sites_MNO!H83,(Total_Sites_MNO!H83-Towers_4G_MNO!H83),0),"-")</f>
        <v/>
      </c>
      <c r="I83" s="30">
        <f>IF(P_Density_km2!I83&gt;Settings!$C$26,IF(Towers_4G_MNO!I83&lt;Total_Sites_MNO!I83,(Total_Sites_MNO!I83-Towers_4G_MNO!I83),0),"-")</f>
        <v/>
      </c>
      <c r="J83" s="30">
        <f>IF(P_Density_km2!J83&gt;Settings!$C$26,IF(Towers_4G_MNO!J83&lt;Total_Sites_MNO!J83,(Total_Sites_MNO!J83-Towers_4G_MNO!J83),0),"-")</f>
        <v/>
      </c>
      <c r="K83" s="30">
        <f>IF(P_Density_km2!K83&gt;Settings!$C$26,IF(Towers_4G_MNO!K83&lt;Total_Sites_MNO!K83,(Total_Sites_MNO!K83-Towers_4G_MNO!K83),0),"-")</f>
        <v/>
      </c>
      <c r="L83" s="30">
        <f>IF(P_Density_km2!L83&gt;Settings!$C$26,IF(Towers_4G_MNO!L83&lt;Total_Sites_MNO!L83,(Total_Sites_MNO!L83-Towers_4G_MNO!L83),0),"-")</f>
        <v/>
      </c>
    </row>
    <row r="84">
      <c r="A84" s="20">
        <f>'Total_Sites_MNO'!A84</f>
        <v/>
      </c>
      <c r="B84" s="20">
        <f>'Total_Sites_MNO'!B84</f>
        <v/>
      </c>
      <c r="C84" s="30">
        <f>IF(P_Density_km2!C84&gt;Settings!$C$26,IF(Towers_4G_MNO!C84&lt;Total_Sites_MNO!C84,(Total_Sites_MNO!C84-Towers_4G_MNO!C84),0),"-")</f>
        <v/>
      </c>
      <c r="D84" s="30">
        <f>IF(P_Density_km2!D84&gt;Settings!$C$26,IF(Towers_4G_MNO!D84&lt;Total_Sites_MNO!D84,(Total_Sites_MNO!D84-Towers_4G_MNO!D84),0),"-")</f>
        <v/>
      </c>
      <c r="E84" s="30">
        <f>IF(P_Density_km2!E84&gt;Settings!$C$26,IF(Towers_4G_MNO!E84&lt;Total_Sites_MNO!E84,(Total_Sites_MNO!E84-Towers_4G_MNO!E84),0),"-")</f>
        <v/>
      </c>
      <c r="F84" s="30">
        <f>IF(P_Density_km2!F84&gt;Settings!$C$26,IF(Towers_4G_MNO!F84&lt;Total_Sites_MNO!F84,(Total_Sites_MNO!F84-Towers_4G_MNO!F84),0),"-")</f>
        <v/>
      </c>
      <c r="G84" s="30">
        <f>IF(P_Density_km2!G84&gt;Settings!$C$26,IF(Towers_4G_MNO!G84&lt;Total_Sites_MNO!G84,(Total_Sites_MNO!G84-Towers_4G_MNO!G84),0),"-")</f>
        <v/>
      </c>
      <c r="H84" s="30">
        <f>IF(P_Density_km2!H84&gt;Settings!$C$26,IF(Towers_4G_MNO!H84&lt;Total_Sites_MNO!H84,(Total_Sites_MNO!H84-Towers_4G_MNO!H84),0),"-")</f>
        <v/>
      </c>
      <c r="I84" s="30">
        <f>IF(P_Density_km2!I84&gt;Settings!$C$26,IF(Towers_4G_MNO!I84&lt;Total_Sites_MNO!I84,(Total_Sites_MNO!I84-Towers_4G_MNO!I84),0),"-")</f>
        <v/>
      </c>
      <c r="J84" s="30">
        <f>IF(P_Density_km2!J84&gt;Settings!$C$26,IF(Towers_4G_MNO!J84&lt;Total_Sites_MNO!J84,(Total_Sites_MNO!J84-Towers_4G_MNO!J84),0),"-")</f>
        <v/>
      </c>
      <c r="K84" s="30">
        <f>IF(P_Density_km2!K84&gt;Settings!$C$26,IF(Towers_4G_MNO!K84&lt;Total_Sites_MNO!K84,(Total_Sites_MNO!K84-Towers_4G_MNO!K84),0),"-")</f>
        <v/>
      </c>
      <c r="L84" s="30">
        <f>IF(P_Density_km2!L84&gt;Settings!$C$26,IF(Towers_4G_MNO!L84&lt;Total_Sites_MNO!L84,(Total_Sites_MNO!L84-Towers_4G_MNO!L84),0),"-")</f>
        <v/>
      </c>
    </row>
    <row r="85">
      <c r="A85" s="20">
        <f>'Total_Sites_MNO'!A85</f>
        <v/>
      </c>
      <c r="B85" s="20">
        <f>'Total_Sites_MNO'!B85</f>
        <v/>
      </c>
      <c r="C85" s="30">
        <f>IF(P_Density_km2!C85&gt;Settings!$C$26,IF(Towers_4G_MNO!C85&lt;Total_Sites_MNO!C85,(Total_Sites_MNO!C85-Towers_4G_MNO!C85),0),"-")</f>
        <v/>
      </c>
      <c r="D85" s="30">
        <f>IF(P_Density_km2!D85&gt;Settings!$C$26,IF(Towers_4G_MNO!D85&lt;Total_Sites_MNO!D85,(Total_Sites_MNO!D85-Towers_4G_MNO!D85),0),"-")</f>
        <v/>
      </c>
      <c r="E85" s="30">
        <f>IF(P_Density_km2!E85&gt;Settings!$C$26,IF(Towers_4G_MNO!E85&lt;Total_Sites_MNO!E85,(Total_Sites_MNO!E85-Towers_4G_MNO!E85),0),"-")</f>
        <v/>
      </c>
      <c r="F85" s="30">
        <f>IF(P_Density_km2!F85&gt;Settings!$C$26,IF(Towers_4G_MNO!F85&lt;Total_Sites_MNO!F85,(Total_Sites_MNO!F85-Towers_4G_MNO!F85),0),"-")</f>
        <v/>
      </c>
      <c r="G85" s="30">
        <f>IF(P_Density_km2!G85&gt;Settings!$C$26,IF(Towers_4G_MNO!G85&lt;Total_Sites_MNO!G85,(Total_Sites_MNO!G85-Towers_4G_MNO!G85),0),"-")</f>
        <v/>
      </c>
      <c r="H85" s="30">
        <f>IF(P_Density_km2!H85&gt;Settings!$C$26,IF(Towers_4G_MNO!H85&lt;Total_Sites_MNO!H85,(Total_Sites_MNO!H85-Towers_4G_MNO!H85),0),"-")</f>
        <v/>
      </c>
      <c r="I85" s="30">
        <f>IF(P_Density_km2!I85&gt;Settings!$C$26,IF(Towers_4G_MNO!I85&lt;Total_Sites_MNO!I85,(Total_Sites_MNO!I85-Towers_4G_MNO!I85),0),"-")</f>
        <v/>
      </c>
      <c r="J85" s="30">
        <f>IF(P_Density_km2!J85&gt;Settings!$C$26,IF(Towers_4G_MNO!J85&lt;Total_Sites_MNO!J85,(Total_Sites_MNO!J85-Towers_4G_MNO!J85),0),"-")</f>
        <v/>
      </c>
      <c r="K85" s="30">
        <f>IF(P_Density_km2!K85&gt;Settings!$C$26,IF(Towers_4G_MNO!K85&lt;Total_Sites_MNO!K85,(Total_Sites_MNO!K85-Towers_4G_MNO!K85),0),"-")</f>
        <v/>
      </c>
      <c r="L85" s="30">
        <f>IF(P_Density_km2!L85&gt;Settings!$C$26,IF(Towers_4G_MNO!L85&lt;Total_Sites_MNO!L85,(Total_Sites_MNO!L85-Towers_4G_MNO!L85),0),"-")</f>
        <v/>
      </c>
    </row>
    <row r="86">
      <c r="A86" s="20">
        <f>'Total_Sites_MNO'!A86</f>
        <v/>
      </c>
      <c r="B86" s="20">
        <f>'Total_Sites_MNO'!B86</f>
        <v/>
      </c>
      <c r="C86" s="30">
        <f>IF(P_Density_km2!C86&gt;Settings!$C$26,IF(Towers_4G_MNO!C86&lt;Total_Sites_MNO!C86,(Total_Sites_MNO!C86-Towers_4G_MNO!C86),0),"-")</f>
        <v/>
      </c>
      <c r="D86" s="30">
        <f>IF(P_Density_km2!D86&gt;Settings!$C$26,IF(Towers_4G_MNO!D86&lt;Total_Sites_MNO!D86,(Total_Sites_MNO!D86-Towers_4G_MNO!D86),0),"-")</f>
        <v/>
      </c>
      <c r="E86" s="30">
        <f>IF(P_Density_km2!E86&gt;Settings!$C$26,IF(Towers_4G_MNO!E86&lt;Total_Sites_MNO!E86,(Total_Sites_MNO!E86-Towers_4G_MNO!E86),0),"-")</f>
        <v/>
      </c>
      <c r="F86" s="30">
        <f>IF(P_Density_km2!F86&gt;Settings!$C$26,IF(Towers_4G_MNO!F86&lt;Total_Sites_MNO!F86,(Total_Sites_MNO!F86-Towers_4G_MNO!F86),0),"-")</f>
        <v/>
      </c>
      <c r="G86" s="30">
        <f>IF(P_Density_km2!G86&gt;Settings!$C$26,IF(Towers_4G_MNO!G86&lt;Total_Sites_MNO!G86,(Total_Sites_MNO!G86-Towers_4G_MNO!G86),0),"-")</f>
        <v/>
      </c>
      <c r="H86" s="30">
        <f>IF(P_Density_km2!H86&gt;Settings!$C$26,IF(Towers_4G_MNO!H86&lt;Total_Sites_MNO!H86,(Total_Sites_MNO!H86-Towers_4G_MNO!H86),0),"-")</f>
        <v/>
      </c>
      <c r="I86" s="30">
        <f>IF(P_Density_km2!I86&gt;Settings!$C$26,IF(Towers_4G_MNO!I86&lt;Total_Sites_MNO!I86,(Total_Sites_MNO!I86-Towers_4G_MNO!I86),0),"-")</f>
        <v/>
      </c>
      <c r="J86" s="30">
        <f>IF(P_Density_km2!J86&gt;Settings!$C$26,IF(Towers_4G_MNO!J86&lt;Total_Sites_MNO!J86,(Total_Sites_MNO!J86-Towers_4G_MNO!J86),0),"-")</f>
        <v/>
      </c>
      <c r="K86" s="30">
        <f>IF(P_Density_km2!K86&gt;Settings!$C$26,IF(Towers_4G_MNO!K86&lt;Total_Sites_MNO!K86,(Total_Sites_MNO!K86-Towers_4G_MNO!K86),0),"-")</f>
        <v/>
      </c>
      <c r="L86" s="30">
        <f>IF(P_Density_km2!L86&gt;Settings!$C$26,IF(Towers_4G_MNO!L86&lt;Total_Sites_MNO!L86,(Total_Sites_MNO!L86-Towers_4G_MNO!L86),0),"-")</f>
        <v/>
      </c>
    </row>
    <row r="87">
      <c r="A87" s="20">
        <f>'Total_Sites_MNO'!A87</f>
        <v/>
      </c>
      <c r="B87" s="20">
        <f>'Total_Sites_MNO'!B87</f>
        <v/>
      </c>
      <c r="C87" s="30">
        <f>IF(P_Density_km2!C87&gt;Settings!$C$26,IF(Towers_4G_MNO!C87&lt;Total_Sites_MNO!C87,(Total_Sites_MNO!C87-Towers_4G_MNO!C87),0),"-")</f>
        <v/>
      </c>
      <c r="D87" s="30">
        <f>IF(P_Density_km2!D87&gt;Settings!$C$26,IF(Towers_4G_MNO!D87&lt;Total_Sites_MNO!D87,(Total_Sites_MNO!D87-Towers_4G_MNO!D87),0),"-")</f>
        <v/>
      </c>
      <c r="E87" s="30">
        <f>IF(P_Density_km2!E87&gt;Settings!$C$26,IF(Towers_4G_MNO!E87&lt;Total_Sites_MNO!E87,(Total_Sites_MNO!E87-Towers_4G_MNO!E87),0),"-")</f>
        <v/>
      </c>
      <c r="F87" s="30">
        <f>IF(P_Density_km2!F87&gt;Settings!$C$26,IF(Towers_4G_MNO!F87&lt;Total_Sites_MNO!F87,(Total_Sites_MNO!F87-Towers_4G_MNO!F87),0),"-")</f>
        <v/>
      </c>
      <c r="G87" s="30">
        <f>IF(P_Density_km2!G87&gt;Settings!$C$26,IF(Towers_4G_MNO!G87&lt;Total_Sites_MNO!G87,(Total_Sites_MNO!G87-Towers_4G_MNO!G87),0),"-")</f>
        <v/>
      </c>
      <c r="H87" s="30">
        <f>IF(P_Density_km2!H87&gt;Settings!$C$26,IF(Towers_4G_MNO!H87&lt;Total_Sites_MNO!H87,(Total_Sites_MNO!H87-Towers_4G_MNO!H87),0),"-")</f>
        <v/>
      </c>
      <c r="I87" s="30">
        <f>IF(P_Density_km2!I87&gt;Settings!$C$26,IF(Towers_4G_MNO!I87&lt;Total_Sites_MNO!I87,(Total_Sites_MNO!I87-Towers_4G_MNO!I87),0),"-")</f>
        <v/>
      </c>
      <c r="J87" s="30">
        <f>IF(P_Density_km2!J87&gt;Settings!$C$26,IF(Towers_4G_MNO!J87&lt;Total_Sites_MNO!J87,(Total_Sites_MNO!J87-Towers_4G_MNO!J87),0),"-")</f>
        <v/>
      </c>
      <c r="K87" s="30">
        <f>IF(P_Density_km2!K87&gt;Settings!$C$26,IF(Towers_4G_MNO!K87&lt;Total_Sites_MNO!K87,(Total_Sites_MNO!K87-Towers_4G_MNO!K87),0),"-")</f>
        <v/>
      </c>
      <c r="L87" s="30">
        <f>IF(P_Density_km2!L87&gt;Settings!$C$26,IF(Towers_4G_MNO!L87&lt;Total_Sites_MNO!L87,(Total_Sites_MNO!L87-Towers_4G_MNO!L87),0),"-")</f>
        <v/>
      </c>
    </row>
    <row r="88">
      <c r="A88" s="20">
        <f>'Total_Sites_MNO'!A88</f>
        <v/>
      </c>
      <c r="B88" s="20">
        <f>'Total_Sites_MNO'!B88</f>
        <v/>
      </c>
      <c r="C88" s="30">
        <f>IF(P_Density_km2!C88&gt;Settings!$C$26,IF(Towers_4G_MNO!C88&lt;Total_Sites_MNO!C88,(Total_Sites_MNO!C88-Towers_4G_MNO!C88),0),"-")</f>
        <v/>
      </c>
      <c r="D88" s="30">
        <f>IF(P_Density_km2!D88&gt;Settings!$C$26,IF(Towers_4G_MNO!D88&lt;Total_Sites_MNO!D88,(Total_Sites_MNO!D88-Towers_4G_MNO!D88),0),"-")</f>
        <v/>
      </c>
      <c r="E88" s="30">
        <f>IF(P_Density_km2!E88&gt;Settings!$C$26,IF(Towers_4G_MNO!E88&lt;Total_Sites_MNO!E88,(Total_Sites_MNO!E88-Towers_4G_MNO!E88),0),"-")</f>
        <v/>
      </c>
      <c r="F88" s="30">
        <f>IF(P_Density_km2!F88&gt;Settings!$C$26,IF(Towers_4G_MNO!F88&lt;Total_Sites_MNO!F88,(Total_Sites_MNO!F88-Towers_4G_MNO!F88),0),"-")</f>
        <v/>
      </c>
      <c r="G88" s="30">
        <f>IF(P_Density_km2!G88&gt;Settings!$C$26,IF(Towers_4G_MNO!G88&lt;Total_Sites_MNO!G88,(Total_Sites_MNO!G88-Towers_4G_MNO!G88),0),"-")</f>
        <v/>
      </c>
      <c r="H88" s="30">
        <f>IF(P_Density_km2!H88&gt;Settings!$C$26,IF(Towers_4G_MNO!H88&lt;Total_Sites_MNO!H88,(Total_Sites_MNO!H88-Towers_4G_MNO!H88),0),"-")</f>
        <v/>
      </c>
      <c r="I88" s="30">
        <f>IF(P_Density_km2!I88&gt;Settings!$C$26,IF(Towers_4G_MNO!I88&lt;Total_Sites_MNO!I88,(Total_Sites_MNO!I88-Towers_4G_MNO!I88),0),"-")</f>
        <v/>
      </c>
      <c r="J88" s="30">
        <f>IF(P_Density_km2!J88&gt;Settings!$C$26,IF(Towers_4G_MNO!J88&lt;Total_Sites_MNO!J88,(Total_Sites_MNO!J88-Towers_4G_MNO!J88),0),"-")</f>
        <v/>
      </c>
      <c r="K88" s="30">
        <f>IF(P_Density_km2!K88&gt;Settings!$C$26,IF(Towers_4G_MNO!K88&lt;Total_Sites_MNO!K88,(Total_Sites_MNO!K88-Towers_4G_MNO!K88),0),"-")</f>
        <v/>
      </c>
      <c r="L88" s="30">
        <f>IF(P_Density_km2!L88&gt;Settings!$C$26,IF(Towers_4G_MNO!L88&lt;Total_Sites_MNO!L88,(Total_Sites_MNO!L88-Towers_4G_MNO!L88),0),"-")</f>
        <v/>
      </c>
    </row>
    <row r="89">
      <c r="A89" s="20">
        <f>'Total_Sites_MNO'!A89</f>
        <v/>
      </c>
      <c r="B89" s="20">
        <f>'Total_Sites_MNO'!B89</f>
        <v/>
      </c>
      <c r="C89" s="30">
        <f>IF(P_Density_km2!C89&gt;Settings!$C$26,IF(Towers_4G_MNO!C89&lt;Total_Sites_MNO!C89,(Total_Sites_MNO!C89-Towers_4G_MNO!C89),0),"-")</f>
        <v/>
      </c>
      <c r="D89" s="30">
        <f>IF(P_Density_km2!D89&gt;Settings!$C$26,IF(Towers_4G_MNO!D89&lt;Total_Sites_MNO!D89,(Total_Sites_MNO!D89-Towers_4G_MNO!D89),0),"-")</f>
        <v/>
      </c>
      <c r="E89" s="30">
        <f>IF(P_Density_km2!E89&gt;Settings!$C$26,IF(Towers_4G_MNO!E89&lt;Total_Sites_MNO!E89,(Total_Sites_MNO!E89-Towers_4G_MNO!E89),0),"-")</f>
        <v/>
      </c>
      <c r="F89" s="30">
        <f>IF(P_Density_km2!F89&gt;Settings!$C$26,IF(Towers_4G_MNO!F89&lt;Total_Sites_MNO!F89,(Total_Sites_MNO!F89-Towers_4G_MNO!F89),0),"-")</f>
        <v/>
      </c>
      <c r="G89" s="30">
        <f>IF(P_Density_km2!G89&gt;Settings!$C$26,IF(Towers_4G_MNO!G89&lt;Total_Sites_MNO!G89,(Total_Sites_MNO!G89-Towers_4G_MNO!G89),0),"-")</f>
        <v/>
      </c>
      <c r="H89" s="30">
        <f>IF(P_Density_km2!H89&gt;Settings!$C$26,IF(Towers_4G_MNO!H89&lt;Total_Sites_MNO!H89,(Total_Sites_MNO!H89-Towers_4G_MNO!H89),0),"-")</f>
        <v/>
      </c>
      <c r="I89" s="30">
        <f>IF(P_Density_km2!I89&gt;Settings!$C$26,IF(Towers_4G_MNO!I89&lt;Total_Sites_MNO!I89,(Total_Sites_MNO!I89-Towers_4G_MNO!I89),0),"-")</f>
        <v/>
      </c>
      <c r="J89" s="30">
        <f>IF(P_Density_km2!J89&gt;Settings!$C$26,IF(Towers_4G_MNO!J89&lt;Total_Sites_MNO!J89,(Total_Sites_MNO!J89-Towers_4G_MNO!J89),0),"-")</f>
        <v/>
      </c>
      <c r="K89" s="30">
        <f>IF(P_Density_km2!K89&gt;Settings!$C$26,IF(Towers_4G_MNO!K89&lt;Total_Sites_MNO!K89,(Total_Sites_MNO!K89-Towers_4G_MNO!K89),0),"-")</f>
        <v/>
      </c>
      <c r="L89" s="30">
        <f>IF(P_Density_km2!L89&gt;Settings!$C$26,IF(Towers_4G_MNO!L89&lt;Total_Sites_MNO!L89,(Total_Sites_MNO!L89-Towers_4G_MNO!L89),0),"-")</f>
        <v/>
      </c>
    </row>
    <row r="90">
      <c r="A90" s="20">
        <f>'Total_Sites_MNO'!A90</f>
        <v/>
      </c>
      <c r="B90" s="20">
        <f>'Total_Sites_MNO'!B90</f>
        <v/>
      </c>
      <c r="C90" s="30">
        <f>IF(P_Density_km2!C90&gt;Settings!$C$26,IF(Towers_4G_MNO!C90&lt;Total_Sites_MNO!C90,(Total_Sites_MNO!C90-Towers_4G_MNO!C90),0),"-")</f>
        <v/>
      </c>
      <c r="D90" s="30">
        <f>IF(P_Density_km2!D90&gt;Settings!$C$26,IF(Towers_4G_MNO!D90&lt;Total_Sites_MNO!D90,(Total_Sites_MNO!D90-Towers_4G_MNO!D90),0),"-")</f>
        <v/>
      </c>
      <c r="E90" s="30">
        <f>IF(P_Density_km2!E90&gt;Settings!$C$26,IF(Towers_4G_MNO!E90&lt;Total_Sites_MNO!E90,(Total_Sites_MNO!E90-Towers_4G_MNO!E90),0),"-")</f>
        <v/>
      </c>
      <c r="F90" s="30">
        <f>IF(P_Density_km2!F90&gt;Settings!$C$26,IF(Towers_4G_MNO!F90&lt;Total_Sites_MNO!F90,(Total_Sites_MNO!F90-Towers_4G_MNO!F90),0),"-")</f>
        <v/>
      </c>
      <c r="G90" s="30">
        <f>IF(P_Density_km2!G90&gt;Settings!$C$26,IF(Towers_4G_MNO!G90&lt;Total_Sites_MNO!G90,(Total_Sites_MNO!G90-Towers_4G_MNO!G90),0),"-")</f>
        <v/>
      </c>
      <c r="H90" s="30">
        <f>IF(P_Density_km2!H90&gt;Settings!$C$26,IF(Towers_4G_MNO!H90&lt;Total_Sites_MNO!H90,(Total_Sites_MNO!H90-Towers_4G_MNO!H90),0),"-")</f>
        <v/>
      </c>
      <c r="I90" s="30">
        <f>IF(P_Density_km2!I90&gt;Settings!$C$26,IF(Towers_4G_MNO!I90&lt;Total_Sites_MNO!I90,(Total_Sites_MNO!I90-Towers_4G_MNO!I90),0),"-")</f>
        <v/>
      </c>
      <c r="J90" s="30">
        <f>IF(P_Density_km2!J90&gt;Settings!$C$26,IF(Towers_4G_MNO!J90&lt;Total_Sites_MNO!J90,(Total_Sites_MNO!J90-Towers_4G_MNO!J90),0),"-")</f>
        <v/>
      </c>
      <c r="K90" s="30">
        <f>IF(P_Density_km2!K90&gt;Settings!$C$26,IF(Towers_4G_MNO!K90&lt;Total_Sites_MNO!K90,(Total_Sites_MNO!K90-Towers_4G_MNO!K90),0),"-")</f>
        <v/>
      </c>
      <c r="L90" s="30">
        <f>IF(P_Density_km2!L90&gt;Settings!$C$26,IF(Towers_4G_MNO!L90&lt;Total_Sites_MNO!L90,(Total_Sites_MNO!L90-Towers_4G_MNO!L90),0),"-")</f>
        <v/>
      </c>
    </row>
    <row r="91">
      <c r="A91" s="20">
        <f>'Total_Sites_MNO'!A91</f>
        <v/>
      </c>
      <c r="B91" s="20">
        <f>'Total_Sites_MNO'!B91</f>
        <v/>
      </c>
      <c r="C91" s="30">
        <f>IF(P_Density_km2!C91&gt;Settings!$C$26,IF(Towers_4G_MNO!C91&lt;Total_Sites_MNO!C91,(Total_Sites_MNO!C91-Towers_4G_MNO!C91),0),"-")</f>
        <v/>
      </c>
      <c r="D91" s="30">
        <f>IF(P_Density_km2!D91&gt;Settings!$C$26,IF(Towers_4G_MNO!D91&lt;Total_Sites_MNO!D91,(Total_Sites_MNO!D91-Towers_4G_MNO!D91),0),"-")</f>
        <v/>
      </c>
      <c r="E91" s="30">
        <f>IF(P_Density_km2!E91&gt;Settings!$C$26,IF(Towers_4G_MNO!E91&lt;Total_Sites_MNO!E91,(Total_Sites_MNO!E91-Towers_4G_MNO!E91),0),"-")</f>
        <v/>
      </c>
      <c r="F91" s="30">
        <f>IF(P_Density_km2!F91&gt;Settings!$C$26,IF(Towers_4G_MNO!F91&lt;Total_Sites_MNO!F91,(Total_Sites_MNO!F91-Towers_4G_MNO!F91),0),"-")</f>
        <v/>
      </c>
      <c r="G91" s="30">
        <f>IF(P_Density_km2!G91&gt;Settings!$C$26,IF(Towers_4G_MNO!G91&lt;Total_Sites_MNO!G91,(Total_Sites_MNO!G91-Towers_4G_MNO!G91),0),"-")</f>
        <v/>
      </c>
      <c r="H91" s="30">
        <f>IF(P_Density_km2!H91&gt;Settings!$C$26,IF(Towers_4G_MNO!H91&lt;Total_Sites_MNO!H91,(Total_Sites_MNO!H91-Towers_4G_MNO!H91),0),"-")</f>
        <v/>
      </c>
      <c r="I91" s="30">
        <f>IF(P_Density_km2!I91&gt;Settings!$C$26,IF(Towers_4G_MNO!I91&lt;Total_Sites_MNO!I91,(Total_Sites_MNO!I91-Towers_4G_MNO!I91),0),"-")</f>
        <v/>
      </c>
      <c r="J91" s="30">
        <f>IF(P_Density_km2!J91&gt;Settings!$C$26,IF(Towers_4G_MNO!J91&lt;Total_Sites_MNO!J91,(Total_Sites_MNO!J91-Towers_4G_MNO!J91),0),"-")</f>
        <v/>
      </c>
      <c r="K91" s="30">
        <f>IF(P_Density_km2!K91&gt;Settings!$C$26,IF(Towers_4G_MNO!K91&lt;Total_Sites_MNO!K91,(Total_Sites_MNO!K91-Towers_4G_MNO!K91),0),"-")</f>
        <v/>
      </c>
      <c r="L91" s="30">
        <f>IF(P_Density_km2!L91&gt;Settings!$C$26,IF(Towers_4G_MNO!L91&lt;Total_Sites_MNO!L91,(Total_Sites_MNO!L91-Towers_4G_MNO!L91),0),"-")</f>
        <v/>
      </c>
    </row>
    <row r="92">
      <c r="A92" s="20">
        <f>'Total_Sites_MNO'!A92</f>
        <v/>
      </c>
      <c r="B92" s="20">
        <f>'Total_Sites_MNO'!B92</f>
        <v/>
      </c>
      <c r="C92" s="30">
        <f>IF(P_Density_km2!C92&gt;Settings!$C$26,IF(Towers_4G_MNO!C92&lt;Total_Sites_MNO!C92,(Total_Sites_MNO!C92-Towers_4G_MNO!C92),0),"-")</f>
        <v/>
      </c>
      <c r="D92" s="30">
        <f>IF(P_Density_km2!D92&gt;Settings!$C$26,IF(Towers_4G_MNO!D92&lt;Total_Sites_MNO!D92,(Total_Sites_MNO!D92-Towers_4G_MNO!D92),0),"-")</f>
        <v/>
      </c>
      <c r="E92" s="30">
        <f>IF(P_Density_km2!E92&gt;Settings!$C$26,IF(Towers_4G_MNO!E92&lt;Total_Sites_MNO!E92,(Total_Sites_MNO!E92-Towers_4G_MNO!E92),0),"-")</f>
        <v/>
      </c>
      <c r="F92" s="30">
        <f>IF(P_Density_km2!F92&gt;Settings!$C$26,IF(Towers_4G_MNO!F92&lt;Total_Sites_MNO!F92,(Total_Sites_MNO!F92-Towers_4G_MNO!F92),0),"-")</f>
        <v/>
      </c>
      <c r="G92" s="30">
        <f>IF(P_Density_km2!G92&gt;Settings!$C$26,IF(Towers_4G_MNO!G92&lt;Total_Sites_MNO!G92,(Total_Sites_MNO!G92-Towers_4G_MNO!G92),0),"-")</f>
        <v/>
      </c>
      <c r="H92" s="30">
        <f>IF(P_Density_km2!H92&gt;Settings!$C$26,IF(Towers_4G_MNO!H92&lt;Total_Sites_MNO!H92,(Total_Sites_MNO!H92-Towers_4G_MNO!H92),0),"-")</f>
        <v/>
      </c>
      <c r="I92" s="30">
        <f>IF(P_Density_km2!I92&gt;Settings!$C$26,IF(Towers_4G_MNO!I92&lt;Total_Sites_MNO!I92,(Total_Sites_MNO!I92-Towers_4G_MNO!I92),0),"-")</f>
        <v/>
      </c>
      <c r="J92" s="30">
        <f>IF(P_Density_km2!J92&gt;Settings!$C$26,IF(Towers_4G_MNO!J92&lt;Total_Sites_MNO!J92,(Total_Sites_MNO!J92-Towers_4G_MNO!J92),0),"-")</f>
        <v/>
      </c>
      <c r="K92" s="30">
        <f>IF(P_Density_km2!K92&gt;Settings!$C$26,IF(Towers_4G_MNO!K92&lt;Total_Sites_MNO!K92,(Total_Sites_MNO!K92-Towers_4G_MNO!K92),0),"-")</f>
        <v/>
      </c>
      <c r="L92" s="30">
        <f>IF(P_Density_km2!L92&gt;Settings!$C$26,IF(Towers_4G_MNO!L92&lt;Total_Sites_MNO!L92,(Total_Sites_MNO!L92-Towers_4G_MNO!L92),0),"-")</f>
        <v/>
      </c>
    </row>
    <row r="93">
      <c r="A93" s="20">
        <f>'Total_Sites_MNO'!A93</f>
        <v/>
      </c>
      <c r="B93" s="20">
        <f>'Total_Sites_MNO'!B93</f>
        <v/>
      </c>
      <c r="C93" s="30">
        <f>IF(P_Density_km2!C93&gt;Settings!$C$26,IF(Towers_4G_MNO!C93&lt;Total_Sites_MNO!C93,(Total_Sites_MNO!C93-Towers_4G_MNO!C93),0),"-")</f>
        <v/>
      </c>
      <c r="D93" s="30">
        <f>IF(P_Density_km2!D93&gt;Settings!$C$26,IF(Towers_4G_MNO!D93&lt;Total_Sites_MNO!D93,(Total_Sites_MNO!D93-Towers_4G_MNO!D93),0),"-")</f>
        <v/>
      </c>
      <c r="E93" s="30">
        <f>IF(P_Density_km2!E93&gt;Settings!$C$26,IF(Towers_4G_MNO!E93&lt;Total_Sites_MNO!E93,(Total_Sites_MNO!E93-Towers_4G_MNO!E93),0),"-")</f>
        <v/>
      </c>
      <c r="F93" s="30">
        <f>IF(P_Density_km2!F93&gt;Settings!$C$26,IF(Towers_4G_MNO!F93&lt;Total_Sites_MNO!F93,(Total_Sites_MNO!F93-Towers_4G_MNO!F93),0),"-")</f>
        <v/>
      </c>
      <c r="G93" s="30">
        <f>IF(P_Density_km2!G93&gt;Settings!$C$26,IF(Towers_4G_MNO!G93&lt;Total_Sites_MNO!G93,(Total_Sites_MNO!G93-Towers_4G_MNO!G93),0),"-")</f>
        <v/>
      </c>
      <c r="H93" s="30">
        <f>IF(P_Density_km2!H93&gt;Settings!$C$26,IF(Towers_4G_MNO!H93&lt;Total_Sites_MNO!H93,(Total_Sites_MNO!H93-Towers_4G_MNO!H93),0),"-")</f>
        <v/>
      </c>
      <c r="I93" s="30">
        <f>IF(P_Density_km2!I93&gt;Settings!$C$26,IF(Towers_4G_MNO!I93&lt;Total_Sites_MNO!I93,(Total_Sites_MNO!I93-Towers_4G_MNO!I93),0),"-")</f>
        <v/>
      </c>
      <c r="J93" s="30">
        <f>IF(P_Density_km2!J93&gt;Settings!$C$26,IF(Towers_4G_MNO!J93&lt;Total_Sites_MNO!J93,(Total_Sites_MNO!J93-Towers_4G_MNO!J93),0),"-")</f>
        <v/>
      </c>
      <c r="K93" s="30">
        <f>IF(P_Density_km2!K93&gt;Settings!$C$26,IF(Towers_4G_MNO!K93&lt;Total_Sites_MNO!K93,(Total_Sites_MNO!K93-Towers_4G_MNO!K93),0),"-")</f>
        <v/>
      </c>
      <c r="L93" s="30">
        <f>IF(P_Density_km2!L93&gt;Settings!$C$26,IF(Towers_4G_MNO!L93&lt;Total_Sites_MNO!L93,(Total_Sites_MNO!L93-Towers_4G_MNO!L93),0),"-")</f>
        <v/>
      </c>
    </row>
    <row r="94">
      <c r="A94" s="20">
        <f>'Total_Sites_MNO'!A94</f>
        <v/>
      </c>
      <c r="B94" s="20">
        <f>'Total_Sites_MNO'!B94</f>
        <v/>
      </c>
      <c r="C94" s="30">
        <f>IF(P_Density_km2!C94&gt;Settings!$C$26,IF(Towers_4G_MNO!C94&lt;Total_Sites_MNO!C94,(Total_Sites_MNO!C94-Towers_4G_MNO!C94),0),"-")</f>
        <v/>
      </c>
      <c r="D94" s="30">
        <f>IF(P_Density_km2!D94&gt;Settings!$C$26,IF(Towers_4G_MNO!D94&lt;Total_Sites_MNO!D94,(Total_Sites_MNO!D94-Towers_4G_MNO!D94),0),"-")</f>
        <v/>
      </c>
      <c r="E94" s="30">
        <f>IF(P_Density_km2!E94&gt;Settings!$C$26,IF(Towers_4G_MNO!E94&lt;Total_Sites_MNO!E94,(Total_Sites_MNO!E94-Towers_4G_MNO!E94),0),"-")</f>
        <v/>
      </c>
      <c r="F94" s="30">
        <f>IF(P_Density_km2!F94&gt;Settings!$C$26,IF(Towers_4G_MNO!F94&lt;Total_Sites_MNO!F94,(Total_Sites_MNO!F94-Towers_4G_MNO!F94),0),"-")</f>
        <v/>
      </c>
      <c r="G94" s="30">
        <f>IF(P_Density_km2!G94&gt;Settings!$C$26,IF(Towers_4G_MNO!G94&lt;Total_Sites_MNO!G94,(Total_Sites_MNO!G94-Towers_4G_MNO!G94),0),"-")</f>
        <v/>
      </c>
      <c r="H94" s="30">
        <f>IF(P_Density_km2!H94&gt;Settings!$C$26,IF(Towers_4G_MNO!H94&lt;Total_Sites_MNO!H94,(Total_Sites_MNO!H94-Towers_4G_MNO!H94),0),"-")</f>
        <v/>
      </c>
      <c r="I94" s="30">
        <f>IF(P_Density_km2!I94&gt;Settings!$C$26,IF(Towers_4G_MNO!I94&lt;Total_Sites_MNO!I94,(Total_Sites_MNO!I94-Towers_4G_MNO!I94),0),"-")</f>
        <v/>
      </c>
      <c r="J94" s="30">
        <f>IF(P_Density_km2!J94&gt;Settings!$C$26,IF(Towers_4G_MNO!J94&lt;Total_Sites_MNO!J94,(Total_Sites_MNO!J94-Towers_4G_MNO!J94),0),"-")</f>
        <v/>
      </c>
      <c r="K94" s="30">
        <f>IF(P_Density_km2!K94&gt;Settings!$C$26,IF(Towers_4G_MNO!K94&lt;Total_Sites_MNO!K94,(Total_Sites_MNO!K94-Towers_4G_MNO!K94),0),"-")</f>
        <v/>
      </c>
      <c r="L94" s="30">
        <f>IF(P_Density_km2!L94&gt;Settings!$C$26,IF(Towers_4G_MNO!L94&lt;Total_Sites_MNO!L94,(Total_Sites_MNO!L94-Towers_4G_MNO!L94),0),"-")</f>
        <v/>
      </c>
    </row>
    <row r="95">
      <c r="A95" s="20">
        <f>'Total_Sites_MNO'!A95</f>
        <v/>
      </c>
      <c r="B95" s="20">
        <f>'Total_Sites_MNO'!B95</f>
        <v/>
      </c>
      <c r="C95" s="30">
        <f>IF(P_Density_km2!C95&gt;Settings!$C$26,IF(Towers_4G_MNO!C95&lt;Total_Sites_MNO!C95,(Total_Sites_MNO!C95-Towers_4G_MNO!C95),0),"-")</f>
        <v/>
      </c>
      <c r="D95" s="30">
        <f>IF(P_Density_km2!D95&gt;Settings!$C$26,IF(Towers_4G_MNO!D95&lt;Total_Sites_MNO!D95,(Total_Sites_MNO!D95-Towers_4G_MNO!D95),0),"-")</f>
        <v/>
      </c>
      <c r="E95" s="30">
        <f>IF(P_Density_km2!E95&gt;Settings!$C$26,IF(Towers_4G_MNO!E95&lt;Total_Sites_MNO!E95,(Total_Sites_MNO!E95-Towers_4G_MNO!E95),0),"-")</f>
        <v/>
      </c>
      <c r="F95" s="30">
        <f>IF(P_Density_km2!F95&gt;Settings!$C$26,IF(Towers_4G_MNO!F95&lt;Total_Sites_MNO!F95,(Total_Sites_MNO!F95-Towers_4G_MNO!F95),0),"-")</f>
        <v/>
      </c>
      <c r="G95" s="30">
        <f>IF(P_Density_km2!G95&gt;Settings!$C$26,IF(Towers_4G_MNO!G95&lt;Total_Sites_MNO!G95,(Total_Sites_MNO!G95-Towers_4G_MNO!G95),0),"-")</f>
        <v/>
      </c>
      <c r="H95" s="30">
        <f>IF(P_Density_km2!H95&gt;Settings!$C$26,IF(Towers_4G_MNO!H95&lt;Total_Sites_MNO!H95,(Total_Sites_MNO!H95-Towers_4G_MNO!H95),0),"-")</f>
        <v/>
      </c>
      <c r="I95" s="30">
        <f>IF(P_Density_km2!I95&gt;Settings!$C$26,IF(Towers_4G_MNO!I95&lt;Total_Sites_MNO!I95,(Total_Sites_MNO!I95-Towers_4G_MNO!I95),0),"-")</f>
        <v/>
      </c>
      <c r="J95" s="30">
        <f>IF(P_Density_km2!J95&gt;Settings!$C$26,IF(Towers_4G_MNO!J95&lt;Total_Sites_MNO!J95,(Total_Sites_MNO!J95-Towers_4G_MNO!J95),0),"-")</f>
        <v/>
      </c>
      <c r="K95" s="30">
        <f>IF(P_Density_km2!K95&gt;Settings!$C$26,IF(Towers_4G_MNO!K95&lt;Total_Sites_MNO!K95,(Total_Sites_MNO!K95-Towers_4G_MNO!K95),0),"-")</f>
        <v/>
      </c>
      <c r="L95" s="30">
        <f>IF(P_Density_km2!L95&gt;Settings!$C$26,IF(Towers_4G_MNO!L95&lt;Total_Sites_MNO!L95,(Total_Sites_MNO!L95-Towers_4G_MNO!L95),0),"-")</f>
        <v/>
      </c>
    </row>
    <row r="96">
      <c r="A96" s="20">
        <f>'Total_Sites_MNO'!A96</f>
        <v/>
      </c>
      <c r="B96" s="20">
        <f>'Total_Sites_MNO'!B96</f>
        <v/>
      </c>
      <c r="C96" s="30">
        <f>IF(P_Density_km2!C96&gt;Settings!$C$26,IF(Towers_4G_MNO!C96&lt;Total_Sites_MNO!C96,(Total_Sites_MNO!C96-Towers_4G_MNO!C96),0),"-")</f>
        <v/>
      </c>
      <c r="D96" s="30">
        <f>IF(P_Density_km2!D96&gt;Settings!$C$26,IF(Towers_4G_MNO!D96&lt;Total_Sites_MNO!D96,(Total_Sites_MNO!D96-Towers_4G_MNO!D96),0),"-")</f>
        <v/>
      </c>
      <c r="E96" s="30">
        <f>IF(P_Density_km2!E96&gt;Settings!$C$26,IF(Towers_4G_MNO!E96&lt;Total_Sites_MNO!E96,(Total_Sites_MNO!E96-Towers_4G_MNO!E96),0),"-")</f>
        <v/>
      </c>
      <c r="F96" s="30">
        <f>IF(P_Density_km2!F96&gt;Settings!$C$26,IF(Towers_4G_MNO!F96&lt;Total_Sites_MNO!F96,(Total_Sites_MNO!F96-Towers_4G_MNO!F96),0),"-")</f>
        <v/>
      </c>
      <c r="G96" s="30">
        <f>IF(P_Density_km2!G96&gt;Settings!$C$26,IF(Towers_4G_MNO!G96&lt;Total_Sites_MNO!G96,(Total_Sites_MNO!G96-Towers_4G_MNO!G96),0),"-")</f>
        <v/>
      </c>
      <c r="H96" s="30">
        <f>IF(P_Density_km2!H96&gt;Settings!$C$26,IF(Towers_4G_MNO!H96&lt;Total_Sites_MNO!H96,(Total_Sites_MNO!H96-Towers_4G_MNO!H96),0),"-")</f>
        <v/>
      </c>
      <c r="I96" s="30">
        <f>IF(P_Density_km2!I96&gt;Settings!$C$26,IF(Towers_4G_MNO!I96&lt;Total_Sites_MNO!I96,(Total_Sites_MNO!I96-Towers_4G_MNO!I96),0),"-")</f>
        <v/>
      </c>
      <c r="J96" s="30">
        <f>IF(P_Density_km2!J96&gt;Settings!$C$26,IF(Towers_4G_MNO!J96&lt;Total_Sites_MNO!J96,(Total_Sites_MNO!J96-Towers_4G_MNO!J96),0),"-")</f>
        <v/>
      </c>
      <c r="K96" s="30">
        <f>IF(P_Density_km2!K96&gt;Settings!$C$26,IF(Towers_4G_MNO!K96&lt;Total_Sites_MNO!K96,(Total_Sites_MNO!K96-Towers_4G_MNO!K96),0),"-")</f>
        <v/>
      </c>
      <c r="L96" s="30">
        <f>IF(P_Density_km2!L96&gt;Settings!$C$26,IF(Towers_4G_MNO!L96&lt;Total_Sites_MNO!L96,(Total_Sites_MNO!L96-Towers_4G_MNO!L96),0),"-")</f>
        <v/>
      </c>
    </row>
    <row r="97">
      <c r="A97" s="20">
        <f>'Total_Sites_MNO'!A97</f>
        <v/>
      </c>
      <c r="B97" s="20">
        <f>'Total_Sites_MNO'!B97</f>
        <v/>
      </c>
      <c r="C97" s="30">
        <f>IF(P_Density_km2!C97&gt;Settings!$C$26,IF(Towers_4G_MNO!C97&lt;Total_Sites_MNO!C97,(Total_Sites_MNO!C97-Towers_4G_MNO!C97),0),"-")</f>
        <v/>
      </c>
      <c r="D97" s="30">
        <f>IF(P_Density_km2!D97&gt;Settings!$C$26,IF(Towers_4G_MNO!D97&lt;Total_Sites_MNO!D97,(Total_Sites_MNO!D97-Towers_4G_MNO!D97),0),"-")</f>
        <v/>
      </c>
      <c r="E97" s="30">
        <f>IF(P_Density_km2!E97&gt;Settings!$C$26,IF(Towers_4G_MNO!E97&lt;Total_Sites_MNO!E97,(Total_Sites_MNO!E97-Towers_4G_MNO!E97),0),"-")</f>
        <v/>
      </c>
      <c r="F97" s="30">
        <f>IF(P_Density_km2!F97&gt;Settings!$C$26,IF(Towers_4G_MNO!F97&lt;Total_Sites_MNO!F97,(Total_Sites_MNO!F97-Towers_4G_MNO!F97),0),"-")</f>
        <v/>
      </c>
      <c r="G97" s="30">
        <f>IF(P_Density_km2!G97&gt;Settings!$C$26,IF(Towers_4G_MNO!G97&lt;Total_Sites_MNO!G97,(Total_Sites_MNO!G97-Towers_4G_MNO!G97),0),"-")</f>
        <v/>
      </c>
      <c r="H97" s="30">
        <f>IF(P_Density_km2!H97&gt;Settings!$C$26,IF(Towers_4G_MNO!H97&lt;Total_Sites_MNO!H97,(Total_Sites_MNO!H97-Towers_4G_MNO!H97),0),"-")</f>
        <v/>
      </c>
      <c r="I97" s="30">
        <f>IF(P_Density_km2!I97&gt;Settings!$C$26,IF(Towers_4G_MNO!I97&lt;Total_Sites_MNO!I97,(Total_Sites_MNO!I97-Towers_4G_MNO!I97),0),"-")</f>
        <v/>
      </c>
      <c r="J97" s="30">
        <f>IF(P_Density_km2!J97&gt;Settings!$C$26,IF(Towers_4G_MNO!J97&lt;Total_Sites_MNO!J97,(Total_Sites_MNO!J97-Towers_4G_MNO!J97),0),"-")</f>
        <v/>
      </c>
      <c r="K97" s="30">
        <f>IF(P_Density_km2!K97&gt;Settings!$C$26,IF(Towers_4G_MNO!K97&lt;Total_Sites_MNO!K97,(Total_Sites_MNO!K97-Towers_4G_MNO!K97),0),"-")</f>
        <v/>
      </c>
      <c r="L97" s="30">
        <f>IF(P_Density_km2!L97&gt;Settings!$C$26,IF(Towers_4G_MNO!L97&lt;Total_Sites_MNO!L97,(Total_Sites_MNO!L97-Towers_4G_MNO!L97),0),"-")</f>
        <v/>
      </c>
    </row>
    <row r="98">
      <c r="A98" s="20">
        <f>'Total_Sites_MNO'!A98</f>
        <v/>
      </c>
      <c r="B98" s="20">
        <f>'Total_Sites_MNO'!B98</f>
        <v/>
      </c>
      <c r="C98" s="30">
        <f>IF(P_Density_km2!C98&gt;Settings!$C$26,IF(Towers_4G_MNO!C98&lt;Total_Sites_MNO!C98,(Total_Sites_MNO!C98-Towers_4G_MNO!C98),0),"-")</f>
        <v/>
      </c>
      <c r="D98" s="30">
        <f>IF(P_Density_km2!D98&gt;Settings!$C$26,IF(Towers_4G_MNO!D98&lt;Total_Sites_MNO!D98,(Total_Sites_MNO!D98-Towers_4G_MNO!D98),0),"-")</f>
        <v/>
      </c>
      <c r="E98" s="30">
        <f>IF(P_Density_km2!E98&gt;Settings!$C$26,IF(Towers_4G_MNO!E98&lt;Total_Sites_MNO!E98,(Total_Sites_MNO!E98-Towers_4G_MNO!E98),0),"-")</f>
        <v/>
      </c>
      <c r="F98" s="30">
        <f>IF(P_Density_km2!F98&gt;Settings!$C$26,IF(Towers_4G_MNO!F98&lt;Total_Sites_MNO!F98,(Total_Sites_MNO!F98-Towers_4G_MNO!F98),0),"-")</f>
        <v/>
      </c>
      <c r="G98" s="30">
        <f>IF(P_Density_km2!G98&gt;Settings!$C$26,IF(Towers_4G_MNO!G98&lt;Total_Sites_MNO!G98,(Total_Sites_MNO!G98-Towers_4G_MNO!G98),0),"-")</f>
        <v/>
      </c>
      <c r="H98" s="30">
        <f>IF(P_Density_km2!H98&gt;Settings!$C$26,IF(Towers_4G_MNO!H98&lt;Total_Sites_MNO!H98,(Total_Sites_MNO!H98-Towers_4G_MNO!H98),0),"-")</f>
        <v/>
      </c>
      <c r="I98" s="30">
        <f>IF(P_Density_km2!I98&gt;Settings!$C$26,IF(Towers_4G_MNO!I98&lt;Total_Sites_MNO!I98,(Total_Sites_MNO!I98-Towers_4G_MNO!I98),0),"-")</f>
        <v/>
      </c>
      <c r="J98" s="30">
        <f>IF(P_Density_km2!J98&gt;Settings!$C$26,IF(Towers_4G_MNO!J98&lt;Total_Sites_MNO!J98,(Total_Sites_MNO!J98-Towers_4G_MNO!J98),0),"-")</f>
        <v/>
      </c>
      <c r="K98" s="30">
        <f>IF(P_Density_km2!K98&gt;Settings!$C$26,IF(Towers_4G_MNO!K98&lt;Total_Sites_MNO!K98,(Total_Sites_MNO!K98-Towers_4G_MNO!K98),0),"-")</f>
        <v/>
      </c>
      <c r="L98" s="30">
        <f>IF(P_Density_km2!L98&gt;Settings!$C$26,IF(Towers_4G_MNO!L98&lt;Total_Sites_MNO!L98,(Total_Sites_MNO!L98-Towers_4G_MNO!L98),0),"-")</f>
        <v/>
      </c>
    </row>
    <row r="99">
      <c r="A99" s="20">
        <f>'Total_Sites_MNO'!A99</f>
        <v/>
      </c>
      <c r="B99" s="20">
        <f>'Total_Sites_MNO'!B99</f>
        <v/>
      </c>
      <c r="C99" s="30">
        <f>IF(P_Density_km2!C99&gt;Settings!$C$26,IF(Towers_4G_MNO!C99&lt;Total_Sites_MNO!C99,(Total_Sites_MNO!C99-Towers_4G_MNO!C99),0),"-")</f>
        <v/>
      </c>
      <c r="D99" s="30">
        <f>IF(P_Density_km2!D99&gt;Settings!$C$26,IF(Towers_4G_MNO!D99&lt;Total_Sites_MNO!D99,(Total_Sites_MNO!D99-Towers_4G_MNO!D99),0),"-")</f>
        <v/>
      </c>
      <c r="E99" s="30">
        <f>IF(P_Density_km2!E99&gt;Settings!$C$26,IF(Towers_4G_MNO!E99&lt;Total_Sites_MNO!E99,(Total_Sites_MNO!E99-Towers_4G_MNO!E99),0),"-")</f>
        <v/>
      </c>
      <c r="F99" s="30">
        <f>IF(P_Density_km2!F99&gt;Settings!$C$26,IF(Towers_4G_MNO!F99&lt;Total_Sites_MNO!F99,(Total_Sites_MNO!F99-Towers_4G_MNO!F99),0),"-")</f>
        <v/>
      </c>
      <c r="G99" s="30">
        <f>IF(P_Density_km2!G99&gt;Settings!$C$26,IF(Towers_4G_MNO!G99&lt;Total_Sites_MNO!G99,(Total_Sites_MNO!G99-Towers_4G_MNO!G99),0),"-")</f>
        <v/>
      </c>
      <c r="H99" s="30">
        <f>IF(P_Density_km2!H99&gt;Settings!$C$26,IF(Towers_4G_MNO!H99&lt;Total_Sites_MNO!H99,(Total_Sites_MNO!H99-Towers_4G_MNO!H99),0),"-")</f>
        <v/>
      </c>
      <c r="I99" s="30">
        <f>IF(P_Density_km2!I99&gt;Settings!$C$26,IF(Towers_4G_MNO!I99&lt;Total_Sites_MNO!I99,(Total_Sites_MNO!I99-Towers_4G_MNO!I99),0),"-")</f>
        <v/>
      </c>
      <c r="J99" s="30">
        <f>IF(P_Density_km2!J99&gt;Settings!$C$26,IF(Towers_4G_MNO!J99&lt;Total_Sites_MNO!J99,(Total_Sites_MNO!J99-Towers_4G_MNO!J99),0),"-")</f>
        <v/>
      </c>
      <c r="K99" s="30">
        <f>IF(P_Density_km2!K99&gt;Settings!$C$26,IF(Towers_4G_MNO!K99&lt;Total_Sites_MNO!K99,(Total_Sites_MNO!K99-Towers_4G_MNO!K99),0),"-")</f>
        <v/>
      </c>
      <c r="L99" s="30">
        <f>IF(P_Density_km2!L99&gt;Settings!$C$26,IF(Towers_4G_MNO!L99&lt;Total_Sites_MNO!L99,(Total_Sites_MNO!L99-Towers_4G_MNO!L99),0),"-")</f>
        <v/>
      </c>
    </row>
    <row r="100">
      <c r="A100" s="20">
        <f>'Total_Sites_MNO'!A100</f>
        <v/>
      </c>
      <c r="B100" s="20">
        <f>'Total_Sites_MNO'!B100</f>
        <v/>
      </c>
      <c r="C100" s="30">
        <f>IF(P_Density_km2!C100&gt;Settings!$C$26,IF(Towers_4G_MNO!C100&lt;Total_Sites_MNO!C100,(Total_Sites_MNO!C100-Towers_4G_MNO!C100),0),"-")</f>
        <v/>
      </c>
      <c r="D100" s="30">
        <f>IF(P_Density_km2!D100&gt;Settings!$C$26,IF(Towers_4G_MNO!D100&lt;Total_Sites_MNO!D100,(Total_Sites_MNO!D100-Towers_4G_MNO!D100),0),"-")</f>
        <v/>
      </c>
      <c r="E100" s="30">
        <f>IF(P_Density_km2!E100&gt;Settings!$C$26,IF(Towers_4G_MNO!E100&lt;Total_Sites_MNO!E100,(Total_Sites_MNO!E100-Towers_4G_MNO!E100),0),"-")</f>
        <v/>
      </c>
      <c r="F100" s="30">
        <f>IF(P_Density_km2!F100&gt;Settings!$C$26,IF(Towers_4G_MNO!F100&lt;Total_Sites_MNO!F100,(Total_Sites_MNO!F100-Towers_4G_MNO!F100),0),"-")</f>
        <v/>
      </c>
      <c r="G100" s="30">
        <f>IF(P_Density_km2!G100&gt;Settings!$C$26,IF(Towers_4G_MNO!G100&lt;Total_Sites_MNO!G100,(Total_Sites_MNO!G100-Towers_4G_MNO!G100),0),"-")</f>
        <v/>
      </c>
      <c r="H100" s="30">
        <f>IF(P_Density_km2!H100&gt;Settings!$C$26,IF(Towers_4G_MNO!H100&lt;Total_Sites_MNO!H100,(Total_Sites_MNO!H100-Towers_4G_MNO!H100),0),"-")</f>
        <v/>
      </c>
      <c r="I100" s="30">
        <f>IF(P_Density_km2!I100&gt;Settings!$C$26,IF(Towers_4G_MNO!I100&lt;Total_Sites_MNO!I100,(Total_Sites_MNO!I100-Towers_4G_MNO!I100),0),"-")</f>
        <v/>
      </c>
      <c r="J100" s="30">
        <f>IF(P_Density_km2!J100&gt;Settings!$C$26,IF(Towers_4G_MNO!J100&lt;Total_Sites_MNO!J100,(Total_Sites_MNO!J100-Towers_4G_MNO!J100),0),"-")</f>
        <v/>
      </c>
      <c r="K100" s="30">
        <f>IF(P_Density_km2!K100&gt;Settings!$C$26,IF(Towers_4G_MNO!K100&lt;Total_Sites_MNO!K100,(Total_Sites_MNO!K100-Towers_4G_MNO!K100),0),"-")</f>
        <v/>
      </c>
      <c r="L100" s="30">
        <f>IF(P_Density_km2!L100&gt;Settings!$C$26,IF(Towers_4G_MNO!L100&lt;Total_Sites_MNO!L100,(Total_Sites_MNO!L100-Towers_4G_MNO!L100),0),"-")</f>
        <v/>
      </c>
    </row>
    <row r="101">
      <c r="A101" s="20">
        <f>'Total_Sites_MNO'!A101</f>
        <v/>
      </c>
      <c r="B101" s="20">
        <f>'Total_Sites_MNO'!B101</f>
        <v/>
      </c>
      <c r="C101" s="30">
        <f>IF(P_Density_km2!C101&gt;Settings!$C$26,IF(Towers_4G_MNO!C101&lt;Total_Sites_MNO!C101,(Total_Sites_MNO!C101-Towers_4G_MNO!C101),0),"-")</f>
        <v/>
      </c>
      <c r="D101" s="30">
        <f>IF(P_Density_km2!D101&gt;Settings!$C$26,IF(Towers_4G_MNO!D101&lt;Total_Sites_MNO!D101,(Total_Sites_MNO!D101-Towers_4G_MNO!D101),0),"-")</f>
        <v/>
      </c>
      <c r="E101" s="30">
        <f>IF(P_Density_km2!E101&gt;Settings!$C$26,IF(Towers_4G_MNO!E101&lt;Total_Sites_MNO!E101,(Total_Sites_MNO!E101-Towers_4G_MNO!E101),0),"-")</f>
        <v/>
      </c>
      <c r="F101" s="30">
        <f>IF(P_Density_km2!F101&gt;Settings!$C$26,IF(Towers_4G_MNO!F101&lt;Total_Sites_MNO!F101,(Total_Sites_MNO!F101-Towers_4G_MNO!F101),0),"-")</f>
        <v/>
      </c>
      <c r="G101" s="30">
        <f>IF(P_Density_km2!G101&gt;Settings!$C$26,IF(Towers_4G_MNO!G101&lt;Total_Sites_MNO!G101,(Total_Sites_MNO!G101-Towers_4G_MNO!G101),0),"-")</f>
        <v/>
      </c>
      <c r="H101" s="30">
        <f>IF(P_Density_km2!H101&gt;Settings!$C$26,IF(Towers_4G_MNO!H101&lt;Total_Sites_MNO!H101,(Total_Sites_MNO!H101-Towers_4G_MNO!H101),0),"-")</f>
        <v/>
      </c>
      <c r="I101" s="30">
        <f>IF(P_Density_km2!I101&gt;Settings!$C$26,IF(Towers_4G_MNO!I101&lt;Total_Sites_MNO!I101,(Total_Sites_MNO!I101-Towers_4G_MNO!I101),0),"-")</f>
        <v/>
      </c>
      <c r="J101" s="30">
        <f>IF(P_Density_km2!J101&gt;Settings!$C$26,IF(Towers_4G_MNO!J101&lt;Total_Sites_MNO!J101,(Total_Sites_MNO!J101-Towers_4G_MNO!J101),0),"-")</f>
        <v/>
      </c>
      <c r="K101" s="30">
        <f>IF(P_Density_km2!K101&gt;Settings!$C$26,IF(Towers_4G_MNO!K101&lt;Total_Sites_MNO!K101,(Total_Sites_MNO!K101-Towers_4G_MNO!K101),0),"-")</f>
        <v/>
      </c>
      <c r="L101" s="30">
        <f>IF(P_Density_km2!L101&gt;Settings!$C$26,IF(Towers_4G_MNO!L101&lt;Total_Sites_MNO!L101,(Total_Sites_MNO!L101-Towers_4G_MNO!L101),0),"-")</f>
        <v/>
      </c>
    </row>
    <row r="102">
      <c r="A102" s="20">
        <f>'Total_Sites_MNO'!A102</f>
        <v/>
      </c>
      <c r="B102" s="20">
        <f>'Total_Sites_MNO'!B102</f>
        <v/>
      </c>
      <c r="C102" s="30">
        <f>IF(P_Density_km2!C102&gt;Settings!$C$26,IF(Towers_4G_MNO!C102&lt;Total_Sites_MNO!C102,(Total_Sites_MNO!C102-Towers_4G_MNO!C102),0),"-")</f>
        <v/>
      </c>
      <c r="D102" s="30">
        <f>IF(P_Density_km2!D102&gt;Settings!$C$26,IF(Towers_4G_MNO!D102&lt;Total_Sites_MNO!D102,(Total_Sites_MNO!D102-Towers_4G_MNO!D102),0),"-")</f>
        <v/>
      </c>
      <c r="E102" s="30">
        <f>IF(P_Density_km2!E102&gt;Settings!$C$26,IF(Towers_4G_MNO!E102&lt;Total_Sites_MNO!E102,(Total_Sites_MNO!E102-Towers_4G_MNO!E102),0),"-")</f>
        <v/>
      </c>
      <c r="F102" s="30">
        <f>IF(P_Density_km2!F102&gt;Settings!$C$26,IF(Towers_4G_MNO!F102&lt;Total_Sites_MNO!F102,(Total_Sites_MNO!F102-Towers_4G_MNO!F102),0),"-")</f>
        <v/>
      </c>
      <c r="G102" s="30">
        <f>IF(P_Density_km2!G102&gt;Settings!$C$26,IF(Towers_4G_MNO!G102&lt;Total_Sites_MNO!G102,(Total_Sites_MNO!G102-Towers_4G_MNO!G102),0),"-")</f>
        <v/>
      </c>
      <c r="H102" s="30">
        <f>IF(P_Density_km2!H102&gt;Settings!$C$26,IF(Towers_4G_MNO!H102&lt;Total_Sites_MNO!H102,(Total_Sites_MNO!H102-Towers_4G_MNO!H102),0),"-")</f>
        <v/>
      </c>
      <c r="I102" s="30">
        <f>IF(P_Density_km2!I102&gt;Settings!$C$26,IF(Towers_4G_MNO!I102&lt;Total_Sites_MNO!I102,(Total_Sites_MNO!I102-Towers_4G_MNO!I102),0),"-")</f>
        <v/>
      </c>
      <c r="J102" s="30">
        <f>IF(P_Density_km2!J102&gt;Settings!$C$26,IF(Towers_4G_MNO!J102&lt;Total_Sites_MNO!J102,(Total_Sites_MNO!J102-Towers_4G_MNO!J102),0),"-")</f>
        <v/>
      </c>
      <c r="K102" s="30">
        <f>IF(P_Density_km2!K102&gt;Settings!$C$26,IF(Towers_4G_MNO!K102&lt;Total_Sites_MNO!K102,(Total_Sites_MNO!K102-Towers_4G_MNO!K102),0),"-")</f>
        <v/>
      </c>
      <c r="L102" s="30">
        <f>IF(P_Density_km2!L102&gt;Settings!$C$26,IF(Towers_4G_MNO!L102&lt;Total_Sites_MNO!L102,(Total_Sites_MNO!L102-Towers_4G_MNO!L102),0),"-")</f>
        <v/>
      </c>
    </row>
    <row r="103">
      <c r="A103" s="20">
        <f>'Total_Sites_MNO'!A103</f>
        <v/>
      </c>
      <c r="B103" s="20">
        <f>'Total_Sites_MNO'!B103</f>
        <v/>
      </c>
      <c r="C103" s="30">
        <f>IF(P_Density_km2!C103&gt;Settings!$C$26,IF(Towers_4G_MNO!C103&lt;Total_Sites_MNO!C103,(Total_Sites_MNO!C103-Towers_4G_MNO!C103),0),"-")</f>
        <v/>
      </c>
      <c r="D103" s="30">
        <f>IF(P_Density_km2!D103&gt;Settings!$C$26,IF(Towers_4G_MNO!D103&lt;Total_Sites_MNO!D103,(Total_Sites_MNO!D103-Towers_4G_MNO!D103),0),"-")</f>
        <v/>
      </c>
      <c r="E103" s="30">
        <f>IF(P_Density_km2!E103&gt;Settings!$C$26,IF(Towers_4G_MNO!E103&lt;Total_Sites_MNO!E103,(Total_Sites_MNO!E103-Towers_4G_MNO!E103),0),"-")</f>
        <v/>
      </c>
      <c r="F103" s="30">
        <f>IF(P_Density_km2!F103&gt;Settings!$C$26,IF(Towers_4G_MNO!F103&lt;Total_Sites_MNO!F103,(Total_Sites_MNO!F103-Towers_4G_MNO!F103),0),"-")</f>
        <v/>
      </c>
      <c r="G103" s="30">
        <f>IF(P_Density_km2!G103&gt;Settings!$C$26,IF(Towers_4G_MNO!G103&lt;Total_Sites_MNO!G103,(Total_Sites_MNO!G103-Towers_4G_MNO!G103),0),"-")</f>
        <v/>
      </c>
      <c r="H103" s="30">
        <f>IF(P_Density_km2!H103&gt;Settings!$C$26,IF(Towers_4G_MNO!H103&lt;Total_Sites_MNO!H103,(Total_Sites_MNO!H103-Towers_4G_MNO!H103),0),"-")</f>
        <v/>
      </c>
      <c r="I103" s="30">
        <f>IF(P_Density_km2!I103&gt;Settings!$C$26,IF(Towers_4G_MNO!I103&lt;Total_Sites_MNO!I103,(Total_Sites_MNO!I103-Towers_4G_MNO!I103),0),"-")</f>
        <v/>
      </c>
      <c r="J103" s="30">
        <f>IF(P_Density_km2!J103&gt;Settings!$C$26,IF(Towers_4G_MNO!J103&lt;Total_Sites_MNO!J103,(Total_Sites_MNO!J103-Towers_4G_MNO!J103),0),"-")</f>
        <v/>
      </c>
      <c r="K103" s="30">
        <f>IF(P_Density_km2!K103&gt;Settings!$C$26,IF(Towers_4G_MNO!K103&lt;Total_Sites_MNO!K103,(Total_Sites_MNO!K103-Towers_4G_MNO!K103),0),"-")</f>
        <v/>
      </c>
      <c r="L103" s="30">
        <f>IF(P_Density_km2!L103&gt;Settings!$C$26,IF(Towers_4G_MNO!L103&lt;Total_Sites_MNO!L103,(Total_Sites_MNO!L103-Towers_4G_MNO!L103),0),"-")</f>
        <v/>
      </c>
    </row>
    <row r="104">
      <c r="A104" s="20">
        <f>'Total_Sites_MNO'!A104</f>
        <v/>
      </c>
      <c r="B104" s="20">
        <f>'Total_Sites_MNO'!B104</f>
        <v/>
      </c>
      <c r="C104" s="30">
        <f>IF(P_Density_km2!C104&gt;Settings!$C$26,IF(Towers_4G_MNO!C104&lt;Total_Sites_MNO!C104,(Total_Sites_MNO!C104-Towers_4G_MNO!C104),0),"-")</f>
        <v/>
      </c>
      <c r="D104" s="30">
        <f>IF(P_Density_km2!D104&gt;Settings!$C$26,IF(Towers_4G_MNO!D104&lt;Total_Sites_MNO!D104,(Total_Sites_MNO!D104-Towers_4G_MNO!D104),0),"-")</f>
        <v/>
      </c>
      <c r="E104" s="30">
        <f>IF(P_Density_km2!E104&gt;Settings!$C$26,IF(Towers_4G_MNO!E104&lt;Total_Sites_MNO!E104,(Total_Sites_MNO!E104-Towers_4G_MNO!E104),0),"-")</f>
        <v/>
      </c>
      <c r="F104" s="30">
        <f>IF(P_Density_km2!F104&gt;Settings!$C$26,IF(Towers_4G_MNO!F104&lt;Total_Sites_MNO!F104,(Total_Sites_MNO!F104-Towers_4G_MNO!F104),0),"-")</f>
        <v/>
      </c>
      <c r="G104" s="30">
        <f>IF(P_Density_km2!G104&gt;Settings!$C$26,IF(Towers_4G_MNO!G104&lt;Total_Sites_MNO!G104,(Total_Sites_MNO!G104-Towers_4G_MNO!G104),0),"-")</f>
        <v/>
      </c>
      <c r="H104" s="30">
        <f>IF(P_Density_km2!H104&gt;Settings!$C$26,IF(Towers_4G_MNO!H104&lt;Total_Sites_MNO!H104,(Total_Sites_MNO!H104-Towers_4G_MNO!H104),0),"-")</f>
        <v/>
      </c>
      <c r="I104" s="30">
        <f>IF(P_Density_km2!I104&gt;Settings!$C$26,IF(Towers_4G_MNO!I104&lt;Total_Sites_MNO!I104,(Total_Sites_MNO!I104-Towers_4G_MNO!I104),0),"-")</f>
        <v/>
      </c>
      <c r="J104" s="30">
        <f>IF(P_Density_km2!J104&gt;Settings!$C$26,IF(Towers_4G_MNO!J104&lt;Total_Sites_MNO!J104,(Total_Sites_MNO!J104-Towers_4G_MNO!J104),0),"-")</f>
        <v/>
      </c>
      <c r="K104" s="30">
        <f>IF(P_Density_km2!K104&gt;Settings!$C$26,IF(Towers_4G_MNO!K104&lt;Total_Sites_MNO!K104,(Total_Sites_MNO!K104-Towers_4G_MNO!K104),0),"-")</f>
        <v/>
      </c>
      <c r="L104" s="30">
        <f>IF(P_Density_km2!L104&gt;Settings!$C$26,IF(Towers_4G_MNO!L104&lt;Total_Sites_MNO!L104,(Total_Sites_MNO!L104-Towers_4G_MNO!L104),0),"-")</f>
        <v/>
      </c>
    </row>
    <row r="105">
      <c r="A105" s="20">
        <f>'Total_Sites_MNO'!A105</f>
        <v/>
      </c>
      <c r="B105" s="20">
        <f>'Total_Sites_MNO'!B105</f>
        <v/>
      </c>
      <c r="C105" s="30">
        <f>IF(P_Density_km2!C105&gt;Settings!$C$26,IF(Towers_4G_MNO!C105&lt;Total_Sites_MNO!C105,(Total_Sites_MNO!C105-Towers_4G_MNO!C105),0),"-")</f>
        <v/>
      </c>
      <c r="D105" s="30">
        <f>IF(P_Density_km2!D105&gt;Settings!$C$26,IF(Towers_4G_MNO!D105&lt;Total_Sites_MNO!D105,(Total_Sites_MNO!D105-Towers_4G_MNO!D105),0),"-")</f>
        <v/>
      </c>
      <c r="E105" s="30">
        <f>IF(P_Density_km2!E105&gt;Settings!$C$26,IF(Towers_4G_MNO!E105&lt;Total_Sites_MNO!E105,(Total_Sites_MNO!E105-Towers_4G_MNO!E105),0),"-")</f>
        <v/>
      </c>
      <c r="F105" s="30">
        <f>IF(P_Density_km2!F105&gt;Settings!$C$26,IF(Towers_4G_MNO!F105&lt;Total_Sites_MNO!F105,(Total_Sites_MNO!F105-Towers_4G_MNO!F105),0),"-")</f>
        <v/>
      </c>
      <c r="G105" s="30">
        <f>IF(P_Density_km2!G105&gt;Settings!$C$26,IF(Towers_4G_MNO!G105&lt;Total_Sites_MNO!G105,(Total_Sites_MNO!G105-Towers_4G_MNO!G105),0),"-")</f>
        <v/>
      </c>
      <c r="H105" s="30">
        <f>IF(P_Density_km2!H105&gt;Settings!$C$26,IF(Towers_4G_MNO!H105&lt;Total_Sites_MNO!H105,(Total_Sites_MNO!H105-Towers_4G_MNO!H105),0),"-")</f>
        <v/>
      </c>
      <c r="I105" s="30">
        <f>IF(P_Density_km2!I105&gt;Settings!$C$26,IF(Towers_4G_MNO!I105&lt;Total_Sites_MNO!I105,(Total_Sites_MNO!I105-Towers_4G_MNO!I105),0),"-")</f>
        <v/>
      </c>
      <c r="J105" s="30">
        <f>IF(P_Density_km2!J105&gt;Settings!$C$26,IF(Towers_4G_MNO!J105&lt;Total_Sites_MNO!J105,(Total_Sites_MNO!J105-Towers_4G_MNO!J105),0),"-")</f>
        <v/>
      </c>
      <c r="K105" s="30">
        <f>IF(P_Density_km2!K105&gt;Settings!$C$26,IF(Towers_4G_MNO!K105&lt;Total_Sites_MNO!K105,(Total_Sites_MNO!K105-Towers_4G_MNO!K105),0),"-")</f>
        <v/>
      </c>
      <c r="L105" s="30">
        <f>IF(P_Density_km2!L105&gt;Settings!$C$26,IF(Towers_4G_MNO!L105&lt;Total_Sites_MNO!L105,(Total_Sites_MNO!L105-Towers_4G_MNO!L105),0),"-")</f>
        <v/>
      </c>
    </row>
    <row r="106">
      <c r="A106" s="20">
        <f>'Total_Sites_MNO'!A106</f>
        <v/>
      </c>
      <c r="B106" s="20">
        <f>'Total_Sites_MNO'!B106</f>
        <v/>
      </c>
      <c r="C106" s="30">
        <f>IF(P_Density_km2!C106&gt;Settings!$C$26,IF(Towers_4G_MNO!C106&lt;Total_Sites_MNO!C106,(Total_Sites_MNO!C106-Towers_4G_MNO!C106),0),"-")</f>
        <v/>
      </c>
      <c r="D106" s="30">
        <f>IF(P_Density_km2!D106&gt;Settings!$C$26,IF(Towers_4G_MNO!D106&lt;Total_Sites_MNO!D106,(Total_Sites_MNO!D106-Towers_4G_MNO!D106),0),"-")</f>
        <v/>
      </c>
      <c r="E106" s="30">
        <f>IF(P_Density_km2!E106&gt;Settings!$C$26,IF(Towers_4G_MNO!E106&lt;Total_Sites_MNO!E106,(Total_Sites_MNO!E106-Towers_4G_MNO!E106),0),"-")</f>
        <v/>
      </c>
      <c r="F106" s="30">
        <f>IF(P_Density_km2!F106&gt;Settings!$C$26,IF(Towers_4G_MNO!F106&lt;Total_Sites_MNO!F106,(Total_Sites_MNO!F106-Towers_4G_MNO!F106),0),"-")</f>
        <v/>
      </c>
      <c r="G106" s="30">
        <f>IF(P_Density_km2!G106&gt;Settings!$C$26,IF(Towers_4G_MNO!G106&lt;Total_Sites_MNO!G106,(Total_Sites_MNO!G106-Towers_4G_MNO!G106),0),"-")</f>
        <v/>
      </c>
      <c r="H106" s="30">
        <f>IF(P_Density_km2!H106&gt;Settings!$C$26,IF(Towers_4G_MNO!H106&lt;Total_Sites_MNO!H106,(Total_Sites_MNO!H106-Towers_4G_MNO!H106),0),"-")</f>
        <v/>
      </c>
      <c r="I106" s="30">
        <f>IF(P_Density_km2!I106&gt;Settings!$C$26,IF(Towers_4G_MNO!I106&lt;Total_Sites_MNO!I106,(Total_Sites_MNO!I106-Towers_4G_MNO!I106),0),"-")</f>
        <v/>
      </c>
      <c r="J106" s="30">
        <f>IF(P_Density_km2!J106&gt;Settings!$C$26,IF(Towers_4G_MNO!J106&lt;Total_Sites_MNO!J106,(Total_Sites_MNO!J106-Towers_4G_MNO!J106),0),"-")</f>
        <v/>
      </c>
      <c r="K106" s="30">
        <f>IF(P_Density_km2!K106&gt;Settings!$C$26,IF(Towers_4G_MNO!K106&lt;Total_Sites_MNO!K106,(Total_Sites_MNO!K106-Towers_4G_MNO!K106),0),"-")</f>
        <v/>
      </c>
      <c r="L106" s="30">
        <f>IF(P_Density_km2!L106&gt;Settings!$C$26,IF(Towers_4G_MNO!L106&lt;Total_Sites_MNO!L106,(Total_Sites_MNO!L106-Towers_4G_MNO!L106),0),"-")</f>
        <v/>
      </c>
    </row>
    <row r="107">
      <c r="A107" s="20">
        <f>'Total_Sites_MNO'!A107</f>
        <v/>
      </c>
      <c r="B107" s="20">
        <f>'Total_Sites_MNO'!B107</f>
        <v/>
      </c>
      <c r="C107" s="30">
        <f>IF(P_Density_km2!C107&gt;Settings!$C$26,IF(Towers_4G_MNO!C107&lt;Total_Sites_MNO!C107,(Total_Sites_MNO!C107-Towers_4G_MNO!C107),0),"-")</f>
        <v/>
      </c>
      <c r="D107" s="30">
        <f>IF(P_Density_km2!D107&gt;Settings!$C$26,IF(Towers_4G_MNO!D107&lt;Total_Sites_MNO!D107,(Total_Sites_MNO!D107-Towers_4G_MNO!D107),0),"-")</f>
        <v/>
      </c>
      <c r="E107" s="30">
        <f>IF(P_Density_km2!E107&gt;Settings!$C$26,IF(Towers_4G_MNO!E107&lt;Total_Sites_MNO!E107,(Total_Sites_MNO!E107-Towers_4G_MNO!E107),0),"-")</f>
        <v/>
      </c>
      <c r="F107" s="30">
        <f>IF(P_Density_km2!F107&gt;Settings!$C$26,IF(Towers_4G_MNO!F107&lt;Total_Sites_MNO!F107,(Total_Sites_MNO!F107-Towers_4G_MNO!F107),0),"-")</f>
        <v/>
      </c>
      <c r="G107" s="30">
        <f>IF(P_Density_km2!G107&gt;Settings!$C$26,IF(Towers_4G_MNO!G107&lt;Total_Sites_MNO!G107,(Total_Sites_MNO!G107-Towers_4G_MNO!G107),0),"-")</f>
        <v/>
      </c>
      <c r="H107" s="30">
        <f>IF(P_Density_km2!H107&gt;Settings!$C$26,IF(Towers_4G_MNO!H107&lt;Total_Sites_MNO!H107,(Total_Sites_MNO!H107-Towers_4G_MNO!H107),0),"-")</f>
        <v/>
      </c>
      <c r="I107" s="30">
        <f>IF(P_Density_km2!I107&gt;Settings!$C$26,IF(Towers_4G_MNO!I107&lt;Total_Sites_MNO!I107,(Total_Sites_MNO!I107-Towers_4G_MNO!I107),0),"-")</f>
        <v/>
      </c>
      <c r="J107" s="30">
        <f>IF(P_Density_km2!J107&gt;Settings!$C$26,IF(Towers_4G_MNO!J107&lt;Total_Sites_MNO!J107,(Total_Sites_MNO!J107-Towers_4G_MNO!J107),0),"-")</f>
        <v/>
      </c>
      <c r="K107" s="30">
        <f>IF(P_Density_km2!K107&gt;Settings!$C$26,IF(Towers_4G_MNO!K107&lt;Total_Sites_MNO!K107,(Total_Sites_MNO!K107-Towers_4G_MNO!K107),0),"-")</f>
        <v/>
      </c>
      <c r="L107" s="30">
        <f>IF(P_Density_km2!L107&gt;Settings!$C$26,IF(Towers_4G_MNO!L107&lt;Total_Sites_MNO!L107,(Total_Sites_MNO!L107-Towers_4G_MNO!L107),0),"-")</f>
        <v/>
      </c>
    </row>
    <row r="108">
      <c r="A108" s="20">
        <f>'Total_Sites_MNO'!A108</f>
        <v/>
      </c>
      <c r="B108" s="20">
        <f>'Total_Sites_MNO'!B108</f>
        <v/>
      </c>
      <c r="C108" s="30">
        <f>IF(P_Density_km2!C108&gt;Settings!$C$26,IF(Towers_4G_MNO!C108&lt;Total_Sites_MNO!C108,(Total_Sites_MNO!C108-Towers_4G_MNO!C108),0),"-")</f>
        <v/>
      </c>
      <c r="D108" s="30">
        <f>IF(P_Density_km2!D108&gt;Settings!$C$26,IF(Towers_4G_MNO!D108&lt;Total_Sites_MNO!D108,(Total_Sites_MNO!D108-Towers_4G_MNO!D108),0),"-")</f>
        <v/>
      </c>
      <c r="E108" s="30">
        <f>IF(P_Density_km2!E108&gt;Settings!$C$26,IF(Towers_4G_MNO!E108&lt;Total_Sites_MNO!E108,(Total_Sites_MNO!E108-Towers_4G_MNO!E108),0),"-")</f>
        <v/>
      </c>
      <c r="F108" s="30">
        <f>IF(P_Density_km2!F108&gt;Settings!$C$26,IF(Towers_4G_MNO!F108&lt;Total_Sites_MNO!F108,(Total_Sites_MNO!F108-Towers_4G_MNO!F108),0),"-")</f>
        <v/>
      </c>
      <c r="G108" s="30">
        <f>IF(P_Density_km2!G108&gt;Settings!$C$26,IF(Towers_4G_MNO!G108&lt;Total_Sites_MNO!G108,(Total_Sites_MNO!G108-Towers_4G_MNO!G108),0),"-")</f>
        <v/>
      </c>
      <c r="H108" s="30">
        <f>IF(P_Density_km2!H108&gt;Settings!$C$26,IF(Towers_4G_MNO!H108&lt;Total_Sites_MNO!H108,(Total_Sites_MNO!H108-Towers_4G_MNO!H108),0),"-")</f>
        <v/>
      </c>
      <c r="I108" s="30">
        <f>IF(P_Density_km2!I108&gt;Settings!$C$26,IF(Towers_4G_MNO!I108&lt;Total_Sites_MNO!I108,(Total_Sites_MNO!I108-Towers_4G_MNO!I108),0),"-")</f>
        <v/>
      </c>
      <c r="J108" s="30">
        <f>IF(P_Density_km2!J108&gt;Settings!$C$26,IF(Towers_4G_MNO!J108&lt;Total_Sites_MNO!J108,(Total_Sites_MNO!J108-Towers_4G_MNO!J108),0),"-")</f>
        <v/>
      </c>
      <c r="K108" s="30">
        <f>IF(P_Density_km2!K108&gt;Settings!$C$26,IF(Towers_4G_MNO!K108&lt;Total_Sites_MNO!K108,(Total_Sites_MNO!K108-Towers_4G_MNO!K108),0),"-")</f>
        <v/>
      </c>
      <c r="L108" s="30">
        <f>IF(P_Density_km2!L108&gt;Settings!$C$26,IF(Towers_4G_MNO!L108&lt;Total_Sites_MNO!L108,(Total_Sites_MNO!L108-Towers_4G_MNO!L108),0),"-")</f>
        <v/>
      </c>
    </row>
    <row r="109">
      <c r="A109" s="20">
        <f>'Total_Sites_MNO'!A109</f>
        <v/>
      </c>
      <c r="B109" s="20">
        <f>'Total_Sites_MNO'!B109</f>
        <v/>
      </c>
      <c r="C109" s="30">
        <f>IF(P_Density_km2!C109&gt;Settings!$C$26,IF(Towers_4G_MNO!C109&lt;Total_Sites_MNO!C109,(Total_Sites_MNO!C109-Towers_4G_MNO!C109),0),"-")</f>
        <v/>
      </c>
      <c r="D109" s="30">
        <f>IF(P_Density_km2!D109&gt;Settings!$C$26,IF(Towers_4G_MNO!D109&lt;Total_Sites_MNO!D109,(Total_Sites_MNO!D109-Towers_4G_MNO!D109),0),"-")</f>
        <v/>
      </c>
      <c r="E109" s="30">
        <f>IF(P_Density_km2!E109&gt;Settings!$C$26,IF(Towers_4G_MNO!E109&lt;Total_Sites_MNO!E109,(Total_Sites_MNO!E109-Towers_4G_MNO!E109),0),"-")</f>
        <v/>
      </c>
      <c r="F109" s="30">
        <f>IF(P_Density_km2!F109&gt;Settings!$C$26,IF(Towers_4G_MNO!F109&lt;Total_Sites_MNO!F109,(Total_Sites_MNO!F109-Towers_4G_MNO!F109),0),"-")</f>
        <v/>
      </c>
      <c r="G109" s="30">
        <f>IF(P_Density_km2!G109&gt;Settings!$C$26,IF(Towers_4G_MNO!G109&lt;Total_Sites_MNO!G109,(Total_Sites_MNO!G109-Towers_4G_MNO!G109),0),"-")</f>
        <v/>
      </c>
      <c r="H109" s="30">
        <f>IF(P_Density_km2!H109&gt;Settings!$C$26,IF(Towers_4G_MNO!H109&lt;Total_Sites_MNO!H109,(Total_Sites_MNO!H109-Towers_4G_MNO!H109),0),"-")</f>
        <v/>
      </c>
      <c r="I109" s="30">
        <f>IF(P_Density_km2!I109&gt;Settings!$C$26,IF(Towers_4G_MNO!I109&lt;Total_Sites_MNO!I109,(Total_Sites_MNO!I109-Towers_4G_MNO!I109),0),"-")</f>
        <v/>
      </c>
      <c r="J109" s="30">
        <f>IF(P_Density_km2!J109&gt;Settings!$C$26,IF(Towers_4G_MNO!J109&lt;Total_Sites_MNO!J109,(Total_Sites_MNO!J109-Towers_4G_MNO!J109),0),"-")</f>
        <v/>
      </c>
      <c r="K109" s="30">
        <f>IF(P_Density_km2!K109&gt;Settings!$C$26,IF(Towers_4G_MNO!K109&lt;Total_Sites_MNO!K109,(Total_Sites_MNO!K109-Towers_4G_MNO!K109),0),"-")</f>
        <v/>
      </c>
      <c r="L109" s="30">
        <f>IF(P_Density_km2!L109&gt;Settings!$C$26,IF(Towers_4G_MNO!L109&lt;Total_Sites_MNO!L109,(Total_Sites_MNO!L109-Towers_4G_MNO!L109),0),"-")</f>
        <v/>
      </c>
    </row>
    <row r="110">
      <c r="A110" s="20">
        <f>'Total_Sites_MNO'!A110</f>
        <v/>
      </c>
      <c r="B110" s="20">
        <f>'Total_Sites_MNO'!B110</f>
        <v/>
      </c>
      <c r="C110" s="30">
        <f>IF(P_Density_km2!C110&gt;Settings!$C$26,IF(Towers_4G_MNO!C110&lt;Total_Sites_MNO!C110,(Total_Sites_MNO!C110-Towers_4G_MNO!C110),0),"-")</f>
        <v/>
      </c>
      <c r="D110" s="30">
        <f>IF(P_Density_km2!D110&gt;Settings!$C$26,IF(Towers_4G_MNO!D110&lt;Total_Sites_MNO!D110,(Total_Sites_MNO!D110-Towers_4G_MNO!D110),0),"-")</f>
        <v/>
      </c>
      <c r="E110" s="30">
        <f>IF(P_Density_km2!E110&gt;Settings!$C$26,IF(Towers_4G_MNO!E110&lt;Total_Sites_MNO!E110,(Total_Sites_MNO!E110-Towers_4G_MNO!E110),0),"-")</f>
        <v/>
      </c>
      <c r="F110" s="30">
        <f>IF(P_Density_km2!F110&gt;Settings!$C$26,IF(Towers_4G_MNO!F110&lt;Total_Sites_MNO!F110,(Total_Sites_MNO!F110-Towers_4G_MNO!F110),0),"-")</f>
        <v/>
      </c>
      <c r="G110" s="30">
        <f>IF(P_Density_km2!G110&gt;Settings!$C$26,IF(Towers_4G_MNO!G110&lt;Total_Sites_MNO!G110,(Total_Sites_MNO!G110-Towers_4G_MNO!G110),0),"-")</f>
        <v/>
      </c>
      <c r="H110" s="30">
        <f>IF(P_Density_km2!H110&gt;Settings!$C$26,IF(Towers_4G_MNO!H110&lt;Total_Sites_MNO!H110,(Total_Sites_MNO!H110-Towers_4G_MNO!H110),0),"-")</f>
        <v/>
      </c>
      <c r="I110" s="30">
        <f>IF(P_Density_km2!I110&gt;Settings!$C$26,IF(Towers_4G_MNO!I110&lt;Total_Sites_MNO!I110,(Total_Sites_MNO!I110-Towers_4G_MNO!I110),0),"-")</f>
        <v/>
      </c>
      <c r="J110" s="30">
        <f>IF(P_Density_km2!J110&gt;Settings!$C$26,IF(Towers_4G_MNO!J110&lt;Total_Sites_MNO!J110,(Total_Sites_MNO!J110-Towers_4G_MNO!J110),0),"-")</f>
        <v/>
      </c>
      <c r="K110" s="30">
        <f>IF(P_Density_km2!K110&gt;Settings!$C$26,IF(Towers_4G_MNO!K110&lt;Total_Sites_MNO!K110,(Total_Sites_MNO!K110-Towers_4G_MNO!K110),0),"-")</f>
        <v/>
      </c>
      <c r="L110" s="30">
        <f>IF(P_Density_km2!L110&gt;Settings!$C$26,IF(Towers_4G_MNO!L110&lt;Total_Sites_MNO!L110,(Total_Sites_MNO!L110-Towers_4G_MNO!L110),0),"-")</f>
        <v/>
      </c>
    </row>
    <row r="111">
      <c r="A111" s="20">
        <f>'Total_Sites_MNO'!A111</f>
        <v/>
      </c>
      <c r="B111" s="20">
        <f>'Total_Sites_MNO'!B111</f>
        <v/>
      </c>
      <c r="C111" s="30">
        <f>IF(P_Density_km2!C111&gt;Settings!$C$26,IF(Towers_4G_MNO!C111&lt;Total_Sites_MNO!C111,(Total_Sites_MNO!C111-Towers_4G_MNO!C111),0),"-")</f>
        <v/>
      </c>
      <c r="D111" s="30">
        <f>IF(P_Density_km2!D111&gt;Settings!$C$26,IF(Towers_4G_MNO!D111&lt;Total_Sites_MNO!D111,(Total_Sites_MNO!D111-Towers_4G_MNO!D111),0),"-")</f>
        <v/>
      </c>
      <c r="E111" s="30">
        <f>IF(P_Density_km2!E111&gt;Settings!$C$26,IF(Towers_4G_MNO!E111&lt;Total_Sites_MNO!E111,(Total_Sites_MNO!E111-Towers_4G_MNO!E111),0),"-")</f>
        <v/>
      </c>
      <c r="F111" s="30">
        <f>IF(P_Density_km2!F111&gt;Settings!$C$26,IF(Towers_4G_MNO!F111&lt;Total_Sites_MNO!F111,(Total_Sites_MNO!F111-Towers_4G_MNO!F111),0),"-")</f>
        <v/>
      </c>
      <c r="G111" s="30">
        <f>IF(P_Density_km2!G111&gt;Settings!$C$26,IF(Towers_4G_MNO!G111&lt;Total_Sites_MNO!G111,(Total_Sites_MNO!G111-Towers_4G_MNO!G111),0),"-")</f>
        <v/>
      </c>
      <c r="H111" s="30">
        <f>IF(P_Density_km2!H111&gt;Settings!$C$26,IF(Towers_4G_MNO!H111&lt;Total_Sites_MNO!H111,(Total_Sites_MNO!H111-Towers_4G_MNO!H111),0),"-")</f>
        <v/>
      </c>
      <c r="I111" s="30">
        <f>IF(P_Density_km2!I111&gt;Settings!$C$26,IF(Towers_4G_MNO!I111&lt;Total_Sites_MNO!I111,(Total_Sites_MNO!I111-Towers_4G_MNO!I111),0),"-")</f>
        <v/>
      </c>
      <c r="J111" s="30">
        <f>IF(P_Density_km2!J111&gt;Settings!$C$26,IF(Towers_4G_MNO!J111&lt;Total_Sites_MNO!J111,(Total_Sites_MNO!J111-Towers_4G_MNO!J111),0),"-")</f>
        <v/>
      </c>
      <c r="K111" s="30">
        <f>IF(P_Density_km2!K111&gt;Settings!$C$26,IF(Towers_4G_MNO!K111&lt;Total_Sites_MNO!K111,(Total_Sites_MNO!K111-Towers_4G_MNO!K111),0),"-")</f>
        <v/>
      </c>
      <c r="L111" s="30">
        <f>IF(P_Density_km2!L111&gt;Settings!$C$26,IF(Towers_4G_MNO!L111&lt;Total_Sites_MNO!L111,(Total_Sites_MNO!L111-Towers_4G_MNO!L111),0),"-")</f>
        <v/>
      </c>
    </row>
    <row r="112">
      <c r="A112" s="20">
        <f>'Total_Sites_MNO'!A112</f>
        <v/>
      </c>
      <c r="B112" s="20">
        <f>'Total_Sites_MNO'!B112</f>
        <v/>
      </c>
      <c r="C112" s="30">
        <f>IF(P_Density_km2!C112&gt;Settings!$C$26,IF(Towers_4G_MNO!C112&lt;Total_Sites_MNO!C112,(Total_Sites_MNO!C112-Towers_4G_MNO!C112),0),"-")</f>
        <v/>
      </c>
      <c r="D112" s="30">
        <f>IF(P_Density_km2!D112&gt;Settings!$C$26,IF(Towers_4G_MNO!D112&lt;Total_Sites_MNO!D112,(Total_Sites_MNO!D112-Towers_4G_MNO!D112),0),"-")</f>
        <v/>
      </c>
      <c r="E112" s="30">
        <f>IF(P_Density_km2!E112&gt;Settings!$C$26,IF(Towers_4G_MNO!E112&lt;Total_Sites_MNO!E112,(Total_Sites_MNO!E112-Towers_4G_MNO!E112),0),"-")</f>
        <v/>
      </c>
      <c r="F112" s="30">
        <f>IF(P_Density_km2!F112&gt;Settings!$C$26,IF(Towers_4G_MNO!F112&lt;Total_Sites_MNO!F112,(Total_Sites_MNO!F112-Towers_4G_MNO!F112),0),"-")</f>
        <v/>
      </c>
      <c r="G112" s="30">
        <f>IF(P_Density_km2!G112&gt;Settings!$C$26,IF(Towers_4G_MNO!G112&lt;Total_Sites_MNO!G112,(Total_Sites_MNO!G112-Towers_4G_MNO!G112),0),"-")</f>
        <v/>
      </c>
      <c r="H112" s="30">
        <f>IF(P_Density_km2!H112&gt;Settings!$C$26,IF(Towers_4G_MNO!H112&lt;Total_Sites_MNO!H112,(Total_Sites_MNO!H112-Towers_4G_MNO!H112),0),"-")</f>
        <v/>
      </c>
      <c r="I112" s="30">
        <f>IF(P_Density_km2!I112&gt;Settings!$C$26,IF(Towers_4G_MNO!I112&lt;Total_Sites_MNO!I112,(Total_Sites_MNO!I112-Towers_4G_MNO!I112),0),"-")</f>
        <v/>
      </c>
      <c r="J112" s="30">
        <f>IF(P_Density_km2!J112&gt;Settings!$C$26,IF(Towers_4G_MNO!J112&lt;Total_Sites_MNO!J112,(Total_Sites_MNO!J112-Towers_4G_MNO!J112),0),"-")</f>
        <v/>
      </c>
      <c r="K112" s="30">
        <f>IF(P_Density_km2!K112&gt;Settings!$C$26,IF(Towers_4G_MNO!K112&lt;Total_Sites_MNO!K112,(Total_Sites_MNO!K112-Towers_4G_MNO!K112),0),"-")</f>
        <v/>
      </c>
      <c r="L112" s="30">
        <f>IF(P_Density_km2!L112&gt;Settings!$C$26,IF(Towers_4G_MNO!L112&lt;Total_Sites_MNO!L112,(Total_Sites_MNO!L112-Towers_4G_MNO!L112),0),"-")</f>
        <v/>
      </c>
    </row>
    <row r="113">
      <c r="A113" s="20">
        <f>'Total_Sites_MNO'!A113</f>
        <v/>
      </c>
      <c r="B113" s="20">
        <f>'Total_Sites_MNO'!B113</f>
        <v/>
      </c>
      <c r="C113" s="30">
        <f>IF(P_Density_km2!C113&gt;Settings!$C$26,IF(Towers_4G_MNO!C113&lt;Total_Sites_MNO!C113,(Total_Sites_MNO!C113-Towers_4G_MNO!C113),0),"-")</f>
        <v/>
      </c>
      <c r="D113" s="30">
        <f>IF(P_Density_km2!D113&gt;Settings!$C$26,IF(Towers_4G_MNO!D113&lt;Total_Sites_MNO!D113,(Total_Sites_MNO!D113-Towers_4G_MNO!D113),0),"-")</f>
        <v/>
      </c>
      <c r="E113" s="30">
        <f>IF(P_Density_km2!E113&gt;Settings!$C$26,IF(Towers_4G_MNO!E113&lt;Total_Sites_MNO!E113,(Total_Sites_MNO!E113-Towers_4G_MNO!E113),0),"-")</f>
        <v/>
      </c>
      <c r="F113" s="30">
        <f>IF(P_Density_km2!F113&gt;Settings!$C$26,IF(Towers_4G_MNO!F113&lt;Total_Sites_MNO!F113,(Total_Sites_MNO!F113-Towers_4G_MNO!F113),0),"-")</f>
        <v/>
      </c>
      <c r="G113" s="30">
        <f>IF(P_Density_km2!G113&gt;Settings!$C$26,IF(Towers_4G_MNO!G113&lt;Total_Sites_MNO!G113,(Total_Sites_MNO!G113-Towers_4G_MNO!G113),0),"-")</f>
        <v/>
      </c>
      <c r="H113" s="30">
        <f>IF(P_Density_km2!H113&gt;Settings!$C$26,IF(Towers_4G_MNO!H113&lt;Total_Sites_MNO!H113,(Total_Sites_MNO!H113-Towers_4G_MNO!H113),0),"-")</f>
        <v/>
      </c>
      <c r="I113" s="30">
        <f>IF(P_Density_km2!I113&gt;Settings!$C$26,IF(Towers_4G_MNO!I113&lt;Total_Sites_MNO!I113,(Total_Sites_MNO!I113-Towers_4G_MNO!I113),0),"-")</f>
        <v/>
      </c>
      <c r="J113" s="30">
        <f>IF(P_Density_km2!J113&gt;Settings!$C$26,IF(Towers_4G_MNO!J113&lt;Total_Sites_MNO!J113,(Total_Sites_MNO!J113-Towers_4G_MNO!J113),0),"-")</f>
        <v/>
      </c>
      <c r="K113" s="30">
        <f>IF(P_Density_km2!K113&gt;Settings!$C$26,IF(Towers_4G_MNO!K113&lt;Total_Sites_MNO!K113,(Total_Sites_MNO!K113-Towers_4G_MNO!K113),0),"-")</f>
        <v/>
      </c>
      <c r="L113" s="30">
        <f>IF(P_Density_km2!L113&gt;Settings!$C$26,IF(Towers_4G_MNO!L113&lt;Total_Sites_MNO!L113,(Total_Sites_MNO!L113-Towers_4G_MNO!L113),0),"-")</f>
        <v/>
      </c>
    </row>
    <row r="114">
      <c r="A114" s="20">
        <f>'Total_Sites_MNO'!A114</f>
        <v/>
      </c>
      <c r="B114" s="20">
        <f>'Total_Sites_MNO'!B114</f>
        <v/>
      </c>
      <c r="C114" s="30">
        <f>IF(P_Density_km2!C114&gt;Settings!$C$26,IF(Towers_4G_MNO!C114&lt;Total_Sites_MNO!C114,(Total_Sites_MNO!C114-Towers_4G_MNO!C114),0),"-")</f>
        <v/>
      </c>
      <c r="D114" s="30">
        <f>IF(P_Density_km2!D114&gt;Settings!$C$26,IF(Towers_4G_MNO!D114&lt;Total_Sites_MNO!D114,(Total_Sites_MNO!D114-Towers_4G_MNO!D114),0),"-")</f>
        <v/>
      </c>
      <c r="E114" s="30">
        <f>IF(P_Density_km2!E114&gt;Settings!$C$26,IF(Towers_4G_MNO!E114&lt;Total_Sites_MNO!E114,(Total_Sites_MNO!E114-Towers_4G_MNO!E114),0),"-")</f>
        <v/>
      </c>
      <c r="F114" s="30">
        <f>IF(P_Density_km2!F114&gt;Settings!$C$26,IF(Towers_4G_MNO!F114&lt;Total_Sites_MNO!F114,(Total_Sites_MNO!F114-Towers_4G_MNO!F114),0),"-")</f>
        <v/>
      </c>
      <c r="G114" s="30">
        <f>IF(P_Density_km2!G114&gt;Settings!$C$26,IF(Towers_4G_MNO!G114&lt;Total_Sites_MNO!G114,(Total_Sites_MNO!G114-Towers_4G_MNO!G114),0),"-")</f>
        <v/>
      </c>
      <c r="H114" s="30">
        <f>IF(P_Density_km2!H114&gt;Settings!$C$26,IF(Towers_4G_MNO!H114&lt;Total_Sites_MNO!H114,(Total_Sites_MNO!H114-Towers_4G_MNO!H114),0),"-")</f>
        <v/>
      </c>
      <c r="I114" s="30">
        <f>IF(P_Density_km2!I114&gt;Settings!$C$26,IF(Towers_4G_MNO!I114&lt;Total_Sites_MNO!I114,(Total_Sites_MNO!I114-Towers_4G_MNO!I114),0),"-")</f>
        <v/>
      </c>
      <c r="J114" s="30">
        <f>IF(P_Density_km2!J114&gt;Settings!$C$26,IF(Towers_4G_MNO!J114&lt;Total_Sites_MNO!J114,(Total_Sites_MNO!J114-Towers_4G_MNO!J114),0),"-")</f>
        <v/>
      </c>
      <c r="K114" s="30">
        <f>IF(P_Density_km2!K114&gt;Settings!$C$26,IF(Towers_4G_MNO!K114&lt;Total_Sites_MNO!K114,(Total_Sites_MNO!K114-Towers_4G_MNO!K114),0),"-")</f>
        <v/>
      </c>
      <c r="L114" s="30">
        <f>IF(P_Density_km2!L114&gt;Settings!$C$26,IF(Towers_4G_MNO!L114&lt;Total_Sites_MNO!L114,(Total_Sites_MNO!L114-Towers_4G_MNO!L114),0),"-")</f>
        <v/>
      </c>
    </row>
    <row r="115">
      <c r="A115" s="20">
        <f>'Total_Sites_MNO'!A115</f>
        <v/>
      </c>
      <c r="B115" s="20">
        <f>'Total_Sites_MNO'!B115</f>
        <v/>
      </c>
      <c r="C115" s="30">
        <f>IF(P_Density_km2!C115&gt;Settings!$C$26,IF(Towers_4G_MNO!C115&lt;Total_Sites_MNO!C115,(Total_Sites_MNO!C115-Towers_4G_MNO!C115),0),"-")</f>
        <v/>
      </c>
      <c r="D115" s="30">
        <f>IF(P_Density_km2!D115&gt;Settings!$C$26,IF(Towers_4G_MNO!D115&lt;Total_Sites_MNO!D115,(Total_Sites_MNO!D115-Towers_4G_MNO!D115),0),"-")</f>
        <v/>
      </c>
      <c r="E115" s="30">
        <f>IF(P_Density_km2!E115&gt;Settings!$C$26,IF(Towers_4G_MNO!E115&lt;Total_Sites_MNO!E115,(Total_Sites_MNO!E115-Towers_4G_MNO!E115),0),"-")</f>
        <v/>
      </c>
      <c r="F115" s="30">
        <f>IF(P_Density_km2!F115&gt;Settings!$C$26,IF(Towers_4G_MNO!F115&lt;Total_Sites_MNO!F115,(Total_Sites_MNO!F115-Towers_4G_MNO!F115),0),"-")</f>
        <v/>
      </c>
      <c r="G115" s="30">
        <f>IF(P_Density_km2!G115&gt;Settings!$C$26,IF(Towers_4G_MNO!G115&lt;Total_Sites_MNO!G115,(Total_Sites_MNO!G115-Towers_4G_MNO!G115),0),"-")</f>
        <v/>
      </c>
      <c r="H115" s="30">
        <f>IF(P_Density_km2!H115&gt;Settings!$C$26,IF(Towers_4G_MNO!H115&lt;Total_Sites_MNO!H115,(Total_Sites_MNO!H115-Towers_4G_MNO!H115),0),"-")</f>
        <v/>
      </c>
      <c r="I115" s="30">
        <f>IF(P_Density_km2!I115&gt;Settings!$C$26,IF(Towers_4G_MNO!I115&lt;Total_Sites_MNO!I115,(Total_Sites_MNO!I115-Towers_4G_MNO!I115),0),"-")</f>
        <v/>
      </c>
      <c r="J115" s="30">
        <f>IF(P_Density_km2!J115&gt;Settings!$C$26,IF(Towers_4G_MNO!J115&lt;Total_Sites_MNO!J115,(Total_Sites_MNO!J115-Towers_4G_MNO!J115),0),"-")</f>
        <v/>
      </c>
      <c r="K115" s="30">
        <f>IF(P_Density_km2!K115&gt;Settings!$C$26,IF(Towers_4G_MNO!K115&lt;Total_Sites_MNO!K115,(Total_Sites_MNO!K115-Towers_4G_MNO!K115),0),"-")</f>
        <v/>
      </c>
      <c r="L115" s="30">
        <f>IF(P_Density_km2!L115&gt;Settings!$C$26,IF(Towers_4G_MNO!L115&lt;Total_Sites_MNO!L115,(Total_Sites_MNO!L115-Towers_4G_MNO!L115),0),"-")</f>
        <v/>
      </c>
    </row>
    <row r="116">
      <c r="A116" s="20">
        <f>'Total_Sites_MNO'!A116</f>
        <v/>
      </c>
      <c r="B116" s="20">
        <f>'Total_Sites_MNO'!B116</f>
        <v/>
      </c>
      <c r="C116" s="30">
        <f>IF(P_Density_km2!C116&gt;Settings!$C$26,IF(Towers_4G_MNO!C116&lt;Total_Sites_MNO!C116,(Total_Sites_MNO!C116-Towers_4G_MNO!C116),0),"-")</f>
        <v/>
      </c>
      <c r="D116" s="30">
        <f>IF(P_Density_km2!D116&gt;Settings!$C$26,IF(Towers_4G_MNO!D116&lt;Total_Sites_MNO!D116,(Total_Sites_MNO!D116-Towers_4G_MNO!D116),0),"-")</f>
        <v/>
      </c>
      <c r="E116" s="30">
        <f>IF(P_Density_km2!E116&gt;Settings!$C$26,IF(Towers_4G_MNO!E116&lt;Total_Sites_MNO!E116,(Total_Sites_MNO!E116-Towers_4G_MNO!E116),0),"-")</f>
        <v/>
      </c>
      <c r="F116" s="30">
        <f>IF(P_Density_km2!F116&gt;Settings!$C$26,IF(Towers_4G_MNO!F116&lt;Total_Sites_MNO!F116,(Total_Sites_MNO!F116-Towers_4G_MNO!F116),0),"-")</f>
        <v/>
      </c>
      <c r="G116" s="30">
        <f>IF(P_Density_km2!G116&gt;Settings!$C$26,IF(Towers_4G_MNO!G116&lt;Total_Sites_MNO!G116,(Total_Sites_MNO!G116-Towers_4G_MNO!G116),0),"-")</f>
        <v/>
      </c>
      <c r="H116" s="30">
        <f>IF(P_Density_km2!H116&gt;Settings!$C$26,IF(Towers_4G_MNO!H116&lt;Total_Sites_MNO!H116,(Total_Sites_MNO!H116-Towers_4G_MNO!H116),0),"-")</f>
        <v/>
      </c>
      <c r="I116" s="30">
        <f>IF(P_Density_km2!I116&gt;Settings!$C$26,IF(Towers_4G_MNO!I116&lt;Total_Sites_MNO!I116,(Total_Sites_MNO!I116-Towers_4G_MNO!I116),0),"-")</f>
        <v/>
      </c>
      <c r="J116" s="30">
        <f>IF(P_Density_km2!J116&gt;Settings!$C$26,IF(Towers_4G_MNO!J116&lt;Total_Sites_MNO!J116,(Total_Sites_MNO!J116-Towers_4G_MNO!J116),0),"-")</f>
        <v/>
      </c>
      <c r="K116" s="30">
        <f>IF(P_Density_km2!K116&gt;Settings!$C$26,IF(Towers_4G_MNO!K116&lt;Total_Sites_MNO!K116,(Total_Sites_MNO!K116-Towers_4G_MNO!K116),0),"-")</f>
        <v/>
      </c>
      <c r="L116" s="30">
        <f>IF(P_Density_km2!L116&gt;Settings!$C$26,IF(Towers_4G_MNO!L116&lt;Total_Sites_MNO!L116,(Total_Sites_MNO!L116-Towers_4G_MNO!L116),0),"-")</f>
        <v/>
      </c>
    </row>
    <row r="117">
      <c r="A117" s="20">
        <f>'Total_Sites_MNO'!A117</f>
        <v/>
      </c>
      <c r="B117" s="20">
        <f>'Total_Sites_MNO'!B117</f>
        <v/>
      </c>
      <c r="C117" s="30">
        <f>IF(P_Density_km2!C117&gt;Settings!$C$26,IF(Towers_4G_MNO!C117&lt;Total_Sites_MNO!C117,(Total_Sites_MNO!C117-Towers_4G_MNO!C117),0),"-")</f>
        <v/>
      </c>
      <c r="D117" s="30">
        <f>IF(P_Density_km2!D117&gt;Settings!$C$26,IF(Towers_4G_MNO!D117&lt;Total_Sites_MNO!D117,(Total_Sites_MNO!D117-Towers_4G_MNO!D117),0),"-")</f>
        <v/>
      </c>
      <c r="E117" s="30">
        <f>IF(P_Density_km2!E117&gt;Settings!$C$26,IF(Towers_4G_MNO!E117&lt;Total_Sites_MNO!E117,(Total_Sites_MNO!E117-Towers_4G_MNO!E117),0),"-")</f>
        <v/>
      </c>
      <c r="F117" s="30">
        <f>IF(P_Density_km2!F117&gt;Settings!$C$26,IF(Towers_4G_MNO!F117&lt;Total_Sites_MNO!F117,(Total_Sites_MNO!F117-Towers_4G_MNO!F117),0),"-")</f>
        <v/>
      </c>
      <c r="G117" s="30">
        <f>IF(P_Density_km2!G117&gt;Settings!$C$26,IF(Towers_4G_MNO!G117&lt;Total_Sites_MNO!G117,(Total_Sites_MNO!G117-Towers_4G_MNO!G117),0),"-")</f>
        <v/>
      </c>
      <c r="H117" s="30">
        <f>IF(P_Density_km2!H117&gt;Settings!$C$26,IF(Towers_4G_MNO!H117&lt;Total_Sites_MNO!H117,(Total_Sites_MNO!H117-Towers_4G_MNO!H117),0),"-")</f>
        <v/>
      </c>
      <c r="I117" s="30">
        <f>IF(P_Density_km2!I117&gt;Settings!$C$26,IF(Towers_4G_MNO!I117&lt;Total_Sites_MNO!I117,(Total_Sites_MNO!I117-Towers_4G_MNO!I117),0),"-")</f>
        <v/>
      </c>
      <c r="J117" s="30">
        <f>IF(P_Density_km2!J117&gt;Settings!$C$26,IF(Towers_4G_MNO!J117&lt;Total_Sites_MNO!J117,(Total_Sites_MNO!J117-Towers_4G_MNO!J117),0),"-")</f>
        <v/>
      </c>
      <c r="K117" s="30">
        <f>IF(P_Density_km2!K117&gt;Settings!$C$26,IF(Towers_4G_MNO!K117&lt;Total_Sites_MNO!K117,(Total_Sites_MNO!K117-Towers_4G_MNO!K117),0),"-")</f>
        <v/>
      </c>
      <c r="L117" s="30">
        <f>IF(P_Density_km2!L117&gt;Settings!$C$26,IF(Towers_4G_MNO!L117&lt;Total_Sites_MNO!L117,(Total_Sites_MNO!L117-Towers_4G_MNO!L117),0),"-")</f>
        <v/>
      </c>
    </row>
    <row r="118">
      <c r="A118" s="20">
        <f>'Total_Sites_MNO'!A118</f>
        <v/>
      </c>
      <c r="B118" s="20">
        <f>'Total_Sites_MNO'!B118</f>
        <v/>
      </c>
      <c r="C118" s="30">
        <f>IF(P_Density_km2!C118&gt;Settings!$C$26,IF(Towers_4G_MNO!C118&lt;Total_Sites_MNO!C118,(Total_Sites_MNO!C118-Towers_4G_MNO!C118),0),"-")</f>
        <v/>
      </c>
      <c r="D118" s="30">
        <f>IF(P_Density_km2!D118&gt;Settings!$C$26,IF(Towers_4G_MNO!D118&lt;Total_Sites_MNO!D118,(Total_Sites_MNO!D118-Towers_4G_MNO!D118),0),"-")</f>
        <v/>
      </c>
      <c r="E118" s="30">
        <f>IF(P_Density_km2!E118&gt;Settings!$C$26,IF(Towers_4G_MNO!E118&lt;Total_Sites_MNO!E118,(Total_Sites_MNO!E118-Towers_4G_MNO!E118),0),"-")</f>
        <v/>
      </c>
      <c r="F118" s="30">
        <f>IF(P_Density_km2!F118&gt;Settings!$C$26,IF(Towers_4G_MNO!F118&lt;Total_Sites_MNO!F118,(Total_Sites_MNO!F118-Towers_4G_MNO!F118),0),"-")</f>
        <v/>
      </c>
      <c r="G118" s="30">
        <f>IF(P_Density_km2!G118&gt;Settings!$C$26,IF(Towers_4G_MNO!G118&lt;Total_Sites_MNO!G118,(Total_Sites_MNO!G118-Towers_4G_MNO!G118),0),"-")</f>
        <v/>
      </c>
      <c r="H118" s="30">
        <f>IF(P_Density_km2!H118&gt;Settings!$C$26,IF(Towers_4G_MNO!H118&lt;Total_Sites_MNO!H118,(Total_Sites_MNO!H118-Towers_4G_MNO!H118),0),"-")</f>
        <v/>
      </c>
      <c r="I118" s="30">
        <f>IF(P_Density_km2!I118&gt;Settings!$C$26,IF(Towers_4G_MNO!I118&lt;Total_Sites_MNO!I118,(Total_Sites_MNO!I118-Towers_4G_MNO!I118),0),"-")</f>
        <v/>
      </c>
      <c r="J118" s="30">
        <f>IF(P_Density_km2!J118&gt;Settings!$C$26,IF(Towers_4G_MNO!J118&lt;Total_Sites_MNO!J118,(Total_Sites_MNO!J118-Towers_4G_MNO!J118),0),"-")</f>
        <v/>
      </c>
      <c r="K118" s="30">
        <f>IF(P_Density_km2!K118&gt;Settings!$C$26,IF(Towers_4G_MNO!K118&lt;Total_Sites_MNO!K118,(Total_Sites_MNO!K118-Towers_4G_MNO!K118),0),"-")</f>
        <v/>
      </c>
      <c r="L118" s="30">
        <f>IF(P_Density_km2!L118&gt;Settings!$C$26,IF(Towers_4G_MNO!L118&lt;Total_Sites_MNO!L118,(Total_Sites_MNO!L118-Towers_4G_MNO!L118),0),"-")</f>
        <v/>
      </c>
    </row>
    <row r="119">
      <c r="A119" s="20">
        <f>'Total_Sites_MNO'!A119</f>
        <v/>
      </c>
      <c r="B119" s="20">
        <f>'Total_Sites_MNO'!B119</f>
        <v/>
      </c>
      <c r="C119" s="30">
        <f>IF(P_Density_km2!C119&gt;Settings!$C$26,IF(Towers_4G_MNO!C119&lt;Total_Sites_MNO!C119,(Total_Sites_MNO!C119-Towers_4G_MNO!C119),0),"-")</f>
        <v/>
      </c>
      <c r="D119" s="30">
        <f>IF(P_Density_km2!D119&gt;Settings!$C$26,IF(Towers_4G_MNO!D119&lt;Total_Sites_MNO!D119,(Total_Sites_MNO!D119-Towers_4G_MNO!D119),0),"-")</f>
        <v/>
      </c>
      <c r="E119" s="30">
        <f>IF(P_Density_km2!E119&gt;Settings!$C$26,IF(Towers_4G_MNO!E119&lt;Total_Sites_MNO!E119,(Total_Sites_MNO!E119-Towers_4G_MNO!E119),0),"-")</f>
        <v/>
      </c>
      <c r="F119" s="30">
        <f>IF(P_Density_km2!F119&gt;Settings!$C$26,IF(Towers_4G_MNO!F119&lt;Total_Sites_MNO!F119,(Total_Sites_MNO!F119-Towers_4G_MNO!F119),0),"-")</f>
        <v/>
      </c>
      <c r="G119" s="30">
        <f>IF(P_Density_km2!G119&gt;Settings!$C$26,IF(Towers_4G_MNO!G119&lt;Total_Sites_MNO!G119,(Total_Sites_MNO!G119-Towers_4G_MNO!G119),0),"-")</f>
        <v/>
      </c>
      <c r="H119" s="30">
        <f>IF(P_Density_km2!H119&gt;Settings!$C$26,IF(Towers_4G_MNO!H119&lt;Total_Sites_MNO!H119,(Total_Sites_MNO!H119-Towers_4G_MNO!H119),0),"-")</f>
        <v/>
      </c>
      <c r="I119" s="30">
        <f>IF(P_Density_km2!I119&gt;Settings!$C$26,IF(Towers_4G_MNO!I119&lt;Total_Sites_MNO!I119,(Total_Sites_MNO!I119-Towers_4G_MNO!I119),0),"-")</f>
        <v/>
      </c>
      <c r="J119" s="30">
        <f>IF(P_Density_km2!J119&gt;Settings!$C$26,IF(Towers_4G_MNO!J119&lt;Total_Sites_MNO!J119,(Total_Sites_MNO!J119-Towers_4G_MNO!J119),0),"-")</f>
        <v/>
      </c>
      <c r="K119" s="30">
        <f>IF(P_Density_km2!K119&gt;Settings!$C$26,IF(Towers_4G_MNO!K119&lt;Total_Sites_MNO!K119,(Total_Sites_MNO!K119-Towers_4G_MNO!K119),0),"-")</f>
        <v/>
      </c>
      <c r="L119" s="30">
        <f>IF(P_Density_km2!L119&gt;Settings!$C$26,IF(Towers_4G_MNO!L119&lt;Total_Sites_MNO!L119,(Total_Sites_MNO!L119-Towers_4G_MNO!L119),0),"-")</f>
        <v/>
      </c>
    </row>
    <row r="120">
      <c r="A120" s="20">
        <f>'Total_Sites_MNO'!A120</f>
        <v/>
      </c>
      <c r="B120" s="20">
        <f>'Total_Sites_MNO'!B120</f>
        <v/>
      </c>
      <c r="C120" s="30">
        <f>IF(P_Density_km2!C120&gt;Settings!$C$26,IF(Towers_4G_MNO!C120&lt;Total_Sites_MNO!C120,(Total_Sites_MNO!C120-Towers_4G_MNO!C120),0),"-")</f>
        <v/>
      </c>
      <c r="D120" s="30">
        <f>IF(P_Density_km2!D120&gt;Settings!$C$26,IF(Towers_4G_MNO!D120&lt;Total_Sites_MNO!D120,(Total_Sites_MNO!D120-Towers_4G_MNO!D120),0),"-")</f>
        <v/>
      </c>
      <c r="E120" s="30">
        <f>IF(P_Density_km2!E120&gt;Settings!$C$26,IF(Towers_4G_MNO!E120&lt;Total_Sites_MNO!E120,(Total_Sites_MNO!E120-Towers_4G_MNO!E120),0),"-")</f>
        <v/>
      </c>
      <c r="F120" s="30">
        <f>IF(P_Density_km2!F120&gt;Settings!$C$26,IF(Towers_4G_MNO!F120&lt;Total_Sites_MNO!F120,(Total_Sites_MNO!F120-Towers_4G_MNO!F120),0),"-")</f>
        <v/>
      </c>
      <c r="G120" s="30">
        <f>IF(P_Density_km2!G120&gt;Settings!$C$26,IF(Towers_4G_MNO!G120&lt;Total_Sites_MNO!G120,(Total_Sites_MNO!G120-Towers_4G_MNO!G120),0),"-")</f>
        <v/>
      </c>
      <c r="H120" s="30">
        <f>IF(P_Density_km2!H120&gt;Settings!$C$26,IF(Towers_4G_MNO!H120&lt;Total_Sites_MNO!H120,(Total_Sites_MNO!H120-Towers_4G_MNO!H120),0),"-")</f>
        <v/>
      </c>
      <c r="I120" s="30">
        <f>IF(P_Density_km2!I120&gt;Settings!$C$26,IF(Towers_4G_MNO!I120&lt;Total_Sites_MNO!I120,(Total_Sites_MNO!I120-Towers_4G_MNO!I120),0),"-")</f>
        <v/>
      </c>
      <c r="J120" s="30">
        <f>IF(P_Density_km2!J120&gt;Settings!$C$26,IF(Towers_4G_MNO!J120&lt;Total_Sites_MNO!J120,(Total_Sites_MNO!J120-Towers_4G_MNO!J120),0),"-")</f>
        <v/>
      </c>
      <c r="K120" s="30">
        <f>IF(P_Density_km2!K120&gt;Settings!$C$26,IF(Towers_4G_MNO!K120&lt;Total_Sites_MNO!K120,(Total_Sites_MNO!K120-Towers_4G_MNO!K120),0),"-")</f>
        <v/>
      </c>
      <c r="L120" s="30">
        <f>IF(P_Density_km2!L120&gt;Settings!$C$26,IF(Towers_4G_MNO!L120&lt;Total_Sites_MNO!L120,(Total_Sites_MNO!L120-Towers_4G_MNO!L120),0),"-")</f>
        <v/>
      </c>
    </row>
    <row r="121">
      <c r="A121" s="20">
        <f>'Total_Sites_MNO'!A121</f>
        <v/>
      </c>
      <c r="B121" s="20">
        <f>'Total_Sites_MNO'!B121</f>
        <v/>
      </c>
      <c r="C121" s="30">
        <f>IF(P_Density_km2!C121&gt;Settings!$C$26,IF(Towers_4G_MNO!C121&lt;Total_Sites_MNO!C121,(Total_Sites_MNO!C121-Towers_4G_MNO!C121),0),"-")</f>
        <v/>
      </c>
      <c r="D121" s="30">
        <f>IF(P_Density_km2!D121&gt;Settings!$C$26,IF(Towers_4G_MNO!D121&lt;Total_Sites_MNO!D121,(Total_Sites_MNO!D121-Towers_4G_MNO!D121),0),"-")</f>
        <v/>
      </c>
      <c r="E121" s="30">
        <f>IF(P_Density_km2!E121&gt;Settings!$C$26,IF(Towers_4G_MNO!E121&lt;Total_Sites_MNO!E121,(Total_Sites_MNO!E121-Towers_4G_MNO!E121),0),"-")</f>
        <v/>
      </c>
      <c r="F121" s="30">
        <f>IF(P_Density_km2!F121&gt;Settings!$C$26,IF(Towers_4G_MNO!F121&lt;Total_Sites_MNO!F121,(Total_Sites_MNO!F121-Towers_4G_MNO!F121),0),"-")</f>
        <v/>
      </c>
      <c r="G121" s="30">
        <f>IF(P_Density_km2!G121&gt;Settings!$C$26,IF(Towers_4G_MNO!G121&lt;Total_Sites_MNO!G121,(Total_Sites_MNO!G121-Towers_4G_MNO!G121),0),"-")</f>
        <v/>
      </c>
      <c r="H121" s="30">
        <f>IF(P_Density_km2!H121&gt;Settings!$C$26,IF(Towers_4G_MNO!H121&lt;Total_Sites_MNO!H121,(Total_Sites_MNO!H121-Towers_4G_MNO!H121),0),"-")</f>
        <v/>
      </c>
      <c r="I121" s="30">
        <f>IF(P_Density_km2!I121&gt;Settings!$C$26,IF(Towers_4G_MNO!I121&lt;Total_Sites_MNO!I121,(Total_Sites_MNO!I121-Towers_4G_MNO!I121),0),"-")</f>
        <v/>
      </c>
      <c r="J121" s="30">
        <f>IF(P_Density_km2!J121&gt;Settings!$C$26,IF(Towers_4G_MNO!J121&lt;Total_Sites_MNO!J121,(Total_Sites_MNO!J121-Towers_4G_MNO!J121),0),"-")</f>
        <v/>
      </c>
      <c r="K121" s="30">
        <f>IF(P_Density_km2!K121&gt;Settings!$C$26,IF(Towers_4G_MNO!K121&lt;Total_Sites_MNO!K121,(Total_Sites_MNO!K121-Towers_4G_MNO!K121),0),"-")</f>
        <v/>
      </c>
      <c r="L121" s="30">
        <f>IF(P_Density_km2!L121&gt;Settings!$C$26,IF(Towers_4G_MNO!L121&lt;Total_Sites_MNO!L121,(Total_Sites_MNO!L121-Towers_4G_MNO!L121),0),"-")</f>
        <v/>
      </c>
    </row>
    <row r="122">
      <c r="A122" s="20">
        <f>'Total_Sites_MNO'!A122</f>
        <v/>
      </c>
      <c r="B122" s="20">
        <f>'Total_Sites_MNO'!B122</f>
        <v/>
      </c>
      <c r="C122" s="30">
        <f>IF(P_Density_km2!C122&gt;Settings!$C$26,IF(Towers_4G_MNO!C122&lt;Total_Sites_MNO!C122,(Total_Sites_MNO!C122-Towers_4G_MNO!C122),0),"-")</f>
        <v/>
      </c>
      <c r="D122" s="30">
        <f>IF(P_Density_km2!D122&gt;Settings!$C$26,IF(Towers_4G_MNO!D122&lt;Total_Sites_MNO!D122,(Total_Sites_MNO!D122-Towers_4G_MNO!D122),0),"-")</f>
        <v/>
      </c>
      <c r="E122" s="30">
        <f>IF(P_Density_km2!E122&gt;Settings!$C$26,IF(Towers_4G_MNO!E122&lt;Total_Sites_MNO!E122,(Total_Sites_MNO!E122-Towers_4G_MNO!E122),0),"-")</f>
        <v/>
      </c>
      <c r="F122" s="30">
        <f>IF(P_Density_km2!F122&gt;Settings!$C$26,IF(Towers_4G_MNO!F122&lt;Total_Sites_MNO!F122,(Total_Sites_MNO!F122-Towers_4G_MNO!F122),0),"-")</f>
        <v/>
      </c>
      <c r="G122" s="30">
        <f>IF(P_Density_km2!G122&gt;Settings!$C$26,IF(Towers_4G_MNO!G122&lt;Total_Sites_MNO!G122,(Total_Sites_MNO!G122-Towers_4G_MNO!G122),0),"-")</f>
        <v/>
      </c>
      <c r="H122" s="30">
        <f>IF(P_Density_km2!H122&gt;Settings!$C$26,IF(Towers_4G_MNO!H122&lt;Total_Sites_MNO!H122,(Total_Sites_MNO!H122-Towers_4G_MNO!H122),0),"-")</f>
        <v/>
      </c>
      <c r="I122" s="30">
        <f>IF(P_Density_km2!I122&gt;Settings!$C$26,IF(Towers_4G_MNO!I122&lt;Total_Sites_MNO!I122,(Total_Sites_MNO!I122-Towers_4G_MNO!I122),0),"-")</f>
        <v/>
      </c>
      <c r="J122" s="30">
        <f>IF(P_Density_km2!J122&gt;Settings!$C$26,IF(Towers_4G_MNO!J122&lt;Total_Sites_MNO!J122,(Total_Sites_MNO!J122-Towers_4G_MNO!J122),0),"-")</f>
        <v/>
      </c>
      <c r="K122" s="30">
        <f>IF(P_Density_km2!K122&gt;Settings!$C$26,IF(Towers_4G_MNO!K122&lt;Total_Sites_MNO!K122,(Total_Sites_MNO!K122-Towers_4G_MNO!K122),0),"-")</f>
        <v/>
      </c>
      <c r="L122" s="30">
        <f>IF(P_Density_km2!L122&gt;Settings!$C$26,IF(Towers_4G_MNO!L122&lt;Total_Sites_MNO!L122,(Total_Sites_MNO!L122-Towers_4G_MNO!L122),0),"-")</f>
        <v/>
      </c>
    </row>
    <row r="123">
      <c r="A123" s="20">
        <f>'Total_Sites_MNO'!A123</f>
        <v/>
      </c>
      <c r="B123" s="20">
        <f>'Total_Sites_MNO'!B123</f>
        <v/>
      </c>
      <c r="C123" s="30">
        <f>IF(P_Density_km2!C123&gt;Settings!$C$26,IF(Towers_4G_MNO!C123&lt;Total_Sites_MNO!C123,(Total_Sites_MNO!C123-Towers_4G_MNO!C123),0),"-")</f>
        <v/>
      </c>
      <c r="D123" s="30">
        <f>IF(P_Density_km2!D123&gt;Settings!$C$26,IF(Towers_4G_MNO!D123&lt;Total_Sites_MNO!D123,(Total_Sites_MNO!D123-Towers_4G_MNO!D123),0),"-")</f>
        <v/>
      </c>
      <c r="E123" s="30">
        <f>IF(P_Density_km2!E123&gt;Settings!$C$26,IF(Towers_4G_MNO!E123&lt;Total_Sites_MNO!E123,(Total_Sites_MNO!E123-Towers_4G_MNO!E123),0),"-")</f>
        <v/>
      </c>
      <c r="F123" s="30">
        <f>IF(P_Density_km2!F123&gt;Settings!$C$26,IF(Towers_4G_MNO!F123&lt;Total_Sites_MNO!F123,(Total_Sites_MNO!F123-Towers_4G_MNO!F123),0),"-")</f>
        <v/>
      </c>
      <c r="G123" s="30">
        <f>IF(P_Density_km2!G123&gt;Settings!$C$26,IF(Towers_4G_MNO!G123&lt;Total_Sites_MNO!G123,(Total_Sites_MNO!G123-Towers_4G_MNO!G123),0),"-")</f>
        <v/>
      </c>
      <c r="H123" s="30">
        <f>IF(P_Density_km2!H123&gt;Settings!$C$26,IF(Towers_4G_MNO!H123&lt;Total_Sites_MNO!H123,(Total_Sites_MNO!H123-Towers_4G_MNO!H123),0),"-")</f>
        <v/>
      </c>
      <c r="I123" s="30">
        <f>IF(P_Density_km2!I123&gt;Settings!$C$26,IF(Towers_4G_MNO!I123&lt;Total_Sites_MNO!I123,(Total_Sites_MNO!I123-Towers_4G_MNO!I123),0),"-")</f>
        <v/>
      </c>
      <c r="J123" s="30">
        <f>IF(P_Density_km2!J123&gt;Settings!$C$26,IF(Towers_4G_MNO!J123&lt;Total_Sites_MNO!J123,(Total_Sites_MNO!J123-Towers_4G_MNO!J123),0),"-")</f>
        <v/>
      </c>
      <c r="K123" s="30">
        <f>IF(P_Density_km2!K123&gt;Settings!$C$26,IF(Towers_4G_MNO!K123&lt;Total_Sites_MNO!K123,(Total_Sites_MNO!K123-Towers_4G_MNO!K123),0),"-")</f>
        <v/>
      </c>
      <c r="L123" s="30">
        <f>IF(P_Density_km2!L123&gt;Settings!$C$26,IF(Towers_4G_MNO!L123&lt;Total_Sites_MNO!L123,(Total_Sites_MNO!L123-Towers_4G_MNO!L123),0),"-")</f>
        <v/>
      </c>
    </row>
    <row r="124">
      <c r="A124" s="20">
        <f>'Total_Sites_MNO'!A124</f>
        <v/>
      </c>
      <c r="B124" s="20">
        <f>'Total_Sites_MNO'!B124</f>
        <v/>
      </c>
      <c r="C124" s="30">
        <f>IF(P_Density_km2!C124&gt;Settings!$C$26,IF(Towers_4G_MNO!C124&lt;Total_Sites_MNO!C124,(Total_Sites_MNO!C124-Towers_4G_MNO!C124),0),"-")</f>
        <v/>
      </c>
      <c r="D124" s="30">
        <f>IF(P_Density_km2!D124&gt;Settings!$C$26,IF(Towers_4G_MNO!D124&lt;Total_Sites_MNO!D124,(Total_Sites_MNO!D124-Towers_4G_MNO!D124),0),"-")</f>
        <v/>
      </c>
      <c r="E124" s="30">
        <f>IF(P_Density_km2!E124&gt;Settings!$C$26,IF(Towers_4G_MNO!E124&lt;Total_Sites_MNO!E124,(Total_Sites_MNO!E124-Towers_4G_MNO!E124),0),"-")</f>
        <v/>
      </c>
      <c r="F124" s="30">
        <f>IF(P_Density_km2!F124&gt;Settings!$C$26,IF(Towers_4G_MNO!F124&lt;Total_Sites_MNO!F124,(Total_Sites_MNO!F124-Towers_4G_MNO!F124),0),"-")</f>
        <v/>
      </c>
      <c r="G124" s="30">
        <f>IF(P_Density_km2!G124&gt;Settings!$C$26,IF(Towers_4G_MNO!G124&lt;Total_Sites_MNO!G124,(Total_Sites_MNO!G124-Towers_4G_MNO!G124),0),"-")</f>
        <v/>
      </c>
      <c r="H124" s="30">
        <f>IF(P_Density_km2!H124&gt;Settings!$C$26,IF(Towers_4G_MNO!H124&lt;Total_Sites_MNO!H124,(Total_Sites_MNO!H124-Towers_4G_MNO!H124),0),"-")</f>
        <v/>
      </c>
      <c r="I124" s="30">
        <f>IF(P_Density_km2!I124&gt;Settings!$C$26,IF(Towers_4G_MNO!I124&lt;Total_Sites_MNO!I124,(Total_Sites_MNO!I124-Towers_4G_MNO!I124),0),"-")</f>
        <v/>
      </c>
      <c r="J124" s="30">
        <f>IF(P_Density_km2!J124&gt;Settings!$C$26,IF(Towers_4G_MNO!J124&lt;Total_Sites_MNO!J124,(Total_Sites_MNO!J124-Towers_4G_MNO!J124),0),"-")</f>
        <v/>
      </c>
      <c r="K124" s="30">
        <f>IF(P_Density_km2!K124&gt;Settings!$C$26,IF(Towers_4G_MNO!K124&lt;Total_Sites_MNO!K124,(Total_Sites_MNO!K124-Towers_4G_MNO!K124),0),"-")</f>
        <v/>
      </c>
      <c r="L124" s="30">
        <f>IF(P_Density_km2!L124&gt;Settings!$C$26,IF(Towers_4G_MNO!L124&lt;Total_Sites_MNO!L124,(Total_Sites_MNO!L124-Towers_4G_MNO!L124),0),"-")</f>
        <v/>
      </c>
    </row>
    <row r="125">
      <c r="A125" s="20">
        <f>'Total_Sites_MNO'!A125</f>
        <v/>
      </c>
      <c r="B125" s="20">
        <f>'Total_Sites_MNO'!B125</f>
        <v/>
      </c>
      <c r="C125" s="30">
        <f>IF(P_Density_km2!C125&gt;Settings!$C$26,IF(Towers_4G_MNO!C125&lt;Total_Sites_MNO!C125,(Total_Sites_MNO!C125-Towers_4G_MNO!C125),0),"-")</f>
        <v/>
      </c>
      <c r="D125" s="30">
        <f>IF(P_Density_km2!D125&gt;Settings!$C$26,IF(Towers_4G_MNO!D125&lt;Total_Sites_MNO!D125,(Total_Sites_MNO!D125-Towers_4G_MNO!D125),0),"-")</f>
        <v/>
      </c>
      <c r="E125" s="30">
        <f>IF(P_Density_km2!E125&gt;Settings!$C$26,IF(Towers_4G_MNO!E125&lt;Total_Sites_MNO!E125,(Total_Sites_MNO!E125-Towers_4G_MNO!E125),0),"-")</f>
        <v/>
      </c>
      <c r="F125" s="30">
        <f>IF(P_Density_km2!F125&gt;Settings!$C$26,IF(Towers_4G_MNO!F125&lt;Total_Sites_MNO!F125,(Total_Sites_MNO!F125-Towers_4G_MNO!F125),0),"-")</f>
        <v/>
      </c>
      <c r="G125" s="30">
        <f>IF(P_Density_km2!G125&gt;Settings!$C$26,IF(Towers_4G_MNO!G125&lt;Total_Sites_MNO!G125,(Total_Sites_MNO!G125-Towers_4G_MNO!G125),0),"-")</f>
        <v/>
      </c>
      <c r="H125" s="30">
        <f>IF(P_Density_km2!H125&gt;Settings!$C$26,IF(Towers_4G_MNO!H125&lt;Total_Sites_MNO!H125,(Total_Sites_MNO!H125-Towers_4G_MNO!H125),0),"-")</f>
        <v/>
      </c>
      <c r="I125" s="30">
        <f>IF(P_Density_km2!I125&gt;Settings!$C$26,IF(Towers_4G_MNO!I125&lt;Total_Sites_MNO!I125,(Total_Sites_MNO!I125-Towers_4G_MNO!I125),0),"-")</f>
        <v/>
      </c>
      <c r="J125" s="30">
        <f>IF(P_Density_km2!J125&gt;Settings!$C$26,IF(Towers_4G_MNO!J125&lt;Total_Sites_MNO!J125,(Total_Sites_MNO!J125-Towers_4G_MNO!J125),0),"-")</f>
        <v/>
      </c>
      <c r="K125" s="30">
        <f>IF(P_Density_km2!K125&gt;Settings!$C$26,IF(Towers_4G_MNO!K125&lt;Total_Sites_MNO!K125,(Total_Sites_MNO!K125-Towers_4G_MNO!K125),0),"-")</f>
        <v/>
      </c>
      <c r="L125" s="30">
        <f>IF(P_Density_km2!L125&gt;Settings!$C$26,IF(Towers_4G_MNO!L125&lt;Total_Sites_MNO!L125,(Total_Sites_MNO!L125-Towers_4G_MNO!L125),0),"-")</f>
        <v/>
      </c>
    </row>
    <row r="126">
      <c r="A126" s="20">
        <f>'Total_Sites_MNO'!A126</f>
        <v/>
      </c>
      <c r="B126" s="20">
        <f>'Total_Sites_MNO'!B126</f>
        <v/>
      </c>
      <c r="C126" s="30">
        <f>IF(P_Density_km2!C126&gt;Settings!$C$26,IF(Towers_4G_MNO!C126&lt;Total_Sites_MNO!C126,(Total_Sites_MNO!C126-Towers_4G_MNO!C126),0),"-")</f>
        <v/>
      </c>
      <c r="D126" s="30">
        <f>IF(P_Density_km2!D126&gt;Settings!$C$26,IF(Towers_4G_MNO!D126&lt;Total_Sites_MNO!D126,(Total_Sites_MNO!D126-Towers_4G_MNO!D126),0),"-")</f>
        <v/>
      </c>
      <c r="E126" s="30">
        <f>IF(P_Density_km2!E126&gt;Settings!$C$26,IF(Towers_4G_MNO!E126&lt;Total_Sites_MNO!E126,(Total_Sites_MNO!E126-Towers_4G_MNO!E126),0),"-")</f>
        <v/>
      </c>
      <c r="F126" s="30">
        <f>IF(P_Density_km2!F126&gt;Settings!$C$26,IF(Towers_4G_MNO!F126&lt;Total_Sites_MNO!F126,(Total_Sites_MNO!F126-Towers_4G_MNO!F126),0),"-")</f>
        <v/>
      </c>
      <c r="G126" s="30">
        <f>IF(P_Density_km2!G126&gt;Settings!$C$26,IF(Towers_4G_MNO!G126&lt;Total_Sites_MNO!G126,(Total_Sites_MNO!G126-Towers_4G_MNO!G126),0),"-")</f>
        <v/>
      </c>
      <c r="H126" s="30">
        <f>IF(P_Density_km2!H126&gt;Settings!$C$26,IF(Towers_4G_MNO!H126&lt;Total_Sites_MNO!H126,(Total_Sites_MNO!H126-Towers_4G_MNO!H126),0),"-")</f>
        <v/>
      </c>
      <c r="I126" s="30">
        <f>IF(P_Density_km2!I126&gt;Settings!$C$26,IF(Towers_4G_MNO!I126&lt;Total_Sites_MNO!I126,(Total_Sites_MNO!I126-Towers_4G_MNO!I126),0),"-")</f>
        <v/>
      </c>
      <c r="J126" s="30">
        <f>IF(P_Density_km2!J126&gt;Settings!$C$26,IF(Towers_4G_MNO!J126&lt;Total_Sites_MNO!J126,(Total_Sites_MNO!J126-Towers_4G_MNO!J126),0),"-")</f>
        <v/>
      </c>
      <c r="K126" s="30">
        <f>IF(P_Density_km2!K126&gt;Settings!$C$26,IF(Towers_4G_MNO!K126&lt;Total_Sites_MNO!K126,(Total_Sites_MNO!K126-Towers_4G_MNO!K126),0),"-")</f>
        <v/>
      </c>
      <c r="L126" s="30">
        <f>IF(P_Density_km2!L126&gt;Settings!$C$26,IF(Towers_4G_MNO!L126&lt;Total_Sites_MNO!L126,(Total_Sites_MNO!L126-Towers_4G_MNO!L126),0),"-")</f>
        <v/>
      </c>
    </row>
    <row r="127">
      <c r="A127" s="20">
        <f>'Total_Sites_MNO'!A127</f>
        <v/>
      </c>
      <c r="B127" s="20">
        <f>'Total_Sites_MNO'!B127</f>
        <v/>
      </c>
      <c r="C127" s="30">
        <f>IF(P_Density_km2!C127&gt;Settings!$C$26,IF(Towers_4G_MNO!C127&lt;Total_Sites_MNO!C127,(Total_Sites_MNO!C127-Towers_4G_MNO!C127),0),"-")</f>
        <v/>
      </c>
      <c r="D127" s="30">
        <f>IF(P_Density_km2!D127&gt;Settings!$C$26,IF(Towers_4G_MNO!D127&lt;Total_Sites_MNO!D127,(Total_Sites_MNO!D127-Towers_4G_MNO!D127),0),"-")</f>
        <v/>
      </c>
      <c r="E127" s="30">
        <f>IF(P_Density_km2!E127&gt;Settings!$C$26,IF(Towers_4G_MNO!E127&lt;Total_Sites_MNO!E127,(Total_Sites_MNO!E127-Towers_4G_MNO!E127),0),"-")</f>
        <v/>
      </c>
      <c r="F127" s="30">
        <f>IF(P_Density_km2!F127&gt;Settings!$C$26,IF(Towers_4G_MNO!F127&lt;Total_Sites_MNO!F127,(Total_Sites_MNO!F127-Towers_4G_MNO!F127),0),"-")</f>
        <v/>
      </c>
      <c r="G127" s="30">
        <f>IF(P_Density_km2!G127&gt;Settings!$C$26,IF(Towers_4G_MNO!G127&lt;Total_Sites_MNO!G127,(Total_Sites_MNO!G127-Towers_4G_MNO!G127),0),"-")</f>
        <v/>
      </c>
      <c r="H127" s="30">
        <f>IF(P_Density_km2!H127&gt;Settings!$C$26,IF(Towers_4G_MNO!H127&lt;Total_Sites_MNO!H127,(Total_Sites_MNO!H127-Towers_4G_MNO!H127),0),"-")</f>
        <v/>
      </c>
      <c r="I127" s="30">
        <f>IF(P_Density_km2!I127&gt;Settings!$C$26,IF(Towers_4G_MNO!I127&lt;Total_Sites_MNO!I127,(Total_Sites_MNO!I127-Towers_4G_MNO!I127),0),"-")</f>
        <v/>
      </c>
      <c r="J127" s="30">
        <f>IF(P_Density_km2!J127&gt;Settings!$C$26,IF(Towers_4G_MNO!J127&lt;Total_Sites_MNO!J127,(Total_Sites_MNO!J127-Towers_4G_MNO!J127),0),"-")</f>
        <v/>
      </c>
      <c r="K127" s="30">
        <f>IF(P_Density_km2!K127&gt;Settings!$C$26,IF(Towers_4G_MNO!K127&lt;Total_Sites_MNO!K127,(Total_Sites_MNO!K127-Towers_4G_MNO!K127),0),"-")</f>
        <v/>
      </c>
      <c r="L127" s="30">
        <f>IF(P_Density_km2!L127&gt;Settings!$C$26,IF(Towers_4G_MNO!L127&lt;Total_Sites_MNO!L127,(Total_Sites_MNO!L127-Towers_4G_MNO!L127),0),"-")</f>
        <v/>
      </c>
    </row>
    <row r="128">
      <c r="A128" s="20">
        <f>'Total_Sites_MNO'!A128</f>
        <v/>
      </c>
      <c r="B128" s="20">
        <f>'Total_Sites_MNO'!B128</f>
        <v/>
      </c>
      <c r="C128" s="30">
        <f>IF(P_Density_km2!C128&gt;Settings!$C$26,IF(Towers_4G_MNO!C128&lt;Total_Sites_MNO!C128,(Total_Sites_MNO!C128-Towers_4G_MNO!C128),0),"-")</f>
        <v/>
      </c>
      <c r="D128" s="30">
        <f>IF(P_Density_km2!D128&gt;Settings!$C$26,IF(Towers_4G_MNO!D128&lt;Total_Sites_MNO!D128,(Total_Sites_MNO!D128-Towers_4G_MNO!D128),0),"-")</f>
        <v/>
      </c>
      <c r="E128" s="30">
        <f>IF(P_Density_km2!E128&gt;Settings!$C$26,IF(Towers_4G_MNO!E128&lt;Total_Sites_MNO!E128,(Total_Sites_MNO!E128-Towers_4G_MNO!E128),0),"-")</f>
        <v/>
      </c>
      <c r="F128" s="30">
        <f>IF(P_Density_km2!F128&gt;Settings!$C$26,IF(Towers_4G_MNO!F128&lt;Total_Sites_MNO!F128,(Total_Sites_MNO!F128-Towers_4G_MNO!F128),0),"-")</f>
        <v/>
      </c>
      <c r="G128" s="30">
        <f>IF(P_Density_km2!G128&gt;Settings!$C$26,IF(Towers_4G_MNO!G128&lt;Total_Sites_MNO!G128,(Total_Sites_MNO!G128-Towers_4G_MNO!G128),0),"-")</f>
        <v/>
      </c>
      <c r="H128" s="30">
        <f>IF(P_Density_km2!H128&gt;Settings!$C$26,IF(Towers_4G_MNO!H128&lt;Total_Sites_MNO!H128,(Total_Sites_MNO!H128-Towers_4G_MNO!H128),0),"-")</f>
        <v/>
      </c>
      <c r="I128" s="30">
        <f>IF(P_Density_km2!I128&gt;Settings!$C$26,IF(Towers_4G_MNO!I128&lt;Total_Sites_MNO!I128,(Total_Sites_MNO!I128-Towers_4G_MNO!I128),0),"-")</f>
        <v/>
      </c>
      <c r="J128" s="30">
        <f>IF(P_Density_km2!J128&gt;Settings!$C$26,IF(Towers_4G_MNO!J128&lt;Total_Sites_MNO!J128,(Total_Sites_MNO!J128-Towers_4G_MNO!J128),0),"-")</f>
        <v/>
      </c>
      <c r="K128" s="30">
        <f>IF(P_Density_km2!K128&gt;Settings!$C$26,IF(Towers_4G_MNO!K128&lt;Total_Sites_MNO!K128,(Total_Sites_MNO!K128-Towers_4G_MNO!K128),0),"-")</f>
        <v/>
      </c>
      <c r="L128" s="30">
        <f>IF(P_Density_km2!L128&gt;Settings!$C$26,IF(Towers_4G_MNO!L128&lt;Total_Sites_MNO!L128,(Total_Sites_MNO!L128-Towers_4G_MNO!L128),0),"-")</f>
        <v/>
      </c>
    </row>
    <row r="129">
      <c r="A129" s="20">
        <f>'Total_Sites_MNO'!A129</f>
        <v/>
      </c>
      <c r="B129" s="20">
        <f>'Total_Sites_MNO'!B129</f>
        <v/>
      </c>
      <c r="C129" s="30">
        <f>IF(P_Density_km2!C129&gt;Settings!$C$26,IF(Towers_4G_MNO!C129&lt;Total_Sites_MNO!C129,(Total_Sites_MNO!C129-Towers_4G_MNO!C129),0),"-")</f>
        <v/>
      </c>
      <c r="D129" s="30">
        <f>IF(P_Density_km2!D129&gt;Settings!$C$26,IF(Towers_4G_MNO!D129&lt;Total_Sites_MNO!D129,(Total_Sites_MNO!D129-Towers_4G_MNO!D129),0),"-")</f>
        <v/>
      </c>
      <c r="E129" s="30">
        <f>IF(P_Density_km2!E129&gt;Settings!$C$26,IF(Towers_4G_MNO!E129&lt;Total_Sites_MNO!E129,(Total_Sites_MNO!E129-Towers_4G_MNO!E129),0),"-")</f>
        <v/>
      </c>
      <c r="F129" s="30">
        <f>IF(P_Density_km2!F129&gt;Settings!$C$26,IF(Towers_4G_MNO!F129&lt;Total_Sites_MNO!F129,(Total_Sites_MNO!F129-Towers_4G_MNO!F129),0),"-")</f>
        <v/>
      </c>
      <c r="G129" s="30">
        <f>IF(P_Density_km2!G129&gt;Settings!$C$26,IF(Towers_4G_MNO!G129&lt;Total_Sites_MNO!G129,(Total_Sites_MNO!G129-Towers_4G_MNO!G129),0),"-")</f>
        <v/>
      </c>
      <c r="H129" s="30">
        <f>IF(P_Density_km2!H129&gt;Settings!$C$26,IF(Towers_4G_MNO!H129&lt;Total_Sites_MNO!H129,(Total_Sites_MNO!H129-Towers_4G_MNO!H129),0),"-")</f>
        <v/>
      </c>
      <c r="I129" s="30">
        <f>IF(P_Density_km2!I129&gt;Settings!$C$26,IF(Towers_4G_MNO!I129&lt;Total_Sites_MNO!I129,(Total_Sites_MNO!I129-Towers_4G_MNO!I129),0),"-")</f>
        <v/>
      </c>
      <c r="J129" s="30">
        <f>IF(P_Density_km2!J129&gt;Settings!$C$26,IF(Towers_4G_MNO!J129&lt;Total_Sites_MNO!J129,(Total_Sites_MNO!J129-Towers_4G_MNO!J129),0),"-")</f>
        <v/>
      </c>
      <c r="K129" s="30">
        <f>IF(P_Density_km2!K129&gt;Settings!$C$26,IF(Towers_4G_MNO!K129&lt;Total_Sites_MNO!K129,(Total_Sites_MNO!K129-Towers_4G_MNO!K129),0),"-")</f>
        <v/>
      </c>
      <c r="L129" s="30">
        <f>IF(P_Density_km2!L129&gt;Settings!$C$26,IF(Towers_4G_MNO!L129&lt;Total_Sites_MNO!L129,(Total_Sites_MNO!L129-Towers_4G_MNO!L129),0),"-")</f>
        <v/>
      </c>
    </row>
    <row r="130">
      <c r="A130" s="20">
        <f>'Total_Sites_MNO'!A130</f>
        <v/>
      </c>
      <c r="B130" s="20">
        <f>'Total_Sites_MNO'!B130</f>
        <v/>
      </c>
      <c r="C130" s="30">
        <f>IF(P_Density_km2!C130&gt;Settings!$C$26,IF(Towers_4G_MNO!C130&lt;Total_Sites_MNO!C130,(Total_Sites_MNO!C130-Towers_4G_MNO!C130),0),"-")</f>
        <v/>
      </c>
      <c r="D130" s="30">
        <f>IF(P_Density_km2!D130&gt;Settings!$C$26,IF(Towers_4G_MNO!D130&lt;Total_Sites_MNO!D130,(Total_Sites_MNO!D130-Towers_4G_MNO!D130),0),"-")</f>
        <v/>
      </c>
      <c r="E130" s="30">
        <f>IF(P_Density_km2!E130&gt;Settings!$C$26,IF(Towers_4G_MNO!E130&lt;Total_Sites_MNO!E130,(Total_Sites_MNO!E130-Towers_4G_MNO!E130),0),"-")</f>
        <v/>
      </c>
      <c r="F130" s="30">
        <f>IF(P_Density_km2!F130&gt;Settings!$C$26,IF(Towers_4G_MNO!F130&lt;Total_Sites_MNO!F130,(Total_Sites_MNO!F130-Towers_4G_MNO!F130),0),"-")</f>
        <v/>
      </c>
      <c r="G130" s="30">
        <f>IF(P_Density_km2!G130&gt;Settings!$C$26,IF(Towers_4G_MNO!G130&lt;Total_Sites_MNO!G130,(Total_Sites_MNO!G130-Towers_4G_MNO!G130),0),"-")</f>
        <v/>
      </c>
      <c r="H130" s="30">
        <f>IF(P_Density_km2!H130&gt;Settings!$C$26,IF(Towers_4G_MNO!H130&lt;Total_Sites_MNO!H130,(Total_Sites_MNO!H130-Towers_4G_MNO!H130),0),"-")</f>
        <v/>
      </c>
      <c r="I130" s="30">
        <f>IF(P_Density_km2!I130&gt;Settings!$C$26,IF(Towers_4G_MNO!I130&lt;Total_Sites_MNO!I130,(Total_Sites_MNO!I130-Towers_4G_MNO!I130),0),"-")</f>
        <v/>
      </c>
      <c r="J130" s="30">
        <f>IF(P_Density_km2!J130&gt;Settings!$C$26,IF(Towers_4G_MNO!J130&lt;Total_Sites_MNO!J130,(Total_Sites_MNO!J130-Towers_4G_MNO!J130),0),"-")</f>
        <v/>
      </c>
      <c r="K130" s="30">
        <f>IF(P_Density_km2!K130&gt;Settings!$C$26,IF(Towers_4G_MNO!K130&lt;Total_Sites_MNO!K130,(Total_Sites_MNO!K130-Towers_4G_MNO!K130),0),"-")</f>
        <v/>
      </c>
      <c r="L130" s="30">
        <f>IF(P_Density_km2!L130&gt;Settings!$C$26,IF(Towers_4G_MNO!L130&lt;Total_Sites_MNO!L130,(Total_Sites_MNO!L130-Towers_4G_MNO!L130),0),"-")</f>
        <v/>
      </c>
    </row>
    <row r="131">
      <c r="A131" s="20">
        <f>'Total_Sites_MNO'!A131</f>
        <v/>
      </c>
      <c r="B131" s="20">
        <f>'Total_Sites_MNO'!B131</f>
        <v/>
      </c>
      <c r="C131" s="30">
        <f>IF(P_Density_km2!C131&gt;Settings!$C$26,IF(Towers_4G_MNO!C131&lt;Total_Sites_MNO!C131,(Total_Sites_MNO!C131-Towers_4G_MNO!C131),0),"-")</f>
        <v/>
      </c>
      <c r="D131" s="30">
        <f>IF(P_Density_km2!D131&gt;Settings!$C$26,IF(Towers_4G_MNO!D131&lt;Total_Sites_MNO!D131,(Total_Sites_MNO!D131-Towers_4G_MNO!D131),0),"-")</f>
        <v/>
      </c>
      <c r="E131" s="30">
        <f>IF(P_Density_km2!E131&gt;Settings!$C$26,IF(Towers_4G_MNO!E131&lt;Total_Sites_MNO!E131,(Total_Sites_MNO!E131-Towers_4G_MNO!E131),0),"-")</f>
        <v/>
      </c>
      <c r="F131" s="30">
        <f>IF(P_Density_km2!F131&gt;Settings!$C$26,IF(Towers_4G_MNO!F131&lt;Total_Sites_MNO!F131,(Total_Sites_MNO!F131-Towers_4G_MNO!F131),0),"-")</f>
        <v/>
      </c>
      <c r="G131" s="30">
        <f>IF(P_Density_km2!G131&gt;Settings!$C$26,IF(Towers_4G_MNO!G131&lt;Total_Sites_MNO!G131,(Total_Sites_MNO!G131-Towers_4G_MNO!G131),0),"-")</f>
        <v/>
      </c>
      <c r="H131" s="30">
        <f>IF(P_Density_km2!H131&gt;Settings!$C$26,IF(Towers_4G_MNO!H131&lt;Total_Sites_MNO!H131,(Total_Sites_MNO!H131-Towers_4G_MNO!H131),0),"-")</f>
        <v/>
      </c>
      <c r="I131" s="30">
        <f>IF(P_Density_km2!I131&gt;Settings!$C$26,IF(Towers_4G_MNO!I131&lt;Total_Sites_MNO!I131,(Total_Sites_MNO!I131-Towers_4G_MNO!I131),0),"-")</f>
        <v/>
      </c>
      <c r="J131" s="30">
        <f>IF(P_Density_km2!J131&gt;Settings!$C$26,IF(Towers_4G_MNO!J131&lt;Total_Sites_MNO!J131,(Total_Sites_MNO!J131-Towers_4G_MNO!J131),0),"-")</f>
        <v/>
      </c>
      <c r="K131" s="30">
        <f>IF(P_Density_km2!K131&gt;Settings!$C$26,IF(Towers_4G_MNO!K131&lt;Total_Sites_MNO!K131,(Total_Sites_MNO!K131-Towers_4G_MNO!K131),0),"-")</f>
        <v/>
      </c>
      <c r="L131" s="30">
        <f>IF(P_Density_km2!L131&gt;Settings!$C$26,IF(Towers_4G_MNO!L131&lt;Total_Sites_MNO!L131,(Total_Sites_MNO!L131-Towers_4G_MNO!L131),0),"-")</f>
        <v/>
      </c>
    </row>
    <row r="132">
      <c r="A132" s="20">
        <f>'Total_Sites_MNO'!A132</f>
        <v/>
      </c>
      <c r="B132" s="20">
        <f>'Total_Sites_MNO'!B132</f>
        <v/>
      </c>
      <c r="C132" s="30">
        <f>IF(P_Density_km2!C132&gt;Settings!$C$26,IF(Towers_4G_MNO!C132&lt;Total_Sites_MNO!C132,(Total_Sites_MNO!C132-Towers_4G_MNO!C132),0),"-")</f>
        <v/>
      </c>
      <c r="D132" s="30">
        <f>IF(P_Density_km2!D132&gt;Settings!$C$26,IF(Towers_4G_MNO!D132&lt;Total_Sites_MNO!D132,(Total_Sites_MNO!D132-Towers_4G_MNO!D132),0),"-")</f>
        <v/>
      </c>
      <c r="E132" s="30">
        <f>IF(P_Density_km2!E132&gt;Settings!$C$26,IF(Towers_4G_MNO!E132&lt;Total_Sites_MNO!E132,(Total_Sites_MNO!E132-Towers_4G_MNO!E132),0),"-")</f>
        <v/>
      </c>
      <c r="F132" s="30">
        <f>IF(P_Density_km2!F132&gt;Settings!$C$26,IF(Towers_4G_MNO!F132&lt;Total_Sites_MNO!F132,(Total_Sites_MNO!F132-Towers_4G_MNO!F132),0),"-")</f>
        <v/>
      </c>
      <c r="G132" s="30">
        <f>IF(P_Density_km2!G132&gt;Settings!$C$26,IF(Towers_4G_MNO!G132&lt;Total_Sites_MNO!G132,(Total_Sites_MNO!G132-Towers_4G_MNO!G132),0),"-")</f>
        <v/>
      </c>
      <c r="H132" s="30">
        <f>IF(P_Density_km2!H132&gt;Settings!$C$26,IF(Towers_4G_MNO!H132&lt;Total_Sites_MNO!H132,(Total_Sites_MNO!H132-Towers_4G_MNO!H132),0),"-")</f>
        <v/>
      </c>
      <c r="I132" s="30">
        <f>IF(P_Density_km2!I132&gt;Settings!$C$26,IF(Towers_4G_MNO!I132&lt;Total_Sites_MNO!I132,(Total_Sites_MNO!I132-Towers_4G_MNO!I132),0),"-")</f>
        <v/>
      </c>
      <c r="J132" s="30">
        <f>IF(P_Density_km2!J132&gt;Settings!$C$26,IF(Towers_4G_MNO!J132&lt;Total_Sites_MNO!J132,(Total_Sites_MNO!J132-Towers_4G_MNO!J132),0),"-")</f>
        <v/>
      </c>
      <c r="K132" s="30">
        <f>IF(P_Density_km2!K132&gt;Settings!$C$26,IF(Towers_4G_MNO!K132&lt;Total_Sites_MNO!K132,(Total_Sites_MNO!K132-Towers_4G_MNO!K132),0),"-")</f>
        <v/>
      </c>
      <c r="L132" s="30">
        <f>IF(P_Density_km2!L132&gt;Settings!$C$26,IF(Towers_4G_MNO!L132&lt;Total_Sites_MNO!L132,(Total_Sites_MNO!L132-Towers_4G_MNO!L132),0),"-")</f>
        <v/>
      </c>
    </row>
    <row r="133">
      <c r="A133" s="20">
        <f>'Total_Sites_MNO'!A133</f>
        <v/>
      </c>
      <c r="B133" s="20">
        <f>'Total_Sites_MNO'!B133</f>
        <v/>
      </c>
      <c r="C133" s="30">
        <f>IF(P_Density_km2!C133&gt;Settings!$C$26,IF(Towers_4G_MNO!C133&lt;Total_Sites_MNO!C133,(Total_Sites_MNO!C133-Towers_4G_MNO!C133),0),"-")</f>
        <v/>
      </c>
      <c r="D133" s="30">
        <f>IF(P_Density_km2!D133&gt;Settings!$C$26,IF(Towers_4G_MNO!D133&lt;Total_Sites_MNO!D133,(Total_Sites_MNO!D133-Towers_4G_MNO!D133),0),"-")</f>
        <v/>
      </c>
      <c r="E133" s="30">
        <f>IF(P_Density_km2!E133&gt;Settings!$C$26,IF(Towers_4G_MNO!E133&lt;Total_Sites_MNO!E133,(Total_Sites_MNO!E133-Towers_4G_MNO!E133),0),"-")</f>
        <v/>
      </c>
      <c r="F133" s="30">
        <f>IF(P_Density_km2!F133&gt;Settings!$C$26,IF(Towers_4G_MNO!F133&lt;Total_Sites_MNO!F133,(Total_Sites_MNO!F133-Towers_4G_MNO!F133),0),"-")</f>
        <v/>
      </c>
      <c r="G133" s="30">
        <f>IF(P_Density_km2!G133&gt;Settings!$C$26,IF(Towers_4G_MNO!G133&lt;Total_Sites_MNO!G133,(Total_Sites_MNO!G133-Towers_4G_MNO!G133),0),"-")</f>
        <v/>
      </c>
      <c r="H133" s="30">
        <f>IF(P_Density_km2!H133&gt;Settings!$C$26,IF(Towers_4G_MNO!H133&lt;Total_Sites_MNO!H133,(Total_Sites_MNO!H133-Towers_4G_MNO!H133),0),"-")</f>
        <v/>
      </c>
      <c r="I133" s="30">
        <f>IF(P_Density_km2!I133&gt;Settings!$C$26,IF(Towers_4G_MNO!I133&lt;Total_Sites_MNO!I133,(Total_Sites_MNO!I133-Towers_4G_MNO!I133),0),"-")</f>
        <v/>
      </c>
      <c r="J133" s="30">
        <f>IF(P_Density_km2!J133&gt;Settings!$C$26,IF(Towers_4G_MNO!J133&lt;Total_Sites_MNO!J133,(Total_Sites_MNO!J133-Towers_4G_MNO!J133),0),"-")</f>
        <v/>
      </c>
      <c r="K133" s="30">
        <f>IF(P_Density_km2!K133&gt;Settings!$C$26,IF(Towers_4G_MNO!K133&lt;Total_Sites_MNO!K133,(Total_Sites_MNO!K133-Towers_4G_MNO!K133),0),"-")</f>
        <v/>
      </c>
      <c r="L133" s="30">
        <f>IF(P_Density_km2!L133&gt;Settings!$C$26,IF(Towers_4G_MNO!L133&lt;Total_Sites_MNO!L133,(Total_Sites_MNO!L133-Towers_4G_MNO!L133),0),"-")</f>
        <v/>
      </c>
    </row>
    <row r="134">
      <c r="A134" s="20">
        <f>'Total_Sites_MNO'!A134</f>
        <v/>
      </c>
      <c r="B134" s="20">
        <f>'Total_Sites_MNO'!B134</f>
        <v/>
      </c>
      <c r="C134" s="30">
        <f>IF(P_Density_km2!C134&gt;Settings!$C$26,IF(Towers_4G_MNO!C134&lt;Total_Sites_MNO!C134,(Total_Sites_MNO!C134-Towers_4G_MNO!C134),0),"-")</f>
        <v/>
      </c>
      <c r="D134" s="30">
        <f>IF(P_Density_km2!D134&gt;Settings!$C$26,IF(Towers_4G_MNO!D134&lt;Total_Sites_MNO!D134,(Total_Sites_MNO!D134-Towers_4G_MNO!D134),0),"-")</f>
        <v/>
      </c>
      <c r="E134" s="30">
        <f>IF(P_Density_km2!E134&gt;Settings!$C$26,IF(Towers_4G_MNO!E134&lt;Total_Sites_MNO!E134,(Total_Sites_MNO!E134-Towers_4G_MNO!E134),0),"-")</f>
        <v/>
      </c>
      <c r="F134" s="30">
        <f>IF(P_Density_km2!F134&gt;Settings!$C$26,IF(Towers_4G_MNO!F134&lt;Total_Sites_MNO!F134,(Total_Sites_MNO!F134-Towers_4G_MNO!F134),0),"-")</f>
        <v/>
      </c>
      <c r="G134" s="30">
        <f>IF(P_Density_km2!G134&gt;Settings!$C$26,IF(Towers_4G_MNO!G134&lt;Total_Sites_MNO!G134,(Total_Sites_MNO!G134-Towers_4G_MNO!G134),0),"-")</f>
        <v/>
      </c>
      <c r="H134" s="30">
        <f>IF(P_Density_km2!H134&gt;Settings!$C$26,IF(Towers_4G_MNO!H134&lt;Total_Sites_MNO!H134,(Total_Sites_MNO!H134-Towers_4G_MNO!H134),0),"-")</f>
        <v/>
      </c>
      <c r="I134" s="30">
        <f>IF(P_Density_km2!I134&gt;Settings!$C$26,IF(Towers_4G_MNO!I134&lt;Total_Sites_MNO!I134,(Total_Sites_MNO!I134-Towers_4G_MNO!I134),0),"-")</f>
        <v/>
      </c>
      <c r="J134" s="30">
        <f>IF(P_Density_km2!J134&gt;Settings!$C$26,IF(Towers_4G_MNO!J134&lt;Total_Sites_MNO!J134,(Total_Sites_MNO!J134-Towers_4G_MNO!J134),0),"-")</f>
        <v/>
      </c>
      <c r="K134" s="30">
        <f>IF(P_Density_km2!K134&gt;Settings!$C$26,IF(Towers_4G_MNO!K134&lt;Total_Sites_MNO!K134,(Total_Sites_MNO!K134-Towers_4G_MNO!K134),0),"-")</f>
        <v/>
      </c>
      <c r="L134" s="30">
        <f>IF(P_Density_km2!L134&gt;Settings!$C$26,IF(Towers_4G_MNO!L134&lt;Total_Sites_MNO!L134,(Total_Sites_MNO!L134-Towers_4G_MNO!L134),0),"-")</f>
        <v/>
      </c>
    </row>
    <row r="135">
      <c r="A135" s="20">
        <f>'Total_Sites_MNO'!A135</f>
        <v/>
      </c>
      <c r="B135" s="20">
        <f>'Total_Sites_MNO'!B135</f>
        <v/>
      </c>
      <c r="C135" s="30">
        <f>IF(P_Density_km2!C135&gt;Settings!$C$26,IF(Towers_4G_MNO!C135&lt;Total_Sites_MNO!C135,(Total_Sites_MNO!C135-Towers_4G_MNO!C135),0),"-")</f>
        <v/>
      </c>
      <c r="D135" s="30">
        <f>IF(P_Density_km2!D135&gt;Settings!$C$26,IF(Towers_4G_MNO!D135&lt;Total_Sites_MNO!D135,(Total_Sites_MNO!D135-Towers_4G_MNO!D135),0),"-")</f>
        <v/>
      </c>
      <c r="E135" s="30">
        <f>IF(P_Density_km2!E135&gt;Settings!$C$26,IF(Towers_4G_MNO!E135&lt;Total_Sites_MNO!E135,(Total_Sites_MNO!E135-Towers_4G_MNO!E135),0),"-")</f>
        <v/>
      </c>
      <c r="F135" s="30">
        <f>IF(P_Density_km2!F135&gt;Settings!$C$26,IF(Towers_4G_MNO!F135&lt;Total_Sites_MNO!F135,(Total_Sites_MNO!F135-Towers_4G_MNO!F135),0),"-")</f>
        <v/>
      </c>
      <c r="G135" s="30">
        <f>IF(P_Density_km2!G135&gt;Settings!$C$26,IF(Towers_4G_MNO!G135&lt;Total_Sites_MNO!G135,(Total_Sites_MNO!G135-Towers_4G_MNO!G135),0),"-")</f>
        <v/>
      </c>
      <c r="H135" s="30">
        <f>IF(P_Density_km2!H135&gt;Settings!$C$26,IF(Towers_4G_MNO!H135&lt;Total_Sites_MNO!H135,(Total_Sites_MNO!H135-Towers_4G_MNO!H135),0),"-")</f>
        <v/>
      </c>
      <c r="I135" s="30">
        <f>IF(P_Density_km2!I135&gt;Settings!$C$26,IF(Towers_4G_MNO!I135&lt;Total_Sites_MNO!I135,(Total_Sites_MNO!I135-Towers_4G_MNO!I135),0),"-")</f>
        <v/>
      </c>
      <c r="J135" s="30">
        <f>IF(P_Density_km2!J135&gt;Settings!$C$26,IF(Towers_4G_MNO!J135&lt;Total_Sites_MNO!J135,(Total_Sites_MNO!J135-Towers_4G_MNO!J135),0),"-")</f>
        <v/>
      </c>
      <c r="K135" s="30">
        <f>IF(P_Density_km2!K135&gt;Settings!$C$26,IF(Towers_4G_MNO!K135&lt;Total_Sites_MNO!K135,(Total_Sites_MNO!K135-Towers_4G_MNO!K135),0),"-")</f>
        <v/>
      </c>
      <c r="L135" s="30">
        <f>IF(P_Density_km2!L135&gt;Settings!$C$26,IF(Towers_4G_MNO!L135&lt;Total_Sites_MNO!L135,(Total_Sites_MNO!L135-Towers_4G_MNO!L135),0),"-")</f>
        <v/>
      </c>
    </row>
    <row r="136">
      <c r="A136" s="20">
        <f>'Total_Sites_MNO'!A136</f>
        <v/>
      </c>
      <c r="B136" s="20">
        <f>'Total_Sites_MNO'!B136</f>
        <v/>
      </c>
      <c r="C136" s="30">
        <f>IF(P_Density_km2!C136&gt;Settings!$C$26,IF(Towers_4G_MNO!C136&lt;Total_Sites_MNO!C136,(Total_Sites_MNO!C136-Towers_4G_MNO!C136),0),"-")</f>
        <v/>
      </c>
      <c r="D136" s="30">
        <f>IF(P_Density_km2!D136&gt;Settings!$C$26,IF(Towers_4G_MNO!D136&lt;Total_Sites_MNO!D136,(Total_Sites_MNO!D136-Towers_4G_MNO!D136),0),"-")</f>
        <v/>
      </c>
      <c r="E136" s="30">
        <f>IF(P_Density_km2!E136&gt;Settings!$C$26,IF(Towers_4G_MNO!E136&lt;Total_Sites_MNO!E136,(Total_Sites_MNO!E136-Towers_4G_MNO!E136),0),"-")</f>
        <v/>
      </c>
      <c r="F136" s="30">
        <f>IF(P_Density_km2!F136&gt;Settings!$C$26,IF(Towers_4G_MNO!F136&lt;Total_Sites_MNO!F136,(Total_Sites_MNO!F136-Towers_4G_MNO!F136),0),"-")</f>
        <v/>
      </c>
      <c r="G136" s="30">
        <f>IF(P_Density_km2!G136&gt;Settings!$C$26,IF(Towers_4G_MNO!G136&lt;Total_Sites_MNO!G136,(Total_Sites_MNO!G136-Towers_4G_MNO!G136),0),"-")</f>
        <v/>
      </c>
      <c r="H136" s="30">
        <f>IF(P_Density_km2!H136&gt;Settings!$C$26,IF(Towers_4G_MNO!H136&lt;Total_Sites_MNO!H136,(Total_Sites_MNO!H136-Towers_4G_MNO!H136),0),"-")</f>
        <v/>
      </c>
      <c r="I136" s="30">
        <f>IF(P_Density_km2!I136&gt;Settings!$C$26,IF(Towers_4G_MNO!I136&lt;Total_Sites_MNO!I136,(Total_Sites_MNO!I136-Towers_4G_MNO!I136),0),"-")</f>
        <v/>
      </c>
      <c r="J136" s="30">
        <f>IF(P_Density_km2!J136&gt;Settings!$C$26,IF(Towers_4G_MNO!J136&lt;Total_Sites_MNO!J136,(Total_Sites_MNO!J136-Towers_4G_MNO!J136),0),"-")</f>
        <v/>
      </c>
      <c r="K136" s="30">
        <f>IF(P_Density_km2!K136&gt;Settings!$C$26,IF(Towers_4G_MNO!K136&lt;Total_Sites_MNO!K136,(Total_Sites_MNO!K136-Towers_4G_MNO!K136),0),"-")</f>
        <v/>
      </c>
      <c r="L136" s="30">
        <f>IF(P_Density_km2!L136&gt;Settings!$C$26,IF(Towers_4G_MNO!L136&lt;Total_Sites_MNO!L136,(Total_Sites_MNO!L136-Towers_4G_MNO!L136),0),"-")</f>
        <v/>
      </c>
    </row>
    <row r="137">
      <c r="A137" s="20">
        <f>'Total_Sites_MNO'!A137</f>
        <v/>
      </c>
      <c r="B137" s="20">
        <f>'Total_Sites_MNO'!B137</f>
        <v/>
      </c>
      <c r="C137" s="30">
        <f>IF(P_Density_km2!C137&gt;Settings!$C$26,IF(Towers_4G_MNO!C137&lt;Total_Sites_MNO!C137,(Total_Sites_MNO!C137-Towers_4G_MNO!C137),0),"-")</f>
        <v/>
      </c>
      <c r="D137" s="30">
        <f>IF(P_Density_km2!D137&gt;Settings!$C$26,IF(Towers_4G_MNO!D137&lt;Total_Sites_MNO!D137,(Total_Sites_MNO!D137-Towers_4G_MNO!D137),0),"-")</f>
        <v/>
      </c>
      <c r="E137" s="30">
        <f>IF(P_Density_km2!E137&gt;Settings!$C$26,IF(Towers_4G_MNO!E137&lt;Total_Sites_MNO!E137,(Total_Sites_MNO!E137-Towers_4G_MNO!E137),0),"-")</f>
        <v/>
      </c>
      <c r="F137" s="30">
        <f>IF(P_Density_km2!F137&gt;Settings!$C$26,IF(Towers_4G_MNO!F137&lt;Total_Sites_MNO!F137,(Total_Sites_MNO!F137-Towers_4G_MNO!F137),0),"-")</f>
        <v/>
      </c>
      <c r="G137" s="30">
        <f>IF(P_Density_km2!G137&gt;Settings!$C$26,IF(Towers_4G_MNO!G137&lt;Total_Sites_MNO!G137,(Total_Sites_MNO!G137-Towers_4G_MNO!G137),0),"-")</f>
        <v/>
      </c>
      <c r="H137" s="30">
        <f>IF(P_Density_km2!H137&gt;Settings!$C$26,IF(Towers_4G_MNO!H137&lt;Total_Sites_MNO!H137,(Total_Sites_MNO!H137-Towers_4G_MNO!H137),0),"-")</f>
        <v/>
      </c>
      <c r="I137" s="30">
        <f>IF(P_Density_km2!I137&gt;Settings!$C$26,IF(Towers_4G_MNO!I137&lt;Total_Sites_MNO!I137,(Total_Sites_MNO!I137-Towers_4G_MNO!I137),0),"-")</f>
        <v/>
      </c>
      <c r="J137" s="30">
        <f>IF(P_Density_km2!J137&gt;Settings!$C$26,IF(Towers_4G_MNO!J137&lt;Total_Sites_MNO!J137,(Total_Sites_MNO!J137-Towers_4G_MNO!J137),0),"-")</f>
        <v/>
      </c>
      <c r="K137" s="30">
        <f>IF(P_Density_km2!K137&gt;Settings!$C$26,IF(Towers_4G_MNO!K137&lt;Total_Sites_MNO!K137,(Total_Sites_MNO!K137-Towers_4G_MNO!K137),0),"-")</f>
        <v/>
      </c>
      <c r="L137" s="30">
        <f>IF(P_Density_km2!L137&gt;Settings!$C$26,IF(Towers_4G_MNO!L137&lt;Total_Sites_MNO!L137,(Total_Sites_MNO!L137-Towers_4G_MNO!L137),0),"-")</f>
        <v/>
      </c>
    </row>
    <row r="138">
      <c r="A138" s="20">
        <f>'Total_Sites_MNO'!A138</f>
        <v/>
      </c>
      <c r="B138" s="20">
        <f>'Total_Sites_MNO'!B138</f>
        <v/>
      </c>
      <c r="C138" s="30">
        <f>IF(P_Density_km2!C138&gt;Settings!$C$26,IF(Towers_4G_MNO!C138&lt;Total_Sites_MNO!C138,(Total_Sites_MNO!C138-Towers_4G_MNO!C138),0),"-")</f>
        <v/>
      </c>
      <c r="D138" s="30">
        <f>IF(P_Density_km2!D138&gt;Settings!$C$26,IF(Towers_4G_MNO!D138&lt;Total_Sites_MNO!D138,(Total_Sites_MNO!D138-Towers_4G_MNO!D138),0),"-")</f>
        <v/>
      </c>
      <c r="E138" s="30">
        <f>IF(P_Density_km2!E138&gt;Settings!$C$26,IF(Towers_4G_MNO!E138&lt;Total_Sites_MNO!E138,(Total_Sites_MNO!E138-Towers_4G_MNO!E138),0),"-")</f>
        <v/>
      </c>
      <c r="F138" s="30">
        <f>IF(P_Density_km2!F138&gt;Settings!$C$26,IF(Towers_4G_MNO!F138&lt;Total_Sites_MNO!F138,(Total_Sites_MNO!F138-Towers_4G_MNO!F138),0),"-")</f>
        <v/>
      </c>
      <c r="G138" s="30">
        <f>IF(P_Density_km2!G138&gt;Settings!$C$26,IF(Towers_4G_MNO!G138&lt;Total_Sites_MNO!G138,(Total_Sites_MNO!G138-Towers_4G_MNO!G138),0),"-")</f>
        <v/>
      </c>
      <c r="H138" s="30">
        <f>IF(P_Density_km2!H138&gt;Settings!$C$26,IF(Towers_4G_MNO!H138&lt;Total_Sites_MNO!H138,(Total_Sites_MNO!H138-Towers_4G_MNO!H138),0),"-")</f>
        <v/>
      </c>
      <c r="I138" s="30">
        <f>IF(P_Density_km2!I138&gt;Settings!$C$26,IF(Towers_4G_MNO!I138&lt;Total_Sites_MNO!I138,(Total_Sites_MNO!I138-Towers_4G_MNO!I138),0),"-")</f>
        <v/>
      </c>
      <c r="J138" s="30">
        <f>IF(P_Density_km2!J138&gt;Settings!$C$26,IF(Towers_4G_MNO!J138&lt;Total_Sites_MNO!J138,(Total_Sites_MNO!J138-Towers_4G_MNO!J138),0),"-")</f>
        <v/>
      </c>
      <c r="K138" s="30">
        <f>IF(P_Density_km2!K138&gt;Settings!$C$26,IF(Towers_4G_MNO!K138&lt;Total_Sites_MNO!K138,(Total_Sites_MNO!K138-Towers_4G_MNO!K138),0),"-")</f>
        <v/>
      </c>
      <c r="L138" s="30">
        <f>IF(P_Density_km2!L138&gt;Settings!$C$26,IF(Towers_4G_MNO!L138&lt;Total_Sites_MNO!L138,(Total_Sites_MNO!L138-Towers_4G_MNO!L138),0),"-")</f>
        <v/>
      </c>
    </row>
    <row r="139">
      <c r="A139" s="20">
        <f>'Total_Sites_MNO'!A139</f>
        <v/>
      </c>
      <c r="B139" s="20">
        <f>'Total_Sites_MNO'!B139</f>
        <v/>
      </c>
      <c r="C139" s="30">
        <f>IF(P_Density_km2!C139&gt;Settings!$C$26,IF(Towers_4G_MNO!C139&lt;Total_Sites_MNO!C139,(Total_Sites_MNO!C139-Towers_4G_MNO!C139),0),"-")</f>
        <v/>
      </c>
      <c r="D139" s="30">
        <f>IF(P_Density_km2!D139&gt;Settings!$C$26,IF(Towers_4G_MNO!D139&lt;Total_Sites_MNO!D139,(Total_Sites_MNO!D139-Towers_4G_MNO!D139),0),"-")</f>
        <v/>
      </c>
      <c r="E139" s="30">
        <f>IF(P_Density_km2!E139&gt;Settings!$C$26,IF(Towers_4G_MNO!E139&lt;Total_Sites_MNO!E139,(Total_Sites_MNO!E139-Towers_4G_MNO!E139),0),"-")</f>
        <v/>
      </c>
      <c r="F139" s="30">
        <f>IF(P_Density_km2!F139&gt;Settings!$C$26,IF(Towers_4G_MNO!F139&lt;Total_Sites_MNO!F139,(Total_Sites_MNO!F139-Towers_4G_MNO!F139),0),"-")</f>
        <v/>
      </c>
      <c r="G139" s="30">
        <f>IF(P_Density_km2!G139&gt;Settings!$C$26,IF(Towers_4G_MNO!G139&lt;Total_Sites_MNO!G139,(Total_Sites_MNO!G139-Towers_4G_MNO!G139),0),"-")</f>
        <v/>
      </c>
      <c r="H139" s="30">
        <f>IF(P_Density_km2!H139&gt;Settings!$C$26,IF(Towers_4G_MNO!H139&lt;Total_Sites_MNO!H139,(Total_Sites_MNO!H139-Towers_4G_MNO!H139),0),"-")</f>
        <v/>
      </c>
      <c r="I139" s="30">
        <f>IF(P_Density_km2!I139&gt;Settings!$C$26,IF(Towers_4G_MNO!I139&lt;Total_Sites_MNO!I139,(Total_Sites_MNO!I139-Towers_4G_MNO!I139),0),"-")</f>
        <v/>
      </c>
      <c r="J139" s="30">
        <f>IF(P_Density_km2!J139&gt;Settings!$C$26,IF(Towers_4G_MNO!J139&lt;Total_Sites_MNO!J139,(Total_Sites_MNO!J139-Towers_4G_MNO!J139),0),"-")</f>
        <v/>
      </c>
      <c r="K139" s="30">
        <f>IF(P_Density_km2!K139&gt;Settings!$C$26,IF(Towers_4G_MNO!K139&lt;Total_Sites_MNO!K139,(Total_Sites_MNO!K139-Towers_4G_MNO!K139),0),"-")</f>
        <v/>
      </c>
      <c r="L139" s="30">
        <f>IF(P_Density_km2!L139&gt;Settings!$C$26,IF(Towers_4G_MNO!L139&lt;Total_Sites_MNO!L139,(Total_Sites_MNO!L139-Towers_4G_MNO!L139),0),"-")</f>
        <v/>
      </c>
    </row>
    <row r="140">
      <c r="A140" s="20">
        <f>'Total_Sites_MNO'!A140</f>
        <v/>
      </c>
      <c r="B140" s="20">
        <f>'Total_Sites_MNO'!B140</f>
        <v/>
      </c>
      <c r="C140" s="30">
        <f>IF(P_Density_km2!C140&gt;Settings!$C$26,IF(Towers_4G_MNO!C140&lt;Total_Sites_MNO!C140,(Total_Sites_MNO!C140-Towers_4G_MNO!C140),0),"-")</f>
        <v/>
      </c>
      <c r="D140" s="30">
        <f>IF(P_Density_km2!D140&gt;Settings!$C$26,IF(Towers_4G_MNO!D140&lt;Total_Sites_MNO!D140,(Total_Sites_MNO!D140-Towers_4G_MNO!D140),0),"-")</f>
        <v/>
      </c>
      <c r="E140" s="30">
        <f>IF(P_Density_km2!E140&gt;Settings!$C$26,IF(Towers_4G_MNO!E140&lt;Total_Sites_MNO!E140,(Total_Sites_MNO!E140-Towers_4G_MNO!E140),0),"-")</f>
        <v/>
      </c>
      <c r="F140" s="30">
        <f>IF(P_Density_km2!F140&gt;Settings!$C$26,IF(Towers_4G_MNO!F140&lt;Total_Sites_MNO!F140,(Total_Sites_MNO!F140-Towers_4G_MNO!F140),0),"-")</f>
        <v/>
      </c>
      <c r="G140" s="30">
        <f>IF(P_Density_km2!G140&gt;Settings!$C$26,IF(Towers_4G_MNO!G140&lt;Total_Sites_MNO!G140,(Total_Sites_MNO!G140-Towers_4G_MNO!G140),0),"-")</f>
        <v/>
      </c>
      <c r="H140" s="30">
        <f>IF(P_Density_km2!H140&gt;Settings!$C$26,IF(Towers_4G_MNO!H140&lt;Total_Sites_MNO!H140,(Total_Sites_MNO!H140-Towers_4G_MNO!H140),0),"-")</f>
        <v/>
      </c>
      <c r="I140" s="30">
        <f>IF(P_Density_km2!I140&gt;Settings!$C$26,IF(Towers_4G_MNO!I140&lt;Total_Sites_MNO!I140,(Total_Sites_MNO!I140-Towers_4G_MNO!I140),0),"-")</f>
        <v/>
      </c>
      <c r="J140" s="30">
        <f>IF(P_Density_km2!J140&gt;Settings!$C$26,IF(Towers_4G_MNO!J140&lt;Total_Sites_MNO!J140,(Total_Sites_MNO!J140-Towers_4G_MNO!J140),0),"-")</f>
        <v/>
      </c>
      <c r="K140" s="30">
        <f>IF(P_Density_km2!K140&gt;Settings!$C$26,IF(Towers_4G_MNO!K140&lt;Total_Sites_MNO!K140,(Total_Sites_MNO!K140-Towers_4G_MNO!K140),0),"-")</f>
        <v/>
      </c>
      <c r="L140" s="30">
        <f>IF(P_Density_km2!L140&gt;Settings!$C$26,IF(Towers_4G_MNO!L140&lt;Total_Sites_MNO!L140,(Total_Sites_MNO!L140-Towers_4G_MNO!L140),0),"-")</f>
        <v/>
      </c>
    </row>
    <row r="141">
      <c r="A141" s="20">
        <f>'Total_Sites_MNO'!A141</f>
        <v/>
      </c>
      <c r="B141" s="20">
        <f>'Total_Sites_MNO'!B141</f>
        <v/>
      </c>
      <c r="C141" s="30">
        <f>IF(P_Density_km2!C141&gt;Settings!$C$26,IF(Towers_4G_MNO!C141&lt;Total_Sites_MNO!C141,(Total_Sites_MNO!C141-Towers_4G_MNO!C141),0),"-")</f>
        <v/>
      </c>
      <c r="D141" s="30">
        <f>IF(P_Density_km2!D141&gt;Settings!$C$26,IF(Towers_4G_MNO!D141&lt;Total_Sites_MNO!D141,(Total_Sites_MNO!D141-Towers_4G_MNO!D141),0),"-")</f>
        <v/>
      </c>
      <c r="E141" s="30">
        <f>IF(P_Density_km2!E141&gt;Settings!$C$26,IF(Towers_4G_MNO!E141&lt;Total_Sites_MNO!E141,(Total_Sites_MNO!E141-Towers_4G_MNO!E141),0),"-")</f>
        <v/>
      </c>
      <c r="F141" s="30">
        <f>IF(P_Density_km2!F141&gt;Settings!$C$26,IF(Towers_4G_MNO!F141&lt;Total_Sites_MNO!F141,(Total_Sites_MNO!F141-Towers_4G_MNO!F141),0),"-")</f>
        <v/>
      </c>
      <c r="G141" s="30">
        <f>IF(P_Density_km2!G141&gt;Settings!$C$26,IF(Towers_4G_MNO!G141&lt;Total_Sites_MNO!G141,(Total_Sites_MNO!G141-Towers_4G_MNO!G141),0),"-")</f>
        <v/>
      </c>
      <c r="H141" s="30">
        <f>IF(P_Density_km2!H141&gt;Settings!$C$26,IF(Towers_4G_MNO!H141&lt;Total_Sites_MNO!H141,(Total_Sites_MNO!H141-Towers_4G_MNO!H141),0),"-")</f>
        <v/>
      </c>
      <c r="I141" s="30">
        <f>IF(P_Density_km2!I141&gt;Settings!$C$26,IF(Towers_4G_MNO!I141&lt;Total_Sites_MNO!I141,(Total_Sites_MNO!I141-Towers_4G_MNO!I141),0),"-")</f>
        <v/>
      </c>
      <c r="J141" s="30">
        <f>IF(P_Density_km2!J141&gt;Settings!$C$26,IF(Towers_4G_MNO!J141&lt;Total_Sites_MNO!J141,(Total_Sites_MNO!J141-Towers_4G_MNO!J141),0),"-")</f>
        <v/>
      </c>
      <c r="K141" s="30">
        <f>IF(P_Density_km2!K141&gt;Settings!$C$26,IF(Towers_4G_MNO!K141&lt;Total_Sites_MNO!K141,(Total_Sites_MNO!K141-Towers_4G_MNO!K141),0),"-")</f>
        <v/>
      </c>
      <c r="L141" s="30">
        <f>IF(P_Density_km2!L141&gt;Settings!$C$26,IF(Towers_4G_MNO!L141&lt;Total_Sites_MNO!L141,(Total_Sites_MNO!L141-Towers_4G_MNO!L141),0),"-")</f>
        <v/>
      </c>
    </row>
    <row r="142">
      <c r="A142" s="20">
        <f>'Total_Sites_MNO'!A142</f>
        <v/>
      </c>
      <c r="B142" s="20">
        <f>'Total_Sites_MNO'!B142</f>
        <v/>
      </c>
      <c r="C142" s="30">
        <f>IF(P_Density_km2!C142&gt;Settings!$C$26,IF(Towers_4G_MNO!C142&lt;Total_Sites_MNO!C142,(Total_Sites_MNO!C142-Towers_4G_MNO!C142),0),"-")</f>
        <v/>
      </c>
      <c r="D142" s="30">
        <f>IF(P_Density_km2!D142&gt;Settings!$C$26,IF(Towers_4G_MNO!D142&lt;Total_Sites_MNO!D142,(Total_Sites_MNO!D142-Towers_4G_MNO!D142),0),"-")</f>
        <v/>
      </c>
      <c r="E142" s="30">
        <f>IF(P_Density_km2!E142&gt;Settings!$C$26,IF(Towers_4G_MNO!E142&lt;Total_Sites_MNO!E142,(Total_Sites_MNO!E142-Towers_4G_MNO!E142),0),"-")</f>
        <v/>
      </c>
      <c r="F142" s="30">
        <f>IF(P_Density_km2!F142&gt;Settings!$C$26,IF(Towers_4G_MNO!F142&lt;Total_Sites_MNO!F142,(Total_Sites_MNO!F142-Towers_4G_MNO!F142),0),"-")</f>
        <v/>
      </c>
      <c r="G142" s="30">
        <f>IF(P_Density_km2!G142&gt;Settings!$C$26,IF(Towers_4G_MNO!G142&lt;Total_Sites_MNO!G142,(Total_Sites_MNO!G142-Towers_4G_MNO!G142),0),"-")</f>
        <v/>
      </c>
      <c r="H142" s="30">
        <f>IF(P_Density_km2!H142&gt;Settings!$C$26,IF(Towers_4G_MNO!H142&lt;Total_Sites_MNO!H142,(Total_Sites_MNO!H142-Towers_4G_MNO!H142),0),"-")</f>
        <v/>
      </c>
      <c r="I142" s="30">
        <f>IF(P_Density_km2!I142&gt;Settings!$C$26,IF(Towers_4G_MNO!I142&lt;Total_Sites_MNO!I142,(Total_Sites_MNO!I142-Towers_4G_MNO!I142),0),"-")</f>
        <v/>
      </c>
      <c r="J142" s="30">
        <f>IF(P_Density_km2!J142&gt;Settings!$C$26,IF(Towers_4G_MNO!J142&lt;Total_Sites_MNO!J142,(Total_Sites_MNO!J142-Towers_4G_MNO!J142),0),"-")</f>
        <v/>
      </c>
      <c r="K142" s="30">
        <f>IF(P_Density_km2!K142&gt;Settings!$C$26,IF(Towers_4G_MNO!K142&lt;Total_Sites_MNO!K142,(Total_Sites_MNO!K142-Towers_4G_MNO!K142),0),"-")</f>
        <v/>
      </c>
      <c r="L142" s="30">
        <f>IF(P_Density_km2!L142&gt;Settings!$C$26,IF(Towers_4G_MNO!L142&lt;Total_Sites_MNO!L142,(Total_Sites_MNO!L142-Towers_4G_MNO!L142),0),"-")</f>
        <v/>
      </c>
    </row>
    <row r="143">
      <c r="A143" s="20">
        <f>'Total_Sites_MNO'!A143</f>
        <v/>
      </c>
      <c r="B143" s="20">
        <f>'Total_Sites_MNO'!B143</f>
        <v/>
      </c>
      <c r="C143" s="30">
        <f>IF(P_Density_km2!C143&gt;Settings!$C$26,IF(Towers_4G_MNO!C143&lt;Total_Sites_MNO!C143,(Total_Sites_MNO!C143-Towers_4G_MNO!C143),0),"-")</f>
        <v/>
      </c>
      <c r="D143" s="30">
        <f>IF(P_Density_km2!D143&gt;Settings!$C$26,IF(Towers_4G_MNO!D143&lt;Total_Sites_MNO!D143,(Total_Sites_MNO!D143-Towers_4G_MNO!D143),0),"-")</f>
        <v/>
      </c>
      <c r="E143" s="30">
        <f>IF(P_Density_km2!E143&gt;Settings!$C$26,IF(Towers_4G_MNO!E143&lt;Total_Sites_MNO!E143,(Total_Sites_MNO!E143-Towers_4G_MNO!E143),0),"-")</f>
        <v/>
      </c>
      <c r="F143" s="30">
        <f>IF(P_Density_km2!F143&gt;Settings!$C$26,IF(Towers_4G_MNO!F143&lt;Total_Sites_MNO!F143,(Total_Sites_MNO!F143-Towers_4G_MNO!F143),0),"-")</f>
        <v/>
      </c>
      <c r="G143" s="30">
        <f>IF(P_Density_km2!G143&gt;Settings!$C$26,IF(Towers_4G_MNO!G143&lt;Total_Sites_MNO!G143,(Total_Sites_MNO!G143-Towers_4G_MNO!G143),0),"-")</f>
        <v/>
      </c>
      <c r="H143" s="30">
        <f>IF(P_Density_km2!H143&gt;Settings!$C$26,IF(Towers_4G_MNO!H143&lt;Total_Sites_MNO!H143,(Total_Sites_MNO!H143-Towers_4G_MNO!H143),0),"-")</f>
        <v/>
      </c>
      <c r="I143" s="30">
        <f>IF(P_Density_km2!I143&gt;Settings!$C$26,IF(Towers_4G_MNO!I143&lt;Total_Sites_MNO!I143,(Total_Sites_MNO!I143-Towers_4G_MNO!I143),0),"-")</f>
        <v/>
      </c>
      <c r="J143" s="30">
        <f>IF(P_Density_km2!J143&gt;Settings!$C$26,IF(Towers_4G_MNO!J143&lt;Total_Sites_MNO!J143,(Total_Sites_MNO!J143-Towers_4G_MNO!J143),0),"-")</f>
        <v/>
      </c>
      <c r="K143" s="30">
        <f>IF(P_Density_km2!K143&gt;Settings!$C$26,IF(Towers_4G_MNO!K143&lt;Total_Sites_MNO!K143,(Total_Sites_MNO!K143-Towers_4G_MNO!K143),0),"-")</f>
        <v/>
      </c>
      <c r="L143" s="30">
        <f>IF(P_Density_km2!L143&gt;Settings!$C$26,IF(Towers_4G_MNO!L143&lt;Total_Sites_MNO!L143,(Total_Sites_MNO!L143-Towers_4G_MNO!L143),0),"-")</f>
        <v/>
      </c>
    </row>
    <row r="144">
      <c r="A144" s="20">
        <f>'Total_Sites_MNO'!A144</f>
        <v/>
      </c>
      <c r="B144" s="20">
        <f>'Total_Sites_MNO'!B144</f>
        <v/>
      </c>
      <c r="C144" s="30">
        <f>IF(P_Density_km2!C144&gt;Settings!$C$26,IF(Towers_4G_MNO!C144&lt;Total_Sites_MNO!C144,(Total_Sites_MNO!C144-Towers_4G_MNO!C144),0),"-")</f>
        <v/>
      </c>
      <c r="D144" s="30">
        <f>IF(P_Density_km2!D144&gt;Settings!$C$26,IF(Towers_4G_MNO!D144&lt;Total_Sites_MNO!D144,(Total_Sites_MNO!D144-Towers_4G_MNO!D144),0),"-")</f>
        <v/>
      </c>
      <c r="E144" s="30">
        <f>IF(P_Density_km2!E144&gt;Settings!$C$26,IF(Towers_4G_MNO!E144&lt;Total_Sites_MNO!E144,(Total_Sites_MNO!E144-Towers_4G_MNO!E144),0),"-")</f>
        <v/>
      </c>
      <c r="F144" s="30">
        <f>IF(P_Density_km2!F144&gt;Settings!$C$26,IF(Towers_4G_MNO!F144&lt;Total_Sites_MNO!F144,(Total_Sites_MNO!F144-Towers_4G_MNO!F144),0),"-")</f>
        <v/>
      </c>
      <c r="G144" s="30">
        <f>IF(P_Density_km2!G144&gt;Settings!$C$26,IF(Towers_4G_MNO!G144&lt;Total_Sites_MNO!G144,(Total_Sites_MNO!G144-Towers_4G_MNO!G144),0),"-")</f>
        <v/>
      </c>
      <c r="H144" s="30">
        <f>IF(P_Density_km2!H144&gt;Settings!$C$26,IF(Towers_4G_MNO!H144&lt;Total_Sites_MNO!H144,(Total_Sites_MNO!H144-Towers_4G_MNO!H144),0),"-")</f>
        <v/>
      </c>
      <c r="I144" s="30">
        <f>IF(P_Density_km2!I144&gt;Settings!$C$26,IF(Towers_4G_MNO!I144&lt;Total_Sites_MNO!I144,(Total_Sites_MNO!I144-Towers_4G_MNO!I144),0),"-")</f>
        <v/>
      </c>
      <c r="J144" s="30">
        <f>IF(P_Density_km2!J144&gt;Settings!$C$26,IF(Towers_4G_MNO!J144&lt;Total_Sites_MNO!J144,(Total_Sites_MNO!J144-Towers_4G_MNO!J144),0),"-")</f>
        <v/>
      </c>
      <c r="K144" s="30">
        <f>IF(P_Density_km2!K144&gt;Settings!$C$26,IF(Towers_4G_MNO!K144&lt;Total_Sites_MNO!K144,(Total_Sites_MNO!K144-Towers_4G_MNO!K144),0),"-")</f>
        <v/>
      </c>
      <c r="L144" s="30">
        <f>IF(P_Density_km2!L144&gt;Settings!$C$26,IF(Towers_4G_MNO!L144&lt;Total_Sites_MNO!L144,(Total_Sites_MNO!L144-Towers_4G_MNO!L144),0),"-")</f>
        <v/>
      </c>
    </row>
    <row r="145">
      <c r="A145" s="20">
        <f>'Total_Sites_MNO'!A145</f>
        <v/>
      </c>
      <c r="B145" s="20">
        <f>'Total_Sites_MNO'!B145</f>
        <v/>
      </c>
      <c r="C145" s="30">
        <f>IF(P_Density_km2!C145&gt;Settings!$C$26,IF(Towers_4G_MNO!C145&lt;Total_Sites_MNO!C145,(Total_Sites_MNO!C145-Towers_4G_MNO!C145),0),"-")</f>
        <v/>
      </c>
      <c r="D145" s="30">
        <f>IF(P_Density_km2!D145&gt;Settings!$C$26,IF(Towers_4G_MNO!D145&lt;Total_Sites_MNO!D145,(Total_Sites_MNO!D145-Towers_4G_MNO!D145),0),"-")</f>
        <v/>
      </c>
      <c r="E145" s="30">
        <f>IF(P_Density_km2!E145&gt;Settings!$C$26,IF(Towers_4G_MNO!E145&lt;Total_Sites_MNO!E145,(Total_Sites_MNO!E145-Towers_4G_MNO!E145),0),"-")</f>
        <v/>
      </c>
      <c r="F145" s="30">
        <f>IF(P_Density_km2!F145&gt;Settings!$C$26,IF(Towers_4G_MNO!F145&lt;Total_Sites_MNO!F145,(Total_Sites_MNO!F145-Towers_4G_MNO!F145),0),"-")</f>
        <v/>
      </c>
      <c r="G145" s="30">
        <f>IF(P_Density_km2!G145&gt;Settings!$C$26,IF(Towers_4G_MNO!G145&lt;Total_Sites_MNO!G145,(Total_Sites_MNO!G145-Towers_4G_MNO!G145),0),"-")</f>
        <v/>
      </c>
      <c r="H145" s="30">
        <f>IF(P_Density_km2!H145&gt;Settings!$C$26,IF(Towers_4G_MNO!H145&lt;Total_Sites_MNO!H145,(Total_Sites_MNO!H145-Towers_4G_MNO!H145),0),"-")</f>
        <v/>
      </c>
      <c r="I145" s="30">
        <f>IF(P_Density_km2!I145&gt;Settings!$C$26,IF(Towers_4G_MNO!I145&lt;Total_Sites_MNO!I145,(Total_Sites_MNO!I145-Towers_4G_MNO!I145),0),"-")</f>
        <v/>
      </c>
      <c r="J145" s="30">
        <f>IF(P_Density_km2!J145&gt;Settings!$C$26,IF(Towers_4G_MNO!J145&lt;Total_Sites_MNO!J145,(Total_Sites_MNO!J145-Towers_4G_MNO!J145),0),"-")</f>
        <v/>
      </c>
      <c r="K145" s="30">
        <f>IF(P_Density_km2!K145&gt;Settings!$C$26,IF(Towers_4G_MNO!K145&lt;Total_Sites_MNO!K145,(Total_Sites_MNO!K145-Towers_4G_MNO!K145),0),"-")</f>
        <v/>
      </c>
      <c r="L145" s="30">
        <f>IF(P_Density_km2!L145&gt;Settings!$C$26,IF(Towers_4G_MNO!L145&lt;Total_Sites_MNO!L145,(Total_Sites_MNO!L145-Towers_4G_MNO!L145),0),"-")</f>
        <v/>
      </c>
    </row>
    <row r="146">
      <c r="A146" s="20">
        <f>'Total_Sites_MNO'!A146</f>
        <v/>
      </c>
      <c r="B146" s="20">
        <f>'Total_Sites_MNO'!B146</f>
        <v/>
      </c>
      <c r="C146" s="30">
        <f>IF(P_Density_km2!C146&gt;Settings!$C$26,IF(Towers_4G_MNO!C146&lt;Total_Sites_MNO!C146,(Total_Sites_MNO!C146-Towers_4G_MNO!C146),0),"-")</f>
        <v/>
      </c>
      <c r="D146" s="30">
        <f>IF(P_Density_km2!D146&gt;Settings!$C$26,IF(Towers_4G_MNO!D146&lt;Total_Sites_MNO!D146,(Total_Sites_MNO!D146-Towers_4G_MNO!D146),0),"-")</f>
        <v/>
      </c>
      <c r="E146" s="30">
        <f>IF(P_Density_km2!E146&gt;Settings!$C$26,IF(Towers_4G_MNO!E146&lt;Total_Sites_MNO!E146,(Total_Sites_MNO!E146-Towers_4G_MNO!E146),0),"-")</f>
        <v/>
      </c>
      <c r="F146" s="30">
        <f>IF(P_Density_km2!F146&gt;Settings!$C$26,IF(Towers_4G_MNO!F146&lt;Total_Sites_MNO!F146,(Total_Sites_MNO!F146-Towers_4G_MNO!F146),0),"-")</f>
        <v/>
      </c>
      <c r="G146" s="30">
        <f>IF(P_Density_km2!G146&gt;Settings!$C$26,IF(Towers_4G_MNO!G146&lt;Total_Sites_MNO!G146,(Total_Sites_MNO!G146-Towers_4G_MNO!G146),0),"-")</f>
        <v/>
      </c>
      <c r="H146" s="30">
        <f>IF(P_Density_km2!H146&gt;Settings!$C$26,IF(Towers_4G_MNO!H146&lt;Total_Sites_MNO!H146,(Total_Sites_MNO!H146-Towers_4G_MNO!H146),0),"-")</f>
        <v/>
      </c>
      <c r="I146" s="30">
        <f>IF(P_Density_km2!I146&gt;Settings!$C$26,IF(Towers_4G_MNO!I146&lt;Total_Sites_MNO!I146,(Total_Sites_MNO!I146-Towers_4G_MNO!I146),0),"-")</f>
        <v/>
      </c>
      <c r="J146" s="30">
        <f>IF(P_Density_km2!J146&gt;Settings!$C$26,IF(Towers_4G_MNO!J146&lt;Total_Sites_MNO!J146,(Total_Sites_MNO!J146-Towers_4G_MNO!J146),0),"-")</f>
        <v/>
      </c>
      <c r="K146" s="30">
        <f>IF(P_Density_km2!K146&gt;Settings!$C$26,IF(Towers_4G_MNO!K146&lt;Total_Sites_MNO!K146,(Total_Sites_MNO!K146-Towers_4G_MNO!K146),0),"-")</f>
        <v/>
      </c>
      <c r="L146" s="30">
        <f>IF(P_Density_km2!L146&gt;Settings!$C$26,IF(Towers_4G_MNO!L146&lt;Total_Sites_MNO!L146,(Total_Sites_MNO!L146-Towers_4G_MNO!L146),0),"-")</f>
        <v/>
      </c>
    </row>
    <row r="147">
      <c r="A147" s="20">
        <f>'Total_Sites_MNO'!A147</f>
        <v/>
      </c>
      <c r="B147" s="20">
        <f>'Total_Sites_MNO'!B147</f>
        <v/>
      </c>
      <c r="C147" s="30">
        <f>IF(P_Density_km2!C147&gt;Settings!$C$26,IF(Towers_4G_MNO!C147&lt;Total_Sites_MNO!C147,(Total_Sites_MNO!C147-Towers_4G_MNO!C147),0),"-")</f>
        <v/>
      </c>
      <c r="D147" s="30">
        <f>IF(P_Density_km2!D147&gt;Settings!$C$26,IF(Towers_4G_MNO!D147&lt;Total_Sites_MNO!D147,(Total_Sites_MNO!D147-Towers_4G_MNO!D147),0),"-")</f>
        <v/>
      </c>
      <c r="E147" s="30">
        <f>IF(P_Density_km2!E147&gt;Settings!$C$26,IF(Towers_4G_MNO!E147&lt;Total_Sites_MNO!E147,(Total_Sites_MNO!E147-Towers_4G_MNO!E147),0),"-")</f>
        <v/>
      </c>
      <c r="F147" s="30">
        <f>IF(P_Density_km2!F147&gt;Settings!$C$26,IF(Towers_4G_MNO!F147&lt;Total_Sites_MNO!F147,(Total_Sites_MNO!F147-Towers_4G_MNO!F147),0),"-")</f>
        <v/>
      </c>
      <c r="G147" s="30">
        <f>IF(P_Density_km2!G147&gt;Settings!$C$26,IF(Towers_4G_MNO!G147&lt;Total_Sites_MNO!G147,(Total_Sites_MNO!G147-Towers_4G_MNO!G147),0),"-")</f>
        <v/>
      </c>
      <c r="H147" s="30">
        <f>IF(P_Density_km2!H147&gt;Settings!$C$26,IF(Towers_4G_MNO!H147&lt;Total_Sites_MNO!H147,(Total_Sites_MNO!H147-Towers_4G_MNO!H147),0),"-")</f>
        <v/>
      </c>
      <c r="I147" s="30">
        <f>IF(P_Density_km2!I147&gt;Settings!$C$26,IF(Towers_4G_MNO!I147&lt;Total_Sites_MNO!I147,(Total_Sites_MNO!I147-Towers_4G_MNO!I147),0),"-")</f>
        <v/>
      </c>
      <c r="J147" s="30">
        <f>IF(P_Density_km2!J147&gt;Settings!$C$26,IF(Towers_4G_MNO!J147&lt;Total_Sites_MNO!J147,(Total_Sites_MNO!J147-Towers_4G_MNO!J147),0),"-")</f>
        <v/>
      </c>
      <c r="K147" s="30">
        <f>IF(P_Density_km2!K147&gt;Settings!$C$26,IF(Towers_4G_MNO!K147&lt;Total_Sites_MNO!K147,(Total_Sites_MNO!K147-Towers_4G_MNO!K147),0),"-")</f>
        <v/>
      </c>
      <c r="L147" s="30">
        <f>IF(P_Density_km2!L147&gt;Settings!$C$26,IF(Towers_4G_MNO!L147&lt;Total_Sites_MNO!L147,(Total_Sites_MNO!L147-Towers_4G_MNO!L147),0),"-")</f>
        <v/>
      </c>
    </row>
    <row r="148">
      <c r="A148" s="20">
        <f>'Total_Sites_MNO'!A148</f>
        <v/>
      </c>
      <c r="B148" s="20">
        <f>'Total_Sites_MNO'!B148</f>
        <v/>
      </c>
      <c r="C148" s="30">
        <f>IF(P_Density_km2!C148&gt;Settings!$C$26,IF(Towers_4G_MNO!C148&lt;Total_Sites_MNO!C148,(Total_Sites_MNO!C148-Towers_4G_MNO!C148),0),"-")</f>
        <v/>
      </c>
      <c r="D148" s="30">
        <f>IF(P_Density_km2!D148&gt;Settings!$C$26,IF(Towers_4G_MNO!D148&lt;Total_Sites_MNO!D148,(Total_Sites_MNO!D148-Towers_4G_MNO!D148),0),"-")</f>
        <v/>
      </c>
      <c r="E148" s="30">
        <f>IF(P_Density_km2!E148&gt;Settings!$C$26,IF(Towers_4G_MNO!E148&lt;Total_Sites_MNO!E148,(Total_Sites_MNO!E148-Towers_4G_MNO!E148),0),"-")</f>
        <v/>
      </c>
      <c r="F148" s="30">
        <f>IF(P_Density_km2!F148&gt;Settings!$C$26,IF(Towers_4G_MNO!F148&lt;Total_Sites_MNO!F148,(Total_Sites_MNO!F148-Towers_4G_MNO!F148),0),"-")</f>
        <v/>
      </c>
      <c r="G148" s="30">
        <f>IF(P_Density_km2!G148&gt;Settings!$C$26,IF(Towers_4G_MNO!G148&lt;Total_Sites_MNO!G148,(Total_Sites_MNO!G148-Towers_4G_MNO!G148),0),"-")</f>
        <v/>
      </c>
      <c r="H148" s="30">
        <f>IF(P_Density_km2!H148&gt;Settings!$C$26,IF(Towers_4G_MNO!H148&lt;Total_Sites_MNO!H148,(Total_Sites_MNO!H148-Towers_4G_MNO!H148),0),"-")</f>
        <v/>
      </c>
      <c r="I148" s="30">
        <f>IF(P_Density_km2!I148&gt;Settings!$C$26,IF(Towers_4G_MNO!I148&lt;Total_Sites_MNO!I148,(Total_Sites_MNO!I148-Towers_4G_MNO!I148),0),"-")</f>
        <v/>
      </c>
      <c r="J148" s="30">
        <f>IF(P_Density_km2!J148&gt;Settings!$C$26,IF(Towers_4G_MNO!J148&lt;Total_Sites_MNO!J148,(Total_Sites_MNO!J148-Towers_4G_MNO!J148),0),"-")</f>
        <v/>
      </c>
      <c r="K148" s="30">
        <f>IF(P_Density_km2!K148&gt;Settings!$C$26,IF(Towers_4G_MNO!K148&lt;Total_Sites_MNO!K148,(Total_Sites_MNO!K148-Towers_4G_MNO!K148),0),"-")</f>
        <v/>
      </c>
      <c r="L148" s="30">
        <f>IF(P_Density_km2!L148&gt;Settings!$C$26,IF(Towers_4G_MNO!L148&lt;Total_Sites_MNO!L148,(Total_Sites_MNO!L148-Towers_4G_MNO!L148),0),"-")</f>
        <v/>
      </c>
    </row>
    <row r="149">
      <c r="A149" s="20">
        <f>'Total_Sites_MNO'!A149</f>
        <v/>
      </c>
      <c r="B149" s="20">
        <f>'Total_Sites_MNO'!B149</f>
        <v/>
      </c>
      <c r="C149" s="30">
        <f>IF(P_Density_km2!C149&gt;Settings!$C$26,IF(Towers_4G_MNO!C149&lt;Total_Sites_MNO!C149,(Total_Sites_MNO!C149-Towers_4G_MNO!C149),0),"-")</f>
        <v/>
      </c>
      <c r="D149" s="30">
        <f>IF(P_Density_km2!D149&gt;Settings!$C$26,IF(Towers_4G_MNO!D149&lt;Total_Sites_MNO!D149,(Total_Sites_MNO!D149-Towers_4G_MNO!D149),0),"-")</f>
        <v/>
      </c>
      <c r="E149" s="30">
        <f>IF(P_Density_km2!E149&gt;Settings!$C$26,IF(Towers_4G_MNO!E149&lt;Total_Sites_MNO!E149,(Total_Sites_MNO!E149-Towers_4G_MNO!E149),0),"-")</f>
        <v/>
      </c>
      <c r="F149" s="30">
        <f>IF(P_Density_km2!F149&gt;Settings!$C$26,IF(Towers_4G_MNO!F149&lt;Total_Sites_MNO!F149,(Total_Sites_MNO!F149-Towers_4G_MNO!F149),0),"-")</f>
        <v/>
      </c>
      <c r="G149" s="30">
        <f>IF(P_Density_km2!G149&gt;Settings!$C$26,IF(Towers_4G_MNO!G149&lt;Total_Sites_MNO!G149,(Total_Sites_MNO!G149-Towers_4G_MNO!G149),0),"-")</f>
        <v/>
      </c>
      <c r="H149" s="30">
        <f>IF(P_Density_km2!H149&gt;Settings!$C$26,IF(Towers_4G_MNO!H149&lt;Total_Sites_MNO!H149,(Total_Sites_MNO!H149-Towers_4G_MNO!H149),0),"-")</f>
        <v/>
      </c>
      <c r="I149" s="30">
        <f>IF(P_Density_km2!I149&gt;Settings!$C$26,IF(Towers_4G_MNO!I149&lt;Total_Sites_MNO!I149,(Total_Sites_MNO!I149-Towers_4G_MNO!I149),0),"-")</f>
        <v/>
      </c>
      <c r="J149" s="30">
        <f>IF(P_Density_km2!J149&gt;Settings!$C$26,IF(Towers_4G_MNO!J149&lt;Total_Sites_MNO!J149,(Total_Sites_MNO!J149-Towers_4G_MNO!J149),0),"-")</f>
        <v/>
      </c>
      <c r="K149" s="30">
        <f>IF(P_Density_km2!K149&gt;Settings!$C$26,IF(Towers_4G_MNO!K149&lt;Total_Sites_MNO!K149,(Total_Sites_MNO!K149-Towers_4G_MNO!K149),0),"-")</f>
        <v/>
      </c>
      <c r="L149" s="30">
        <f>IF(P_Density_km2!L149&gt;Settings!$C$26,IF(Towers_4G_MNO!L149&lt;Total_Sites_MNO!L149,(Total_Sites_MNO!L149-Towers_4G_MNO!L149),0),"-")</f>
        <v/>
      </c>
    </row>
    <row r="150">
      <c r="A150" s="20">
        <f>'Total_Sites_MNO'!A150</f>
        <v/>
      </c>
      <c r="B150" s="20">
        <f>'Total_Sites_MNO'!B150</f>
        <v/>
      </c>
      <c r="C150" s="30">
        <f>IF(P_Density_km2!C150&gt;Settings!$C$26,IF(Towers_4G_MNO!C150&lt;Total_Sites_MNO!C150,(Total_Sites_MNO!C150-Towers_4G_MNO!C150),0),"-")</f>
        <v/>
      </c>
      <c r="D150" s="30">
        <f>IF(P_Density_km2!D150&gt;Settings!$C$26,IF(Towers_4G_MNO!D150&lt;Total_Sites_MNO!D150,(Total_Sites_MNO!D150-Towers_4G_MNO!D150),0),"-")</f>
        <v/>
      </c>
      <c r="E150" s="30">
        <f>IF(P_Density_km2!E150&gt;Settings!$C$26,IF(Towers_4G_MNO!E150&lt;Total_Sites_MNO!E150,(Total_Sites_MNO!E150-Towers_4G_MNO!E150),0),"-")</f>
        <v/>
      </c>
      <c r="F150" s="30">
        <f>IF(P_Density_km2!F150&gt;Settings!$C$26,IF(Towers_4G_MNO!F150&lt;Total_Sites_MNO!F150,(Total_Sites_MNO!F150-Towers_4G_MNO!F150),0),"-")</f>
        <v/>
      </c>
      <c r="G150" s="30">
        <f>IF(P_Density_km2!G150&gt;Settings!$C$26,IF(Towers_4G_MNO!G150&lt;Total_Sites_MNO!G150,(Total_Sites_MNO!G150-Towers_4G_MNO!G150),0),"-")</f>
        <v/>
      </c>
      <c r="H150" s="30">
        <f>IF(P_Density_km2!H150&gt;Settings!$C$26,IF(Towers_4G_MNO!H150&lt;Total_Sites_MNO!H150,(Total_Sites_MNO!H150-Towers_4G_MNO!H150),0),"-")</f>
        <v/>
      </c>
      <c r="I150" s="30">
        <f>IF(P_Density_km2!I150&gt;Settings!$C$26,IF(Towers_4G_MNO!I150&lt;Total_Sites_MNO!I150,(Total_Sites_MNO!I150-Towers_4G_MNO!I150),0),"-")</f>
        <v/>
      </c>
      <c r="J150" s="30">
        <f>IF(P_Density_km2!J150&gt;Settings!$C$26,IF(Towers_4G_MNO!J150&lt;Total_Sites_MNO!J150,(Total_Sites_MNO!J150-Towers_4G_MNO!J150),0),"-")</f>
        <v/>
      </c>
      <c r="K150" s="30">
        <f>IF(P_Density_km2!K150&gt;Settings!$C$26,IF(Towers_4G_MNO!K150&lt;Total_Sites_MNO!K150,(Total_Sites_MNO!K150-Towers_4G_MNO!K150),0),"-")</f>
        <v/>
      </c>
      <c r="L150" s="30">
        <f>IF(P_Density_km2!L150&gt;Settings!$C$26,IF(Towers_4G_MNO!L150&lt;Total_Sites_MNO!L150,(Total_Sites_MNO!L150-Towers_4G_MNO!L150),0),"-")</f>
        <v/>
      </c>
    </row>
    <row r="151">
      <c r="A151" s="20">
        <f>'Total_Sites_MNO'!A151</f>
        <v/>
      </c>
      <c r="B151" s="20">
        <f>'Total_Sites_MNO'!B151</f>
        <v/>
      </c>
      <c r="C151" s="30">
        <f>IF(P_Density_km2!C151&gt;Settings!$C$26,IF(Towers_4G_MNO!C151&lt;Total_Sites_MNO!C151,(Total_Sites_MNO!C151-Towers_4G_MNO!C151),0),"-")</f>
        <v/>
      </c>
      <c r="D151" s="30">
        <f>IF(P_Density_km2!D151&gt;Settings!$C$26,IF(Towers_4G_MNO!D151&lt;Total_Sites_MNO!D151,(Total_Sites_MNO!D151-Towers_4G_MNO!D151),0),"-")</f>
        <v/>
      </c>
      <c r="E151" s="30">
        <f>IF(P_Density_km2!E151&gt;Settings!$C$26,IF(Towers_4G_MNO!E151&lt;Total_Sites_MNO!E151,(Total_Sites_MNO!E151-Towers_4G_MNO!E151),0),"-")</f>
        <v/>
      </c>
      <c r="F151" s="30">
        <f>IF(P_Density_km2!F151&gt;Settings!$C$26,IF(Towers_4G_MNO!F151&lt;Total_Sites_MNO!F151,(Total_Sites_MNO!F151-Towers_4G_MNO!F151),0),"-")</f>
        <v/>
      </c>
      <c r="G151" s="30">
        <f>IF(P_Density_km2!G151&gt;Settings!$C$26,IF(Towers_4G_MNO!G151&lt;Total_Sites_MNO!G151,(Total_Sites_MNO!G151-Towers_4G_MNO!G151),0),"-")</f>
        <v/>
      </c>
      <c r="H151" s="30">
        <f>IF(P_Density_km2!H151&gt;Settings!$C$26,IF(Towers_4G_MNO!H151&lt;Total_Sites_MNO!H151,(Total_Sites_MNO!H151-Towers_4G_MNO!H151),0),"-")</f>
        <v/>
      </c>
      <c r="I151" s="30">
        <f>IF(P_Density_km2!I151&gt;Settings!$C$26,IF(Towers_4G_MNO!I151&lt;Total_Sites_MNO!I151,(Total_Sites_MNO!I151-Towers_4G_MNO!I151),0),"-")</f>
        <v/>
      </c>
      <c r="J151" s="30">
        <f>IF(P_Density_km2!J151&gt;Settings!$C$26,IF(Towers_4G_MNO!J151&lt;Total_Sites_MNO!J151,(Total_Sites_MNO!J151-Towers_4G_MNO!J151),0),"-")</f>
        <v/>
      </c>
      <c r="K151" s="30">
        <f>IF(P_Density_km2!K151&gt;Settings!$C$26,IF(Towers_4G_MNO!K151&lt;Total_Sites_MNO!K151,(Total_Sites_MNO!K151-Towers_4G_MNO!K151),0),"-")</f>
        <v/>
      </c>
      <c r="L151" s="30">
        <f>IF(P_Density_km2!L151&gt;Settings!$C$26,IF(Towers_4G_MNO!L151&lt;Total_Sites_MNO!L151,(Total_Sites_MNO!L151-Towers_4G_MNO!L151),0),"-")</f>
        <v/>
      </c>
    </row>
    <row r="152">
      <c r="A152" s="20">
        <f>'Total_Sites_MNO'!A152</f>
        <v/>
      </c>
      <c r="B152" s="20">
        <f>'Total_Sites_MNO'!B152</f>
        <v/>
      </c>
      <c r="C152" s="30">
        <f>IF(P_Density_km2!C152&gt;Settings!$C$26,IF(Towers_4G_MNO!C152&lt;Total_Sites_MNO!C152,(Total_Sites_MNO!C152-Towers_4G_MNO!C152),0),"-")</f>
        <v/>
      </c>
      <c r="D152" s="30">
        <f>IF(P_Density_km2!D152&gt;Settings!$C$26,IF(Towers_4G_MNO!D152&lt;Total_Sites_MNO!D152,(Total_Sites_MNO!D152-Towers_4G_MNO!D152),0),"-")</f>
        <v/>
      </c>
      <c r="E152" s="30">
        <f>IF(P_Density_km2!E152&gt;Settings!$C$26,IF(Towers_4G_MNO!E152&lt;Total_Sites_MNO!E152,(Total_Sites_MNO!E152-Towers_4G_MNO!E152),0),"-")</f>
        <v/>
      </c>
      <c r="F152" s="30">
        <f>IF(P_Density_km2!F152&gt;Settings!$C$26,IF(Towers_4G_MNO!F152&lt;Total_Sites_MNO!F152,(Total_Sites_MNO!F152-Towers_4G_MNO!F152),0),"-")</f>
        <v/>
      </c>
      <c r="G152" s="30">
        <f>IF(P_Density_km2!G152&gt;Settings!$C$26,IF(Towers_4G_MNO!G152&lt;Total_Sites_MNO!G152,(Total_Sites_MNO!G152-Towers_4G_MNO!G152),0),"-")</f>
        <v/>
      </c>
      <c r="H152" s="30">
        <f>IF(P_Density_km2!H152&gt;Settings!$C$26,IF(Towers_4G_MNO!H152&lt;Total_Sites_MNO!H152,(Total_Sites_MNO!H152-Towers_4G_MNO!H152),0),"-")</f>
        <v/>
      </c>
      <c r="I152" s="30">
        <f>IF(P_Density_km2!I152&gt;Settings!$C$26,IF(Towers_4G_MNO!I152&lt;Total_Sites_MNO!I152,(Total_Sites_MNO!I152-Towers_4G_MNO!I152),0),"-")</f>
        <v/>
      </c>
      <c r="J152" s="30">
        <f>IF(P_Density_km2!J152&gt;Settings!$C$26,IF(Towers_4G_MNO!J152&lt;Total_Sites_MNO!J152,(Total_Sites_MNO!J152-Towers_4G_MNO!J152),0),"-")</f>
        <v/>
      </c>
      <c r="K152" s="30">
        <f>IF(P_Density_km2!K152&gt;Settings!$C$26,IF(Towers_4G_MNO!K152&lt;Total_Sites_MNO!K152,(Total_Sites_MNO!K152-Towers_4G_MNO!K152),0),"-")</f>
        <v/>
      </c>
      <c r="L152" s="30">
        <f>IF(P_Density_km2!L152&gt;Settings!$C$26,IF(Towers_4G_MNO!L152&lt;Total_Sites_MNO!L152,(Total_Sites_MNO!L152-Towers_4G_MNO!L152),0),"-")</f>
        <v/>
      </c>
    </row>
    <row r="153">
      <c r="A153" s="20">
        <f>'Total_Sites_MNO'!A153</f>
        <v/>
      </c>
      <c r="B153" s="20">
        <f>'Total_Sites_MNO'!B153</f>
        <v/>
      </c>
      <c r="C153" s="30">
        <f>IF(P_Density_km2!C153&gt;Settings!$C$26,IF(Towers_4G_MNO!C153&lt;Total_Sites_MNO!C153,(Total_Sites_MNO!C153-Towers_4G_MNO!C153),0),"-")</f>
        <v/>
      </c>
      <c r="D153" s="30">
        <f>IF(P_Density_km2!D153&gt;Settings!$C$26,IF(Towers_4G_MNO!D153&lt;Total_Sites_MNO!D153,(Total_Sites_MNO!D153-Towers_4G_MNO!D153),0),"-")</f>
        <v/>
      </c>
      <c r="E153" s="30">
        <f>IF(P_Density_km2!E153&gt;Settings!$C$26,IF(Towers_4G_MNO!E153&lt;Total_Sites_MNO!E153,(Total_Sites_MNO!E153-Towers_4G_MNO!E153),0),"-")</f>
        <v/>
      </c>
      <c r="F153" s="30">
        <f>IF(P_Density_km2!F153&gt;Settings!$C$26,IF(Towers_4G_MNO!F153&lt;Total_Sites_MNO!F153,(Total_Sites_MNO!F153-Towers_4G_MNO!F153),0),"-")</f>
        <v/>
      </c>
      <c r="G153" s="30">
        <f>IF(P_Density_km2!G153&gt;Settings!$C$26,IF(Towers_4G_MNO!G153&lt;Total_Sites_MNO!G153,(Total_Sites_MNO!G153-Towers_4G_MNO!G153),0),"-")</f>
        <v/>
      </c>
      <c r="H153" s="30">
        <f>IF(P_Density_km2!H153&gt;Settings!$C$26,IF(Towers_4G_MNO!H153&lt;Total_Sites_MNO!H153,(Total_Sites_MNO!H153-Towers_4G_MNO!H153),0),"-")</f>
        <v/>
      </c>
      <c r="I153" s="30">
        <f>IF(P_Density_km2!I153&gt;Settings!$C$26,IF(Towers_4G_MNO!I153&lt;Total_Sites_MNO!I153,(Total_Sites_MNO!I153-Towers_4G_MNO!I153),0),"-")</f>
        <v/>
      </c>
      <c r="J153" s="30">
        <f>IF(P_Density_km2!J153&gt;Settings!$C$26,IF(Towers_4G_MNO!J153&lt;Total_Sites_MNO!J153,(Total_Sites_MNO!J153-Towers_4G_MNO!J153),0),"-")</f>
        <v/>
      </c>
      <c r="K153" s="30">
        <f>IF(P_Density_km2!K153&gt;Settings!$C$26,IF(Towers_4G_MNO!K153&lt;Total_Sites_MNO!K153,(Total_Sites_MNO!K153-Towers_4G_MNO!K153),0),"-")</f>
        <v/>
      </c>
      <c r="L153" s="30">
        <f>IF(P_Density_km2!L153&gt;Settings!$C$26,IF(Towers_4G_MNO!L153&lt;Total_Sites_MNO!L153,(Total_Sites_MNO!L153-Towers_4G_MNO!L153),0),"-")</f>
        <v/>
      </c>
    </row>
    <row r="154">
      <c r="A154" s="20">
        <f>'Total_Sites_MNO'!A154</f>
        <v/>
      </c>
      <c r="B154" s="20">
        <f>'Total_Sites_MNO'!B154</f>
        <v/>
      </c>
      <c r="C154" s="30">
        <f>IF(P_Density_km2!C154&gt;Settings!$C$26,IF(Towers_4G_MNO!C154&lt;Total_Sites_MNO!C154,(Total_Sites_MNO!C154-Towers_4G_MNO!C154),0),"-")</f>
        <v/>
      </c>
      <c r="D154" s="30">
        <f>IF(P_Density_km2!D154&gt;Settings!$C$26,IF(Towers_4G_MNO!D154&lt;Total_Sites_MNO!D154,(Total_Sites_MNO!D154-Towers_4G_MNO!D154),0),"-")</f>
        <v/>
      </c>
      <c r="E154" s="30">
        <f>IF(P_Density_km2!E154&gt;Settings!$C$26,IF(Towers_4G_MNO!E154&lt;Total_Sites_MNO!E154,(Total_Sites_MNO!E154-Towers_4G_MNO!E154),0),"-")</f>
        <v/>
      </c>
      <c r="F154" s="30">
        <f>IF(P_Density_km2!F154&gt;Settings!$C$26,IF(Towers_4G_MNO!F154&lt;Total_Sites_MNO!F154,(Total_Sites_MNO!F154-Towers_4G_MNO!F154),0),"-")</f>
        <v/>
      </c>
      <c r="G154" s="30">
        <f>IF(P_Density_km2!G154&gt;Settings!$C$26,IF(Towers_4G_MNO!G154&lt;Total_Sites_MNO!G154,(Total_Sites_MNO!G154-Towers_4G_MNO!G154),0),"-")</f>
        <v/>
      </c>
      <c r="H154" s="30">
        <f>IF(P_Density_km2!H154&gt;Settings!$C$26,IF(Towers_4G_MNO!H154&lt;Total_Sites_MNO!H154,(Total_Sites_MNO!H154-Towers_4G_MNO!H154),0),"-")</f>
        <v/>
      </c>
      <c r="I154" s="30">
        <f>IF(P_Density_km2!I154&gt;Settings!$C$26,IF(Towers_4G_MNO!I154&lt;Total_Sites_MNO!I154,(Total_Sites_MNO!I154-Towers_4G_MNO!I154),0),"-")</f>
        <v/>
      </c>
      <c r="J154" s="30">
        <f>IF(P_Density_km2!J154&gt;Settings!$C$26,IF(Towers_4G_MNO!J154&lt;Total_Sites_MNO!J154,(Total_Sites_MNO!J154-Towers_4G_MNO!J154),0),"-")</f>
        <v/>
      </c>
      <c r="K154" s="30">
        <f>IF(P_Density_km2!K154&gt;Settings!$C$26,IF(Towers_4G_MNO!K154&lt;Total_Sites_MNO!K154,(Total_Sites_MNO!K154-Towers_4G_MNO!K154),0),"-")</f>
        <v/>
      </c>
      <c r="L154" s="30">
        <f>IF(P_Density_km2!L154&gt;Settings!$C$26,IF(Towers_4G_MNO!L154&lt;Total_Sites_MNO!L154,(Total_Sites_MNO!L154-Towers_4G_MNO!L154),0),"-")</f>
        <v/>
      </c>
    </row>
    <row r="155">
      <c r="A155" s="20">
        <f>'Total_Sites_MNO'!A155</f>
        <v/>
      </c>
      <c r="B155" s="20">
        <f>'Total_Sites_MNO'!B155</f>
        <v/>
      </c>
      <c r="C155" s="30">
        <f>IF(P_Density_km2!C155&gt;Settings!$C$26,IF(Towers_4G_MNO!C155&lt;Total_Sites_MNO!C155,(Total_Sites_MNO!C155-Towers_4G_MNO!C155),0),"-")</f>
        <v/>
      </c>
      <c r="D155" s="30">
        <f>IF(P_Density_km2!D155&gt;Settings!$C$26,IF(Towers_4G_MNO!D155&lt;Total_Sites_MNO!D155,(Total_Sites_MNO!D155-Towers_4G_MNO!D155),0),"-")</f>
        <v/>
      </c>
      <c r="E155" s="30">
        <f>IF(P_Density_km2!E155&gt;Settings!$C$26,IF(Towers_4G_MNO!E155&lt;Total_Sites_MNO!E155,(Total_Sites_MNO!E155-Towers_4G_MNO!E155),0),"-")</f>
        <v/>
      </c>
      <c r="F155" s="30">
        <f>IF(P_Density_km2!F155&gt;Settings!$C$26,IF(Towers_4G_MNO!F155&lt;Total_Sites_MNO!F155,(Total_Sites_MNO!F155-Towers_4G_MNO!F155),0),"-")</f>
        <v/>
      </c>
      <c r="G155" s="30">
        <f>IF(P_Density_km2!G155&gt;Settings!$C$26,IF(Towers_4G_MNO!G155&lt;Total_Sites_MNO!G155,(Total_Sites_MNO!G155-Towers_4G_MNO!G155),0),"-")</f>
        <v/>
      </c>
      <c r="H155" s="30">
        <f>IF(P_Density_km2!H155&gt;Settings!$C$26,IF(Towers_4G_MNO!H155&lt;Total_Sites_MNO!H155,(Total_Sites_MNO!H155-Towers_4G_MNO!H155),0),"-")</f>
        <v/>
      </c>
      <c r="I155" s="30">
        <f>IF(P_Density_km2!I155&gt;Settings!$C$26,IF(Towers_4G_MNO!I155&lt;Total_Sites_MNO!I155,(Total_Sites_MNO!I155-Towers_4G_MNO!I155),0),"-")</f>
        <v/>
      </c>
      <c r="J155" s="30">
        <f>IF(P_Density_km2!J155&gt;Settings!$C$26,IF(Towers_4G_MNO!J155&lt;Total_Sites_MNO!J155,(Total_Sites_MNO!J155-Towers_4G_MNO!J155),0),"-")</f>
        <v/>
      </c>
      <c r="K155" s="30">
        <f>IF(P_Density_km2!K155&gt;Settings!$C$26,IF(Towers_4G_MNO!K155&lt;Total_Sites_MNO!K155,(Total_Sites_MNO!K155-Towers_4G_MNO!K155),0),"-")</f>
        <v/>
      </c>
      <c r="L155" s="30">
        <f>IF(P_Density_km2!L155&gt;Settings!$C$26,IF(Towers_4G_MNO!L155&lt;Total_Sites_MNO!L155,(Total_Sites_MNO!L155-Towers_4G_MNO!L155),0),"-")</f>
        <v/>
      </c>
    </row>
    <row r="156">
      <c r="A156" s="20">
        <f>'Total_Sites_MNO'!A156</f>
        <v/>
      </c>
      <c r="B156" s="20">
        <f>'Total_Sites_MNO'!B156</f>
        <v/>
      </c>
      <c r="C156" s="30">
        <f>IF(P_Density_km2!C156&gt;Settings!$C$26,IF(Towers_4G_MNO!C156&lt;Total_Sites_MNO!C156,(Total_Sites_MNO!C156-Towers_4G_MNO!C156),0),"-")</f>
        <v/>
      </c>
      <c r="D156" s="30">
        <f>IF(P_Density_km2!D156&gt;Settings!$C$26,IF(Towers_4G_MNO!D156&lt;Total_Sites_MNO!D156,(Total_Sites_MNO!D156-Towers_4G_MNO!D156),0),"-")</f>
        <v/>
      </c>
      <c r="E156" s="30">
        <f>IF(P_Density_km2!E156&gt;Settings!$C$26,IF(Towers_4G_MNO!E156&lt;Total_Sites_MNO!E156,(Total_Sites_MNO!E156-Towers_4G_MNO!E156),0),"-")</f>
        <v/>
      </c>
      <c r="F156" s="30">
        <f>IF(P_Density_km2!F156&gt;Settings!$C$26,IF(Towers_4G_MNO!F156&lt;Total_Sites_MNO!F156,(Total_Sites_MNO!F156-Towers_4G_MNO!F156),0),"-")</f>
        <v/>
      </c>
      <c r="G156" s="30">
        <f>IF(P_Density_km2!G156&gt;Settings!$C$26,IF(Towers_4G_MNO!G156&lt;Total_Sites_MNO!G156,(Total_Sites_MNO!G156-Towers_4G_MNO!G156),0),"-")</f>
        <v/>
      </c>
      <c r="H156" s="30">
        <f>IF(P_Density_km2!H156&gt;Settings!$C$26,IF(Towers_4G_MNO!H156&lt;Total_Sites_MNO!H156,(Total_Sites_MNO!H156-Towers_4G_MNO!H156),0),"-")</f>
        <v/>
      </c>
      <c r="I156" s="30">
        <f>IF(P_Density_km2!I156&gt;Settings!$C$26,IF(Towers_4G_MNO!I156&lt;Total_Sites_MNO!I156,(Total_Sites_MNO!I156-Towers_4G_MNO!I156),0),"-")</f>
        <v/>
      </c>
      <c r="J156" s="30">
        <f>IF(P_Density_km2!J156&gt;Settings!$C$26,IF(Towers_4G_MNO!J156&lt;Total_Sites_MNO!J156,(Total_Sites_MNO!J156-Towers_4G_MNO!J156),0),"-")</f>
        <v/>
      </c>
      <c r="K156" s="30">
        <f>IF(P_Density_km2!K156&gt;Settings!$C$26,IF(Towers_4G_MNO!K156&lt;Total_Sites_MNO!K156,(Total_Sites_MNO!K156-Towers_4G_MNO!K156),0),"-")</f>
        <v/>
      </c>
      <c r="L156" s="30">
        <f>IF(P_Density_km2!L156&gt;Settings!$C$26,IF(Towers_4G_MNO!L156&lt;Total_Sites_MNO!L156,(Total_Sites_MNO!L156-Towers_4G_MNO!L156),0),"-")</f>
        <v/>
      </c>
    </row>
    <row r="157">
      <c r="A157" s="20">
        <f>'Total_Sites_MNO'!A157</f>
        <v/>
      </c>
      <c r="B157" s="20">
        <f>'Total_Sites_MNO'!B157</f>
        <v/>
      </c>
      <c r="C157" s="30">
        <f>IF(P_Density_km2!C157&gt;Settings!$C$26,IF(Towers_4G_MNO!C157&lt;Total_Sites_MNO!C157,(Total_Sites_MNO!C157-Towers_4G_MNO!C157),0),"-")</f>
        <v/>
      </c>
      <c r="D157" s="30">
        <f>IF(P_Density_km2!D157&gt;Settings!$C$26,IF(Towers_4G_MNO!D157&lt;Total_Sites_MNO!D157,(Total_Sites_MNO!D157-Towers_4G_MNO!D157),0),"-")</f>
        <v/>
      </c>
      <c r="E157" s="30">
        <f>IF(P_Density_km2!E157&gt;Settings!$C$26,IF(Towers_4G_MNO!E157&lt;Total_Sites_MNO!E157,(Total_Sites_MNO!E157-Towers_4G_MNO!E157),0),"-")</f>
        <v/>
      </c>
      <c r="F157" s="30">
        <f>IF(P_Density_km2!F157&gt;Settings!$C$26,IF(Towers_4G_MNO!F157&lt;Total_Sites_MNO!F157,(Total_Sites_MNO!F157-Towers_4G_MNO!F157),0),"-")</f>
        <v/>
      </c>
      <c r="G157" s="30">
        <f>IF(P_Density_km2!G157&gt;Settings!$C$26,IF(Towers_4G_MNO!G157&lt;Total_Sites_MNO!G157,(Total_Sites_MNO!G157-Towers_4G_MNO!G157),0),"-")</f>
        <v/>
      </c>
      <c r="H157" s="30">
        <f>IF(P_Density_km2!H157&gt;Settings!$C$26,IF(Towers_4G_MNO!H157&lt;Total_Sites_MNO!H157,(Total_Sites_MNO!H157-Towers_4G_MNO!H157),0),"-")</f>
        <v/>
      </c>
      <c r="I157" s="30">
        <f>IF(P_Density_km2!I157&gt;Settings!$C$26,IF(Towers_4G_MNO!I157&lt;Total_Sites_MNO!I157,(Total_Sites_MNO!I157-Towers_4G_MNO!I157),0),"-")</f>
        <v/>
      </c>
      <c r="J157" s="30">
        <f>IF(P_Density_km2!J157&gt;Settings!$C$26,IF(Towers_4G_MNO!J157&lt;Total_Sites_MNO!J157,(Total_Sites_MNO!J157-Towers_4G_MNO!J157),0),"-")</f>
        <v/>
      </c>
      <c r="K157" s="30">
        <f>IF(P_Density_km2!K157&gt;Settings!$C$26,IF(Towers_4G_MNO!K157&lt;Total_Sites_MNO!K157,(Total_Sites_MNO!K157-Towers_4G_MNO!K157),0),"-")</f>
        <v/>
      </c>
      <c r="L157" s="30">
        <f>IF(P_Density_km2!L157&gt;Settings!$C$26,IF(Towers_4G_MNO!L157&lt;Total_Sites_MNO!L157,(Total_Sites_MNO!L157-Towers_4G_MNO!L157),0),"-")</f>
        <v/>
      </c>
    </row>
    <row r="158">
      <c r="A158" s="20">
        <f>'Total_Sites_MNO'!A158</f>
        <v/>
      </c>
      <c r="B158" s="20">
        <f>'Total_Sites_MNO'!B158</f>
        <v/>
      </c>
      <c r="C158" s="30">
        <f>IF(P_Density_km2!C158&gt;Settings!$C$26,IF(Towers_4G_MNO!C158&lt;Total_Sites_MNO!C158,(Total_Sites_MNO!C158-Towers_4G_MNO!C158),0),"-")</f>
        <v/>
      </c>
      <c r="D158" s="30">
        <f>IF(P_Density_km2!D158&gt;Settings!$C$26,IF(Towers_4G_MNO!D158&lt;Total_Sites_MNO!D158,(Total_Sites_MNO!D158-Towers_4G_MNO!D158),0),"-")</f>
        <v/>
      </c>
      <c r="E158" s="30">
        <f>IF(P_Density_km2!E158&gt;Settings!$C$26,IF(Towers_4G_MNO!E158&lt;Total_Sites_MNO!E158,(Total_Sites_MNO!E158-Towers_4G_MNO!E158),0),"-")</f>
        <v/>
      </c>
      <c r="F158" s="30">
        <f>IF(P_Density_km2!F158&gt;Settings!$C$26,IF(Towers_4G_MNO!F158&lt;Total_Sites_MNO!F158,(Total_Sites_MNO!F158-Towers_4G_MNO!F158),0),"-")</f>
        <v/>
      </c>
      <c r="G158" s="30">
        <f>IF(P_Density_km2!G158&gt;Settings!$C$26,IF(Towers_4G_MNO!G158&lt;Total_Sites_MNO!G158,(Total_Sites_MNO!G158-Towers_4G_MNO!G158),0),"-")</f>
        <v/>
      </c>
      <c r="H158" s="30">
        <f>IF(P_Density_km2!H158&gt;Settings!$C$26,IF(Towers_4G_MNO!H158&lt;Total_Sites_MNO!H158,(Total_Sites_MNO!H158-Towers_4G_MNO!H158),0),"-")</f>
        <v/>
      </c>
      <c r="I158" s="30">
        <f>IF(P_Density_km2!I158&gt;Settings!$C$26,IF(Towers_4G_MNO!I158&lt;Total_Sites_MNO!I158,(Total_Sites_MNO!I158-Towers_4G_MNO!I158),0),"-")</f>
        <v/>
      </c>
      <c r="J158" s="30">
        <f>IF(P_Density_km2!J158&gt;Settings!$C$26,IF(Towers_4G_MNO!J158&lt;Total_Sites_MNO!J158,(Total_Sites_MNO!J158-Towers_4G_MNO!J158),0),"-")</f>
        <v/>
      </c>
      <c r="K158" s="30">
        <f>IF(P_Density_km2!K158&gt;Settings!$C$26,IF(Towers_4G_MNO!K158&lt;Total_Sites_MNO!K158,(Total_Sites_MNO!K158-Towers_4G_MNO!K158),0),"-")</f>
        <v/>
      </c>
      <c r="L158" s="30">
        <f>IF(P_Density_km2!L158&gt;Settings!$C$26,IF(Towers_4G_MNO!L158&lt;Total_Sites_MNO!L158,(Total_Sites_MNO!L158-Towers_4G_MNO!L158),0),"-")</f>
        <v/>
      </c>
    </row>
    <row r="159">
      <c r="A159" s="20">
        <f>'Total_Sites_MNO'!A159</f>
        <v/>
      </c>
      <c r="B159" s="20">
        <f>'Total_Sites_MNO'!B159</f>
        <v/>
      </c>
      <c r="C159" s="30">
        <f>IF(P_Density_km2!C159&gt;Settings!$C$26,IF(Towers_4G_MNO!C159&lt;Total_Sites_MNO!C159,(Total_Sites_MNO!C159-Towers_4G_MNO!C159),0),"-")</f>
        <v/>
      </c>
      <c r="D159" s="30">
        <f>IF(P_Density_km2!D159&gt;Settings!$C$26,IF(Towers_4G_MNO!D159&lt;Total_Sites_MNO!D159,(Total_Sites_MNO!D159-Towers_4G_MNO!D159),0),"-")</f>
        <v/>
      </c>
      <c r="E159" s="30">
        <f>IF(P_Density_km2!E159&gt;Settings!$C$26,IF(Towers_4G_MNO!E159&lt;Total_Sites_MNO!E159,(Total_Sites_MNO!E159-Towers_4G_MNO!E159),0),"-")</f>
        <v/>
      </c>
      <c r="F159" s="30">
        <f>IF(P_Density_km2!F159&gt;Settings!$C$26,IF(Towers_4G_MNO!F159&lt;Total_Sites_MNO!F159,(Total_Sites_MNO!F159-Towers_4G_MNO!F159),0),"-")</f>
        <v/>
      </c>
      <c r="G159" s="30">
        <f>IF(P_Density_km2!G159&gt;Settings!$C$26,IF(Towers_4G_MNO!G159&lt;Total_Sites_MNO!G159,(Total_Sites_MNO!G159-Towers_4G_MNO!G159),0),"-")</f>
        <v/>
      </c>
      <c r="H159" s="30">
        <f>IF(P_Density_km2!H159&gt;Settings!$C$26,IF(Towers_4G_MNO!H159&lt;Total_Sites_MNO!H159,(Total_Sites_MNO!H159-Towers_4G_MNO!H159),0),"-")</f>
        <v/>
      </c>
      <c r="I159" s="30">
        <f>IF(P_Density_km2!I159&gt;Settings!$C$26,IF(Towers_4G_MNO!I159&lt;Total_Sites_MNO!I159,(Total_Sites_MNO!I159-Towers_4G_MNO!I159),0),"-")</f>
        <v/>
      </c>
      <c r="J159" s="30">
        <f>IF(P_Density_km2!J159&gt;Settings!$C$26,IF(Towers_4G_MNO!J159&lt;Total_Sites_MNO!J159,(Total_Sites_MNO!J159-Towers_4G_MNO!J159),0),"-")</f>
        <v/>
      </c>
      <c r="K159" s="30">
        <f>IF(P_Density_km2!K159&gt;Settings!$C$26,IF(Towers_4G_MNO!K159&lt;Total_Sites_MNO!K159,(Total_Sites_MNO!K159-Towers_4G_MNO!K159),0),"-")</f>
        <v/>
      </c>
      <c r="L159" s="30">
        <f>IF(P_Density_km2!L159&gt;Settings!$C$26,IF(Towers_4G_MNO!L159&lt;Total_Sites_MNO!L159,(Total_Sites_MNO!L159-Towers_4G_MNO!L159),0),"-")</f>
        <v/>
      </c>
    </row>
    <row r="160">
      <c r="A160" s="20">
        <f>'Total_Sites_MNO'!A160</f>
        <v/>
      </c>
      <c r="B160" s="20">
        <f>'Total_Sites_MNO'!B160</f>
        <v/>
      </c>
      <c r="C160" s="30">
        <f>IF(P_Density_km2!C160&gt;Settings!$C$26,IF(Towers_4G_MNO!C160&lt;Total_Sites_MNO!C160,(Total_Sites_MNO!C160-Towers_4G_MNO!C160),0),"-")</f>
        <v/>
      </c>
      <c r="D160" s="30">
        <f>IF(P_Density_km2!D160&gt;Settings!$C$26,IF(Towers_4G_MNO!D160&lt;Total_Sites_MNO!D160,(Total_Sites_MNO!D160-Towers_4G_MNO!D160),0),"-")</f>
        <v/>
      </c>
      <c r="E160" s="30">
        <f>IF(P_Density_km2!E160&gt;Settings!$C$26,IF(Towers_4G_MNO!E160&lt;Total_Sites_MNO!E160,(Total_Sites_MNO!E160-Towers_4G_MNO!E160),0),"-")</f>
        <v/>
      </c>
      <c r="F160" s="30">
        <f>IF(P_Density_km2!F160&gt;Settings!$C$26,IF(Towers_4G_MNO!F160&lt;Total_Sites_MNO!F160,(Total_Sites_MNO!F160-Towers_4G_MNO!F160),0),"-")</f>
        <v/>
      </c>
      <c r="G160" s="30">
        <f>IF(P_Density_km2!G160&gt;Settings!$C$26,IF(Towers_4G_MNO!G160&lt;Total_Sites_MNO!G160,(Total_Sites_MNO!G160-Towers_4G_MNO!G160),0),"-")</f>
        <v/>
      </c>
      <c r="H160" s="30">
        <f>IF(P_Density_km2!H160&gt;Settings!$C$26,IF(Towers_4G_MNO!H160&lt;Total_Sites_MNO!H160,(Total_Sites_MNO!H160-Towers_4G_MNO!H160),0),"-")</f>
        <v/>
      </c>
      <c r="I160" s="30">
        <f>IF(P_Density_km2!I160&gt;Settings!$C$26,IF(Towers_4G_MNO!I160&lt;Total_Sites_MNO!I160,(Total_Sites_MNO!I160-Towers_4G_MNO!I160),0),"-")</f>
        <v/>
      </c>
      <c r="J160" s="30">
        <f>IF(P_Density_km2!J160&gt;Settings!$C$26,IF(Towers_4G_MNO!J160&lt;Total_Sites_MNO!J160,(Total_Sites_MNO!J160-Towers_4G_MNO!J160),0),"-")</f>
        <v/>
      </c>
      <c r="K160" s="30">
        <f>IF(P_Density_km2!K160&gt;Settings!$C$26,IF(Towers_4G_MNO!K160&lt;Total_Sites_MNO!K160,(Total_Sites_MNO!K160-Towers_4G_MNO!K160),0),"-")</f>
        <v/>
      </c>
      <c r="L160" s="30">
        <f>IF(P_Density_km2!L160&gt;Settings!$C$26,IF(Towers_4G_MNO!L160&lt;Total_Sites_MNO!L160,(Total_Sites_MNO!L160-Towers_4G_MNO!L160),0),"-")</f>
        <v/>
      </c>
    </row>
    <row r="161">
      <c r="A161" s="20">
        <f>'Total_Sites_MNO'!A161</f>
        <v/>
      </c>
      <c r="B161" s="20">
        <f>'Total_Sites_MNO'!B161</f>
        <v/>
      </c>
      <c r="C161" s="30">
        <f>IF(P_Density_km2!C161&gt;Settings!$C$26,IF(Towers_4G_MNO!C161&lt;Total_Sites_MNO!C161,(Total_Sites_MNO!C161-Towers_4G_MNO!C161),0),"-")</f>
        <v/>
      </c>
      <c r="D161" s="30">
        <f>IF(P_Density_km2!D161&gt;Settings!$C$26,IF(Towers_4G_MNO!D161&lt;Total_Sites_MNO!D161,(Total_Sites_MNO!D161-Towers_4G_MNO!D161),0),"-")</f>
        <v/>
      </c>
      <c r="E161" s="30">
        <f>IF(P_Density_km2!E161&gt;Settings!$C$26,IF(Towers_4G_MNO!E161&lt;Total_Sites_MNO!E161,(Total_Sites_MNO!E161-Towers_4G_MNO!E161),0),"-")</f>
        <v/>
      </c>
      <c r="F161" s="30">
        <f>IF(P_Density_km2!F161&gt;Settings!$C$26,IF(Towers_4G_MNO!F161&lt;Total_Sites_MNO!F161,(Total_Sites_MNO!F161-Towers_4G_MNO!F161),0),"-")</f>
        <v/>
      </c>
      <c r="G161" s="30">
        <f>IF(P_Density_km2!G161&gt;Settings!$C$26,IF(Towers_4G_MNO!G161&lt;Total_Sites_MNO!G161,(Total_Sites_MNO!G161-Towers_4G_MNO!G161),0),"-")</f>
        <v/>
      </c>
      <c r="H161" s="30">
        <f>IF(P_Density_km2!H161&gt;Settings!$C$26,IF(Towers_4G_MNO!H161&lt;Total_Sites_MNO!H161,(Total_Sites_MNO!H161-Towers_4G_MNO!H161),0),"-")</f>
        <v/>
      </c>
      <c r="I161" s="30">
        <f>IF(P_Density_km2!I161&gt;Settings!$C$26,IF(Towers_4G_MNO!I161&lt;Total_Sites_MNO!I161,(Total_Sites_MNO!I161-Towers_4G_MNO!I161),0),"-")</f>
        <v/>
      </c>
      <c r="J161" s="30">
        <f>IF(P_Density_km2!J161&gt;Settings!$C$26,IF(Towers_4G_MNO!J161&lt;Total_Sites_MNO!J161,(Total_Sites_MNO!J161-Towers_4G_MNO!J161),0),"-")</f>
        <v/>
      </c>
      <c r="K161" s="30">
        <f>IF(P_Density_km2!K161&gt;Settings!$C$26,IF(Towers_4G_MNO!K161&lt;Total_Sites_MNO!K161,(Total_Sites_MNO!K161-Towers_4G_MNO!K161),0),"-")</f>
        <v/>
      </c>
      <c r="L161" s="30">
        <f>IF(P_Density_km2!L161&gt;Settings!$C$26,IF(Towers_4G_MNO!L161&lt;Total_Sites_MNO!L161,(Total_Sites_MNO!L161-Towers_4G_MNO!L161),0),"-")</f>
        <v/>
      </c>
    </row>
    <row r="162">
      <c r="A162" s="20">
        <f>'Total_Sites_MNO'!A162</f>
        <v/>
      </c>
      <c r="B162" s="20">
        <f>'Total_Sites_MNO'!B162</f>
        <v/>
      </c>
      <c r="C162" s="30">
        <f>IF(P_Density_km2!C162&gt;Settings!$C$26,IF(Towers_4G_MNO!C162&lt;Total_Sites_MNO!C162,(Total_Sites_MNO!C162-Towers_4G_MNO!C162),0),"-")</f>
        <v/>
      </c>
      <c r="D162" s="30">
        <f>IF(P_Density_km2!D162&gt;Settings!$C$26,IF(Towers_4G_MNO!D162&lt;Total_Sites_MNO!D162,(Total_Sites_MNO!D162-Towers_4G_MNO!D162),0),"-")</f>
        <v/>
      </c>
      <c r="E162" s="30">
        <f>IF(P_Density_km2!E162&gt;Settings!$C$26,IF(Towers_4G_MNO!E162&lt;Total_Sites_MNO!E162,(Total_Sites_MNO!E162-Towers_4G_MNO!E162),0),"-")</f>
        <v/>
      </c>
      <c r="F162" s="30">
        <f>IF(P_Density_km2!F162&gt;Settings!$C$26,IF(Towers_4G_MNO!F162&lt;Total_Sites_MNO!F162,(Total_Sites_MNO!F162-Towers_4G_MNO!F162),0),"-")</f>
        <v/>
      </c>
      <c r="G162" s="30">
        <f>IF(P_Density_km2!G162&gt;Settings!$C$26,IF(Towers_4G_MNO!G162&lt;Total_Sites_MNO!G162,(Total_Sites_MNO!G162-Towers_4G_MNO!G162),0),"-")</f>
        <v/>
      </c>
      <c r="H162" s="30">
        <f>IF(P_Density_km2!H162&gt;Settings!$C$26,IF(Towers_4G_MNO!H162&lt;Total_Sites_MNO!H162,(Total_Sites_MNO!H162-Towers_4G_MNO!H162),0),"-")</f>
        <v/>
      </c>
      <c r="I162" s="30">
        <f>IF(P_Density_km2!I162&gt;Settings!$C$26,IF(Towers_4G_MNO!I162&lt;Total_Sites_MNO!I162,(Total_Sites_MNO!I162-Towers_4G_MNO!I162),0),"-")</f>
        <v/>
      </c>
      <c r="J162" s="30">
        <f>IF(P_Density_km2!J162&gt;Settings!$C$26,IF(Towers_4G_MNO!J162&lt;Total_Sites_MNO!J162,(Total_Sites_MNO!J162-Towers_4G_MNO!J162),0),"-")</f>
        <v/>
      </c>
      <c r="K162" s="30">
        <f>IF(P_Density_km2!K162&gt;Settings!$C$26,IF(Towers_4G_MNO!K162&lt;Total_Sites_MNO!K162,(Total_Sites_MNO!K162-Towers_4G_MNO!K162),0),"-")</f>
        <v/>
      </c>
      <c r="L162" s="30">
        <f>IF(P_Density_km2!L162&gt;Settings!$C$26,IF(Towers_4G_MNO!L162&lt;Total_Sites_MNO!L162,(Total_Sites_MNO!L162-Towers_4G_MNO!L162),0),"-")</f>
        <v/>
      </c>
    </row>
    <row r="163">
      <c r="A163" s="20">
        <f>'Total_Sites_MNO'!A163</f>
        <v/>
      </c>
      <c r="B163" s="20">
        <f>'Total_Sites_MNO'!B163</f>
        <v/>
      </c>
      <c r="C163" s="30">
        <f>IF(P_Density_km2!C163&gt;Settings!$C$26,IF(Towers_4G_MNO!C163&lt;Total_Sites_MNO!C163,(Total_Sites_MNO!C163-Towers_4G_MNO!C163),0),"-")</f>
        <v/>
      </c>
      <c r="D163" s="30">
        <f>IF(P_Density_km2!D163&gt;Settings!$C$26,IF(Towers_4G_MNO!D163&lt;Total_Sites_MNO!D163,(Total_Sites_MNO!D163-Towers_4G_MNO!D163),0),"-")</f>
        <v/>
      </c>
      <c r="E163" s="30">
        <f>IF(P_Density_km2!E163&gt;Settings!$C$26,IF(Towers_4G_MNO!E163&lt;Total_Sites_MNO!E163,(Total_Sites_MNO!E163-Towers_4G_MNO!E163),0),"-")</f>
        <v/>
      </c>
      <c r="F163" s="30">
        <f>IF(P_Density_km2!F163&gt;Settings!$C$26,IF(Towers_4G_MNO!F163&lt;Total_Sites_MNO!F163,(Total_Sites_MNO!F163-Towers_4G_MNO!F163),0),"-")</f>
        <v/>
      </c>
      <c r="G163" s="30">
        <f>IF(P_Density_km2!G163&gt;Settings!$C$26,IF(Towers_4G_MNO!G163&lt;Total_Sites_MNO!G163,(Total_Sites_MNO!G163-Towers_4G_MNO!G163),0),"-")</f>
        <v/>
      </c>
      <c r="H163" s="30">
        <f>IF(P_Density_km2!H163&gt;Settings!$C$26,IF(Towers_4G_MNO!H163&lt;Total_Sites_MNO!H163,(Total_Sites_MNO!H163-Towers_4G_MNO!H163),0),"-")</f>
        <v/>
      </c>
      <c r="I163" s="30">
        <f>IF(P_Density_km2!I163&gt;Settings!$C$26,IF(Towers_4G_MNO!I163&lt;Total_Sites_MNO!I163,(Total_Sites_MNO!I163-Towers_4G_MNO!I163),0),"-")</f>
        <v/>
      </c>
      <c r="J163" s="30">
        <f>IF(P_Density_km2!J163&gt;Settings!$C$26,IF(Towers_4G_MNO!J163&lt;Total_Sites_MNO!J163,(Total_Sites_MNO!J163-Towers_4G_MNO!J163),0),"-")</f>
        <v/>
      </c>
      <c r="K163" s="30">
        <f>IF(P_Density_km2!K163&gt;Settings!$C$26,IF(Towers_4G_MNO!K163&lt;Total_Sites_MNO!K163,(Total_Sites_MNO!K163-Towers_4G_MNO!K163),0),"-")</f>
        <v/>
      </c>
      <c r="L163" s="30">
        <f>IF(P_Density_km2!L163&gt;Settings!$C$26,IF(Towers_4G_MNO!L163&lt;Total_Sites_MNO!L163,(Total_Sites_MNO!L163-Towers_4G_MNO!L163),0),"-")</f>
        <v/>
      </c>
    </row>
    <row r="164">
      <c r="A164" s="20">
        <f>'Total_Sites_MNO'!A164</f>
        <v/>
      </c>
      <c r="B164" s="20">
        <f>'Total_Sites_MNO'!B164</f>
        <v/>
      </c>
      <c r="C164" s="30">
        <f>IF(P_Density_km2!C164&gt;Settings!$C$26,IF(Towers_4G_MNO!C164&lt;Total_Sites_MNO!C164,(Total_Sites_MNO!C164-Towers_4G_MNO!C164),0),"-")</f>
        <v/>
      </c>
      <c r="D164" s="30">
        <f>IF(P_Density_km2!D164&gt;Settings!$C$26,IF(Towers_4G_MNO!D164&lt;Total_Sites_MNO!D164,(Total_Sites_MNO!D164-Towers_4G_MNO!D164),0),"-")</f>
        <v/>
      </c>
      <c r="E164" s="30">
        <f>IF(P_Density_km2!E164&gt;Settings!$C$26,IF(Towers_4G_MNO!E164&lt;Total_Sites_MNO!E164,(Total_Sites_MNO!E164-Towers_4G_MNO!E164),0),"-")</f>
        <v/>
      </c>
      <c r="F164" s="30">
        <f>IF(P_Density_km2!F164&gt;Settings!$C$26,IF(Towers_4G_MNO!F164&lt;Total_Sites_MNO!F164,(Total_Sites_MNO!F164-Towers_4G_MNO!F164),0),"-")</f>
        <v/>
      </c>
      <c r="G164" s="30">
        <f>IF(P_Density_km2!G164&gt;Settings!$C$26,IF(Towers_4G_MNO!G164&lt;Total_Sites_MNO!G164,(Total_Sites_MNO!G164-Towers_4G_MNO!G164),0),"-")</f>
        <v/>
      </c>
      <c r="H164" s="30">
        <f>IF(P_Density_km2!H164&gt;Settings!$C$26,IF(Towers_4G_MNO!H164&lt;Total_Sites_MNO!H164,(Total_Sites_MNO!H164-Towers_4G_MNO!H164),0),"-")</f>
        <v/>
      </c>
      <c r="I164" s="30">
        <f>IF(P_Density_km2!I164&gt;Settings!$C$26,IF(Towers_4G_MNO!I164&lt;Total_Sites_MNO!I164,(Total_Sites_MNO!I164-Towers_4G_MNO!I164),0),"-")</f>
        <v/>
      </c>
      <c r="J164" s="30">
        <f>IF(P_Density_km2!J164&gt;Settings!$C$26,IF(Towers_4G_MNO!J164&lt;Total_Sites_MNO!J164,(Total_Sites_MNO!J164-Towers_4G_MNO!J164),0),"-")</f>
        <v/>
      </c>
      <c r="K164" s="30">
        <f>IF(P_Density_km2!K164&gt;Settings!$C$26,IF(Towers_4G_MNO!K164&lt;Total_Sites_MNO!K164,(Total_Sites_MNO!K164-Towers_4G_MNO!K164),0),"-")</f>
        <v/>
      </c>
      <c r="L164" s="30">
        <f>IF(P_Density_km2!L164&gt;Settings!$C$26,IF(Towers_4G_MNO!L164&lt;Total_Sites_MNO!L164,(Total_Sites_MNO!L164-Towers_4G_MNO!L164),0),"-")</f>
        <v/>
      </c>
    </row>
    <row r="165">
      <c r="A165" s="20">
        <f>'Total_Sites_MNO'!A165</f>
        <v/>
      </c>
      <c r="B165" s="20">
        <f>'Total_Sites_MNO'!B165</f>
        <v/>
      </c>
      <c r="C165" s="30">
        <f>IF(P_Density_km2!C165&gt;Settings!$C$26,IF(Towers_4G_MNO!C165&lt;Total_Sites_MNO!C165,(Total_Sites_MNO!C165-Towers_4G_MNO!C165),0),"-")</f>
        <v/>
      </c>
      <c r="D165" s="30">
        <f>IF(P_Density_km2!D165&gt;Settings!$C$26,IF(Towers_4G_MNO!D165&lt;Total_Sites_MNO!D165,(Total_Sites_MNO!D165-Towers_4G_MNO!D165),0),"-")</f>
        <v/>
      </c>
      <c r="E165" s="30">
        <f>IF(P_Density_km2!E165&gt;Settings!$C$26,IF(Towers_4G_MNO!E165&lt;Total_Sites_MNO!E165,(Total_Sites_MNO!E165-Towers_4G_MNO!E165),0),"-")</f>
        <v/>
      </c>
      <c r="F165" s="30">
        <f>IF(P_Density_km2!F165&gt;Settings!$C$26,IF(Towers_4G_MNO!F165&lt;Total_Sites_MNO!F165,(Total_Sites_MNO!F165-Towers_4G_MNO!F165),0),"-")</f>
        <v/>
      </c>
      <c r="G165" s="30">
        <f>IF(P_Density_km2!G165&gt;Settings!$C$26,IF(Towers_4G_MNO!G165&lt;Total_Sites_MNO!G165,(Total_Sites_MNO!G165-Towers_4G_MNO!G165),0),"-")</f>
        <v/>
      </c>
      <c r="H165" s="30">
        <f>IF(P_Density_km2!H165&gt;Settings!$C$26,IF(Towers_4G_MNO!H165&lt;Total_Sites_MNO!H165,(Total_Sites_MNO!H165-Towers_4G_MNO!H165),0),"-")</f>
        <v/>
      </c>
      <c r="I165" s="30">
        <f>IF(P_Density_km2!I165&gt;Settings!$C$26,IF(Towers_4G_MNO!I165&lt;Total_Sites_MNO!I165,(Total_Sites_MNO!I165-Towers_4G_MNO!I165),0),"-")</f>
        <v/>
      </c>
      <c r="J165" s="30">
        <f>IF(P_Density_km2!J165&gt;Settings!$C$26,IF(Towers_4G_MNO!J165&lt;Total_Sites_MNO!J165,(Total_Sites_MNO!J165-Towers_4G_MNO!J165),0),"-")</f>
        <v/>
      </c>
      <c r="K165" s="30">
        <f>IF(P_Density_km2!K165&gt;Settings!$C$26,IF(Towers_4G_MNO!K165&lt;Total_Sites_MNO!K165,(Total_Sites_MNO!K165-Towers_4G_MNO!K165),0),"-")</f>
        <v/>
      </c>
      <c r="L165" s="30">
        <f>IF(P_Density_km2!L165&gt;Settings!$C$26,IF(Towers_4G_MNO!L165&lt;Total_Sites_MNO!L165,(Total_Sites_MNO!L165-Towers_4G_MNO!L165),0),"-")</f>
        <v/>
      </c>
    </row>
    <row r="166">
      <c r="A166" s="20">
        <f>'Total_Sites_MNO'!A166</f>
        <v/>
      </c>
      <c r="B166" s="20">
        <f>'Total_Sites_MNO'!B166</f>
        <v/>
      </c>
      <c r="C166" s="30">
        <f>IF(P_Density_km2!C166&gt;Settings!$C$26,IF(Towers_4G_MNO!C166&lt;Total_Sites_MNO!C166,(Total_Sites_MNO!C166-Towers_4G_MNO!C166),0),"-")</f>
        <v/>
      </c>
      <c r="D166" s="30">
        <f>IF(P_Density_km2!D166&gt;Settings!$C$26,IF(Towers_4G_MNO!D166&lt;Total_Sites_MNO!D166,(Total_Sites_MNO!D166-Towers_4G_MNO!D166),0),"-")</f>
        <v/>
      </c>
      <c r="E166" s="30">
        <f>IF(P_Density_km2!E166&gt;Settings!$C$26,IF(Towers_4G_MNO!E166&lt;Total_Sites_MNO!E166,(Total_Sites_MNO!E166-Towers_4G_MNO!E166),0),"-")</f>
        <v/>
      </c>
      <c r="F166" s="30">
        <f>IF(P_Density_km2!F166&gt;Settings!$C$26,IF(Towers_4G_MNO!F166&lt;Total_Sites_MNO!F166,(Total_Sites_MNO!F166-Towers_4G_MNO!F166),0),"-")</f>
        <v/>
      </c>
      <c r="G166" s="30">
        <f>IF(P_Density_km2!G166&gt;Settings!$C$26,IF(Towers_4G_MNO!G166&lt;Total_Sites_MNO!G166,(Total_Sites_MNO!G166-Towers_4G_MNO!G166),0),"-")</f>
        <v/>
      </c>
      <c r="H166" s="30">
        <f>IF(P_Density_km2!H166&gt;Settings!$C$26,IF(Towers_4G_MNO!H166&lt;Total_Sites_MNO!H166,(Total_Sites_MNO!H166-Towers_4G_MNO!H166),0),"-")</f>
        <v/>
      </c>
      <c r="I166" s="30">
        <f>IF(P_Density_km2!I166&gt;Settings!$C$26,IF(Towers_4G_MNO!I166&lt;Total_Sites_MNO!I166,(Total_Sites_MNO!I166-Towers_4G_MNO!I166),0),"-")</f>
        <v/>
      </c>
      <c r="J166" s="30">
        <f>IF(P_Density_km2!J166&gt;Settings!$C$26,IF(Towers_4G_MNO!J166&lt;Total_Sites_MNO!J166,(Total_Sites_MNO!J166-Towers_4G_MNO!J166),0),"-")</f>
        <v/>
      </c>
      <c r="K166" s="30">
        <f>IF(P_Density_km2!K166&gt;Settings!$C$26,IF(Towers_4G_MNO!K166&lt;Total_Sites_MNO!K166,(Total_Sites_MNO!K166-Towers_4G_MNO!K166),0),"-")</f>
        <v/>
      </c>
      <c r="L166" s="30">
        <f>IF(P_Density_km2!L166&gt;Settings!$C$26,IF(Towers_4G_MNO!L166&lt;Total_Sites_MNO!L166,(Total_Sites_MNO!L166-Towers_4G_MNO!L166),0),"-")</f>
        <v/>
      </c>
    </row>
    <row r="167">
      <c r="A167" s="20">
        <f>'Total_Sites_MNO'!A167</f>
        <v/>
      </c>
      <c r="B167" s="20">
        <f>'Total_Sites_MNO'!B167</f>
        <v/>
      </c>
      <c r="C167" s="30">
        <f>IF(P_Density_km2!C167&gt;Settings!$C$26,IF(Towers_4G_MNO!C167&lt;Total_Sites_MNO!C167,(Total_Sites_MNO!C167-Towers_4G_MNO!C167),0),"-")</f>
        <v/>
      </c>
      <c r="D167" s="30">
        <f>IF(P_Density_km2!D167&gt;Settings!$C$26,IF(Towers_4G_MNO!D167&lt;Total_Sites_MNO!D167,(Total_Sites_MNO!D167-Towers_4G_MNO!D167),0),"-")</f>
        <v/>
      </c>
      <c r="E167" s="30">
        <f>IF(P_Density_km2!E167&gt;Settings!$C$26,IF(Towers_4G_MNO!E167&lt;Total_Sites_MNO!E167,(Total_Sites_MNO!E167-Towers_4G_MNO!E167),0),"-")</f>
        <v/>
      </c>
      <c r="F167" s="30">
        <f>IF(P_Density_km2!F167&gt;Settings!$C$26,IF(Towers_4G_MNO!F167&lt;Total_Sites_MNO!F167,(Total_Sites_MNO!F167-Towers_4G_MNO!F167),0),"-")</f>
        <v/>
      </c>
      <c r="G167" s="30">
        <f>IF(P_Density_km2!G167&gt;Settings!$C$26,IF(Towers_4G_MNO!G167&lt;Total_Sites_MNO!G167,(Total_Sites_MNO!G167-Towers_4G_MNO!G167),0),"-")</f>
        <v/>
      </c>
      <c r="H167" s="30">
        <f>IF(P_Density_km2!H167&gt;Settings!$C$26,IF(Towers_4G_MNO!H167&lt;Total_Sites_MNO!H167,(Total_Sites_MNO!H167-Towers_4G_MNO!H167),0),"-")</f>
        <v/>
      </c>
      <c r="I167" s="30">
        <f>IF(P_Density_km2!I167&gt;Settings!$C$26,IF(Towers_4G_MNO!I167&lt;Total_Sites_MNO!I167,(Total_Sites_MNO!I167-Towers_4G_MNO!I167),0),"-")</f>
        <v/>
      </c>
      <c r="J167" s="30">
        <f>IF(P_Density_km2!J167&gt;Settings!$C$26,IF(Towers_4G_MNO!J167&lt;Total_Sites_MNO!J167,(Total_Sites_MNO!J167-Towers_4G_MNO!J167),0),"-")</f>
        <v/>
      </c>
      <c r="K167" s="30">
        <f>IF(P_Density_km2!K167&gt;Settings!$C$26,IF(Towers_4G_MNO!K167&lt;Total_Sites_MNO!K167,(Total_Sites_MNO!K167-Towers_4G_MNO!K167),0),"-")</f>
        <v/>
      </c>
      <c r="L167" s="30">
        <f>IF(P_Density_km2!L167&gt;Settings!$C$26,IF(Towers_4G_MNO!L167&lt;Total_Sites_MNO!L167,(Total_Sites_MNO!L167-Towers_4G_MNO!L167),0),"-")</f>
        <v/>
      </c>
    </row>
    <row r="168">
      <c r="A168" s="20">
        <f>'Total_Sites_MNO'!A168</f>
        <v/>
      </c>
      <c r="B168" s="20">
        <f>'Total_Sites_MNO'!B168</f>
        <v/>
      </c>
      <c r="C168" s="30">
        <f>IF(P_Density_km2!C168&gt;Settings!$C$26,IF(Towers_4G_MNO!C168&lt;Total_Sites_MNO!C168,(Total_Sites_MNO!C168-Towers_4G_MNO!C168),0),"-")</f>
        <v/>
      </c>
      <c r="D168" s="30">
        <f>IF(P_Density_km2!D168&gt;Settings!$C$26,IF(Towers_4G_MNO!D168&lt;Total_Sites_MNO!D168,(Total_Sites_MNO!D168-Towers_4G_MNO!D168),0),"-")</f>
        <v/>
      </c>
      <c r="E168" s="30">
        <f>IF(P_Density_km2!E168&gt;Settings!$C$26,IF(Towers_4G_MNO!E168&lt;Total_Sites_MNO!E168,(Total_Sites_MNO!E168-Towers_4G_MNO!E168),0),"-")</f>
        <v/>
      </c>
      <c r="F168" s="30">
        <f>IF(P_Density_km2!F168&gt;Settings!$C$26,IF(Towers_4G_MNO!F168&lt;Total_Sites_MNO!F168,(Total_Sites_MNO!F168-Towers_4G_MNO!F168),0),"-")</f>
        <v/>
      </c>
      <c r="G168" s="30">
        <f>IF(P_Density_km2!G168&gt;Settings!$C$26,IF(Towers_4G_MNO!G168&lt;Total_Sites_MNO!G168,(Total_Sites_MNO!G168-Towers_4G_MNO!G168),0),"-")</f>
        <v/>
      </c>
      <c r="H168" s="30">
        <f>IF(P_Density_km2!H168&gt;Settings!$C$26,IF(Towers_4G_MNO!H168&lt;Total_Sites_MNO!H168,(Total_Sites_MNO!H168-Towers_4G_MNO!H168),0),"-")</f>
        <v/>
      </c>
      <c r="I168" s="30">
        <f>IF(P_Density_km2!I168&gt;Settings!$C$26,IF(Towers_4G_MNO!I168&lt;Total_Sites_MNO!I168,(Total_Sites_MNO!I168-Towers_4G_MNO!I168),0),"-")</f>
        <v/>
      </c>
      <c r="J168" s="30">
        <f>IF(P_Density_km2!J168&gt;Settings!$C$26,IF(Towers_4G_MNO!J168&lt;Total_Sites_MNO!J168,(Total_Sites_MNO!J168-Towers_4G_MNO!J168),0),"-")</f>
        <v/>
      </c>
      <c r="K168" s="30">
        <f>IF(P_Density_km2!K168&gt;Settings!$C$26,IF(Towers_4G_MNO!K168&lt;Total_Sites_MNO!K168,(Total_Sites_MNO!K168-Towers_4G_MNO!K168),0),"-")</f>
        <v/>
      </c>
      <c r="L168" s="30">
        <f>IF(P_Density_km2!L168&gt;Settings!$C$26,IF(Towers_4G_MNO!L168&lt;Total_Sites_MNO!L168,(Total_Sites_MNO!L168-Towers_4G_MNO!L168),0),"-")</f>
        <v/>
      </c>
    </row>
    <row r="169">
      <c r="A169" s="20">
        <f>'Total_Sites_MNO'!A169</f>
        <v/>
      </c>
      <c r="B169" s="20">
        <f>'Total_Sites_MNO'!B169</f>
        <v/>
      </c>
      <c r="C169" s="30">
        <f>IF(P_Density_km2!C169&gt;Settings!$C$26,IF(Towers_4G_MNO!C169&lt;Total_Sites_MNO!C169,(Total_Sites_MNO!C169-Towers_4G_MNO!C169),0),"-")</f>
        <v/>
      </c>
      <c r="D169" s="30">
        <f>IF(P_Density_km2!D169&gt;Settings!$C$26,IF(Towers_4G_MNO!D169&lt;Total_Sites_MNO!D169,(Total_Sites_MNO!D169-Towers_4G_MNO!D169),0),"-")</f>
        <v/>
      </c>
      <c r="E169" s="30">
        <f>IF(P_Density_km2!E169&gt;Settings!$C$26,IF(Towers_4G_MNO!E169&lt;Total_Sites_MNO!E169,(Total_Sites_MNO!E169-Towers_4G_MNO!E169),0),"-")</f>
        <v/>
      </c>
      <c r="F169" s="30">
        <f>IF(P_Density_km2!F169&gt;Settings!$C$26,IF(Towers_4G_MNO!F169&lt;Total_Sites_MNO!F169,(Total_Sites_MNO!F169-Towers_4G_MNO!F169),0),"-")</f>
        <v/>
      </c>
      <c r="G169" s="30">
        <f>IF(P_Density_km2!G169&gt;Settings!$C$26,IF(Towers_4G_MNO!G169&lt;Total_Sites_MNO!G169,(Total_Sites_MNO!G169-Towers_4G_MNO!G169),0),"-")</f>
        <v/>
      </c>
      <c r="H169" s="30">
        <f>IF(P_Density_km2!H169&gt;Settings!$C$26,IF(Towers_4G_MNO!H169&lt;Total_Sites_MNO!H169,(Total_Sites_MNO!H169-Towers_4G_MNO!H169),0),"-")</f>
        <v/>
      </c>
      <c r="I169" s="30">
        <f>IF(P_Density_km2!I169&gt;Settings!$C$26,IF(Towers_4G_MNO!I169&lt;Total_Sites_MNO!I169,(Total_Sites_MNO!I169-Towers_4G_MNO!I169),0),"-")</f>
        <v/>
      </c>
      <c r="J169" s="30">
        <f>IF(P_Density_km2!J169&gt;Settings!$C$26,IF(Towers_4G_MNO!J169&lt;Total_Sites_MNO!J169,(Total_Sites_MNO!J169-Towers_4G_MNO!J169),0),"-")</f>
        <v/>
      </c>
      <c r="K169" s="30">
        <f>IF(P_Density_km2!K169&gt;Settings!$C$26,IF(Towers_4G_MNO!K169&lt;Total_Sites_MNO!K169,(Total_Sites_MNO!K169-Towers_4G_MNO!K169),0),"-")</f>
        <v/>
      </c>
      <c r="L169" s="30">
        <f>IF(P_Density_km2!L169&gt;Settings!$C$26,IF(Towers_4G_MNO!L169&lt;Total_Sites_MNO!L169,(Total_Sites_MNO!L169-Towers_4G_MNO!L169),0),"-")</f>
        <v/>
      </c>
    </row>
    <row r="170">
      <c r="A170" s="20">
        <f>'Total_Sites_MNO'!A170</f>
        <v/>
      </c>
      <c r="B170" s="20">
        <f>'Total_Sites_MNO'!B170</f>
        <v/>
      </c>
      <c r="C170" s="30">
        <f>IF(P_Density_km2!C170&gt;Settings!$C$26,IF(Towers_4G_MNO!C170&lt;Total_Sites_MNO!C170,(Total_Sites_MNO!C170-Towers_4G_MNO!C170),0),"-")</f>
        <v/>
      </c>
      <c r="D170" s="30">
        <f>IF(P_Density_km2!D170&gt;Settings!$C$26,IF(Towers_4G_MNO!D170&lt;Total_Sites_MNO!D170,(Total_Sites_MNO!D170-Towers_4G_MNO!D170),0),"-")</f>
        <v/>
      </c>
      <c r="E170" s="30">
        <f>IF(P_Density_km2!E170&gt;Settings!$C$26,IF(Towers_4G_MNO!E170&lt;Total_Sites_MNO!E170,(Total_Sites_MNO!E170-Towers_4G_MNO!E170),0),"-")</f>
        <v/>
      </c>
      <c r="F170" s="30">
        <f>IF(P_Density_km2!F170&gt;Settings!$C$26,IF(Towers_4G_MNO!F170&lt;Total_Sites_MNO!F170,(Total_Sites_MNO!F170-Towers_4G_MNO!F170),0),"-")</f>
        <v/>
      </c>
      <c r="G170" s="30">
        <f>IF(P_Density_km2!G170&gt;Settings!$C$26,IF(Towers_4G_MNO!G170&lt;Total_Sites_MNO!G170,(Total_Sites_MNO!G170-Towers_4G_MNO!G170),0),"-")</f>
        <v/>
      </c>
      <c r="H170" s="30">
        <f>IF(P_Density_km2!H170&gt;Settings!$C$26,IF(Towers_4G_MNO!H170&lt;Total_Sites_MNO!H170,(Total_Sites_MNO!H170-Towers_4G_MNO!H170),0),"-")</f>
        <v/>
      </c>
      <c r="I170" s="30">
        <f>IF(P_Density_km2!I170&gt;Settings!$C$26,IF(Towers_4G_MNO!I170&lt;Total_Sites_MNO!I170,(Total_Sites_MNO!I170-Towers_4G_MNO!I170),0),"-")</f>
        <v/>
      </c>
      <c r="J170" s="30">
        <f>IF(P_Density_km2!J170&gt;Settings!$C$26,IF(Towers_4G_MNO!J170&lt;Total_Sites_MNO!J170,(Total_Sites_MNO!J170-Towers_4G_MNO!J170),0),"-")</f>
        <v/>
      </c>
      <c r="K170" s="30">
        <f>IF(P_Density_km2!K170&gt;Settings!$C$26,IF(Towers_4G_MNO!K170&lt;Total_Sites_MNO!K170,(Total_Sites_MNO!K170-Towers_4G_MNO!K170),0),"-")</f>
        <v/>
      </c>
      <c r="L170" s="30">
        <f>IF(P_Density_km2!L170&gt;Settings!$C$26,IF(Towers_4G_MNO!L170&lt;Total_Sites_MNO!L170,(Total_Sites_MNO!L170-Towers_4G_MNO!L170),0),"-")</f>
        <v/>
      </c>
    </row>
    <row r="171">
      <c r="A171" s="20">
        <f>'Total_Sites_MNO'!A171</f>
        <v/>
      </c>
      <c r="B171" s="20">
        <f>'Total_Sites_MNO'!B171</f>
        <v/>
      </c>
      <c r="C171" s="30">
        <f>IF(P_Density_km2!C171&gt;Settings!$C$26,IF(Towers_4G_MNO!C171&lt;Total_Sites_MNO!C171,(Total_Sites_MNO!C171-Towers_4G_MNO!C171),0),"-")</f>
        <v/>
      </c>
      <c r="D171" s="30">
        <f>IF(P_Density_km2!D171&gt;Settings!$C$26,IF(Towers_4G_MNO!D171&lt;Total_Sites_MNO!D171,(Total_Sites_MNO!D171-Towers_4G_MNO!D171),0),"-")</f>
        <v/>
      </c>
      <c r="E171" s="30">
        <f>IF(P_Density_km2!E171&gt;Settings!$C$26,IF(Towers_4G_MNO!E171&lt;Total_Sites_MNO!E171,(Total_Sites_MNO!E171-Towers_4G_MNO!E171),0),"-")</f>
        <v/>
      </c>
      <c r="F171" s="30">
        <f>IF(P_Density_km2!F171&gt;Settings!$C$26,IF(Towers_4G_MNO!F171&lt;Total_Sites_MNO!F171,(Total_Sites_MNO!F171-Towers_4G_MNO!F171),0),"-")</f>
        <v/>
      </c>
      <c r="G171" s="30">
        <f>IF(P_Density_km2!G171&gt;Settings!$C$26,IF(Towers_4G_MNO!G171&lt;Total_Sites_MNO!G171,(Total_Sites_MNO!G171-Towers_4G_MNO!G171),0),"-")</f>
        <v/>
      </c>
      <c r="H171" s="30">
        <f>IF(P_Density_km2!H171&gt;Settings!$C$26,IF(Towers_4G_MNO!H171&lt;Total_Sites_MNO!H171,(Total_Sites_MNO!H171-Towers_4G_MNO!H171),0),"-")</f>
        <v/>
      </c>
      <c r="I171" s="30">
        <f>IF(P_Density_km2!I171&gt;Settings!$C$26,IF(Towers_4G_MNO!I171&lt;Total_Sites_MNO!I171,(Total_Sites_MNO!I171-Towers_4G_MNO!I171),0),"-")</f>
        <v/>
      </c>
      <c r="J171" s="30">
        <f>IF(P_Density_km2!J171&gt;Settings!$C$26,IF(Towers_4G_MNO!J171&lt;Total_Sites_MNO!J171,(Total_Sites_MNO!J171-Towers_4G_MNO!J171),0),"-")</f>
        <v/>
      </c>
      <c r="K171" s="30">
        <f>IF(P_Density_km2!K171&gt;Settings!$C$26,IF(Towers_4G_MNO!K171&lt;Total_Sites_MNO!K171,(Total_Sites_MNO!K171-Towers_4G_MNO!K171),0),"-")</f>
        <v/>
      </c>
      <c r="L171" s="30">
        <f>IF(P_Density_km2!L171&gt;Settings!$C$26,IF(Towers_4G_MNO!L171&lt;Total_Sites_MNO!L171,(Total_Sites_MNO!L171-Towers_4G_MNO!L171),0),"-")</f>
        <v/>
      </c>
    </row>
    <row r="172">
      <c r="A172" s="20">
        <f>'Total_Sites_MNO'!A172</f>
        <v/>
      </c>
      <c r="B172" s="20">
        <f>'Total_Sites_MNO'!B172</f>
        <v/>
      </c>
      <c r="C172" s="30">
        <f>IF(P_Density_km2!C172&gt;Settings!$C$26,IF(Towers_4G_MNO!C172&lt;Total_Sites_MNO!C172,(Total_Sites_MNO!C172-Towers_4G_MNO!C172),0),"-")</f>
        <v/>
      </c>
      <c r="D172" s="30">
        <f>IF(P_Density_km2!D172&gt;Settings!$C$26,IF(Towers_4G_MNO!D172&lt;Total_Sites_MNO!D172,(Total_Sites_MNO!D172-Towers_4G_MNO!D172),0),"-")</f>
        <v/>
      </c>
      <c r="E172" s="30">
        <f>IF(P_Density_km2!E172&gt;Settings!$C$26,IF(Towers_4G_MNO!E172&lt;Total_Sites_MNO!E172,(Total_Sites_MNO!E172-Towers_4G_MNO!E172),0),"-")</f>
        <v/>
      </c>
      <c r="F172" s="30">
        <f>IF(P_Density_km2!F172&gt;Settings!$C$26,IF(Towers_4G_MNO!F172&lt;Total_Sites_MNO!F172,(Total_Sites_MNO!F172-Towers_4G_MNO!F172),0),"-")</f>
        <v/>
      </c>
      <c r="G172" s="30">
        <f>IF(P_Density_km2!G172&gt;Settings!$C$26,IF(Towers_4G_MNO!G172&lt;Total_Sites_MNO!G172,(Total_Sites_MNO!G172-Towers_4G_MNO!G172),0),"-")</f>
        <v/>
      </c>
      <c r="H172" s="30">
        <f>IF(P_Density_km2!H172&gt;Settings!$C$26,IF(Towers_4G_MNO!H172&lt;Total_Sites_MNO!H172,(Total_Sites_MNO!H172-Towers_4G_MNO!H172),0),"-")</f>
        <v/>
      </c>
      <c r="I172" s="30">
        <f>IF(P_Density_km2!I172&gt;Settings!$C$26,IF(Towers_4G_MNO!I172&lt;Total_Sites_MNO!I172,(Total_Sites_MNO!I172-Towers_4G_MNO!I172),0),"-")</f>
        <v/>
      </c>
      <c r="J172" s="30">
        <f>IF(P_Density_km2!J172&gt;Settings!$C$26,IF(Towers_4G_MNO!J172&lt;Total_Sites_MNO!J172,(Total_Sites_MNO!J172-Towers_4G_MNO!J172),0),"-")</f>
        <v/>
      </c>
      <c r="K172" s="30">
        <f>IF(P_Density_km2!K172&gt;Settings!$C$26,IF(Towers_4G_MNO!K172&lt;Total_Sites_MNO!K172,(Total_Sites_MNO!K172-Towers_4G_MNO!K172),0),"-")</f>
        <v/>
      </c>
      <c r="L172" s="30">
        <f>IF(P_Density_km2!L172&gt;Settings!$C$26,IF(Towers_4G_MNO!L172&lt;Total_Sites_MNO!L172,(Total_Sites_MNO!L172-Towers_4G_MNO!L172),0),"-")</f>
        <v/>
      </c>
    </row>
    <row r="173">
      <c r="A173" s="20">
        <f>'Total_Sites_MNO'!A173</f>
        <v/>
      </c>
      <c r="B173" s="20">
        <f>'Total_Sites_MNO'!B173</f>
        <v/>
      </c>
      <c r="C173" s="30">
        <f>IF(P_Density_km2!C173&gt;Settings!$C$26,IF(Towers_4G_MNO!C173&lt;Total_Sites_MNO!C173,(Total_Sites_MNO!C173-Towers_4G_MNO!C173),0),"-")</f>
        <v/>
      </c>
      <c r="D173" s="30">
        <f>IF(P_Density_km2!D173&gt;Settings!$C$26,IF(Towers_4G_MNO!D173&lt;Total_Sites_MNO!D173,(Total_Sites_MNO!D173-Towers_4G_MNO!D173),0),"-")</f>
        <v/>
      </c>
      <c r="E173" s="30">
        <f>IF(P_Density_km2!E173&gt;Settings!$C$26,IF(Towers_4G_MNO!E173&lt;Total_Sites_MNO!E173,(Total_Sites_MNO!E173-Towers_4G_MNO!E173),0),"-")</f>
        <v/>
      </c>
      <c r="F173" s="30">
        <f>IF(P_Density_km2!F173&gt;Settings!$C$26,IF(Towers_4G_MNO!F173&lt;Total_Sites_MNO!F173,(Total_Sites_MNO!F173-Towers_4G_MNO!F173),0),"-")</f>
        <v/>
      </c>
      <c r="G173" s="30">
        <f>IF(P_Density_km2!G173&gt;Settings!$C$26,IF(Towers_4G_MNO!G173&lt;Total_Sites_MNO!G173,(Total_Sites_MNO!G173-Towers_4G_MNO!G173),0),"-")</f>
        <v/>
      </c>
      <c r="H173" s="30">
        <f>IF(P_Density_km2!H173&gt;Settings!$C$26,IF(Towers_4G_MNO!H173&lt;Total_Sites_MNO!H173,(Total_Sites_MNO!H173-Towers_4G_MNO!H173),0),"-")</f>
        <v/>
      </c>
      <c r="I173" s="30">
        <f>IF(P_Density_km2!I173&gt;Settings!$C$26,IF(Towers_4G_MNO!I173&lt;Total_Sites_MNO!I173,(Total_Sites_MNO!I173-Towers_4G_MNO!I173),0),"-")</f>
        <v/>
      </c>
      <c r="J173" s="30">
        <f>IF(P_Density_km2!J173&gt;Settings!$C$26,IF(Towers_4G_MNO!J173&lt;Total_Sites_MNO!J173,(Total_Sites_MNO!J173-Towers_4G_MNO!J173),0),"-")</f>
        <v/>
      </c>
      <c r="K173" s="30">
        <f>IF(P_Density_km2!K173&gt;Settings!$C$26,IF(Towers_4G_MNO!K173&lt;Total_Sites_MNO!K173,(Total_Sites_MNO!K173-Towers_4G_MNO!K173),0),"-")</f>
        <v/>
      </c>
      <c r="L173" s="30">
        <f>IF(P_Density_km2!L173&gt;Settings!$C$26,IF(Towers_4G_MNO!L173&lt;Total_Sites_MNO!L173,(Total_Sites_MNO!L173-Towers_4G_MNO!L173),0),"-")</f>
        <v/>
      </c>
    </row>
    <row r="174">
      <c r="A174" s="20">
        <f>'Total_Sites_MNO'!A174</f>
        <v/>
      </c>
      <c r="B174" s="20">
        <f>'Total_Sites_MNO'!B174</f>
        <v/>
      </c>
      <c r="C174" s="30">
        <f>IF(P_Density_km2!C174&gt;Settings!$C$26,IF(Towers_4G_MNO!C174&lt;Total_Sites_MNO!C174,(Total_Sites_MNO!C174-Towers_4G_MNO!C174),0),"-")</f>
        <v/>
      </c>
      <c r="D174" s="30">
        <f>IF(P_Density_km2!D174&gt;Settings!$C$26,IF(Towers_4G_MNO!D174&lt;Total_Sites_MNO!D174,(Total_Sites_MNO!D174-Towers_4G_MNO!D174),0),"-")</f>
        <v/>
      </c>
      <c r="E174" s="30">
        <f>IF(P_Density_km2!E174&gt;Settings!$C$26,IF(Towers_4G_MNO!E174&lt;Total_Sites_MNO!E174,(Total_Sites_MNO!E174-Towers_4G_MNO!E174),0),"-")</f>
        <v/>
      </c>
      <c r="F174" s="30">
        <f>IF(P_Density_km2!F174&gt;Settings!$C$26,IF(Towers_4G_MNO!F174&lt;Total_Sites_MNO!F174,(Total_Sites_MNO!F174-Towers_4G_MNO!F174),0),"-")</f>
        <v/>
      </c>
      <c r="G174" s="30">
        <f>IF(P_Density_km2!G174&gt;Settings!$C$26,IF(Towers_4G_MNO!G174&lt;Total_Sites_MNO!G174,(Total_Sites_MNO!G174-Towers_4G_MNO!G174),0),"-")</f>
        <v/>
      </c>
      <c r="H174" s="30">
        <f>IF(P_Density_km2!H174&gt;Settings!$C$26,IF(Towers_4G_MNO!H174&lt;Total_Sites_MNO!H174,(Total_Sites_MNO!H174-Towers_4G_MNO!H174),0),"-")</f>
        <v/>
      </c>
      <c r="I174" s="30">
        <f>IF(P_Density_km2!I174&gt;Settings!$C$26,IF(Towers_4G_MNO!I174&lt;Total_Sites_MNO!I174,(Total_Sites_MNO!I174-Towers_4G_MNO!I174),0),"-")</f>
        <v/>
      </c>
      <c r="J174" s="30">
        <f>IF(P_Density_km2!J174&gt;Settings!$C$26,IF(Towers_4G_MNO!J174&lt;Total_Sites_MNO!J174,(Total_Sites_MNO!J174-Towers_4G_MNO!J174),0),"-")</f>
        <v/>
      </c>
      <c r="K174" s="30">
        <f>IF(P_Density_km2!K174&gt;Settings!$C$26,IF(Towers_4G_MNO!K174&lt;Total_Sites_MNO!K174,(Total_Sites_MNO!K174-Towers_4G_MNO!K174),0),"-")</f>
        <v/>
      </c>
      <c r="L174" s="30">
        <f>IF(P_Density_km2!L174&gt;Settings!$C$26,IF(Towers_4G_MNO!L174&lt;Total_Sites_MNO!L174,(Total_Sites_MNO!L174-Towers_4G_MNO!L174),0),"-")</f>
        <v/>
      </c>
    </row>
    <row r="175">
      <c r="A175" s="20">
        <f>'Total_Sites_MNO'!A175</f>
        <v/>
      </c>
      <c r="B175" s="20">
        <f>'Total_Sites_MNO'!B175</f>
        <v/>
      </c>
      <c r="C175" s="30">
        <f>IF(P_Density_km2!C175&gt;Settings!$C$26,IF(Towers_4G_MNO!C175&lt;Total_Sites_MNO!C175,(Total_Sites_MNO!C175-Towers_4G_MNO!C175),0),"-")</f>
        <v/>
      </c>
      <c r="D175" s="30">
        <f>IF(P_Density_km2!D175&gt;Settings!$C$26,IF(Towers_4G_MNO!D175&lt;Total_Sites_MNO!D175,(Total_Sites_MNO!D175-Towers_4G_MNO!D175),0),"-")</f>
        <v/>
      </c>
      <c r="E175" s="30">
        <f>IF(P_Density_km2!E175&gt;Settings!$C$26,IF(Towers_4G_MNO!E175&lt;Total_Sites_MNO!E175,(Total_Sites_MNO!E175-Towers_4G_MNO!E175),0),"-")</f>
        <v/>
      </c>
      <c r="F175" s="30">
        <f>IF(P_Density_km2!F175&gt;Settings!$C$26,IF(Towers_4G_MNO!F175&lt;Total_Sites_MNO!F175,(Total_Sites_MNO!F175-Towers_4G_MNO!F175),0),"-")</f>
        <v/>
      </c>
      <c r="G175" s="30">
        <f>IF(P_Density_km2!G175&gt;Settings!$C$26,IF(Towers_4G_MNO!G175&lt;Total_Sites_MNO!G175,(Total_Sites_MNO!G175-Towers_4G_MNO!G175),0),"-")</f>
        <v/>
      </c>
      <c r="H175" s="30">
        <f>IF(P_Density_km2!H175&gt;Settings!$C$26,IF(Towers_4G_MNO!H175&lt;Total_Sites_MNO!H175,(Total_Sites_MNO!H175-Towers_4G_MNO!H175),0),"-")</f>
        <v/>
      </c>
      <c r="I175" s="30">
        <f>IF(P_Density_km2!I175&gt;Settings!$C$26,IF(Towers_4G_MNO!I175&lt;Total_Sites_MNO!I175,(Total_Sites_MNO!I175-Towers_4G_MNO!I175),0),"-")</f>
        <v/>
      </c>
      <c r="J175" s="30">
        <f>IF(P_Density_km2!J175&gt;Settings!$C$26,IF(Towers_4G_MNO!J175&lt;Total_Sites_MNO!J175,(Total_Sites_MNO!J175-Towers_4G_MNO!J175),0),"-")</f>
        <v/>
      </c>
      <c r="K175" s="30">
        <f>IF(P_Density_km2!K175&gt;Settings!$C$26,IF(Towers_4G_MNO!K175&lt;Total_Sites_MNO!K175,(Total_Sites_MNO!K175-Towers_4G_MNO!K175),0),"-")</f>
        <v/>
      </c>
      <c r="L175" s="30">
        <f>IF(P_Density_km2!L175&gt;Settings!$C$26,IF(Towers_4G_MNO!L175&lt;Total_Sites_MNO!L175,(Total_Sites_MNO!L175-Towers_4G_MNO!L175),0),"-")</f>
        <v/>
      </c>
    </row>
    <row r="176">
      <c r="A176" s="20">
        <f>'Total_Sites_MNO'!A176</f>
        <v/>
      </c>
      <c r="B176" s="20">
        <f>'Total_Sites_MNO'!B176</f>
        <v/>
      </c>
      <c r="C176" s="30">
        <f>IF(P_Density_km2!C176&gt;Settings!$C$26,IF(Towers_4G_MNO!C176&lt;Total_Sites_MNO!C176,(Total_Sites_MNO!C176-Towers_4G_MNO!C176),0),"-")</f>
        <v/>
      </c>
      <c r="D176" s="30">
        <f>IF(P_Density_km2!D176&gt;Settings!$C$26,IF(Towers_4G_MNO!D176&lt;Total_Sites_MNO!D176,(Total_Sites_MNO!D176-Towers_4G_MNO!D176),0),"-")</f>
        <v/>
      </c>
      <c r="E176" s="30">
        <f>IF(P_Density_km2!E176&gt;Settings!$C$26,IF(Towers_4G_MNO!E176&lt;Total_Sites_MNO!E176,(Total_Sites_MNO!E176-Towers_4G_MNO!E176),0),"-")</f>
        <v/>
      </c>
      <c r="F176" s="30">
        <f>IF(P_Density_km2!F176&gt;Settings!$C$26,IF(Towers_4G_MNO!F176&lt;Total_Sites_MNO!F176,(Total_Sites_MNO!F176-Towers_4G_MNO!F176),0),"-")</f>
        <v/>
      </c>
      <c r="G176" s="30">
        <f>IF(P_Density_km2!G176&gt;Settings!$C$26,IF(Towers_4G_MNO!G176&lt;Total_Sites_MNO!G176,(Total_Sites_MNO!G176-Towers_4G_MNO!G176),0),"-")</f>
        <v/>
      </c>
      <c r="H176" s="30">
        <f>IF(P_Density_km2!H176&gt;Settings!$C$26,IF(Towers_4G_MNO!H176&lt;Total_Sites_MNO!H176,(Total_Sites_MNO!H176-Towers_4G_MNO!H176),0),"-")</f>
        <v/>
      </c>
      <c r="I176" s="30">
        <f>IF(P_Density_km2!I176&gt;Settings!$C$26,IF(Towers_4G_MNO!I176&lt;Total_Sites_MNO!I176,(Total_Sites_MNO!I176-Towers_4G_MNO!I176),0),"-")</f>
        <v/>
      </c>
      <c r="J176" s="30">
        <f>IF(P_Density_km2!J176&gt;Settings!$C$26,IF(Towers_4G_MNO!J176&lt;Total_Sites_MNO!J176,(Total_Sites_MNO!J176-Towers_4G_MNO!J176),0),"-")</f>
        <v/>
      </c>
      <c r="K176" s="30">
        <f>IF(P_Density_km2!K176&gt;Settings!$C$26,IF(Towers_4G_MNO!K176&lt;Total_Sites_MNO!K176,(Total_Sites_MNO!K176-Towers_4G_MNO!K176),0),"-")</f>
        <v/>
      </c>
      <c r="L176" s="30">
        <f>IF(P_Density_km2!L176&gt;Settings!$C$26,IF(Towers_4G_MNO!L176&lt;Total_Sites_MNO!L176,(Total_Sites_MNO!L176-Towers_4G_MNO!L176),0),"-")</f>
        <v/>
      </c>
    </row>
    <row r="177">
      <c r="A177" s="20">
        <f>'Total_Sites_MNO'!A177</f>
        <v/>
      </c>
      <c r="B177" s="20">
        <f>'Total_Sites_MNO'!B177</f>
        <v/>
      </c>
      <c r="C177" s="30">
        <f>IF(P_Density_km2!C177&gt;Settings!$C$26,IF(Towers_4G_MNO!C177&lt;Total_Sites_MNO!C177,(Total_Sites_MNO!C177-Towers_4G_MNO!C177),0),"-")</f>
        <v/>
      </c>
      <c r="D177" s="30">
        <f>IF(P_Density_km2!D177&gt;Settings!$C$26,IF(Towers_4G_MNO!D177&lt;Total_Sites_MNO!D177,(Total_Sites_MNO!D177-Towers_4G_MNO!D177),0),"-")</f>
        <v/>
      </c>
      <c r="E177" s="30">
        <f>IF(P_Density_km2!E177&gt;Settings!$C$26,IF(Towers_4G_MNO!E177&lt;Total_Sites_MNO!E177,(Total_Sites_MNO!E177-Towers_4G_MNO!E177),0),"-")</f>
        <v/>
      </c>
      <c r="F177" s="30">
        <f>IF(P_Density_km2!F177&gt;Settings!$C$26,IF(Towers_4G_MNO!F177&lt;Total_Sites_MNO!F177,(Total_Sites_MNO!F177-Towers_4G_MNO!F177),0),"-")</f>
        <v/>
      </c>
      <c r="G177" s="30">
        <f>IF(P_Density_km2!G177&gt;Settings!$C$26,IF(Towers_4G_MNO!G177&lt;Total_Sites_MNO!G177,(Total_Sites_MNO!G177-Towers_4G_MNO!G177),0),"-")</f>
        <v/>
      </c>
      <c r="H177" s="30">
        <f>IF(P_Density_km2!H177&gt;Settings!$C$26,IF(Towers_4G_MNO!H177&lt;Total_Sites_MNO!H177,(Total_Sites_MNO!H177-Towers_4G_MNO!H177),0),"-")</f>
        <v/>
      </c>
      <c r="I177" s="30">
        <f>IF(P_Density_km2!I177&gt;Settings!$C$26,IF(Towers_4G_MNO!I177&lt;Total_Sites_MNO!I177,(Total_Sites_MNO!I177-Towers_4G_MNO!I177),0),"-")</f>
        <v/>
      </c>
      <c r="J177" s="30">
        <f>IF(P_Density_km2!J177&gt;Settings!$C$26,IF(Towers_4G_MNO!J177&lt;Total_Sites_MNO!J177,(Total_Sites_MNO!J177-Towers_4G_MNO!J177),0),"-")</f>
        <v/>
      </c>
      <c r="K177" s="30">
        <f>IF(P_Density_km2!K177&gt;Settings!$C$26,IF(Towers_4G_MNO!K177&lt;Total_Sites_MNO!K177,(Total_Sites_MNO!K177-Towers_4G_MNO!K177),0),"-")</f>
        <v/>
      </c>
      <c r="L177" s="30">
        <f>IF(P_Density_km2!L177&gt;Settings!$C$26,IF(Towers_4G_MNO!L177&lt;Total_Sites_MNO!L177,(Total_Sites_MNO!L177-Towers_4G_MNO!L177),0),"-")</f>
        <v/>
      </c>
    </row>
    <row r="178">
      <c r="A178" s="20">
        <f>'Total_Sites_MNO'!A178</f>
        <v/>
      </c>
      <c r="B178" s="20">
        <f>'Total_Sites_MNO'!B178</f>
        <v/>
      </c>
      <c r="C178" s="30">
        <f>IF(P_Density_km2!C178&gt;Settings!$C$26,IF(Towers_4G_MNO!C178&lt;Total_Sites_MNO!C178,(Total_Sites_MNO!C178-Towers_4G_MNO!C178),0),"-")</f>
        <v/>
      </c>
      <c r="D178" s="30">
        <f>IF(P_Density_km2!D178&gt;Settings!$C$26,IF(Towers_4G_MNO!D178&lt;Total_Sites_MNO!D178,(Total_Sites_MNO!D178-Towers_4G_MNO!D178),0),"-")</f>
        <v/>
      </c>
      <c r="E178" s="30">
        <f>IF(P_Density_km2!E178&gt;Settings!$C$26,IF(Towers_4G_MNO!E178&lt;Total_Sites_MNO!E178,(Total_Sites_MNO!E178-Towers_4G_MNO!E178),0),"-")</f>
        <v/>
      </c>
      <c r="F178" s="30">
        <f>IF(P_Density_km2!F178&gt;Settings!$C$26,IF(Towers_4G_MNO!F178&lt;Total_Sites_MNO!F178,(Total_Sites_MNO!F178-Towers_4G_MNO!F178),0),"-")</f>
        <v/>
      </c>
      <c r="G178" s="30">
        <f>IF(P_Density_km2!G178&gt;Settings!$C$26,IF(Towers_4G_MNO!G178&lt;Total_Sites_MNO!G178,(Total_Sites_MNO!G178-Towers_4G_MNO!G178),0),"-")</f>
        <v/>
      </c>
      <c r="H178" s="30">
        <f>IF(P_Density_km2!H178&gt;Settings!$C$26,IF(Towers_4G_MNO!H178&lt;Total_Sites_MNO!H178,(Total_Sites_MNO!H178-Towers_4G_MNO!H178),0),"-")</f>
        <v/>
      </c>
      <c r="I178" s="30">
        <f>IF(P_Density_km2!I178&gt;Settings!$C$26,IF(Towers_4G_MNO!I178&lt;Total_Sites_MNO!I178,(Total_Sites_MNO!I178-Towers_4G_MNO!I178),0),"-")</f>
        <v/>
      </c>
      <c r="J178" s="30">
        <f>IF(P_Density_km2!J178&gt;Settings!$C$26,IF(Towers_4G_MNO!J178&lt;Total_Sites_MNO!J178,(Total_Sites_MNO!J178-Towers_4G_MNO!J178),0),"-")</f>
        <v/>
      </c>
      <c r="K178" s="30">
        <f>IF(P_Density_km2!K178&gt;Settings!$C$26,IF(Towers_4G_MNO!K178&lt;Total_Sites_MNO!K178,(Total_Sites_MNO!K178-Towers_4G_MNO!K178),0),"-")</f>
        <v/>
      </c>
      <c r="L178" s="30">
        <f>IF(P_Density_km2!L178&gt;Settings!$C$26,IF(Towers_4G_MNO!L178&lt;Total_Sites_MNO!L178,(Total_Sites_MNO!L178-Towers_4G_MNO!L178),0),"-")</f>
        <v/>
      </c>
    </row>
    <row r="179">
      <c r="A179" s="20">
        <f>'Total_Sites_MNO'!A179</f>
        <v/>
      </c>
      <c r="B179" s="20">
        <f>'Total_Sites_MNO'!B179</f>
        <v/>
      </c>
      <c r="C179" s="30">
        <f>IF(P_Density_km2!C179&gt;Settings!$C$26,IF(Towers_4G_MNO!C179&lt;Total_Sites_MNO!C179,(Total_Sites_MNO!C179-Towers_4G_MNO!C179),0),"-")</f>
        <v/>
      </c>
      <c r="D179" s="30">
        <f>IF(P_Density_km2!D179&gt;Settings!$C$26,IF(Towers_4G_MNO!D179&lt;Total_Sites_MNO!D179,(Total_Sites_MNO!D179-Towers_4G_MNO!D179),0),"-")</f>
        <v/>
      </c>
      <c r="E179" s="30">
        <f>IF(P_Density_km2!E179&gt;Settings!$C$26,IF(Towers_4G_MNO!E179&lt;Total_Sites_MNO!E179,(Total_Sites_MNO!E179-Towers_4G_MNO!E179),0),"-")</f>
        <v/>
      </c>
      <c r="F179" s="30">
        <f>IF(P_Density_km2!F179&gt;Settings!$C$26,IF(Towers_4G_MNO!F179&lt;Total_Sites_MNO!F179,(Total_Sites_MNO!F179-Towers_4G_MNO!F179),0),"-")</f>
        <v/>
      </c>
      <c r="G179" s="30">
        <f>IF(P_Density_km2!G179&gt;Settings!$C$26,IF(Towers_4G_MNO!G179&lt;Total_Sites_MNO!G179,(Total_Sites_MNO!G179-Towers_4G_MNO!G179),0),"-")</f>
        <v/>
      </c>
      <c r="H179" s="30">
        <f>IF(P_Density_km2!H179&gt;Settings!$C$26,IF(Towers_4G_MNO!H179&lt;Total_Sites_MNO!H179,(Total_Sites_MNO!H179-Towers_4G_MNO!H179),0),"-")</f>
        <v/>
      </c>
      <c r="I179" s="30">
        <f>IF(P_Density_km2!I179&gt;Settings!$C$26,IF(Towers_4G_MNO!I179&lt;Total_Sites_MNO!I179,(Total_Sites_MNO!I179-Towers_4G_MNO!I179),0),"-")</f>
        <v/>
      </c>
      <c r="J179" s="30">
        <f>IF(P_Density_km2!J179&gt;Settings!$C$26,IF(Towers_4G_MNO!J179&lt;Total_Sites_MNO!J179,(Total_Sites_MNO!J179-Towers_4G_MNO!J179),0),"-")</f>
        <v/>
      </c>
      <c r="K179" s="30">
        <f>IF(P_Density_km2!K179&gt;Settings!$C$26,IF(Towers_4G_MNO!K179&lt;Total_Sites_MNO!K179,(Total_Sites_MNO!K179-Towers_4G_MNO!K179),0),"-")</f>
        <v/>
      </c>
      <c r="L179" s="30">
        <f>IF(P_Density_km2!L179&gt;Settings!$C$26,IF(Towers_4G_MNO!L179&lt;Total_Sites_MNO!L179,(Total_Sites_MNO!L179-Towers_4G_MNO!L179),0),"-")</f>
        <v/>
      </c>
    </row>
    <row r="180">
      <c r="A180" s="20">
        <f>'Total_Sites_MNO'!A180</f>
        <v/>
      </c>
      <c r="B180" s="20">
        <f>'Total_Sites_MNO'!B180</f>
        <v/>
      </c>
      <c r="C180" s="30">
        <f>IF(P_Density_km2!C180&gt;Settings!$C$26,IF(Towers_4G_MNO!C180&lt;Total_Sites_MNO!C180,(Total_Sites_MNO!C180-Towers_4G_MNO!C180),0),"-")</f>
        <v/>
      </c>
      <c r="D180" s="30">
        <f>IF(P_Density_km2!D180&gt;Settings!$C$26,IF(Towers_4G_MNO!D180&lt;Total_Sites_MNO!D180,(Total_Sites_MNO!D180-Towers_4G_MNO!D180),0),"-")</f>
        <v/>
      </c>
      <c r="E180" s="30">
        <f>IF(P_Density_km2!E180&gt;Settings!$C$26,IF(Towers_4G_MNO!E180&lt;Total_Sites_MNO!E180,(Total_Sites_MNO!E180-Towers_4G_MNO!E180),0),"-")</f>
        <v/>
      </c>
      <c r="F180" s="30">
        <f>IF(P_Density_km2!F180&gt;Settings!$C$26,IF(Towers_4G_MNO!F180&lt;Total_Sites_MNO!F180,(Total_Sites_MNO!F180-Towers_4G_MNO!F180),0),"-")</f>
        <v/>
      </c>
      <c r="G180" s="30">
        <f>IF(P_Density_km2!G180&gt;Settings!$C$26,IF(Towers_4G_MNO!G180&lt;Total_Sites_MNO!G180,(Total_Sites_MNO!G180-Towers_4G_MNO!G180),0),"-")</f>
        <v/>
      </c>
      <c r="H180" s="30">
        <f>IF(P_Density_km2!H180&gt;Settings!$C$26,IF(Towers_4G_MNO!H180&lt;Total_Sites_MNO!H180,(Total_Sites_MNO!H180-Towers_4G_MNO!H180),0),"-")</f>
        <v/>
      </c>
      <c r="I180" s="30">
        <f>IF(P_Density_km2!I180&gt;Settings!$C$26,IF(Towers_4G_MNO!I180&lt;Total_Sites_MNO!I180,(Total_Sites_MNO!I180-Towers_4G_MNO!I180),0),"-")</f>
        <v/>
      </c>
      <c r="J180" s="30">
        <f>IF(P_Density_km2!J180&gt;Settings!$C$26,IF(Towers_4G_MNO!J180&lt;Total_Sites_MNO!J180,(Total_Sites_MNO!J180-Towers_4G_MNO!J180),0),"-")</f>
        <v/>
      </c>
      <c r="K180" s="30">
        <f>IF(P_Density_km2!K180&gt;Settings!$C$26,IF(Towers_4G_MNO!K180&lt;Total_Sites_MNO!K180,(Total_Sites_MNO!K180-Towers_4G_MNO!K180),0),"-")</f>
        <v/>
      </c>
      <c r="L180" s="30">
        <f>IF(P_Density_km2!L180&gt;Settings!$C$26,IF(Towers_4G_MNO!L180&lt;Total_Sites_MNO!L180,(Total_Sites_MNO!L180-Towers_4G_MNO!L180),0),"-")</f>
        <v/>
      </c>
    </row>
    <row r="181">
      <c r="A181" s="20">
        <f>'Total_Sites_MNO'!A181</f>
        <v/>
      </c>
      <c r="B181" s="20">
        <f>'Total_Sites_MNO'!B181</f>
        <v/>
      </c>
      <c r="C181" s="30">
        <f>IF(P_Density_km2!C181&gt;Settings!$C$26,IF(Towers_4G_MNO!C181&lt;Total_Sites_MNO!C181,(Total_Sites_MNO!C181-Towers_4G_MNO!C181),0),"-")</f>
        <v/>
      </c>
      <c r="D181" s="30">
        <f>IF(P_Density_km2!D181&gt;Settings!$C$26,IF(Towers_4G_MNO!D181&lt;Total_Sites_MNO!D181,(Total_Sites_MNO!D181-Towers_4G_MNO!D181),0),"-")</f>
        <v/>
      </c>
      <c r="E181" s="30">
        <f>IF(P_Density_km2!E181&gt;Settings!$C$26,IF(Towers_4G_MNO!E181&lt;Total_Sites_MNO!E181,(Total_Sites_MNO!E181-Towers_4G_MNO!E181),0),"-")</f>
        <v/>
      </c>
      <c r="F181" s="30">
        <f>IF(P_Density_km2!F181&gt;Settings!$C$26,IF(Towers_4G_MNO!F181&lt;Total_Sites_MNO!F181,(Total_Sites_MNO!F181-Towers_4G_MNO!F181),0),"-")</f>
        <v/>
      </c>
      <c r="G181" s="30">
        <f>IF(P_Density_km2!G181&gt;Settings!$C$26,IF(Towers_4G_MNO!G181&lt;Total_Sites_MNO!G181,(Total_Sites_MNO!G181-Towers_4G_MNO!G181),0),"-")</f>
        <v/>
      </c>
      <c r="H181" s="30">
        <f>IF(P_Density_km2!H181&gt;Settings!$C$26,IF(Towers_4G_MNO!H181&lt;Total_Sites_MNO!H181,(Total_Sites_MNO!H181-Towers_4G_MNO!H181),0),"-")</f>
        <v/>
      </c>
      <c r="I181" s="30">
        <f>IF(P_Density_km2!I181&gt;Settings!$C$26,IF(Towers_4G_MNO!I181&lt;Total_Sites_MNO!I181,(Total_Sites_MNO!I181-Towers_4G_MNO!I181),0),"-")</f>
        <v/>
      </c>
      <c r="J181" s="30">
        <f>IF(P_Density_km2!J181&gt;Settings!$C$26,IF(Towers_4G_MNO!J181&lt;Total_Sites_MNO!J181,(Total_Sites_MNO!J181-Towers_4G_MNO!J181),0),"-")</f>
        <v/>
      </c>
      <c r="K181" s="30">
        <f>IF(P_Density_km2!K181&gt;Settings!$C$26,IF(Towers_4G_MNO!K181&lt;Total_Sites_MNO!K181,(Total_Sites_MNO!K181-Towers_4G_MNO!K181),0),"-")</f>
        <v/>
      </c>
      <c r="L181" s="30">
        <f>IF(P_Density_km2!L181&gt;Settings!$C$26,IF(Towers_4G_MNO!L181&lt;Total_Sites_MNO!L181,(Total_Sites_MNO!L181-Towers_4G_MNO!L181),0),"-")</f>
        <v/>
      </c>
    </row>
    <row r="182">
      <c r="A182" s="20">
        <f>'Total_Sites_MNO'!A182</f>
        <v/>
      </c>
      <c r="B182" s="20">
        <f>'Total_Sites_MNO'!B182</f>
        <v/>
      </c>
      <c r="C182" s="30">
        <f>IF(P_Density_km2!C182&gt;Settings!$C$26,IF(Towers_4G_MNO!C182&lt;Total_Sites_MNO!C182,(Total_Sites_MNO!C182-Towers_4G_MNO!C182),0),"-")</f>
        <v/>
      </c>
      <c r="D182" s="30">
        <f>IF(P_Density_km2!D182&gt;Settings!$C$26,IF(Towers_4G_MNO!D182&lt;Total_Sites_MNO!D182,(Total_Sites_MNO!D182-Towers_4G_MNO!D182),0),"-")</f>
        <v/>
      </c>
      <c r="E182" s="30">
        <f>IF(P_Density_km2!E182&gt;Settings!$C$26,IF(Towers_4G_MNO!E182&lt;Total_Sites_MNO!E182,(Total_Sites_MNO!E182-Towers_4G_MNO!E182),0),"-")</f>
        <v/>
      </c>
      <c r="F182" s="30">
        <f>IF(P_Density_km2!F182&gt;Settings!$C$26,IF(Towers_4G_MNO!F182&lt;Total_Sites_MNO!F182,(Total_Sites_MNO!F182-Towers_4G_MNO!F182),0),"-")</f>
        <v/>
      </c>
      <c r="G182" s="30">
        <f>IF(P_Density_km2!G182&gt;Settings!$C$26,IF(Towers_4G_MNO!G182&lt;Total_Sites_MNO!G182,(Total_Sites_MNO!G182-Towers_4G_MNO!G182),0),"-")</f>
        <v/>
      </c>
      <c r="H182" s="30">
        <f>IF(P_Density_km2!H182&gt;Settings!$C$26,IF(Towers_4G_MNO!H182&lt;Total_Sites_MNO!H182,(Total_Sites_MNO!H182-Towers_4G_MNO!H182),0),"-")</f>
        <v/>
      </c>
      <c r="I182" s="30">
        <f>IF(P_Density_km2!I182&gt;Settings!$C$26,IF(Towers_4G_MNO!I182&lt;Total_Sites_MNO!I182,(Total_Sites_MNO!I182-Towers_4G_MNO!I182),0),"-")</f>
        <v/>
      </c>
      <c r="J182" s="30">
        <f>IF(P_Density_km2!J182&gt;Settings!$C$26,IF(Towers_4G_MNO!J182&lt;Total_Sites_MNO!J182,(Total_Sites_MNO!J182-Towers_4G_MNO!J182),0),"-")</f>
        <v/>
      </c>
      <c r="K182" s="30">
        <f>IF(P_Density_km2!K182&gt;Settings!$C$26,IF(Towers_4G_MNO!K182&lt;Total_Sites_MNO!K182,(Total_Sites_MNO!K182-Towers_4G_MNO!K182),0),"-")</f>
        <v/>
      </c>
      <c r="L182" s="30">
        <f>IF(P_Density_km2!L182&gt;Settings!$C$26,IF(Towers_4G_MNO!L182&lt;Total_Sites_MNO!L182,(Total_Sites_MNO!L182-Towers_4G_MNO!L182),0),"-")</f>
        <v/>
      </c>
    </row>
    <row r="183">
      <c r="A183" s="20">
        <f>'Total_Sites_MNO'!A183</f>
        <v/>
      </c>
      <c r="B183" s="20">
        <f>'Total_Sites_MNO'!B183</f>
        <v/>
      </c>
      <c r="C183" s="30">
        <f>IF(P_Density_km2!C183&gt;Settings!$C$26,IF(Towers_4G_MNO!C183&lt;Total_Sites_MNO!C183,(Total_Sites_MNO!C183-Towers_4G_MNO!C183),0),"-")</f>
        <v/>
      </c>
      <c r="D183" s="30">
        <f>IF(P_Density_km2!D183&gt;Settings!$C$26,IF(Towers_4G_MNO!D183&lt;Total_Sites_MNO!D183,(Total_Sites_MNO!D183-Towers_4G_MNO!D183),0),"-")</f>
        <v/>
      </c>
      <c r="E183" s="30">
        <f>IF(P_Density_km2!E183&gt;Settings!$C$26,IF(Towers_4G_MNO!E183&lt;Total_Sites_MNO!E183,(Total_Sites_MNO!E183-Towers_4G_MNO!E183),0),"-")</f>
        <v/>
      </c>
      <c r="F183" s="30">
        <f>IF(P_Density_km2!F183&gt;Settings!$C$26,IF(Towers_4G_MNO!F183&lt;Total_Sites_MNO!F183,(Total_Sites_MNO!F183-Towers_4G_MNO!F183),0),"-")</f>
        <v/>
      </c>
      <c r="G183" s="30">
        <f>IF(P_Density_km2!G183&gt;Settings!$C$26,IF(Towers_4G_MNO!G183&lt;Total_Sites_MNO!G183,(Total_Sites_MNO!G183-Towers_4G_MNO!G183),0),"-")</f>
        <v/>
      </c>
      <c r="H183" s="30">
        <f>IF(P_Density_km2!H183&gt;Settings!$C$26,IF(Towers_4G_MNO!H183&lt;Total_Sites_MNO!H183,(Total_Sites_MNO!H183-Towers_4G_MNO!H183),0),"-")</f>
        <v/>
      </c>
      <c r="I183" s="30">
        <f>IF(P_Density_km2!I183&gt;Settings!$C$26,IF(Towers_4G_MNO!I183&lt;Total_Sites_MNO!I183,(Total_Sites_MNO!I183-Towers_4G_MNO!I183),0),"-")</f>
        <v/>
      </c>
      <c r="J183" s="30">
        <f>IF(P_Density_km2!J183&gt;Settings!$C$26,IF(Towers_4G_MNO!J183&lt;Total_Sites_MNO!J183,(Total_Sites_MNO!J183-Towers_4G_MNO!J183),0),"-")</f>
        <v/>
      </c>
      <c r="K183" s="30">
        <f>IF(P_Density_km2!K183&gt;Settings!$C$26,IF(Towers_4G_MNO!K183&lt;Total_Sites_MNO!K183,(Total_Sites_MNO!K183-Towers_4G_MNO!K183),0),"-")</f>
        <v/>
      </c>
      <c r="L183" s="30">
        <f>IF(P_Density_km2!L183&gt;Settings!$C$26,IF(Towers_4G_MNO!L183&lt;Total_Sites_MNO!L183,(Total_Sites_MNO!L183-Towers_4G_MNO!L183),0),"-")</f>
        <v/>
      </c>
    </row>
    <row r="184">
      <c r="A184" s="20">
        <f>'Total_Sites_MNO'!A184</f>
        <v/>
      </c>
      <c r="B184" s="20">
        <f>'Total_Sites_MNO'!B184</f>
        <v/>
      </c>
      <c r="C184" s="30">
        <f>IF(P_Density_km2!C184&gt;Settings!$C$26,IF(Towers_4G_MNO!C184&lt;Total_Sites_MNO!C184,(Total_Sites_MNO!C184-Towers_4G_MNO!C184),0),"-")</f>
        <v/>
      </c>
      <c r="D184" s="30">
        <f>IF(P_Density_km2!D184&gt;Settings!$C$26,IF(Towers_4G_MNO!D184&lt;Total_Sites_MNO!D184,(Total_Sites_MNO!D184-Towers_4G_MNO!D184),0),"-")</f>
        <v/>
      </c>
      <c r="E184" s="30">
        <f>IF(P_Density_km2!E184&gt;Settings!$C$26,IF(Towers_4G_MNO!E184&lt;Total_Sites_MNO!E184,(Total_Sites_MNO!E184-Towers_4G_MNO!E184),0),"-")</f>
        <v/>
      </c>
      <c r="F184" s="30">
        <f>IF(P_Density_km2!F184&gt;Settings!$C$26,IF(Towers_4G_MNO!F184&lt;Total_Sites_MNO!F184,(Total_Sites_MNO!F184-Towers_4G_MNO!F184),0),"-")</f>
        <v/>
      </c>
      <c r="G184" s="30">
        <f>IF(P_Density_km2!G184&gt;Settings!$C$26,IF(Towers_4G_MNO!G184&lt;Total_Sites_MNO!G184,(Total_Sites_MNO!G184-Towers_4G_MNO!G184),0),"-")</f>
        <v/>
      </c>
      <c r="H184" s="30">
        <f>IF(P_Density_km2!H184&gt;Settings!$C$26,IF(Towers_4G_MNO!H184&lt;Total_Sites_MNO!H184,(Total_Sites_MNO!H184-Towers_4G_MNO!H184),0),"-")</f>
        <v/>
      </c>
      <c r="I184" s="30">
        <f>IF(P_Density_km2!I184&gt;Settings!$C$26,IF(Towers_4G_MNO!I184&lt;Total_Sites_MNO!I184,(Total_Sites_MNO!I184-Towers_4G_MNO!I184),0),"-")</f>
        <v/>
      </c>
      <c r="J184" s="30">
        <f>IF(P_Density_km2!J184&gt;Settings!$C$26,IF(Towers_4G_MNO!J184&lt;Total_Sites_MNO!J184,(Total_Sites_MNO!J184-Towers_4G_MNO!J184),0),"-")</f>
        <v/>
      </c>
      <c r="K184" s="30">
        <f>IF(P_Density_km2!K184&gt;Settings!$C$26,IF(Towers_4G_MNO!K184&lt;Total_Sites_MNO!K184,(Total_Sites_MNO!K184-Towers_4G_MNO!K184),0),"-")</f>
        <v/>
      </c>
      <c r="L184" s="30">
        <f>IF(P_Density_km2!L184&gt;Settings!$C$26,IF(Towers_4G_MNO!L184&lt;Total_Sites_MNO!L184,(Total_Sites_MNO!L184-Towers_4G_MNO!L184),0),"-")</f>
        <v/>
      </c>
    </row>
    <row r="185">
      <c r="A185" s="20">
        <f>'Total_Sites_MNO'!A185</f>
        <v/>
      </c>
      <c r="B185" s="20">
        <f>'Total_Sites_MNO'!B185</f>
        <v/>
      </c>
      <c r="C185" s="30">
        <f>IF(P_Density_km2!C185&gt;Settings!$C$26,IF(Towers_4G_MNO!C185&lt;Total_Sites_MNO!C185,(Total_Sites_MNO!C185-Towers_4G_MNO!C185),0),"-")</f>
        <v/>
      </c>
      <c r="D185" s="30">
        <f>IF(P_Density_km2!D185&gt;Settings!$C$26,IF(Towers_4G_MNO!D185&lt;Total_Sites_MNO!D185,(Total_Sites_MNO!D185-Towers_4G_MNO!D185),0),"-")</f>
        <v/>
      </c>
      <c r="E185" s="30">
        <f>IF(P_Density_km2!E185&gt;Settings!$C$26,IF(Towers_4G_MNO!E185&lt;Total_Sites_MNO!E185,(Total_Sites_MNO!E185-Towers_4G_MNO!E185),0),"-")</f>
        <v/>
      </c>
      <c r="F185" s="30">
        <f>IF(P_Density_km2!F185&gt;Settings!$C$26,IF(Towers_4G_MNO!F185&lt;Total_Sites_MNO!F185,(Total_Sites_MNO!F185-Towers_4G_MNO!F185),0),"-")</f>
        <v/>
      </c>
      <c r="G185" s="30">
        <f>IF(P_Density_km2!G185&gt;Settings!$C$26,IF(Towers_4G_MNO!G185&lt;Total_Sites_MNO!G185,(Total_Sites_MNO!G185-Towers_4G_MNO!G185),0),"-")</f>
        <v/>
      </c>
      <c r="H185" s="30">
        <f>IF(P_Density_km2!H185&gt;Settings!$C$26,IF(Towers_4G_MNO!H185&lt;Total_Sites_MNO!H185,(Total_Sites_MNO!H185-Towers_4G_MNO!H185),0),"-")</f>
        <v/>
      </c>
      <c r="I185" s="30">
        <f>IF(P_Density_km2!I185&gt;Settings!$C$26,IF(Towers_4G_MNO!I185&lt;Total_Sites_MNO!I185,(Total_Sites_MNO!I185-Towers_4G_MNO!I185),0),"-")</f>
        <v/>
      </c>
      <c r="J185" s="30">
        <f>IF(P_Density_km2!J185&gt;Settings!$C$26,IF(Towers_4G_MNO!J185&lt;Total_Sites_MNO!J185,(Total_Sites_MNO!J185-Towers_4G_MNO!J185),0),"-")</f>
        <v/>
      </c>
      <c r="K185" s="30">
        <f>IF(P_Density_km2!K185&gt;Settings!$C$26,IF(Towers_4G_MNO!K185&lt;Total_Sites_MNO!K185,(Total_Sites_MNO!K185-Towers_4G_MNO!K185),0),"-")</f>
        <v/>
      </c>
      <c r="L185" s="30">
        <f>IF(P_Density_km2!L185&gt;Settings!$C$26,IF(Towers_4G_MNO!L185&lt;Total_Sites_MNO!L185,(Total_Sites_MNO!L185-Towers_4G_MNO!L185),0),"-")</f>
        <v/>
      </c>
    </row>
    <row r="186">
      <c r="A186" s="20">
        <f>'Total_Sites_MNO'!A186</f>
        <v/>
      </c>
      <c r="B186" s="20">
        <f>'Total_Sites_MNO'!B186</f>
        <v/>
      </c>
      <c r="C186" s="30">
        <f>IF(P_Density_km2!C186&gt;Settings!$C$26,IF(Towers_4G_MNO!C186&lt;Total_Sites_MNO!C186,(Total_Sites_MNO!C186-Towers_4G_MNO!C186),0),"-")</f>
        <v/>
      </c>
      <c r="D186" s="30">
        <f>IF(P_Density_km2!D186&gt;Settings!$C$26,IF(Towers_4G_MNO!D186&lt;Total_Sites_MNO!D186,(Total_Sites_MNO!D186-Towers_4G_MNO!D186),0),"-")</f>
        <v/>
      </c>
      <c r="E186" s="30">
        <f>IF(P_Density_km2!E186&gt;Settings!$C$26,IF(Towers_4G_MNO!E186&lt;Total_Sites_MNO!E186,(Total_Sites_MNO!E186-Towers_4G_MNO!E186),0),"-")</f>
        <v/>
      </c>
      <c r="F186" s="30">
        <f>IF(P_Density_km2!F186&gt;Settings!$C$26,IF(Towers_4G_MNO!F186&lt;Total_Sites_MNO!F186,(Total_Sites_MNO!F186-Towers_4G_MNO!F186),0),"-")</f>
        <v/>
      </c>
      <c r="G186" s="30">
        <f>IF(P_Density_km2!G186&gt;Settings!$C$26,IF(Towers_4G_MNO!G186&lt;Total_Sites_MNO!G186,(Total_Sites_MNO!G186-Towers_4G_MNO!G186),0),"-")</f>
        <v/>
      </c>
      <c r="H186" s="30">
        <f>IF(P_Density_km2!H186&gt;Settings!$C$26,IF(Towers_4G_MNO!H186&lt;Total_Sites_MNO!H186,(Total_Sites_MNO!H186-Towers_4G_MNO!H186),0),"-")</f>
        <v/>
      </c>
      <c r="I186" s="30">
        <f>IF(P_Density_km2!I186&gt;Settings!$C$26,IF(Towers_4G_MNO!I186&lt;Total_Sites_MNO!I186,(Total_Sites_MNO!I186-Towers_4G_MNO!I186),0),"-")</f>
        <v/>
      </c>
      <c r="J186" s="30">
        <f>IF(P_Density_km2!J186&gt;Settings!$C$26,IF(Towers_4G_MNO!J186&lt;Total_Sites_MNO!J186,(Total_Sites_MNO!J186-Towers_4G_MNO!J186),0),"-")</f>
        <v/>
      </c>
      <c r="K186" s="30">
        <f>IF(P_Density_km2!K186&gt;Settings!$C$26,IF(Towers_4G_MNO!K186&lt;Total_Sites_MNO!K186,(Total_Sites_MNO!K186-Towers_4G_MNO!K186),0),"-")</f>
        <v/>
      </c>
      <c r="L186" s="30">
        <f>IF(P_Density_km2!L186&gt;Settings!$C$26,IF(Towers_4G_MNO!L186&lt;Total_Sites_MNO!L186,(Total_Sites_MNO!L186-Towers_4G_MNO!L186),0),"-")</f>
        <v/>
      </c>
    </row>
    <row r="187">
      <c r="A187" s="20">
        <f>'Total_Sites_MNO'!A187</f>
        <v/>
      </c>
      <c r="B187" s="20">
        <f>'Total_Sites_MNO'!B187</f>
        <v/>
      </c>
      <c r="C187" s="30">
        <f>IF(P_Density_km2!C187&gt;Settings!$C$26,IF(Towers_4G_MNO!C187&lt;Total_Sites_MNO!C187,(Total_Sites_MNO!C187-Towers_4G_MNO!C187),0),"-")</f>
        <v/>
      </c>
      <c r="D187" s="30">
        <f>IF(P_Density_km2!D187&gt;Settings!$C$26,IF(Towers_4G_MNO!D187&lt;Total_Sites_MNO!D187,(Total_Sites_MNO!D187-Towers_4G_MNO!D187),0),"-")</f>
        <v/>
      </c>
      <c r="E187" s="30">
        <f>IF(P_Density_km2!E187&gt;Settings!$C$26,IF(Towers_4G_MNO!E187&lt;Total_Sites_MNO!E187,(Total_Sites_MNO!E187-Towers_4G_MNO!E187),0),"-")</f>
        <v/>
      </c>
      <c r="F187" s="30">
        <f>IF(P_Density_km2!F187&gt;Settings!$C$26,IF(Towers_4G_MNO!F187&lt;Total_Sites_MNO!F187,(Total_Sites_MNO!F187-Towers_4G_MNO!F187),0),"-")</f>
        <v/>
      </c>
      <c r="G187" s="30">
        <f>IF(P_Density_km2!G187&gt;Settings!$C$26,IF(Towers_4G_MNO!G187&lt;Total_Sites_MNO!G187,(Total_Sites_MNO!G187-Towers_4G_MNO!G187),0),"-")</f>
        <v/>
      </c>
      <c r="H187" s="30">
        <f>IF(P_Density_km2!H187&gt;Settings!$C$26,IF(Towers_4G_MNO!H187&lt;Total_Sites_MNO!H187,(Total_Sites_MNO!H187-Towers_4G_MNO!H187),0),"-")</f>
        <v/>
      </c>
      <c r="I187" s="30">
        <f>IF(P_Density_km2!I187&gt;Settings!$C$26,IF(Towers_4G_MNO!I187&lt;Total_Sites_MNO!I187,(Total_Sites_MNO!I187-Towers_4G_MNO!I187),0),"-")</f>
        <v/>
      </c>
      <c r="J187" s="30">
        <f>IF(P_Density_km2!J187&gt;Settings!$C$26,IF(Towers_4G_MNO!J187&lt;Total_Sites_MNO!J187,(Total_Sites_MNO!J187-Towers_4G_MNO!J187),0),"-")</f>
        <v/>
      </c>
      <c r="K187" s="30">
        <f>IF(P_Density_km2!K187&gt;Settings!$C$26,IF(Towers_4G_MNO!K187&lt;Total_Sites_MNO!K187,(Total_Sites_MNO!K187-Towers_4G_MNO!K187),0),"-")</f>
        <v/>
      </c>
      <c r="L187" s="30">
        <f>IF(P_Density_km2!L187&gt;Settings!$C$26,IF(Towers_4G_MNO!L187&lt;Total_Sites_MNO!L187,(Total_Sites_MNO!L187-Towers_4G_MNO!L187),0),"-")</f>
        <v/>
      </c>
    </row>
    <row r="188">
      <c r="A188" s="20">
        <f>'Total_Sites_MNO'!A188</f>
        <v/>
      </c>
      <c r="B188" s="20">
        <f>'Total_Sites_MNO'!B188</f>
        <v/>
      </c>
      <c r="C188" s="30">
        <f>IF(P_Density_km2!C188&gt;Settings!$C$26,IF(Towers_4G_MNO!C188&lt;Total_Sites_MNO!C188,(Total_Sites_MNO!C188-Towers_4G_MNO!C188),0),"-")</f>
        <v/>
      </c>
      <c r="D188" s="30">
        <f>IF(P_Density_km2!D188&gt;Settings!$C$26,IF(Towers_4G_MNO!D188&lt;Total_Sites_MNO!D188,(Total_Sites_MNO!D188-Towers_4G_MNO!D188),0),"-")</f>
        <v/>
      </c>
      <c r="E188" s="30">
        <f>IF(P_Density_km2!E188&gt;Settings!$C$26,IF(Towers_4G_MNO!E188&lt;Total_Sites_MNO!E188,(Total_Sites_MNO!E188-Towers_4G_MNO!E188),0),"-")</f>
        <v/>
      </c>
      <c r="F188" s="30">
        <f>IF(P_Density_km2!F188&gt;Settings!$C$26,IF(Towers_4G_MNO!F188&lt;Total_Sites_MNO!F188,(Total_Sites_MNO!F188-Towers_4G_MNO!F188),0),"-")</f>
        <v/>
      </c>
      <c r="G188" s="30">
        <f>IF(P_Density_km2!G188&gt;Settings!$C$26,IF(Towers_4G_MNO!G188&lt;Total_Sites_MNO!G188,(Total_Sites_MNO!G188-Towers_4G_MNO!G188),0),"-")</f>
        <v/>
      </c>
      <c r="H188" s="30">
        <f>IF(P_Density_km2!H188&gt;Settings!$C$26,IF(Towers_4G_MNO!H188&lt;Total_Sites_MNO!H188,(Total_Sites_MNO!H188-Towers_4G_MNO!H188),0),"-")</f>
        <v/>
      </c>
      <c r="I188" s="30">
        <f>IF(P_Density_km2!I188&gt;Settings!$C$26,IF(Towers_4G_MNO!I188&lt;Total_Sites_MNO!I188,(Total_Sites_MNO!I188-Towers_4G_MNO!I188),0),"-")</f>
        <v/>
      </c>
      <c r="J188" s="30">
        <f>IF(P_Density_km2!J188&gt;Settings!$C$26,IF(Towers_4G_MNO!J188&lt;Total_Sites_MNO!J188,(Total_Sites_MNO!J188-Towers_4G_MNO!J188),0),"-")</f>
        <v/>
      </c>
      <c r="K188" s="30">
        <f>IF(P_Density_km2!K188&gt;Settings!$C$26,IF(Towers_4G_MNO!K188&lt;Total_Sites_MNO!K188,(Total_Sites_MNO!K188-Towers_4G_MNO!K188),0),"-")</f>
        <v/>
      </c>
      <c r="L188" s="30">
        <f>IF(P_Density_km2!L188&gt;Settings!$C$26,IF(Towers_4G_MNO!L188&lt;Total_Sites_MNO!L188,(Total_Sites_MNO!L188-Towers_4G_MNO!L188),0),"-")</f>
        <v/>
      </c>
    </row>
    <row r="189">
      <c r="A189" s="20">
        <f>'Total_Sites_MNO'!A189</f>
        <v/>
      </c>
      <c r="B189" s="20">
        <f>'Total_Sites_MNO'!B189</f>
        <v/>
      </c>
      <c r="C189" s="30">
        <f>IF(P_Density_km2!C189&gt;Settings!$C$26,IF(Towers_4G_MNO!C189&lt;Total_Sites_MNO!C189,(Total_Sites_MNO!C189-Towers_4G_MNO!C189),0),"-")</f>
        <v/>
      </c>
      <c r="D189" s="30">
        <f>IF(P_Density_km2!D189&gt;Settings!$C$26,IF(Towers_4G_MNO!D189&lt;Total_Sites_MNO!D189,(Total_Sites_MNO!D189-Towers_4G_MNO!D189),0),"-")</f>
        <v/>
      </c>
      <c r="E189" s="30">
        <f>IF(P_Density_km2!E189&gt;Settings!$C$26,IF(Towers_4G_MNO!E189&lt;Total_Sites_MNO!E189,(Total_Sites_MNO!E189-Towers_4G_MNO!E189),0),"-")</f>
        <v/>
      </c>
      <c r="F189" s="30">
        <f>IF(P_Density_km2!F189&gt;Settings!$C$26,IF(Towers_4G_MNO!F189&lt;Total_Sites_MNO!F189,(Total_Sites_MNO!F189-Towers_4G_MNO!F189),0),"-")</f>
        <v/>
      </c>
      <c r="G189" s="30">
        <f>IF(P_Density_km2!G189&gt;Settings!$C$26,IF(Towers_4G_MNO!G189&lt;Total_Sites_MNO!G189,(Total_Sites_MNO!G189-Towers_4G_MNO!G189),0),"-")</f>
        <v/>
      </c>
      <c r="H189" s="30">
        <f>IF(P_Density_km2!H189&gt;Settings!$C$26,IF(Towers_4G_MNO!H189&lt;Total_Sites_MNO!H189,(Total_Sites_MNO!H189-Towers_4G_MNO!H189),0),"-")</f>
        <v/>
      </c>
      <c r="I189" s="30">
        <f>IF(P_Density_km2!I189&gt;Settings!$C$26,IF(Towers_4G_MNO!I189&lt;Total_Sites_MNO!I189,(Total_Sites_MNO!I189-Towers_4G_MNO!I189),0),"-")</f>
        <v/>
      </c>
      <c r="J189" s="30">
        <f>IF(P_Density_km2!J189&gt;Settings!$C$26,IF(Towers_4G_MNO!J189&lt;Total_Sites_MNO!J189,(Total_Sites_MNO!J189-Towers_4G_MNO!J189),0),"-")</f>
        <v/>
      </c>
      <c r="K189" s="30">
        <f>IF(P_Density_km2!K189&gt;Settings!$C$26,IF(Towers_4G_MNO!K189&lt;Total_Sites_MNO!K189,(Total_Sites_MNO!K189-Towers_4G_MNO!K189),0),"-")</f>
        <v/>
      </c>
      <c r="L189" s="30">
        <f>IF(P_Density_km2!L189&gt;Settings!$C$26,IF(Towers_4G_MNO!L189&lt;Total_Sites_MNO!L189,(Total_Sites_MNO!L189-Towers_4G_MNO!L189),0),"-")</f>
        <v/>
      </c>
    </row>
    <row r="190">
      <c r="C190" s="25" t="n"/>
      <c r="D190" s="25" t="n"/>
      <c r="E190" s="25" t="n"/>
      <c r="F190" s="25" t="n"/>
      <c r="G190" s="25" t="n"/>
      <c r="H190" s="25" t="n"/>
      <c r="I190" s="25" t="n"/>
      <c r="J190" s="25" t="n"/>
      <c r="K190" s="25" t="n"/>
      <c r="L190" s="25" t="n"/>
    </row>
    <row r="191">
      <c r="C191" s="25" t="n"/>
      <c r="D191" s="25" t="n"/>
      <c r="E191" s="25" t="n"/>
      <c r="F191" s="25" t="n"/>
      <c r="G191" s="25" t="n"/>
      <c r="H191" s="25" t="n"/>
      <c r="I191" s="25" t="n"/>
      <c r="J191" s="25" t="n"/>
      <c r="K191" s="25" t="n"/>
      <c r="L191" s="25" t="n"/>
    </row>
    <row r="192">
      <c r="C192" s="25" t="n"/>
      <c r="D192" s="25" t="n"/>
      <c r="E192" s="25" t="n"/>
      <c r="F192" s="25" t="n"/>
      <c r="G192" s="25" t="n"/>
      <c r="H192" s="25" t="n"/>
      <c r="I192" s="25" t="n"/>
      <c r="J192" s="25" t="n"/>
      <c r="K192" s="25" t="n"/>
      <c r="L192" s="25" t="n"/>
    </row>
    <row r="193">
      <c r="C193" s="25" t="n"/>
      <c r="D193" s="25" t="n"/>
      <c r="E193" s="25" t="n"/>
      <c r="F193" s="25" t="n"/>
      <c r="G193" s="25" t="n"/>
      <c r="H193" s="25" t="n"/>
      <c r="I193" s="25" t="n"/>
      <c r="J193" s="25" t="n"/>
      <c r="K193" s="25" t="n"/>
      <c r="L193" s="25" t="n"/>
    </row>
    <row r="194">
      <c r="C194" s="25" t="n"/>
      <c r="D194" s="25" t="n"/>
      <c r="E194" s="25" t="n"/>
      <c r="F194" s="25" t="n"/>
      <c r="G194" s="25" t="n"/>
      <c r="H194" s="25" t="n"/>
      <c r="I194" s="25" t="n"/>
      <c r="J194" s="25" t="n"/>
      <c r="K194" s="25" t="n"/>
      <c r="L194" s="25" t="n"/>
    </row>
    <row r="195">
      <c r="C195" s="25" t="n"/>
      <c r="D195" s="25" t="n"/>
      <c r="E195" s="25" t="n"/>
      <c r="F195" s="25" t="n"/>
      <c r="G195" s="25" t="n"/>
      <c r="H195" s="25" t="n"/>
      <c r="I195" s="25" t="n"/>
      <c r="J195" s="25" t="n"/>
      <c r="K195" s="25" t="n"/>
      <c r="L195" s="25" t="n"/>
    </row>
    <row r="196">
      <c r="C196" s="25" t="n"/>
      <c r="D196" s="25" t="n"/>
      <c r="E196" s="25" t="n"/>
      <c r="F196" s="25" t="n"/>
      <c r="G196" s="25" t="n"/>
      <c r="H196" s="25" t="n"/>
      <c r="I196" s="25" t="n"/>
      <c r="J196" s="25" t="n"/>
      <c r="K196" s="25" t="n"/>
      <c r="L196" s="25" t="n"/>
    </row>
    <row r="197">
      <c r="C197" s="25" t="n"/>
      <c r="D197" s="25" t="n"/>
      <c r="E197" s="25" t="n"/>
      <c r="F197" s="25" t="n"/>
      <c r="G197" s="25" t="n"/>
      <c r="H197" s="25" t="n"/>
      <c r="I197" s="25" t="n"/>
      <c r="J197" s="25" t="n"/>
      <c r="K197" s="25" t="n"/>
      <c r="L197" s="25" t="n"/>
    </row>
    <row r="198">
      <c r="C198" s="25" t="n"/>
      <c r="D198" s="25" t="n"/>
      <c r="E198" s="25" t="n"/>
      <c r="F198" s="25" t="n"/>
      <c r="G198" s="25" t="n"/>
      <c r="H198" s="25" t="n"/>
      <c r="I198" s="25" t="n"/>
      <c r="J198" s="25" t="n"/>
      <c r="K198" s="25" t="n"/>
      <c r="L198" s="25" t="n"/>
    </row>
    <row r="199">
      <c r="C199" s="25" t="n"/>
      <c r="D199" s="25" t="n"/>
      <c r="E199" s="25" t="n"/>
      <c r="F199" s="25" t="n"/>
      <c r="G199" s="25" t="n"/>
      <c r="H199" s="25" t="n"/>
      <c r="I199" s="25" t="n"/>
      <c r="J199" s="25" t="n"/>
      <c r="K199" s="25" t="n"/>
      <c r="L199" s="25" t="n"/>
    </row>
    <row r="200">
      <c r="C200" s="25" t="n"/>
      <c r="D200" s="25" t="n"/>
      <c r="E200" s="25" t="n"/>
      <c r="F200" s="25" t="n"/>
      <c r="G200" s="25" t="n"/>
      <c r="H200" s="25" t="n"/>
      <c r="I200" s="25" t="n"/>
      <c r="J200" s="25" t="n"/>
      <c r="K200" s="25" t="n"/>
      <c r="L200" s="25" t="n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20">
        <f>'New_4G_Sites'!A1</f>
        <v/>
      </c>
      <c r="B1" s="20">
        <f>'New_4G_Sites'!B1</f>
        <v/>
      </c>
      <c r="C1" s="30">
        <f>'New_4G_Sites'!C1</f>
        <v/>
      </c>
      <c r="D1" s="30">
        <f>'New_4G_Sites'!D1</f>
        <v/>
      </c>
      <c r="E1" s="30">
        <f>'New_4G_Sites'!E1</f>
        <v/>
      </c>
      <c r="F1" s="30">
        <f>'New_4G_Sites'!F1</f>
        <v/>
      </c>
      <c r="G1" s="30">
        <f>'New_4G_Sites'!G1</f>
        <v/>
      </c>
      <c r="H1" s="30">
        <f>'New_4G_Sites'!H1</f>
        <v/>
      </c>
      <c r="I1" s="30">
        <f>'New_4G_Sites'!I1</f>
        <v/>
      </c>
      <c r="J1" s="30">
        <f>'New_4G_Sites'!J1</f>
        <v/>
      </c>
      <c r="K1" s="30">
        <f>'New_4G_Sites'!K1</f>
        <v/>
      </c>
      <c r="L1" s="30">
        <f>'New_4G_Sites'!L1</f>
        <v/>
      </c>
    </row>
    <row r="2">
      <c r="A2" s="20">
        <f>'New_4G_Sites'!A2</f>
        <v/>
      </c>
      <c r="B2" s="20">
        <f>'New_4G_Sites'!B2</f>
        <v/>
      </c>
      <c r="C2" s="30">
        <f>IFERROR(IF(Towers_non_4G_MNO!C2&gt;0,IF(Towers_non_4G_MNO!C2&gt;New_4G_Sites!C2,New_4G_Sites!C2,New_4G_Sites!C2-Towers_non_4G_MNO!C2),0),0)</f>
        <v/>
      </c>
      <c r="D2" s="30">
        <f>IFERROR(IF(Towers_non_4G_MNO!D2&gt;0,IF(Towers_non_4G_MNO!D2&gt;New_4G_Sites!D2,New_4G_Sites!D2,New_4G_Sites!D2-Towers_non_4G_MNO!D2),0),0)</f>
        <v/>
      </c>
      <c r="E2" s="30">
        <f>IFERROR(IF(Towers_non_4G_MNO!E2&gt;0,IF(Towers_non_4G_MNO!E2&gt;New_4G_Sites!E2,New_4G_Sites!E2,New_4G_Sites!E2-Towers_non_4G_MNO!E2),0),0)</f>
        <v/>
      </c>
      <c r="F2" s="30">
        <f>IFERROR(IF(Towers_non_4G_MNO!F2&gt;0,IF(Towers_non_4G_MNO!F2&gt;New_4G_Sites!F2,New_4G_Sites!F2,New_4G_Sites!F2-Towers_non_4G_MNO!F2),0),0)</f>
        <v/>
      </c>
      <c r="G2" s="30">
        <f>IFERROR(IF(Towers_non_4G_MNO!G2&gt;0,IF(Towers_non_4G_MNO!G2&gt;New_4G_Sites!G2,New_4G_Sites!G2,New_4G_Sites!G2-Towers_non_4G_MNO!G2),0),0)</f>
        <v/>
      </c>
      <c r="H2" s="30">
        <f>IFERROR(IF(Towers_non_4G_MNO!H2&gt;0,IF(Towers_non_4G_MNO!H2&gt;New_4G_Sites!H2,New_4G_Sites!H2,New_4G_Sites!H2-Towers_non_4G_MNO!H2),0),0)</f>
        <v/>
      </c>
      <c r="I2" s="30">
        <f>IFERROR(IF(Towers_non_4G_MNO!I2&gt;0,IF(Towers_non_4G_MNO!I2&gt;New_4G_Sites!I2,New_4G_Sites!I2,New_4G_Sites!I2-Towers_non_4G_MNO!I2),0),0)</f>
        <v/>
      </c>
      <c r="J2" s="30">
        <f>IFERROR(IF(Towers_non_4G_MNO!J2&gt;0,IF(Towers_non_4G_MNO!J2&gt;New_4G_Sites!J2,New_4G_Sites!J2,New_4G_Sites!J2-Towers_non_4G_MNO!J2),0),0)</f>
        <v/>
      </c>
      <c r="K2" s="30">
        <f>IFERROR(IF(Towers_non_4G_MNO!K2&gt;0,IF(Towers_non_4G_MNO!K2&gt;New_4G_Sites!K2,New_4G_Sites!K2,New_4G_Sites!K2-Towers_non_4G_MNO!K2),0),0)</f>
        <v/>
      </c>
      <c r="L2" s="30">
        <f>IFERROR(IF(Towers_non_4G_MNO!L2&gt;0,IF(Towers_non_4G_MNO!L2&gt;New_4G_Sites!L2,New_4G_Sites!L2,New_4G_Sites!L2-Towers_non_4G_MNO!L2),0),0)</f>
        <v/>
      </c>
    </row>
    <row r="3">
      <c r="A3" s="20">
        <f>'New_4G_Sites'!A3</f>
        <v/>
      </c>
      <c r="B3" s="20">
        <f>'New_4G_Sites'!B3</f>
        <v/>
      </c>
      <c r="C3" s="30">
        <f>IFERROR(IF(Towers_non_4G_MNO!C3&gt;0,IF(Towers_non_4G_MNO!C3&gt;New_4G_Sites!C3,New_4G_Sites!C3,New_4G_Sites!C3-Towers_non_4G_MNO!C3),0),0)</f>
        <v/>
      </c>
      <c r="D3" s="30">
        <f>IFERROR(IF(Towers_non_4G_MNO!D3&gt;0,IF(Towers_non_4G_MNO!D3&gt;New_4G_Sites!D3,New_4G_Sites!D3,New_4G_Sites!D3-Towers_non_4G_MNO!D3),0),0)</f>
        <v/>
      </c>
      <c r="E3" s="30">
        <f>IFERROR(IF(Towers_non_4G_MNO!E3&gt;0,IF(Towers_non_4G_MNO!E3&gt;New_4G_Sites!E3,New_4G_Sites!E3,New_4G_Sites!E3-Towers_non_4G_MNO!E3),0),0)</f>
        <v/>
      </c>
      <c r="F3" s="30">
        <f>IFERROR(IF(Towers_non_4G_MNO!F3&gt;0,IF(Towers_non_4G_MNO!F3&gt;New_4G_Sites!F3,New_4G_Sites!F3,New_4G_Sites!F3-Towers_non_4G_MNO!F3),0),0)</f>
        <v/>
      </c>
      <c r="G3" s="30">
        <f>IFERROR(IF(Towers_non_4G_MNO!G3&gt;0,IF(Towers_non_4G_MNO!G3&gt;New_4G_Sites!G3,New_4G_Sites!G3,New_4G_Sites!G3-Towers_non_4G_MNO!G3),0),0)</f>
        <v/>
      </c>
      <c r="H3" s="30">
        <f>IFERROR(IF(Towers_non_4G_MNO!H3&gt;0,IF(Towers_non_4G_MNO!H3&gt;New_4G_Sites!H3,New_4G_Sites!H3,New_4G_Sites!H3-Towers_non_4G_MNO!H3),0),0)</f>
        <v/>
      </c>
      <c r="I3" s="30">
        <f>IFERROR(IF(Towers_non_4G_MNO!I3&gt;0,IF(Towers_non_4G_MNO!I3&gt;New_4G_Sites!I3,New_4G_Sites!I3,New_4G_Sites!I3-Towers_non_4G_MNO!I3),0),0)</f>
        <v/>
      </c>
      <c r="J3" s="30">
        <f>IFERROR(IF(Towers_non_4G_MNO!J3&gt;0,IF(Towers_non_4G_MNO!J3&gt;New_4G_Sites!J3,New_4G_Sites!J3,New_4G_Sites!J3-Towers_non_4G_MNO!J3),0),0)</f>
        <v/>
      </c>
      <c r="K3" s="30">
        <f>IFERROR(IF(Towers_non_4G_MNO!K3&gt;0,IF(Towers_non_4G_MNO!K3&gt;New_4G_Sites!K3,New_4G_Sites!K3,New_4G_Sites!K3-Towers_non_4G_MNO!K3),0),0)</f>
        <v/>
      </c>
      <c r="L3" s="30">
        <f>IFERROR(IF(Towers_non_4G_MNO!L3&gt;0,IF(Towers_non_4G_MNO!L3&gt;New_4G_Sites!L3,New_4G_Sites!L3,New_4G_Sites!L3-Towers_non_4G_MNO!L3),0),0)</f>
        <v/>
      </c>
    </row>
    <row r="4">
      <c r="A4" s="20">
        <f>'New_4G_Sites'!A4</f>
        <v/>
      </c>
      <c r="B4" s="20">
        <f>'New_4G_Sites'!B4</f>
        <v/>
      </c>
      <c r="C4" s="30">
        <f>IFERROR(IF(Towers_non_4G_MNO!C4&gt;0,IF(Towers_non_4G_MNO!C4&gt;New_4G_Sites!C4,New_4G_Sites!C4,New_4G_Sites!C4-Towers_non_4G_MNO!C4),0),0)</f>
        <v/>
      </c>
      <c r="D4" s="30">
        <f>IFERROR(IF(Towers_non_4G_MNO!D4&gt;0,IF(Towers_non_4G_MNO!D4&gt;New_4G_Sites!D4,New_4G_Sites!D4,New_4G_Sites!D4-Towers_non_4G_MNO!D4),0),0)</f>
        <v/>
      </c>
      <c r="E4" s="30">
        <f>IFERROR(IF(Towers_non_4G_MNO!E4&gt;0,IF(Towers_non_4G_MNO!E4&gt;New_4G_Sites!E4,New_4G_Sites!E4,New_4G_Sites!E4-Towers_non_4G_MNO!E4),0),0)</f>
        <v/>
      </c>
      <c r="F4" s="30">
        <f>IFERROR(IF(Towers_non_4G_MNO!F4&gt;0,IF(Towers_non_4G_MNO!F4&gt;New_4G_Sites!F4,New_4G_Sites!F4,New_4G_Sites!F4-Towers_non_4G_MNO!F4),0),0)</f>
        <v/>
      </c>
      <c r="G4" s="30">
        <f>IFERROR(IF(Towers_non_4G_MNO!G4&gt;0,IF(Towers_non_4G_MNO!G4&gt;New_4G_Sites!G4,New_4G_Sites!G4,New_4G_Sites!G4-Towers_non_4G_MNO!G4),0),0)</f>
        <v/>
      </c>
      <c r="H4" s="30">
        <f>IFERROR(IF(Towers_non_4G_MNO!H4&gt;0,IF(Towers_non_4G_MNO!H4&gt;New_4G_Sites!H4,New_4G_Sites!H4,New_4G_Sites!H4-Towers_non_4G_MNO!H4),0),0)</f>
        <v/>
      </c>
      <c r="I4" s="30">
        <f>IFERROR(IF(Towers_non_4G_MNO!I4&gt;0,IF(Towers_non_4G_MNO!I4&gt;New_4G_Sites!I4,New_4G_Sites!I4,New_4G_Sites!I4-Towers_non_4G_MNO!I4),0),0)</f>
        <v/>
      </c>
      <c r="J4" s="30">
        <f>IFERROR(IF(Towers_non_4G_MNO!J4&gt;0,IF(Towers_non_4G_MNO!J4&gt;New_4G_Sites!J4,New_4G_Sites!J4,New_4G_Sites!J4-Towers_non_4G_MNO!J4),0),0)</f>
        <v/>
      </c>
      <c r="K4" s="30">
        <f>IFERROR(IF(Towers_non_4G_MNO!K4&gt;0,IF(Towers_non_4G_MNO!K4&gt;New_4G_Sites!K4,New_4G_Sites!K4,New_4G_Sites!K4-Towers_non_4G_MNO!K4),0),0)</f>
        <v/>
      </c>
      <c r="L4" s="30">
        <f>IFERROR(IF(Towers_non_4G_MNO!L4&gt;0,IF(Towers_non_4G_MNO!L4&gt;New_4G_Sites!L4,New_4G_Sites!L4,New_4G_Sites!L4-Towers_non_4G_MNO!L4),0),0)</f>
        <v/>
      </c>
    </row>
    <row r="5">
      <c r="A5" s="20">
        <f>'New_4G_Sites'!A5</f>
        <v/>
      </c>
      <c r="B5" s="20">
        <f>'New_4G_Sites'!B5</f>
        <v/>
      </c>
      <c r="C5" s="30">
        <f>IFERROR(IF(Towers_non_4G_MNO!C5&gt;0,IF(Towers_non_4G_MNO!C5&gt;New_4G_Sites!C5,New_4G_Sites!C5,New_4G_Sites!C5-Towers_non_4G_MNO!C5),0),0)</f>
        <v/>
      </c>
      <c r="D5" s="30">
        <f>IFERROR(IF(Towers_non_4G_MNO!D5&gt;0,IF(Towers_non_4G_MNO!D5&gt;New_4G_Sites!D5,New_4G_Sites!D5,New_4G_Sites!D5-Towers_non_4G_MNO!D5),0),0)</f>
        <v/>
      </c>
      <c r="E5" s="30">
        <f>IFERROR(IF(Towers_non_4G_MNO!E5&gt;0,IF(Towers_non_4G_MNO!E5&gt;New_4G_Sites!E5,New_4G_Sites!E5,New_4G_Sites!E5-Towers_non_4G_MNO!E5),0),0)</f>
        <v/>
      </c>
      <c r="F5" s="30">
        <f>IFERROR(IF(Towers_non_4G_MNO!F5&gt;0,IF(Towers_non_4G_MNO!F5&gt;New_4G_Sites!F5,New_4G_Sites!F5,New_4G_Sites!F5-Towers_non_4G_MNO!F5),0),0)</f>
        <v/>
      </c>
      <c r="G5" s="30">
        <f>IFERROR(IF(Towers_non_4G_MNO!G5&gt;0,IF(Towers_non_4G_MNO!G5&gt;New_4G_Sites!G5,New_4G_Sites!G5,New_4G_Sites!G5-Towers_non_4G_MNO!G5),0),0)</f>
        <v/>
      </c>
      <c r="H5" s="30">
        <f>IFERROR(IF(Towers_non_4G_MNO!H5&gt;0,IF(Towers_non_4G_MNO!H5&gt;New_4G_Sites!H5,New_4G_Sites!H5,New_4G_Sites!H5-Towers_non_4G_MNO!H5),0),0)</f>
        <v/>
      </c>
      <c r="I5" s="30">
        <f>IFERROR(IF(Towers_non_4G_MNO!I5&gt;0,IF(Towers_non_4G_MNO!I5&gt;New_4G_Sites!I5,New_4G_Sites!I5,New_4G_Sites!I5-Towers_non_4G_MNO!I5),0),0)</f>
        <v/>
      </c>
      <c r="J5" s="30">
        <f>IFERROR(IF(Towers_non_4G_MNO!J5&gt;0,IF(Towers_non_4G_MNO!J5&gt;New_4G_Sites!J5,New_4G_Sites!J5,New_4G_Sites!J5-Towers_non_4G_MNO!J5),0),0)</f>
        <v/>
      </c>
      <c r="K5" s="30">
        <f>IFERROR(IF(Towers_non_4G_MNO!K5&gt;0,IF(Towers_non_4G_MNO!K5&gt;New_4G_Sites!K5,New_4G_Sites!K5,New_4G_Sites!K5-Towers_non_4G_MNO!K5),0),0)</f>
        <v/>
      </c>
      <c r="L5" s="30">
        <f>IFERROR(IF(Towers_non_4G_MNO!L5&gt;0,IF(Towers_non_4G_MNO!L5&gt;New_4G_Sites!L5,New_4G_Sites!L5,New_4G_Sites!L5-Towers_non_4G_MNO!L5),0),0)</f>
        <v/>
      </c>
    </row>
    <row r="6">
      <c r="A6" s="20">
        <f>'New_4G_Sites'!A6</f>
        <v/>
      </c>
      <c r="B6" s="20">
        <f>'New_4G_Sites'!B6</f>
        <v/>
      </c>
      <c r="C6" s="30">
        <f>IFERROR(IF(Towers_non_4G_MNO!C6&gt;0,IF(Towers_non_4G_MNO!C6&gt;New_4G_Sites!C6,New_4G_Sites!C6,New_4G_Sites!C6-Towers_non_4G_MNO!C6),0),0)</f>
        <v/>
      </c>
      <c r="D6" s="30">
        <f>IFERROR(IF(Towers_non_4G_MNO!D6&gt;0,IF(Towers_non_4G_MNO!D6&gt;New_4G_Sites!D6,New_4G_Sites!D6,New_4G_Sites!D6-Towers_non_4G_MNO!D6),0),0)</f>
        <v/>
      </c>
      <c r="E6" s="30">
        <f>IFERROR(IF(Towers_non_4G_MNO!E6&gt;0,IF(Towers_non_4G_MNO!E6&gt;New_4G_Sites!E6,New_4G_Sites!E6,New_4G_Sites!E6-Towers_non_4G_MNO!E6),0),0)</f>
        <v/>
      </c>
      <c r="F6" s="30">
        <f>IFERROR(IF(Towers_non_4G_MNO!F6&gt;0,IF(Towers_non_4G_MNO!F6&gt;New_4G_Sites!F6,New_4G_Sites!F6,New_4G_Sites!F6-Towers_non_4G_MNO!F6),0),0)</f>
        <v/>
      </c>
      <c r="G6" s="30">
        <f>IFERROR(IF(Towers_non_4G_MNO!G6&gt;0,IF(Towers_non_4G_MNO!G6&gt;New_4G_Sites!G6,New_4G_Sites!G6,New_4G_Sites!G6-Towers_non_4G_MNO!G6),0),0)</f>
        <v/>
      </c>
      <c r="H6" s="30">
        <f>IFERROR(IF(Towers_non_4G_MNO!H6&gt;0,IF(Towers_non_4G_MNO!H6&gt;New_4G_Sites!H6,New_4G_Sites!H6,New_4G_Sites!H6-Towers_non_4G_MNO!H6),0),0)</f>
        <v/>
      </c>
      <c r="I6" s="30">
        <f>IFERROR(IF(Towers_non_4G_MNO!I6&gt;0,IF(Towers_non_4G_MNO!I6&gt;New_4G_Sites!I6,New_4G_Sites!I6,New_4G_Sites!I6-Towers_non_4G_MNO!I6),0),0)</f>
        <v/>
      </c>
      <c r="J6" s="30">
        <f>IFERROR(IF(Towers_non_4G_MNO!J6&gt;0,IF(Towers_non_4G_MNO!J6&gt;New_4G_Sites!J6,New_4G_Sites!J6,New_4G_Sites!J6-Towers_non_4G_MNO!J6),0),0)</f>
        <v/>
      </c>
      <c r="K6" s="30">
        <f>IFERROR(IF(Towers_non_4G_MNO!K6&gt;0,IF(Towers_non_4G_MNO!K6&gt;New_4G_Sites!K6,New_4G_Sites!K6,New_4G_Sites!K6-Towers_non_4G_MNO!K6),0),0)</f>
        <v/>
      </c>
      <c r="L6" s="30">
        <f>IFERROR(IF(Towers_non_4G_MNO!L6&gt;0,IF(Towers_non_4G_MNO!L6&gt;New_4G_Sites!L6,New_4G_Sites!L6,New_4G_Sites!L6-Towers_non_4G_MNO!L6),0),0)</f>
        <v/>
      </c>
    </row>
    <row r="7">
      <c r="A7" s="20">
        <f>'New_4G_Sites'!A7</f>
        <v/>
      </c>
      <c r="B7" s="20">
        <f>'New_4G_Sites'!B7</f>
        <v/>
      </c>
      <c r="C7" s="30">
        <f>IFERROR(IF(Towers_non_4G_MNO!C7&gt;0,IF(Towers_non_4G_MNO!C7&gt;New_4G_Sites!C7,New_4G_Sites!C7,New_4G_Sites!C7-Towers_non_4G_MNO!C7),0),0)</f>
        <v/>
      </c>
      <c r="D7" s="30">
        <f>IFERROR(IF(Towers_non_4G_MNO!D7&gt;0,IF(Towers_non_4G_MNO!D7&gt;New_4G_Sites!D7,New_4G_Sites!D7,New_4G_Sites!D7-Towers_non_4G_MNO!D7),0),0)</f>
        <v/>
      </c>
      <c r="E7" s="30">
        <f>IFERROR(IF(Towers_non_4G_MNO!E7&gt;0,IF(Towers_non_4G_MNO!E7&gt;New_4G_Sites!E7,New_4G_Sites!E7,New_4G_Sites!E7-Towers_non_4G_MNO!E7),0),0)</f>
        <v/>
      </c>
      <c r="F7" s="30">
        <f>IFERROR(IF(Towers_non_4G_MNO!F7&gt;0,IF(Towers_non_4G_MNO!F7&gt;New_4G_Sites!F7,New_4G_Sites!F7,New_4G_Sites!F7-Towers_non_4G_MNO!F7),0),0)</f>
        <v/>
      </c>
      <c r="G7" s="30">
        <f>IFERROR(IF(Towers_non_4G_MNO!G7&gt;0,IF(Towers_non_4G_MNO!G7&gt;New_4G_Sites!G7,New_4G_Sites!G7,New_4G_Sites!G7-Towers_non_4G_MNO!G7),0),0)</f>
        <v/>
      </c>
      <c r="H7" s="30">
        <f>IFERROR(IF(Towers_non_4G_MNO!H7&gt;0,IF(Towers_non_4G_MNO!H7&gt;New_4G_Sites!H7,New_4G_Sites!H7,New_4G_Sites!H7-Towers_non_4G_MNO!H7),0),0)</f>
        <v/>
      </c>
      <c r="I7" s="30">
        <f>IFERROR(IF(Towers_non_4G_MNO!I7&gt;0,IF(Towers_non_4G_MNO!I7&gt;New_4G_Sites!I7,New_4G_Sites!I7,New_4G_Sites!I7-Towers_non_4G_MNO!I7),0),0)</f>
        <v/>
      </c>
      <c r="J7" s="30">
        <f>IFERROR(IF(Towers_non_4G_MNO!J7&gt;0,IF(Towers_non_4G_MNO!J7&gt;New_4G_Sites!J7,New_4G_Sites!J7,New_4G_Sites!J7-Towers_non_4G_MNO!J7),0),0)</f>
        <v/>
      </c>
      <c r="K7" s="30">
        <f>IFERROR(IF(Towers_non_4G_MNO!K7&gt;0,IF(Towers_non_4G_MNO!K7&gt;New_4G_Sites!K7,New_4G_Sites!K7,New_4G_Sites!K7-Towers_non_4G_MNO!K7),0),0)</f>
        <v/>
      </c>
      <c r="L7" s="30">
        <f>IFERROR(IF(Towers_non_4G_MNO!L7&gt;0,IF(Towers_non_4G_MNO!L7&gt;New_4G_Sites!L7,New_4G_Sites!L7,New_4G_Sites!L7-Towers_non_4G_MNO!L7),0),0)</f>
        <v/>
      </c>
    </row>
    <row r="8">
      <c r="A8" s="20">
        <f>'New_4G_Sites'!A8</f>
        <v/>
      </c>
      <c r="B8" s="20">
        <f>'New_4G_Sites'!B8</f>
        <v/>
      </c>
      <c r="C8" s="30">
        <f>IFERROR(IF(Towers_non_4G_MNO!C8&gt;0,IF(Towers_non_4G_MNO!C8&gt;New_4G_Sites!C8,New_4G_Sites!C8,New_4G_Sites!C8-Towers_non_4G_MNO!C8),0),0)</f>
        <v/>
      </c>
      <c r="D8" s="30">
        <f>IFERROR(IF(Towers_non_4G_MNO!D8&gt;0,IF(Towers_non_4G_MNO!D8&gt;New_4G_Sites!D8,New_4G_Sites!D8,New_4G_Sites!D8-Towers_non_4G_MNO!D8),0),0)</f>
        <v/>
      </c>
      <c r="E8" s="30">
        <f>IFERROR(IF(Towers_non_4G_MNO!E8&gt;0,IF(Towers_non_4G_MNO!E8&gt;New_4G_Sites!E8,New_4G_Sites!E8,New_4G_Sites!E8-Towers_non_4G_MNO!E8),0),0)</f>
        <v/>
      </c>
      <c r="F8" s="30">
        <f>IFERROR(IF(Towers_non_4G_MNO!F8&gt;0,IF(Towers_non_4G_MNO!F8&gt;New_4G_Sites!F8,New_4G_Sites!F8,New_4G_Sites!F8-Towers_non_4G_MNO!F8),0),0)</f>
        <v/>
      </c>
      <c r="G8" s="30">
        <f>IFERROR(IF(Towers_non_4G_MNO!G8&gt;0,IF(Towers_non_4G_MNO!G8&gt;New_4G_Sites!G8,New_4G_Sites!G8,New_4G_Sites!G8-Towers_non_4G_MNO!G8),0),0)</f>
        <v/>
      </c>
      <c r="H8" s="30">
        <f>IFERROR(IF(Towers_non_4G_MNO!H8&gt;0,IF(Towers_non_4G_MNO!H8&gt;New_4G_Sites!H8,New_4G_Sites!H8,New_4G_Sites!H8-Towers_non_4G_MNO!H8),0),0)</f>
        <v/>
      </c>
      <c r="I8" s="30">
        <f>IFERROR(IF(Towers_non_4G_MNO!I8&gt;0,IF(Towers_non_4G_MNO!I8&gt;New_4G_Sites!I8,New_4G_Sites!I8,New_4G_Sites!I8-Towers_non_4G_MNO!I8),0),0)</f>
        <v/>
      </c>
      <c r="J8" s="30">
        <f>IFERROR(IF(Towers_non_4G_MNO!J8&gt;0,IF(Towers_non_4G_MNO!J8&gt;New_4G_Sites!J8,New_4G_Sites!J8,New_4G_Sites!J8-Towers_non_4G_MNO!J8),0),0)</f>
        <v/>
      </c>
      <c r="K8" s="30">
        <f>IFERROR(IF(Towers_non_4G_MNO!K8&gt;0,IF(Towers_non_4G_MNO!K8&gt;New_4G_Sites!K8,New_4G_Sites!K8,New_4G_Sites!K8-Towers_non_4G_MNO!K8),0),0)</f>
        <v/>
      </c>
      <c r="L8" s="30">
        <f>IFERROR(IF(Towers_non_4G_MNO!L8&gt;0,IF(Towers_non_4G_MNO!L8&gt;New_4G_Sites!L8,New_4G_Sites!L8,New_4G_Sites!L8-Towers_non_4G_MNO!L8),0),0)</f>
        <v/>
      </c>
    </row>
    <row r="9">
      <c r="A9" s="20">
        <f>'New_4G_Sites'!A9</f>
        <v/>
      </c>
      <c r="B9" s="20">
        <f>'New_4G_Sites'!B9</f>
        <v/>
      </c>
      <c r="C9" s="30">
        <f>IFERROR(IF(Towers_non_4G_MNO!C9&gt;0,IF(Towers_non_4G_MNO!C9&gt;New_4G_Sites!C9,New_4G_Sites!C9,New_4G_Sites!C9-Towers_non_4G_MNO!C9),0),0)</f>
        <v/>
      </c>
      <c r="D9" s="30">
        <f>IFERROR(IF(Towers_non_4G_MNO!D9&gt;0,IF(Towers_non_4G_MNO!D9&gt;New_4G_Sites!D9,New_4G_Sites!D9,New_4G_Sites!D9-Towers_non_4G_MNO!D9),0),0)</f>
        <v/>
      </c>
      <c r="E9" s="30">
        <f>IFERROR(IF(Towers_non_4G_MNO!E9&gt;0,IF(Towers_non_4G_MNO!E9&gt;New_4G_Sites!E9,New_4G_Sites!E9,New_4G_Sites!E9-Towers_non_4G_MNO!E9),0),0)</f>
        <v/>
      </c>
      <c r="F9" s="30">
        <f>IFERROR(IF(Towers_non_4G_MNO!F9&gt;0,IF(Towers_non_4G_MNO!F9&gt;New_4G_Sites!F9,New_4G_Sites!F9,New_4G_Sites!F9-Towers_non_4G_MNO!F9),0),0)</f>
        <v/>
      </c>
      <c r="G9" s="30">
        <f>IFERROR(IF(Towers_non_4G_MNO!G9&gt;0,IF(Towers_non_4G_MNO!G9&gt;New_4G_Sites!G9,New_4G_Sites!G9,New_4G_Sites!G9-Towers_non_4G_MNO!G9),0),0)</f>
        <v/>
      </c>
      <c r="H9" s="30">
        <f>IFERROR(IF(Towers_non_4G_MNO!H9&gt;0,IF(Towers_non_4G_MNO!H9&gt;New_4G_Sites!H9,New_4G_Sites!H9,New_4G_Sites!H9-Towers_non_4G_MNO!H9),0),0)</f>
        <v/>
      </c>
      <c r="I9" s="30">
        <f>IFERROR(IF(Towers_non_4G_MNO!I9&gt;0,IF(Towers_non_4G_MNO!I9&gt;New_4G_Sites!I9,New_4G_Sites!I9,New_4G_Sites!I9-Towers_non_4G_MNO!I9),0),0)</f>
        <v/>
      </c>
      <c r="J9" s="30">
        <f>IFERROR(IF(Towers_non_4G_MNO!J9&gt;0,IF(Towers_non_4G_MNO!J9&gt;New_4G_Sites!J9,New_4G_Sites!J9,New_4G_Sites!J9-Towers_non_4G_MNO!J9),0),0)</f>
        <v/>
      </c>
      <c r="K9" s="30">
        <f>IFERROR(IF(Towers_non_4G_MNO!K9&gt;0,IF(Towers_non_4G_MNO!K9&gt;New_4G_Sites!K9,New_4G_Sites!K9,New_4G_Sites!K9-Towers_non_4G_MNO!K9),0),0)</f>
        <v/>
      </c>
      <c r="L9" s="30">
        <f>IFERROR(IF(Towers_non_4G_MNO!L9&gt;0,IF(Towers_non_4G_MNO!L9&gt;New_4G_Sites!L9,New_4G_Sites!L9,New_4G_Sites!L9-Towers_non_4G_MNO!L9),0),0)</f>
        <v/>
      </c>
    </row>
    <row r="10">
      <c r="A10" s="20">
        <f>'New_4G_Sites'!A10</f>
        <v/>
      </c>
      <c r="B10" s="20">
        <f>'New_4G_Sites'!B10</f>
        <v/>
      </c>
      <c r="C10" s="30">
        <f>IFERROR(IF(Towers_non_4G_MNO!C10&gt;0,IF(Towers_non_4G_MNO!C10&gt;New_4G_Sites!C10,New_4G_Sites!C10,New_4G_Sites!C10-Towers_non_4G_MNO!C10),0),0)</f>
        <v/>
      </c>
      <c r="D10" s="30">
        <f>IFERROR(IF(Towers_non_4G_MNO!D10&gt;0,IF(Towers_non_4G_MNO!D10&gt;New_4G_Sites!D10,New_4G_Sites!D10,New_4G_Sites!D10-Towers_non_4G_MNO!D10),0),0)</f>
        <v/>
      </c>
      <c r="E10" s="30">
        <f>IFERROR(IF(Towers_non_4G_MNO!E10&gt;0,IF(Towers_non_4G_MNO!E10&gt;New_4G_Sites!E10,New_4G_Sites!E10,New_4G_Sites!E10-Towers_non_4G_MNO!E10),0),0)</f>
        <v/>
      </c>
      <c r="F10" s="30">
        <f>IFERROR(IF(Towers_non_4G_MNO!F10&gt;0,IF(Towers_non_4G_MNO!F10&gt;New_4G_Sites!F10,New_4G_Sites!F10,New_4G_Sites!F10-Towers_non_4G_MNO!F10),0),0)</f>
        <v/>
      </c>
      <c r="G10" s="30">
        <f>IFERROR(IF(Towers_non_4G_MNO!G10&gt;0,IF(Towers_non_4G_MNO!G10&gt;New_4G_Sites!G10,New_4G_Sites!G10,New_4G_Sites!G10-Towers_non_4G_MNO!G10),0),0)</f>
        <v/>
      </c>
      <c r="H10" s="30">
        <f>IFERROR(IF(Towers_non_4G_MNO!H10&gt;0,IF(Towers_non_4G_MNO!H10&gt;New_4G_Sites!H10,New_4G_Sites!H10,New_4G_Sites!H10-Towers_non_4G_MNO!H10),0),0)</f>
        <v/>
      </c>
      <c r="I10" s="30">
        <f>IFERROR(IF(Towers_non_4G_MNO!I10&gt;0,IF(Towers_non_4G_MNO!I10&gt;New_4G_Sites!I10,New_4G_Sites!I10,New_4G_Sites!I10-Towers_non_4G_MNO!I10),0),0)</f>
        <v/>
      </c>
      <c r="J10" s="30">
        <f>IFERROR(IF(Towers_non_4G_MNO!J10&gt;0,IF(Towers_non_4G_MNO!J10&gt;New_4G_Sites!J10,New_4G_Sites!J10,New_4G_Sites!J10-Towers_non_4G_MNO!J10),0),0)</f>
        <v/>
      </c>
      <c r="K10" s="30">
        <f>IFERROR(IF(Towers_non_4G_MNO!K10&gt;0,IF(Towers_non_4G_MNO!K10&gt;New_4G_Sites!K10,New_4G_Sites!K10,New_4G_Sites!K10-Towers_non_4G_MNO!K10),0),0)</f>
        <v/>
      </c>
      <c r="L10" s="30">
        <f>IFERROR(IF(Towers_non_4G_MNO!L10&gt;0,IF(Towers_non_4G_MNO!L10&gt;New_4G_Sites!L10,New_4G_Sites!L10,New_4G_Sites!L10-Towers_non_4G_MNO!L10),0),0)</f>
        <v/>
      </c>
    </row>
    <row r="11">
      <c r="A11" s="20">
        <f>'New_4G_Sites'!A11</f>
        <v/>
      </c>
      <c r="B11" s="20">
        <f>'New_4G_Sites'!B11</f>
        <v/>
      </c>
      <c r="C11" s="30">
        <f>IFERROR(IF(Towers_non_4G_MNO!C11&gt;0,IF(Towers_non_4G_MNO!C11&gt;New_4G_Sites!C11,New_4G_Sites!C11,New_4G_Sites!C11-Towers_non_4G_MNO!C11),0),0)</f>
        <v/>
      </c>
      <c r="D11" s="30">
        <f>IFERROR(IF(Towers_non_4G_MNO!D11&gt;0,IF(Towers_non_4G_MNO!D11&gt;New_4G_Sites!D11,New_4G_Sites!D11,New_4G_Sites!D11-Towers_non_4G_MNO!D11),0),0)</f>
        <v/>
      </c>
      <c r="E11" s="30">
        <f>IFERROR(IF(Towers_non_4G_MNO!E11&gt;0,IF(Towers_non_4G_MNO!E11&gt;New_4G_Sites!E11,New_4G_Sites!E11,New_4G_Sites!E11-Towers_non_4G_MNO!E11),0),0)</f>
        <v/>
      </c>
      <c r="F11" s="30">
        <f>IFERROR(IF(Towers_non_4G_MNO!F11&gt;0,IF(Towers_non_4G_MNO!F11&gt;New_4G_Sites!F11,New_4G_Sites!F11,New_4G_Sites!F11-Towers_non_4G_MNO!F11),0),0)</f>
        <v/>
      </c>
      <c r="G11" s="30">
        <f>IFERROR(IF(Towers_non_4G_MNO!G11&gt;0,IF(Towers_non_4G_MNO!G11&gt;New_4G_Sites!G11,New_4G_Sites!G11,New_4G_Sites!G11-Towers_non_4G_MNO!G11),0),0)</f>
        <v/>
      </c>
      <c r="H11" s="30">
        <f>IFERROR(IF(Towers_non_4G_MNO!H11&gt;0,IF(Towers_non_4G_MNO!H11&gt;New_4G_Sites!H11,New_4G_Sites!H11,New_4G_Sites!H11-Towers_non_4G_MNO!H11),0),0)</f>
        <v/>
      </c>
      <c r="I11" s="30">
        <f>IFERROR(IF(Towers_non_4G_MNO!I11&gt;0,IF(Towers_non_4G_MNO!I11&gt;New_4G_Sites!I11,New_4G_Sites!I11,New_4G_Sites!I11-Towers_non_4G_MNO!I11),0),0)</f>
        <v/>
      </c>
      <c r="J11" s="30">
        <f>IFERROR(IF(Towers_non_4G_MNO!J11&gt;0,IF(Towers_non_4G_MNO!J11&gt;New_4G_Sites!J11,New_4G_Sites!J11,New_4G_Sites!J11-Towers_non_4G_MNO!J11),0),0)</f>
        <v/>
      </c>
      <c r="K11" s="30">
        <f>IFERROR(IF(Towers_non_4G_MNO!K11&gt;0,IF(Towers_non_4G_MNO!K11&gt;New_4G_Sites!K11,New_4G_Sites!K11,New_4G_Sites!K11-Towers_non_4G_MNO!K11),0),0)</f>
        <v/>
      </c>
      <c r="L11" s="30">
        <f>IFERROR(IF(Towers_non_4G_MNO!L11&gt;0,IF(Towers_non_4G_MNO!L11&gt;New_4G_Sites!L11,New_4G_Sites!L11,New_4G_Sites!L11-Towers_non_4G_MNO!L11),0),0)</f>
        <v/>
      </c>
    </row>
    <row r="12">
      <c r="A12" s="20">
        <f>'New_4G_Sites'!A12</f>
        <v/>
      </c>
      <c r="B12" s="20">
        <f>'New_4G_Sites'!B12</f>
        <v/>
      </c>
      <c r="C12" s="30">
        <f>IFERROR(IF(Towers_non_4G_MNO!C12&gt;0,IF(Towers_non_4G_MNO!C12&gt;New_4G_Sites!C12,New_4G_Sites!C12,New_4G_Sites!C12-Towers_non_4G_MNO!C12),0),0)</f>
        <v/>
      </c>
      <c r="D12" s="30">
        <f>IFERROR(IF(Towers_non_4G_MNO!D12&gt;0,IF(Towers_non_4G_MNO!D12&gt;New_4G_Sites!D12,New_4G_Sites!D12,New_4G_Sites!D12-Towers_non_4G_MNO!D12),0),0)</f>
        <v/>
      </c>
      <c r="E12" s="30">
        <f>IFERROR(IF(Towers_non_4G_MNO!E12&gt;0,IF(Towers_non_4G_MNO!E12&gt;New_4G_Sites!E12,New_4G_Sites!E12,New_4G_Sites!E12-Towers_non_4G_MNO!E12),0),0)</f>
        <v/>
      </c>
      <c r="F12" s="30">
        <f>IFERROR(IF(Towers_non_4G_MNO!F12&gt;0,IF(Towers_non_4G_MNO!F12&gt;New_4G_Sites!F12,New_4G_Sites!F12,New_4G_Sites!F12-Towers_non_4G_MNO!F12),0),0)</f>
        <v/>
      </c>
      <c r="G12" s="30">
        <f>IFERROR(IF(Towers_non_4G_MNO!G12&gt;0,IF(Towers_non_4G_MNO!G12&gt;New_4G_Sites!G12,New_4G_Sites!G12,New_4G_Sites!G12-Towers_non_4G_MNO!G12),0),0)</f>
        <v/>
      </c>
      <c r="H12" s="30">
        <f>IFERROR(IF(Towers_non_4G_MNO!H12&gt;0,IF(Towers_non_4G_MNO!H12&gt;New_4G_Sites!H12,New_4G_Sites!H12,New_4G_Sites!H12-Towers_non_4G_MNO!H12),0),0)</f>
        <v/>
      </c>
      <c r="I12" s="30">
        <f>IFERROR(IF(Towers_non_4G_MNO!I12&gt;0,IF(Towers_non_4G_MNO!I12&gt;New_4G_Sites!I12,New_4G_Sites!I12,New_4G_Sites!I12-Towers_non_4G_MNO!I12),0),0)</f>
        <v/>
      </c>
      <c r="J12" s="30">
        <f>IFERROR(IF(Towers_non_4G_MNO!J12&gt;0,IF(Towers_non_4G_MNO!J12&gt;New_4G_Sites!J12,New_4G_Sites!J12,New_4G_Sites!J12-Towers_non_4G_MNO!J12),0),0)</f>
        <v/>
      </c>
      <c r="K12" s="30">
        <f>IFERROR(IF(Towers_non_4G_MNO!K12&gt;0,IF(Towers_non_4G_MNO!K12&gt;New_4G_Sites!K12,New_4G_Sites!K12,New_4G_Sites!K12-Towers_non_4G_MNO!K12),0),0)</f>
        <v/>
      </c>
      <c r="L12" s="30">
        <f>IFERROR(IF(Towers_non_4G_MNO!L12&gt;0,IF(Towers_non_4G_MNO!L12&gt;New_4G_Sites!L12,New_4G_Sites!L12,New_4G_Sites!L12-Towers_non_4G_MNO!L12),0),0)</f>
        <v/>
      </c>
    </row>
    <row r="13">
      <c r="A13" s="20">
        <f>'New_4G_Sites'!A13</f>
        <v/>
      </c>
      <c r="B13" s="20">
        <f>'New_4G_Sites'!B13</f>
        <v/>
      </c>
      <c r="C13" s="30">
        <f>IFERROR(IF(Towers_non_4G_MNO!C13&gt;0,IF(Towers_non_4G_MNO!C13&gt;New_4G_Sites!C13,New_4G_Sites!C13,New_4G_Sites!C13-Towers_non_4G_MNO!C13),0),0)</f>
        <v/>
      </c>
      <c r="D13" s="30">
        <f>IFERROR(IF(Towers_non_4G_MNO!D13&gt;0,IF(Towers_non_4G_MNO!D13&gt;New_4G_Sites!D13,New_4G_Sites!D13,New_4G_Sites!D13-Towers_non_4G_MNO!D13),0),0)</f>
        <v/>
      </c>
      <c r="E13" s="30">
        <f>IFERROR(IF(Towers_non_4G_MNO!E13&gt;0,IF(Towers_non_4G_MNO!E13&gt;New_4G_Sites!E13,New_4G_Sites!E13,New_4G_Sites!E13-Towers_non_4G_MNO!E13),0),0)</f>
        <v/>
      </c>
      <c r="F13" s="30">
        <f>IFERROR(IF(Towers_non_4G_MNO!F13&gt;0,IF(Towers_non_4G_MNO!F13&gt;New_4G_Sites!F13,New_4G_Sites!F13,New_4G_Sites!F13-Towers_non_4G_MNO!F13),0),0)</f>
        <v/>
      </c>
      <c r="G13" s="30">
        <f>IFERROR(IF(Towers_non_4G_MNO!G13&gt;0,IF(Towers_non_4G_MNO!G13&gt;New_4G_Sites!G13,New_4G_Sites!G13,New_4G_Sites!G13-Towers_non_4G_MNO!G13),0),0)</f>
        <v/>
      </c>
      <c r="H13" s="30">
        <f>IFERROR(IF(Towers_non_4G_MNO!H13&gt;0,IF(Towers_non_4G_MNO!H13&gt;New_4G_Sites!H13,New_4G_Sites!H13,New_4G_Sites!H13-Towers_non_4G_MNO!H13),0),0)</f>
        <v/>
      </c>
      <c r="I13" s="30">
        <f>IFERROR(IF(Towers_non_4G_MNO!I13&gt;0,IF(Towers_non_4G_MNO!I13&gt;New_4G_Sites!I13,New_4G_Sites!I13,New_4G_Sites!I13-Towers_non_4G_MNO!I13),0),0)</f>
        <v/>
      </c>
      <c r="J13" s="30">
        <f>IFERROR(IF(Towers_non_4G_MNO!J13&gt;0,IF(Towers_non_4G_MNO!J13&gt;New_4G_Sites!J13,New_4G_Sites!J13,New_4G_Sites!J13-Towers_non_4G_MNO!J13),0),0)</f>
        <v/>
      </c>
      <c r="K13" s="30">
        <f>IFERROR(IF(Towers_non_4G_MNO!K13&gt;0,IF(Towers_non_4G_MNO!K13&gt;New_4G_Sites!K13,New_4G_Sites!K13,New_4G_Sites!K13-Towers_non_4G_MNO!K13),0),0)</f>
        <v/>
      </c>
      <c r="L13" s="30">
        <f>IFERROR(IF(Towers_non_4G_MNO!L13&gt;0,IF(Towers_non_4G_MNO!L13&gt;New_4G_Sites!L13,New_4G_Sites!L13,New_4G_Sites!L13-Towers_non_4G_MNO!L13),0),0)</f>
        <v/>
      </c>
    </row>
    <row r="14">
      <c r="A14" s="20">
        <f>'New_4G_Sites'!A14</f>
        <v/>
      </c>
      <c r="B14" s="20">
        <f>'New_4G_Sites'!B14</f>
        <v/>
      </c>
      <c r="C14" s="30">
        <f>IFERROR(IF(Towers_non_4G_MNO!C14&gt;0,IF(Towers_non_4G_MNO!C14&gt;New_4G_Sites!C14,New_4G_Sites!C14,New_4G_Sites!C14-Towers_non_4G_MNO!C14),0),0)</f>
        <v/>
      </c>
      <c r="D14" s="30">
        <f>IFERROR(IF(Towers_non_4G_MNO!D14&gt;0,IF(Towers_non_4G_MNO!D14&gt;New_4G_Sites!D14,New_4G_Sites!D14,New_4G_Sites!D14-Towers_non_4G_MNO!D14),0),0)</f>
        <v/>
      </c>
      <c r="E14" s="30">
        <f>IFERROR(IF(Towers_non_4G_MNO!E14&gt;0,IF(Towers_non_4G_MNO!E14&gt;New_4G_Sites!E14,New_4G_Sites!E14,New_4G_Sites!E14-Towers_non_4G_MNO!E14),0),0)</f>
        <v/>
      </c>
      <c r="F14" s="30">
        <f>IFERROR(IF(Towers_non_4G_MNO!F14&gt;0,IF(Towers_non_4G_MNO!F14&gt;New_4G_Sites!F14,New_4G_Sites!F14,New_4G_Sites!F14-Towers_non_4G_MNO!F14),0),0)</f>
        <v/>
      </c>
      <c r="G14" s="30">
        <f>IFERROR(IF(Towers_non_4G_MNO!G14&gt;0,IF(Towers_non_4G_MNO!G14&gt;New_4G_Sites!G14,New_4G_Sites!G14,New_4G_Sites!G14-Towers_non_4G_MNO!G14),0),0)</f>
        <v/>
      </c>
      <c r="H14" s="30">
        <f>IFERROR(IF(Towers_non_4G_MNO!H14&gt;0,IF(Towers_non_4G_MNO!H14&gt;New_4G_Sites!H14,New_4G_Sites!H14,New_4G_Sites!H14-Towers_non_4G_MNO!H14),0),0)</f>
        <v/>
      </c>
      <c r="I14" s="30">
        <f>IFERROR(IF(Towers_non_4G_MNO!I14&gt;0,IF(Towers_non_4G_MNO!I14&gt;New_4G_Sites!I14,New_4G_Sites!I14,New_4G_Sites!I14-Towers_non_4G_MNO!I14),0),0)</f>
        <v/>
      </c>
      <c r="J14" s="30">
        <f>IFERROR(IF(Towers_non_4G_MNO!J14&gt;0,IF(Towers_non_4G_MNO!J14&gt;New_4G_Sites!J14,New_4G_Sites!J14,New_4G_Sites!J14-Towers_non_4G_MNO!J14),0),0)</f>
        <v/>
      </c>
      <c r="K14" s="30">
        <f>IFERROR(IF(Towers_non_4G_MNO!K14&gt;0,IF(Towers_non_4G_MNO!K14&gt;New_4G_Sites!K14,New_4G_Sites!K14,New_4G_Sites!K14-Towers_non_4G_MNO!K14),0),0)</f>
        <v/>
      </c>
      <c r="L14" s="30">
        <f>IFERROR(IF(Towers_non_4G_MNO!L14&gt;0,IF(Towers_non_4G_MNO!L14&gt;New_4G_Sites!L14,New_4G_Sites!L14,New_4G_Sites!L14-Towers_non_4G_MNO!L14),0),0)</f>
        <v/>
      </c>
    </row>
    <row r="15">
      <c r="A15" s="20">
        <f>'New_4G_Sites'!A15</f>
        <v/>
      </c>
      <c r="B15" s="20">
        <f>'New_4G_Sites'!B15</f>
        <v/>
      </c>
      <c r="C15" s="30">
        <f>IFERROR(IF(Towers_non_4G_MNO!C15&gt;0,IF(Towers_non_4G_MNO!C15&gt;New_4G_Sites!C15,New_4G_Sites!C15,New_4G_Sites!C15-Towers_non_4G_MNO!C15),0),0)</f>
        <v/>
      </c>
      <c r="D15" s="30">
        <f>IFERROR(IF(Towers_non_4G_MNO!D15&gt;0,IF(Towers_non_4G_MNO!D15&gt;New_4G_Sites!D15,New_4G_Sites!D15,New_4G_Sites!D15-Towers_non_4G_MNO!D15),0),0)</f>
        <v/>
      </c>
      <c r="E15" s="30">
        <f>IFERROR(IF(Towers_non_4G_MNO!E15&gt;0,IF(Towers_non_4G_MNO!E15&gt;New_4G_Sites!E15,New_4G_Sites!E15,New_4G_Sites!E15-Towers_non_4G_MNO!E15),0),0)</f>
        <v/>
      </c>
      <c r="F15" s="30">
        <f>IFERROR(IF(Towers_non_4G_MNO!F15&gt;0,IF(Towers_non_4G_MNO!F15&gt;New_4G_Sites!F15,New_4G_Sites!F15,New_4G_Sites!F15-Towers_non_4G_MNO!F15),0),0)</f>
        <v/>
      </c>
      <c r="G15" s="30">
        <f>IFERROR(IF(Towers_non_4G_MNO!G15&gt;0,IF(Towers_non_4G_MNO!G15&gt;New_4G_Sites!G15,New_4G_Sites!G15,New_4G_Sites!G15-Towers_non_4G_MNO!G15),0),0)</f>
        <v/>
      </c>
      <c r="H15" s="30">
        <f>IFERROR(IF(Towers_non_4G_MNO!H15&gt;0,IF(Towers_non_4G_MNO!H15&gt;New_4G_Sites!H15,New_4G_Sites!H15,New_4G_Sites!H15-Towers_non_4G_MNO!H15),0),0)</f>
        <v/>
      </c>
      <c r="I15" s="30">
        <f>IFERROR(IF(Towers_non_4G_MNO!I15&gt;0,IF(Towers_non_4G_MNO!I15&gt;New_4G_Sites!I15,New_4G_Sites!I15,New_4G_Sites!I15-Towers_non_4G_MNO!I15),0),0)</f>
        <v/>
      </c>
      <c r="J15" s="30">
        <f>IFERROR(IF(Towers_non_4G_MNO!J15&gt;0,IF(Towers_non_4G_MNO!J15&gt;New_4G_Sites!J15,New_4G_Sites!J15,New_4G_Sites!J15-Towers_non_4G_MNO!J15),0),0)</f>
        <v/>
      </c>
      <c r="K15" s="30">
        <f>IFERROR(IF(Towers_non_4G_MNO!K15&gt;0,IF(Towers_non_4G_MNO!K15&gt;New_4G_Sites!K15,New_4G_Sites!K15,New_4G_Sites!K15-Towers_non_4G_MNO!K15),0),0)</f>
        <v/>
      </c>
      <c r="L15" s="30">
        <f>IFERROR(IF(Towers_non_4G_MNO!L15&gt;0,IF(Towers_non_4G_MNO!L15&gt;New_4G_Sites!L15,New_4G_Sites!L15,New_4G_Sites!L15-Towers_non_4G_MNO!L15),0),0)</f>
        <v/>
      </c>
    </row>
    <row r="16">
      <c r="A16" s="20">
        <f>'New_4G_Sites'!A16</f>
        <v/>
      </c>
      <c r="B16" s="20">
        <f>'New_4G_Sites'!B16</f>
        <v/>
      </c>
      <c r="C16" s="30">
        <f>IFERROR(IF(Towers_non_4G_MNO!C16&gt;0,IF(Towers_non_4G_MNO!C16&gt;New_4G_Sites!C16,New_4G_Sites!C16,New_4G_Sites!C16-Towers_non_4G_MNO!C16),0),0)</f>
        <v/>
      </c>
      <c r="D16" s="30">
        <f>IFERROR(IF(Towers_non_4G_MNO!D16&gt;0,IF(Towers_non_4G_MNO!D16&gt;New_4G_Sites!D16,New_4G_Sites!D16,New_4G_Sites!D16-Towers_non_4G_MNO!D16),0),0)</f>
        <v/>
      </c>
      <c r="E16" s="30">
        <f>IFERROR(IF(Towers_non_4G_MNO!E16&gt;0,IF(Towers_non_4G_MNO!E16&gt;New_4G_Sites!E16,New_4G_Sites!E16,New_4G_Sites!E16-Towers_non_4G_MNO!E16),0),0)</f>
        <v/>
      </c>
      <c r="F16" s="30">
        <f>IFERROR(IF(Towers_non_4G_MNO!F16&gt;0,IF(Towers_non_4G_MNO!F16&gt;New_4G_Sites!F16,New_4G_Sites!F16,New_4G_Sites!F16-Towers_non_4G_MNO!F16),0),0)</f>
        <v/>
      </c>
      <c r="G16" s="30">
        <f>IFERROR(IF(Towers_non_4G_MNO!G16&gt;0,IF(Towers_non_4G_MNO!G16&gt;New_4G_Sites!G16,New_4G_Sites!G16,New_4G_Sites!G16-Towers_non_4G_MNO!G16),0),0)</f>
        <v/>
      </c>
      <c r="H16" s="30">
        <f>IFERROR(IF(Towers_non_4G_MNO!H16&gt;0,IF(Towers_non_4G_MNO!H16&gt;New_4G_Sites!H16,New_4G_Sites!H16,New_4G_Sites!H16-Towers_non_4G_MNO!H16),0),0)</f>
        <v/>
      </c>
      <c r="I16" s="30">
        <f>IFERROR(IF(Towers_non_4G_MNO!I16&gt;0,IF(Towers_non_4G_MNO!I16&gt;New_4G_Sites!I16,New_4G_Sites!I16,New_4G_Sites!I16-Towers_non_4G_MNO!I16),0),0)</f>
        <v/>
      </c>
      <c r="J16" s="30">
        <f>IFERROR(IF(Towers_non_4G_MNO!J16&gt;0,IF(Towers_non_4G_MNO!J16&gt;New_4G_Sites!J16,New_4G_Sites!J16,New_4G_Sites!J16-Towers_non_4G_MNO!J16),0),0)</f>
        <v/>
      </c>
      <c r="K16" s="30">
        <f>IFERROR(IF(Towers_non_4G_MNO!K16&gt;0,IF(Towers_non_4G_MNO!K16&gt;New_4G_Sites!K16,New_4G_Sites!K16,New_4G_Sites!K16-Towers_non_4G_MNO!K16),0),0)</f>
        <v/>
      </c>
      <c r="L16" s="30">
        <f>IFERROR(IF(Towers_non_4G_MNO!L16&gt;0,IF(Towers_non_4G_MNO!L16&gt;New_4G_Sites!L16,New_4G_Sites!L16,New_4G_Sites!L16-Towers_non_4G_MNO!L16),0),0)</f>
        <v/>
      </c>
    </row>
    <row r="17">
      <c r="A17" s="20">
        <f>'New_4G_Sites'!A17</f>
        <v/>
      </c>
      <c r="B17" s="20">
        <f>'New_4G_Sites'!B17</f>
        <v/>
      </c>
      <c r="C17" s="30">
        <f>IFERROR(IF(Towers_non_4G_MNO!C17&gt;0,IF(Towers_non_4G_MNO!C17&gt;New_4G_Sites!C17,New_4G_Sites!C17,New_4G_Sites!C17-Towers_non_4G_MNO!C17),0),0)</f>
        <v/>
      </c>
      <c r="D17" s="30">
        <f>IFERROR(IF(Towers_non_4G_MNO!D17&gt;0,IF(Towers_non_4G_MNO!D17&gt;New_4G_Sites!D17,New_4G_Sites!D17,New_4G_Sites!D17-Towers_non_4G_MNO!D17),0),0)</f>
        <v/>
      </c>
      <c r="E17" s="30">
        <f>IFERROR(IF(Towers_non_4G_MNO!E17&gt;0,IF(Towers_non_4G_MNO!E17&gt;New_4G_Sites!E17,New_4G_Sites!E17,New_4G_Sites!E17-Towers_non_4G_MNO!E17),0),0)</f>
        <v/>
      </c>
      <c r="F17" s="30">
        <f>IFERROR(IF(Towers_non_4G_MNO!F17&gt;0,IF(Towers_non_4G_MNO!F17&gt;New_4G_Sites!F17,New_4G_Sites!F17,New_4G_Sites!F17-Towers_non_4G_MNO!F17),0),0)</f>
        <v/>
      </c>
      <c r="G17" s="30">
        <f>IFERROR(IF(Towers_non_4G_MNO!G17&gt;0,IF(Towers_non_4G_MNO!G17&gt;New_4G_Sites!G17,New_4G_Sites!G17,New_4G_Sites!G17-Towers_non_4G_MNO!G17),0),0)</f>
        <v/>
      </c>
      <c r="H17" s="30">
        <f>IFERROR(IF(Towers_non_4G_MNO!H17&gt;0,IF(Towers_non_4G_MNO!H17&gt;New_4G_Sites!H17,New_4G_Sites!H17,New_4G_Sites!H17-Towers_non_4G_MNO!H17),0),0)</f>
        <v/>
      </c>
      <c r="I17" s="30">
        <f>IFERROR(IF(Towers_non_4G_MNO!I17&gt;0,IF(Towers_non_4G_MNO!I17&gt;New_4G_Sites!I17,New_4G_Sites!I17,New_4G_Sites!I17-Towers_non_4G_MNO!I17),0),0)</f>
        <v/>
      </c>
      <c r="J17" s="30">
        <f>IFERROR(IF(Towers_non_4G_MNO!J17&gt;0,IF(Towers_non_4G_MNO!J17&gt;New_4G_Sites!J17,New_4G_Sites!J17,New_4G_Sites!J17-Towers_non_4G_MNO!J17),0),0)</f>
        <v/>
      </c>
      <c r="K17" s="30">
        <f>IFERROR(IF(Towers_non_4G_MNO!K17&gt;0,IF(Towers_non_4G_MNO!K17&gt;New_4G_Sites!K17,New_4G_Sites!K17,New_4G_Sites!K17-Towers_non_4G_MNO!K17),0),0)</f>
        <v/>
      </c>
      <c r="L17" s="30">
        <f>IFERROR(IF(Towers_non_4G_MNO!L17&gt;0,IF(Towers_non_4G_MNO!L17&gt;New_4G_Sites!L17,New_4G_Sites!L17,New_4G_Sites!L17-Towers_non_4G_MNO!L17),0),0)</f>
        <v/>
      </c>
    </row>
    <row r="18">
      <c r="A18" s="20">
        <f>'New_4G_Sites'!A18</f>
        <v/>
      </c>
      <c r="B18" s="20">
        <f>'New_4G_Sites'!B18</f>
        <v/>
      </c>
      <c r="C18" s="30">
        <f>IFERROR(IF(Towers_non_4G_MNO!C18&gt;0,IF(Towers_non_4G_MNO!C18&gt;New_4G_Sites!C18,New_4G_Sites!C18,New_4G_Sites!C18-Towers_non_4G_MNO!C18),0),0)</f>
        <v/>
      </c>
      <c r="D18" s="30">
        <f>IFERROR(IF(Towers_non_4G_MNO!D18&gt;0,IF(Towers_non_4G_MNO!D18&gt;New_4G_Sites!D18,New_4G_Sites!D18,New_4G_Sites!D18-Towers_non_4G_MNO!D18),0),0)</f>
        <v/>
      </c>
      <c r="E18" s="30">
        <f>IFERROR(IF(Towers_non_4G_MNO!E18&gt;0,IF(Towers_non_4G_MNO!E18&gt;New_4G_Sites!E18,New_4G_Sites!E18,New_4G_Sites!E18-Towers_non_4G_MNO!E18),0),0)</f>
        <v/>
      </c>
      <c r="F18" s="30">
        <f>IFERROR(IF(Towers_non_4G_MNO!F18&gt;0,IF(Towers_non_4G_MNO!F18&gt;New_4G_Sites!F18,New_4G_Sites!F18,New_4G_Sites!F18-Towers_non_4G_MNO!F18),0),0)</f>
        <v/>
      </c>
      <c r="G18" s="30">
        <f>IFERROR(IF(Towers_non_4G_MNO!G18&gt;0,IF(Towers_non_4G_MNO!G18&gt;New_4G_Sites!G18,New_4G_Sites!G18,New_4G_Sites!G18-Towers_non_4G_MNO!G18),0),0)</f>
        <v/>
      </c>
      <c r="H18" s="30">
        <f>IFERROR(IF(Towers_non_4G_MNO!H18&gt;0,IF(Towers_non_4G_MNO!H18&gt;New_4G_Sites!H18,New_4G_Sites!H18,New_4G_Sites!H18-Towers_non_4G_MNO!H18),0),0)</f>
        <v/>
      </c>
      <c r="I18" s="30">
        <f>IFERROR(IF(Towers_non_4G_MNO!I18&gt;0,IF(Towers_non_4G_MNO!I18&gt;New_4G_Sites!I18,New_4G_Sites!I18,New_4G_Sites!I18-Towers_non_4G_MNO!I18),0),0)</f>
        <v/>
      </c>
      <c r="J18" s="30">
        <f>IFERROR(IF(Towers_non_4G_MNO!J18&gt;0,IF(Towers_non_4G_MNO!J18&gt;New_4G_Sites!J18,New_4G_Sites!J18,New_4G_Sites!J18-Towers_non_4G_MNO!J18),0),0)</f>
        <v/>
      </c>
      <c r="K18" s="30">
        <f>IFERROR(IF(Towers_non_4G_MNO!K18&gt;0,IF(Towers_non_4G_MNO!K18&gt;New_4G_Sites!K18,New_4G_Sites!K18,New_4G_Sites!K18-Towers_non_4G_MNO!K18),0),0)</f>
        <v/>
      </c>
      <c r="L18" s="30">
        <f>IFERROR(IF(Towers_non_4G_MNO!L18&gt;0,IF(Towers_non_4G_MNO!L18&gt;New_4G_Sites!L18,New_4G_Sites!L18,New_4G_Sites!L18-Towers_non_4G_MNO!L18),0),0)</f>
        <v/>
      </c>
    </row>
    <row r="19">
      <c r="A19" s="20">
        <f>'New_4G_Sites'!A19</f>
        <v/>
      </c>
      <c r="B19" s="20">
        <f>'New_4G_Sites'!B19</f>
        <v/>
      </c>
      <c r="C19" s="30">
        <f>IFERROR(IF(Towers_non_4G_MNO!C19&gt;0,IF(Towers_non_4G_MNO!C19&gt;New_4G_Sites!C19,New_4G_Sites!C19,New_4G_Sites!C19-Towers_non_4G_MNO!C19),0),0)</f>
        <v/>
      </c>
      <c r="D19" s="30">
        <f>IFERROR(IF(Towers_non_4G_MNO!D19&gt;0,IF(Towers_non_4G_MNO!D19&gt;New_4G_Sites!D19,New_4G_Sites!D19,New_4G_Sites!D19-Towers_non_4G_MNO!D19),0),0)</f>
        <v/>
      </c>
      <c r="E19" s="30">
        <f>IFERROR(IF(Towers_non_4G_MNO!E19&gt;0,IF(Towers_non_4G_MNO!E19&gt;New_4G_Sites!E19,New_4G_Sites!E19,New_4G_Sites!E19-Towers_non_4G_MNO!E19),0),0)</f>
        <v/>
      </c>
      <c r="F19" s="30">
        <f>IFERROR(IF(Towers_non_4G_MNO!F19&gt;0,IF(Towers_non_4G_MNO!F19&gt;New_4G_Sites!F19,New_4G_Sites!F19,New_4G_Sites!F19-Towers_non_4G_MNO!F19),0),0)</f>
        <v/>
      </c>
      <c r="G19" s="30">
        <f>IFERROR(IF(Towers_non_4G_MNO!G19&gt;0,IF(Towers_non_4G_MNO!G19&gt;New_4G_Sites!G19,New_4G_Sites!G19,New_4G_Sites!G19-Towers_non_4G_MNO!G19),0),0)</f>
        <v/>
      </c>
      <c r="H19" s="30">
        <f>IFERROR(IF(Towers_non_4G_MNO!H19&gt;0,IF(Towers_non_4G_MNO!H19&gt;New_4G_Sites!H19,New_4G_Sites!H19,New_4G_Sites!H19-Towers_non_4G_MNO!H19),0),0)</f>
        <v/>
      </c>
      <c r="I19" s="30">
        <f>IFERROR(IF(Towers_non_4G_MNO!I19&gt;0,IF(Towers_non_4G_MNO!I19&gt;New_4G_Sites!I19,New_4G_Sites!I19,New_4G_Sites!I19-Towers_non_4G_MNO!I19),0),0)</f>
        <v/>
      </c>
      <c r="J19" s="30">
        <f>IFERROR(IF(Towers_non_4G_MNO!J19&gt;0,IF(Towers_non_4G_MNO!J19&gt;New_4G_Sites!J19,New_4G_Sites!J19,New_4G_Sites!J19-Towers_non_4G_MNO!J19),0),0)</f>
        <v/>
      </c>
      <c r="K19" s="30">
        <f>IFERROR(IF(Towers_non_4G_MNO!K19&gt;0,IF(Towers_non_4G_MNO!K19&gt;New_4G_Sites!K19,New_4G_Sites!K19,New_4G_Sites!K19-Towers_non_4G_MNO!K19),0),0)</f>
        <v/>
      </c>
      <c r="L19" s="30">
        <f>IFERROR(IF(Towers_non_4G_MNO!L19&gt;0,IF(Towers_non_4G_MNO!L19&gt;New_4G_Sites!L19,New_4G_Sites!L19,New_4G_Sites!L19-Towers_non_4G_MNO!L19),0),0)</f>
        <v/>
      </c>
    </row>
    <row r="20">
      <c r="A20" s="20">
        <f>'New_4G_Sites'!A20</f>
        <v/>
      </c>
      <c r="B20" s="20">
        <f>'New_4G_Sites'!B20</f>
        <v/>
      </c>
      <c r="C20" s="30">
        <f>IFERROR(IF(Towers_non_4G_MNO!C20&gt;0,IF(Towers_non_4G_MNO!C20&gt;New_4G_Sites!C20,New_4G_Sites!C20,New_4G_Sites!C20-Towers_non_4G_MNO!C20),0),0)</f>
        <v/>
      </c>
      <c r="D20" s="30">
        <f>IFERROR(IF(Towers_non_4G_MNO!D20&gt;0,IF(Towers_non_4G_MNO!D20&gt;New_4G_Sites!D20,New_4G_Sites!D20,New_4G_Sites!D20-Towers_non_4G_MNO!D20),0),0)</f>
        <v/>
      </c>
      <c r="E20" s="30">
        <f>IFERROR(IF(Towers_non_4G_MNO!E20&gt;0,IF(Towers_non_4G_MNO!E20&gt;New_4G_Sites!E20,New_4G_Sites!E20,New_4G_Sites!E20-Towers_non_4G_MNO!E20),0),0)</f>
        <v/>
      </c>
      <c r="F20" s="30">
        <f>IFERROR(IF(Towers_non_4G_MNO!F20&gt;0,IF(Towers_non_4G_MNO!F20&gt;New_4G_Sites!F20,New_4G_Sites!F20,New_4G_Sites!F20-Towers_non_4G_MNO!F20),0),0)</f>
        <v/>
      </c>
      <c r="G20" s="30">
        <f>IFERROR(IF(Towers_non_4G_MNO!G20&gt;0,IF(Towers_non_4G_MNO!G20&gt;New_4G_Sites!G20,New_4G_Sites!G20,New_4G_Sites!G20-Towers_non_4G_MNO!G20),0),0)</f>
        <v/>
      </c>
      <c r="H20" s="30">
        <f>IFERROR(IF(Towers_non_4G_MNO!H20&gt;0,IF(Towers_non_4G_MNO!H20&gt;New_4G_Sites!H20,New_4G_Sites!H20,New_4G_Sites!H20-Towers_non_4G_MNO!H20),0),0)</f>
        <v/>
      </c>
      <c r="I20" s="30">
        <f>IFERROR(IF(Towers_non_4G_MNO!I20&gt;0,IF(Towers_non_4G_MNO!I20&gt;New_4G_Sites!I20,New_4G_Sites!I20,New_4G_Sites!I20-Towers_non_4G_MNO!I20),0),0)</f>
        <v/>
      </c>
      <c r="J20" s="30">
        <f>IFERROR(IF(Towers_non_4G_MNO!J20&gt;0,IF(Towers_non_4G_MNO!J20&gt;New_4G_Sites!J20,New_4G_Sites!J20,New_4G_Sites!J20-Towers_non_4G_MNO!J20),0),0)</f>
        <v/>
      </c>
      <c r="K20" s="30">
        <f>IFERROR(IF(Towers_non_4G_MNO!K20&gt;0,IF(Towers_non_4G_MNO!K20&gt;New_4G_Sites!K20,New_4G_Sites!K20,New_4G_Sites!K20-Towers_non_4G_MNO!K20),0),0)</f>
        <v/>
      </c>
      <c r="L20" s="30">
        <f>IFERROR(IF(Towers_non_4G_MNO!L20&gt;0,IF(Towers_non_4G_MNO!L20&gt;New_4G_Sites!L20,New_4G_Sites!L20,New_4G_Sites!L20-Towers_non_4G_MNO!L20),0),0)</f>
        <v/>
      </c>
    </row>
    <row r="21">
      <c r="A21" s="20">
        <f>'New_4G_Sites'!A21</f>
        <v/>
      </c>
      <c r="B21" s="20">
        <f>'New_4G_Sites'!B21</f>
        <v/>
      </c>
      <c r="C21" s="30">
        <f>IFERROR(IF(Towers_non_4G_MNO!C21&gt;0,IF(Towers_non_4G_MNO!C21&gt;New_4G_Sites!C21,New_4G_Sites!C21,New_4G_Sites!C21-Towers_non_4G_MNO!C21),0),0)</f>
        <v/>
      </c>
      <c r="D21" s="30">
        <f>IFERROR(IF(Towers_non_4G_MNO!D21&gt;0,IF(Towers_non_4G_MNO!D21&gt;New_4G_Sites!D21,New_4G_Sites!D21,New_4G_Sites!D21-Towers_non_4G_MNO!D21),0),0)</f>
        <v/>
      </c>
      <c r="E21" s="30">
        <f>IFERROR(IF(Towers_non_4G_MNO!E21&gt;0,IF(Towers_non_4G_MNO!E21&gt;New_4G_Sites!E21,New_4G_Sites!E21,New_4G_Sites!E21-Towers_non_4G_MNO!E21),0),0)</f>
        <v/>
      </c>
      <c r="F21" s="30">
        <f>IFERROR(IF(Towers_non_4G_MNO!F21&gt;0,IF(Towers_non_4G_MNO!F21&gt;New_4G_Sites!F21,New_4G_Sites!F21,New_4G_Sites!F21-Towers_non_4G_MNO!F21),0),0)</f>
        <v/>
      </c>
      <c r="G21" s="30">
        <f>IFERROR(IF(Towers_non_4G_MNO!G21&gt;0,IF(Towers_non_4G_MNO!G21&gt;New_4G_Sites!G21,New_4G_Sites!G21,New_4G_Sites!G21-Towers_non_4G_MNO!G21),0),0)</f>
        <v/>
      </c>
      <c r="H21" s="30">
        <f>IFERROR(IF(Towers_non_4G_MNO!H21&gt;0,IF(Towers_non_4G_MNO!H21&gt;New_4G_Sites!H21,New_4G_Sites!H21,New_4G_Sites!H21-Towers_non_4G_MNO!H21),0),0)</f>
        <v/>
      </c>
      <c r="I21" s="30">
        <f>IFERROR(IF(Towers_non_4G_MNO!I21&gt;0,IF(Towers_non_4G_MNO!I21&gt;New_4G_Sites!I21,New_4G_Sites!I21,New_4G_Sites!I21-Towers_non_4G_MNO!I21),0),0)</f>
        <v/>
      </c>
      <c r="J21" s="30">
        <f>IFERROR(IF(Towers_non_4G_MNO!J21&gt;0,IF(Towers_non_4G_MNO!J21&gt;New_4G_Sites!J21,New_4G_Sites!J21,New_4G_Sites!J21-Towers_non_4G_MNO!J21),0),0)</f>
        <v/>
      </c>
      <c r="K21" s="30">
        <f>IFERROR(IF(Towers_non_4G_MNO!K21&gt;0,IF(Towers_non_4G_MNO!K21&gt;New_4G_Sites!K21,New_4G_Sites!K21,New_4G_Sites!K21-Towers_non_4G_MNO!K21),0),0)</f>
        <v/>
      </c>
      <c r="L21" s="30">
        <f>IFERROR(IF(Towers_non_4G_MNO!L21&gt;0,IF(Towers_non_4G_MNO!L21&gt;New_4G_Sites!L21,New_4G_Sites!L21,New_4G_Sites!L21-Towers_non_4G_MNO!L21),0),0)</f>
        <v/>
      </c>
    </row>
    <row r="22">
      <c r="A22" s="20">
        <f>'New_4G_Sites'!A22</f>
        <v/>
      </c>
      <c r="B22" s="20">
        <f>'New_4G_Sites'!B22</f>
        <v/>
      </c>
      <c r="C22" s="30">
        <f>IFERROR(IF(Towers_non_4G_MNO!C22&gt;0,IF(Towers_non_4G_MNO!C22&gt;New_4G_Sites!C22,New_4G_Sites!C22,New_4G_Sites!C22-Towers_non_4G_MNO!C22),0),0)</f>
        <v/>
      </c>
      <c r="D22" s="30">
        <f>IFERROR(IF(Towers_non_4G_MNO!D22&gt;0,IF(Towers_non_4G_MNO!D22&gt;New_4G_Sites!D22,New_4G_Sites!D22,New_4G_Sites!D22-Towers_non_4G_MNO!D22),0),0)</f>
        <v/>
      </c>
      <c r="E22" s="30">
        <f>IFERROR(IF(Towers_non_4G_MNO!E22&gt;0,IF(Towers_non_4G_MNO!E22&gt;New_4G_Sites!E22,New_4G_Sites!E22,New_4G_Sites!E22-Towers_non_4G_MNO!E22),0),0)</f>
        <v/>
      </c>
      <c r="F22" s="30">
        <f>IFERROR(IF(Towers_non_4G_MNO!F22&gt;0,IF(Towers_non_4G_MNO!F22&gt;New_4G_Sites!F22,New_4G_Sites!F22,New_4G_Sites!F22-Towers_non_4G_MNO!F22),0),0)</f>
        <v/>
      </c>
      <c r="G22" s="30">
        <f>IFERROR(IF(Towers_non_4G_MNO!G22&gt;0,IF(Towers_non_4G_MNO!G22&gt;New_4G_Sites!G22,New_4G_Sites!G22,New_4G_Sites!G22-Towers_non_4G_MNO!G22),0),0)</f>
        <v/>
      </c>
      <c r="H22" s="30">
        <f>IFERROR(IF(Towers_non_4G_MNO!H22&gt;0,IF(Towers_non_4G_MNO!H22&gt;New_4G_Sites!H22,New_4G_Sites!H22,New_4G_Sites!H22-Towers_non_4G_MNO!H22),0),0)</f>
        <v/>
      </c>
      <c r="I22" s="30">
        <f>IFERROR(IF(Towers_non_4G_MNO!I22&gt;0,IF(Towers_non_4G_MNO!I22&gt;New_4G_Sites!I22,New_4G_Sites!I22,New_4G_Sites!I22-Towers_non_4G_MNO!I22),0),0)</f>
        <v/>
      </c>
      <c r="J22" s="30">
        <f>IFERROR(IF(Towers_non_4G_MNO!J22&gt;0,IF(Towers_non_4G_MNO!J22&gt;New_4G_Sites!J22,New_4G_Sites!J22,New_4G_Sites!J22-Towers_non_4G_MNO!J22),0),0)</f>
        <v/>
      </c>
      <c r="K22" s="30">
        <f>IFERROR(IF(Towers_non_4G_MNO!K22&gt;0,IF(Towers_non_4G_MNO!K22&gt;New_4G_Sites!K22,New_4G_Sites!K22,New_4G_Sites!K22-Towers_non_4G_MNO!K22),0),0)</f>
        <v/>
      </c>
      <c r="L22" s="30">
        <f>IFERROR(IF(Towers_non_4G_MNO!L22&gt;0,IF(Towers_non_4G_MNO!L22&gt;New_4G_Sites!L22,New_4G_Sites!L22,New_4G_Sites!L22-Towers_non_4G_MNO!L22),0),0)</f>
        <v/>
      </c>
    </row>
    <row r="23">
      <c r="A23" s="20">
        <f>'New_4G_Sites'!A23</f>
        <v/>
      </c>
      <c r="B23" s="20">
        <f>'New_4G_Sites'!B23</f>
        <v/>
      </c>
      <c r="C23" s="30">
        <f>IFERROR(IF(Towers_non_4G_MNO!C23&gt;0,IF(Towers_non_4G_MNO!C23&gt;New_4G_Sites!C23,New_4G_Sites!C23,New_4G_Sites!C23-Towers_non_4G_MNO!C23),0),0)</f>
        <v/>
      </c>
      <c r="D23" s="30">
        <f>IFERROR(IF(Towers_non_4G_MNO!D23&gt;0,IF(Towers_non_4G_MNO!D23&gt;New_4G_Sites!D23,New_4G_Sites!D23,New_4G_Sites!D23-Towers_non_4G_MNO!D23),0),0)</f>
        <v/>
      </c>
      <c r="E23" s="30">
        <f>IFERROR(IF(Towers_non_4G_MNO!E23&gt;0,IF(Towers_non_4G_MNO!E23&gt;New_4G_Sites!E23,New_4G_Sites!E23,New_4G_Sites!E23-Towers_non_4G_MNO!E23),0),0)</f>
        <v/>
      </c>
      <c r="F23" s="30">
        <f>IFERROR(IF(Towers_non_4G_MNO!F23&gt;0,IF(Towers_non_4G_MNO!F23&gt;New_4G_Sites!F23,New_4G_Sites!F23,New_4G_Sites!F23-Towers_non_4G_MNO!F23),0),0)</f>
        <v/>
      </c>
      <c r="G23" s="30">
        <f>IFERROR(IF(Towers_non_4G_MNO!G23&gt;0,IF(Towers_non_4G_MNO!G23&gt;New_4G_Sites!G23,New_4G_Sites!G23,New_4G_Sites!G23-Towers_non_4G_MNO!G23),0),0)</f>
        <v/>
      </c>
      <c r="H23" s="30">
        <f>IFERROR(IF(Towers_non_4G_MNO!H23&gt;0,IF(Towers_non_4G_MNO!H23&gt;New_4G_Sites!H23,New_4G_Sites!H23,New_4G_Sites!H23-Towers_non_4G_MNO!H23),0),0)</f>
        <v/>
      </c>
      <c r="I23" s="30">
        <f>IFERROR(IF(Towers_non_4G_MNO!I23&gt;0,IF(Towers_non_4G_MNO!I23&gt;New_4G_Sites!I23,New_4G_Sites!I23,New_4G_Sites!I23-Towers_non_4G_MNO!I23),0),0)</f>
        <v/>
      </c>
      <c r="J23" s="30">
        <f>IFERROR(IF(Towers_non_4G_MNO!J23&gt;0,IF(Towers_non_4G_MNO!J23&gt;New_4G_Sites!J23,New_4G_Sites!J23,New_4G_Sites!J23-Towers_non_4G_MNO!J23),0),0)</f>
        <v/>
      </c>
      <c r="K23" s="30">
        <f>IFERROR(IF(Towers_non_4G_MNO!K23&gt;0,IF(Towers_non_4G_MNO!K23&gt;New_4G_Sites!K23,New_4G_Sites!K23,New_4G_Sites!K23-Towers_non_4G_MNO!K23),0),0)</f>
        <v/>
      </c>
      <c r="L23" s="30">
        <f>IFERROR(IF(Towers_non_4G_MNO!L23&gt;0,IF(Towers_non_4G_MNO!L23&gt;New_4G_Sites!L23,New_4G_Sites!L23,New_4G_Sites!L23-Towers_non_4G_MNO!L23),0),0)</f>
        <v/>
      </c>
    </row>
    <row r="24">
      <c r="A24" s="20">
        <f>'New_4G_Sites'!A24</f>
        <v/>
      </c>
      <c r="B24" s="20">
        <f>'New_4G_Sites'!B24</f>
        <v/>
      </c>
      <c r="C24" s="30">
        <f>IFERROR(IF(Towers_non_4G_MNO!C24&gt;0,IF(Towers_non_4G_MNO!C24&gt;New_4G_Sites!C24,New_4G_Sites!C24,New_4G_Sites!C24-Towers_non_4G_MNO!C24),0),0)</f>
        <v/>
      </c>
      <c r="D24" s="30">
        <f>IFERROR(IF(Towers_non_4G_MNO!D24&gt;0,IF(Towers_non_4G_MNO!D24&gt;New_4G_Sites!D24,New_4G_Sites!D24,New_4G_Sites!D24-Towers_non_4G_MNO!D24),0),0)</f>
        <v/>
      </c>
      <c r="E24" s="30">
        <f>IFERROR(IF(Towers_non_4G_MNO!E24&gt;0,IF(Towers_non_4G_MNO!E24&gt;New_4G_Sites!E24,New_4G_Sites!E24,New_4G_Sites!E24-Towers_non_4G_MNO!E24),0),0)</f>
        <v/>
      </c>
      <c r="F24" s="30">
        <f>IFERROR(IF(Towers_non_4G_MNO!F24&gt;0,IF(Towers_non_4G_MNO!F24&gt;New_4G_Sites!F24,New_4G_Sites!F24,New_4G_Sites!F24-Towers_non_4G_MNO!F24),0),0)</f>
        <v/>
      </c>
      <c r="G24" s="30">
        <f>IFERROR(IF(Towers_non_4G_MNO!G24&gt;0,IF(Towers_non_4G_MNO!G24&gt;New_4G_Sites!G24,New_4G_Sites!G24,New_4G_Sites!G24-Towers_non_4G_MNO!G24),0),0)</f>
        <v/>
      </c>
      <c r="H24" s="30">
        <f>IFERROR(IF(Towers_non_4G_MNO!H24&gt;0,IF(Towers_non_4G_MNO!H24&gt;New_4G_Sites!H24,New_4G_Sites!H24,New_4G_Sites!H24-Towers_non_4G_MNO!H24),0),0)</f>
        <v/>
      </c>
      <c r="I24" s="30">
        <f>IFERROR(IF(Towers_non_4G_MNO!I24&gt;0,IF(Towers_non_4G_MNO!I24&gt;New_4G_Sites!I24,New_4G_Sites!I24,New_4G_Sites!I24-Towers_non_4G_MNO!I24),0),0)</f>
        <v/>
      </c>
      <c r="J24" s="30">
        <f>IFERROR(IF(Towers_non_4G_MNO!J24&gt;0,IF(Towers_non_4G_MNO!J24&gt;New_4G_Sites!J24,New_4G_Sites!J24,New_4G_Sites!J24-Towers_non_4G_MNO!J24),0),0)</f>
        <v/>
      </c>
      <c r="K24" s="30">
        <f>IFERROR(IF(Towers_non_4G_MNO!K24&gt;0,IF(Towers_non_4G_MNO!K24&gt;New_4G_Sites!K24,New_4G_Sites!K24,New_4G_Sites!K24-Towers_non_4G_MNO!K24),0),0)</f>
        <v/>
      </c>
      <c r="L24" s="30">
        <f>IFERROR(IF(Towers_non_4G_MNO!L24&gt;0,IF(Towers_non_4G_MNO!L24&gt;New_4G_Sites!L24,New_4G_Sites!L24,New_4G_Sites!L24-Towers_non_4G_MNO!L24),0),0)</f>
        <v/>
      </c>
    </row>
    <row r="25">
      <c r="A25" s="20">
        <f>'New_4G_Sites'!A25</f>
        <v/>
      </c>
      <c r="B25" s="20">
        <f>'New_4G_Sites'!B25</f>
        <v/>
      </c>
      <c r="C25" s="30">
        <f>IFERROR(IF(Towers_non_4G_MNO!C25&gt;0,IF(Towers_non_4G_MNO!C25&gt;New_4G_Sites!C25,New_4G_Sites!C25,New_4G_Sites!C25-Towers_non_4G_MNO!C25),0),0)</f>
        <v/>
      </c>
      <c r="D25" s="30">
        <f>IFERROR(IF(Towers_non_4G_MNO!D25&gt;0,IF(Towers_non_4G_MNO!D25&gt;New_4G_Sites!D25,New_4G_Sites!D25,New_4G_Sites!D25-Towers_non_4G_MNO!D25),0),0)</f>
        <v/>
      </c>
      <c r="E25" s="30">
        <f>IFERROR(IF(Towers_non_4G_MNO!E25&gt;0,IF(Towers_non_4G_MNO!E25&gt;New_4G_Sites!E25,New_4G_Sites!E25,New_4G_Sites!E25-Towers_non_4G_MNO!E25),0),0)</f>
        <v/>
      </c>
      <c r="F25" s="30">
        <f>IFERROR(IF(Towers_non_4G_MNO!F25&gt;0,IF(Towers_non_4G_MNO!F25&gt;New_4G_Sites!F25,New_4G_Sites!F25,New_4G_Sites!F25-Towers_non_4G_MNO!F25),0),0)</f>
        <v/>
      </c>
      <c r="G25" s="30">
        <f>IFERROR(IF(Towers_non_4G_MNO!G25&gt;0,IF(Towers_non_4G_MNO!G25&gt;New_4G_Sites!G25,New_4G_Sites!G25,New_4G_Sites!G25-Towers_non_4G_MNO!G25),0),0)</f>
        <v/>
      </c>
      <c r="H25" s="30">
        <f>IFERROR(IF(Towers_non_4G_MNO!H25&gt;0,IF(Towers_non_4G_MNO!H25&gt;New_4G_Sites!H25,New_4G_Sites!H25,New_4G_Sites!H25-Towers_non_4G_MNO!H25),0),0)</f>
        <v/>
      </c>
      <c r="I25" s="30">
        <f>IFERROR(IF(Towers_non_4G_MNO!I25&gt;0,IF(Towers_non_4G_MNO!I25&gt;New_4G_Sites!I25,New_4G_Sites!I25,New_4G_Sites!I25-Towers_non_4G_MNO!I25),0),0)</f>
        <v/>
      </c>
      <c r="J25" s="30">
        <f>IFERROR(IF(Towers_non_4G_MNO!J25&gt;0,IF(Towers_non_4G_MNO!J25&gt;New_4G_Sites!J25,New_4G_Sites!J25,New_4G_Sites!J25-Towers_non_4G_MNO!J25),0),0)</f>
        <v/>
      </c>
      <c r="K25" s="30">
        <f>IFERROR(IF(Towers_non_4G_MNO!K25&gt;0,IF(Towers_non_4G_MNO!K25&gt;New_4G_Sites!K25,New_4G_Sites!K25,New_4G_Sites!K25-Towers_non_4G_MNO!K25),0),0)</f>
        <v/>
      </c>
      <c r="L25" s="30">
        <f>IFERROR(IF(Towers_non_4G_MNO!L25&gt;0,IF(Towers_non_4G_MNO!L25&gt;New_4G_Sites!L25,New_4G_Sites!L25,New_4G_Sites!L25-Towers_non_4G_MNO!L25),0),0)</f>
        <v/>
      </c>
    </row>
    <row r="26">
      <c r="A26" s="20">
        <f>'New_4G_Sites'!A26</f>
        <v/>
      </c>
      <c r="B26" s="20">
        <f>'New_4G_Sites'!B26</f>
        <v/>
      </c>
      <c r="C26" s="30">
        <f>IFERROR(IF(Towers_non_4G_MNO!C26&gt;0,IF(Towers_non_4G_MNO!C26&gt;New_4G_Sites!C26,New_4G_Sites!C26,New_4G_Sites!C26-Towers_non_4G_MNO!C26),0),0)</f>
        <v/>
      </c>
      <c r="D26" s="30">
        <f>IFERROR(IF(Towers_non_4G_MNO!D26&gt;0,IF(Towers_non_4G_MNO!D26&gt;New_4G_Sites!D26,New_4G_Sites!D26,New_4G_Sites!D26-Towers_non_4G_MNO!D26),0),0)</f>
        <v/>
      </c>
      <c r="E26" s="30">
        <f>IFERROR(IF(Towers_non_4G_MNO!E26&gt;0,IF(Towers_non_4G_MNO!E26&gt;New_4G_Sites!E26,New_4G_Sites!E26,New_4G_Sites!E26-Towers_non_4G_MNO!E26),0),0)</f>
        <v/>
      </c>
      <c r="F26" s="30">
        <f>IFERROR(IF(Towers_non_4G_MNO!F26&gt;0,IF(Towers_non_4G_MNO!F26&gt;New_4G_Sites!F26,New_4G_Sites!F26,New_4G_Sites!F26-Towers_non_4G_MNO!F26),0),0)</f>
        <v/>
      </c>
      <c r="G26" s="30">
        <f>IFERROR(IF(Towers_non_4G_MNO!G26&gt;0,IF(Towers_non_4G_MNO!G26&gt;New_4G_Sites!G26,New_4G_Sites!G26,New_4G_Sites!G26-Towers_non_4G_MNO!G26),0),0)</f>
        <v/>
      </c>
      <c r="H26" s="30">
        <f>IFERROR(IF(Towers_non_4G_MNO!H26&gt;0,IF(Towers_non_4G_MNO!H26&gt;New_4G_Sites!H26,New_4G_Sites!H26,New_4G_Sites!H26-Towers_non_4G_MNO!H26),0),0)</f>
        <v/>
      </c>
      <c r="I26" s="30">
        <f>IFERROR(IF(Towers_non_4G_MNO!I26&gt;0,IF(Towers_non_4G_MNO!I26&gt;New_4G_Sites!I26,New_4G_Sites!I26,New_4G_Sites!I26-Towers_non_4G_MNO!I26),0),0)</f>
        <v/>
      </c>
      <c r="J26" s="30">
        <f>IFERROR(IF(Towers_non_4G_MNO!J26&gt;0,IF(Towers_non_4G_MNO!J26&gt;New_4G_Sites!J26,New_4G_Sites!J26,New_4G_Sites!J26-Towers_non_4G_MNO!J26),0),0)</f>
        <v/>
      </c>
      <c r="K26" s="30">
        <f>IFERROR(IF(Towers_non_4G_MNO!K26&gt;0,IF(Towers_non_4G_MNO!K26&gt;New_4G_Sites!K26,New_4G_Sites!K26,New_4G_Sites!K26-Towers_non_4G_MNO!K26),0),0)</f>
        <v/>
      </c>
      <c r="L26" s="30">
        <f>IFERROR(IF(Towers_non_4G_MNO!L26&gt;0,IF(Towers_non_4G_MNO!L26&gt;New_4G_Sites!L26,New_4G_Sites!L26,New_4G_Sites!L26-Towers_non_4G_MNO!L26),0),0)</f>
        <v/>
      </c>
    </row>
    <row r="27">
      <c r="A27" s="20">
        <f>'New_4G_Sites'!A27</f>
        <v/>
      </c>
      <c r="B27" s="20">
        <f>'New_4G_Sites'!B27</f>
        <v/>
      </c>
      <c r="C27" s="30">
        <f>IFERROR(IF(Towers_non_4G_MNO!C27&gt;0,IF(Towers_non_4G_MNO!C27&gt;New_4G_Sites!C27,New_4G_Sites!C27,New_4G_Sites!C27-Towers_non_4G_MNO!C27),0),0)</f>
        <v/>
      </c>
      <c r="D27" s="30">
        <f>IFERROR(IF(Towers_non_4G_MNO!D27&gt;0,IF(Towers_non_4G_MNO!D27&gt;New_4G_Sites!D27,New_4G_Sites!D27,New_4G_Sites!D27-Towers_non_4G_MNO!D27),0),0)</f>
        <v/>
      </c>
      <c r="E27" s="30">
        <f>IFERROR(IF(Towers_non_4G_MNO!E27&gt;0,IF(Towers_non_4G_MNO!E27&gt;New_4G_Sites!E27,New_4G_Sites!E27,New_4G_Sites!E27-Towers_non_4G_MNO!E27),0),0)</f>
        <v/>
      </c>
      <c r="F27" s="30">
        <f>IFERROR(IF(Towers_non_4G_MNO!F27&gt;0,IF(Towers_non_4G_MNO!F27&gt;New_4G_Sites!F27,New_4G_Sites!F27,New_4G_Sites!F27-Towers_non_4G_MNO!F27),0),0)</f>
        <v/>
      </c>
      <c r="G27" s="30">
        <f>IFERROR(IF(Towers_non_4G_MNO!G27&gt;0,IF(Towers_non_4G_MNO!G27&gt;New_4G_Sites!G27,New_4G_Sites!G27,New_4G_Sites!G27-Towers_non_4G_MNO!G27),0),0)</f>
        <v/>
      </c>
      <c r="H27" s="30">
        <f>IFERROR(IF(Towers_non_4G_MNO!H27&gt;0,IF(Towers_non_4G_MNO!H27&gt;New_4G_Sites!H27,New_4G_Sites!H27,New_4G_Sites!H27-Towers_non_4G_MNO!H27),0),0)</f>
        <v/>
      </c>
      <c r="I27" s="30">
        <f>IFERROR(IF(Towers_non_4G_MNO!I27&gt;0,IF(Towers_non_4G_MNO!I27&gt;New_4G_Sites!I27,New_4G_Sites!I27,New_4G_Sites!I27-Towers_non_4G_MNO!I27),0),0)</f>
        <v/>
      </c>
      <c r="J27" s="30">
        <f>IFERROR(IF(Towers_non_4G_MNO!J27&gt;0,IF(Towers_non_4G_MNO!J27&gt;New_4G_Sites!J27,New_4G_Sites!J27,New_4G_Sites!J27-Towers_non_4G_MNO!J27),0),0)</f>
        <v/>
      </c>
      <c r="K27" s="30">
        <f>IFERROR(IF(Towers_non_4G_MNO!K27&gt;0,IF(Towers_non_4G_MNO!K27&gt;New_4G_Sites!K27,New_4G_Sites!K27,New_4G_Sites!K27-Towers_non_4G_MNO!K27),0),0)</f>
        <v/>
      </c>
      <c r="L27" s="30">
        <f>IFERROR(IF(Towers_non_4G_MNO!L27&gt;0,IF(Towers_non_4G_MNO!L27&gt;New_4G_Sites!L27,New_4G_Sites!L27,New_4G_Sites!L27-Towers_non_4G_MNO!L27),0),0)</f>
        <v/>
      </c>
    </row>
    <row r="28">
      <c r="A28" s="20">
        <f>'New_4G_Sites'!A28</f>
        <v/>
      </c>
      <c r="B28" s="20">
        <f>'New_4G_Sites'!B28</f>
        <v/>
      </c>
      <c r="C28" s="30">
        <f>IFERROR(IF(Towers_non_4G_MNO!C28&gt;0,IF(Towers_non_4G_MNO!C28&gt;New_4G_Sites!C28,New_4G_Sites!C28,New_4G_Sites!C28-Towers_non_4G_MNO!C28),0),0)</f>
        <v/>
      </c>
      <c r="D28" s="30">
        <f>IFERROR(IF(Towers_non_4G_MNO!D28&gt;0,IF(Towers_non_4G_MNO!D28&gt;New_4G_Sites!D28,New_4G_Sites!D28,New_4G_Sites!D28-Towers_non_4G_MNO!D28),0),0)</f>
        <v/>
      </c>
      <c r="E28" s="30">
        <f>IFERROR(IF(Towers_non_4G_MNO!E28&gt;0,IF(Towers_non_4G_MNO!E28&gt;New_4G_Sites!E28,New_4G_Sites!E28,New_4G_Sites!E28-Towers_non_4G_MNO!E28),0),0)</f>
        <v/>
      </c>
      <c r="F28" s="30">
        <f>IFERROR(IF(Towers_non_4G_MNO!F28&gt;0,IF(Towers_non_4G_MNO!F28&gt;New_4G_Sites!F28,New_4G_Sites!F28,New_4G_Sites!F28-Towers_non_4G_MNO!F28),0),0)</f>
        <v/>
      </c>
      <c r="G28" s="30">
        <f>IFERROR(IF(Towers_non_4G_MNO!G28&gt;0,IF(Towers_non_4G_MNO!G28&gt;New_4G_Sites!G28,New_4G_Sites!G28,New_4G_Sites!G28-Towers_non_4G_MNO!G28),0),0)</f>
        <v/>
      </c>
      <c r="H28" s="30">
        <f>IFERROR(IF(Towers_non_4G_MNO!H28&gt;0,IF(Towers_non_4G_MNO!H28&gt;New_4G_Sites!H28,New_4G_Sites!H28,New_4G_Sites!H28-Towers_non_4G_MNO!H28),0),0)</f>
        <v/>
      </c>
      <c r="I28" s="30">
        <f>IFERROR(IF(Towers_non_4G_MNO!I28&gt;0,IF(Towers_non_4G_MNO!I28&gt;New_4G_Sites!I28,New_4G_Sites!I28,New_4G_Sites!I28-Towers_non_4G_MNO!I28),0),0)</f>
        <v/>
      </c>
      <c r="J28" s="30">
        <f>IFERROR(IF(Towers_non_4G_MNO!J28&gt;0,IF(Towers_non_4G_MNO!J28&gt;New_4G_Sites!J28,New_4G_Sites!J28,New_4G_Sites!J28-Towers_non_4G_MNO!J28),0),0)</f>
        <v/>
      </c>
      <c r="K28" s="30">
        <f>IFERROR(IF(Towers_non_4G_MNO!K28&gt;0,IF(Towers_non_4G_MNO!K28&gt;New_4G_Sites!K28,New_4G_Sites!K28,New_4G_Sites!K28-Towers_non_4G_MNO!K28),0),0)</f>
        <v/>
      </c>
      <c r="L28" s="30">
        <f>IFERROR(IF(Towers_non_4G_MNO!L28&gt;0,IF(Towers_non_4G_MNO!L28&gt;New_4G_Sites!L28,New_4G_Sites!L28,New_4G_Sites!L28-Towers_non_4G_MNO!L28),0),0)</f>
        <v/>
      </c>
    </row>
    <row r="29">
      <c r="A29" s="20">
        <f>'New_4G_Sites'!A29</f>
        <v/>
      </c>
      <c r="B29" s="20">
        <f>'New_4G_Sites'!B29</f>
        <v/>
      </c>
      <c r="C29" s="30">
        <f>IFERROR(IF(Towers_non_4G_MNO!C29&gt;0,IF(Towers_non_4G_MNO!C29&gt;New_4G_Sites!C29,New_4G_Sites!C29,New_4G_Sites!C29-Towers_non_4G_MNO!C29),0),0)</f>
        <v/>
      </c>
      <c r="D29" s="30">
        <f>IFERROR(IF(Towers_non_4G_MNO!D29&gt;0,IF(Towers_non_4G_MNO!D29&gt;New_4G_Sites!D29,New_4G_Sites!D29,New_4G_Sites!D29-Towers_non_4G_MNO!D29),0),0)</f>
        <v/>
      </c>
      <c r="E29" s="30">
        <f>IFERROR(IF(Towers_non_4G_MNO!E29&gt;0,IF(Towers_non_4G_MNO!E29&gt;New_4G_Sites!E29,New_4G_Sites!E29,New_4G_Sites!E29-Towers_non_4G_MNO!E29),0),0)</f>
        <v/>
      </c>
      <c r="F29" s="30">
        <f>IFERROR(IF(Towers_non_4G_MNO!F29&gt;0,IF(Towers_non_4G_MNO!F29&gt;New_4G_Sites!F29,New_4G_Sites!F29,New_4G_Sites!F29-Towers_non_4G_MNO!F29),0),0)</f>
        <v/>
      </c>
      <c r="G29" s="30">
        <f>IFERROR(IF(Towers_non_4G_MNO!G29&gt;0,IF(Towers_non_4G_MNO!G29&gt;New_4G_Sites!G29,New_4G_Sites!G29,New_4G_Sites!G29-Towers_non_4G_MNO!G29),0),0)</f>
        <v/>
      </c>
      <c r="H29" s="30">
        <f>IFERROR(IF(Towers_non_4G_MNO!H29&gt;0,IF(Towers_non_4G_MNO!H29&gt;New_4G_Sites!H29,New_4G_Sites!H29,New_4G_Sites!H29-Towers_non_4G_MNO!H29),0),0)</f>
        <v/>
      </c>
      <c r="I29" s="30">
        <f>IFERROR(IF(Towers_non_4G_MNO!I29&gt;0,IF(Towers_non_4G_MNO!I29&gt;New_4G_Sites!I29,New_4G_Sites!I29,New_4G_Sites!I29-Towers_non_4G_MNO!I29),0),0)</f>
        <v/>
      </c>
      <c r="J29" s="30">
        <f>IFERROR(IF(Towers_non_4G_MNO!J29&gt;0,IF(Towers_non_4G_MNO!J29&gt;New_4G_Sites!J29,New_4G_Sites!J29,New_4G_Sites!J29-Towers_non_4G_MNO!J29),0),0)</f>
        <v/>
      </c>
      <c r="K29" s="30">
        <f>IFERROR(IF(Towers_non_4G_MNO!K29&gt;0,IF(Towers_non_4G_MNO!K29&gt;New_4G_Sites!K29,New_4G_Sites!K29,New_4G_Sites!K29-Towers_non_4G_MNO!K29),0),0)</f>
        <v/>
      </c>
      <c r="L29" s="30">
        <f>IFERROR(IF(Towers_non_4G_MNO!L29&gt;0,IF(Towers_non_4G_MNO!L29&gt;New_4G_Sites!L29,New_4G_Sites!L29,New_4G_Sites!L29-Towers_non_4G_MNO!L29),0),0)</f>
        <v/>
      </c>
    </row>
    <row r="30">
      <c r="A30" s="20">
        <f>'New_4G_Sites'!A30</f>
        <v/>
      </c>
      <c r="B30" s="20">
        <f>'New_4G_Sites'!B30</f>
        <v/>
      </c>
      <c r="C30" s="30">
        <f>IFERROR(IF(Towers_non_4G_MNO!C30&gt;0,IF(Towers_non_4G_MNO!C30&gt;New_4G_Sites!C30,New_4G_Sites!C30,New_4G_Sites!C30-Towers_non_4G_MNO!C30),0),0)</f>
        <v/>
      </c>
      <c r="D30" s="30">
        <f>IFERROR(IF(Towers_non_4G_MNO!D30&gt;0,IF(Towers_non_4G_MNO!D30&gt;New_4G_Sites!D30,New_4G_Sites!D30,New_4G_Sites!D30-Towers_non_4G_MNO!D30),0),0)</f>
        <v/>
      </c>
      <c r="E30" s="30">
        <f>IFERROR(IF(Towers_non_4G_MNO!E30&gt;0,IF(Towers_non_4G_MNO!E30&gt;New_4G_Sites!E30,New_4G_Sites!E30,New_4G_Sites!E30-Towers_non_4G_MNO!E30),0),0)</f>
        <v/>
      </c>
      <c r="F30" s="30">
        <f>IFERROR(IF(Towers_non_4G_MNO!F30&gt;0,IF(Towers_non_4G_MNO!F30&gt;New_4G_Sites!F30,New_4G_Sites!F30,New_4G_Sites!F30-Towers_non_4G_MNO!F30),0),0)</f>
        <v/>
      </c>
      <c r="G30" s="30">
        <f>IFERROR(IF(Towers_non_4G_MNO!G30&gt;0,IF(Towers_non_4G_MNO!G30&gt;New_4G_Sites!G30,New_4G_Sites!G30,New_4G_Sites!G30-Towers_non_4G_MNO!G30),0),0)</f>
        <v/>
      </c>
      <c r="H30" s="30">
        <f>IFERROR(IF(Towers_non_4G_MNO!H30&gt;0,IF(Towers_non_4G_MNO!H30&gt;New_4G_Sites!H30,New_4G_Sites!H30,New_4G_Sites!H30-Towers_non_4G_MNO!H30),0),0)</f>
        <v/>
      </c>
      <c r="I30" s="30">
        <f>IFERROR(IF(Towers_non_4G_MNO!I30&gt;0,IF(Towers_non_4G_MNO!I30&gt;New_4G_Sites!I30,New_4G_Sites!I30,New_4G_Sites!I30-Towers_non_4G_MNO!I30),0),0)</f>
        <v/>
      </c>
      <c r="J30" s="30">
        <f>IFERROR(IF(Towers_non_4G_MNO!J30&gt;0,IF(Towers_non_4G_MNO!J30&gt;New_4G_Sites!J30,New_4G_Sites!J30,New_4G_Sites!J30-Towers_non_4G_MNO!J30),0),0)</f>
        <v/>
      </c>
      <c r="K30" s="30">
        <f>IFERROR(IF(Towers_non_4G_MNO!K30&gt;0,IF(Towers_non_4G_MNO!K30&gt;New_4G_Sites!K30,New_4G_Sites!K30,New_4G_Sites!K30-Towers_non_4G_MNO!K30),0),0)</f>
        <v/>
      </c>
      <c r="L30" s="30">
        <f>IFERROR(IF(Towers_non_4G_MNO!L30&gt;0,IF(Towers_non_4G_MNO!L30&gt;New_4G_Sites!L30,New_4G_Sites!L30,New_4G_Sites!L30-Towers_non_4G_MNO!L30),0),0)</f>
        <v/>
      </c>
    </row>
    <row r="31">
      <c r="A31" s="20">
        <f>'New_4G_Sites'!A31</f>
        <v/>
      </c>
      <c r="B31" s="20">
        <f>'New_4G_Sites'!B31</f>
        <v/>
      </c>
      <c r="C31" s="30">
        <f>IFERROR(IF(Towers_non_4G_MNO!C31&gt;0,IF(Towers_non_4G_MNO!C31&gt;New_4G_Sites!C31,New_4G_Sites!C31,New_4G_Sites!C31-Towers_non_4G_MNO!C31),0),0)</f>
        <v/>
      </c>
      <c r="D31" s="30">
        <f>IFERROR(IF(Towers_non_4G_MNO!D31&gt;0,IF(Towers_non_4G_MNO!D31&gt;New_4G_Sites!D31,New_4G_Sites!D31,New_4G_Sites!D31-Towers_non_4G_MNO!D31),0),0)</f>
        <v/>
      </c>
      <c r="E31" s="30">
        <f>IFERROR(IF(Towers_non_4G_MNO!E31&gt;0,IF(Towers_non_4G_MNO!E31&gt;New_4G_Sites!E31,New_4G_Sites!E31,New_4G_Sites!E31-Towers_non_4G_MNO!E31),0),0)</f>
        <v/>
      </c>
      <c r="F31" s="30">
        <f>IFERROR(IF(Towers_non_4G_MNO!F31&gt;0,IF(Towers_non_4G_MNO!F31&gt;New_4G_Sites!F31,New_4G_Sites!F31,New_4G_Sites!F31-Towers_non_4G_MNO!F31),0),0)</f>
        <v/>
      </c>
      <c r="G31" s="30">
        <f>IFERROR(IF(Towers_non_4G_MNO!G31&gt;0,IF(Towers_non_4G_MNO!G31&gt;New_4G_Sites!G31,New_4G_Sites!G31,New_4G_Sites!G31-Towers_non_4G_MNO!G31),0),0)</f>
        <v/>
      </c>
      <c r="H31" s="30">
        <f>IFERROR(IF(Towers_non_4G_MNO!H31&gt;0,IF(Towers_non_4G_MNO!H31&gt;New_4G_Sites!H31,New_4G_Sites!H31,New_4G_Sites!H31-Towers_non_4G_MNO!H31),0),0)</f>
        <v/>
      </c>
      <c r="I31" s="30">
        <f>IFERROR(IF(Towers_non_4G_MNO!I31&gt;0,IF(Towers_non_4G_MNO!I31&gt;New_4G_Sites!I31,New_4G_Sites!I31,New_4G_Sites!I31-Towers_non_4G_MNO!I31),0),0)</f>
        <v/>
      </c>
      <c r="J31" s="30">
        <f>IFERROR(IF(Towers_non_4G_MNO!J31&gt;0,IF(Towers_non_4G_MNO!J31&gt;New_4G_Sites!J31,New_4G_Sites!J31,New_4G_Sites!J31-Towers_non_4G_MNO!J31),0),0)</f>
        <v/>
      </c>
      <c r="K31" s="30">
        <f>IFERROR(IF(Towers_non_4G_MNO!K31&gt;0,IF(Towers_non_4G_MNO!K31&gt;New_4G_Sites!K31,New_4G_Sites!K31,New_4G_Sites!K31-Towers_non_4G_MNO!K31),0),0)</f>
        <v/>
      </c>
      <c r="L31" s="30">
        <f>IFERROR(IF(Towers_non_4G_MNO!L31&gt;0,IF(Towers_non_4G_MNO!L31&gt;New_4G_Sites!L31,New_4G_Sites!L31,New_4G_Sites!L31-Towers_non_4G_MNO!L31),0),0)</f>
        <v/>
      </c>
    </row>
    <row r="32">
      <c r="A32" s="20">
        <f>'New_4G_Sites'!A32</f>
        <v/>
      </c>
      <c r="B32" s="20">
        <f>'New_4G_Sites'!B32</f>
        <v/>
      </c>
      <c r="C32" s="30">
        <f>IFERROR(IF(Towers_non_4G_MNO!C32&gt;0,IF(Towers_non_4G_MNO!C32&gt;New_4G_Sites!C32,New_4G_Sites!C32,New_4G_Sites!C32-Towers_non_4G_MNO!C32),0),0)</f>
        <v/>
      </c>
      <c r="D32" s="30">
        <f>IFERROR(IF(Towers_non_4G_MNO!D32&gt;0,IF(Towers_non_4G_MNO!D32&gt;New_4G_Sites!D32,New_4G_Sites!D32,New_4G_Sites!D32-Towers_non_4G_MNO!D32),0),0)</f>
        <v/>
      </c>
      <c r="E32" s="30">
        <f>IFERROR(IF(Towers_non_4G_MNO!E32&gt;0,IF(Towers_non_4G_MNO!E32&gt;New_4G_Sites!E32,New_4G_Sites!E32,New_4G_Sites!E32-Towers_non_4G_MNO!E32),0),0)</f>
        <v/>
      </c>
      <c r="F32" s="30">
        <f>IFERROR(IF(Towers_non_4G_MNO!F32&gt;0,IF(Towers_non_4G_MNO!F32&gt;New_4G_Sites!F32,New_4G_Sites!F32,New_4G_Sites!F32-Towers_non_4G_MNO!F32),0),0)</f>
        <v/>
      </c>
      <c r="G32" s="30">
        <f>IFERROR(IF(Towers_non_4G_MNO!G32&gt;0,IF(Towers_non_4G_MNO!G32&gt;New_4G_Sites!G32,New_4G_Sites!G32,New_4G_Sites!G32-Towers_non_4G_MNO!G32),0),0)</f>
        <v/>
      </c>
      <c r="H32" s="30">
        <f>IFERROR(IF(Towers_non_4G_MNO!H32&gt;0,IF(Towers_non_4G_MNO!H32&gt;New_4G_Sites!H32,New_4G_Sites!H32,New_4G_Sites!H32-Towers_non_4G_MNO!H32),0),0)</f>
        <v/>
      </c>
      <c r="I32" s="30">
        <f>IFERROR(IF(Towers_non_4G_MNO!I32&gt;0,IF(Towers_non_4G_MNO!I32&gt;New_4G_Sites!I32,New_4G_Sites!I32,New_4G_Sites!I32-Towers_non_4G_MNO!I32),0),0)</f>
        <v/>
      </c>
      <c r="J32" s="30">
        <f>IFERROR(IF(Towers_non_4G_MNO!J32&gt;0,IF(Towers_non_4G_MNO!J32&gt;New_4G_Sites!J32,New_4G_Sites!J32,New_4G_Sites!J32-Towers_non_4G_MNO!J32),0),0)</f>
        <v/>
      </c>
      <c r="K32" s="30">
        <f>IFERROR(IF(Towers_non_4G_MNO!K32&gt;0,IF(Towers_non_4G_MNO!K32&gt;New_4G_Sites!K32,New_4G_Sites!K32,New_4G_Sites!K32-Towers_non_4G_MNO!K32),0),0)</f>
        <v/>
      </c>
      <c r="L32" s="30">
        <f>IFERROR(IF(Towers_non_4G_MNO!L32&gt;0,IF(Towers_non_4G_MNO!L32&gt;New_4G_Sites!L32,New_4G_Sites!L32,New_4G_Sites!L32-Towers_non_4G_MNO!L32),0),0)</f>
        <v/>
      </c>
    </row>
    <row r="33">
      <c r="A33" s="20">
        <f>'New_4G_Sites'!A33</f>
        <v/>
      </c>
      <c r="B33" s="20">
        <f>'New_4G_Sites'!B33</f>
        <v/>
      </c>
      <c r="C33" s="30">
        <f>IFERROR(IF(Towers_non_4G_MNO!C33&gt;0,IF(Towers_non_4G_MNO!C33&gt;New_4G_Sites!C33,New_4G_Sites!C33,New_4G_Sites!C33-Towers_non_4G_MNO!C33),0),0)</f>
        <v/>
      </c>
      <c r="D33" s="30">
        <f>IFERROR(IF(Towers_non_4G_MNO!D33&gt;0,IF(Towers_non_4G_MNO!D33&gt;New_4G_Sites!D33,New_4G_Sites!D33,New_4G_Sites!D33-Towers_non_4G_MNO!D33),0),0)</f>
        <v/>
      </c>
      <c r="E33" s="30">
        <f>IFERROR(IF(Towers_non_4G_MNO!E33&gt;0,IF(Towers_non_4G_MNO!E33&gt;New_4G_Sites!E33,New_4G_Sites!E33,New_4G_Sites!E33-Towers_non_4G_MNO!E33),0),0)</f>
        <v/>
      </c>
      <c r="F33" s="30">
        <f>IFERROR(IF(Towers_non_4G_MNO!F33&gt;0,IF(Towers_non_4G_MNO!F33&gt;New_4G_Sites!F33,New_4G_Sites!F33,New_4G_Sites!F33-Towers_non_4G_MNO!F33),0),0)</f>
        <v/>
      </c>
      <c r="G33" s="30">
        <f>IFERROR(IF(Towers_non_4G_MNO!G33&gt;0,IF(Towers_non_4G_MNO!G33&gt;New_4G_Sites!G33,New_4G_Sites!G33,New_4G_Sites!G33-Towers_non_4G_MNO!G33),0),0)</f>
        <v/>
      </c>
      <c r="H33" s="30">
        <f>IFERROR(IF(Towers_non_4G_MNO!H33&gt;0,IF(Towers_non_4G_MNO!H33&gt;New_4G_Sites!H33,New_4G_Sites!H33,New_4G_Sites!H33-Towers_non_4G_MNO!H33),0),0)</f>
        <v/>
      </c>
      <c r="I33" s="30">
        <f>IFERROR(IF(Towers_non_4G_MNO!I33&gt;0,IF(Towers_non_4G_MNO!I33&gt;New_4G_Sites!I33,New_4G_Sites!I33,New_4G_Sites!I33-Towers_non_4G_MNO!I33),0),0)</f>
        <v/>
      </c>
      <c r="J33" s="30">
        <f>IFERROR(IF(Towers_non_4G_MNO!J33&gt;0,IF(Towers_non_4G_MNO!J33&gt;New_4G_Sites!J33,New_4G_Sites!J33,New_4G_Sites!J33-Towers_non_4G_MNO!J33),0),0)</f>
        <v/>
      </c>
      <c r="K33" s="30">
        <f>IFERROR(IF(Towers_non_4G_MNO!K33&gt;0,IF(Towers_non_4G_MNO!K33&gt;New_4G_Sites!K33,New_4G_Sites!K33,New_4G_Sites!K33-Towers_non_4G_MNO!K33),0),0)</f>
        <v/>
      </c>
      <c r="L33" s="30">
        <f>IFERROR(IF(Towers_non_4G_MNO!L33&gt;0,IF(Towers_non_4G_MNO!L33&gt;New_4G_Sites!L33,New_4G_Sites!L33,New_4G_Sites!L33-Towers_non_4G_MNO!L33),0),0)</f>
        <v/>
      </c>
    </row>
    <row r="34">
      <c r="A34" s="20">
        <f>'New_4G_Sites'!A34</f>
        <v/>
      </c>
      <c r="B34" s="20">
        <f>'New_4G_Sites'!B34</f>
        <v/>
      </c>
      <c r="C34" s="30">
        <f>IFERROR(IF(Towers_non_4G_MNO!C34&gt;0,IF(Towers_non_4G_MNO!C34&gt;New_4G_Sites!C34,New_4G_Sites!C34,New_4G_Sites!C34-Towers_non_4G_MNO!C34),0),0)</f>
        <v/>
      </c>
      <c r="D34" s="30">
        <f>IFERROR(IF(Towers_non_4G_MNO!D34&gt;0,IF(Towers_non_4G_MNO!D34&gt;New_4G_Sites!D34,New_4G_Sites!D34,New_4G_Sites!D34-Towers_non_4G_MNO!D34),0),0)</f>
        <v/>
      </c>
      <c r="E34" s="30">
        <f>IFERROR(IF(Towers_non_4G_MNO!E34&gt;0,IF(Towers_non_4G_MNO!E34&gt;New_4G_Sites!E34,New_4G_Sites!E34,New_4G_Sites!E34-Towers_non_4G_MNO!E34),0),0)</f>
        <v/>
      </c>
      <c r="F34" s="30">
        <f>IFERROR(IF(Towers_non_4G_MNO!F34&gt;0,IF(Towers_non_4G_MNO!F34&gt;New_4G_Sites!F34,New_4G_Sites!F34,New_4G_Sites!F34-Towers_non_4G_MNO!F34),0),0)</f>
        <v/>
      </c>
      <c r="G34" s="30">
        <f>IFERROR(IF(Towers_non_4G_MNO!G34&gt;0,IF(Towers_non_4G_MNO!G34&gt;New_4G_Sites!G34,New_4G_Sites!G34,New_4G_Sites!G34-Towers_non_4G_MNO!G34),0),0)</f>
        <v/>
      </c>
      <c r="H34" s="30">
        <f>IFERROR(IF(Towers_non_4G_MNO!H34&gt;0,IF(Towers_non_4G_MNO!H34&gt;New_4G_Sites!H34,New_4G_Sites!H34,New_4G_Sites!H34-Towers_non_4G_MNO!H34),0),0)</f>
        <v/>
      </c>
      <c r="I34" s="30">
        <f>IFERROR(IF(Towers_non_4G_MNO!I34&gt;0,IF(Towers_non_4G_MNO!I34&gt;New_4G_Sites!I34,New_4G_Sites!I34,New_4G_Sites!I34-Towers_non_4G_MNO!I34),0),0)</f>
        <v/>
      </c>
      <c r="J34" s="30">
        <f>IFERROR(IF(Towers_non_4G_MNO!J34&gt;0,IF(Towers_non_4G_MNO!J34&gt;New_4G_Sites!J34,New_4G_Sites!J34,New_4G_Sites!J34-Towers_non_4G_MNO!J34),0),0)</f>
        <v/>
      </c>
      <c r="K34" s="30">
        <f>IFERROR(IF(Towers_non_4G_MNO!K34&gt;0,IF(Towers_non_4G_MNO!K34&gt;New_4G_Sites!K34,New_4G_Sites!K34,New_4G_Sites!K34-Towers_non_4G_MNO!K34),0),0)</f>
        <v/>
      </c>
      <c r="L34" s="30">
        <f>IFERROR(IF(Towers_non_4G_MNO!L34&gt;0,IF(Towers_non_4G_MNO!L34&gt;New_4G_Sites!L34,New_4G_Sites!L34,New_4G_Sites!L34-Towers_non_4G_MNO!L34),0),0)</f>
        <v/>
      </c>
    </row>
    <row r="35">
      <c r="A35" s="20">
        <f>'New_4G_Sites'!A35</f>
        <v/>
      </c>
      <c r="B35" s="20">
        <f>'New_4G_Sites'!B35</f>
        <v/>
      </c>
      <c r="C35" s="30">
        <f>IFERROR(IF(Towers_non_4G_MNO!C35&gt;0,IF(Towers_non_4G_MNO!C35&gt;New_4G_Sites!C35,New_4G_Sites!C35,New_4G_Sites!C35-Towers_non_4G_MNO!C35),0),0)</f>
        <v/>
      </c>
      <c r="D35" s="30">
        <f>IFERROR(IF(Towers_non_4G_MNO!D35&gt;0,IF(Towers_non_4G_MNO!D35&gt;New_4G_Sites!D35,New_4G_Sites!D35,New_4G_Sites!D35-Towers_non_4G_MNO!D35),0),0)</f>
        <v/>
      </c>
      <c r="E35" s="30">
        <f>IFERROR(IF(Towers_non_4G_MNO!E35&gt;0,IF(Towers_non_4G_MNO!E35&gt;New_4G_Sites!E35,New_4G_Sites!E35,New_4G_Sites!E35-Towers_non_4G_MNO!E35),0),0)</f>
        <v/>
      </c>
      <c r="F35" s="30">
        <f>IFERROR(IF(Towers_non_4G_MNO!F35&gt;0,IF(Towers_non_4G_MNO!F35&gt;New_4G_Sites!F35,New_4G_Sites!F35,New_4G_Sites!F35-Towers_non_4G_MNO!F35),0),0)</f>
        <v/>
      </c>
      <c r="G35" s="30">
        <f>IFERROR(IF(Towers_non_4G_MNO!G35&gt;0,IF(Towers_non_4G_MNO!G35&gt;New_4G_Sites!G35,New_4G_Sites!G35,New_4G_Sites!G35-Towers_non_4G_MNO!G35),0),0)</f>
        <v/>
      </c>
      <c r="H35" s="30">
        <f>IFERROR(IF(Towers_non_4G_MNO!H35&gt;0,IF(Towers_non_4G_MNO!H35&gt;New_4G_Sites!H35,New_4G_Sites!H35,New_4G_Sites!H35-Towers_non_4G_MNO!H35),0),0)</f>
        <v/>
      </c>
      <c r="I35" s="30">
        <f>IFERROR(IF(Towers_non_4G_MNO!I35&gt;0,IF(Towers_non_4G_MNO!I35&gt;New_4G_Sites!I35,New_4G_Sites!I35,New_4G_Sites!I35-Towers_non_4G_MNO!I35),0),0)</f>
        <v/>
      </c>
      <c r="J35" s="30">
        <f>IFERROR(IF(Towers_non_4G_MNO!J35&gt;0,IF(Towers_non_4G_MNO!J35&gt;New_4G_Sites!J35,New_4G_Sites!J35,New_4G_Sites!J35-Towers_non_4G_MNO!J35),0),0)</f>
        <v/>
      </c>
      <c r="K35" s="30">
        <f>IFERROR(IF(Towers_non_4G_MNO!K35&gt;0,IF(Towers_non_4G_MNO!K35&gt;New_4G_Sites!K35,New_4G_Sites!K35,New_4G_Sites!K35-Towers_non_4G_MNO!K35),0),0)</f>
        <v/>
      </c>
      <c r="L35" s="30">
        <f>IFERROR(IF(Towers_non_4G_MNO!L35&gt;0,IF(Towers_non_4G_MNO!L35&gt;New_4G_Sites!L35,New_4G_Sites!L35,New_4G_Sites!L35-Towers_non_4G_MNO!L35),0),0)</f>
        <v/>
      </c>
    </row>
    <row r="36">
      <c r="A36" s="20">
        <f>'New_4G_Sites'!A36</f>
        <v/>
      </c>
      <c r="B36" s="20">
        <f>'New_4G_Sites'!B36</f>
        <v/>
      </c>
      <c r="C36" s="30">
        <f>IFERROR(IF(Towers_non_4G_MNO!C36&gt;0,IF(Towers_non_4G_MNO!C36&gt;New_4G_Sites!C36,New_4G_Sites!C36,New_4G_Sites!C36-Towers_non_4G_MNO!C36),0),0)</f>
        <v/>
      </c>
      <c r="D36" s="30">
        <f>IFERROR(IF(Towers_non_4G_MNO!D36&gt;0,IF(Towers_non_4G_MNO!D36&gt;New_4G_Sites!D36,New_4G_Sites!D36,New_4G_Sites!D36-Towers_non_4G_MNO!D36),0),0)</f>
        <v/>
      </c>
      <c r="E36" s="30">
        <f>IFERROR(IF(Towers_non_4G_MNO!E36&gt;0,IF(Towers_non_4G_MNO!E36&gt;New_4G_Sites!E36,New_4G_Sites!E36,New_4G_Sites!E36-Towers_non_4G_MNO!E36),0),0)</f>
        <v/>
      </c>
      <c r="F36" s="30">
        <f>IFERROR(IF(Towers_non_4G_MNO!F36&gt;0,IF(Towers_non_4G_MNO!F36&gt;New_4G_Sites!F36,New_4G_Sites!F36,New_4G_Sites!F36-Towers_non_4G_MNO!F36),0),0)</f>
        <v/>
      </c>
      <c r="G36" s="30">
        <f>IFERROR(IF(Towers_non_4G_MNO!G36&gt;0,IF(Towers_non_4G_MNO!G36&gt;New_4G_Sites!G36,New_4G_Sites!G36,New_4G_Sites!G36-Towers_non_4G_MNO!G36),0),0)</f>
        <v/>
      </c>
      <c r="H36" s="30">
        <f>IFERROR(IF(Towers_non_4G_MNO!H36&gt;0,IF(Towers_non_4G_MNO!H36&gt;New_4G_Sites!H36,New_4G_Sites!H36,New_4G_Sites!H36-Towers_non_4G_MNO!H36),0),0)</f>
        <v/>
      </c>
      <c r="I36" s="30">
        <f>IFERROR(IF(Towers_non_4G_MNO!I36&gt;0,IF(Towers_non_4G_MNO!I36&gt;New_4G_Sites!I36,New_4G_Sites!I36,New_4G_Sites!I36-Towers_non_4G_MNO!I36),0),0)</f>
        <v/>
      </c>
      <c r="J36" s="30">
        <f>IFERROR(IF(Towers_non_4G_MNO!J36&gt;0,IF(Towers_non_4G_MNO!J36&gt;New_4G_Sites!J36,New_4G_Sites!J36,New_4G_Sites!J36-Towers_non_4G_MNO!J36),0),0)</f>
        <v/>
      </c>
      <c r="K36" s="30">
        <f>IFERROR(IF(Towers_non_4G_MNO!K36&gt;0,IF(Towers_non_4G_MNO!K36&gt;New_4G_Sites!K36,New_4G_Sites!K36,New_4G_Sites!K36-Towers_non_4G_MNO!K36),0),0)</f>
        <v/>
      </c>
      <c r="L36" s="30">
        <f>IFERROR(IF(Towers_non_4G_MNO!L36&gt;0,IF(Towers_non_4G_MNO!L36&gt;New_4G_Sites!L36,New_4G_Sites!L36,New_4G_Sites!L36-Towers_non_4G_MNO!L36),0),0)</f>
        <v/>
      </c>
    </row>
    <row r="37">
      <c r="A37" s="20">
        <f>'New_4G_Sites'!A37</f>
        <v/>
      </c>
      <c r="B37" s="20">
        <f>'New_4G_Sites'!B37</f>
        <v/>
      </c>
      <c r="C37" s="30">
        <f>IFERROR(IF(Towers_non_4G_MNO!C37&gt;0,IF(Towers_non_4G_MNO!C37&gt;New_4G_Sites!C37,New_4G_Sites!C37,New_4G_Sites!C37-Towers_non_4G_MNO!C37),0),0)</f>
        <v/>
      </c>
      <c r="D37" s="30">
        <f>IFERROR(IF(Towers_non_4G_MNO!D37&gt;0,IF(Towers_non_4G_MNO!D37&gt;New_4G_Sites!D37,New_4G_Sites!D37,New_4G_Sites!D37-Towers_non_4G_MNO!D37),0),0)</f>
        <v/>
      </c>
      <c r="E37" s="30">
        <f>IFERROR(IF(Towers_non_4G_MNO!E37&gt;0,IF(Towers_non_4G_MNO!E37&gt;New_4G_Sites!E37,New_4G_Sites!E37,New_4G_Sites!E37-Towers_non_4G_MNO!E37),0),0)</f>
        <v/>
      </c>
      <c r="F37" s="30">
        <f>IFERROR(IF(Towers_non_4G_MNO!F37&gt;0,IF(Towers_non_4G_MNO!F37&gt;New_4G_Sites!F37,New_4G_Sites!F37,New_4G_Sites!F37-Towers_non_4G_MNO!F37),0),0)</f>
        <v/>
      </c>
      <c r="G37" s="30">
        <f>IFERROR(IF(Towers_non_4G_MNO!G37&gt;0,IF(Towers_non_4G_MNO!G37&gt;New_4G_Sites!G37,New_4G_Sites!G37,New_4G_Sites!G37-Towers_non_4G_MNO!G37),0),0)</f>
        <v/>
      </c>
      <c r="H37" s="30">
        <f>IFERROR(IF(Towers_non_4G_MNO!H37&gt;0,IF(Towers_non_4G_MNO!H37&gt;New_4G_Sites!H37,New_4G_Sites!H37,New_4G_Sites!H37-Towers_non_4G_MNO!H37),0),0)</f>
        <v/>
      </c>
      <c r="I37" s="30">
        <f>IFERROR(IF(Towers_non_4G_MNO!I37&gt;0,IF(Towers_non_4G_MNO!I37&gt;New_4G_Sites!I37,New_4G_Sites!I37,New_4G_Sites!I37-Towers_non_4G_MNO!I37),0),0)</f>
        <v/>
      </c>
      <c r="J37" s="30">
        <f>IFERROR(IF(Towers_non_4G_MNO!J37&gt;0,IF(Towers_non_4G_MNO!J37&gt;New_4G_Sites!J37,New_4G_Sites!J37,New_4G_Sites!J37-Towers_non_4G_MNO!J37),0),0)</f>
        <v/>
      </c>
      <c r="K37" s="30">
        <f>IFERROR(IF(Towers_non_4G_MNO!K37&gt;0,IF(Towers_non_4G_MNO!K37&gt;New_4G_Sites!K37,New_4G_Sites!K37,New_4G_Sites!K37-Towers_non_4G_MNO!K37),0),0)</f>
        <v/>
      </c>
      <c r="L37" s="30">
        <f>IFERROR(IF(Towers_non_4G_MNO!L37&gt;0,IF(Towers_non_4G_MNO!L37&gt;New_4G_Sites!L37,New_4G_Sites!L37,New_4G_Sites!L37-Towers_non_4G_MNO!L37),0),0)</f>
        <v/>
      </c>
    </row>
    <row r="38">
      <c r="A38" s="20">
        <f>'New_4G_Sites'!A38</f>
        <v/>
      </c>
      <c r="B38" s="20">
        <f>'New_4G_Sites'!B38</f>
        <v/>
      </c>
      <c r="C38" s="30">
        <f>IFERROR(IF(Towers_non_4G_MNO!C38&gt;0,IF(Towers_non_4G_MNO!C38&gt;New_4G_Sites!C38,New_4G_Sites!C38,New_4G_Sites!C38-Towers_non_4G_MNO!C38),0),0)</f>
        <v/>
      </c>
      <c r="D38" s="30">
        <f>IFERROR(IF(Towers_non_4G_MNO!D38&gt;0,IF(Towers_non_4G_MNO!D38&gt;New_4G_Sites!D38,New_4G_Sites!D38,New_4G_Sites!D38-Towers_non_4G_MNO!D38),0),0)</f>
        <v/>
      </c>
      <c r="E38" s="30">
        <f>IFERROR(IF(Towers_non_4G_MNO!E38&gt;0,IF(Towers_non_4G_MNO!E38&gt;New_4G_Sites!E38,New_4G_Sites!E38,New_4G_Sites!E38-Towers_non_4G_MNO!E38),0),0)</f>
        <v/>
      </c>
      <c r="F38" s="30">
        <f>IFERROR(IF(Towers_non_4G_MNO!F38&gt;0,IF(Towers_non_4G_MNO!F38&gt;New_4G_Sites!F38,New_4G_Sites!F38,New_4G_Sites!F38-Towers_non_4G_MNO!F38),0),0)</f>
        <v/>
      </c>
      <c r="G38" s="30">
        <f>IFERROR(IF(Towers_non_4G_MNO!G38&gt;0,IF(Towers_non_4G_MNO!G38&gt;New_4G_Sites!G38,New_4G_Sites!G38,New_4G_Sites!G38-Towers_non_4G_MNO!G38),0),0)</f>
        <v/>
      </c>
      <c r="H38" s="30">
        <f>IFERROR(IF(Towers_non_4G_MNO!H38&gt;0,IF(Towers_non_4G_MNO!H38&gt;New_4G_Sites!H38,New_4G_Sites!H38,New_4G_Sites!H38-Towers_non_4G_MNO!H38),0),0)</f>
        <v/>
      </c>
      <c r="I38" s="30">
        <f>IFERROR(IF(Towers_non_4G_MNO!I38&gt;0,IF(Towers_non_4G_MNO!I38&gt;New_4G_Sites!I38,New_4G_Sites!I38,New_4G_Sites!I38-Towers_non_4G_MNO!I38),0),0)</f>
        <v/>
      </c>
      <c r="J38" s="30">
        <f>IFERROR(IF(Towers_non_4G_MNO!J38&gt;0,IF(Towers_non_4G_MNO!J38&gt;New_4G_Sites!J38,New_4G_Sites!J38,New_4G_Sites!J38-Towers_non_4G_MNO!J38),0),0)</f>
        <v/>
      </c>
      <c r="K38" s="30">
        <f>IFERROR(IF(Towers_non_4G_MNO!K38&gt;0,IF(Towers_non_4G_MNO!K38&gt;New_4G_Sites!K38,New_4G_Sites!K38,New_4G_Sites!K38-Towers_non_4G_MNO!K38),0),0)</f>
        <v/>
      </c>
      <c r="L38" s="30">
        <f>IFERROR(IF(Towers_non_4G_MNO!L38&gt;0,IF(Towers_non_4G_MNO!L38&gt;New_4G_Sites!L38,New_4G_Sites!L38,New_4G_Sites!L38-Towers_non_4G_MNO!L38),0),0)</f>
        <v/>
      </c>
    </row>
    <row r="39">
      <c r="A39" s="20">
        <f>'New_4G_Sites'!A39</f>
        <v/>
      </c>
      <c r="B39" s="20">
        <f>'New_4G_Sites'!B39</f>
        <v/>
      </c>
      <c r="C39" s="30">
        <f>IFERROR(IF(Towers_non_4G_MNO!C39&gt;0,IF(Towers_non_4G_MNO!C39&gt;New_4G_Sites!C39,New_4G_Sites!C39,New_4G_Sites!C39-Towers_non_4G_MNO!C39),0),0)</f>
        <v/>
      </c>
      <c r="D39" s="30">
        <f>IFERROR(IF(Towers_non_4G_MNO!D39&gt;0,IF(Towers_non_4G_MNO!D39&gt;New_4G_Sites!D39,New_4G_Sites!D39,New_4G_Sites!D39-Towers_non_4G_MNO!D39),0),0)</f>
        <v/>
      </c>
      <c r="E39" s="30">
        <f>IFERROR(IF(Towers_non_4G_MNO!E39&gt;0,IF(Towers_non_4G_MNO!E39&gt;New_4G_Sites!E39,New_4G_Sites!E39,New_4G_Sites!E39-Towers_non_4G_MNO!E39),0),0)</f>
        <v/>
      </c>
      <c r="F39" s="30">
        <f>IFERROR(IF(Towers_non_4G_MNO!F39&gt;0,IF(Towers_non_4G_MNO!F39&gt;New_4G_Sites!F39,New_4G_Sites!F39,New_4G_Sites!F39-Towers_non_4G_MNO!F39),0),0)</f>
        <v/>
      </c>
      <c r="G39" s="30">
        <f>IFERROR(IF(Towers_non_4G_MNO!G39&gt;0,IF(Towers_non_4G_MNO!G39&gt;New_4G_Sites!G39,New_4G_Sites!G39,New_4G_Sites!G39-Towers_non_4G_MNO!G39),0),0)</f>
        <v/>
      </c>
      <c r="H39" s="30">
        <f>IFERROR(IF(Towers_non_4G_MNO!H39&gt;0,IF(Towers_non_4G_MNO!H39&gt;New_4G_Sites!H39,New_4G_Sites!H39,New_4G_Sites!H39-Towers_non_4G_MNO!H39),0),0)</f>
        <v/>
      </c>
      <c r="I39" s="30">
        <f>IFERROR(IF(Towers_non_4G_MNO!I39&gt;0,IF(Towers_non_4G_MNO!I39&gt;New_4G_Sites!I39,New_4G_Sites!I39,New_4G_Sites!I39-Towers_non_4G_MNO!I39),0),0)</f>
        <v/>
      </c>
      <c r="J39" s="30">
        <f>IFERROR(IF(Towers_non_4G_MNO!J39&gt;0,IF(Towers_non_4G_MNO!J39&gt;New_4G_Sites!J39,New_4G_Sites!J39,New_4G_Sites!J39-Towers_non_4G_MNO!J39),0),0)</f>
        <v/>
      </c>
      <c r="K39" s="30">
        <f>IFERROR(IF(Towers_non_4G_MNO!K39&gt;0,IF(Towers_non_4G_MNO!K39&gt;New_4G_Sites!K39,New_4G_Sites!K39,New_4G_Sites!K39-Towers_non_4G_MNO!K39),0),0)</f>
        <v/>
      </c>
      <c r="L39" s="30">
        <f>IFERROR(IF(Towers_non_4G_MNO!L39&gt;0,IF(Towers_non_4G_MNO!L39&gt;New_4G_Sites!L39,New_4G_Sites!L39,New_4G_Sites!L39-Towers_non_4G_MNO!L39),0),0)</f>
        <v/>
      </c>
    </row>
    <row r="40">
      <c r="A40" s="20">
        <f>'New_4G_Sites'!A40</f>
        <v/>
      </c>
      <c r="B40" s="20">
        <f>'New_4G_Sites'!B40</f>
        <v/>
      </c>
      <c r="C40" s="30">
        <f>IFERROR(IF(Towers_non_4G_MNO!C40&gt;0,IF(Towers_non_4G_MNO!C40&gt;New_4G_Sites!C40,New_4G_Sites!C40,New_4G_Sites!C40-Towers_non_4G_MNO!C40),0),0)</f>
        <v/>
      </c>
      <c r="D40" s="30">
        <f>IFERROR(IF(Towers_non_4G_MNO!D40&gt;0,IF(Towers_non_4G_MNO!D40&gt;New_4G_Sites!D40,New_4G_Sites!D40,New_4G_Sites!D40-Towers_non_4G_MNO!D40),0),0)</f>
        <v/>
      </c>
      <c r="E40" s="30">
        <f>IFERROR(IF(Towers_non_4G_MNO!E40&gt;0,IF(Towers_non_4G_MNO!E40&gt;New_4G_Sites!E40,New_4G_Sites!E40,New_4G_Sites!E40-Towers_non_4G_MNO!E40),0),0)</f>
        <v/>
      </c>
      <c r="F40" s="30">
        <f>IFERROR(IF(Towers_non_4G_MNO!F40&gt;0,IF(Towers_non_4G_MNO!F40&gt;New_4G_Sites!F40,New_4G_Sites!F40,New_4G_Sites!F40-Towers_non_4G_MNO!F40),0),0)</f>
        <v/>
      </c>
      <c r="G40" s="30">
        <f>IFERROR(IF(Towers_non_4G_MNO!G40&gt;0,IF(Towers_non_4G_MNO!G40&gt;New_4G_Sites!G40,New_4G_Sites!G40,New_4G_Sites!G40-Towers_non_4G_MNO!G40),0),0)</f>
        <v/>
      </c>
      <c r="H40" s="30">
        <f>IFERROR(IF(Towers_non_4G_MNO!H40&gt;0,IF(Towers_non_4G_MNO!H40&gt;New_4G_Sites!H40,New_4G_Sites!H40,New_4G_Sites!H40-Towers_non_4G_MNO!H40),0),0)</f>
        <v/>
      </c>
      <c r="I40" s="30">
        <f>IFERROR(IF(Towers_non_4G_MNO!I40&gt;0,IF(Towers_non_4G_MNO!I40&gt;New_4G_Sites!I40,New_4G_Sites!I40,New_4G_Sites!I40-Towers_non_4G_MNO!I40),0),0)</f>
        <v/>
      </c>
      <c r="J40" s="30">
        <f>IFERROR(IF(Towers_non_4G_MNO!J40&gt;0,IF(Towers_non_4G_MNO!J40&gt;New_4G_Sites!J40,New_4G_Sites!J40,New_4G_Sites!J40-Towers_non_4G_MNO!J40),0),0)</f>
        <v/>
      </c>
      <c r="K40" s="30">
        <f>IFERROR(IF(Towers_non_4G_MNO!K40&gt;0,IF(Towers_non_4G_MNO!K40&gt;New_4G_Sites!K40,New_4G_Sites!K40,New_4G_Sites!K40-Towers_non_4G_MNO!K40),0),0)</f>
        <v/>
      </c>
      <c r="L40" s="30">
        <f>IFERROR(IF(Towers_non_4G_MNO!L40&gt;0,IF(Towers_non_4G_MNO!L40&gt;New_4G_Sites!L40,New_4G_Sites!L40,New_4G_Sites!L40-Towers_non_4G_MNO!L40),0),0)</f>
        <v/>
      </c>
    </row>
    <row r="41">
      <c r="A41" s="20">
        <f>'New_4G_Sites'!A41</f>
        <v/>
      </c>
      <c r="B41" s="20">
        <f>'New_4G_Sites'!B41</f>
        <v/>
      </c>
      <c r="C41" s="30">
        <f>IFERROR(IF(Towers_non_4G_MNO!C41&gt;0,IF(Towers_non_4G_MNO!C41&gt;New_4G_Sites!C41,New_4G_Sites!C41,New_4G_Sites!C41-Towers_non_4G_MNO!C41),0),0)</f>
        <v/>
      </c>
      <c r="D41" s="30">
        <f>IFERROR(IF(Towers_non_4G_MNO!D41&gt;0,IF(Towers_non_4G_MNO!D41&gt;New_4G_Sites!D41,New_4G_Sites!D41,New_4G_Sites!D41-Towers_non_4G_MNO!D41),0),0)</f>
        <v/>
      </c>
      <c r="E41" s="30">
        <f>IFERROR(IF(Towers_non_4G_MNO!E41&gt;0,IF(Towers_non_4G_MNO!E41&gt;New_4G_Sites!E41,New_4G_Sites!E41,New_4G_Sites!E41-Towers_non_4G_MNO!E41),0),0)</f>
        <v/>
      </c>
      <c r="F41" s="30">
        <f>IFERROR(IF(Towers_non_4G_MNO!F41&gt;0,IF(Towers_non_4G_MNO!F41&gt;New_4G_Sites!F41,New_4G_Sites!F41,New_4G_Sites!F41-Towers_non_4G_MNO!F41),0),0)</f>
        <v/>
      </c>
      <c r="G41" s="30">
        <f>IFERROR(IF(Towers_non_4G_MNO!G41&gt;0,IF(Towers_non_4G_MNO!G41&gt;New_4G_Sites!G41,New_4G_Sites!G41,New_4G_Sites!G41-Towers_non_4G_MNO!G41),0),0)</f>
        <v/>
      </c>
      <c r="H41" s="30">
        <f>IFERROR(IF(Towers_non_4G_MNO!H41&gt;0,IF(Towers_non_4G_MNO!H41&gt;New_4G_Sites!H41,New_4G_Sites!H41,New_4G_Sites!H41-Towers_non_4G_MNO!H41),0),0)</f>
        <v/>
      </c>
      <c r="I41" s="30">
        <f>IFERROR(IF(Towers_non_4G_MNO!I41&gt;0,IF(Towers_non_4G_MNO!I41&gt;New_4G_Sites!I41,New_4G_Sites!I41,New_4G_Sites!I41-Towers_non_4G_MNO!I41),0),0)</f>
        <v/>
      </c>
      <c r="J41" s="30">
        <f>IFERROR(IF(Towers_non_4G_MNO!J41&gt;0,IF(Towers_non_4G_MNO!J41&gt;New_4G_Sites!J41,New_4G_Sites!J41,New_4G_Sites!J41-Towers_non_4G_MNO!J41),0),0)</f>
        <v/>
      </c>
      <c r="K41" s="30">
        <f>IFERROR(IF(Towers_non_4G_MNO!K41&gt;0,IF(Towers_non_4G_MNO!K41&gt;New_4G_Sites!K41,New_4G_Sites!K41,New_4G_Sites!K41-Towers_non_4G_MNO!K41),0),0)</f>
        <v/>
      </c>
      <c r="L41" s="30">
        <f>IFERROR(IF(Towers_non_4G_MNO!L41&gt;0,IF(Towers_non_4G_MNO!L41&gt;New_4G_Sites!L41,New_4G_Sites!L41,New_4G_Sites!L41-Towers_non_4G_MNO!L41),0),0)</f>
        <v/>
      </c>
    </row>
    <row r="42">
      <c r="A42" s="20">
        <f>'New_4G_Sites'!A42</f>
        <v/>
      </c>
      <c r="B42" s="20">
        <f>'New_4G_Sites'!B42</f>
        <v/>
      </c>
      <c r="C42" s="30">
        <f>IFERROR(IF(Towers_non_4G_MNO!C42&gt;0,IF(Towers_non_4G_MNO!C42&gt;New_4G_Sites!C42,New_4G_Sites!C42,New_4G_Sites!C42-Towers_non_4G_MNO!C42),0),0)</f>
        <v/>
      </c>
      <c r="D42" s="30">
        <f>IFERROR(IF(Towers_non_4G_MNO!D42&gt;0,IF(Towers_non_4G_MNO!D42&gt;New_4G_Sites!D42,New_4G_Sites!D42,New_4G_Sites!D42-Towers_non_4G_MNO!D42),0),0)</f>
        <v/>
      </c>
      <c r="E42" s="30">
        <f>IFERROR(IF(Towers_non_4G_MNO!E42&gt;0,IF(Towers_non_4G_MNO!E42&gt;New_4G_Sites!E42,New_4G_Sites!E42,New_4G_Sites!E42-Towers_non_4G_MNO!E42),0),0)</f>
        <v/>
      </c>
      <c r="F42" s="30">
        <f>IFERROR(IF(Towers_non_4G_MNO!F42&gt;0,IF(Towers_non_4G_MNO!F42&gt;New_4G_Sites!F42,New_4G_Sites!F42,New_4G_Sites!F42-Towers_non_4G_MNO!F42),0),0)</f>
        <v/>
      </c>
      <c r="G42" s="30">
        <f>IFERROR(IF(Towers_non_4G_MNO!G42&gt;0,IF(Towers_non_4G_MNO!G42&gt;New_4G_Sites!G42,New_4G_Sites!G42,New_4G_Sites!G42-Towers_non_4G_MNO!G42),0),0)</f>
        <v/>
      </c>
      <c r="H42" s="30">
        <f>IFERROR(IF(Towers_non_4G_MNO!H42&gt;0,IF(Towers_non_4G_MNO!H42&gt;New_4G_Sites!H42,New_4G_Sites!H42,New_4G_Sites!H42-Towers_non_4G_MNO!H42),0),0)</f>
        <v/>
      </c>
      <c r="I42" s="30">
        <f>IFERROR(IF(Towers_non_4G_MNO!I42&gt;0,IF(Towers_non_4G_MNO!I42&gt;New_4G_Sites!I42,New_4G_Sites!I42,New_4G_Sites!I42-Towers_non_4G_MNO!I42),0),0)</f>
        <v/>
      </c>
      <c r="J42" s="30">
        <f>IFERROR(IF(Towers_non_4G_MNO!J42&gt;0,IF(Towers_non_4G_MNO!J42&gt;New_4G_Sites!J42,New_4G_Sites!J42,New_4G_Sites!J42-Towers_non_4G_MNO!J42),0),0)</f>
        <v/>
      </c>
      <c r="K42" s="30">
        <f>IFERROR(IF(Towers_non_4G_MNO!K42&gt;0,IF(Towers_non_4G_MNO!K42&gt;New_4G_Sites!K42,New_4G_Sites!K42,New_4G_Sites!K42-Towers_non_4G_MNO!K42),0),0)</f>
        <v/>
      </c>
      <c r="L42" s="30">
        <f>IFERROR(IF(Towers_non_4G_MNO!L42&gt;0,IF(Towers_non_4G_MNO!L42&gt;New_4G_Sites!L42,New_4G_Sites!L42,New_4G_Sites!L42-Towers_non_4G_MNO!L42),0),0)</f>
        <v/>
      </c>
    </row>
    <row r="43">
      <c r="A43" s="20">
        <f>'New_4G_Sites'!A43</f>
        <v/>
      </c>
      <c r="B43" s="20">
        <f>'New_4G_Sites'!B43</f>
        <v/>
      </c>
      <c r="C43" s="30">
        <f>IFERROR(IF(Towers_non_4G_MNO!C43&gt;0,IF(Towers_non_4G_MNO!C43&gt;New_4G_Sites!C43,New_4G_Sites!C43,New_4G_Sites!C43-Towers_non_4G_MNO!C43),0),0)</f>
        <v/>
      </c>
      <c r="D43" s="30">
        <f>IFERROR(IF(Towers_non_4G_MNO!D43&gt;0,IF(Towers_non_4G_MNO!D43&gt;New_4G_Sites!D43,New_4G_Sites!D43,New_4G_Sites!D43-Towers_non_4G_MNO!D43),0),0)</f>
        <v/>
      </c>
      <c r="E43" s="30">
        <f>IFERROR(IF(Towers_non_4G_MNO!E43&gt;0,IF(Towers_non_4G_MNO!E43&gt;New_4G_Sites!E43,New_4G_Sites!E43,New_4G_Sites!E43-Towers_non_4G_MNO!E43),0),0)</f>
        <v/>
      </c>
      <c r="F43" s="30">
        <f>IFERROR(IF(Towers_non_4G_MNO!F43&gt;0,IF(Towers_non_4G_MNO!F43&gt;New_4G_Sites!F43,New_4G_Sites!F43,New_4G_Sites!F43-Towers_non_4G_MNO!F43),0),0)</f>
        <v/>
      </c>
      <c r="G43" s="30">
        <f>IFERROR(IF(Towers_non_4G_MNO!G43&gt;0,IF(Towers_non_4G_MNO!G43&gt;New_4G_Sites!G43,New_4G_Sites!G43,New_4G_Sites!G43-Towers_non_4G_MNO!G43),0),0)</f>
        <v/>
      </c>
      <c r="H43" s="30">
        <f>IFERROR(IF(Towers_non_4G_MNO!H43&gt;0,IF(Towers_non_4G_MNO!H43&gt;New_4G_Sites!H43,New_4G_Sites!H43,New_4G_Sites!H43-Towers_non_4G_MNO!H43),0),0)</f>
        <v/>
      </c>
      <c r="I43" s="30">
        <f>IFERROR(IF(Towers_non_4G_MNO!I43&gt;0,IF(Towers_non_4G_MNO!I43&gt;New_4G_Sites!I43,New_4G_Sites!I43,New_4G_Sites!I43-Towers_non_4G_MNO!I43),0),0)</f>
        <v/>
      </c>
      <c r="J43" s="30">
        <f>IFERROR(IF(Towers_non_4G_MNO!J43&gt;0,IF(Towers_non_4G_MNO!J43&gt;New_4G_Sites!J43,New_4G_Sites!J43,New_4G_Sites!J43-Towers_non_4G_MNO!J43),0),0)</f>
        <v/>
      </c>
      <c r="K43" s="30">
        <f>IFERROR(IF(Towers_non_4G_MNO!K43&gt;0,IF(Towers_non_4G_MNO!K43&gt;New_4G_Sites!K43,New_4G_Sites!K43,New_4G_Sites!K43-Towers_non_4G_MNO!K43),0),0)</f>
        <v/>
      </c>
      <c r="L43" s="30">
        <f>IFERROR(IF(Towers_non_4G_MNO!L43&gt;0,IF(Towers_non_4G_MNO!L43&gt;New_4G_Sites!L43,New_4G_Sites!L43,New_4G_Sites!L43-Towers_non_4G_MNO!L43),0),0)</f>
        <v/>
      </c>
    </row>
    <row r="44">
      <c r="A44" s="20">
        <f>'New_4G_Sites'!A44</f>
        <v/>
      </c>
      <c r="B44" s="20">
        <f>'New_4G_Sites'!B44</f>
        <v/>
      </c>
      <c r="C44" s="30">
        <f>IFERROR(IF(Towers_non_4G_MNO!C44&gt;0,IF(Towers_non_4G_MNO!C44&gt;New_4G_Sites!C44,New_4G_Sites!C44,New_4G_Sites!C44-Towers_non_4G_MNO!C44),0),0)</f>
        <v/>
      </c>
      <c r="D44" s="30">
        <f>IFERROR(IF(Towers_non_4G_MNO!D44&gt;0,IF(Towers_non_4G_MNO!D44&gt;New_4G_Sites!D44,New_4G_Sites!D44,New_4G_Sites!D44-Towers_non_4G_MNO!D44),0),0)</f>
        <v/>
      </c>
      <c r="E44" s="30">
        <f>IFERROR(IF(Towers_non_4G_MNO!E44&gt;0,IF(Towers_non_4G_MNO!E44&gt;New_4G_Sites!E44,New_4G_Sites!E44,New_4G_Sites!E44-Towers_non_4G_MNO!E44),0),0)</f>
        <v/>
      </c>
      <c r="F44" s="30">
        <f>IFERROR(IF(Towers_non_4G_MNO!F44&gt;0,IF(Towers_non_4G_MNO!F44&gt;New_4G_Sites!F44,New_4G_Sites!F44,New_4G_Sites!F44-Towers_non_4G_MNO!F44),0),0)</f>
        <v/>
      </c>
      <c r="G44" s="30">
        <f>IFERROR(IF(Towers_non_4G_MNO!G44&gt;0,IF(Towers_non_4G_MNO!G44&gt;New_4G_Sites!G44,New_4G_Sites!G44,New_4G_Sites!G44-Towers_non_4G_MNO!G44),0),0)</f>
        <v/>
      </c>
      <c r="H44" s="30">
        <f>IFERROR(IF(Towers_non_4G_MNO!H44&gt;0,IF(Towers_non_4G_MNO!H44&gt;New_4G_Sites!H44,New_4G_Sites!H44,New_4G_Sites!H44-Towers_non_4G_MNO!H44),0),0)</f>
        <v/>
      </c>
      <c r="I44" s="30">
        <f>IFERROR(IF(Towers_non_4G_MNO!I44&gt;0,IF(Towers_non_4G_MNO!I44&gt;New_4G_Sites!I44,New_4G_Sites!I44,New_4G_Sites!I44-Towers_non_4G_MNO!I44),0),0)</f>
        <v/>
      </c>
      <c r="J44" s="30">
        <f>IFERROR(IF(Towers_non_4G_MNO!J44&gt;0,IF(Towers_non_4G_MNO!J44&gt;New_4G_Sites!J44,New_4G_Sites!J44,New_4G_Sites!J44-Towers_non_4G_MNO!J44),0),0)</f>
        <v/>
      </c>
      <c r="K44" s="30">
        <f>IFERROR(IF(Towers_non_4G_MNO!K44&gt;0,IF(Towers_non_4G_MNO!K44&gt;New_4G_Sites!K44,New_4G_Sites!K44,New_4G_Sites!K44-Towers_non_4G_MNO!K44),0),0)</f>
        <v/>
      </c>
      <c r="L44" s="30">
        <f>IFERROR(IF(Towers_non_4G_MNO!L44&gt;0,IF(Towers_non_4G_MNO!L44&gt;New_4G_Sites!L44,New_4G_Sites!L44,New_4G_Sites!L44-Towers_non_4G_MNO!L44),0),0)</f>
        <v/>
      </c>
    </row>
    <row r="45">
      <c r="A45" s="20">
        <f>'New_4G_Sites'!A45</f>
        <v/>
      </c>
      <c r="B45" s="20">
        <f>'New_4G_Sites'!B45</f>
        <v/>
      </c>
      <c r="C45" s="30">
        <f>IFERROR(IF(Towers_non_4G_MNO!C45&gt;0,IF(Towers_non_4G_MNO!C45&gt;New_4G_Sites!C45,New_4G_Sites!C45,New_4G_Sites!C45-Towers_non_4G_MNO!C45),0),0)</f>
        <v/>
      </c>
      <c r="D45" s="30">
        <f>IFERROR(IF(Towers_non_4G_MNO!D45&gt;0,IF(Towers_non_4G_MNO!D45&gt;New_4G_Sites!D45,New_4G_Sites!D45,New_4G_Sites!D45-Towers_non_4G_MNO!D45),0),0)</f>
        <v/>
      </c>
      <c r="E45" s="30">
        <f>IFERROR(IF(Towers_non_4G_MNO!E45&gt;0,IF(Towers_non_4G_MNO!E45&gt;New_4G_Sites!E45,New_4G_Sites!E45,New_4G_Sites!E45-Towers_non_4G_MNO!E45),0),0)</f>
        <v/>
      </c>
      <c r="F45" s="30">
        <f>IFERROR(IF(Towers_non_4G_MNO!F45&gt;0,IF(Towers_non_4G_MNO!F45&gt;New_4G_Sites!F45,New_4G_Sites!F45,New_4G_Sites!F45-Towers_non_4G_MNO!F45),0),0)</f>
        <v/>
      </c>
      <c r="G45" s="30">
        <f>IFERROR(IF(Towers_non_4G_MNO!G45&gt;0,IF(Towers_non_4G_MNO!G45&gt;New_4G_Sites!G45,New_4G_Sites!G45,New_4G_Sites!G45-Towers_non_4G_MNO!G45),0),0)</f>
        <v/>
      </c>
      <c r="H45" s="30">
        <f>IFERROR(IF(Towers_non_4G_MNO!H45&gt;0,IF(Towers_non_4G_MNO!H45&gt;New_4G_Sites!H45,New_4G_Sites!H45,New_4G_Sites!H45-Towers_non_4G_MNO!H45),0),0)</f>
        <v/>
      </c>
      <c r="I45" s="30">
        <f>IFERROR(IF(Towers_non_4G_MNO!I45&gt;0,IF(Towers_non_4G_MNO!I45&gt;New_4G_Sites!I45,New_4G_Sites!I45,New_4G_Sites!I45-Towers_non_4G_MNO!I45),0),0)</f>
        <v/>
      </c>
      <c r="J45" s="30">
        <f>IFERROR(IF(Towers_non_4G_MNO!J45&gt;0,IF(Towers_non_4G_MNO!J45&gt;New_4G_Sites!J45,New_4G_Sites!J45,New_4G_Sites!J45-Towers_non_4G_MNO!J45),0),0)</f>
        <v/>
      </c>
      <c r="K45" s="30">
        <f>IFERROR(IF(Towers_non_4G_MNO!K45&gt;0,IF(Towers_non_4G_MNO!K45&gt;New_4G_Sites!K45,New_4G_Sites!K45,New_4G_Sites!K45-Towers_non_4G_MNO!K45),0),0)</f>
        <v/>
      </c>
      <c r="L45" s="30">
        <f>IFERROR(IF(Towers_non_4G_MNO!L45&gt;0,IF(Towers_non_4G_MNO!L45&gt;New_4G_Sites!L45,New_4G_Sites!L45,New_4G_Sites!L45-Towers_non_4G_MNO!L45),0),0)</f>
        <v/>
      </c>
    </row>
    <row r="46">
      <c r="A46" s="20">
        <f>'New_4G_Sites'!A46</f>
        <v/>
      </c>
      <c r="B46" s="20">
        <f>'New_4G_Sites'!B46</f>
        <v/>
      </c>
      <c r="C46" s="30">
        <f>IFERROR(IF(Towers_non_4G_MNO!C46&gt;0,IF(Towers_non_4G_MNO!C46&gt;New_4G_Sites!C46,New_4G_Sites!C46,New_4G_Sites!C46-Towers_non_4G_MNO!C46),0),0)</f>
        <v/>
      </c>
      <c r="D46" s="30">
        <f>IFERROR(IF(Towers_non_4G_MNO!D46&gt;0,IF(Towers_non_4G_MNO!D46&gt;New_4G_Sites!D46,New_4G_Sites!D46,New_4G_Sites!D46-Towers_non_4G_MNO!D46),0),0)</f>
        <v/>
      </c>
      <c r="E46" s="30">
        <f>IFERROR(IF(Towers_non_4G_MNO!E46&gt;0,IF(Towers_non_4G_MNO!E46&gt;New_4G_Sites!E46,New_4G_Sites!E46,New_4G_Sites!E46-Towers_non_4G_MNO!E46),0),0)</f>
        <v/>
      </c>
      <c r="F46" s="30">
        <f>IFERROR(IF(Towers_non_4G_MNO!F46&gt;0,IF(Towers_non_4G_MNO!F46&gt;New_4G_Sites!F46,New_4G_Sites!F46,New_4G_Sites!F46-Towers_non_4G_MNO!F46),0),0)</f>
        <v/>
      </c>
      <c r="G46" s="30">
        <f>IFERROR(IF(Towers_non_4G_MNO!G46&gt;0,IF(Towers_non_4G_MNO!G46&gt;New_4G_Sites!G46,New_4G_Sites!G46,New_4G_Sites!G46-Towers_non_4G_MNO!G46),0),0)</f>
        <v/>
      </c>
      <c r="H46" s="30">
        <f>IFERROR(IF(Towers_non_4G_MNO!H46&gt;0,IF(Towers_non_4G_MNO!H46&gt;New_4G_Sites!H46,New_4G_Sites!H46,New_4G_Sites!H46-Towers_non_4G_MNO!H46),0),0)</f>
        <v/>
      </c>
      <c r="I46" s="30">
        <f>IFERROR(IF(Towers_non_4G_MNO!I46&gt;0,IF(Towers_non_4G_MNO!I46&gt;New_4G_Sites!I46,New_4G_Sites!I46,New_4G_Sites!I46-Towers_non_4G_MNO!I46),0),0)</f>
        <v/>
      </c>
      <c r="J46" s="30">
        <f>IFERROR(IF(Towers_non_4G_MNO!J46&gt;0,IF(Towers_non_4G_MNO!J46&gt;New_4G_Sites!J46,New_4G_Sites!J46,New_4G_Sites!J46-Towers_non_4G_MNO!J46),0),0)</f>
        <v/>
      </c>
      <c r="K46" s="30">
        <f>IFERROR(IF(Towers_non_4G_MNO!K46&gt;0,IF(Towers_non_4G_MNO!K46&gt;New_4G_Sites!K46,New_4G_Sites!K46,New_4G_Sites!K46-Towers_non_4G_MNO!K46),0),0)</f>
        <v/>
      </c>
      <c r="L46" s="30">
        <f>IFERROR(IF(Towers_non_4G_MNO!L46&gt;0,IF(Towers_non_4G_MNO!L46&gt;New_4G_Sites!L46,New_4G_Sites!L46,New_4G_Sites!L46-Towers_non_4G_MNO!L46),0),0)</f>
        <v/>
      </c>
    </row>
    <row r="47">
      <c r="A47" s="20">
        <f>'New_4G_Sites'!A47</f>
        <v/>
      </c>
      <c r="B47" s="20">
        <f>'New_4G_Sites'!B47</f>
        <v/>
      </c>
      <c r="C47" s="30">
        <f>IFERROR(IF(Towers_non_4G_MNO!C47&gt;0,IF(Towers_non_4G_MNO!C47&gt;New_4G_Sites!C47,New_4G_Sites!C47,New_4G_Sites!C47-Towers_non_4G_MNO!C47),0),0)</f>
        <v/>
      </c>
      <c r="D47" s="30">
        <f>IFERROR(IF(Towers_non_4G_MNO!D47&gt;0,IF(Towers_non_4G_MNO!D47&gt;New_4G_Sites!D47,New_4G_Sites!D47,New_4G_Sites!D47-Towers_non_4G_MNO!D47),0),0)</f>
        <v/>
      </c>
      <c r="E47" s="30">
        <f>IFERROR(IF(Towers_non_4G_MNO!E47&gt;0,IF(Towers_non_4G_MNO!E47&gt;New_4G_Sites!E47,New_4G_Sites!E47,New_4G_Sites!E47-Towers_non_4G_MNO!E47),0),0)</f>
        <v/>
      </c>
      <c r="F47" s="30">
        <f>IFERROR(IF(Towers_non_4G_MNO!F47&gt;0,IF(Towers_non_4G_MNO!F47&gt;New_4G_Sites!F47,New_4G_Sites!F47,New_4G_Sites!F47-Towers_non_4G_MNO!F47),0),0)</f>
        <v/>
      </c>
      <c r="G47" s="30">
        <f>IFERROR(IF(Towers_non_4G_MNO!G47&gt;0,IF(Towers_non_4G_MNO!G47&gt;New_4G_Sites!G47,New_4G_Sites!G47,New_4G_Sites!G47-Towers_non_4G_MNO!G47),0),0)</f>
        <v/>
      </c>
      <c r="H47" s="30">
        <f>IFERROR(IF(Towers_non_4G_MNO!H47&gt;0,IF(Towers_non_4G_MNO!H47&gt;New_4G_Sites!H47,New_4G_Sites!H47,New_4G_Sites!H47-Towers_non_4G_MNO!H47),0),0)</f>
        <v/>
      </c>
      <c r="I47" s="30">
        <f>IFERROR(IF(Towers_non_4G_MNO!I47&gt;0,IF(Towers_non_4G_MNO!I47&gt;New_4G_Sites!I47,New_4G_Sites!I47,New_4G_Sites!I47-Towers_non_4G_MNO!I47),0),0)</f>
        <v/>
      </c>
      <c r="J47" s="30">
        <f>IFERROR(IF(Towers_non_4G_MNO!J47&gt;0,IF(Towers_non_4G_MNO!J47&gt;New_4G_Sites!J47,New_4G_Sites!J47,New_4G_Sites!J47-Towers_non_4G_MNO!J47),0),0)</f>
        <v/>
      </c>
      <c r="K47" s="30">
        <f>IFERROR(IF(Towers_non_4G_MNO!K47&gt;0,IF(Towers_non_4G_MNO!K47&gt;New_4G_Sites!K47,New_4G_Sites!K47,New_4G_Sites!K47-Towers_non_4G_MNO!K47),0),0)</f>
        <v/>
      </c>
      <c r="L47" s="30">
        <f>IFERROR(IF(Towers_non_4G_MNO!L47&gt;0,IF(Towers_non_4G_MNO!L47&gt;New_4G_Sites!L47,New_4G_Sites!L47,New_4G_Sites!L47-Towers_non_4G_MNO!L47),0),0)</f>
        <v/>
      </c>
    </row>
    <row r="48">
      <c r="A48" s="20">
        <f>'New_4G_Sites'!A48</f>
        <v/>
      </c>
      <c r="B48" s="20">
        <f>'New_4G_Sites'!B48</f>
        <v/>
      </c>
      <c r="C48" s="30">
        <f>IFERROR(IF(Towers_non_4G_MNO!C48&gt;0,IF(Towers_non_4G_MNO!C48&gt;New_4G_Sites!C48,New_4G_Sites!C48,New_4G_Sites!C48-Towers_non_4G_MNO!C48),0),0)</f>
        <v/>
      </c>
      <c r="D48" s="30">
        <f>IFERROR(IF(Towers_non_4G_MNO!D48&gt;0,IF(Towers_non_4G_MNO!D48&gt;New_4G_Sites!D48,New_4G_Sites!D48,New_4G_Sites!D48-Towers_non_4G_MNO!D48),0),0)</f>
        <v/>
      </c>
      <c r="E48" s="30">
        <f>IFERROR(IF(Towers_non_4G_MNO!E48&gt;0,IF(Towers_non_4G_MNO!E48&gt;New_4G_Sites!E48,New_4G_Sites!E48,New_4G_Sites!E48-Towers_non_4G_MNO!E48),0),0)</f>
        <v/>
      </c>
      <c r="F48" s="30">
        <f>IFERROR(IF(Towers_non_4G_MNO!F48&gt;0,IF(Towers_non_4G_MNO!F48&gt;New_4G_Sites!F48,New_4G_Sites!F48,New_4G_Sites!F48-Towers_non_4G_MNO!F48),0),0)</f>
        <v/>
      </c>
      <c r="G48" s="30">
        <f>IFERROR(IF(Towers_non_4G_MNO!G48&gt;0,IF(Towers_non_4G_MNO!G48&gt;New_4G_Sites!G48,New_4G_Sites!G48,New_4G_Sites!G48-Towers_non_4G_MNO!G48),0),0)</f>
        <v/>
      </c>
      <c r="H48" s="30">
        <f>IFERROR(IF(Towers_non_4G_MNO!H48&gt;0,IF(Towers_non_4G_MNO!H48&gt;New_4G_Sites!H48,New_4G_Sites!H48,New_4G_Sites!H48-Towers_non_4G_MNO!H48),0),0)</f>
        <v/>
      </c>
      <c r="I48" s="30">
        <f>IFERROR(IF(Towers_non_4G_MNO!I48&gt;0,IF(Towers_non_4G_MNO!I48&gt;New_4G_Sites!I48,New_4G_Sites!I48,New_4G_Sites!I48-Towers_non_4G_MNO!I48),0),0)</f>
        <v/>
      </c>
      <c r="J48" s="30">
        <f>IFERROR(IF(Towers_non_4G_MNO!J48&gt;0,IF(Towers_non_4G_MNO!J48&gt;New_4G_Sites!J48,New_4G_Sites!J48,New_4G_Sites!J48-Towers_non_4G_MNO!J48),0),0)</f>
        <v/>
      </c>
      <c r="K48" s="30">
        <f>IFERROR(IF(Towers_non_4G_MNO!K48&gt;0,IF(Towers_non_4G_MNO!K48&gt;New_4G_Sites!K48,New_4G_Sites!K48,New_4G_Sites!K48-Towers_non_4G_MNO!K48),0),0)</f>
        <v/>
      </c>
      <c r="L48" s="30">
        <f>IFERROR(IF(Towers_non_4G_MNO!L48&gt;0,IF(Towers_non_4G_MNO!L48&gt;New_4G_Sites!L48,New_4G_Sites!L48,New_4G_Sites!L48-Towers_non_4G_MNO!L48),0),0)</f>
        <v/>
      </c>
    </row>
    <row r="49">
      <c r="A49" s="20">
        <f>'New_4G_Sites'!A49</f>
        <v/>
      </c>
      <c r="B49" s="20">
        <f>'New_4G_Sites'!B49</f>
        <v/>
      </c>
      <c r="C49" s="30">
        <f>IFERROR(IF(Towers_non_4G_MNO!C49&gt;0,IF(Towers_non_4G_MNO!C49&gt;New_4G_Sites!C49,New_4G_Sites!C49,New_4G_Sites!C49-Towers_non_4G_MNO!C49),0),0)</f>
        <v/>
      </c>
      <c r="D49" s="30">
        <f>IFERROR(IF(Towers_non_4G_MNO!D49&gt;0,IF(Towers_non_4G_MNO!D49&gt;New_4G_Sites!D49,New_4G_Sites!D49,New_4G_Sites!D49-Towers_non_4G_MNO!D49),0),0)</f>
        <v/>
      </c>
      <c r="E49" s="30">
        <f>IFERROR(IF(Towers_non_4G_MNO!E49&gt;0,IF(Towers_non_4G_MNO!E49&gt;New_4G_Sites!E49,New_4G_Sites!E49,New_4G_Sites!E49-Towers_non_4G_MNO!E49),0),0)</f>
        <v/>
      </c>
      <c r="F49" s="30">
        <f>IFERROR(IF(Towers_non_4G_MNO!F49&gt;0,IF(Towers_non_4G_MNO!F49&gt;New_4G_Sites!F49,New_4G_Sites!F49,New_4G_Sites!F49-Towers_non_4G_MNO!F49),0),0)</f>
        <v/>
      </c>
      <c r="G49" s="30">
        <f>IFERROR(IF(Towers_non_4G_MNO!G49&gt;0,IF(Towers_non_4G_MNO!G49&gt;New_4G_Sites!G49,New_4G_Sites!G49,New_4G_Sites!G49-Towers_non_4G_MNO!G49),0),0)</f>
        <v/>
      </c>
      <c r="H49" s="30">
        <f>IFERROR(IF(Towers_non_4G_MNO!H49&gt;0,IF(Towers_non_4G_MNO!H49&gt;New_4G_Sites!H49,New_4G_Sites!H49,New_4G_Sites!H49-Towers_non_4G_MNO!H49),0),0)</f>
        <v/>
      </c>
      <c r="I49" s="30">
        <f>IFERROR(IF(Towers_non_4G_MNO!I49&gt;0,IF(Towers_non_4G_MNO!I49&gt;New_4G_Sites!I49,New_4G_Sites!I49,New_4G_Sites!I49-Towers_non_4G_MNO!I49),0),0)</f>
        <v/>
      </c>
      <c r="J49" s="30">
        <f>IFERROR(IF(Towers_non_4G_MNO!J49&gt;0,IF(Towers_non_4G_MNO!J49&gt;New_4G_Sites!J49,New_4G_Sites!J49,New_4G_Sites!J49-Towers_non_4G_MNO!J49),0),0)</f>
        <v/>
      </c>
      <c r="K49" s="30">
        <f>IFERROR(IF(Towers_non_4G_MNO!K49&gt;0,IF(Towers_non_4G_MNO!K49&gt;New_4G_Sites!K49,New_4G_Sites!K49,New_4G_Sites!K49-Towers_non_4G_MNO!K49),0),0)</f>
        <v/>
      </c>
      <c r="L49" s="30">
        <f>IFERROR(IF(Towers_non_4G_MNO!L49&gt;0,IF(Towers_non_4G_MNO!L49&gt;New_4G_Sites!L49,New_4G_Sites!L49,New_4G_Sites!L49-Towers_non_4G_MNO!L49),0),0)</f>
        <v/>
      </c>
    </row>
    <row r="50">
      <c r="A50" s="20">
        <f>'New_4G_Sites'!A50</f>
        <v/>
      </c>
      <c r="B50" s="20">
        <f>'New_4G_Sites'!B50</f>
        <v/>
      </c>
      <c r="C50" s="30">
        <f>IFERROR(IF(Towers_non_4G_MNO!C50&gt;0,IF(Towers_non_4G_MNO!C50&gt;New_4G_Sites!C50,New_4G_Sites!C50,New_4G_Sites!C50-Towers_non_4G_MNO!C50),0),0)</f>
        <v/>
      </c>
      <c r="D50" s="30">
        <f>IFERROR(IF(Towers_non_4G_MNO!D50&gt;0,IF(Towers_non_4G_MNO!D50&gt;New_4G_Sites!D50,New_4G_Sites!D50,New_4G_Sites!D50-Towers_non_4G_MNO!D50),0),0)</f>
        <v/>
      </c>
      <c r="E50" s="30">
        <f>IFERROR(IF(Towers_non_4G_MNO!E50&gt;0,IF(Towers_non_4G_MNO!E50&gt;New_4G_Sites!E50,New_4G_Sites!E50,New_4G_Sites!E50-Towers_non_4G_MNO!E50),0),0)</f>
        <v/>
      </c>
      <c r="F50" s="30">
        <f>IFERROR(IF(Towers_non_4G_MNO!F50&gt;0,IF(Towers_non_4G_MNO!F50&gt;New_4G_Sites!F50,New_4G_Sites!F50,New_4G_Sites!F50-Towers_non_4G_MNO!F50),0),0)</f>
        <v/>
      </c>
      <c r="G50" s="30">
        <f>IFERROR(IF(Towers_non_4G_MNO!G50&gt;0,IF(Towers_non_4G_MNO!G50&gt;New_4G_Sites!G50,New_4G_Sites!G50,New_4G_Sites!G50-Towers_non_4G_MNO!G50),0),0)</f>
        <v/>
      </c>
      <c r="H50" s="30">
        <f>IFERROR(IF(Towers_non_4G_MNO!H50&gt;0,IF(Towers_non_4G_MNO!H50&gt;New_4G_Sites!H50,New_4G_Sites!H50,New_4G_Sites!H50-Towers_non_4G_MNO!H50),0),0)</f>
        <v/>
      </c>
      <c r="I50" s="30">
        <f>IFERROR(IF(Towers_non_4G_MNO!I50&gt;0,IF(Towers_non_4G_MNO!I50&gt;New_4G_Sites!I50,New_4G_Sites!I50,New_4G_Sites!I50-Towers_non_4G_MNO!I50),0),0)</f>
        <v/>
      </c>
      <c r="J50" s="30">
        <f>IFERROR(IF(Towers_non_4G_MNO!J50&gt;0,IF(Towers_non_4G_MNO!J50&gt;New_4G_Sites!J50,New_4G_Sites!J50,New_4G_Sites!J50-Towers_non_4G_MNO!J50),0),0)</f>
        <v/>
      </c>
      <c r="K50" s="30">
        <f>IFERROR(IF(Towers_non_4G_MNO!K50&gt;0,IF(Towers_non_4G_MNO!K50&gt;New_4G_Sites!K50,New_4G_Sites!K50,New_4G_Sites!K50-Towers_non_4G_MNO!K50),0),0)</f>
        <v/>
      </c>
      <c r="L50" s="30">
        <f>IFERROR(IF(Towers_non_4G_MNO!L50&gt;0,IF(Towers_non_4G_MNO!L50&gt;New_4G_Sites!L50,New_4G_Sites!L50,New_4G_Sites!L50-Towers_non_4G_MNO!L50),0),0)</f>
        <v/>
      </c>
    </row>
    <row r="51">
      <c r="A51" s="20">
        <f>'New_4G_Sites'!A51</f>
        <v/>
      </c>
      <c r="B51" s="20">
        <f>'New_4G_Sites'!B51</f>
        <v/>
      </c>
      <c r="C51" s="30">
        <f>IFERROR(IF(Towers_non_4G_MNO!C51&gt;0,IF(Towers_non_4G_MNO!C51&gt;New_4G_Sites!C51,New_4G_Sites!C51,New_4G_Sites!C51-Towers_non_4G_MNO!C51),0),0)</f>
        <v/>
      </c>
      <c r="D51" s="30">
        <f>IFERROR(IF(Towers_non_4G_MNO!D51&gt;0,IF(Towers_non_4G_MNO!D51&gt;New_4G_Sites!D51,New_4G_Sites!D51,New_4G_Sites!D51-Towers_non_4G_MNO!D51),0),0)</f>
        <v/>
      </c>
      <c r="E51" s="30">
        <f>IFERROR(IF(Towers_non_4G_MNO!E51&gt;0,IF(Towers_non_4G_MNO!E51&gt;New_4G_Sites!E51,New_4G_Sites!E51,New_4G_Sites!E51-Towers_non_4G_MNO!E51),0),0)</f>
        <v/>
      </c>
      <c r="F51" s="30">
        <f>IFERROR(IF(Towers_non_4G_MNO!F51&gt;0,IF(Towers_non_4G_MNO!F51&gt;New_4G_Sites!F51,New_4G_Sites!F51,New_4G_Sites!F51-Towers_non_4G_MNO!F51),0),0)</f>
        <v/>
      </c>
      <c r="G51" s="30">
        <f>IFERROR(IF(Towers_non_4G_MNO!G51&gt;0,IF(Towers_non_4G_MNO!G51&gt;New_4G_Sites!G51,New_4G_Sites!G51,New_4G_Sites!G51-Towers_non_4G_MNO!G51),0),0)</f>
        <v/>
      </c>
      <c r="H51" s="30">
        <f>IFERROR(IF(Towers_non_4G_MNO!H51&gt;0,IF(Towers_non_4G_MNO!H51&gt;New_4G_Sites!H51,New_4G_Sites!H51,New_4G_Sites!H51-Towers_non_4G_MNO!H51),0),0)</f>
        <v/>
      </c>
      <c r="I51" s="30">
        <f>IFERROR(IF(Towers_non_4G_MNO!I51&gt;0,IF(Towers_non_4G_MNO!I51&gt;New_4G_Sites!I51,New_4G_Sites!I51,New_4G_Sites!I51-Towers_non_4G_MNO!I51),0),0)</f>
        <v/>
      </c>
      <c r="J51" s="30">
        <f>IFERROR(IF(Towers_non_4G_MNO!J51&gt;0,IF(Towers_non_4G_MNO!J51&gt;New_4G_Sites!J51,New_4G_Sites!J51,New_4G_Sites!J51-Towers_non_4G_MNO!J51),0),0)</f>
        <v/>
      </c>
      <c r="K51" s="30">
        <f>IFERROR(IF(Towers_non_4G_MNO!K51&gt;0,IF(Towers_non_4G_MNO!K51&gt;New_4G_Sites!K51,New_4G_Sites!K51,New_4G_Sites!K51-Towers_non_4G_MNO!K51),0),0)</f>
        <v/>
      </c>
      <c r="L51" s="30">
        <f>IFERROR(IF(Towers_non_4G_MNO!L51&gt;0,IF(Towers_non_4G_MNO!L51&gt;New_4G_Sites!L51,New_4G_Sites!L51,New_4G_Sites!L51-Towers_non_4G_MNO!L51),0),0)</f>
        <v/>
      </c>
    </row>
    <row r="52">
      <c r="A52" s="20">
        <f>'New_4G_Sites'!A52</f>
        <v/>
      </c>
      <c r="B52" s="20">
        <f>'New_4G_Sites'!B52</f>
        <v/>
      </c>
      <c r="C52" s="30">
        <f>IFERROR(IF(Towers_non_4G_MNO!C52&gt;0,IF(Towers_non_4G_MNO!C52&gt;New_4G_Sites!C52,New_4G_Sites!C52,New_4G_Sites!C52-Towers_non_4G_MNO!C52),0),0)</f>
        <v/>
      </c>
      <c r="D52" s="30">
        <f>IFERROR(IF(Towers_non_4G_MNO!D52&gt;0,IF(Towers_non_4G_MNO!D52&gt;New_4G_Sites!D52,New_4G_Sites!D52,New_4G_Sites!D52-Towers_non_4G_MNO!D52),0),0)</f>
        <v/>
      </c>
      <c r="E52" s="30">
        <f>IFERROR(IF(Towers_non_4G_MNO!E52&gt;0,IF(Towers_non_4G_MNO!E52&gt;New_4G_Sites!E52,New_4G_Sites!E52,New_4G_Sites!E52-Towers_non_4G_MNO!E52),0),0)</f>
        <v/>
      </c>
      <c r="F52" s="30">
        <f>IFERROR(IF(Towers_non_4G_MNO!F52&gt;0,IF(Towers_non_4G_MNO!F52&gt;New_4G_Sites!F52,New_4G_Sites!F52,New_4G_Sites!F52-Towers_non_4G_MNO!F52),0),0)</f>
        <v/>
      </c>
      <c r="G52" s="30">
        <f>IFERROR(IF(Towers_non_4G_MNO!G52&gt;0,IF(Towers_non_4G_MNO!G52&gt;New_4G_Sites!G52,New_4G_Sites!G52,New_4G_Sites!G52-Towers_non_4G_MNO!G52),0),0)</f>
        <v/>
      </c>
      <c r="H52" s="30">
        <f>IFERROR(IF(Towers_non_4G_MNO!H52&gt;0,IF(Towers_non_4G_MNO!H52&gt;New_4G_Sites!H52,New_4G_Sites!H52,New_4G_Sites!H52-Towers_non_4G_MNO!H52),0),0)</f>
        <v/>
      </c>
      <c r="I52" s="30">
        <f>IFERROR(IF(Towers_non_4G_MNO!I52&gt;0,IF(Towers_non_4G_MNO!I52&gt;New_4G_Sites!I52,New_4G_Sites!I52,New_4G_Sites!I52-Towers_non_4G_MNO!I52),0),0)</f>
        <v/>
      </c>
      <c r="J52" s="30">
        <f>IFERROR(IF(Towers_non_4G_MNO!J52&gt;0,IF(Towers_non_4G_MNO!J52&gt;New_4G_Sites!J52,New_4G_Sites!J52,New_4G_Sites!J52-Towers_non_4G_MNO!J52),0),0)</f>
        <v/>
      </c>
      <c r="K52" s="30">
        <f>IFERROR(IF(Towers_non_4G_MNO!K52&gt;0,IF(Towers_non_4G_MNO!K52&gt;New_4G_Sites!K52,New_4G_Sites!K52,New_4G_Sites!K52-Towers_non_4G_MNO!K52),0),0)</f>
        <v/>
      </c>
      <c r="L52" s="30">
        <f>IFERROR(IF(Towers_non_4G_MNO!L52&gt;0,IF(Towers_non_4G_MNO!L52&gt;New_4G_Sites!L52,New_4G_Sites!L52,New_4G_Sites!L52-Towers_non_4G_MNO!L52),0),0)</f>
        <v/>
      </c>
    </row>
    <row r="53">
      <c r="A53" s="20">
        <f>'New_4G_Sites'!A53</f>
        <v/>
      </c>
      <c r="B53" s="20">
        <f>'New_4G_Sites'!B53</f>
        <v/>
      </c>
      <c r="C53" s="30">
        <f>IFERROR(IF(Towers_non_4G_MNO!C53&gt;0,IF(Towers_non_4G_MNO!C53&gt;New_4G_Sites!C53,New_4G_Sites!C53,New_4G_Sites!C53-Towers_non_4G_MNO!C53),0),0)</f>
        <v/>
      </c>
      <c r="D53" s="30">
        <f>IFERROR(IF(Towers_non_4G_MNO!D53&gt;0,IF(Towers_non_4G_MNO!D53&gt;New_4G_Sites!D53,New_4G_Sites!D53,New_4G_Sites!D53-Towers_non_4G_MNO!D53),0),0)</f>
        <v/>
      </c>
      <c r="E53" s="30">
        <f>IFERROR(IF(Towers_non_4G_MNO!E53&gt;0,IF(Towers_non_4G_MNO!E53&gt;New_4G_Sites!E53,New_4G_Sites!E53,New_4G_Sites!E53-Towers_non_4G_MNO!E53),0),0)</f>
        <v/>
      </c>
      <c r="F53" s="30">
        <f>IFERROR(IF(Towers_non_4G_MNO!F53&gt;0,IF(Towers_non_4G_MNO!F53&gt;New_4G_Sites!F53,New_4G_Sites!F53,New_4G_Sites!F53-Towers_non_4G_MNO!F53),0),0)</f>
        <v/>
      </c>
      <c r="G53" s="30">
        <f>IFERROR(IF(Towers_non_4G_MNO!G53&gt;0,IF(Towers_non_4G_MNO!G53&gt;New_4G_Sites!G53,New_4G_Sites!G53,New_4G_Sites!G53-Towers_non_4G_MNO!G53),0),0)</f>
        <v/>
      </c>
      <c r="H53" s="30">
        <f>IFERROR(IF(Towers_non_4G_MNO!H53&gt;0,IF(Towers_non_4G_MNO!H53&gt;New_4G_Sites!H53,New_4G_Sites!H53,New_4G_Sites!H53-Towers_non_4G_MNO!H53),0),0)</f>
        <v/>
      </c>
      <c r="I53" s="30">
        <f>IFERROR(IF(Towers_non_4G_MNO!I53&gt;0,IF(Towers_non_4G_MNO!I53&gt;New_4G_Sites!I53,New_4G_Sites!I53,New_4G_Sites!I53-Towers_non_4G_MNO!I53),0),0)</f>
        <v/>
      </c>
      <c r="J53" s="30">
        <f>IFERROR(IF(Towers_non_4G_MNO!J53&gt;0,IF(Towers_non_4G_MNO!J53&gt;New_4G_Sites!J53,New_4G_Sites!J53,New_4G_Sites!J53-Towers_non_4G_MNO!J53),0),0)</f>
        <v/>
      </c>
      <c r="K53" s="30">
        <f>IFERROR(IF(Towers_non_4G_MNO!K53&gt;0,IF(Towers_non_4G_MNO!K53&gt;New_4G_Sites!K53,New_4G_Sites!K53,New_4G_Sites!K53-Towers_non_4G_MNO!K53),0),0)</f>
        <v/>
      </c>
      <c r="L53" s="30">
        <f>IFERROR(IF(Towers_non_4G_MNO!L53&gt;0,IF(Towers_non_4G_MNO!L53&gt;New_4G_Sites!L53,New_4G_Sites!L53,New_4G_Sites!L53-Towers_non_4G_MNO!L53),0),0)</f>
        <v/>
      </c>
    </row>
    <row r="54">
      <c r="A54" s="20">
        <f>'New_4G_Sites'!A54</f>
        <v/>
      </c>
      <c r="B54" s="20">
        <f>'New_4G_Sites'!B54</f>
        <v/>
      </c>
      <c r="C54" s="30">
        <f>IFERROR(IF(Towers_non_4G_MNO!C54&gt;0,IF(Towers_non_4G_MNO!C54&gt;New_4G_Sites!C54,New_4G_Sites!C54,New_4G_Sites!C54-Towers_non_4G_MNO!C54),0),0)</f>
        <v/>
      </c>
      <c r="D54" s="30">
        <f>IFERROR(IF(Towers_non_4G_MNO!D54&gt;0,IF(Towers_non_4G_MNO!D54&gt;New_4G_Sites!D54,New_4G_Sites!D54,New_4G_Sites!D54-Towers_non_4G_MNO!D54),0),0)</f>
        <v/>
      </c>
      <c r="E54" s="30">
        <f>IFERROR(IF(Towers_non_4G_MNO!E54&gt;0,IF(Towers_non_4G_MNO!E54&gt;New_4G_Sites!E54,New_4G_Sites!E54,New_4G_Sites!E54-Towers_non_4G_MNO!E54),0),0)</f>
        <v/>
      </c>
      <c r="F54" s="30">
        <f>IFERROR(IF(Towers_non_4G_MNO!F54&gt;0,IF(Towers_non_4G_MNO!F54&gt;New_4G_Sites!F54,New_4G_Sites!F54,New_4G_Sites!F54-Towers_non_4G_MNO!F54),0),0)</f>
        <v/>
      </c>
      <c r="G54" s="30">
        <f>IFERROR(IF(Towers_non_4G_MNO!G54&gt;0,IF(Towers_non_4G_MNO!G54&gt;New_4G_Sites!G54,New_4G_Sites!G54,New_4G_Sites!G54-Towers_non_4G_MNO!G54),0),0)</f>
        <v/>
      </c>
      <c r="H54" s="30">
        <f>IFERROR(IF(Towers_non_4G_MNO!H54&gt;0,IF(Towers_non_4G_MNO!H54&gt;New_4G_Sites!H54,New_4G_Sites!H54,New_4G_Sites!H54-Towers_non_4G_MNO!H54),0),0)</f>
        <v/>
      </c>
      <c r="I54" s="30">
        <f>IFERROR(IF(Towers_non_4G_MNO!I54&gt;0,IF(Towers_non_4G_MNO!I54&gt;New_4G_Sites!I54,New_4G_Sites!I54,New_4G_Sites!I54-Towers_non_4G_MNO!I54),0),0)</f>
        <v/>
      </c>
      <c r="J54" s="30">
        <f>IFERROR(IF(Towers_non_4G_MNO!J54&gt;0,IF(Towers_non_4G_MNO!J54&gt;New_4G_Sites!J54,New_4G_Sites!J54,New_4G_Sites!J54-Towers_non_4G_MNO!J54),0),0)</f>
        <v/>
      </c>
      <c r="K54" s="30">
        <f>IFERROR(IF(Towers_non_4G_MNO!K54&gt;0,IF(Towers_non_4G_MNO!K54&gt;New_4G_Sites!K54,New_4G_Sites!K54,New_4G_Sites!K54-Towers_non_4G_MNO!K54),0),0)</f>
        <v/>
      </c>
      <c r="L54" s="30">
        <f>IFERROR(IF(Towers_non_4G_MNO!L54&gt;0,IF(Towers_non_4G_MNO!L54&gt;New_4G_Sites!L54,New_4G_Sites!L54,New_4G_Sites!L54-Towers_non_4G_MNO!L54),0),0)</f>
        <v/>
      </c>
    </row>
    <row r="55">
      <c r="A55" s="20">
        <f>'New_4G_Sites'!A55</f>
        <v/>
      </c>
      <c r="B55" s="20">
        <f>'New_4G_Sites'!B55</f>
        <v/>
      </c>
      <c r="C55" s="30">
        <f>IFERROR(IF(Towers_non_4G_MNO!C55&gt;0,IF(Towers_non_4G_MNO!C55&gt;New_4G_Sites!C55,New_4G_Sites!C55,New_4G_Sites!C55-Towers_non_4G_MNO!C55),0),0)</f>
        <v/>
      </c>
      <c r="D55" s="30">
        <f>IFERROR(IF(Towers_non_4G_MNO!D55&gt;0,IF(Towers_non_4G_MNO!D55&gt;New_4G_Sites!D55,New_4G_Sites!D55,New_4G_Sites!D55-Towers_non_4G_MNO!D55),0),0)</f>
        <v/>
      </c>
      <c r="E55" s="30">
        <f>IFERROR(IF(Towers_non_4G_MNO!E55&gt;0,IF(Towers_non_4G_MNO!E55&gt;New_4G_Sites!E55,New_4G_Sites!E55,New_4G_Sites!E55-Towers_non_4G_MNO!E55),0),0)</f>
        <v/>
      </c>
      <c r="F55" s="30">
        <f>IFERROR(IF(Towers_non_4G_MNO!F55&gt;0,IF(Towers_non_4G_MNO!F55&gt;New_4G_Sites!F55,New_4G_Sites!F55,New_4G_Sites!F55-Towers_non_4G_MNO!F55),0),0)</f>
        <v/>
      </c>
      <c r="G55" s="30">
        <f>IFERROR(IF(Towers_non_4G_MNO!G55&gt;0,IF(Towers_non_4G_MNO!G55&gt;New_4G_Sites!G55,New_4G_Sites!G55,New_4G_Sites!G55-Towers_non_4G_MNO!G55),0),0)</f>
        <v/>
      </c>
      <c r="H55" s="30">
        <f>IFERROR(IF(Towers_non_4G_MNO!H55&gt;0,IF(Towers_non_4G_MNO!H55&gt;New_4G_Sites!H55,New_4G_Sites!H55,New_4G_Sites!H55-Towers_non_4G_MNO!H55),0),0)</f>
        <v/>
      </c>
      <c r="I55" s="30">
        <f>IFERROR(IF(Towers_non_4G_MNO!I55&gt;0,IF(Towers_non_4G_MNO!I55&gt;New_4G_Sites!I55,New_4G_Sites!I55,New_4G_Sites!I55-Towers_non_4G_MNO!I55),0),0)</f>
        <v/>
      </c>
      <c r="J55" s="30">
        <f>IFERROR(IF(Towers_non_4G_MNO!J55&gt;0,IF(Towers_non_4G_MNO!J55&gt;New_4G_Sites!J55,New_4G_Sites!J55,New_4G_Sites!J55-Towers_non_4G_MNO!J55),0),0)</f>
        <v/>
      </c>
      <c r="K55" s="30">
        <f>IFERROR(IF(Towers_non_4G_MNO!K55&gt;0,IF(Towers_non_4G_MNO!K55&gt;New_4G_Sites!K55,New_4G_Sites!K55,New_4G_Sites!K55-Towers_non_4G_MNO!K55),0),0)</f>
        <v/>
      </c>
      <c r="L55" s="30">
        <f>IFERROR(IF(Towers_non_4G_MNO!L55&gt;0,IF(Towers_non_4G_MNO!L55&gt;New_4G_Sites!L55,New_4G_Sites!L55,New_4G_Sites!L55-Towers_non_4G_MNO!L55),0),0)</f>
        <v/>
      </c>
    </row>
    <row r="56">
      <c r="A56" s="20">
        <f>'New_4G_Sites'!A56</f>
        <v/>
      </c>
      <c r="B56" s="20">
        <f>'New_4G_Sites'!B56</f>
        <v/>
      </c>
      <c r="C56" s="30">
        <f>IFERROR(IF(Towers_non_4G_MNO!C56&gt;0,IF(Towers_non_4G_MNO!C56&gt;New_4G_Sites!C56,New_4G_Sites!C56,New_4G_Sites!C56-Towers_non_4G_MNO!C56),0),0)</f>
        <v/>
      </c>
      <c r="D56" s="30">
        <f>IFERROR(IF(Towers_non_4G_MNO!D56&gt;0,IF(Towers_non_4G_MNO!D56&gt;New_4G_Sites!D56,New_4G_Sites!D56,New_4G_Sites!D56-Towers_non_4G_MNO!D56),0),0)</f>
        <v/>
      </c>
      <c r="E56" s="30">
        <f>IFERROR(IF(Towers_non_4G_MNO!E56&gt;0,IF(Towers_non_4G_MNO!E56&gt;New_4G_Sites!E56,New_4G_Sites!E56,New_4G_Sites!E56-Towers_non_4G_MNO!E56),0),0)</f>
        <v/>
      </c>
      <c r="F56" s="30">
        <f>IFERROR(IF(Towers_non_4G_MNO!F56&gt;0,IF(Towers_non_4G_MNO!F56&gt;New_4G_Sites!F56,New_4G_Sites!F56,New_4G_Sites!F56-Towers_non_4G_MNO!F56),0),0)</f>
        <v/>
      </c>
      <c r="G56" s="30">
        <f>IFERROR(IF(Towers_non_4G_MNO!G56&gt;0,IF(Towers_non_4G_MNO!G56&gt;New_4G_Sites!G56,New_4G_Sites!G56,New_4G_Sites!G56-Towers_non_4G_MNO!G56),0),0)</f>
        <v/>
      </c>
      <c r="H56" s="30">
        <f>IFERROR(IF(Towers_non_4G_MNO!H56&gt;0,IF(Towers_non_4G_MNO!H56&gt;New_4G_Sites!H56,New_4G_Sites!H56,New_4G_Sites!H56-Towers_non_4G_MNO!H56),0),0)</f>
        <v/>
      </c>
      <c r="I56" s="30">
        <f>IFERROR(IF(Towers_non_4G_MNO!I56&gt;0,IF(Towers_non_4G_MNO!I56&gt;New_4G_Sites!I56,New_4G_Sites!I56,New_4G_Sites!I56-Towers_non_4G_MNO!I56),0),0)</f>
        <v/>
      </c>
      <c r="J56" s="30">
        <f>IFERROR(IF(Towers_non_4G_MNO!J56&gt;0,IF(Towers_non_4G_MNO!J56&gt;New_4G_Sites!J56,New_4G_Sites!J56,New_4G_Sites!J56-Towers_non_4G_MNO!J56),0),0)</f>
        <v/>
      </c>
      <c r="K56" s="30">
        <f>IFERROR(IF(Towers_non_4G_MNO!K56&gt;0,IF(Towers_non_4G_MNO!K56&gt;New_4G_Sites!K56,New_4G_Sites!K56,New_4G_Sites!K56-Towers_non_4G_MNO!K56),0),0)</f>
        <v/>
      </c>
      <c r="L56" s="30">
        <f>IFERROR(IF(Towers_non_4G_MNO!L56&gt;0,IF(Towers_non_4G_MNO!L56&gt;New_4G_Sites!L56,New_4G_Sites!L56,New_4G_Sites!L56-Towers_non_4G_MNO!L56),0),0)</f>
        <v/>
      </c>
    </row>
    <row r="57">
      <c r="A57" s="20">
        <f>'New_4G_Sites'!A57</f>
        <v/>
      </c>
      <c r="B57" s="20">
        <f>'New_4G_Sites'!B57</f>
        <v/>
      </c>
      <c r="C57" s="30">
        <f>IFERROR(IF(Towers_non_4G_MNO!C57&gt;0,IF(Towers_non_4G_MNO!C57&gt;New_4G_Sites!C57,New_4G_Sites!C57,New_4G_Sites!C57-Towers_non_4G_MNO!C57),0),0)</f>
        <v/>
      </c>
      <c r="D57" s="30">
        <f>IFERROR(IF(Towers_non_4G_MNO!D57&gt;0,IF(Towers_non_4G_MNO!D57&gt;New_4G_Sites!D57,New_4G_Sites!D57,New_4G_Sites!D57-Towers_non_4G_MNO!D57),0),0)</f>
        <v/>
      </c>
      <c r="E57" s="30">
        <f>IFERROR(IF(Towers_non_4G_MNO!E57&gt;0,IF(Towers_non_4G_MNO!E57&gt;New_4G_Sites!E57,New_4G_Sites!E57,New_4G_Sites!E57-Towers_non_4G_MNO!E57),0),0)</f>
        <v/>
      </c>
      <c r="F57" s="30">
        <f>IFERROR(IF(Towers_non_4G_MNO!F57&gt;0,IF(Towers_non_4G_MNO!F57&gt;New_4G_Sites!F57,New_4G_Sites!F57,New_4G_Sites!F57-Towers_non_4G_MNO!F57),0),0)</f>
        <v/>
      </c>
      <c r="G57" s="30">
        <f>IFERROR(IF(Towers_non_4G_MNO!G57&gt;0,IF(Towers_non_4G_MNO!G57&gt;New_4G_Sites!G57,New_4G_Sites!G57,New_4G_Sites!G57-Towers_non_4G_MNO!G57),0),0)</f>
        <v/>
      </c>
      <c r="H57" s="30">
        <f>IFERROR(IF(Towers_non_4G_MNO!H57&gt;0,IF(Towers_non_4G_MNO!H57&gt;New_4G_Sites!H57,New_4G_Sites!H57,New_4G_Sites!H57-Towers_non_4G_MNO!H57),0),0)</f>
        <v/>
      </c>
      <c r="I57" s="30">
        <f>IFERROR(IF(Towers_non_4G_MNO!I57&gt;0,IF(Towers_non_4G_MNO!I57&gt;New_4G_Sites!I57,New_4G_Sites!I57,New_4G_Sites!I57-Towers_non_4G_MNO!I57),0),0)</f>
        <v/>
      </c>
      <c r="J57" s="30">
        <f>IFERROR(IF(Towers_non_4G_MNO!J57&gt;0,IF(Towers_non_4G_MNO!J57&gt;New_4G_Sites!J57,New_4G_Sites!J57,New_4G_Sites!J57-Towers_non_4G_MNO!J57),0),0)</f>
        <v/>
      </c>
      <c r="K57" s="30">
        <f>IFERROR(IF(Towers_non_4G_MNO!K57&gt;0,IF(Towers_non_4G_MNO!K57&gt;New_4G_Sites!K57,New_4G_Sites!K57,New_4G_Sites!K57-Towers_non_4G_MNO!K57),0),0)</f>
        <v/>
      </c>
      <c r="L57" s="30">
        <f>IFERROR(IF(Towers_non_4G_MNO!L57&gt;0,IF(Towers_non_4G_MNO!L57&gt;New_4G_Sites!L57,New_4G_Sites!L57,New_4G_Sites!L57-Towers_non_4G_MNO!L57),0),0)</f>
        <v/>
      </c>
    </row>
    <row r="58">
      <c r="A58" s="20">
        <f>'New_4G_Sites'!A58</f>
        <v/>
      </c>
      <c r="B58" s="20">
        <f>'New_4G_Sites'!B58</f>
        <v/>
      </c>
      <c r="C58" s="30">
        <f>IFERROR(IF(Towers_non_4G_MNO!C58&gt;0,IF(Towers_non_4G_MNO!C58&gt;New_4G_Sites!C58,New_4G_Sites!C58,New_4G_Sites!C58-Towers_non_4G_MNO!C58),0),0)</f>
        <v/>
      </c>
      <c r="D58" s="30">
        <f>IFERROR(IF(Towers_non_4G_MNO!D58&gt;0,IF(Towers_non_4G_MNO!D58&gt;New_4G_Sites!D58,New_4G_Sites!D58,New_4G_Sites!D58-Towers_non_4G_MNO!D58),0),0)</f>
        <v/>
      </c>
      <c r="E58" s="30">
        <f>IFERROR(IF(Towers_non_4G_MNO!E58&gt;0,IF(Towers_non_4G_MNO!E58&gt;New_4G_Sites!E58,New_4G_Sites!E58,New_4G_Sites!E58-Towers_non_4G_MNO!E58),0),0)</f>
        <v/>
      </c>
      <c r="F58" s="30">
        <f>IFERROR(IF(Towers_non_4G_MNO!F58&gt;0,IF(Towers_non_4G_MNO!F58&gt;New_4G_Sites!F58,New_4G_Sites!F58,New_4G_Sites!F58-Towers_non_4G_MNO!F58),0),0)</f>
        <v/>
      </c>
      <c r="G58" s="30">
        <f>IFERROR(IF(Towers_non_4G_MNO!G58&gt;0,IF(Towers_non_4G_MNO!G58&gt;New_4G_Sites!G58,New_4G_Sites!G58,New_4G_Sites!G58-Towers_non_4G_MNO!G58),0),0)</f>
        <v/>
      </c>
      <c r="H58" s="30">
        <f>IFERROR(IF(Towers_non_4G_MNO!H58&gt;0,IF(Towers_non_4G_MNO!H58&gt;New_4G_Sites!H58,New_4G_Sites!H58,New_4G_Sites!H58-Towers_non_4G_MNO!H58),0),0)</f>
        <v/>
      </c>
      <c r="I58" s="30">
        <f>IFERROR(IF(Towers_non_4G_MNO!I58&gt;0,IF(Towers_non_4G_MNO!I58&gt;New_4G_Sites!I58,New_4G_Sites!I58,New_4G_Sites!I58-Towers_non_4G_MNO!I58),0),0)</f>
        <v/>
      </c>
      <c r="J58" s="30">
        <f>IFERROR(IF(Towers_non_4G_MNO!J58&gt;0,IF(Towers_non_4G_MNO!J58&gt;New_4G_Sites!J58,New_4G_Sites!J58,New_4G_Sites!J58-Towers_non_4G_MNO!J58),0),0)</f>
        <v/>
      </c>
      <c r="K58" s="30">
        <f>IFERROR(IF(Towers_non_4G_MNO!K58&gt;0,IF(Towers_non_4G_MNO!K58&gt;New_4G_Sites!K58,New_4G_Sites!K58,New_4G_Sites!K58-Towers_non_4G_MNO!K58),0),0)</f>
        <v/>
      </c>
      <c r="L58" s="30">
        <f>IFERROR(IF(Towers_non_4G_MNO!L58&gt;0,IF(Towers_non_4G_MNO!L58&gt;New_4G_Sites!L58,New_4G_Sites!L58,New_4G_Sites!L58-Towers_non_4G_MNO!L58),0),0)</f>
        <v/>
      </c>
    </row>
    <row r="59">
      <c r="A59" s="20">
        <f>'New_4G_Sites'!A59</f>
        <v/>
      </c>
      <c r="B59" s="20">
        <f>'New_4G_Sites'!B59</f>
        <v/>
      </c>
      <c r="C59" s="30">
        <f>IFERROR(IF(Towers_non_4G_MNO!C59&gt;0,IF(Towers_non_4G_MNO!C59&gt;New_4G_Sites!C59,New_4G_Sites!C59,New_4G_Sites!C59-Towers_non_4G_MNO!C59),0),0)</f>
        <v/>
      </c>
      <c r="D59" s="30">
        <f>IFERROR(IF(Towers_non_4G_MNO!D59&gt;0,IF(Towers_non_4G_MNO!D59&gt;New_4G_Sites!D59,New_4G_Sites!D59,New_4G_Sites!D59-Towers_non_4G_MNO!D59),0),0)</f>
        <v/>
      </c>
      <c r="E59" s="30">
        <f>IFERROR(IF(Towers_non_4G_MNO!E59&gt;0,IF(Towers_non_4G_MNO!E59&gt;New_4G_Sites!E59,New_4G_Sites!E59,New_4G_Sites!E59-Towers_non_4G_MNO!E59),0),0)</f>
        <v/>
      </c>
      <c r="F59" s="30">
        <f>IFERROR(IF(Towers_non_4G_MNO!F59&gt;0,IF(Towers_non_4G_MNO!F59&gt;New_4G_Sites!F59,New_4G_Sites!F59,New_4G_Sites!F59-Towers_non_4G_MNO!F59),0),0)</f>
        <v/>
      </c>
      <c r="G59" s="30">
        <f>IFERROR(IF(Towers_non_4G_MNO!G59&gt;0,IF(Towers_non_4G_MNO!G59&gt;New_4G_Sites!G59,New_4G_Sites!G59,New_4G_Sites!G59-Towers_non_4G_MNO!G59),0),0)</f>
        <v/>
      </c>
      <c r="H59" s="30">
        <f>IFERROR(IF(Towers_non_4G_MNO!H59&gt;0,IF(Towers_non_4G_MNO!H59&gt;New_4G_Sites!H59,New_4G_Sites!H59,New_4G_Sites!H59-Towers_non_4G_MNO!H59),0),0)</f>
        <v/>
      </c>
      <c r="I59" s="30">
        <f>IFERROR(IF(Towers_non_4G_MNO!I59&gt;0,IF(Towers_non_4G_MNO!I59&gt;New_4G_Sites!I59,New_4G_Sites!I59,New_4G_Sites!I59-Towers_non_4G_MNO!I59),0),0)</f>
        <v/>
      </c>
      <c r="J59" s="30">
        <f>IFERROR(IF(Towers_non_4G_MNO!J59&gt;0,IF(Towers_non_4G_MNO!J59&gt;New_4G_Sites!J59,New_4G_Sites!J59,New_4G_Sites!J59-Towers_non_4G_MNO!J59),0),0)</f>
        <v/>
      </c>
      <c r="K59" s="30">
        <f>IFERROR(IF(Towers_non_4G_MNO!K59&gt;0,IF(Towers_non_4G_MNO!K59&gt;New_4G_Sites!K59,New_4G_Sites!K59,New_4G_Sites!K59-Towers_non_4G_MNO!K59),0),0)</f>
        <v/>
      </c>
      <c r="L59" s="30">
        <f>IFERROR(IF(Towers_non_4G_MNO!L59&gt;0,IF(Towers_non_4G_MNO!L59&gt;New_4G_Sites!L59,New_4G_Sites!L59,New_4G_Sites!L59-Towers_non_4G_MNO!L59),0),0)</f>
        <v/>
      </c>
    </row>
    <row r="60">
      <c r="A60" s="20">
        <f>'New_4G_Sites'!A60</f>
        <v/>
      </c>
      <c r="B60" s="20">
        <f>'New_4G_Sites'!B60</f>
        <v/>
      </c>
      <c r="C60" s="30">
        <f>IFERROR(IF(Towers_non_4G_MNO!C60&gt;0,IF(Towers_non_4G_MNO!C60&gt;New_4G_Sites!C60,New_4G_Sites!C60,New_4G_Sites!C60-Towers_non_4G_MNO!C60),0),0)</f>
        <v/>
      </c>
      <c r="D60" s="30">
        <f>IFERROR(IF(Towers_non_4G_MNO!D60&gt;0,IF(Towers_non_4G_MNO!D60&gt;New_4G_Sites!D60,New_4G_Sites!D60,New_4G_Sites!D60-Towers_non_4G_MNO!D60),0),0)</f>
        <v/>
      </c>
      <c r="E60" s="30">
        <f>IFERROR(IF(Towers_non_4G_MNO!E60&gt;0,IF(Towers_non_4G_MNO!E60&gt;New_4G_Sites!E60,New_4G_Sites!E60,New_4G_Sites!E60-Towers_non_4G_MNO!E60),0),0)</f>
        <v/>
      </c>
      <c r="F60" s="30">
        <f>IFERROR(IF(Towers_non_4G_MNO!F60&gt;0,IF(Towers_non_4G_MNO!F60&gt;New_4G_Sites!F60,New_4G_Sites!F60,New_4G_Sites!F60-Towers_non_4G_MNO!F60),0),0)</f>
        <v/>
      </c>
      <c r="G60" s="30">
        <f>IFERROR(IF(Towers_non_4G_MNO!G60&gt;0,IF(Towers_non_4G_MNO!G60&gt;New_4G_Sites!G60,New_4G_Sites!G60,New_4G_Sites!G60-Towers_non_4G_MNO!G60),0),0)</f>
        <v/>
      </c>
      <c r="H60" s="30">
        <f>IFERROR(IF(Towers_non_4G_MNO!H60&gt;0,IF(Towers_non_4G_MNO!H60&gt;New_4G_Sites!H60,New_4G_Sites!H60,New_4G_Sites!H60-Towers_non_4G_MNO!H60),0),0)</f>
        <v/>
      </c>
      <c r="I60" s="30">
        <f>IFERROR(IF(Towers_non_4G_MNO!I60&gt;0,IF(Towers_non_4G_MNO!I60&gt;New_4G_Sites!I60,New_4G_Sites!I60,New_4G_Sites!I60-Towers_non_4G_MNO!I60),0),0)</f>
        <v/>
      </c>
      <c r="J60" s="30">
        <f>IFERROR(IF(Towers_non_4G_MNO!J60&gt;0,IF(Towers_non_4G_MNO!J60&gt;New_4G_Sites!J60,New_4G_Sites!J60,New_4G_Sites!J60-Towers_non_4G_MNO!J60),0),0)</f>
        <v/>
      </c>
      <c r="K60" s="30">
        <f>IFERROR(IF(Towers_non_4G_MNO!K60&gt;0,IF(Towers_non_4G_MNO!K60&gt;New_4G_Sites!K60,New_4G_Sites!K60,New_4G_Sites!K60-Towers_non_4G_MNO!K60),0),0)</f>
        <v/>
      </c>
      <c r="L60" s="30">
        <f>IFERROR(IF(Towers_non_4G_MNO!L60&gt;0,IF(Towers_non_4G_MNO!L60&gt;New_4G_Sites!L60,New_4G_Sites!L60,New_4G_Sites!L60-Towers_non_4G_MNO!L60),0),0)</f>
        <v/>
      </c>
    </row>
    <row r="61">
      <c r="A61" s="20">
        <f>'New_4G_Sites'!A61</f>
        <v/>
      </c>
      <c r="B61" s="20">
        <f>'New_4G_Sites'!B61</f>
        <v/>
      </c>
      <c r="C61" s="30">
        <f>IFERROR(IF(Towers_non_4G_MNO!C61&gt;0,IF(Towers_non_4G_MNO!C61&gt;New_4G_Sites!C61,New_4G_Sites!C61,New_4G_Sites!C61-Towers_non_4G_MNO!C61),0),0)</f>
        <v/>
      </c>
      <c r="D61" s="30">
        <f>IFERROR(IF(Towers_non_4G_MNO!D61&gt;0,IF(Towers_non_4G_MNO!D61&gt;New_4G_Sites!D61,New_4G_Sites!D61,New_4G_Sites!D61-Towers_non_4G_MNO!D61),0),0)</f>
        <v/>
      </c>
      <c r="E61" s="30">
        <f>IFERROR(IF(Towers_non_4G_MNO!E61&gt;0,IF(Towers_non_4G_MNO!E61&gt;New_4G_Sites!E61,New_4G_Sites!E61,New_4G_Sites!E61-Towers_non_4G_MNO!E61),0),0)</f>
        <v/>
      </c>
      <c r="F61" s="30">
        <f>IFERROR(IF(Towers_non_4G_MNO!F61&gt;0,IF(Towers_non_4G_MNO!F61&gt;New_4G_Sites!F61,New_4G_Sites!F61,New_4G_Sites!F61-Towers_non_4G_MNO!F61),0),0)</f>
        <v/>
      </c>
      <c r="G61" s="30">
        <f>IFERROR(IF(Towers_non_4G_MNO!G61&gt;0,IF(Towers_non_4G_MNO!G61&gt;New_4G_Sites!G61,New_4G_Sites!G61,New_4G_Sites!G61-Towers_non_4G_MNO!G61),0),0)</f>
        <v/>
      </c>
      <c r="H61" s="30">
        <f>IFERROR(IF(Towers_non_4G_MNO!H61&gt;0,IF(Towers_non_4G_MNO!H61&gt;New_4G_Sites!H61,New_4G_Sites!H61,New_4G_Sites!H61-Towers_non_4G_MNO!H61),0),0)</f>
        <v/>
      </c>
      <c r="I61" s="30">
        <f>IFERROR(IF(Towers_non_4G_MNO!I61&gt;0,IF(Towers_non_4G_MNO!I61&gt;New_4G_Sites!I61,New_4G_Sites!I61,New_4G_Sites!I61-Towers_non_4G_MNO!I61),0),0)</f>
        <v/>
      </c>
      <c r="J61" s="30">
        <f>IFERROR(IF(Towers_non_4G_MNO!J61&gt;0,IF(Towers_non_4G_MNO!J61&gt;New_4G_Sites!J61,New_4G_Sites!J61,New_4G_Sites!J61-Towers_non_4G_MNO!J61),0),0)</f>
        <v/>
      </c>
      <c r="K61" s="30">
        <f>IFERROR(IF(Towers_non_4G_MNO!K61&gt;0,IF(Towers_non_4G_MNO!K61&gt;New_4G_Sites!K61,New_4G_Sites!K61,New_4G_Sites!K61-Towers_non_4G_MNO!K61),0),0)</f>
        <v/>
      </c>
      <c r="L61" s="30">
        <f>IFERROR(IF(Towers_non_4G_MNO!L61&gt;0,IF(Towers_non_4G_MNO!L61&gt;New_4G_Sites!L61,New_4G_Sites!L61,New_4G_Sites!L61-Towers_non_4G_MNO!L61),0),0)</f>
        <v/>
      </c>
    </row>
    <row r="62">
      <c r="A62" s="20">
        <f>'New_4G_Sites'!A62</f>
        <v/>
      </c>
      <c r="B62" s="20">
        <f>'New_4G_Sites'!B62</f>
        <v/>
      </c>
      <c r="C62" s="30">
        <f>IFERROR(IF(Towers_non_4G_MNO!C62&gt;0,IF(Towers_non_4G_MNO!C62&gt;New_4G_Sites!C62,New_4G_Sites!C62,New_4G_Sites!C62-Towers_non_4G_MNO!C62),0),0)</f>
        <v/>
      </c>
      <c r="D62" s="30">
        <f>IFERROR(IF(Towers_non_4G_MNO!D62&gt;0,IF(Towers_non_4G_MNO!D62&gt;New_4G_Sites!D62,New_4G_Sites!D62,New_4G_Sites!D62-Towers_non_4G_MNO!D62),0),0)</f>
        <v/>
      </c>
      <c r="E62" s="30">
        <f>IFERROR(IF(Towers_non_4G_MNO!E62&gt;0,IF(Towers_non_4G_MNO!E62&gt;New_4G_Sites!E62,New_4G_Sites!E62,New_4G_Sites!E62-Towers_non_4G_MNO!E62),0),0)</f>
        <v/>
      </c>
      <c r="F62" s="30">
        <f>IFERROR(IF(Towers_non_4G_MNO!F62&gt;0,IF(Towers_non_4G_MNO!F62&gt;New_4G_Sites!F62,New_4G_Sites!F62,New_4G_Sites!F62-Towers_non_4G_MNO!F62),0),0)</f>
        <v/>
      </c>
      <c r="G62" s="30">
        <f>IFERROR(IF(Towers_non_4G_MNO!G62&gt;0,IF(Towers_non_4G_MNO!G62&gt;New_4G_Sites!G62,New_4G_Sites!G62,New_4G_Sites!G62-Towers_non_4G_MNO!G62),0),0)</f>
        <v/>
      </c>
      <c r="H62" s="30">
        <f>IFERROR(IF(Towers_non_4G_MNO!H62&gt;0,IF(Towers_non_4G_MNO!H62&gt;New_4G_Sites!H62,New_4G_Sites!H62,New_4G_Sites!H62-Towers_non_4G_MNO!H62),0),0)</f>
        <v/>
      </c>
      <c r="I62" s="30">
        <f>IFERROR(IF(Towers_non_4G_MNO!I62&gt;0,IF(Towers_non_4G_MNO!I62&gt;New_4G_Sites!I62,New_4G_Sites!I62,New_4G_Sites!I62-Towers_non_4G_MNO!I62),0),0)</f>
        <v/>
      </c>
      <c r="J62" s="30">
        <f>IFERROR(IF(Towers_non_4G_MNO!J62&gt;0,IF(Towers_non_4G_MNO!J62&gt;New_4G_Sites!J62,New_4G_Sites!J62,New_4G_Sites!J62-Towers_non_4G_MNO!J62),0),0)</f>
        <v/>
      </c>
      <c r="K62" s="30">
        <f>IFERROR(IF(Towers_non_4G_MNO!K62&gt;0,IF(Towers_non_4G_MNO!K62&gt;New_4G_Sites!K62,New_4G_Sites!K62,New_4G_Sites!K62-Towers_non_4G_MNO!K62),0),0)</f>
        <v/>
      </c>
      <c r="L62" s="30">
        <f>IFERROR(IF(Towers_non_4G_MNO!L62&gt;0,IF(Towers_non_4G_MNO!L62&gt;New_4G_Sites!L62,New_4G_Sites!L62,New_4G_Sites!L62-Towers_non_4G_MNO!L62),0),0)</f>
        <v/>
      </c>
    </row>
    <row r="63">
      <c r="A63" s="20">
        <f>'New_4G_Sites'!A63</f>
        <v/>
      </c>
      <c r="B63" s="20">
        <f>'New_4G_Sites'!B63</f>
        <v/>
      </c>
      <c r="C63" s="30">
        <f>IFERROR(IF(Towers_non_4G_MNO!C63&gt;0,IF(Towers_non_4G_MNO!C63&gt;New_4G_Sites!C63,New_4G_Sites!C63,New_4G_Sites!C63-Towers_non_4G_MNO!C63),0),0)</f>
        <v/>
      </c>
      <c r="D63" s="30">
        <f>IFERROR(IF(Towers_non_4G_MNO!D63&gt;0,IF(Towers_non_4G_MNO!D63&gt;New_4G_Sites!D63,New_4G_Sites!D63,New_4G_Sites!D63-Towers_non_4G_MNO!D63),0),0)</f>
        <v/>
      </c>
      <c r="E63" s="30">
        <f>IFERROR(IF(Towers_non_4G_MNO!E63&gt;0,IF(Towers_non_4G_MNO!E63&gt;New_4G_Sites!E63,New_4G_Sites!E63,New_4G_Sites!E63-Towers_non_4G_MNO!E63),0),0)</f>
        <v/>
      </c>
      <c r="F63" s="30">
        <f>IFERROR(IF(Towers_non_4G_MNO!F63&gt;0,IF(Towers_non_4G_MNO!F63&gt;New_4G_Sites!F63,New_4G_Sites!F63,New_4G_Sites!F63-Towers_non_4G_MNO!F63),0),0)</f>
        <v/>
      </c>
      <c r="G63" s="30">
        <f>IFERROR(IF(Towers_non_4G_MNO!G63&gt;0,IF(Towers_non_4G_MNO!G63&gt;New_4G_Sites!G63,New_4G_Sites!G63,New_4G_Sites!G63-Towers_non_4G_MNO!G63),0),0)</f>
        <v/>
      </c>
      <c r="H63" s="30">
        <f>IFERROR(IF(Towers_non_4G_MNO!H63&gt;0,IF(Towers_non_4G_MNO!H63&gt;New_4G_Sites!H63,New_4G_Sites!H63,New_4G_Sites!H63-Towers_non_4G_MNO!H63),0),0)</f>
        <v/>
      </c>
      <c r="I63" s="30">
        <f>IFERROR(IF(Towers_non_4G_MNO!I63&gt;0,IF(Towers_non_4G_MNO!I63&gt;New_4G_Sites!I63,New_4G_Sites!I63,New_4G_Sites!I63-Towers_non_4G_MNO!I63),0),0)</f>
        <v/>
      </c>
      <c r="J63" s="30">
        <f>IFERROR(IF(Towers_non_4G_MNO!J63&gt;0,IF(Towers_non_4G_MNO!J63&gt;New_4G_Sites!J63,New_4G_Sites!J63,New_4G_Sites!J63-Towers_non_4G_MNO!J63),0),0)</f>
        <v/>
      </c>
      <c r="K63" s="30">
        <f>IFERROR(IF(Towers_non_4G_MNO!K63&gt;0,IF(Towers_non_4G_MNO!K63&gt;New_4G_Sites!K63,New_4G_Sites!K63,New_4G_Sites!K63-Towers_non_4G_MNO!K63),0),0)</f>
        <v/>
      </c>
      <c r="L63" s="30">
        <f>IFERROR(IF(Towers_non_4G_MNO!L63&gt;0,IF(Towers_non_4G_MNO!L63&gt;New_4G_Sites!L63,New_4G_Sites!L63,New_4G_Sites!L63-Towers_non_4G_MNO!L63),0),0)</f>
        <v/>
      </c>
    </row>
    <row r="64">
      <c r="A64" s="20">
        <f>'New_4G_Sites'!A64</f>
        <v/>
      </c>
      <c r="B64" s="20">
        <f>'New_4G_Sites'!B64</f>
        <v/>
      </c>
      <c r="C64" s="30">
        <f>IFERROR(IF(Towers_non_4G_MNO!C64&gt;0,IF(Towers_non_4G_MNO!C64&gt;New_4G_Sites!C64,New_4G_Sites!C64,New_4G_Sites!C64-Towers_non_4G_MNO!C64),0),0)</f>
        <v/>
      </c>
      <c r="D64" s="30">
        <f>IFERROR(IF(Towers_non_4G_MNO!D64&gt;0,IF(Towers_non_4G_MNO!D64&gt;New_4G_Sites!D64,New_4G_Sites!D64,New_4G_Sites!D64-Towers_non_4G_MNO!D64),0),0)</f>
        <v/>
      </c>
      <c r="E64" s="30">
        <f>IFERROR(IF(Towers_non_4G_MNO!E64&gt;0,IF(Towers_non_4G_MNO!E64&gt;New_4G_Sites!E64,New_4G_Sites!E64,New_4G_Sites!E64-Towers_non_4G_MNO!E64),0),0)</f>
        <v/>
      </c>
      <c r="F64" s="30">
        <f>IFERROR(IF(Towers_non_4G_MNO!F64&gt;0,IF(Towers_non_4G_MNO!F64&gt;New_4G_Sites!F64,New_4G_Sites!F64,New_4G_Sites!F64-Towers_non_4G_MNO!F64),0),0)</f>
        <v/>
      </c>
      <c r="G64" s="30">
        <f>IFERROR(IF(Towers_non_4G_MNO!G64&gt;0,IF(Towers_non_4G_MNO!G64&gt;New_4G_Sites!G64,New_4G_Sites!G64,New_4G_Sites!G64-Towers_non_4G_MNO!G64),0),0)</f>
        <v/>
      </c>
      <c r="H64" s="30">
        <f>IFERROR(IF(Towers_non_4G_MNO!H64&gt;0,IF(Towers_non_4G_MNO!H64&gt;New_4G_Sites!H64,New_4G_Sites!H64,New_4G_Sites!H64-Towers_non_4G_MNO!H64),0),0)</f>
        <v/>
      </c>
      <c r="I64" s="30">
        <f>IFERROR(IF(Towers_non_4G_MNO!I64&gt;0,IF(Towers_non_4G_MNO!I64&gt;New_4G_Sites!I64,New_4G_Sites!I64,New_4G_Sites!I64-Towers_non_4G_MNO!I64),0),0)</f>
        <v/>
      </c>
      <c r="J64" s="30">
        <f>IFERROR(IF(Towers_non_4G_MNO!J64&gt;0,IF(Towers_non_4G_MNO!J64&gt;New_4G_Sites!J64,New_4G_Sites!J64,New_4G_Sites!J64-Towers_non_4G_MNO!J64),0),0)</f>
        <v/>
      </c>
      <c r="K64" s="30">
        <f>IFERROR(IF(Towers_non_4G_MNO!K64&gt;0,IF(Towers_non_4G_MNO!K64&gt;New_4G_Sites!K64,New_4G_Sites!K64,New_4G_Sites!K64-Towers_non_4G_MNO!K64),0),0)</f>
        <v/>
      </c>
      <c r="L64" s="30">
        <f>IFERROR(IF(Towers_non_4G_MNO!L64&gt;0,IF(Towers_non_4G_MNO!L64&gt;New_4G_Sites!L64,New_4G_Sites!L64,New_4G_Sites!L64-Towers_non_4G_MNO!L64),0),0)</f>
        <v/>
      </c>
    </row>
    <row r="65">
      <c r="A65" s="20">
        <f>'New_4G_Sites'!A65</f>
        <v/>
      </c>
      <c r="B65" s="20">
        <f>'New_4G_Sites'!B65</f>
        <v/>
      </c>
      <c r="C65" s="30">
        <f>IFERROR(IF(Towers_non_4G_MNO!C65&gt;0,IF(Towers_non_4G_MNO!C65&gt;New_4G_Sites!C65,New_4G_Sites!C65,New_4G_Sites!C65-Towers_non_4G_MNO!C65),0),0)</f>
        <v/>
      </c>
      <c r="D65" s="30">
        <f>IFERROR(IF(Towers_non_4G_MNO!D65&gt;0,IF(Towers_non_4G_MNO!D65&gt;New_4G_Sites!D65,New_4G_Sites!D65,New_4G_Sites!D65-Towers_non_4G_MNO!D65),0),0)</f>
        <v/>
      </c>
      <c r="E65" s="30">
        <f>IFERROR(IF(Towers_non_4G_MNO!E65&gt;0,IF(Towers_non_4G_MNO!E65&gt;New_4G_Sites!E65,New_4G_Sites!E65,New_4G_Sites!E65-Towers_non_4G_MNO!E65),0),0)</f>
        <v/>
      </c>
      <c r="F65" s="30">
        <f>IFERROR(IF(Towers_non_4G_MNO!F65&gt;0,IF(Towers_non_4G_MNO!F65&gt;New_4G_Sites!F65,New_4G_Sites!F65,New_4G_Sites!F65-Towers_non_4G_MNO!F65),0),0)</f>
        <v/>
      </c>
      <c r="G65" s="30">
        <f>IFERROR(IF(Towers_non_4G_MNO!G65&gt;0,IF(Towers_non_4G_MNO!G65&gt;New_4G_Sites!G65,New_4G_Sites!G65,New_4G_Sites!G65-Towers_non_4G_MNO!G65),0),0)</f>
        <v/>
      </c>
      <c r="H65" s="30">
        <f>IFERROR(IF(Towers_non_4G_MNO!H65&gt;0,IF(Towers_non_4G_MNO!H65&gt;New_4G_Sites!H65,New_4G_Sites!H65,New_4G_Sites!H65-Towers_non_4G_MNO!H65),0),0)</f>
        <v/>
      </c>
      <c r="I65" s="30">
        <f>IFERROR(IF(Towers_non_4G_MNO!I65&gt;0,IF(Towers_non_4G_MNO!I65&gt;New_4G_Sites!I65,New_4G_Sites!I65,New_4G_Sites!I65-Towers_non_4G_MNO!I65),0),0)</f>
        <v/>
      </c>
      <c r="J65" s="30">
        <f>IFERROR(IF(Towers_non_4G_MNO!J65&gt;0,IF(Towers_non_4G_MNO!J65&gt;New_4G_Sites!J65,New_4G_Sites!J65,New_4G_Sites!J65-Towers_non_4G_MNO!J65),0),0)</f>
        <v/>
      </c>
      <c r="K65" s="30">
        <f>IFERROR(IF(Towers_non_4G_MNO!K65&gt;0,IF(Towers_non_4G_MNO!K65&gt;New_4G_Sites!K65,New_4G_Sites!K65,New_4G_Sites!K65-Towers_non_4G_MNO!K65),0),0)</f>
        <v/>
      </c>
      <c r="L65" s="30">
        <f>IFERROR(IF(Towers_non_4G_MNO!L65&gt;0,IF(Towers_non_4G_MNO!L65&gt;New_4G_Sites!L65,New_4G_Sites!L65,New_4G_Sites!L65-Towers_non_4G_MNO!L65),0),0)</f>
        <v/>
      </c>
    </row>
    <row r="66">
      <c r="A66" s="20">
        <f>'New_4G_Sites'!A66</f>
        <v/>
      </c>
      <c r="B66" s="20">
        <f>'New_4G_Sites'!B66</f>
        <v/>
      </c>
      <c r="C66" s="30">
        <f>IFERROR(IF(Towers_non_4G_MNO!C66&gt;0,IF(Towers_non_4G_MNO!C66&gt;New_4G_Sites!C66,New_4G_Sites!C66,New_4G_Sites!C66-Towers_non_4G_MNO!C66),0),0)</f>
        <v/>
      </c>
      <c r="D66" s="30">
        <f>IFERROR(IF(Towers_non_4G_MNO!D66&gt;0,IF(Towers_non_4G_MNO!D66&gt;New_4G_Sites!D66,New_4G_Sites!D66,New_4G_Sites!D66-Towers_non_4G_MNO!D66),0),0)</f>
        <v/>
      </c>
      <c r="E66" s="30">
        <f>IFERROR(IF(Towers_non_4G_MNO!E66&gt;0,IF(Towers_non_4G_MNO!E66&gt;New_4G_Sites!E66,New_4G_Sites!E66,New_4G_Sites!E66-Towers_non_4G_MNO!E66),0),0)</f>
        <v/>
      </c>
      <c r="F66" s="30">
        <f>IFERROR(IF(Towers_non_4G_MNO!F66&gt;0,IF(Towers_non_4G_MNO!F66&gt;New_4G_Sites!F66,New_4G_Sites!F66,New_4G_Sites!F66-Towers_non_4G_MNO!F66),0),0)</f>
        <v/>
      </c>
      <c r="G66" s="30">
        <f>IFERROR(IF(Towers_non_4G_MNO!G66&gt;0,IF(Towers_non_4G_MNO!G66&gt;New_4G_Sites!G66,New_4G_Sites!G66,New_4G_Sites!G66-Towers_non_4G_MNO!G66),0),0)</f>
        <v/>
      </c>
      <c r="H66" s="30">
        <f>IFERROR(IF(Towers_non_4G_MNO!H66&gt;0,IF(Towers_non_4G_MNO!H66&gt;New_4G_Sites!H66,New_4G_Sites!H66,New_4G_Sites!H66-Towers_non_4G_MNO!H66),0),0)</f>
        <v/>
      </c>
      <c r="I66" s="30">
        <f>IFERROR(IF(Towers_non_4G_MNO!I66&gt;0,IF(Towers_non_4G_MNO!I66&gt;New_4G_Sites!I66,New_4G_Sites!I66,New_4G_Sites!I66-Towers_non_4G_MNO!I66),0),0)</f>
        <v/>
      </c>
      <c r="J66" s="30">
        <f>IFERROR(IF(Towers_non_4G_MNO!J66&gt;0,IF(Towers_non_4G_MNO!J66&gt;New_4G_Sites!J66,New_4G_Sites!J66,New_4G_Sites!J66-Towers_non_4G_MNO!J66),0),0)</f>
        <v/>
      </c>
      <c r="K66" s="30">
        <f>IFERROR(IF(Towers_non_4G_MNO!K66&gt;0,IF(Towers_non_4G_MNO!K66&gt;New_4G_Sites!K66,New_4G_Sites!K66,New_4G_Sites!K66-Towers_non_4G_MNO!K66),0),0)</f>
        <v/>
      </c>
      <c r="L66" s="30">
        <f>IFERROR(IF(Towers_non_4G_MNO!L66&gt;0,IF(Towers_non_4G_MNO!L66&gt;New_4G_Sites!L66,New_4G_Sites!L66,New_4G_Sites!L66-Towers_non_4G_MNO!L66),0),0)</f>
        <v/>
      </c>
    </row>
    <row r="67">
      <c r="A67" s="20">
        <f>'New_4G_Sites'!A67</f>
        <v/>
      </c>
      <c r="B67" s="20">
        <f>'New_4G_Sites'!B67</f>
        <v/>
      </c>
      <c r="C67" s="30">
        <f>IFERROR(IF(Towers_non_4G_MNO!C67&gt;0,IF(Towers_non_4G_MNO!C67&gt;New_4G_Sites!C67,New_4G_Sites!C67,New_4G_Sites!C67-Towers_non_4G_MNO!C67),0),0)</f>
        <v/>
      </c>
      <c r="D67" s="30">
        <f>IFERROR(IF(Towers_non_4G_MNO!D67&gt;0,IF(Towers_non_4G_MNO!D67&gt;New_4G_Sites!D67,New_4G_Sites!D67,New_4G_Sites!D67-Towers_non_4G_MNO!D67),0),0)</f>
        <v/>
      </c>
      <c r="E67" s="30">
        <f>IFERROR(IF(Towers_non_4G_MNO!E67&gt;0,IF(Towers_non_4G_MNO!E67&gt;New_4G_Sites!E67,New_4G_Sites!E67,New_4G_Sites!E67-Towers_non_4G_MNO!E67),0),0)</f>
        <v/>
      </c>
      <c r="F67" s="30">
        <f>IFERROR(IF(Towers_non_4G_MNO!F67&gt;0,IF(Towers_non_4G_MNO!F67&gt;New_4G_Sites!F67,New_4G_Sites!F67,New_4G_Sites!F67-Towers_non_4G_MNO!F67),0),0)</f>
        <v/>
      </c>
      <c r="G67" s="30">
        <f>IFERROR(IF(Towers_non_4G_MNO!G67&gt;0,IF(Towers_non_4G_MNO!G67&gt;New_4G_Sites!G67,New_4G_Sites!G67,New_4G_Sites!G67-Towers_non_4G_MNO!G67),0),0)</f>
        <v/>
      </c>
      <c r="H67" s="30">
        <f>IFERROR(IF(Towers_non_4G_MNO!H67&gt;0,IF(Towers_non_4G_MNO!H67&gt;New_4G_Sites!H67,New_4G_Sites!H67,New_4G_Sites!H67-Towers_non_4G_MNO!H67),0),0)</f>
        <v/>
      </c>
      <c r="I67" s="30">
        <f>IFERROR(IF(Towers_non_4G_MNO!I67&gt;0,IF(Towers_non_4G_MNO!I67&gt;New_4G_Sites!I67,New_4G_Sites!I67,New_4G_Sites!I67-Towers_non_4G_MNO!I67),0),0)</f>
        <v/>
      </c>
      <c r="J67" s="30">
        <f>IFERROR(IF(Towers_non_4G_MNO!J67&gt;0,IF(Towers_non_4G_MNO!J67&gt;New_4G_Sites!J67,New_4G_Sites!J67,New_4G_Sites!J67-Towers_non_4G_MNO!J67),0),0)</f>
        <v/>
      </c>
      <c r="K67" s="30">
        <f>IFERROR(IF(Towers_non_4G_MNO!K67&gt;0,IF(Towers_non_4G_MNO!K67&gt;New_4G_Sites!K67,New_4G_Sites!K67,New_4G_Sites!K67-Towers_non_4G_MNO!K67),0),0)</f>
        <v/>
      </c>
      <c r="L67" s="30">
        <f>IFERROR(IF(Towers_non_4G_MNO!L67&gt;0,IF(Towers_non_4G_MNO!L67&gt;New_4G_Sites!L67,New_4G_Sites!L67,New_4G_Sites!L67-Towers_non_4G_MNO!L67),0),0)</f>
        <v/>
      </c>
    </row>
    <row r="68">
      <c r="A68" s="20">
        <f>'New_4G_Sites'!A68</f>
        <v/>
      </c>
      <c r="B68" s="20">
        <f>'New_4G_Sites'!B68</f>
        <v/>
      </c>
      <c r="C68" s="30">
        <f>IFERROR(IF(Towers_non_4G_MNO!C68&gt;0,IF(Towers_non_4G_MNO!C68&gt;New_4G_Sites!C68,New_4G_Sites!C68,New_4G_Sites!C68-Towers_non_4G_MNO!C68),0),0)</f>
        <v/>
      </c>
      <c r="D68" s="30">
        <f>IFERROR(IF(Towers_non_4G_MNO!D68&gt;0,IF(Towers_non_4G_MNO!D68&gt;New_4G_Sites!D68,New_4G_Sites!D68,New_4G_Sites!D68-Towers_non_4G_MNO!D68),0),0)</f>
        <v/>
      </c>
      <c r="E68" s="30">
        <f>IFERROR(IF(Towers_non_4G_MNO!E68&gt;0,IF(Towers_non_4G_MNO!E68&gt;New_4G_Sites!E68,New_4G_Sites!E68,New_4G_Sites!E68-Towers_non_4G_MNO!E68),0),0)</f>
        <v/>
      </c>
      <c r="F68" s="30">
        <f>IFERROR(IF(Towers_non_4G_MNO!F68&gt;0,IF(Towers_non_4G_MNO!F68&gt;New_4G_Sites!F68,New_4G_Sites!F68,New_4G_Sites!F68-Towers_non_4G_MNO!F68),0),0)</f>
        <v/>
      </c>
      <c r="G68" s="30">
        <f>IFERROR(IF(Towers_non_4G_MNO!G68&gt;0,IF(Towers_non_4G_MNO!G68&gt;New_4G_Sites!G68,New_4G_Sites!G68,New_4G_Sites!G68-Towers_non_4G_MNO!G68),0),0)</f>
        <v/>
      </c>
      <c r="H68" s="30">
        <f>IFERROR(IF(Towers_non_4G_MNO!H68&gt;0,IF(Towers_non_4G_MNO!H68&gt;New_4G_Sites!H68,New_4G_Sites!H68,New_4G_Sites!H68-Towers_non_4G_MNO!H68),0),0)</f>
        <v/>
      </c>
      <c r="I68" s="30">
        <f>IFERROR(IF(Towers_non_4G_MNO!I68&gt;0,IF(Towers_non_4G_MNO!I68&gt;New_4G_Sites!I68,New_4G_Sites!I68,New_4G_Sites!I68-Towers_non_4G_MNO!I68),0),0)</f>
        <v/>
      </c>
      <c r="J68" s="30">
        <f>IFERROR(IF(Towers_non_4G_MNO!J68&gt;0,IF(Towers_non_4G_MNO!J68&gt;New_4G_Sites!J68,New_4G_Sites!J68,New_4G_Sites!J68-Towers_non_4G_MNO!J68),0),0)</f>
        <v/>
      </c>
      <c r="K68" s="30">
        <f>IFERROR(IF(Towers_non_4G_MNO!K68&gt;0,IF(Towers_non_4G_MNO!K68&gt;New_4G_Sites!K68,New_4G_Sites!K68,New_4G_Sites!K68-Towers_non_4G_MNO!K68),0),0)</f>
        <v/>
      </c>
      <c r="L68" s="30">
        <f>IFERROR(IF(Towers_non_4G_MNO!L68&gt;0,IF(Towers_non_4G_MNO!L68&gt;New_4G_Sites!L68,New_4G_Sites!L68,New_4G_Sites!L68-Towers_non_4G_MNO!L68),0),0)</f>
        <v/>
      </c>
    </row>
    <row r="69">
      <c r="A69" s="20">
        <f>'New_4G_Sites'!A69</f>
        <v/>
      </c>
      <c r="B69" s="20">
        <f>'New_4G_Sites'!B69</f>
        <v/>
      </c>
      <c r="C69" s="30">
        <f>IFERROR(IF(Towers_non_4G_MNO!C69&gt;0,IF(Towers_non_4G_MNO!C69&gt;New_4G_Sites!C69,New_4G_Sites!C69,New_4G_Sites!C69-Towers_non_4G_MNO!C69),0),0)</f>
        <v/>
      </c>
      <c r="D69" s="30">
        <f>IFERROR(IF(Towers_non_4G_MNO!D69&gt;0,IF(Towers_non_4G_MNO!D69&gt;New_4G_Sites!D69,New_4G_Sites!D69,New_4G_Sites!D69-Towers_non_4G_MNO!D69),0),0)</f>
        <v/>
      </c>
      <c r="E69" s="30">
        <f>IFERROR(IF(Towers_non_4G_MNO!E69&gt;0,IF(Towers_non_4G_MNO!E69&gt;New_4G_Sites!E69,New_4G_Sites!E69,New_4G_Sites!E69-Towers_non_4G_MNO!E69),0),0)</f>
        <v/>
      </c>
      <c r="F69" s="30">
        <f>IFERROR(IF(Towers_non_4G_MNO!F69&gt;0,IF(Towers_non_4G_MNO!F69&gt;New_4G_Sites!F69,New_4G_Sites!F69,New_4G_Sites!F69-Towers_non_4G_MNO!F69),0),0)</f>
        <v/>
      </c>
      <c r="G69" s="30">
        <f>IFERROR(IF(Towers_non_4G_MNO!G69&gt;0,IF(Towers_non_4G_MNO!G69&gt;New_4G_Sites!G69,New_4G_Sites!G69,New_4G_Sites!G69-Towers_non_4G_MNO!G69),0),0)</f>
        <v/>
      </c>
      <c r="H69" s="30">
        <f>IFERROR(IF(Towers_non_4G_MNO!H69&gt;0,IF(Towers_non_4G_MNO!H69&gt;New_4G_Sites!H69,New_4G_Sites!H69,New_4G_Sites!H69-Towers_non_4G_MNO!H69),0),0)</f>
        <v/>
      </c>
      <c r="I69" s="30">
        <f>IFERROR(IF(Towers_non_4G_MNO!I69&gt;0,IF(Towers_non_4G_MNO!I69&gt;New_4G_Sites!I69,New_4G_Sites!I69,New_4G_Sites!I69-Towers_non_4G_MNO!I69),0),0)</f>
        <v/>
      </c>
      <c r="J69" s="30">
        <f>IFERROR(IF(Towers_non_4G_MNO!J69&gt;0,IF(Towers_non_4G_MNO!J69&gt;New_4G_Sites!J69,New_4G_Sites!J69,New_4G_Sites!J69-Towers_non_4G_MNO!J69),0),0)</f>
        <v/>
      </c>
      <c r="K69" s="30">
        <f>IFERROR(IF(Towers_non_4G_MNO!K69&gt;0,IF(Towers_non_4G_MNO!K69&gt;New_4G_Sites!K69,New_4G_Sites!K69,New_4G_Sites!K69-Towers_non_4G_MNO!K69),0),0)</f>
        <v/>
      </c>
      <c r="L69" s="30">
        <f>IFERROR(IF(Towers_non_4G_MNO!L69&gt;0,IF(Towers_non_4G_MNO!L69&gt;New_4G_Sites!L69,New_4G_Sites!L69,New_4G_Sites!L69-Towers_non_4G_MNO!L69),0),0)</f>
        <v/>
      </c>
    </row>
    <row r="70">
      <c r="A70" s="20">
        <f>'New_4G_Sites'!A70</f>
        <v/>
      </c>
      <c r="B70" s="20">
        <f>'New_4G_Sites'!B70</f>
        <v/>
      </c>
      <c r="C70" s="30">
        <f>IFERROR(IF(Towers_non_4G_MNO!C70&gt;0,IF(Towers_non_4G_MNO!C70&gt;New_4G_Sites!C70,New_4G_Sites!C70,New_4G_Sites!C70-Towers_non_4G_MNO!C70),0),0)</f>
        <v/>
      </c>
      <c r="D70" s="30">
        <f>IFERROR(IF(Towers_non_4G_MNO!D70&gt;0,IF(Towers_non_4G_MNO!D70&gt;New_4G_Sites!D70,New_4G_Sites!D70,New_4G_Sites!D70-Towers_non_4G_MNO!D70),0),0)</f>
        <v/>
      </c>
      <c r="E70" s="30">
        <f>IFERROR(IF(Towers_non_4G_MNO!E70&gt;0,IF(Towers_non_4G_MNO!E70&gt;New_4G_Sites!E70,New_4G_Sites!E70,New_4G_Sites!E70-Towers_non_4G_MNO!E70),0),0)</f>
        <v/>
      </c>
      <c r="F70" s="30">
        <f>IFERROR(IF(Towers_non_4G_MNO!F70&gt;0,IF(Towers_non_4G_MNO!F70&gt;New_4G_Sites!F70,New_4G_Sites!F70,New_4G_Sites!F70-Towers_non_4G_MNO!F70),0),0)</f>
        <v/>
      </c>
      <c r="G70" s="30">
        <f>IFERROR(IF(Towers_non_4G_MNO!G70&gt;0,IF(Towers_non_4G_MNO!G70&gt;New_4G_Sites!G70,New_4G_Sites!G70,New_4G_Sites!G70-Towers_non_4G_MNO!G70),0),0)</f>
        <v/>
      </c>
      <c r="H70" s="30">
        <f>IFERROR(IF(Towers_non_4G_MNO!H70&gt;0,IF(Towers_non_4G_MNO!H70&gt;New_4G_Sites!H70,New_4G_Sites!H70,New_4G_Sites!H70-Towers_non_4G_MNO!H70),0),0)</f>
        <v/>
      </c>
      <c r="I70" s="30">
        <f>IFERROR(IF(Towers_non_4G_MNO!I70&gt;0,IF(Towers_non_4G_MNO!I70&gt;New_4G_Sites!I70,New_4G_Sites!I70,New_4G_Sites!I70-Towers_non_4G_MNO!I70),0),0)</f>
        <v/>
      </c>
      <c r="J70" s="30">
        <f>IFERROR(IF(Towers_non_4G_MNO!J70&gt;0,IF(Towers_non_4G_MNO!J70&gt;New_4G_Sites!J70,New_4G_Sites!J70,New_4G_Sites!J70-Towers_non_4G_MNO!J70),0),0)</f>
        <v/>
      </c>
      <c r="K70" s="30">
        <f>IFERROR(IF(Towers_non_4G_MNO!K70&gt;0,IF(Towers_non_4G_MNO!K70&gt;New_4G_Sites!K70,New_4G_Sites!K70,New_4G_Sites!K70-Towers_non_4G_MNO!K70),0),0)</f>
        <v/>
      </c>
      <c r="L70" s="30">
        <f>IFERROR(IF(Towers_non_4G_MNO!L70&gt;0,IF(Towers_non_4G_MNO!L70&gt;New_4G_Sites!L70,New_4G_Sites!L70,New_4G_Sites!L70-Towers_non_4G_MNO!L70),0),0)</f>
        <v/>
      </c>
    </row>
    <row r="71">
      <c r="A71" s="20">
        <f>'New_4G_Sites'!A71</f>
        <v/>
      </c>
      <c r="B71" s="20">
        <f>'New_4G_Sites'!B71</f>
        <v/>
      </c>
      <c r="C71" s="30">
        <f>IFERROR(IF(Towers_non_4G_MNO!C71&gt;0,IF(Towers_non_4G_MNO!C71&gt;New_4G_Sites!C71,New_4G_Sites!C71,New_4G_Sites!C71-Towers_non_4G_MNO!C71),0),0)</f>
        <v/>
      </c>
      <c r="D71" s="30">
        <f>IFERROR(IF(Towers_non_4G_MNO!D71&gt;0,IF(Towers_non_4G_MNO!D71&gt;New_4G_Sites!D71,New_4G_Sites!D71,New_4G_Sites!D71-Towers_non_4G_MNO!D71),0),0)</f>
        <v/>
      </c>
      <c r="E71" s="30">
        <f>IFERROR(IF(Towers_non_4G_MNO!E71&gt;0,IF(Towers_non_4G_MNO!E71&gt;New_4G_Sites!E71,New_4G_Sites!E71,New_4G_Sites!E71-Towers_non_4G_MNO!E71),0),0)</f>
        <v/>
      </c>
      <c r="F71" s="30">
        <f>IFERROR(IF(Towers_non_4G_MNO!F71&gt;0,IF(Towers_non_4G_MNO!F71&gt;New_4G_Sites!F71,New_4G_Sites!F71,New_4G_Sites!F71-Towers_non_4G_MNO!F71),0),0)</f>
        <v/>
      </c>
      <c r="G71" s="30">
        <f>IFERROR(IF(Towers_non_4G_MNO!G71&gt;0,IF(Towers_non_4G_MNO!G71&gt;New_4G_Sites!G71,New_4G_Sites!G71,New_4G_Sites!G71-Towers_non_4G_MNO!G71),0),0)</f>
        <v/>
      </c>
      <c r="H71" s="30">
        <f>IFERROR(IF(Towers_non_4G_MNO!H71&gt;0,IF(Towers_non_4G_MNO!H71&gt;New_4G_Sites!H71,New_4G_Sites!H71,New_4G_Sites!H71-Towers_non_4G_MNO!H71),0),0)</f>
        <v/>
      </c>
      <c r="I71" s="30">
        <f>IFERROR(IF(Towers_non_4G_MNO!I71&gt;0,IF(Towers_non_4G_MNO!I71&gt;New_4G_Sites!I71,New_4G_Sites!I71,New_4G_Sites!I71-Towers_non_4G_MNO!I71),0),0)</f>
        <v/>
      </c>
      <c r="J71" s="30">
        <f>IFERROR(IF(Towers_non_4G_MNO!J71&gt;0,IF(Towers_non_4G_MNO!J71&gt;New_4G_Sites!J71,New_4G_Sites!J71,New_4G_Sites!J71-Towers_non_4G_MNO!J71),0),0)</f>
        <v/>
      </c>
      <c r="K71" s="30">
        <f>IFERROR(IF(Towers_non_4G_MNO!K71&gt;0,IF(Towers_non_4G_MNO!K71&gt;New_4G_Sites!K71,New_4G_Sites!K71,New_4G_Sites!K71-Towers_non_4G_MNO!K71),0),0)</f>
        <v/>
      </c>
      <c r="L71" s="30">
        <f>IFERROR(IF(Towers_non_4G_MNO!L71&gt;0,IF(Towers_non_4G_MNO!L71&gt;New_4G_Sites!L71,New_4G_Sites!L71,New_4G_Sites!L71-Towers_non_4G_MNO!L71),0),0)</f>
        <v/>
      </c>
    </row>
    <row r="72">
      <c r="A72" s="20">
        <f>'New_4G_Sites'!A72</f>
        <v/>
      </c>
      <c r="B72" s="20">
        <f>'New_4G_Sites'!B72</f>
        <v/>
      </c>
      <c r="C72" s="30">
        <f>IFERROR(IF(Towers_non_4G_MNO!C72&gt;0,IF(Towers_non_4G_MNO!C72&gt;New_4G_Sites!C72,New_4G_Sites!C72,New_4G_Sites!C72-Towers_non_4G_MNO!C72),0),0)</f>
        <v/>
      </c>
      <c r="D72" s="30">
        <f>IFERROR(IF(Towers_non_4G_MNO!D72&gt;0,IF(Towers_non_4G_MNO!D72&gt;New_4G_Sites!D72,New_4G_Sites!D72,New_4G_Sites!D72-Towers_non_4G_MNO!D72),0),0)</f>
        <v/>
      </c>
      <c r="E72" s="30">
        <f>IFERROR(IF(Towers_non_4G_MNO!E72&gt;0,IF(Towers_non_4G_MNO!E72&gt;New_4G_Sites!E72,New_4G_Sites!E72,New_4G_Sites!E72-Towers_non_4G_MNO!E72),0),0)</f>
        <v/>
      </c>
      <c r="F72" s="30">
        <f>IFERROR(IF(Towers_non_4G_MNO!F72&gt;0,IF(Towers_non_4G_MNO!F72&gt;New_4G_Sites!F72,New_4G_Sites!F72,New_4G_Sites!F72-Towers_non_4G_MNO!F72),0),0)</f>
        <v/>
      </c>
      <c r="G72" s="30">
        <f>IFERROR(IF(Towers_non_4G_MNO!G72&gt;0,IF(Towers_non_4G_MNO!G72&gt;New_4G_Sites!G72,New_4G_Sites!G72,New_4G_Sites!G72-Towers_non_4G_MNO!G72),0),0)</f>
        <v/>
      </c>
      <c r="H72" s="30">
        <f>IFERROR(IF(Towers_non_4G_MNO!H72&gt;0,IF(Towers_non_4G_MNO!H72&gt;New_4G_Sites!H72,New_4G_Sites!H72,New_4G_Sites!H72-Towers_non_4G_MNO!H72),0),0)</f>
        <v/>
      </c>
      <c r="I72" s="30">
        <f>IFERROR(IF(Towers_non_4G_MNO!I72&gt;0,IF(Towers_non_4G_MNO!I72&gt;New_4G_Sites!I72,New_4G_Sites!I72,New_4G_Sites!I72-Towers_non_4G_MNO!I72),0),0)</f>
        <v/>
      </c>
      <c r="J72" s="30">
        <f>IFERROR(IF(Towers_non_4G_MNO!J72&gt;0,IF(Towers_non_4G_MNO!J72&gt;New_4G_Sites!J72,New_4G_Sites!J72,New_4G_Sites!J72-Towers_non_4G_MNO!J72),0),0)</f>
        <v/>
      </c>
      <c r="K72" s="30">
        <f>IFERROR(IF(Towers_non_4G_MNO!K72&gt;0,IF(Towers_non_4G_MNO!K72&gt;New_4G_Sites!K72,New_4G_Sites!K72,New_4G_Sites!K72-Towers_non_4G_MNO!K72),0),0)</f>
        <v/>
      </c>
      <c r="L72" s="30">
        <f>IFERROR(IF(Towers_non_4G_MNO!L72&gt;0,IF(Towers_non_4G_MNO!L72&gt;New_4G_Sites!L72,New_4G_Sites!L72,New_4G_Sites!L72-Towers_non_4G_MNO!L72),0),0)</f>
        <v/>
      </c>
    </row>
    <row r="73">
      <c r="A73" s="20">
        <f>'New_4G_Sites'!A73</f>
        <v/>
      </c>
      <c r="B73" s="20">
        <f>'New_4G_Sites'!B73</f>
        <v/>
      </c>
      <c r="C73" s="30">
        <f>IFERROR(IF(Towers_non_4G_MNO!C73&gt;0,IF(Towers_non_4G_MNO!C73&gt;New_4G_Sites!C73,New_4G_Sites!C73,New_4G_Sites!C73-Towers_non_4G_MNO!C73),0),0)</f>
        <v/>
      </c>
      <c r="D73" s="30">
        <f>IFERROR(IF(Towers_non_4G_MNO!D73&gt;0,IF(Towers_non_4G_MNO!D73&gt;New_4G_Sites!D73,New_4G_Sites!D73,New_4G_Sites!D73-Towers_non_4G_MNO!D73),0),0)</f>
        <v/>
      </c>
      <c r="E73" s="30">
        <f>IFERROR(IF(Towers_non_4G_MNO!E73&gt;0,IF(Towers_non_4G_MNO!E73&gt;New_4G_Sites!E73,New_4G_Sites!E73,New_4G_Sites!E73-Towers_non_4G_MNO!E73),0),0)</f>
        <v/>
      </c>
      <c r="F73" s="30">
        <f>IFERROR(IF(Towers_non_4G_MNO!F73&gt;0,IF(Towers_non_4G_MNO!F73&gt;New_4G_Sites!F73,New_4G_Sites!F73,New_4G_Sites!F73-Towers_non_4G_MNO!F73),0),0)</f>
        <v/>
      </c>
      <c r="G73" s="30">
        <f>IFERROR(IF(Towers_non_4G_MNO!G73&gt;0,IF(Towers_non_4G_MNO!G73&gt;New_4G_Sites!G73,New_4G_Sites!G73,New_4G_Sites!G73-Towers_non_4G_MNO!G73),0),0)</f>
        <v/>
      </c>
      <c r="H73" s="30">
        <f>IFERROR(IF(Towers_non_4G_MNO!H73&gt;0,IF(Towers_non_4G_MNO!H73&gt;New_4G_Sites!H73,New_4G_Sites!H73,New_4G_Sites!H73-Towers_non_4G_MNO!H73),0),0)</f>
        <v/>
      </c>
      <c r="I73" s="30">
        <f>IFERROR(IF(Towers_non_4G_MNO!I73&gt;0,IF(Towers_non_4G_MNO!I73&gt;New_4G_Sites!I73,New_4G_Sites!I73,New_4G_Sites!I73-Towers_non_4G_MNO!I73),0),0)</f>
        <v/>
      </c>
      <c r="J73" s="30">
        <f>IFERROR(IF(Towers_non_4G_MNO!J73&gt;0,IF(Towers_non_4G_MNO!J73&gt;New_4G_Sites!J73,New_4G_Sites!J73,New_4G_Sites!J73-Towers_non_4G_MNO!J73),0),0)</f>
        <v/>
      </c>
      <c r="K73" s="30">
        <f>IFERROR(IF(Towers_non_4G_MNO!K73&gt;0,IF(Towers_non_4G_MNO!K73&gt;New_4G_Sites!K73,New_4G_Sites!K73,New_4G_Sites!K73-Towers_non_4G_MNO!K73),0),0)</f>
        <v/>
      </c>
      <c r="L73" s="30">
        <f>IFERROR(IF(Towers_non_4G_MNO!L73&gt;0,IF(Towers_non_4G_MNO!L73&gt;New_4G_Sites!L73,New_4G_Sites!L73,New_4G_Sites!L73-Towers_non_4G_MNO!L73),0),0)</f>
        <v/>
      </c>
    </row>
    <row r="74">
      <c r="A74" s="20">
        <f>'New_4G_Sites'!A74</f>
        <v/>
      </c>
      <c r="B74" s="20">
        <f>'New_4G_Sites'!B74</f>
        <v/>
      </c>
      <c r="C74" s="30">
        <f>IFERROR(IF(Towers_non_4G_MNO!C74&gt;0,IF(Towers_non_4G_MNO!C74&gt;New_4G_Sites!C74,New_4G_Sites!C74,New_4G_Sites!C74-Towers_non_4G_MNO!C74),0),0)</f>
        <v/>
      </c>
      <c r="D74" s="30">
        <f>IFERROR(IF(Towers_non_4G_MNO!D74&gt;0,IF(Towers_non_4G_MNO!D74&gt;New_4G_Sites!D74,New_4G_Sites!D74,New_4G_Sites!D74-Towers_non_4G_MNO!D74),0),0)</f>
        <v/>
      </c>
      <c r="E74" s="30">
        <f>IFERROR(IF(Towers_non_4G_MNO!E74&gt;0,IF(Towers_non_4G_MNO!E74&gt;New_4G_Sites!E74,New_4G_Sites!E74,New_4G_Sites!E74-Towers_non_4G_MNO!E74),0),0)</f>
        <v/>
      </c>
      <c r="F74" s="30">
        <f>IFERROR(IF(Towers_non_4G_MNO!F74&gt;0,IF(Towers_non_4G_MNO!F74&gt;New_4G_Sites!F74,New_4G_Sites!F74,New_4G_Sites!F74-Towers_non_4G_MNO!F74),0),0)</f>
        <v/>
      </c>
      <c r="G74" s="30">
        <f>IFERROR(IF(Towers_non_4G_MNO!G74&gt;0,IF(Towers_non_4G_MNO!G74&gt;New_4G_Sites!G74,New_4G_Sites!G74,New_4G_Sites!G74-Towers_non_4G_MNO!G74),0),0)</f>
        <v/>
      </c>
      <c r="H74" s="30">
        <f>IFERROR(IF(Towers_non_4G_MNO!H74&gt;0,IF(Towers_non_4G_MNO!H74&gt;New_4G_Sites!H74,New_4G_Sites!H74,New_4G_Sites!H74-Towers_non_4G_MNO!H74),0),0)</f>
        <v/>
      </c>
      <c r="I74" s="30">
        <f>IFERROR(IF(Towers_non_4G_MNO!I74&gt;0,IF(Towers_non_4G_MNO!I74&gt;New_4G_Sites!I74,New_4G_Sites!I74,New_4G_Sites!I74-Towers_non_4G_MNO!I74),0),0)</f>
        <v/>
      </c>
      <c r="J74" s="30">
        <f>IFERROR(IF(Towers_non_4G_MNO!J74&gt;0,IF(Towers_non_4G_MNO!J74&gt;New_4G_Sites!J74,New_4G_Sites!J74,New_4G_Sites!J74-Towers_non_4G_MNO!J74),0),0)</f>
        <v/>
      </c>
      <c r="K74" s="30">
        <f>IFERROR(IF(Towers_non_4G_MNO!K74&gt;0,IF(Towers_non_4G_MNO!K74&gt;New_4G_Sites!K74,New_4G_Sites!K74,New_4G_Sites!K74-Towers_non_4G_MNO!K74),0),0)</f>
        <v/>
      </c>
      <c r="L74" s="30">
        <f>IFERROR(IF(Towers_non_4G_MNO!L74&gt;0,IF(Towers_non_4G_MNO!L74&gt;New_4G_Sites!L74,New_4G_Sites!L74,New_4G_Sites!L74-Towers_non_4G_MNO!L74),0),0)</f>
        <v/>
      </c>
    </row>
    <row r="75">
      <c r="A75" s="20">
        <f>'New_4G_Sites'!A75</f>
        <v/>
      </c>
      <c r="B75" s="20">
        <f>'New_4G_Sites'!B75</f>
        <v/>
      </c>
      <c r="C75" s="30">
        <f>IFERROR(IF(Towers_non_4G_MNO!C75&gt;0,IF(Towers_non_4G_MNO!C75&gt;New_4G_Sites!C75,New_4G_Sites!C75,New_4G_Sites!C75-Towers_non_4G_MNO!C75),0),0)</f>
        <v/>
      </c>
      <c r="D75" s="30">
        <f>IFERROR(IF(Towers_non_4G_MNO!D75&gt;0,IF(Towers_non_4G_MNO!D75&gt;New_4G_Sites!D75,New_4G_Sites!D75,New_4G_Sites!D75-Towers_non_4G_MNO!D75),0),0)</f>
        <v/>
      </c>
      <c r="E75" s="30">
        <f>IFERROR(IF(Towers_non_4G_MNO!E75&gt;0,IF(Towers_non_4G_MNO!E75&gt;New_4G_Sites!E75,New_4G_Sites!E75,New_4G_Sites!E75-Towers_non_4G_MNO!E75),0),0)</f>
        <v/>
      </c>
      <c r="F75" s="30">
        <f>IFERROR(IF(Towers_non_4G_MNO!F75&gt;0,IF(Towers_non_4G_MNO!F75&gt;New_4G_Sites!F75,New_4G_Sites!F75,New_4G_Sites!F75-Towers_non_4G_MNO!F75),0),0)</f>
        <v/>
      </c>
      <c r="G75" s="30">
        <f>IFERROR(IF(Towers_non_4G_MNO!G75&gt;0,IF(Towers_non_4G_MNO!G75&gt;New_4G_Sites!G75,New_4G_Sites!G75,New_4G_Sites!G75-Towers_non_4G_MNO!G75),0),0)</f>
        <v/>
      </c>
      <c r="H75" s="30">
        <f>IFERROR(IF(Towers_non_4G_MNO!H75&gt;0,IF(Towers_non_4G_MNO!H75&gt;New_4G_Sites!H75,New_4G_Sites!H75,New_4G_Sites!H75-Towers_non_4G_MNO!H75),0),0)</f>
        <v/>
      </c>
      <c r="I75" s="30">
        <f>IFERROR(IF(Towers_non_4G_MNO!I75&gt;0,IF(Towers_non_4G_MNO!I75&gt;New_4G_Sites!I75,New_4G_Sites!I75,New_4G_Sites!I75-Towers_non_4G_MNO!I75),0),0)</f>
        <v/>
      </c>
      <c r="J75" s="30">
        <f>IFERROR(IF(Towers_non_4G_MNO!J75&gt;0,IF(Towers_non_4G_MNO!J75&gt;New_4G_Sites!J75,New_4G_Sites!J75,New_4G_Sites!J75-Towers_non_4G_MNO!J75),0),0)</f>
        <v/>
      </c>
      <c r="K75" s="30">
        <f>IFERROR(IF(Towers_non_4G_MNO!K75&gt;0,IF(Towers_non_4G_MNO!K75&gt;New_4G_Sites!K75,New_4G_Sites!K75,New_4G_Sites!K75-Towers_non_4G_MNO!K75),0),0)</f>
        <v/>
      </c>
      <c r="L75" s="30">
        <f>IFERROR(IF(Towers_non_4G_MNO!L75&gt;0,IF(Towers_non_4G_MNO!L75&gt;New_4G_Sites!L75,New_4G_Sites!L75,New_4G_Sites!L75-Towers_non_4G_MNO!L75),0),0)</f>
        <v/>
      </c>
    </row>
    <row r="76">
      <c r="A76" s="20">
        <f>'New_4G_Sites'!A76</f>
        <v/>
      </c>
      <c r="B76" s="20">
        <f>'New_4G_Sites'!B76</f>
        <v/>
      </c>
      <c r="C76" s="30">
        <f>IFERROR(IF(Towers_non_4G_MNO!C76&gt;0,IF(Towers_non_4G_MNO!C76&gt;New_4G_Sites!C76,New_4G_Sites!C76,New_4G_Sites!C76-Towers_non_4G_MNO!C76),0),0)</f>
        <v/>
      </c>
      <c r="D76" s="30">
        <f>IFERROR(IF(Towers_non_4G_MNO!D76&gt;0,IF(Towers_non_4G_MNO!D76&gt;New_4G_Sites!D76,New_4G_Sites!D76,New_4G_Sites!D76-Towers_non_4G_MNO!D76),0),0)</f>
        <v/>
      </c>
      <c r="E76" s="30">
        <f>IFERROR(IF(Towers_non_4G_MNO!E76&gt;0,IF(Towers_non_4G_MNO!E76&gt;New_4G_Sites!E76,New_4G_Sites!E76,New_4G_Sites!E76-Towers_non_4G_MNO!E76),0),0)</f>
        <v/>
      </c>
      <c r="F76" s="30">
        <f>IFERROR(IF(Towers_non_4G_MNO!F76&gt;0,IF(Towers_non_4G_MNO!F76&gt;New_4G_Sites!F76,New_4G_Sites!F76,New_4G_Sites!F76-Towers_non_4G_MNO!F76),0),0)</f>
        <v/>
      </c>
      <c r="G76" s="30">
        <f>IFERROR(IF(Towers_non_4G_MNO!G76&gt;0,IF(Towers_non_4G_MNO!G76&gt;New_4G_Sites!G76,New_4G_Sites!G76,New_4G_Sites!G76-Towers_non_4G_MNO!G76),0),0)</f>
        <v/>
      </c>
      <c r="H76" s="30">
        <f>IFERROR(IF(Towers_non_4G_MNO!H76&gt;0,IF(Towers_non_4G_MNO!H76&gt;New_4G_Sites!H76,New_4G_Sites!H76,New_4G_Sites!H76-Towers_non_4G_MNO!H76),0),0)</f>
        <v/>
      </c>
      <c r="I76" s="30">
        <f>IFERROR(IF(Towers_non_4G_MNO!I76&gt;0,IF(Towers_non_4G_MNO!I76&gt;New_4G_Sites!I76,New_4G_Sites!I76,New_4G_Sites!I76-Towers_non_4G_MNO!I76),0),0)</f>
        <v/>
      </c>
      <c r="J76" s="30">
        <f>IFERROR(IF(Towers_non_4G_MNO!J76&gt;0,IF(Towers_non_4G_MNO!J76&gt;New_4G_Sites!J76,New_4G_Sites!J76,New_4G_Sites!J76-Towers_non_4G_MNO!J76),0),0)</f>
        <v/>
      </c>
      <c r="K76" s="30">
        <f>IFERROR(IF(Towers_non_4G_MNO!K76&gt;0,IF(Towers_non_4G_MNO!K76&gt;New_4G_Sites!K76,New_4G_Sites!K76,New_4G_Sites!K76-Towers_non_4G_MNO!K76),0),0)</f>
        <v/>
      </c>
      <c r="L76" s="30">
        <f>IFERROR(IF(Towers_non_4G_MNO!L76&gt;0,IF(Towers_non_4G_MNO!L76&gt;New_4G_Sites!L76,New_4G_Sites!L76,New_4G_Sites!L76-Towers_non_4G_MNO!L76),0),0)</f>
        <v/>
      </c>
    </row>
    <row r="77">
      <c r="A77" s="20">
        <f>'New_4G_Sites'!A77</f>
        <v/>
      </c>
      <c r="B77" s="20">
        <f>'New_4G_Sites'!B77</f>
        <v/>
      </c>
      <c r="C77" s="30">
        <f>IFERROR(IF(Towers_non_4G_MNO!C77&gt;0,IF(Towers_non_4G_MNO!C77&gt;New_4G_Sites!C77,New_4G_Sites!C77,New_4G_Sites!C77-Towers_non_4G_MNO!C77),0),0)</f>
        <v/>
      </c>
      <c r="D77" s="30">
        <f>IFERROR(IF(Towers_non_4G_MNO!D77&gt;0,IF(Towers_non_4G_MNO!D77&gt;New_4G_Sites!D77,New_4G_Sites!D77,New_4G_Sites!D77-Towers_non_4G_MNO!D77),0),0)</f>
        <v/>
      </c>
      <c r="E77" s="30">
        <f>IFERROR(IF(Towers_non_4G_MNO!E77&gt;0,IF(Towers_non_4G_MNO!E77&gt;New_4G_Sites!E77,New_4G_Sites!E77,New_4G_Sites!E77-Towers_non_4G_MNO!E77),0),0)</f>
        <v/>
      </c>
      <c r="F77" s="30">
        <f>IFERROR(IF(Towers_non_4G_MNO!F77&gt;0,IF(Towers_non_4G_MNO!F77&gt;New_4G_Sites!F77,New_4G_Sites!F77,New_4G_Sites!F77-Towers_non_4G_MNO!F77),0),0)</f>
        <v/>
      </c>
      <c r="G77" s="30">
        <f>IFERROR(IF(Towers_non_4G_MNO!G77&gt;0,IF(Towers_non_4G_MNO!G77&gt;New_4G_Sites!G77,New_4G_Sites!G77,New_4G_Sites!G77-Towers_non_4G_MNO!G77),0),0)</f>
        <v/>
      </c>
      <c r="H77" s="30">
        <f>IFERROR(IF(Towers_non_4G_MNO!H77&gt;0,IF(Towers_non_4G_MNO!H77&gt;New_4G_Sites!H77,New_4G_Sites!H77,New_4G_Sites!H77-Towers_non_4G_MNO!H77),0),0)</f>
        <v/>
      </c>
      <c r="I77" s="30">
        <f>IFERROR(IF(Towers_non_4G_MNO!I77&gt;0,IF(Towers_non_4G_MNO!I77&gt;New_4G_Sites!I77,New_4G_Sites!I77,New_4G_Sites!I77-Towers_non_4G_MNO!I77),0),0)</f>
        <v/>
      </c>
      <c r="J77" s="30">
        <f>IFERROR(IF(Towers_non_4G_MNO!J77&gt;0,IF(Towers_non_4G_MNO!J77&gt;New_4G_Sites!J77,New_4G_Sites!J77,New_4G_Sites!J77-Towers_non_4G_MNO!J77),0),0)</f>
        <v/>
      </c>
      <c r="K77" s="30">
        <f>IFERROR(IF(Towers_non_4G_MNO!K77&gt;0,IF(Towers_non_4G_MNO!K77&gt;New_4G_Sites!K77,New_4G_Sites!K77,New_4G_Sites!K77-Towers_non_4G_MNO!K77),0),0)</f>
        <v/>
      </c>
      <c r="L77" s="30">
        <f>IFERROR(IF(Towers_non_4G_MNO!L77&gt;0,IF(Towers_non_4G_MNO!L77&gt;New_4G_Sites!L77,New_4G_Sites!L77,New_4G_Sites!L77-Towers_non_4G_MNO!L77),0),0)</f>
        <v/>
      </c>
    </row>
    <row r="78">
      <c r="A78" s="20">
        <f>'New_4G_Sites'!A78</f>
        <v/>
      </c>
      <c r="B78" s="20">
        <f>'New_4G_Sites'!B78</f>
        <v/>
      </c>
      <c r="C78" s="30">
        <f>IFERROR(IF(Towers_non_4G_MNO!C78&gt;0,IF(Towers_non_4G_MNO!C78&gt;New_4G_Sites!C78,New_4G_Sites!C78,New_4G_Sites!C78-Towers_non_4G_MNO!C78),0),0)</f>
        <v/>
      </c>
      <c r="D78" s="30">
        <f>IFERROR(IF(Towers_non_4G_MNO!D78&gt;0,IF(Towers_non_4G_MNO!D78&gt;New_4G_Sites!D78,New_4G_Sites!D78,New_4G_Sites!D78-Towers_non_4G_MNO!D78),0),0)</f>
        <v/>
      </c>
      <c r="E78" s="30">
        <f>IFERROR(IF(Towers_non_4G_MNO!E78&gt;0,IF(Towers_non_4G_MNO!E78&gt;New_4G_Sites!E78,New_4G_Sites!E78,New_4G_Sites!E78-Towers_non_4G_MNO!E78),0),0)</f>
        <v/>
      </c>
      <c r="F78" s="30">
        <f>IFERROR(IF(Towers_non_4G_MNO!F78&gt;0,IF(Towers_non_4G_MNO!F78&gt;New_4G_Sites!F78,New_4G_Sites!F78,New_4G_Sites!F78-Towers_non_4G_MNO!F78),0),0)</f>
        <v/>
      </c>
      <c r="G78" s="30">
        <f>IFERROR(IF(Towers_non_4G_MNO!G78&gt;0,IF(Towers_non_4G_MNO!G78&gt;New_4G_Sites!G78,New_4G_Sites!G78,New_4G_Sites!G78-Towers_non_4G_MNO!G78),0),0)</f>
        <v/>
      </c>
      <c r="H78" s="30">
        <f>IFERROR(IF(Towers_non_4G_MNO!H78&gt;0,IF(Towers_non_4G_MNO!H78&gt;New_4G_Sites!H78,New_4G_Sites!H78,New_4G_Sites!H78-Towers_non_4G_MNO!H78),0),0)</f>
        <v/>
      </c>
      <c r="I78" s="30">
        <f>IFERROR(IF(Towers_non_4G_MNO!I78&gt;0,IF(Towers_non_4G_MNO!I78&gt;New_4G_Sites!I78,New_4G_Sites!I78,New_4G_Sites!I78-Towers_non_4G_MNO!I78),0),0)</f>
        <v/>
      </c>
      <c r="J78" s="30">
        <f>IFERROR(IF(Towers_non_4G_MNO!J78&gt;0,IF(Towers_non_4G_MNO!J78&gt;New_4G_Sites!J78,New_4G_Sites!J78,New_4G_Sites!J78-Towers_non_4G_MNO!J78),0),0)</f>
        <v/>
      </c>
      <c r="K78" s="30">
        <f>IFERROR(IF(Towers_non_4G_MNO!K78&gt;0,IF(Towers_non_4G_MNO!K78&gt;New_4G_Sites!K78,New_4G_Sites!K78,New_4G_Sites!K78-Towers_non_4G_MNO!K78),0),0)</f>
        <v/>
      </c>
      <c r="L78" s="30">
        <f>IFERROR(IF(Towers_non_4G_MNO!L78&gt;0,IF(Towers_non_4G_MNO!L78&gt;New_4G_Sites!L78,New_4G_Sites!L78,New_4G_Sites!L78-Towers_non_4G_MNO!L78),0),0)</f>
        <v/>
      </c>
    </row>
    <row r="79">
      <c r="A79" s="20">
        <f>'New_4G_Sites'!A79</f>
        <v/>
      </c>
      <c r="B79" s="20">
        <f>'New_4G_Sites'!B79</f>
        <v/>
      </c>
      <c r="C79" s="30">
        <f>IFERROR(IF(Towers_non_4G_MNO!C79&gt;0,IF(Towers_non_4G_MNO!C79&gt;New_4G_Sites!C79,New_4G_Sites!C79,New_4G_Sites!C79-Towers_non_4G_MNO!C79),0),0)</f>
        <v/>
      </c>
      <c r="D79" s="30">
        <f>IFERROR(IF(Towers_non_4G_MNO!D79&gt;0,IF(Towers_non_4G_MNO!D79&gt;New_4G_Sites!D79,New_4G_Sites!D79,New_4G_Sites!D79-Towers_non_4G_MNO!D79),0),0)</f>
        <v/>
      </c>
      <c r="E79" s="30">
        <f>IFERROR(IF(Towers_non_4G_MNO!E79&gt;0,IF(Towers_non_4G_MNO!E79&gt;New_4G_Sites!E79,New_4G_Sites!E79,New_4G_Sites!E79-Towers_non_4G_MNO!E79),0),0)</f>
        <v/>
      </c>
      <c r="F79" s="30">
        <f>IFERROR(IF(Towers_non_4G_MNO!F79&gt;0,IF(Towers_non_4G_MNO!F79&gt;New_4G_Sites!F79,New_4G_Sites!F79,New_4G_Sites!F79-Towers_non_4G_MNO!F79),0),0)</f>
        <v/>
      </c>
      <c r="G79" s="30">
        <f>IFERROR(IF(Towers_non_4G_MNO!G79&gt;0,IF(Towers_non_4G_MNO!G79&gt;New_4G_Sites!G79,New_4G_Sites!G79,New_4G_Sites!G79-Towers_non_4G_MNO!G79),0),0)</f>
        <v/>
      </c>
      <c r="H79" s="30">
        <f>IFERROR(IF(Towers_non_4G_MNO!H79&gt;0,IF(Towers_non_4G_MNO!H79&gt;New_4G_Sites!H79,New_4G_Sites!H79,New_4G_Sites!H79-Towers_non_4G_MNO!H79),0),0)</f>
        <v/>
      </c>
      <c r="I79" s="30">
        <f>IFERROR(IF(Towers_non_4G_MNO!I79&gt;0,IF(Towers_non_4G_MNO!I79&gt;New_4G_Sites!I79,New_4G_Sites!I79,New_4G_Sites!I79-Towers_non_4G_MNO!I79),0),0)</f>
        <v/>
      </c>
      <c r="J79" s="30">
        <f>IFERROR(IF(Towers_non_4G_MNO!J79&gt;0,IF(Towers_non_4G_MNO!J79&gt;New_4G_Sites!J79,New_4G_Sites!J79,New_4G_Sites!J79-Towers_non_4G_MNO!J79),0),0)</f>
        <v/>
      </c>
      <c r="K79" s="30">
        <f>IFERROR(IF(Towers_non_4G_MNO!K79&gt;0,IF(Towers_non_4G_MNO!K79&gt;New_4G_Sites!K79,New_4G_Sites!K79,New_4G_Sites!K79-Towers_non_4G_MNO!K79),0),0)</f>
        <v/>
      </c>
      <c r="L79" s="30">
        <f>IFERROR(IF(Towers_non_4G_MNO!L79&gt;0,IF(Towers_non_4G_MNO!L79&gt;New_4G_Sites!L79,New_4G_Sites!L79,New_4G_Sites!L79-Towers_non_4G_MNO!L79),0),0)</f>
        <v/>
      </c>
    </row>
    <row r="80">
      <c r="A80" s="20">
        <f>'New_4G_Sites'!A80</f>
        <v/>
      </c>
      <c r="B80" s="20">
        <f>'New_4G_Sites'!B80</f>
        <v/>
      </c>
      <c r="C80" s="30">
        <f>IFERROR(IF(Towers_non_4G_MNO!C80&gt;0,IF(Towers_non_4G_MNO!C80&gt;New_4G_Sites!C80,New_4G_Sites!C80,New_4G_Sites!C80-Towers_non_4G_MNO!C80),0),0)</f>
        <v/>
      </c>
      <c r="D80" s="30">
        <f>IFERROR(IF(Towers_non_4G_MNO!D80&gt;0,IF(Towers_non_4G_MNO!D80&gt;New_4G_Sites!D80,New_4G_Sites!D80,New_4G_Sites!D80-Towers_non_4G_MNO!D80),0),0)</f>
        <v/>
      </c>
      <c r="E80" s="30">
        <f>IFERROR(IF(Towers_non_4G_MNO!E80&gt;0,IF(Towers_non_4G_MNO!E80&gt;New_4G_Sites!E80,New_4G_Sites!E80,New_4G_Sites!E80-Towers_non_4G_MNO!E80),0),0)</f>
        <v/>
      </c>
      <c r="F80" s="30">
        <f>IFERROR(IF(Towers_non_4G_MNO!F80&gt;0,IF(Towers_non_4G_MNO!F80&gt;New_4G_Sites!F80,New_4G_Sites!F80,New_4G_Sites!F80-Towers_non_4G_MNO!F80),0),0)</f>
        <v/>
      </c>
      <c r="G80" s="30">
        <f>IFERROR(IF(Towers_non_4G_MNO!G80&gt;0,IF(Towers_non_4G_MNO!G80&gt;New_4G_Sites!G80,New_4G_Sites!G80,New_4G_Sites!G80-Towers_non_4G_MNO!G80),0),0)</f>
        <v/>
      </c>
      <c r="H80" s="30">
        <f>IFERROR(IF(Towers_non_4G_MNO!H80&gt;0,IF(Towers_non_4G_MNO!H80&gt;New_4G_Sites!H80,New_4G_Sites!H80,New_4G_Sites!H80-Towers_non_4G_MNO!H80),0),0)</f>
        <v/>
      </c>
      <c r="I80" s="30">
        <f>IFERROR(IF(Towers_non_4G_MNO!I80&gt;0,IF(Towers_non_4G_MNO!I80&gt;New_4G_Sites!I80,New_4G_Sites!I80,New_4G_Sites!I80-Towers_non_4G_MNO!I80),0),0)</f>
        <v/>
      </c>
      <c r="J80" s="30">
        <f>IFERROR(IF(Towers_non_4G_MNO!J80&gt;0,IF(Towers_non_4G_MNO!J80&gt;New_4G_Sites!J80,New_4G_Sites!J80,New_4G_Sites!J80-Towers_non_4G_MNO!J80),0),0)</f>
        <v/>
      </c>
      <c r="K80" s="30">
        <f>IFERROR(IF(Towers_non_4G_MNO!K80&gt;0,IF(Towers_non_4G_MNO!K80&gt;New_4G_Sites!K80,New_4G_Sites!K80,New_4G_Sites!K80-Towers_non_4G_MNO!K80),0),0)</f>
        <v/>
      </c>
      <c r="L80" s="30">
        <f>IFERROR(IF(Towers_non_4G_MNO!L80&gt;0,IF(Towers_non_4G_MNO!L80&gt;New_4G_Sites!L80,New_4G_Sites!L80,New_4G_Sites!L80-Towers_non_4G_MNO!L80),0),0)</f>
        <v/>
      </c>
    </row>
    <row r="81">
      <c r="A81" s="20">
        <f>'New_4G_Sites'!A81</f>
        <v/>
      </c>
      <c r="B81" s="20">
        <f>'New_4G_Sites'!B81</f>
        <v/>
      </c>
      <c r="C81" s="30">
        <f>IFERROR(IF(Towers_non_4G_MNO!C81&gt;0,IF(Towers_non_4G_MNO!C81&gt;New_4G_Sites!C81,New_4G_Sites!C81,New_4G_Sites!C81-Towers_non_4G_MNO!C81),0),0)</f>
        <v/>
      </c>
      <c r="D81" s="30">
        <f>IFERROR(IF(Towers_non_4G_MNO!D81&gt;0,IF(Towers_non_4G_MNO!D81&gt;New_4G_Sites!D81,New_4G_Sites!D81,New_4G_Sites!D81-Towers_non_4G_MNO!D81),0),0)</f>
        <v/>
      </c>
      <c r="E81" s="30">
        <f>IFERROR(IF(Towers_non_4G_MNO!E81&gt;0,IF(Towers_non_4G_MNO!E81&gt;New_4G_Sites!E81,New_4G_Sites!E81,New_4G_Sites!E81-Towers_non_4G_MNO!E81),0),0)</f>
        <v/>
      </c>
      <c r="F81" s="30">
        <f>IFERROR(IF(Towers_non_4G_MNO!F81&gt;0,IF(Towers_non_4G_MNO!F81&gt;New_4G_Sites!F81,New_4G_Sites!F81,New_4G_Sites!F81-Towers_non_4G_MNO!F81),0),0)</f>
        <v/>
      </c>
      <c r="G81" s="30">
        <f>IFERROR(IF(Towers_non_4G_MNO!G81&gt;0,IF(Towers_non_4G_MNO!G81&gt;New_4G_Sites!G81,New_4G_Sites!G81,New_4G_Sites!G81-Towers_non_4G_MNO!G81),0),0)</f>
        <v/>
      </c>
      <c r="H81" s="30">
        <f>IFERROR(IF(Towers_non_4G_MNO!H81&gt;0,IF(Towers_non_4G_MNO!H81&gt;New_4G_Sites!H81,New_4G_Sites!H81,New_4G_Sites!H81-Towers_non_4G_MNO!H81),0),0)</f>
        <v/>
      </c>
      <c r="I81" s="30">
        <f>IFERROR(IF(Towers_non_4G_MNO!I81&gt;0,IF(Towers_non_4G_MNO!I81&gt;New_4G_Sites!I81,New_4G_Sites!I81,New_4G_Sites!I81-Towers_non_4G_MNO!I81),0),0)</f>
        <v/>
      </c>
      <c r="J81" s="30">
        <f>IFERROR(IF(Towers_non_4G_MNO!J81&gt;0,IF(Towers_non_4G_MNO!J81&gt;New_4G_Sites!J81,New_4G_Sites!J81,New_4G_Sites!J81-Towers_non_4G_MNO!J81),0),0)</f>
        <v/>
      </c>
      <c r="K81" s="30">
        <f>IFERROR(IF(Towers_non_4G_MNO!K81&gt;0,IF(Towers_non_4G_MNO!K81&gt;New_4G_Sites!K81,New_4G_Sites!K81,New_4G_Sites!K81-Towers_non_4G_MNO!K81),0),0)</f>
        <v/>
      </c>
      <c r="L81" s="30">
        <f>IFERROR(IF(Towers_non_4G_MNO!L81&gt;0,IF(Towers_non_4G_MNO!L81&gt;New_4G_Sites!L81,New_4G_Sites!L81,New_4G_Sites!L81-Towers_non_4G_MNO!L81),0),0)</f>
        <v/>
      </c>
    </row>
    <row r="82">
      <c r="A82" s="20">
        <f>'New_4G_Sites'!A82</f>
        <v/>
      </c>
      <c r="B82" s="20">
        <f>'New_4G_Sites'!B82</f>
        <v/>
      </c>
      <c r="C82" s="30">
        <f>IFERROR(IF(Towers_non_4G_MNO!C82&gt;0,IF(Towers_non_4G_MNO!C82&gt;New_4G_Sites!C82,New_4G_Sites!C82,New_4G_Sites!C82-Towers_non_4G_MNO!C82),0),0)</f>
        <v/>
      </c>
      <c r="D82" s="30">
        <f>IFERROR(IF(Towers_non_4G_MNO!D82&gt;0,IF(Towers_non_4G_MNO!D82&gt;New_4G_Sites!D82,New_4G_Sites!D82,New_4G_Sites!D82-Towers_non_4G_MNO!D82),0),0)</f>
        <v/>
      </c>
      <c r="E82" s="30">
        <f>IFERROR(IF(Towers_non_4G_MNO!E82&gt;0,IF(Towers_non_4G_MNO!E82&gt;New_4G_Sites!E82,New_4G_Sites!E82,New_4G_Sites!E82-Towers_non_4G_MNO!E82),0),0)</f>
        <v/>
      </c>
      <c r="F82" s="30">
        <f>IFERROR(IF(Towers_non_4G_MNO!F82&gt;0,IF(Towers_non_4G_MNO!F82&gt;New_4G_Sites!F82,New_4G_Sites!F82,New_4G_Sites!F82-Towers_non_4G_MNO!F82),0),0)</f>
        <v/>
      </c>
      <c r="G82" s="30">
        <f>IFERROR(IF(Towers_non_4G_MNO!G82&gt;0,IF(Towers_non_4G_MNO!G82&gt;New_4G_Sites!G82,New_4G_Sites!G82,New_4G_Sites!G82-Towers_non_4G_MNO!G82),0),0)</f>
        <v/>
      </c>
      <c r="H82" s="30">
        <f>IFERROR(IF(Towers_non_4G_MNO!H82&gt;0,IF(Towers_non_4G_MNO!H82&gt;New_4G_Sites!H82,New_4G_Sites!H82,New_4G_Sites!H82-Towers_non_4G_MNO!H82),0),0)</f>
        <v/>
      </c>
      <c r="I82" s="30">
        <f>IFERROR(IF(Towers_non_4G_MNO!I82&gt;0,IF(Towers_non_4G_MNO!I82&gt;New_4G_Sites!I82,New_4G_Sites!I82,New_4G_Sites!I82-Towers_non_4G_MNO!I82),0),0)</f>
        <v/>
      </c>
      <c r="J82" s="30">
        <f>IFERROR(IF(Towers_non_4G_MNO!J82&gt;0,IF(Towers_non_4G_MNO!J82&gt;New_4G_Sites!J82,New_4G_Sites!J82,New_4G_Sites!J82-Towers_non_4G_MNO!J82),0),0)</f>
        <v/>
      </c>
      <c r="K82" s="30">
        <f>IFERROR(IF(Towers_non_4G_MNO!K82&gt;0,IF(Towers_non_4G_MNO!K82&gt;New_4G_Sites!K82,New_4G_Sites!K82,New_4G_Sites!K82-Towers_non_4G_MNO!K82),0),0)</f>
        <v/>
      </c>
      <c r="L82" s="30">
        <f>IFERROR(IF(Towers_non_4G_MNO!L82&gt;0,IF(Towers_non_4G_MNO!L82&gt;New_4G_Sites!L82,New_4G_Sites!L82,New_4G_Sites!L82-Towers_non_4G_MNO!L82),0),0)</f>
        <v/>
      </c>
    </row>
    <row r="83">
      <c r="A83" s="20">
        <f>'New_4G_Sites'!A83</f>
        <v/>
      </c>
      <c r="B83" s="20">
        <f>'New_4G_Sites'!B83</f>
        <v/>
      </c>
      <c r="C83" s="30">
        <f>IFERROR(IF(Towers_non_4G_MNO!C83&gt;0,IF(Towers_non_4G_MNO!C83&gt;New_4G_Sites!C83,New_4G_Sites!C83,New_4G_Sites!C83-Towers_non_4G_MNO!C83),0),0)</f>
        <v/>
      </c>
      <c r="D83" s="30">
        <f>IFERROR(IF(Towers_non_4G_MNO!D83&gt;0,IF(Towers_non_4G_MNO!D83&gt;New_4G_Sites!D83,New_4G_Sites!D83,New_4G_Sites!D83-Towers_non_4G_MNO!D83),0),0)</f>
        <v/>
      </c>
      <c r="E83" s="30">
        <f>IFERROR(IF(Towers_non_4G_MNO!E83&gt;0,IF(Towers_non_4G_MNO!E83&gt;New_4G_Sites!E83,New_4G_Sites!E83,New_4G_Sites!E83-Towers_non_4G_MNO!E83),0),0)</f>
        <v/>
      </c>
      <c r="F83" s="30">
        <f>IFERROR(IF(Towers_non_4G_MNO!F83&gt;0,IF(Towers_non_4G_MNO!F83&gt;New_4G_Sites!F83,New_4G_Sites!F83,New_4G_Sites!F83-Towers_non_4G_MNO!F83),0),0)</f>
        <v/>
      </c>
      <c r="G83" s="30">
        <f>IFERROR(IF(Towers_non_4G_MNO!G83&gt;0,IF(Towers_non_4G_MNO!G83&gt;New_4G_Sites!G83,New_4G_Sites!G83,New_4G_Sites!G83-Towers_non_4G_MNO!G83),0),0)</f>
        <v/>
      </c>
      <c r="H83" s="30">
        <f>IFERROR(IF(Towers_non_4G_MNO!H83&gt;0,IF(Towers_non_4G_MNO!H83&gt;New_4G_Sites!H83,New_4G_Sites!H83,New_4G_Sites!H83-Towers_non_4G_MNO!H83),0),0)</f>
        <v/>
      </c>
      <c r="I83" s="30">
        <f>IFERROR(IF(Towers_non_4G_MNO!I83&gt;0,IF(Towers_non_4G_MNO!I83&gt;New_4G_Sites!I83,New_4G_Sites!I83,New_4G_Sites!I83-Towers_non_4G_MNO!I83),0),0)</f>
        <v/>
      </c>
      <c r="J83" s="30">
        <f>IFERROR(IF(Towers_non_4G_MNO!J83&gt;0,IF(Towers_non_4G_MNO!J83&gt;New_4G_Sites!J83,New_4G_Sites!J83,New_4G_Sites!J83-Towers_non_4G_MNO!J83),0),0)</f>
        <v/>
      </c>
      <c r="K83" s="30">
        <f>IFERROR(IF(Towers_non_4G_MNO!K83&gt;0,IF(Towers_non_4G_MNO!K83&gt;New_4G_Sites!K83,New_4G_Sites!K83,New_4G_Sites!K83-Towers_non_4G_MNO!K83),0),0)</f>
        <v/>
      </c>
      <c r="L83" s="30">
        <f>IFERROR(IF(Towers_non_4G_MNO!L83&gt;0,IF(Towers_non_4G_MNO!L83&gt;New_4G_Sites!L83,New_4G_Sites!L83,New_4G_Sites!L83-Towers_non_4G_MNO!L83),0),0)</f>
        <v/>
      </c>
    </row>
    <row r="84">
      <c r="A84" s="20">
        <f>'New_4G_Sites'!A84</f>
        <v/>
      </c>
      <c r="B84" s="20">
        <f>'New_4G_Sites'!B84</f>
        <v/>
      </c>
      <c r="C84" s="30">
        <f>IFERROR(IF(Towers_non_4G_MNO!C84&gt;0,IF(Towers_non_4G_MNO!C84&gt;New_4G_Sites!C84,New_4G_Sites!C84,New_4G_Sites!C84-Towers_non_4G_MNO!C84),0),0)</f>
        <v/>
      </c>
      <c r="D84" s="30">
        <f>IFERROR(IF(Towers_non_4G_MNO!D84&gt;0,IF(Towers_non_4G_MNO!D84&gt;New_4G_Sites!D84,New_4G_Sites!D84,New_4G_Sites!D84-Towers_non_4G_MNO!D84),0),0)</f>
        <v/>
      </c>
      <c r="E84" s="30">
        <f>IFERROR(IF(Towers_non_4G_MNO!E84&gt;0,IF(Towers_non_4G_MNO!E84&gt;New_4G_Sites!E84,New_4G_Sites!E84,New_4G_Sites!E84-Towers_non_4G_MNO!E84),0),0)</f>
        <v/>
      </c>
      <c r="F84" s="30">
        <f>IFERROR(IF(Towers_non_4G_MNO!F84&gt;0,IF(Towers_non_4G_MNO!F84&gt;New_4G_Sites!F84,New_4G_Sites!F84,New_4G_Sites!F84-Towers_non_4G_MNO!F84),0),0)</f>
        <v/>
      </c>
      <c r="G84" s="30">
        <f>IFERROR(IF(Towers_non_4G_MNO!G84&gt;0,IF(Towers_non_4G_MNO!G84&gt;New_4G_Sites!G84,New_4G_Sites!G84,New_4G_Sites!G84-Towers_non_4G_MNO!G84),0),0)</f>
        <v/>
      </c>
      <c r="H84" s="30">
        <f>IFERROR(IF(Towers_non_4G_MNO!H84&gt;0,IF(Towers_non_4G_MNO!H84&gt;New_4G_Sites!H84,New_4G_Sites!H84,New_4G_Sites!H84-Towers_non_4G_MNO!H84),0),0)</f>
        <v/>
      </c>
      <c r="I84" s="30">
        <f>IFERROR(IF(Towers_non_4G_MNO!I84&gt;0,IF(Towers_non_4G_MNO!I84&gt;New_4G_Sites!I84,New_4G_Sites!I84,New_4G_Sites!I84-Towers_non_4G_MNO!I84),0),0)</f>
        <v/>
      </c>
      <c r="J84" s="30">
        <f>IFERROR(IF(Towers_non_4G_MNO!J84&gt;0,IF(Towers_non_4G_MNO!J84&gt;New_4G_Sites!J84,New_4G_Sites!J84,New_4G_Sites!J84-Towers_non_4G_MNO!J84),0),0)</f>
        <v/>
      </c>
      <c r="K84" s="30">
        <f>IFERROR(IF(Towers_non_4G_MNO!K84&gt;0,IF(Towers_non_4G_MNO!K84&gt;New_4G_Sites!K84,New_4G_Sites!K84,New_4G_Sites!K84-Towers_non_4G_MNO!K84),0),0)</f>
        <v/>
      </c>
      <c r="L84" s="30">
        <f>IFERROR(IF(Towers_non_4G_MNO!L84&gt;0,IF(Towers_non_4G_MNO!L84&gt;New_4G_Sites!L84,New_4G_Sites!L84,New_4G_Sites!L84-Towers_non_4G_MNO!L84),0),0)</f>
        <v/>
      </c>
    </row>
    <row r="85">
      <c r="A85" s="20">
        <f>'New_4G_Sites'!A85</f>
        <v/>
      </c>
      <c r="B85" s="20">
        <f>'New_4G_Sites'!B85</f>
        <v/>
      </c>
      <c r="C85" s="30">
        <f>IFERROR(IF(Towers_non_4G_MNO!C85&gt;0,IF(Towers_non_4G_MNO!C85&gt;New_4G_Sites!C85,New_4G_Sites!C85,New_4G_Sites!C85-Towers_non_4G_MNO!C85),0),0)</f>
        <v/>
      </c>
      <c r="D85" s="30">
        <f>IFERROR(IF(Towers_non_4G_MNO!D85&gt;0,IF(Towers_non_4G_MNO!D85&gt;New_4G_Sites!D85,New_4G_Sites!D85,New_4G_Sites!D85-Towers_non_4G_MNO!D85),0),0)</f>
        <v/>
      </c>
      <c r="E85" s="30">
        <f>IFERROR(IF(Towers_non_4G_MNO!E85&gt;0,IF(Towers_non_4G_MNO!E85&gt;New_4G_Sites!E85,New_4G_Sites!E85,New_4G_Sites!E85-Towers_non_4G_MNO!E85),0),0)</f>
        <v/>
      </c>
      <c r="F85" s="30">
        <f>IFERROR(IF(Towers_non_4G_MNO!F85&gt;0,IF(Towers_non_4G_MNO!F85&gt;New_4G_Sites!F85,New_4G_Sites!F85,New_4G_Sites!F85-Towers_non_4G_MNO!F85),0),0)</f>
        <v/>
      </c>
      <c r="G85" s="30">
        <f>IFERROR(IF(Towers_non_4G_MNO!G85&gt;0,IF(Towers_non_4G_MNO!G85&gt;New_4G_Sites!G85,New_4G_Sites!G85,New_4G_Sites!G85-Towers_non_4G_MNO!G85),0),0)</f>
        <v/>
      </c>
      <c r="H85" s="30">
        <f>IFERROR(IF(Towers_non_4G_MNO!H85&gt;0,IF(Towers_non_4G_MNO!H85&gt;New_4G_Sites!H85,New_4G_Sites!H85,New_4G_Sites!H85-Towers_non_4G_MNO!H85),0),0)</f>
        <v/>
      </c>
      <c r="I85" s="30">
        <f>IFERROR(IF(Towers_non_4G_MNO!I85&gt;0,IF(Towers_non_4G_MNO!I85&gt;New_4G_Sites!I85,New_4G_Sites!I85,New_4G_Sites!I85-Towers_non_4G_MNO!I85),0),0)</f>
        <v/>
      </c>
      <c r="J85" s="30">
        <f>IFERROR(IF(Towers_non_4G_MNO!J85&gt;0,IF(Towers_non_4G_MNO!J85&gt;New_4G_Sites!J85,New_4G_Sites!J85,New_4G_Sites!J85-Towers_non_4G_MNO!J85),0),0)</f>
        <v/>
      </c>
      <c r="K85" s="30">
        <f>IFERROR(IF(Towers_non_4G_MNO!K85&gt;0,IF(Towers_non_4G_MNO!K85&gt;New_4G_Sites!K85,New_4G_Sites!K85,New_4G_Sites!K85-Towers_non_4G_MNO!K85),0),0)</f>
        <v/>
      </c>
      <c r="L85" s="30">
        <f>IFERROR(IF(Towers_non_4G_MNO!L85&gt;0,IF(Towers_non_4G_MNO!L85&gt;New_4G_Sites!L85,New_4G_Sites!L85,New_4G_Sites!L85-Towers_non_4G_MNO!L85),0),0)</f>
        <v/>
      </c>
    </row>
    <row r="86">
      <c r="A86" s="20">
        <f>'New_4G_Sites'!A86</f>
        <v/>
      </c>
      <c r="B86" s="20">
        <f>'New_4G_Sites'!B86</f>
        <v/>
      </c>
      <c r="C86" s="30">
        <f>IFERROR(IF(Towers_non_4G_MNO!C86&gt;0,IF(Towers_non_4G_MNO!C86&gt;New_4G_Sites!C86,New_4G_Sites!C86,New_4G_Sites!C86-Towers_non_4G_MNO!C86),0),0)</f>
        <v/>
      </c>
      <c r="D86" s="30">
        <f>IFERROR(IF(Towers_non_4G_MNO!D86&gt;0,IF(Towers_non_4G_MNO!D86&gt;New_4G_Sites!D86,New_4G_Sites!D86,New_4G_Sites!D86-Towers_non_4G_MNO!D86),0),0)</f>
        <v/>
      </c>
      <c r="E86" s="30">
        <f>IFERROR(IF(Towers_non_4G_MNO!E86&gt;0,IF(Towers_non_4G_MNO!E86&gt;New_4G_Sites!E86,New_4G_Sites!E86,New_4G_Sites!E86-Towers_non_4G_MNO!E86),0),0)</f>
        <v/>
      </c>
      <c r="F86" s="30">
        <f>IFERROR(IF(Towers_non_4G_MNO!F86&gt;0,IF(Towers_non_4G_MNO!F86&gt;New_4G_Sites!F86,New_4G_Sites!F86,New_4G_Sites!F86-Towers_non_4G_MNO!F86),0),0)</f>
        <v/>
      </c>
      <c r="G86" s="30">
        <f>IFERROR(IF(Towers_non_4G_MNO!G86&gt;0,IF(Towers_non_4G_MNO!G86&gt;New_4G_Sites!G86,New_4G_Sites!G86,New_4G_Sites!G86-Towers_non_4G_MNO!G86),0),0)</f>
        <v/>
      </c>
      <c r="H86" s="30">
        <f>IFERROR(IF(Towers_non_4G_MNO!H86&gt;0,IF(Towers_non_4G_MNO!H86&gt;New_4G_Sites!H86,New_4G_Sites!H86,New_4G_Sites!H86-Towers_non_4G_MNO!H86),0),0)</f>
        <v/>
      </c>
      <c r="I86" s="30">
        <f>IFERROR(IF(Towers_non_4G_MNO!I86&gt;0,IF(Towers_non_4G_MNO!I86&gt;New_4G_Sites!I86,New_4G_Sites!I86,New_4G_Sites!I86-Towers_non_4G_MNO!I86),0),0)</f>
        <v/>
      </c>
      <c r="J86" s="30">
        <f>IFERROR(IF(Towers_non_4G_MNO!J86&gt;0,IF(Towers_non_4G_MNO!J86&gt;New_4G_Sites!J86,New_4G_Sites!J86,New_4G_Sites!J86-Towers_non_4G_MNO!J86),0),0)</f>
        <v/>
      </c>
      <c r="K86" s="30">
        <f>IFERROR(IF(Towers_non_4G_MNO!K86&gt;0,IF(Towers_non_4G_MNO!K86&gt;New_4G_Sites!K86,New_4G_Sites!K86,New_4G_Sites!K86-Towers_non_4G_MNO!K86),0),0)</f>
        <v/>
      </c>
      <c r="L86" s="30">
        <f>IFERROR(IF(Towers_non_4G_MNO!L86&gt;0,IF(Towers_non_4G_MNO!L86&gt;New_4G_Sites!L86,New_4G_Sites!L86,New_4G_Sites!L86-Towers_non_4G_MNO!L86),0),0)</f>
        <v/>
      </c>
    </row>
    <row r="87">
      <c r="A87" s="20">
        <f>'New_4G_Sites'!A87</f>
        <v/>
      </c>
      <c r="B87" s="20">
        <f>'New_4G_Sites'!B87</f>
        <v/>
      </c>
      <c r="C87" s="30">
        <f>IFERROR(IF(Towers_non_4G_MNO!C87&gt;0,IF(Towers_non_4G_MNO!C87&gt;New_4G_Sites!C87,New_4G_Sites!C87,New_4G_Sites!C87-Towers_non_4G_MNO!C87),0),0)</f>
        <v/>
      </c>
      <c r="D87" s="30">
        <f>IFERROR(IF(Towers_non_4G_MNO!D87&gt;0,IF(Towers_non_4G_MNO!D87&gt;New_4G_Sites!D87,New_4G_Sites!D87,New_4G_Sites!D87-Towers_non_4G_MNO!D87),0),0)</f>
        <v/>
      </c>
      <c r="E87" s="30">
        <f>IFERROR(IF(Towers_non_4G_MNO!E87&gt;0,IF(Towers_non_4G_MNO!E87&gt;New_4G_Sites!E87,New_4G_Sites!E87,New_4G_Sites!E87-Towers_non_4G_MNO!E87),0),0)</f>
        <v/>
      </c>
      <c r="F87" s="30">
        <f>IFERROR(IF(Towers_non_4G_MNO!F87&gt;0,IF(Towers_non_4G_MNO!F87&gt;New_4G_Sites!F87,New_4G_Sites!F87,New_4G_Sites!F87-Towers_non_4G_MNO!F87),0),0)</f>
        <v/>
      </c>
      <c r="G87" s="30">
        <f>IFERROR(IF(Towers_non_4G_MNO!G87&gt;0,IF(Towers_non_4G_MNO!G87&gt;New_4G_Sites!G87,New_4G_Sites!G87,New_4G_Sites!G87-Towers_non_4G_MNO!G87),0),0)</f>
        <v/>
      </c>
      <c r="H87" s="30">
        <f>IFERROR(IF(Towers_non_4G_MNO!H87&gt;0,IF(Towers_non_4G_MNO!H87&gt;New_4G_Sites!H87,New_4G_Sites!H87,New_4G_Sites!H87-Towers_non_4G_MNO!H87),0),0)</f>
        <v/>
      </c>
      <c r="I87" s="30">
        <f>IFERROR(IF(Towers_non_4G_MNO!I87&gt;0,IF(Towers_non_4G_MNO!I87&gt;New_4G_Sites!I87,New_4G_Sites!I87,New_4G_Sites!I87-Towers_non_4G_MNO!I87),0),0)</f>
        <v/>
      </c>
      <c r="J87" s="30">
        <f>IFERROR(IF(Towers_non_4G_MNO!J87&gt;0,IF(Towers_non_4G_MNO!J87&gt;New_4G_Sites!J87,New_4G_Sites!J87,New_4G_Sites!J87-Towers_non_4G_MNO!J87),0),0)</f>
        <v/>
      </c>
      <c r="K87" s="30">
        <f>IFERROR(IF(Towers_non_4G_MNO!K87&gt;0,IF(Towers_non_4G_MNO!K87&gt;New_4G_Sites!K87,New_4G_Sites!K87,New_4G_Sites!K87-Towers_non_4G_MNO!K87),0),0)</f>
        <v/>
      </c>
      <c r="L87" s="30">
        <f>IFERROR(IF(Towers_non_4G_MNO!L87&gt;0,IF(Towers_non_4G_MNO!L87&gt;New_4G_Sites!L87,New_4G_Sites!L87,New_4G_Sites!L87-Towers_non_4G_MNO!L87),0),0)</f>
        <v/>
      </c>
    </row>
    <row r="88">
      <c r="A88" s="20">
        <f>'New_4G_Sites'!A88</f>
        <v/>
      </c>
      <c r="B88" s="20">
        <f>'New_4G_Sites'!B88</f>
        <v/>
      </c>
      <c r="C88" s="30">
        <f>IFERROR(IF(Towers_non_4G_MNO!C88&gt;0,IF(Towers_non_4G_MNO!C88&gt;New_4G_Sites!C88,New_4G_Sites!C88,New_4G_Sites!C88-Towers_non_4G_MNO!C88),0),0)</f>
        <v/>
      </c>
      <c r="D88" s="30">
        <f>IFERROR(IF(Towers_non_4G_MNO!D88&gt;0,IF(Towers_non_4G_MNO!D88&gt;New_4G_Sites!D88,New_4G_Sites!D88,New_4G_Sites!D88-Towers_non_4G_MNO!D88),0),0)</f>
        <v/>
      </c>
      <c r="E88" s="30">
        <f>IFERROR(IF(Towers_non_4G_MNO!E88&gt;0,IF(Towers_non_4G_MNO!E88&gt;New_4G_Sites!E88,New_4G_Sites!E88,New_4G_Sites!E88-Towers_non_4G_MNO!E88),0),0)</f>
        <v/>
      </c>
      <c r="F88" s="30">
        <f>IFERROR(IF(Towers_non_4G_MNO!F88&gt;0,IF(Towers_non_4G_MNO!F88&gt;New_4G_Sites!F88,New_4G_Sites!F88,New_4G_Sites!F88-Towers_non_4G_MNO!F88),0),0)</f>
        <v/>
      </c>
      <c r="G88" s="30">
        <f>IFERROR(IF(Towers_non_4G_MNO!G88&gt;0,IF(Towers_non_4G_MNO!G88&gt;New_4G_Sites!G88,New_4G_Sites!G88,New_4G_Sites!G88-Towers_non_4G_MNO!G88),0),0)</f>
        <v/>
      </c>
      <c r="H88" s="30">
        <f>IFERROR(IF(Towers_non_4G_MNO!H88&gt;0,IF(Towers_non_4G_MNO!H88&gt;New_4G_Sites!H88,New_4G_Sites!H88,New_4G_Sites!H88-Towers_non_4G_MNO!H88),0),0)</f>
        <v/>
      </c>
      <c r="I88" s="30">
        <f>IFERROR(IF(Towers_non_4G_MNO!I88&gt;0,IF(Towers_non_4G_MNO!I88&gt;New_4G_Sites!I88,New_4G_Sites!I88,New_4G_Sites!I88-Towers_non_4G_MNO!I88),0),0)</f>
        <v/>
      </c>
      <c r="J88" s="30">
        <f>IFERROR(IF(Towers_non_4G_MNO!J88&gt;0,IF(Towers_non_4G_MNO!J88&gt;New_4G_Sites!J88,New_4G_Sites!J88,New_4G_Sites!J88-Towers_non_4G_MNO!J88),0),0)</f>
        <v/>
      </c>
      <c r="K88" s="30">
        <f>IFERROR(IF(Towers_non_4G_MNO!K88&gt;0,IF(Towers_non_4G_MNO!K88&gt;New_4G_Sites!K88,New_4G_Sites!K88,New_4G_Sites!K88-Towers_non_4G_MNO!K88),0),0)</f>
        <v/>
      </c>
      <c r="L88" s="30">
        <f>IFERROR(IF(Towers_non_4G_MNO!L88&gt;0,IF(Towers_non_4G_MNO!L88&gt;New_4G_Sites!L88,New_4G_Sites!L88,New_4G_Sites!L88-Towers_non_4G_MNO!L88),0),0)</f>
        <v/>
      </c>
    </row>
    <row r="89">
      <c r="A89" s="20">
        <f>'New_4G_Sites'!A89</f>
        <v/>
      </c>
      <c r="B89" s="20">
        <f>'New_4G_Sites'!B89</f>
        <v/>
      </c>
      <c r="C89" s="30">
        <f>IFERROR(IF(Towers_non_4G_MNO!C89&gt;0,IF(Towers_non_4G_MNO!C89&gt;New_4G_Sites!C89,New_4G_Sites!C89,New_4G_Sites!C89-Towers_non_4G_MNO!C89),0),0)</f>
        <v/>
      </c>
      <c r="D89" s="30">
        <f>IFERROR(IF(Towers_non_4G_MNO!D89&gt;0,IF(Towers_non_4G_MNO!D89&gt;New_4G_Sites!D89,New_4G_Sites!D89,New_4G_Sites!D89-Towers_non_4G_MNO!D89),0),0)</f>
        <v/>
      </c>
      <c r="E89" s="30">
        <f>IFERROR(IF(Towers_non_4G_MNO!E89&gt;0,IF(Towers_non_4G_MNO!E89&gt;New_4G_Sites!E89,New_4G_Sites!E89,New_4G_Sites!E89-Towers_non_4G_MNO!E89),0),0)</f>
        <v/>
      </c>
      <c r="F89" s="30">
        <f>IFERROR(IF(Towers_non_4G_MNO!F89&gt;0,IF(Towers_non_4G_MNO!F89&gt;New_4G_Sites!F89,New_4G_Sites!F89,New_4G_Sites!F89-Towers_non_4G_MNO!F89),0),0)</f>
        <v/>
      </c>
      <c r="G89" s="30">
        <f>IFERROR(IF(Towers_non_4G_MNO!G89&gt;0,IF(Towers_non_4G_MNO!G89&gt;New_4G_Sites!G89,New_4G_Sites!G89,New_4G_Sites!G89-Towers_non_4G_MNO!G89),0),0)</f>
        <v/>
      </c>
      <c r="H89" s="30">
        <f>IFERROR(IF(Towers_non_4G_MNO!H89&gt;0,IF(Towers_non_4G_MNO!H89&gt;New_4G_Sites!H89,New_4G_Sites!H89,New_4G_Sites!H89-Towers_non_4G_MNO!H89),0),0)</f>
        <v/>
      </c>
      <c r="I89" s="30">
        <f>IFERROR(IF(Towers_non_4G_MNO!I89&gt;0,IF(Towers_non_4G_MNO!I89&gt;New_4G_Sites!I89,New_4G_Sites!I89,New_4G_Sites!I89-Towers_non_4G_MNO!I89),0),0)</f>
        <v/>
      </c>
      <c r="J89" s="30">
        <f>IFERROR(IF(Towers_non_4G_MNO!J89&gt;0,IF(Towers_non_4G_MNO!J89&gt;New_4G_Sites!J89,New_4G_Sites!J89,New_4G_Sites!J89-Towers_non_4G_MNO!J89),0),0)</f>
        <v/>
      </c>
      <c r="K89" s="30">
        <f>IFERROR(IF(Towers_non_4G_MNO!K89&gt;0,IF(Towers_non_4G_MNO!K89&gt;New_4G_Sites!K89,New_4G_Sites!K89,New_4G_Sites!K89-Towers_non_4G_MNO!K89),0),0)</f>
        <v/>
      </c>
      <c r="L89" s="30">
        <f>IFERROR(IF(Towers_non_4G_MNO!L89&gt;0,IF(Towers_non_4G_MNO!L89&gt;New_4G_Sites!L89,New_4G_Sites!L89,New_4G_Sites!L89-Towers_non_4G_MNO!L89),0),0)</f>
        <v/>
      </c>
    </row>
    <row r="90">
      <c r="A90" s="20">
        <f>'New_4G_Sites'!A90</f>
        <v/>
      </c>
      <c r="B90" s="20">
        <f>'New_4G_Sites'!B90</f>
        <v/>
      </c>
      <c r="C90" s="30">
        <f>IFERROR(IF(Towers_non_4G_MNO!C90&gt;0,IF(Towers_non_4G_MNO!C90&gt;New_4G_Sites!C90,New_4G_Sites!C90,New_4G_Sites!C90-Towers_non_4G_MNO!C90),0),0)</f>
        <v/>
      </c>
      <c r="D90" s="30">
        <f>IFERROR(IF(Towers_non_4G_MNO!D90&gt;0,IF(Towers_non_4G_MNO!D90&gt;New_4G_Sites!D90,New_4G_Sites!D90,New_4G_Sites!D90-Towers_non_4G_MNO!D90),0),0)</f>
        <v/>
      </c>
      <c r="E90" s="30">
        <f>IFERROR(IF(Towers_non_4G_MNO!E90&gt;0,IF(Towers_non_4G_MNO!E90&gt;New_4G_Sites!E90,New_4G_Sites!E90,New_4G_Sites!E90-Towers_non_4G_MNO!E90),0),0)</f>
        <v/>
      </c>
      <c r="F90" s="30">
        <f>IFERROR(IF(Towers_non_4G_MNO!F90&gt;0,IF(Towers_non_4G_MNO!F90&gt;New_4G_Sites!F90,New_4G_Sites!F90,New_4G_Sites!F90-Towers_non_4G_MNO!F90),0),0)</f>
        <v/>
      </c>
      <c r="G90" s="30">
        <f>IFERROR(IF(Towers_non_4G_MNO!G90&gt;0,IF(Towers_non_4G_MNO!G90&gt;New_4G_Sites!G90,New_4G_Sites!G90,New_4G_Sites!G90-Towers_non_4G_MNO!G90),0),0)</f>
        <v/>
      </c>
      <c r="H90" s="30">
        <f>IFERROR(IF(Towers_non_4G_MNO!H90&gt;0,IF(Towers_non_4G_MNO!H90&gt;New_4G_Sites!H90,New_4G_Sites!H90,New_4G_Sites!H90-Towers_non_4G_MNO!H90),0),0)</f>
        <v/>
      </c>
      <c r="I90" s="30">
        <f>IFERROR(IF(Towers_non_4G_MNO!I90&gt;0,IF(Towers_non_4G_MNO!I90&gt;New_4G_Sites!I90,New_4G_Sites!I90,New_4G_Sites!I90-Towers_non_4G_MNO!I90),0),0)</f>
        <v/>
      </c>
      <c r="J90" s="30">
        <f>IFERROR(IF(Towers_non_4G_MNO!J90&gt;0,IF(Towers_non_4G_MNO!J90&gt;New_4G_Sites!J90,New_4G_Sites!J90,New_4G_Sites!J90-Towers_non_4G_MNO!J90),0),0)</f>
        <v/>
      </c>
      <c r="K90" s="30">
        <f>IFERROR(IF(Towers_non_4G_MNO!K90&gt;0,IF(Towers_non_4G_MNO!K90&gt;New_4G_Sites!K90,New_4G_Sites!K90,New_4G_Sites!K90-Towers_non_4G_MNO!K90),0),0)</f>
        <v/>
      </c>
      <c r="L90" s="30">
        <f>IFERROR(IF(Towers_non_4G_MNO!L90&gt;0,IF(Towers_non_4G_MNO!L90&gt;New_4G_Sites!L90,New_4G_Sites!L90,New_4G_Sites!L90-Towers_non_4G_MNO!L90),0),0)</f>
        <v/>
      </c>
    </row>
    <row r="91">
      <c r="A91" s="20">
        <f>'New_4G_Sites'!A91</f>
        <v/>
      </c>
      <c r="B91" s="20">
        <f>'New_4G_Sites'!B91</f>
        <v/>
      </c>
      <c r="C91" s="30">
        <f>IFERROR(IF(Towers_non_4G_MNO!C91&gt;0,IF(Towers_non_4G_MNO!C91&gt;New_4G_Sites!C91,New_4G_Sites!C91,New_4G_Sites!C91-Towers_non_4G_MNO!C91),0),0)</f>
        <v/>
      </c>
      <c r="D91" s="30">
        <f>IFERROR(IF(Towers_non_4G_MNO!D91&gt;0,IF(Towers_non_4G_MNO!D91&gt;New_4G_Sites!D91,New_4G_Sites!D91,New_4G_Sites!D91-Towers_non_4G_MNO!D91),0),0)</f>
        <v/>
      </c>
      <c r="E91" s="30">
        <f>IFERROR(IF(Towers_non_4G_MNO!E91&gt;0,IF(Towers_non_4G_MNO!E91&gt;New_4G_Sites!E91,New_4G_Sites!E91,New_4G_Sites!E91-Towers_non_4G_MNO!E91),0),0)</f>
        <v/>
      </c>
      <c r="F91" s="30">
        <f>IFERROR(IF(Towers_non_4G_MNO!F91&gt;0,IF(Towers_non_4G_MNO!F91&gt;New_4G_Sites!F91,New_4G_Sites!F91,New_4G_Sites!F91-Towers_non_4G_MNO!F91),0),0)</f>
        <v/>
      </c>
      <c r="G91" s="30">
        <f>IFERROR(IF(Towers_non_4G_MNO!G91&gt;0,IF(Towers_non_4G_MNO!G91&gt;New_4G_Sites!G91,New_4G_Sites!G91,New_4G_Sites!G91-Towers_non_4G_MNO!G91),0),0)</f>
        <v/>
      </c>
      <c r="H91" s="30">
        <f>IFERROR(IF(Towers_non_4G_MNO!H91&gt;0,IF(Towers_non_4G_MNO!H91&gt;New_4G_Sites!H91,New_4G_Sites!H91,New_4G_Sites!H91-Towers_non_4G_MNO!H91),0),0)</f>
        <v/>
      </c>
      <c r="I91" s="30">
        <f>IFERROR(IF(Towers_non_4G_MNO!I91&gt;0,IF(Towers_non_4G_MNO!I91&gt;New_4G_Sites!I91,New_4G_Sites!I91,New_4G_Sites!I91-Towers_non_4G_MNO!I91),0),0)</f>
        <v/>
      </c>
      <c r="J91" s="30">
        <f>IFERROR(IF(Towers_non_4G_MNO!J91&gt;0,IF(Towers_non_4G_MNO!J91&gt;New_4G_Sites!J91,New_4G_Sites!J91,New_4G_Sites!J91-Towers_non_4G_MNO!J91),0),0)</f>
        <v/>
      </c>
      <c r="K91" s="30">
        <f>IFERROR(IF(Towers_non_4G_MNO!K91&gt;0,IF(Towers_non_4G_MNO!K91&gt;New_4G_Sites!K91,New_4G_Sites!K91,New_4G_Sites!K91-Towers_non_4G_MNO!K91),0),0)</f>
        <v/>
      </c>
      <c r="L91" s="30">
        <f>IFERROR(IF(Towers_non_4G_MNO!L91&gt;0,IF(Towers_non_4G_MNO!L91&gt;New_4G_Sites!L91,New_4G_Sites!L91,New_4G_Sites!L91-Towers_non_4G_MNO!L91),0),0)</f>
        <v/>
      </c>
    </row>
    <row r="92">
      <c r="A92" s="20">
        <f>'New_4G_Sites'!A92</f>
        <v/>
      </c>
      <c r="B92" s="20">
        <f>'New_4G_Sites'!B92</f>
        <v/>
      </c>
      <c r="C92" s="30">
        <f>IFERROR(IF(Towers_non_4G_MNO!C92&gt;0,IF(Towers_non_4G_MNO!C92&gt;New_4G_Sites!C92,New_4G_Sites!C92,New_4G_Sites!C92-Towers_non_4G_MNO!C92),0),0)</f>
        <v/>
      </c>
      <c r="D92" s="30">
        <f>IFERROR(IF(Towers_non_4G_MNO!D92&gt;0,IF(Towers_non_4G_MNO!D92&gt;New_4G_Sites!D92,New_4G_Sites!D92,New_4G_Sites!D92-Towers_non_4G_MNO!D92),0),0)</f>
        <v/>
      </c>
      <c r="E92" s="30">
        <f>IFERROR(IF(Towers_non_4G_MNO!E92&gt;0,IF(Towers_non_4G_MNO!E92&gt;New_4G_Sites!E92,New_4G_Sites!E92,New_4G_Sites!E92-Towers_non_4G_MNO!E92),0),0)</f>
        <v/>
      </c>
      <c r="F92" s="30">
        <f>IFERROR(IF(Towers_non_4G_MNO!F92&gt;0,IF(Towers_non_4G_MNO!F92&gt;New_4G_Sites!F92,New_4G_Sites!F92,New_4G_Sites!F92-Towers_non_4G_MNO!F92),0),0)</f>
        <v/>
      </c>
      <c r="G92" s="30">
        <f>IFERROR(IF(Towers_non_4G_MNO!G92&gt;0,IF(Towers_non_4G_MNO!G92&gt;New_4G_Sites!G92,New_4G_Sites!G92,New_4G_Sites!G92-Towers_non_4G_MNO!G92),0),0)</f>
        <v/>
      </c>
      <c r="H92" s="30">
        <f>IFERROR(IF(Towers_non_4G_MNO!H92&gt;0,IF(Towers_non_4G_MNO!H92&gt;New_4G_Sites!H92,New_4G_Sites!H92,New_4G_Sites!H92-Towers_non_4G_MNO!H92),0),0)</f>
        <v/>
      </c>
      <c r="I92" s="30">
        <f>IFERROR(IF(Towers_non_4G_MNO!I92&gt;0,IF(Towers_non_4G_MNO!I92&gt;New_4G_Sites!I92,New_4G_Sites!I92,New_4G_Sites!I92-Towers_non_4G_MNO!I92),0),0)</f>
        <v/>
      </c>
      <c r="J92" s="30">
        <f>IFERROR(IF(Towers_non_4G_MNO!J92&gt;0,IF(Towers_non_4G_MNO!J92&gt;New_4G_Sites!J92,New_4G_Sites!J92,New_4G_Sites!J92-Towers_non_4G_MNO!J92),0),0)</f>
        <v/>
      </c>
      <c r="K92" s="30">
        <f>IFERROR(IF(Towers_non_4G_MNO!K92&gt;0,IF(Towers_non_4G_MNO!K92&gt;New_4G_Sites!K92,New_4G_Sites!K92,New_4G_Sites!K92-Towers_non_4G_MNO!K92),0),0)</f>
        <v/>
      </c>
      <c r="L92" s="30">
        <f>IFERROR(IF(Towers_non_4G_MNO!L92&gt;0,IF(Towers_non_4G_MNO!L92&gt;New_4G_Sites!L92,New_4G_Sites!L92,New_4G_Sites!L92-Towers_non_4G_MNO!L92),0),0)</f>
        <v/>
      </c>
    </row>
    <row r="93">
      <c r="A93" s="20">
        <f>'New_4G_Sites'!A93</f>
        <v/>
      </c>
      <c r="B93" s="20">
        <f>'New_4G_Sites'!B93</f>
        <v/>
      </c>
      <c r="C93" s="30">
        <f>IFERROR(IF(Towers_non_4G_MNO!C93&gt;0,IF(Towers_non_4G_MNO!C93&gt;New_4G_Sites!C93,New_4G_Sites!C93,New_4G_Sites!C93-Towers_non_4G_MNO!C93),0),0)</f>
        <v/>
      </c>
      <c r="D93" s="30">
        <f>IFERROR(IF(Towers_non_4G_MNO!D93&gt;0,IF(Towers_non_4G_MNO!D93&gt;New_4G_Sites!D93,New_4G_Sites!D93,New_4G_Sites!D93-Towers_non_4G_MNO!D93),0),0)</f>
        <v/>
      </c>
      <c r="E93" s="30">
        <f>IFERROR(IF(Towers_non_4G_MNO!E93&gt;0,IF(Towers_non_4G_MNO!E93&gt;New_4G_Sites!E93,New_4G_Sites!E93,New_4G_Sites!E93-Towers_non_4G_MNO!E93),0),0)</f>
        <v/>
      </c>
      <c r="F93" s="30">
        <f>IFERROR(IF(Towers_non_4G_MNO!F93&gt;0,IF(Towers_non_4G_MNO!F93&gt;New_4G_Sites!F93,New_4G_Sites!F93,New_4G_Sites!F93-Towers_non_4G_MNO!F93),0),0)</f>
        <v/>
      </c>
      <c r="G93" s="30">
        <f>IFERROR(IF(Towers_non_4G_MNO!G93&gt;0,IF(Towers_non_4G_MNO!G93&gt;New_4G_Sites!G93,New_4G_Sites!G93,New_4G_Sites!G93-Towers_non_4G_MNO!G93),0),0)</f>
        <v/>
      </c>
      <c r="H93" s="30">
        <f>IFERROR(IF(Towers_non_4G_MNO!H93&gt;0,IF(Towers_non_4G_MNO!H93&gt;New_4G_Sites!H93,New_4G_Sites!H93,New_4G_Sites!H93-Towers_non_4G_MNO!H93),0),0)</f>
        <v/>
      </c>
      <c r="I93" s="30">
        <f>IFERROR(IF(Towers_non_4G_MNO!I93&gt;0,IF(Towers_non_4G_MNO!I93&gt;New_4G_Sites!I93,New_4G_Sites!I93,New_4G_Sites!I93-Towers_non_4G_MNO!I93),0),0)</f>
        <v/>
      </c>
      <c r="J93" s="30">
        <f>IFERROR(IF(Towers_non_4G_MNO!J93&gt;0,IF(Towers_non_4G_MNO!J93&gt;New_4G_Sites!J93,New_4G_Sites!J93,New_4G_Sites!J93-Towers_non_4G_MNO!J93),0),0)</f>
        <v/>
      </c>
      <c r="K93" s="30">
        <f>IFERROR(IF(Towers_non_4G_MNO!K93&gt;0,IF(Towers_non_4G_MNO!K93&gt;New_4G_Sites!K93,New_4G_Sites!K93,New_4G_Sites!K93-Towers_non_4G_MNO!K93),0),0)</f>
        <v/>
      </c>
      <c r="L93" s="30">
        <f>IFERROR(IF(Towers_non_4G_MNO!L93&gt;0,IF(Towers_non_4G_MNO!L93&gt;New_4G_Sites!L93,New_4G_Sites!L93,New_4G_Sites!L93-Towers_non_4G_MNO!L93),0),0)</f>
        <v/>
      </c>
    </row>
    <row r="94">
      <c r="A94" s="20">
        <f>'New_4G_Sites'!A94</f>
        <v/>
      </c>
      <c r="B94" s="20">
        <f>'New_4G_Sites'!B94</f>
        <v/>
      </c>
      <c r="C94" s="30">
        <f>IFERROR(IF(Towers_non_4G_MNO!C94&gt;0,IF(Towers_non_4G_MNO!C94&gt;New_4G_Sites!C94,New_4G_Sites!C94,New_4G_Sites!C94-Towers_non_4G_MNO!C94),0),0)</f>
        <v/>
      </c>
      <c r="D94" s="30">
        <f>IFERROR(IF(Towers_non_4G_MNO!D94&gt;0,IF(Towers_non_4G_MNO!D94&gt;New_4G_Sites!D94,New_4G_Sites!D94,New_4G_Sites!D94-Towers_non_4G_MNO!D94),0),0)</f>
        <v/>
      </c>
      <c r="E94" s="30">
        <f>IFERROR(IF(Towers_non_4G_MNO!E94&gt;0,IF(Towers_non_4G_MNO!E94&gt;New_4G_Sites!E94,New_4G_Sites!E94,New_4G_Sites!E94-Towers_non_4G_MNO!E94),0),0)</f>
        <v/>
      </c>
      <c r="F94" s="30">
        <f>IFERROR(IF(Towers_non_4G_MNO!F94&gt;0,IF(Towers_non_4G_MNO!F94&gt;New_4G_Sites!F94,New_4G_Sites!F94,New_4G_Sites!F94-Towers_non_4G_MNO!F94),0),0)</f>
        <v/>
      </c>
      <c r="G94" s="30">
        <f>IFERROR(IF(Towers_non_4G_MNO!G94&gt;0,IF(Towers_non_4G_MNO!G94&gt;New_4G_Sites!G94,New_4G_Sites!G94,New_4G_Sites!G94-Towers_non_4G_MNO!G94),0),0)</f>
        <v/>
      </c>
      <c r="H94" s="30">
        <f>IFERROR(IF(Towers_non_4G_MNO!H94&gt;0,IF(Towers_non_4G_MNO!H94&gt;New_4G_Sites!H94,New_4G_Sites!H94,New_4G_Sites!H94-Towers_non_4G_MNO!H94),0),0)</f>
        <v/>
      </c>
      <c r="I94" s="30">
        <f>IFERROR(IF(Towers_non_4G_MNO!I94&gt;0,IF(Towers_non_4G_MNO!I94&gt;New_4G_Sites!I94,New_4G_Sites!I94,New_4G_Sites!I94-Towers_non_4G_MNO!I94),0),0)</f>
        <v/>
      </c>
      <c r="J94" s="30">
        <f>IFERROR(IF(Towers_non_4G_MNO!J94&gt;0,IF(Towers_non_4G_MNO!J94&gt;New_4G_Sites!J94,New_4G_Sites!J94,New_4G_Sites!J94-Towers_non_4G_MNO!J94),0),0)</f>
        <v/>
      </c>
      <c r="K94" s="30">
        <f>IFERROR(IF(Towers_non_4G_MNO!K94&gt;0,IF(Towers_non_4G_MNO!K94&gt;New_4G_Sites!K94,New_4G_Sites!K94,New_4G_Sites!K94-Towers_non_4G_MNO!K94),0),0)</f>
        <v/>
      </c>
      <c r="L94" s="30">
        <f>IFERROR(IF(Towers_non_4G_MNO!L94&gt;0,IF(Towers_non_4G_MNO!L94&gt;New_4G_Sites!L94,New_4G_Sites!L94,New_4G_Sites!L94-Towers_non_4G_MNO!L94),0),0)</f>
        <v/>
      </c>
    </row>
    <row r="95">
      <c r="A95" s="20">
        <f>'New_4G_Sites'!A95</f>
        <v/>
      </c>
      <c r="B95" s="20">
        <f>'New_4G_Sites'!B95</f>
        <v/>
      </c>
      <c r="C95" s="30">
        <f>IFERROR(IF(Towers_non_4G_MNO!C95&gt;0,IF(Towers_non_4G_MNO!C95&gt;New_4G_Sites!C95,New_4G_Sites!C95,New_4G_Sites!C95-Towers_non_4G_MNO!C95),0),0)</f>
        <v/>
      </c>
      <c r="D95" s="30">
        <f>IFERROR(IF(Towers_non_4G_MNO!D95&gt;0,IF(Towers_non_4G_MNO!D95&gt;New_4G_Sites!D95,New_4G_Sites!D95,New_4G_Sites!D95-Towers_non_4G_MNO!D95),0),0)</f>
        <v/>
      </c>
      <c r="E95" s="30">
        <f>IFERROR(IF(Towers_non_4G_MNO!E95&gt;0,IF(Towers_non_4G_MNO!E95&gt;New_4G_Sites!E95,New_4G_Sites!E95,New_4G_Sites!E95-Towers_non_4G_MNO!E95),0),0)</f>
        <v/>
      </c>
      <c r="F95" s="30">
        <f>IFERROR(IF(Towers_non_4G_MNO!F95&gt;0,IF(Towers_non_4G_MNO!F95&gt;New_4G_Sites!F95,New_4G_Sites!F95,New_4G_Sites!F95-Towers_non_4G_MNO!F95),0),0)</f>
        <v/>
      </c>
      <c r="G95" s="30">
        <f>IFERROR(IF(Towers_non_4G_MNO!G95&gt;0,IF(Towers_non_4G_MNO!G95&gt;New_4G_Sites!G95,New_4G_Sites!G95,New_4G_Sites!G95-Towers_non_4G_MNO!G95),0),0)</f>
        <v/>
      </c>
      <c r="H95" s="30">
        <f>IFERROR(IF(Towers_non_4G_MNO!H95&gt;0,IF(Towers_non_4G_MNO!H95&gt;New_4G_Sites!H95,New_4G_Sites!H95,New_4G_Sites!H95-Towers_non_4G_MNO!H95),0),0)</f>
        <v/>
      </c>
      <c r="I95" s="30">
        <f>IFERROR(IF(Towers_non_4G_MNO!I95&gt;0,IF(Towers_non_4G_MNO!I95&gt;New_4G_Sites!I95,New_4G_Sites!I95,New_4G_Sites!I95-Towers_non_4G_MNO!I95),0),0)</f>
        <v/>
      </c>
      <c r="J95" s="30">
        <f>IFERROR(IF(Towers_non_4G_MNO!J95&gt;0,IF(Towers_non_4G_MNO!J95&gt;New_4G_Sites!J95,New_4G_Sites!J95,New_4G_Sites!J95-Towers_non_4G_MNO!J95),0),0)</f>
        <v/>
      </c>
      <c r="K95" s="30">
        <f>IFERROR(IF(Towers_non_4G_MNO!K95&gt;0,IF(Towers_non_4G_MNO!K95&gt;New_4G_Sites!K95,New_4G_Sites!K95,New_4G_Sites!K95-Towers_non_4G_MNO!K95),0),0)</f>
        <v/>
      </c>
      <c r="L95" s="30">
        <f>IFERROR(IF(Towers_non_4G_MNO!L95&gt;0,IF(Towers_non_4G_MNO!L95&gt;New_4G_Sites!L95,New_4G_Sites!L95,New_4G_Sites!L95-Towers_non_4G_MNO!L95),0),0)</f>
        <v/>
      </c>
    </row>
    <row r="96">
      <c r="A96" s="20">
        <f>'New_4G_Sites'!A96</f>
        <v/>
      </c>
      <c r="B96" s="20">
        <f>'New_4G_Sites'!B96</f>
        <v/>
      </c>
      <c r="C96" s="30">
        <f>IFERROR(IF(Towers_non_4G_MNO!C96&gt;0,IF(Towers_non_4G_MNO!C96&gt;New_4G_Sites!C96,New_4G_Sites!C96,New_4G_Sites!C96-Towers_non_4G_MNO!C96),0),0)</f>
        <v/>
      </c>
      <c r="D96" s="30">
        <f>IFERROR(IF(Towers_non_4G_MNO!D96&gt;0,IF(Towers_non_4G_MNO!D96&gt;New_4G_Sites!D96,New_4G_Sites!D96,New_4G_Sites!D96-Towers_non_4G_MNO!D96),0),0)</f>
        <v/>
      </c>
      <c r="E96" s="30">
        <f>IFERROR(IF(Towers_non_4G_MNO!E96&gt;0,IF(Towers_non_4G_MNO!E96&gt;New_4G_Sites!E96,New_4G_Sites!E96,New_4G_Sites!E96-Towers_non_4G_MNO!E96),0),0)</f>
        <v/>
      </c>
      <c r="F96" s="30">
        <f>IFERROR(IF(Towers_non_4G_MNO!F96&gt;0,IF(Towers_non_4G_MNO!F96&gt;New_4G_Sites!F96,New_4G_Sites!F96,New_4G_Sites!F96-Towers_non_4G_MNO!F96),0),0)</f>
        <v/>
      </c>
      <c r="G96" s="30">
        <f>IFERROR(IF(Towers_non_4G_MNO!G96&gt;0,IF(Towers_non_4G_MNO!G96&gt;New_4G_Sites!G96,New_4G_Sites!G96,New_4G_Sites!G96-Towers_non_4G_MNO!G96),0),0)</f>
        <v/>
      </c>
      <c r="H96" s="30">
        <f>IFERROR(IF(Towers_non_4G_MNO!H96&gt;0,IF(Towers_non_4G_MNO!H96&gt;New_4G_Sites!H96,New_4G_Sites!H96,New_4G_Sites!H96-Towers_non_4G_MNO!H96),0),0)</f>
        <v/>
      </c>
      <c r="I96" s="30">
        <f>IFERROR(IF(Towers_non_4G_MNO!I96&gt;0,IF(Towers_non_4G_MNO!I96&gt;New_4G_Sites!I96,New_4G_Sites!I96,New_4G_Sites!I96-Towers_non_4G_MNO!I96),0),0)</f>
        <v/>
      </c>
      <c r="J96" s="30">
        <f>IFERROR(IF(Towers_non_4G_MNO!J96&gt;0,IF(Towers_non_4G_MNO!J96&gt;New_4G_Sites!J96,New_4G_Sites!J96,New_4G_Sites!J96-Towers_non_4G_MNO!J96),0),0)</f>
        <v/>
      </c>
      <c r="K96" s="30">
        <f>IFERROR(IF(Towers_non_4G_MNO!K96&gt;0,IF(Towers_non_4G_MNO!K96&gt;New_4G_Sites!K96,New_4G_Sites!K96,New_4G_Sites!K96-Towers_non_4G_MNO!K96),0),0)</f>
        <v/>
      </c>
      <c r="L96" s="30">
        <f>IFERROR(IF(Towers_non_4G_MNO!L96&gt;0,IF(Towers_non_4G_MNO!L96&gt;New_4G_Sites!L96,New_4G_Sites!L96,New_4G_Sites!L96-Towers_non_4G_MNO!L96),0),0)</f>
        <v/>
      </c>
    </row>
    <row r="97">
      <c r="A97" s="20">
        <f>'New_4G_Sites'!A97</f>
        <v/>
      </c>
      <c r="B97" s="20">
        <f>'New_4G_Sites'!B97</f>
        <v/>
      </c>
      <c r="C97" s="30">
        <f>IFERROR(IF(Towers_non_4G_MNO!C97&gt;0,IF(Towers_non_4G_MNO!C97&gt;New_4G_Sites!C97,New_4G_Sites!C97,New_4G_Sites!C97-Towers_non_4G_MNO!C97),0),0)</f>
        <v/>
      </c>
      <c r="D97" s="30">
        <f>IFERROR(IF(Towers_non_4G_MNO!D97&gt;0,IF(Towers_non_4G_MNO!D97&gt;New_4G_Sites!D97,New_4G_Sites!D97,New_4G_Sites!D97-Towers_non_4G_MNO!D97),0),0)</f>
        <v/>
      </c>
      <c r="E97" s="30">
        <f>IFERROR(IF(Towers_non_4G_MNO!E97&gt;0,IF(Towers_non_4G_MNO!E97&gt;New_4G_Sites!E97,New_4G_Sites!E97,New_4G_Sites!E97-Towers_non_4G_MNO!E97),0),0)</f>
        <v/>
      </c>
      <c r="F97" s="30">
        <f>IFERROR(IF(Towers_non_4G_MNO!F97&gt;0,IF(Towers_non_4G_MNO!F97&gt;New_4G_Sites!F97,New_4G_Sites!F97,New_4G_Sites!F97-Towers_non_4G_MNO!F97),0),0)</f>
        <v/>
      </c>
      <c r="G97" s="30">
        <f>IFERROR(IF(Towers_non_4G_MNO!G97&gt;0,IF(Towers_non_4G_MNO!G97&gt;New_4G_Sites!G97,New_4G_Sites!G97,New_4G_Sites!G97-Towers_non_4G_MNO!G97),0),0)</f>
        <v/>
      </c>
      <c r="H97" s="30">
        <f>IFERROR(IF(Towers_non_4G_MNO!H97&gt;0,IF(Towers_non_4G_MNO!H97&gt;New_4G_Sites!H97,New_4G_Sites!H97,New_4G_Sites!H97-Towers_non_4G_MNO!H97),0),0)</f>
        <v/>
      </c>
      <c r="I97" s="30">
        <f>IFERROR(IF(Towers_non_4G_MNO!I97&gt;0,IF(Towers_non_4G_MNO!I97&gt;New_4G_Sites!I97,New_4G_Sites!I97,New_4G_Sites!I97-Towers_non_4G_MNO!I97),0),0)</f>
        <v/>
      </c>
      <c r="J97" s="30">
        <f>IFERROR(IF(Towers_non_4G_MNO!J97&gt;0,IF(Towers_non_4G_MNO!J97&gt;New_4G_Sites!J97,New_4G_Sites!J97,New_4G_Sites!J97-Towers_non_4G_MNO!J97),0),0)</f>
        <v/>
      </c>
      <c r="K97" s="30">
        <f>IFERROR(IF(Towers_non_4G_MNO!K97&gt;0,IF(Towers_non_4G_MNO!K97&gt;New_4G_Sites!K97,New_4G_Sites!K97,New_4G_Sites!K97-Towers_non_4G_MNO!K97),0),0)</f>
        <v/>
      </c>
      <c r="L97" s="30">
        <f>IFERROR(IF(Towers_non_4G_MNO!L97&gt;0,IF(Towers_non_4G_MNO!L97&gt;New_4G_Sites!L97,New_4G_Sites!L97,New_4G_Sites!L97-Towers_non_4G_MNO!L97),0),0)</f>
        <v/>
      </c>
    </row>
    <row r="98">
      <c r="A98" s="20">
        <f>'New_4G_Sites'!A98</f>
        <v/>
      </c>
      <c r="B98" s="20">
        <f>'New_4G_Sites'!B98</f>
        <v/>
      </c>
      <c r="C98" s="30">
        <f>IFERROR(IF(Towers_non_4G_MNO!C98&gt;0,IF(Towers_non_4G_MNO!C98&gt;New_4G_Sites!C98,New_4G_Sites!C98,New_4G_Sites!C98-Towers_non_4G_MNO!C98),0),0)</f>
        <v/>
      </c>
      <c r="D98" s="30">
        <f>IFERROR(IF(Towers_non_4G_MNO!D98&gt;0,IF(Towers_non_4G_MNO!D98&gt;New_4G_Sites!D98,New_4G_Sites!D98,New_4G_Sites!D98-Towers_non_4G_MNO!D98),0),0)</f>
        <v/>
      </c>
      <c r="E98" s="30">
        <f>IFERROR(IF(Towers_non_4G_MNO!E98&gt;0,IF(Towers_non_4G_MNO!E98&gt;New_4G_Sites!E98,New_4G_Sites!E98,New_4G_Sites!E98-Towers_non_4G_MNO!E98),0),0)</f>
        <v/>
      </c>
      <c r="F98" s="30">
        <f>IFERROR(IF(Towers_non_4G_MNO!F98&gt;0,IF(Towers_non_4G_MNO!F98&gt;New_4G_Sites!F98,New_4G_Sites!F98,New_4G_Sites!F98-Towers_non_4G_MNO!F98),0),0)</f>
        <v/>
      </c>
      <c r="G98" s="30">
        <f>IFERROR(IF(Towers_non_4G_MNO!G98&gt;0,IF(Towers_non_4G_MNO!G98&gt;New_4G_Sites!G98,New_4G_Sites!G98,New_4G_Sites!G98-Towers_non_4G_MNO!G98),0),0)</f>
        <v/>
      </c>
      <c r="H98" s="30">
        <f>IFERROR(IF(Towers_non_4G_MNO!H98&gt;0,IF(Towers_non_4G_MNO!H98&gt;New_4G_Sites!H98,New_4G_Sites!H98,New_4G_Sites!H98-Towers_non_4G_MNO!H98),0),0)</f>
        <v/>
      </c>
      <c r="I98" s="30">
        <f>IFERROR(IF(Towers_non_4G_MNO!I98&gt;0,IF(Towers_non_4G_MNO!I98&gt;New_4G_Sites!I98,New_4G_Sites!I98,New_4G_Sites!I98-Towers_non_4G_MNO!I98),0),0)</f>
        <v/>
      </c>
      <c r="J98" s="30">
        <f>IFERROR(IF(Towers_non_4G_MNO!J98&gt;0,IF(Towers_non_4G_MNO!J98&gt;New_4G_Sites!J98,New_4G_Sites!J98,New_4G_Sites!J98-Towers_non_4G_MNO!J98),0),0)</f>
        <v/>
      </c>
      <c r="K98" s="30">
        <f>IFERROR(IF(Towers_non_4G_MNO!K98&gt;0,IF(Towers_non_4G_MNO!K98&gt;New_4G_Sites!K98,New_4G_Sites!K98,New_4G_Sites!K98-Towers_non_4G_MNO!K98),0),0)</f>
        <v/>
      </c>
      <c r="L98" s="30">
        <f>IFERROR(IF(Towers_non_4G_MNO!L98&gt;0,IF(Towers_non_4G_MNO!L98&gt;New_4G_Sites!L98,New_4G_Sites!L98,New_4G_Sites!L98-Towers_non_4G_MNO!L98),0),0)</f>
        <v/>
      </c>
    </row>
    <row r="99">
      <c r="A99" s="20">
        <f>'New_4G_Sites'!A99</f>
        <v/>
      </c>
      <c r="B99" s="20">
        <f>'New_4G_Sites'!B99</f>
        <v/>
      </c>
      <c r="C99" s="30">
        <f>IFERROR(IF(Towers_non_4G_MNO!C99&gt;0,IF(Towers_non_4G_MNO!C99&gt;New_4G_Sites!C99,New_4G_Sites!C99,New_4G_Sites!C99-Towers_non_4G_MNO!C99),0),0)</f>
        <v/>
      </c>
      <c r="D99" s="30">
        <f>IFERROR(IF(Towers_non_4G_MNO!D99&gt;0,IF(Towers_non_4G_MNO!D99&gt;New_4G_Sites!D99,New_4G_Sites!D99,New_4G_Sites!D99-Towers_non_4G_MNO!D99),0),0)</f>
        <v/>
      </c>
      <c r="E99" s="30">
        <f>IFERROR(IF(Towers_non_4G_MNO!E99&gt;0,IF(Towers_non_4G_MNO!E99&gt;New_4G_Sites!E99,New_4G_Sites!E99,New_4G_Sites!E99-Towers_non_4G_MNO!E99),0),0)</f>
        <v/>
      </c>
      <c r="F99" s="30">
        <f>IFERROR(IF(Towers_non_4G_MNO!F99&gt;0,IF(Towers_non_4G_MNO!F99&gt;New_4G_Sites!F99,New_4G_Sites!F99,New_4G_Sites!F99-Towers_non_4G_MNO!F99),0),0)</f>
        <v/>
      </c>
      <c r="G99" s="30">
        <f>IFERROR(IF(Towers_non_4G_MNO!G99&gt;0,IF(Towers_non_4G_MNO!G99&gt;New_4G_Sites!G99,New_4G_Sites!G99,New_4G_Sites!G99-Towers_non_4G_MNO!G99),0),0)</f>
        <v/>
      </c>
      <c r="H99" s="30">
        <f>IFERROR(IF(Towers_non_4G_MNO!H99&gt;0,IF(Towers_non_4G_MNO!H99&gt;New_4G_Sites!H99,New_4G_Sites!H99,New_4G_Sites!H99-Towers_non_4G_MNO!H99),0),0)</f>
        <v/>
      </c>
      <c r="I99" s="30">
        <f>IFERROR(IF(Towers_non_4G_MNO!I99&gt;0,IF(Towers_non_4G_MNO!I99&gt;New_4G_Sites!I99,New_4G_Sites!I99,New_4G_Sites!I99-Towers_non_4G_MNO!I99),0),0)</f>
        <v/>
      </c>
      <c r="J99" s="30">
        <f>IFERROR(IF(Towers_non_4G_MNO!J99&gt;0,IF(Towers_non_4G_MNO!J99&gt;New_4G_Sites!J99,New_4G_Sites!J99,New_4G_Sites!J99-Towers_non_4G_MNO!J99),0),0)</f>
        <v/>
      </c>
      <c r="K99" s="30">
        <f>IFERROR(IF(Towers_non_4G_MNO!K99&gt;0,IF(Towers_non_4G_MNO!K99&gt;New_4G_Sites!K99,New_4G_Sites!K99,New_4G_Sites!K99-Towers_non_4G_MNO!K99),0),0)</f>
        <v/>
      </c>
      <c r="L99" s="30">
        <f>IFERROR(IF(Towers_non_4G_MNO!L99&gt;0,IF(Towers_non_4G_MNO!L99&gt;New_4G_Sites!L99,New_4G_Sites!L99,New_4G_Sites!L99-Towers_non_4G_MNO!L99),0),0)</f>
        <v/>
      </c>
    </row>
    <row r="100">
      <c r="A100" s="20">
        <f>'New_4G_Sites'!A100</f>
        <v/>
      </c>
      <c r="B100" s="20">
        <f>'New_4G_Sites'!B100</f>
        <v/>
      </c>
      <c r="C100" s="30">
        <f>IFERROR(IF(Towers_non_4G_MNO!C100&gt;0,IF(Towers_non_4G_MNO!C100&gt;New_4G_Sites!C100,New_4G_Sites!C100,New_4G_Sites!C100-Towers_non_4G_MNO!C100),0),0)</f>
        <v/>
      </c>
      <c r="D100" s="30">
        <f>IFERROR(IF(Towers_non_4G_MNO!D100&gt;0,IF(Towers_non_4G_MNO!D100&gt;New_4G_Sites!D100,New_4G_Sites!D100,New_4G_Sites!D100-Towers_non_4G_MNO!D100),0),0)</f>
        <v/>
      </c>
      <c r="E100" s="30">
        <f>IFERROR(IF(Towers_non_4G_MNO!E100&gt;0,IF(Towers_non_4G_MNO!E100&gt;New_4G_Sites!E100,New_4G_Sites!E100,New_4G_Sites!E100-Towers_non_4G_MNO!E100),0),0)</f>
        <v/>
      </c>
      <c r="F100" s="30">
        <f>IFERROR(IF(Towers_non_4G_MNO!F100&gt;0,IF(Towers_non_4G_MNO!F100&gt;New_4G_Sites!F100,New_4G_Sites!F100,New_4G_Sites!F100-Towers_non_4G_MNO!F100),0),0)</f>
        <v/>
      </c>
      <c r="G100" s="30">
        <f>IFERROR(IF(Towers_non_4G_MNO!G100&gt;0,IF(Towers_non_4G_MNO!G100&gt;New_4G_Sites!G100,New_4G_Sites!G100,New_4G_Sites!G100-Towers_non_4G_MNO!G100),0),0)</f>
        <v/>
      </c>
      <c r="H100" s="30">
        <f>IFERROR(IF(Towers_non_4G_MNO!H100&gt;0,IF(Towers_non_4G_MNO!H100&gt;New_4G_Sites!H100,New_4G_Sites!H100,New_4G_Sites!H100-Towers_non_4G_MNO!H100),0),0)</f>
        <v/>
      </c>
      <c r="I100" s="30">
        <f>IFERROR(IF(Towers_non_4G_MNO!I100&gt;0,IF(Towers_non_4G_MNO!I100&gt;New_4G_Sites!I100,New_4G_Sites!I100,New_4G_Sites!I100-Towers_non_4G_MNO!I100),0),0)</f>
        <v/>
      </c>
      <c r="J100" s="30">
        <f>IFERROR(IF(Towers_non_4G_MNO!J100&gt;0,IF(Towers_non_4G_MNO!J100&gt;New_4G_Sites!J100,New_4G_Sites!J100,New_4G_Sites!J100-Towers_non_4G_MNO!J100),0),0)</f>
        <v/>
      </c>
      <c r="K100" s="30">
        <f>IFERROR(IF(Towers_non_4G_MNO!K100&gt;0,IF(Towers_non_4G_MNO!K100&gt;New_4G_Sites!K100,New_4G_Sites!K100,New_4G_Sites!K100-Towers_non_4G_MNO!K100),0),0)</f>
        <v/>
      </c>
      <c r="L100" s="30">
        <f>IFERROR(IF(Towers_non_4G_MNO!L100&gt;0,IF(Towers_non_4G_MNO!L100&gt;New_4G_Sites!L100,New_4G_Sites!L100,New_4G_Sites!L100-Towers_non_4G_MNO!L100),0),0)</f>
        <v/>
      </c>
    </row>
    <row r="101">
      <c r="A101" s="20">
        <f>'New_4G_Sites'!A101</f>
        <v/>
      </c>
      <c r="B101" s="20">
        <f>'New_4G_Sites'!B101</f>
        <v/>
      </c>
      <c r="C101" s="30">
        <f>IFERROR(IF(Towers_non_4G_MNO!C101&gt;0,IF(Towers_non_4G_MNO!C101&gt;New_4G_Sites!C101,New_4G_Sites!C101,New_4G_Sites!C101-Towers_non_4G_MNO!C101),0),0)</f>
        <v/>
      </c>
      <c r="D101" s="30">
        <f>IFERROR(IF(Towers_non_4G_MNO!D101&gt;0,IF(Towers_non_4G_MNO!D101&gt;New_4G_Sites!D101,New_4G_Sites!D101,New_4G_Sites!D101-Towers_non_4G_MNO!D101),0),0)</f>
        <v/>
      </c>
      <c r="E101" s="30">
        <f>IFERROR(IF(Towers_non_4G_MNO!E101&gt;0,IF(Towers_non_4G_MNO!E101&gt;New_4G_Sites!E101,New_4G_Sites!E101,New_4G_Sites!E101-Towers_non_4G_MNO!E101),0),0)</f>
        <v/>
      </c>
      <c r="F101" s="30">
        <f>IFERROR(IF(Towers_non_4G_MNO!F101&gt;0,IF(Towers_non_4G_MNO!F101&gt;New_4G_Sites!F101,New_4G_Sites!F101,New_4G_Sites!F101-Towers_non_4G_MNO!F101),0),0)</f>
        <v/>
      </c>
      <c r="G101" s="30">
        <f>IFERROR(IF(Towers_non_4G_MNO!G101&gt;0,IF(Towers_non_4G_MNO!G101&gt;New_4G_Sites!G101,New_4G_Sites!G101,New_4G_Sites!G101-Towers_non_4G_MNO!G101),0),0)</f>
        <v/>
      </c>
      <c r="H101" s="30">
        <f>IFERROR(IF(Towers_non_4G_MNO!H101&gt;0,IF(Towers_non_4G_MNO!H101&gt;New_4G_Sites!H101,New_4G_Sites!H101,New_4G_Sites!H101-Towers_non_4G_MNO!H101),0),0)</f>
        <v/>
      </c>
      <c r="I101" s="30">
        <f>IFERROR(IF(Towers_non_4G_MNO!I101&gt;0,IF(Towers_non_4G_MNO!I101&gt;New_4G_Sites!I101,New_4G_Sites!I101,New_4G_Sites!I101-Towers_non_4G_MNO!I101),0),0)</f>
        <v/>
      </c>
      <c r="J101" s="30">
        <f>IFERROR(IF(Towers_non_4G_MNO!J101&gt;0,IF(Towers_non_4G_MNO!J101&gt;New_4G_Sites!J101,New_4G_Sites!J101,New_4G_Sites!J101-Towers_non_4G_MNO!J101),0),0)</f>
        <v/>
      </c>
      <c r="K101" s="30">
        <f>IFERROR(IF(Towers_non_4G_MNO!K101&gt;0,IF(Towers_non_4G_MNO!K101&gt;New_4G_Sites!K101,New_4G_Sites!K101,New_4G_Sites!K101-Towers_non_4G_MNO!K101),0),0)</f>
        <v/>
      </c>
      <c r="L101" s="30">
        <f>IFERROR(IF(Towers_non_4G_MNO!L101&gt;0,IF(Towers_non_4G_MNO!L101&gt;New_4G_Sites!L101,New_4G_Sites!L101,New_4G_Sites!L101-Towers_non_4G_MNO!L101),0),0)</f>
        <v/>
      </c>
    </row>
    <row r="102">
      <c r="A102" s="20">
        <f>'New_4G_Sites'!A102</f>
        <v/>
      </c>
      <c r="B102" s="20">
        <f>'New_4G_Sites'!B102</f>
        <v/>
      </c>
      <c r="C102" s="30">
        <f>IFERROR(IF(Towers_non_4G_MNO!C102&gt;0,IF(Towers_non_4G_MNO!C102&gt;New_4G_Sites!C102,New_4G_Sites!C102,New_4G_Sites!C102-Towers_non_4G_MNO!C102),0),0)</f>
        <v/>
      </c>
      <c r="D102" s="30">
        <f>IFERROR(IF(Towers_non_4G_MNO!D102&gt;0,IF(Towers_non_4G_MNO!D102&gt;New_4G_Sites!D102,New_4G_Sites!D102,New_4G_Sites!D102-Towers_non_4G_MNO!D102),0),0)</f>
        <v/>
      </c>
      <c r="E102" s="30">
        <f>IFERROR(IF(Towers_non_4G_MNO!E102&gt;0,IF(Towers_non_4G_MNO!E102&gt;New_4G_Sites!E102,New_4G_Sites!E102,New_4G_Sites!E102-Towers_non_4G_MNO!E102),0),0)</f>
        <v/>
      </c>
      <c r="F102" s="30">
        <f>IFERROR(IF(Towers_non_4G_MNO!F102&gt;0,IF(Towers_non_4G_MNO!F102&gt;New_4G_Sites!F102,New_4G_Sites!F102,New_4G_Sites!F102-Towers_non_4G_MNO!F102),0),0)</f>
        <v/>
      </c>
      <c r="G102" s="30">
        <f>IFERROR(IF(Towers_non_4G_MNO!G102&gt;0,IF(Towers_non_4G_MNO!G102&gt;New_4G_Sites!G102,New_4G_Sites!G102,New_4G_Sites!G102-Towers_non_4G_MNO!G102),0),0)</f>
        <v/>
      </c>
      <c r="H102" s="30">
        <f>IFERROR(IF(Towers_non_4G_MNO!H102&gt;0,IF(Towers_non_4G_MNO!H102&gt;New_4G_Sites!H102,New_4G_Sites!H102,New_4G_Sites!H102-Towers_non_4G_MNO!H102),0),0)</f>
        <v/>
      </c>
      <c r="I102" s="30">
        <f>IFERROR(IF(Towers_non_4G_MNO!I102&gt;0,IF(Towers_non_4G_MNO!I102&gt;New_4G_Sites!I102,New_4G_Sites!I102,New_4G_Sites!I102-Towers_non_4G_MNO!I102),0),0)</f>
        <v/>
      </c>
      <c r="J102" s="30">
        <f>IFERROR(IF(Towers_non_4G_MNO!J102&gt;0,IF(Towers_non_4G_MNO!J102&gt;New_4G_Sites!J102,New_4G_Sites!J102,New_4G_Sites!J102-Towers_non_4G_MNO!J102),0),0)</f>
        <v/>
      </c>
      <c r="K102" s="30">
        <f>IFERROR(IF(Towers_non_4G_MNO!K102&gt;0,IF(Towers_non_4G_MNO!K102&gt;New_4G_Sites!K102,New_4G_Sites!K102,New_4G_Sites!K102-Towers_non_4G_MNO!K102),0),0)</f>
        <v/>
      </c>
      <c r="L102" s="30">
        <f>IFERROR(IF(Towers_non_4G_MNO!L102&gt;0,IF(Towers_non_4G_MNO!L102&gt;New_4G_Sites!L102,New_4G_Sites!L102,New_4G_Sites!L102-Towers_non_4G_MNO!L102),0),0)</f>
        <v/>
      </c>
    </row>
    <row r="103">
      <c r="A103" s="20">
        <f>'New_4G_Sites'!A103</f>
        <v/>
      </c>
      <c r="B103" s="20">
        <f>'New_4G_Sites'!B103</f>
        <v/>
      </c>
      <c r="C103" s="30">
        <f>IFERROR(IF(Towers_non_4G_MNO!C103&gt;0,IF(Towers_non_4G_MNO!C103&gt;New_4G_Sites!C103,New_4G_Sites!C103,New_4G_Sites!C103-Towers_non_4G_MNO!C103),0),0)</f>
        <v/>
      </c>
      <c r="D103" s="30">
        <f>IFERROR(IF(Towers_non_4G_MNO!D103&gt;0,IF(Towers_non_4G_MNO!D103&gt;New_4G_Sites!D103,New_4G_Sites!D103,New_4G_Sites!D103-Towers_non_4G_MNO!D103),0),0)</f>
        <v/>
      </c>
      <c r="E103" s="30">
        <f>IFERROR(IF(Towers_non_4G_MNO!E103&gt;0,IF(Towers_non_4G_MNO!E103&gt;New_4G_Sites!E103,New_4G_Sites!E103,New_4G_Sites!E103-Towers_non_4G_MNO!E103),0),0)</f>
        <v/>
      </c>
      <c r="F103" s="30">
        <f>IFERROR(IF(Towers_non_4G_MNO!F103&gt;0,IF(Towers_non_4G_MNO!F103&gt;New_4G_Sites!F103,New_4G_Sites!F103,New_4G_Sites!F103-Towers_non_4G_MNO!F103),0),0)</f>
        <v/>
      </c>
      <c r="G103" s="30">
        <f>IFERROR(IF(Towers_non_4G_MNO!G103&gt;0,IF(Towers_non_4G_MNO!G103&gt;New_4G_Sites!G103,New_4G_Sites!G103,New_4G_Sites!G103-Towers_non_4G_MNO!G103),0),0)</f>
        <v/>
      </c>
      <c r="H103" s="30">
        <f>IFERROR(IF(Towers_non_4G_MNO!H103&gt;0,IF(Towers_non_4G_MNO!H103&gt;New_4G_Sites!H103,New_4G_Sites!H103,New_4G_Sites!H103-Towers_non_4G_MNO!H103),0),0)</f>
        <v/>
      </c>
      <c r="I103" s="30">
        <f>IFERROR(IF(Towers_non_4G_MNO!I103&gt;0,IF(Towers_non_4G_MNO!I103&gt;New_4G_Sites!I103,New_4G_Sites!I103,New_4G_Sites!I103-Towers_non_4G_MNO!I103),0),0)</f>
        <v/>
      </c>
      <c r="J103" s="30">
        <f>IFERROR(IF(Towers_non_4G_MNO!J103&gt;0,IF(Towers_non_4G_MNO!J103&gt;New_4G_Sites!J103,New_4G_Sites!J103,New_4G_Sites!J103-Towers_non_4G_MNO!J103),0),0)</f>
        <v/>
      </c>
      <c r="K103" s="30">
        <f>IFERROR(IF(Towers_non_4G_MNO!K103&gt;0,IF(Towers_non_4G_MNO!K103&gt;New_4G_Sites!K103,New_4G_Sites!K103,New_4G_Sites!K103-Towers_non_4G_MNO!K103),0),0)</f>
        <v/>
      </c>
      <c r="L103" s="30">
        <f>IFERROR(IF(Towers_non_4G_MNO!L103&gt;0,IF(Towers_non_4G_MNO!L103&gt;New_4G_Sites!L103,New_4G_Sites!L103,New_4G_Sites!L103-Towers_non_4G_MNO!L103),0),0)</f>
        <v/>
      </c>
    </row>
    <row r="104">
      <c r="A104" s="20">
        <f>'New_4G_Sites'!A104</f>
        <v/>
      </c>
      <c r="B104" s="20">
        <f>'New_4G_Sites'!B104</f>
        <v/>
      </c>
      <c r="C104" s="30">
        <f>IFERROR(IF(Towers_non_4G_MNO!C104&gt;0,IF(Towers_non_4G_MNO!C104&gt;New_4G_Sites!C104,New_4G_Sites!C104,New_4G_Sites!C104-Towers_non_4G_MNO!C104),0),0)</f>
        <v/>
      </c>
      <c r="D104" s="30">
        <f>IFERROR(IF(Towers_non_4G_MNO!D104&gt;0,IF(Towers_non_4G_MNO!D104&gt;New_4G_Sites!D104,New_4G_Sites!D104,New_4G_Sites!D104-Towers_non_4G_MNO!D104),0),0)</f>
        <v/>
      </c>
      <c r="E104" s="30">
        <f>IFERROR(IF(Towers_non_4G_MNO!E104&gt;0,IF(Towers_non_4G_MNO!E104&gt;New_4G_Sites!E104,New_4G_Sites!E104,New_4G_Sites!E104-Towers_non_4G_MNO!E104),0),0)</f>
        <v/>
      </c>
      <c r="F104" s="30">
        <f>IFERROR(IF(Towers_non_4G_MNO!F104&gt;0,IF(Towers_non_4G_MNO!F104&gt;New_4G_Sites!F104,New_4G_Sites!F104,New_4G_Sites!F104-Towers_non_4G_MNO!F104),0),0)</f>
        <v/>
      </c>
      <c r="G104" s="30">
        <f>IFERROR(IF(Towers_non_4G_MNO!G104&gt;0,IF(Towers_non_4G_MNO!G104&gt;New_4G_Sites!G104,New_4G_Sites!G104,New_4G_Sites!G104-Towers_non_4G_MNO!G104),0),0)</f>
        <v/>
      </c>
      <c r="H104" s="30">
        <f>IFERROR(IF(Towers_non_4G_MNO!H104&gt;0,IF(Towers_non_4G_MNO!H104&gt;New_4G_Sites!H104,New_4G_Sites!H104,New_4G_Sites!H104-Towers_non_4G_MNO!H104),0),0)</f>
        <v/>
      </c>
      <c r="I104" s="30">
        <f>IFERROR(IF(Towers_non_4G_MNO!I104&gt;0,IF(Towers_non_4G_MNO!I104&gt;New_4G_Sites!I104,New_4G_Sites!I104,New_4G_Sites!I104-Towers_non_4G_MNO!I104),0),0)</f>
        <v/>
      </c>
      <c r="J104" s="30">
        <f>IFERROR(IF(Towers_non_4G_MNO!J104&gt;0,IF(Towers_non_4G_MNO!J104&gt;New_4G_Sites!J104,New_4G_Sites!J104,New_4G_Sites!J104-Towers_non_4G_MNO!J104),0),0)</f>
        <v/>
      </c>
      <c r="K104" s="30">
        <f>IFERROR(IF(Towers_non_4G_MNO!K104&gt;0,IF(Towers_non_4G_MNO!K104&gt;New_4G_Sites!K104,New_4G_Sites!K104,New_4G_Sites!K104-Towers_non_4G_MNO!K104),0),0)</f>
        <v/>
      </c>
      <c r="L104" s="30">
        <f>IFERROR(IF(Towers_non_4G_MNO!L104&gt;0,IF(Towers_non_4G_MNO!L104&gt;New_4G_Sites!L104,New_4G_Sites!L104,New_4G_Sites!L104-Towers_non_4G_MNO!L104),0),0)</f>
        <v/>
      </c>
    </row>
    <row r="105">
      <c r="A105" s="20">
        <f>'New_4G_Sites'!A105</f>
        <v/>
      </c>
      <c r="B105" s="20">
        <f>'New_4G_Sites'!B105</f>
        <v/>
      </c>
      <c r="C105" s="30">
        <f>IFERROR(IF(Towers_non_4G_MNO!C105&gt;0,IF(Towers_non_4G_MNO!C105&gt;New_4G_Sites!C105,New_4G_Sites!C105,New_4G_Sites!C105-Towers_non_4G_MNO!C105),0),0)</f>
        <v/>
      </c>
      <c r="D105" s="30">
        <f>IFERROR(IF(Towers_non_4G_MNO!D105&gt;0,IF(Towers_non_4G_MNO!D105&gt;New_4G_Sites!D105,New_4G_Sites!D105,New_4G_Sites!D105-Towers_non_4G_MNO!D105),0),0)</f>
        <v/>
      </c>
      <c r="E105" s="30">
        <f>IFERROR(IF(Towers_non_4G_MNO!E105&gt;0,IF(Towers_non_4G_MNO!E105&gt;New_4G_Sites!E105,New_4G_Sites!E105,New_4G_Sites!E105-Towers_non_4G_MNO!E105),0),0)</f>
        <v/>
      </c>
      <c r="F105" s="30">
        <f>IFERROR(IF(Towers_non_4G_MNO!F105&gt;0,IF(Towers_non_4G_MNO!F105&gt;New_4G_Sites!F105,New_4G_Sites!F105,New_4G_Sites!F105-Towers_non_4G_MNO!F105),0),0)</f>
        <v/>
      </c>
      <c r="G105" s="30">
        <f>IFERROR(IF(Towers_non_4G_MNO!G105&gt;0,IF(Towers_non_4G_MNO!G105&gt;New_4G_Sites!G105,New_4G_Sites!G105,New_4G_Sites!G105-Towers_non_4G_MNO!G105),0),0)</f>
        <v/>
      </c>
      <c r="H105" s="30">
        <f>IFERROR(IF(Towers_non_4G_MNO!H105&gt;0,IF(Towers_non_4G_MNO!H105&gt;New_4G_Sites!H105,New_4G_Sites!H105,New_4G_Sites!H105-Towers_non_4G_MNO!H105),0),0)</f>
        <v/>
      </c>
      <c r="I105" s="30">
        <f>IFERROR(IF(Towers_non_4G_MNO!I105&gt;0,IF(Towers_non_4G_MNO!I105&gt;New_4G_Sites!I105,New_4G_Sites!I105,New_4G_Sites!I105-Towers_non_4G_MNO!I105),0),0)</f>
        <v/>
      </c>
      <c r="J105" s="30">
        <f>IFERROR(IF(Towers_non_4G_MNO!J105&gt;0,IF(Towers_non_4G_MNO!J105&gt;New_4G_Sites!J105,New_4G_Sites!J105,New_4G_Sites!J105-Towers_non_4G_MNO!J105),0),0)</f>
        <v/>
      </c>
      <c r="K105" s="30">
        <f>IFERROR(IF(Towers_non_4G_MNO!K105&gt;0,IF(Towers_non_4G_MNO!K105&gt;New_4G_Sites!K105,New_4G_Sites!K105,New_4G_Sites!K105-Towers_non_4G_MNO!K105),0),0)</f>
        <v/>
      </c>
      <c r="L105" s="30">
        <f>IFERROR(IF(Towers_non_4G_MNO!L105&gt;0,IF(Towers_non_4G_MNO!L105&gt;New_4G_Sites!L105,New_4G_Sites!L105,New_4G_Sites!L105-Towers_non_4G_MNO!L105),0),0)</f>
        <v/>
      </c>
    </row>
    <row r="106">
      <c r="A106" s="20">
        <f>'New_4G_Sites'!A106</f>
        <v/>
      </c>
      <c r="B106" s="20">
        <f>'New_4G_Sites'!B106</f>
        <v/>
      </c>
      <c r="C106" s="30">
        <f>IFERROR(IF(Towers_non_4G_MNO!C106&gt;0,IF(Towers_non_4G_MNO!C106&gt;New_4G_Sites!C106,New_4G_Sites!C106,New_4G_Sites!C106-Towers_non_4G_MNO!C106),0),0)</f>
        <v/>
      </c>
      <c r="D106" s="30">
        <f>IFERROR(IF(Towers_non_4G_MNO!D106&gt;0,IF(Towers_non_4G_MNO!D106&gt;New_4G_Sites!D106,New_4G_Sites!D106,New_4G_Sites!D106-Towers_non_4G_MNO!D106),0),0)</f>
        <v/>
      </c>
      <c r="E106" s="30">
        <f>IFERROR(IF(Towers_non_4G_MNO!E106&gt;0,IF(Towers_non_4G_MNO!E106&gt;New_4G_Sites!E106,New_4G_Sites!E106,New_4G_Sites!E106-Towers_non_4G_MNO!E106),0),0)</f>
        <v/>
      </c>
      <c r="F106" s="30">
        <f>IFERROR(IF(Towers_non_4G_MNO!F106&gt;0,IF(Towers_non_4G_MNO!F106&gt;New_4G_Sites!F106,New_4G_Sites!F106,New_4G_Sites!F106-Towers_non_4G_MNO!F106),0),0)</f>
        <v/>
      </c>
      <c r="G106" s="30">
        <f>IFERROR(IF(Towers_non_4G_MNO!G106&gt;0,IF(Towers_non_4G_MNO!G106&gt;New_4G_Sites!G106,New_4G_Sites!G106,New_4G_Sites!G106-Towers_non_4G_MNO!G106),0),0)</f>
        <v/>
      </c>
      <c r="H106" s="30">
        <f>IFERROR(IF(Towers_non_4G_MNO!H106&gt;0,IF(Towers_non_4G_MNO!H106&gt;New_4G_Sites!H106,New_4G_Sites!H106,New_4G_Sites!H106-Towers_non_4G_MNO!H106),0),0)</f>
        <v/>
      </c>
      <c r="I106" s="30">
        <f>IFERROR(IF(Towers_non_4G_MNO!I106&gt;0,IF(Towers_non_4G_MNO!I106&gt;New_4G_Sites!I106,New_4G_Sites!I106,New_4G_Sites!I106-Towers_non_4G_MNO!I106),0),0)</f>
        <v/>
      </c>
      <c r="J106" s="30">
        <f>IFERROR(IF(Towers_non_4G_MNO!J106&gt;0,IF(Towers_non_4G_MNO!J106&gt;New_4G_Sites!J106,New_4G_Sites!J106,New_4G_Sites!J106-Towers_non_4G_MNO!J106),0),0)</f>
        <v/>
      </c>
      <c r="K106" s="30">
        <f>IFERROR(IF(Towers_non_4G_MNO!K106&gt;0,IF(Towers_non_4G_MNO!K106&gt;New_4G_Sites!K106,New_4G_Sites!K106,New_4G_Sites!K106-Towers_non_4G_MNO!K106),0),0)</f>
        <v/>
      </c>
      <c r="L106" s="30">
        <f>IFERROR(IF(Towers_non_4G_MNO!L106&gt;0,IF(Towers_non_4G_MNO!L106&gt;New_4G_Sites!L106,New_4G_Sites!L106,New_4G_Sites!L106-Towers_non_4G_MNO!L106),0),0)</f>
        <v/>
      </c>
    </row>
    <row r="107">
      <c r="A107" s="20">
        <f>'New_4G_Sites'!A107</f>
        <v/>
      </c>
      <c r="B107" s="20">
        <f>'New_4G_Sites'!B107</f>
        <v/>
      </c>
      <c r="C107" s="30">
        <f>IFERROR(IF(Towers_non_4G_MNO!C107&gt;0,IF(Towers_non_4G_MNO!C107&gt;New_4G_Sites!C107,New_4G_Sites!C107,New_4G_Sites!C107-Towers_non_4G_MNO!C107),0),0)</f>
        <v/>
      </c>
      <c r="D107" s="30">
        <f>IFERROR(IF(Towers_non_4G_MNO!D107&gt;0,IF(Towers_non_4G_MNO!D107&gt;New_4G_Sites!D107,New_4G_Sites!D107,New_4G_Sites!D107-Towers_non_4G_MNO!D107),0),0)</f>
        <v/>
      </c>
      <c r="E107" s="30">
        <f>IFERROR(IF(Towers_non_4G_MNO!E107&gt;0,IF(Towers_non_4G_MNO!E107&gt;New_4G_Sites!E107,New_4G_Sites!E107,New_4G_Sites!E107-Towers_non_4G_MNO!E107),0),0)</f>
        <v/>
      </c>
      <c r="F107" s="30">
        <f>IFERROR(IF(Towers_non_4G_MNO!F107&gt;0,IF(Towers_non_4G_MNO!F107&gt;New_4G_Sites!F107,New_4G_Sites!F107,New_4G_Sites!F107-Towers_non_4G_MNO!F107),0),0)</f>
        <v/>
      </c>
      <c r="G107" s="30">
        <f>IFERROR(IF(Towers_non_4G_MNO!G107&gt;0,IF(Towers_non_4G_MNO!G107&gt;New_4G_Sites!G107,New_4G_Sites!G107,New_4G_Sites!G107-Towers_non_4G_MNO!G107),0),0)</f>
        <v/>
      </c>
      <c r="H107" s="30">
        <f>IFERROR(IF(Towers_non_4G_MNO!H107&gt;0,IF(Towers_non_4G_MNO!H107&gt;New_4G_Sites!H107,New_4G_Sites!H107,New_4G_Sites!H107-Towers_non_4G_MNO!H107),0),0)</f>
        <v/>
      </c>
      <c r="I107" s="30">
        <f>IFERROR(IF(Towers_non_4G_MNO!I107&gt;0,IF(Towers_non_4G_MNO!I107&gt;New_4G_Sites!I107,New_4G_Sites!I107,New_4G_Sites!I107-Towers_non_4G_MNO!I107),0),0)</f>
        <v/>
      </c>
      <c r="J107" s="30">
        <f>IFERROR(IF(Towers_non_4G_MNO!J107&gt;0,IF(Towers_non_4G_MNO!J107&gt;New_4G_Sites!J107,New_4G_Sites!J107,New_4G_Sites!J107-Towers_non_4G_MNO!J107),0),0)</f>
        <v/>
      </c>
      <c r="K107" s="30">
        <f>IFERROR(IF(Towers_non_4G_MNO!K107&gt;0,IF(Towers_non_4G_MNO!K107&gt;New_4G_Sites!K107,New_4G_Sites!K107,New_4G_Sites!K107-Towers_non_4G_MNO!K107),0),0)</f>
        <v/>
      </c>
      <c r="L107" s="30">
        <f>IFERROR(IF(Towers_non_4G_MNO!L107&gt;0,IF(Towers_non_4G_MNO!L107&gt;New_4G_Sites!L107,New_4G_Sites!L107,New_4G_Sites!L107-Towers_non_4G_MNO!L107),0),0)</f>
        <v/>
      </c>
    </row>
    <row r="108">
      <c r="A108" s="20">
        <f>'New_4G_Sites'!A108</f>
        <v/>
      </c>
      <c r="B108" s="20">
        <f>'New_4G_Sites'!B108</f>
        <v/>
      </c>
      <c r="C108" s="30">
        <f>IFERROR(IF(Towers_non_4G_MNO!C108&gt;0,IF(Towers_non_4G_MNO!C108&gt;New_4G_Sites!C108,New_4G_Sites!C108,New_4G_Sites!C108-Towers_non_4G_MNO!C108),0),0)</f>
        <v/>
      </c>
      <c r="D108" s="30">
        <f>IFERROR(IF(Towers_non_4G_MNO!D108&gt;0,IF(Towers_non_4G_MNO!D108&gt;New_4G_Sites!D108,New_4G_Sites!D108,New_4G_Sites!D108-Towers_non_4G_MNO!D108),0),0)</f>
        <v/>
      </c>
      <c r="E108" s="30">
        <f>IFERROR(IF(Towers_non_4G_MNO!E108&gt;0,IF(Towers_non_4G_MNO!E108&gt;New_4G_Sites!E108,New_4G_Sites!E108,New_4G_Sites!E108-Towers_non_4G_MNO!E108),0),0)</f>
        <v/>
      </c>
      <c r="F108" s="30">
        <f>IFERROR(IF(Towers_non_4G_MNO!F108&gt;0,IF(Towers_non_4G_MNO!F108&gt;New_4G_Sites!F108,New_4G_Sites!F108,New_4G_Sites!F108-Towers_non_4G_MNO!F108),0),0)</f>
        <v/>
      </c>
      <c r="G108" s="30">
        <f>IFERROR(IF(Towers_non_4G_MNO!G108&gt;0,IF(Towers_non_4G_MNO!G108&gt;New_4G_Sites!G108,New_4G_Sites!G108,New_4G_Sites!G108-Towers_non_4G_MNO!G108),0),0)</f>
        <v/>
      </c>
      <c r="H108" s="30">
        <f>IFERROR(IF(Towers_non_4G_MNO!H108&gt;0,IF(Towers_non_4G_MNO!H108&gt;New_4G_Sites!H108,New_4G_Sites!H108,New_4G_Sites!H108-Towers_non_4G_MNO!H108),0),0)</f>
        <v/>
      </c>
      <c r="I108" s="30">
        <f>IFERROR(IF(Towers_non_4G_MNO!I108&gt;0,IF(Towers_non_4G_MNO!I108&gt;New_4G_Sites!I108,New_4G_Sites!I108,New_4G_Sites!I108-Towers_non_4G_MNO!I108),0),0)</f>
        <v/>
      </c>
      <c r="J108" s="30">
        <f>IFERROR(IF(Towers_non_4G_MNO!J108&gt;0,IF(Towers_non_4G_MNO!J108&gt;New_4G_Sites!J108,New_4G_Sites!J108,New_4G_Sites!J108-Towers_non_4G_MNO!J108),0),0)</f>
        <v/>
      </c>
      <c r="K108" s="30">
        <f>IFERROR(IF(Towers_non_4G_MNO!K108&gt;0,IF(Towers_non_4G_MNO!K108&gt;New_4G_Sites!K108,New_4G_Sites!K108,New_4G_Sites!K108-Towers_non_4G_MNO!K108),0),0)</f>
        <v/>
      </c>
      <c r="L108" s="30">
        <f>IFERROR(IF(Towers_non_4G_MNO!L108&gt;0,IF(Towers_non_4G_MNO!L108&gt;New_4G_Sites!L108,New_4G_Sites!L108,New_4G_Sites!L108-Towers_non_4G_MNO!L108),0),0)</f>
        <v/>
      </c>
    </row>
    <row r="109">
      <c r="A109" s="20">
        <f>'New_4G_Sites'!A109</f>
        <v/>
      </c>
      <c r="B109" s="20">
        <f>'New_4G_Sites'!B109</f>
        <v/>
      </c>
      <c r="C109" s="30">
        <f>IFERROR(IF(Towers_non_4G_MNO!C109&gt;0,IF(Towers_non_4G_MNO!C109&gt;New_4G_Sites!C109,New_4G_Sites!C109,New_4G_Sites!C109-Towers_non_4G_MNO!C109),0),0)</f>
        <v/>
      </c>
      <c r="D109" s="30">
        <f>IFERROR(IF(Towers_non_4G_MNO!D109&gt;0,IF(Towers_non_4G_MNO!D109&gt;New_4G_Sites!D109,New_4G_Sites!D109,New_4G_Sites!D109-Towers_non_4G_MNO!D109),0),0)</f>
        <v/>
      </c>
      <c r="E109" s="30">
        <f>IFERROR(IF(Towers_non_4G_MNO!E109&gt;0,IF(Towers_non_4G_MNO!E109&gt;New_4G_Sites!E109,New_4G_Sites!E109,New_4G_Sites!E109-Towers_non_4G_MNO!E109),0),0)</f>
        <v/>
      </c>
      <c r="F109" s="30">
        <f>IFERROR(IF(Towers_non_4G_MNO!F109&gt;0,IF(Towers_non_4G_MNO!F109&gt;New_4G_Sites!F109,New_4G_Sites!F109,New_4G_Sites!F109-Towers_non_4G_MNO!F109),0),0)</f>
        <v/>
      </c>
      <c r="G109" s="30">
        <f>IFERROR(IF(Towers_non_4G_MNO!G109&gt;0,IF(Towers_non_4G_MNO!G109&gt;New_4G_Sites!G109,New_4G_Sites!G109,New_4G_Sites!G109-Towers_non_4G_MNO!G109),0),0)</f>
        <v/>
      </c>
      <c r="H109" s="30">
        <f>IFERROR(IF(Towers_non_4G_MNO!H109&gt;0,IF(Towers_non_4G_MNO!H109&gt;New_4G_Sites!H109,New_4G_Sites!H109,New_4G_Sites!H109-Towers_non_4G_MNO!H109),0),0)</f>
        <v/>
      </c>
      <c r="I109" s="30">
        <f>IFERROR(IF(Towers_non_4G_MNO!I109&gt;0,IF(Towers_non_4G_MNO!I109&gt;New_4G_Sites!I109,New_4G_Sites!I109,New_4G_Sites!I109-Towers_non_4G_MNO!I109),0),0)</f>
        <v/>
      </c>
      <c r="J109" s="30">
        <f>IFERROR(IF(Towers_non_4G_MNO!J109&gt;0,IF(Towers_non_4G_MNO!J109&gt;New_4G_Sites!J109,New_4G_Sites!J109,New_4G_Sites!J109-Towers_non_4G_MNO!J109),0),0)</f>
        <v/>
      </c>
      <c r="K109" s="30">
        <f>IFERROR(IF(Towers_non_4G_MNO!K109&gt;0,IF(Towers_non_4G_MNO!K109&gt;New_4G_Sites!K109,New_4G_Sites!K109,New_4G_Sites!K109-Towers_non_4G_MNO!K109),0),0)</f>
        <v/>
      </c>
      <c r="L109" s="30">
        <f>IFERROR(IF(Towers_non_4G_MNO!L109&gt;0,IF(Towers_non_4G_MNO!L109&gt;New_4G_Sites!L109,New_4G_Sites!L109,New_4G_Sites!L109-Towers_non_4G_MNO!L109),0),0)</f>
        <v/>
      </c>
    </row>
    <row r="110">
      <c r="A110" s="20">
        <f>'New_4G_Sites'!A110</f>
        <v/>
      </c>
      <c r="B110" s="20">
        <f>'New_4G_Sites'!B110</f>
        <v/>
      </c>
      <c r="C110" s="30">
        <f>IFERROR(IF(Towers_non_4G_MNO!C110&gt;0,IF(Towers_non_4G_MNO!C110&gt;New_4G_Sites!C110,New_4G_Sites!C110,New_4G_Sites!C110-Towers_non_4G_MNO!C110),0),0)</f>
        <v/>
      </c>
      <c r="D110" s="30">
        <f>IFERROR(IF(Towers_non_4G_MNO!D110&gt;0,IF(Towers_non_4G_MNO!D110&gt;New_4G_Sites!D110,New_4G_Sites!D110,New_4G_Sites!D110-Towers_non_4G_MNO!D110),0),0)</f>
        <v/>
      </c>
      <c r="E110" s="30">
        <f>IFERROR(IF(Towers_non_4G_MNO!E110&gt;0,IF(Towers_non_4G_MNO!E110&gt;New_4G_Sites!E110,New_4G_Sites!E110,New_4G_Sites!E110-Towers_non_4G_MNO!E110),0),0)</f>
        <v/>
      </c>
      <c r="F110" s="30">
        <f>IFERROR(IF(Towers_non_4G_MNO!F110&gt;0,IF(Towers_non_4G_MNO!F110&gt;New_4G_Sites!F110,New_4G_Sites!F110,New_4G_Sites!F110-Towers_non_4G_MNO!F110),0),0)</f>
        <v/>
      </c>
      <c r="G110" s="30">
        <f>IFERROR(IF(Towers_non_4G_MNO!G110&gt;0,IF(Towers_non_4G_MNO!G110&gt;New_4G_Sites!G110,New_4G_Sites!G110,New_4G_Sites!G110-Towers_non_4G_MNO!G110),0),0)</f>
        <v/>
      </c>
      <c r="H110" s="30">
        <f>IFERROR(IF(Towers_non_4G_MNO!H110&gt;0,IF(Towers_non_4G_MNO!H110&gt;New_4G_Sites!H110,New_4G_Sites!H110,New_4G_Sites!H110-Towers_non_4G_MNO!H110),0),0)</f>
        <v/>
      </c>
      <c r="I110" s="30">
        <f>IFERROR(IF(Towers_non_4G_MNO!I110&gt;0,IF(Towers_non_4G_MNO!I110&gt;New_4G_Sites!I110,New_4G_Sites!I110,New_4G_Sites!I110-Towers_non_4G_MNO!I110),0),0)</f>
        <v/>
      </c>
      <c r="J110" s="30">
        <f>IFERROR(IF(Towers_non_4G_MNO!J110&gt;0,IF(Towers_non_4G_MNO!J110&gt;New_4G_Sites!J110,New_4G_Sites!J110,New_4G_Sites!J110-Towers_non_4G_MNO!J110),0),0)</f>
        <v/>
      </c>
      <c r="K110" s="30">
        <f>IFERROR(IF(Towers_non_4G_MNO!K110&gt;0,IF(Towers_non_4G_MNO!K110&gt;New_4G_Sites!K110,New_4G_Sites!K110,New_4G_Sites!K110-Towers_non_4G_MNO!K110),0),0)</f>
        <v/>
      </c>
      <c r="L110" s="30">
        <f>IFERROR(IF(Towers_non_4G_MNO!L110&gt;0,IF(Towers_non_4G_MNO!L110&gt;New_4G_Sites!L110,New_4G_Sites!L110,New_4G_Sites!L110-Towers_non_4G_MNO!L110),0),0)</f>
        <v/>
      </c>
    </row>
    <row r="111">
      <c r="A111" s="20">
        <f>'New_4G_Sites'!A111</f>
        <v/>
      </c>
      <c r="B111" s="20">
        <f>'New_4G_Sites'!B111</f>
        <v/>
      </c>
      <c r="C111" s="30">
        <f>IFERROR(IF(Towers_non_4G_MNO!C111&gt;0,IF(Towers_non_4G_MNO!C111&gt;New_4G_Sites!C111,New_4G_Sites!C111,New_4G_Sites!C111-Towers_non_4G_MNO!C111),0),0)</f>
        <v/>
      </c>
      <c r="D111" s="30">
        <f>IFERROR(IF(Towers_non_4G_MNO!D111&gt;0,IF(Towers_non_4G_MNO!D111&gt;New_4G_Sites!D111,New_4G_Sites!D111,New_4G_Sites!D111-Towers_non_4G_MNO!D111),0),0)</f>
        <v/>
      </c>
      <c r="E111" s="30">
        <f>IFERROR(IF(Towers_non_4G_MNO!E111&gt;0,IF(Towers_non_4G_MNO!E111&gt;New_4G_Sites!E111,New_4G_Sites!E111,New_4G_Sites!E111-Towers_non_4G_MNO!E111),0),0)</f>
        <v/>
      </c>
      <c r="F111" s="30">
        <f>IFERROR(IF(Towers_non_4G_MNO!F111&gt;0,IF(Towers_non_4G_MNO!F111&gt;New_4G_Sites!F111,New_4G_Sites!F111,New_4G_Sites!F111-Towers_non_4G_MNO!F111),0),0)</f>
        <v/>
      </c>
      <c r="G111" s="30">
        <f>IFERROR(IF(Towers_non_4G_MNO!G111&gt;0,IF(Towers_non_4G_MNO!G111&gt;New_4G_Sites!G111,New_4G_Sites!G111,New_4G_Sites!G111-Towers_non_4G_MNO!G111),0),0)</f>
        <v/>
      </c>
      <c r="H111" s="30">
        <f>IFERROR(IF(Towers_non_4G_MNO!H111&gt;0,IF(Towers_non_4G_MNO!H111&gt;New_4G_Sites!H111,New_4G_Sites!H111,New_4G_Sites!H111-Towers_non_4G_MNO!H111),0),0)</f>
        <v/>
      </c>
      <c r="I111" s="30">
        <f>IFERROR(IF(Towers_non_4G_MNO!I111&gt;0,IF(Towers_non_4G_MNO!I111&gt;New_4G_Sites!I111,New_4G_Sites!I111,New_4G_Sites!I111-Towers_non_4G_MNO!I111),0),0)</f>
        <v/>
      </c>
      <c r="J111" s="30">
        <f>IFERROR(IF(Towers_non_4G_MNO!J111&gt;0,IF(Towers_non_4G_MNO!J111&gt;New_4G_Sites!J111,New_4G_Sites!J111,New_4G_Sites!J111-Towers_non_4G_MNO!J111),0),0)</f>
        <v/>
      </c>
      <c r="K111" s="30">
        <f>IFERROR(IF(Towers_non_4G_MNO!K111&gt;0,IF(Towers_non_4G_MNO!K111&gt;New_4G_Sites!K111,New_4G_Sites!K111,New_4G_Sites!K111-Towers_non_4G_MNO!K111),0),0)</f>
        <v/>
      </c>
      <c r="L111" s="30">
        <f>IFERROR(IF(Towers_non_4G_MNO!L111&gt;0,IF(Towers_non_4G_MNO!L111&gt;New_4G_Sites!L111,New_4G_Sites!L111,New_4G_Sites!L111-Towers_non_4G_MNO!L111),0),0)</f>
        <v/>
      </c>
    </row>
    <row r="112">
      <c r="A112" s="20">
        <f>'New_4G_Sites'!A112</f>
        <v/>
      </c>
      <c r="B112" s="20">
        <f>'New_4G_Sites'!B112</f>
        <v/>
      </c>
      <c r="C112" s="30">
        <f>IFERROR(IF(Towers_non_4G_MNO!C112&gt;0,IF(Towers_non_4G_MNO!C112&gt;New_4G_Sites!C112,New_4G_Sites!C112,New_4G_Sites!C112-Towers_non_4G_MNO!C112),0),0)</f>
        <v/>
      </c>
      <c r="D112" s="30">
        <f>IFERROR(IF(Towers_non_4G_MNO!D112&gt;0,IF(Towers_non_4G_MNO!D112&gt;New_4G_Sites!D112,New_4G_Sites!D112,New_4G_Sites!D112-Towers_non_4G_MNO!D112),0),0)</f>
        <v/>
      </c>
      <c r="E112" s="30">
        <f>IFERROR(IF(Towers_non_4G_MNO!E112&gt;0,IF(Towers_non_4G_MNO!E112&gt;New_4G_Sites!E112,New_4G_Sites!E112,New_4G_Sites!E112-Towers_non_4G_MNO!E112),0),0)</f>
        <v/>
      </c>
      <c r="F112" s="30">
        <f>IFERROR(IF(Towers_non_4G_MNO!F112&gt;0,IF(Towers_non_4G_MNO!F112&gt;New_4G_Sites!F112,New_4G_Sites!F112,New_4G_Sites!F112-Towers_non_4G_MNO!F112),0),0)</f>
        <v/>
      </c>
      <c r="G112" s="30">
        <f>IFERROR(IF(Towers_non_4G_MNO!G112&gt;0,IF(Towers_non_4G_MNO!G112&gt;New_4G_Sites!G112,New_4G_Sites!G112,New_4G_Sites!G112-Towers_non_4G_MNO!G112),0),0)</f>
        <v/>
      </c>
      <c r="H112" s="30">
        <f>IFERROR(IF(Towers_non_4G_MNO!H112&gt;0,IF(Towers_non_4G_MNO!H112&gt;New_4G_Sites!H112,New_4G_Sites!H112,New_4G_Sites!H112-Towers_non_4G_MNO!H112),0),0)</f>
        <v/>
      </c>
      <c r="I112" s="30">
        <f>IFERROR(IF(Towers_non_4G_MNO!I112&gt;0,IF(Towers_non_4G_MNO!I112&gt;New_4G_Sites!I112,New_4G_Sites!I112,New_4G_Sites!I112-Towers_non_4G_MNO!I112),0),0)</f>
        <v/>
      </c>
      <c r="J112" s="30">
        <f>IFERROR(IF(Towers_non_4G_MNO!J112&gt;0,IF(Towers_non_4G_MNO!J112&gt;New_4G_Sites!J112,New_4G_Sites!J112,New_4G_Sites!J112-Towers_non_4G_MNO!J112),0),0)</f>
        <v/>
      </c>
      <c r="K112" s="30">
        <f>IFERROR(IF(Towers_non_4G_MNO!K112&gt;0,IF(Towers_non_4G_MNO!K112&gt;New_4G_Sites!K112,New_4G_Sites!K112,New_4G_Sites!K112-Towers_non_4G_MNO!K112),0),0)</f>
        <v/>
      </c>
      <c r="L112" s="30">
        <f>IFERROR(IF(Towers_non_4G_MNO!L112&gt;0,IF(Towers_non_4G_MNO!L112&gt;New_4G_Sites!L112,New_4G_Sites!L112,New_4G_Sites!L112-Towers_non_4G_MNO!L112),0),0)</f>
        <v/>
      </c>
    </row>
    <row r="113">
      <c r="A113" s="20">
        <f>'New_4G_Sites'!A113</f>
        <v/>
      </c>
      <c r="B113" s="20">
        <f>'New_4G_Sites'!B113</f>
        <v/>
      </c>
      <c r="C113" s="30">
        <f>IFERROR(IF(Towers_non_4G_MNO!C113&gt;0,IF(Towers_non_4G_MNO!C113&gt;New_4G_Sites!C113,New_4G_Sites!C113,New_4G_Sites!C113-Towers_non_4G_MNO!C113),0),0)</f>
        <v/>
      </c>
      <c r="D113" s="30">
        <f>IFERROR(IF(Towers_non_4G_MNO!D113&gt;0,IF(Towers_non_4G_MNO!D113&gt;New_4G_Sites!D113,New_4G_Sites!D113,New_4G_Sites!D113-Towers_non_4G_MNO!D113),0),0)</f>
        <v/>
      </c>
      <c r="E113" s="30">
        <f>IFERROR(IF(Towers_non_4G_MNO!E113&gt;0,IF(Towers_non_4G_MNO!E113&gt;New_4G_Sites!E113,New_4G_Sites!E113,New_4G_Sites!E113-Towers_non_4G_MNO!E113),0),0)</f>
        <v/>
      </c>
      <c r="F113" s="30">
        <f>IFERROR(IF(Towers_non_4G_MNO!F113&gt;0,IF(Towers_non_4G_MNO!F113&gt;New_4G_Sites!F113,New_4G_Sites!F113,New_4G_Sites!F113-Towers_non_4G_MNO!F113),0),0)</f>
        <v/>
      </c>
      <c r="G113" s="30">
        <f>IFERROR(IF(Towers_non_4G_MNO!G113&gt;0,IF(Towers_non_4G_MNO!G113&gt;New_4G_Sites!G113,New_4G_Sites!G113,New_4G_Sites!G113-Towers_non_4G_MNO!G113),0),0)</f>
        <v/>
      </c>
      <c r="H113" s="30">
        <f>IFERROR(IF(Towers_non_4G_MNO!H113&gt;0,IF(Towers_non_4G_MNO!H113&gt;New_4G_Sites!H113,New_4G_Sites!H113,New_4G_Sites!H113-Towers_non_4G_MNO!H113),0),0)</f>
        <v/>
      </c>
      <c r="I113" s="30">
        <f>IFERROR(IF(Towers_non_4G_MNO!I113&gt;0,IF(Towers_non_4G_MNO!I113&gt;New_4G_Sites!I113,New_4G_Sites!I113,New_4G_Sites!I113-Towers_non_4G_MNO!I113),0),0)</f>
        <v/>
      </c>
      <c r="J113" s="30">
        <f>IFERROR(IF(Towers_non_4G_MNO!J113&gt;0,IF(Towers_non_4G_MNO!J113&gt;New_4G_Sites!J113,New_4G_Sites!J113,New_4G_Sites!J113-Towers_non_4G_MNO!J113),0),0)</f>
        <v/>
      </c>
      <c r="K113" s="30">
        <f>IFERROR(IF(Towers_non_4G_MNO!K113&gt;0,IF(Towers_non_4G_MNO!K113&gt;New_4G_Sites!K113,New_4G_Sites!K113,New_4G_Sites!K113-Towers_non_4G_MNO!K113),0),0)</f>
        <v/>
      </c>
      <c r="L113" s="30">
        <f>IFERROR(IF(Towers_non_4G_MNO!L113&gt;0,IF(Towers_non_4G_MNO!L113&gt;New_4G_Sites!L113,New_4G_Sites!L113,New_4G_Sites!L113-Towers_non_4G_MNO!L113),0),0)</f>
        <v/>
      </c>
    </row>
    <row r="114">
      <c r="A114" s="20">
        <f>'New_4G_Sites'!A114</f>
        <v/>
      </c>
      <c r="B114" s="20">
        <f>'New_4G_Sites'!B114</f>
        <v/>
      </c>
      <c r="C114" s="30">
        <f>IFERROR(IF(Towers_non_4G_MNO!C114&gt;0,IF(Towers_non_4G_MNO!C114&gt;New_4G_Sites!C114,New_4G_Sites!C114,New_4G_Sites!C114-Towers_non_4G_MNO!C114),0),0)</f>
        <v/>
      </c>
      <c r="D114" s="30">
        <f>IFERROR(IF(Towers_non_4G_MNO!D114&gt;0,IF(Towers_non_4G_MNO!D114&gt;New_4G_Sites!D114,New_4G_Sites!D114,New_4G_Sites!D114-Towers_non_4G_MNO!D114),0),0)</f>
        <v/>
      </c>
      <c r="E114" s="30">
        <f>IFERROR(IF(Towers_non_4G_MNO!E114&gt;0,IF(Towers_non_4G_MNO!E114&gt;New_4G_Sites!E114,New_4G_Sites!E114,New_4G_Sites!E114-Towers_non_4G_MNO!E114),0),0)</f>
        <v/>
      </c>
      <c r="F114" s="30">
        <f>IFERROR(IF(Towers_non_4G_MNO!F114&gt;0,IF(Towers_non_4G_MNO!F114&gt;New_4G_Sites!F114,New_4G_Sites!F114,New_4G_Sites!F114-Towers_non_4G_MNO!F114),0),0)</f>
        <v/>
      </c>
      <c r="G114" s="30">
        <f>IFERROR(IF(Towers_non_4G_MNO!G114&gt;0,IF(Towers_non_4G_MNO!G114&gt;New_4G_Sites!G114,New_4G_Sites!G114,New_4G_Sites!G114-Towers_non_4G_MNO!G114),0),0)</f>
        <v/>
      </c>
      <c r="H114" s="30">
        <f>IFERROR(IF(Towers_non_4G_MNO!H114&gt;0,IF(Towers_non_4G_MNO!H114&gt;New_4G_Sites!H114,New_4G_Sites!H114,New_4G_Sites!H114-Towers_non_4G_MNO!H114),0),0)</f>
        <v/>
      </c>
      <c r="I114" s="30">
        <f>IFERROR(IF(Towers_non_4G_MNO!I114&gt;0,IF(Towers_non_4G_MNO!I114&gt;New_4G_Sites!I114,New_4G_Sites!I114,New_4G_Sites!I114-Towers_non_4G_MNO!I114),0),0)</f>
        <v/>
      </c>
      <c r="J114" s="30">
        <f>IFERROR(IF(Towers_non_4G_MNO!J114&gt;0,IF(Towers_non_4G_MNO!J114&gt;New_4G_Sites!J114,New_4G_Sites!J114,New_4G_Sites!J114-Towers_non_4G_MNO!J114),0),0)</f>
        <v/>
      </c>
      <c r="K114" s="30">
        <f>IFERROR(IF(Towers_non_4G_MNO!K114&gt;0,IF(Towers_non_4G_MNO!K114&gt;New_4G_Sites!K114,New_4G_Sites!K114,New_4G_Sites!K114-Towers_non_4G_MNO!K114),0),0)</f>
        <v/>
      </c>
      <c r="L114" s="30">
        <f>IFERROR(IF(Towers_non_4G_MNO!L114&gt;0,IF(Towers_non_4G_MNO!L114&gt;New_4G_Sites!L114,New_4G_Sites!L114,New_4G_Sites!L114-Towers_non_4G_MNO!L114),0),0)</f>
        <v/>
      </c>
    </row>
    <row r="115">
      <c r="A115" s="20">
        <f>'New_4G_Sites'!A115</f>
        <v/>
      </c>
      <c r="B115" s="20">
        <f>'New_4G_Sites'!B115</f>
        <v/>
      </c>
      <c r="C115" s="30">
        <f>IFERROR(IF(Towers_non_4G_MNO!C115&gt;0,IF(Towers_non_4G_MNO!C115&gt;New_4G_Sites!C115,New_4G_Sites!C115,New_4G_Sites!C115-Towers_non_4G_MNO!C115),0),0)</f>
        <v/>
      </c>
      <c r="D115" s="30">
        <f>IFERROR(IF(Towers_non_4G_MNO!D115&gt;0,IF(Towers_non_4G_MNO!D115&gt;New_4G_Sites!D115,New_4G_Sites!D115,New_4G_Sites!D115-Towers_non_4G_MNO!D115),0),0)</f>
        <v/>
      </c>
      <c r="E115" s="30">
        <f>IFERROR(IF(Towers_non_4G_MNO!E115&gt;0,IF(Towers_non_4G_MNO!E115&gt;New_4G_Sites!E115,New_4G_Sites!E115,New_4G_Sites!E115-Towers_non_4G_MNO!E115),0),0)</f>
        <v/>
      </c>
      <c r="F115" s="30">
        <f>IFERROR(IF(Towers_non_4G_MNO!F115&gt;0,IF(Towers_non_4G_MNO!F115&gt;New_4G_Sites!F115,New_4G_Sites!F115,New_4G_Sites!F115-Towers_non_4G_MNO!F115),0),0)</f>
        <v/>
      </c>
      <c r="G115" s="30">
        <f>IFERROR(IF(Towers_non_4G_MNO!G115&gt;0,IF(Towers_non_4G_MNO!G115&gt;New_4G_Sites!G115,New_4G_Sites!G115,New_4G_Sites!G115-Towers_non_4G_MNO!G115),0),0)</f>
        <v/>
      </c>
      <c r="H115" s="30">
        <f>IFERROR(IF(Towers_non_4G_MNO!H115&gt;0,IF(Towers_non_4G_MNO!H115&gt;New_4G_Sites!H115,New_4G_Sites!H115,New_4G_Sites!H115-Towers_non_4G_MNO!H115),0),0)</f>
        <v/>
      </c>
      <c r="I115" s="30">
        <f>IFERROR(IF(Towers_non_4G_MNO!I115&gt;0,IF(Towers_non_4G_MNO!I115&gt;New_4G_Sites!I115,New_4G_Sites!I115,New_4G_Sites!I115-Towers_non_4G_MNO!I115),0),0)</f>
        <v/>
      </c>
      <c r="J115" s="30">
        <f>IFERROR(IF(Towers_non_4G_MNO!J115&gt;0,IF(Towers_non_4G_MNO!J115&gt;New_4G_Sites!J115,New_4G_Sites!J115,New_4G_Sites!J115-Towers_non_4G_MNO!J115),0),0)</f>
        <v/>
      </c>
      <c r="K115" s="30">
        <f>IFERROR(IF(Towers_non_4G_MNO!K115&gt;0,IF(Towers_non_4G_MNO!K115&gt;New_4G_Sites!K115,New_4G_Sites!K115,New_4G_Sites!K115-Towers_non_4G_MNO!K115),0),0)</f>
        <v/>
      </c>
      <c r="L115" s="30">
        <f>IFERROR(IF(Towers_non_4G_MNO!L115&gt;0,IF(Towers_non_4G_MNO!L115&gt;New_4G_Sites!L115,New_4G_Sites!L115,New_4G_Sites!L115-Towers_non_4G_MNO!L115),0),0)</f>
        <v/>
      </c>
    </row>
    <row r="116">
      <c r="A116" s="20">
        <f>'New_4G_Sites'!A116</f>
        <v/>
      </c>
      <c r="B116" s="20">
        <f>'New_4G_Sites'!B116</f>
        <v/>
      </c>
      <c r="C116" s="30">
        <f>IFERROR(IF(Towers_non_4G_MNO!C116&gt;0,IF(Towers_non_4G_MNO!C116&gt;New_4G_Sites!C116,New_4G_Sites!C116,New_4G_Sites!C116-Towers_non_4G_MNO!C116),0),0)</f>
        <v/>
      </c>
      <c r="D116" s="30">
        <f>IFERROR(IF(Towers_non_4G_MNO!D116&gt;0,IF(Towers_non_4G_MNO!D116&gt;New_4G_Sites!D116,New_4G_Sites!D116,New_4G_Sites!D116-Towers_non_4G_MNO!D116),0),0)</f>
        <v/>
      </c>
      <c r="E116" s="30">
        <f>IFERROR(IF(Towers_non_4G_MNO!E116&gt;0,IF(Towers_non_4G_MNO!E116&gt;New_4G_Sites!E116,New_4G_Sites!E116,New_4G_Sites!E116-Towers_non_4G_MNO!E116),0),0)</f>
        <v/>
      </c>
      <c r="F116" s="30">
        <f>IFERROR(IF(Towers_non_4G_MNO!F116&gt;0,IF(Towers_non_4G_MNO!F116&gt;New_4G_Sites!F116,New_4G_Sites!F116,New_4G_Sites!F116-Towers_non_4G_MNO!F116),0),0)</f>
        <v/>
      </c>
      <c r="G116" s="30">
        <f>IFERROR(IF(Towers_non_4G_MNO!G116&gt;0,IF(Towers_non_4G_MNO!G116&gt;New_4G_Sites!G116,New_4G_Sites!G116,New_4G_Sites!G116-Towers_non_4G_MNO!G116),0),0)</f>
        <v/>
      </c>
      <c r="H116" s="30">
        <f>IFERROR(IF(Towers_non_4G_MNO!H116&gt;0,IF(Towers_non_4G_MNO!H116&gt;New_4G_Sites!H116,New_4G_Sites!H116,New_4G_Sites!H116-Towers_non_4G_MNO!H116),0),0)</f>
        <v/>
      </c>
      <c r="I116" s="30">
        <f>IFERROR(IF(Towers_non_4G_MNO!I116&gt;0,IF(Towers_non_4G_MNO!I116&gt;New_4G_Sites!I116,New_4G_Sites!I116,New_4G_Sites!I116-Towers_non_4G_MNO!I116),0),0)</f>
        <v/>
      </c>
      <c r="J116" s="30">
        <f>IFERROR(IF(Towers_non_4G_MNO!J116&gt;0,IF(Towers_non_4G_MNO!J116&gt;New_4G_Sites!J116,New_4G_Sites!J116,New_4G_Sites!J116-Towers_non_4G_MNO!J116),0),0)</f>
        <v/>
      </c>
      <c r="K116" s="30">
        <f>IFERROR(IF(Towers_non_4G_MNO!K116&gt;0,IF(Towers_non_4G_MNO!K116&gt;New_4G_Sites!K116,New_4G_Sites!K116,New_4G_Sites!K116-Towers_non_4G_MNO!K116),0),0)</f>
        <v/>
      </c>
      <c r="L116" s="30">
        <f>IFERROR(IF(Towers_non_4G_MNO!L116&gt;0,IF(Towers_non_4G_MNO!L116&gt;New_4G_Sites!L116,New_4G_Sites!L116,New_4G_Sites!L116-Towers_non_4G_MNO!L116),0),0)</f>
        <v/>
      </c>
    </row>
    <row r="117">
      <c r="A117" s="20">
        <f>'New_4G_Sites'!A117</f>
        <v/>
      </c>
      <c r="B117" s="20">
        <f>'New_4G_Sites'!B117</f>
        <v/>
      </c>
      <c r="C117" s="30">
        <f>IFERROR(IF(Towers_non_4G_MNO!C117&gt;0,IF(Towers_non_4G_MNO!C117&gt;New_4G_Sites!C117,New_4G_Sites!C117,New_4G_Sites!C117-Towers_non_4G_MNO!C117),0),0)</f>
        <v/>
      </c>
      <c r="D117" s="30">
        <f>IFERROR(IF(Towers_non_4G_MNO!D117&gt;0,IF(Towers_non_4G_MNO!D117&gt;New_4G_Sites!D117,New_4G_Sites!D117,New_4G_Sites!D117-Towers_non_4G_MNO!D117),0),0)</f>
        <v/>
      </c>
      <c r="E117" s="30">
        <f>IFERROR(IF(Towers_non_4G_MNO!E117&gt;0,IF(Towers_non_4G_MNO!E117&gt;New_4G_Sites!E117,New_4G_Sites!E117,New_4G_Sites!E117-Towers_non_4G_MNO!E117),0),0)</f>
        <v/>
      </c>
      <c r="F117" s="30">
        <f>IFERROR(IF(Towers_non_4G_MNO!F117&gt;0,IF(Towers_non_4G_MNO!F117&gt;New_4G_Sites!F117,New_4G_Sites!F117,New_4G_Sites!F117-Towers_non_4G_MNO!F117),0),0)</f>
        <v/>
      </c>
      <c r="G117" s="30">
        <f>IFERROR(IF(Towers_non_4G_MNO!G117&gt;0,IF(Towers_non_4G_MNO!G117&gt;New_4G_Sites!G117,New_4G_Sites!G117,New_4G_Sites!G117-Towers_non_4G_MNO!G117),0),0)</f>
        <v/>
      </c>
      <c r="H117" s="30">
        <f>IFERROR(IF(Towers_non_4G_MNO!H117&gt;0,IF(Towers_non_4G_MNO!H117&gt;New_4G_Sites!H117,New_4G_Sites!H117,New_4G_Sites!H117-Towers_non_4G_MNO!H117),0),0)</f>
        <v/>
      </c>
      <c r="I117" s="30">
        <f>IFERROR(IF(Towers_non_4G_MNO!I117&gt;0,IF(Towers_non_4G_MNO!I117&gt;New_4G_Sites!I117,New_4G_Sites!I117,New_4G_Sites!I117-Towers_non_4G_MNO!I117),0),0)</f>
        <v/>
      </c>
      <c r="J117" s="30">
        <f>IFERROR(IF(Towers_non_4G_MNO!J117&gt;0,IF(Towers_non_4G_MNO!J117&gt;New_4G_Sites!J117,New_4G_Sites!J117,New_4G_Sites!J117-Towers_non_4G_MNO!J117),0),0)</f>
        <v/>
      </c>
      <c r="K117" s="30">
        <f>IFERROR(IF(Towers_non_4G_MNO!K117&gt;0,IF(Towers_non_4G_MNO!K117&gt;New_4G_Sites!K117,New_4G_Sites!K117,New_4G_Sites!K117-Towers_non_4G_MNO!K117),0),0)</f>
        <v/>
      </c>
      <c r="L117" s="30">
        <f>IFERROR(IF(Towers_non_4G_MNO!L117&gt;0,IF(Towers_non_4G_MNO!L117&gt;New_4G_Sites!L117,New_4G_Sites!L117,New_4G_Sites!L117-Towers_non_4G_MNO!L117),0),0)</f>
        <v/>
      </c>
    </row>
    <row r="118">
      <c r="A118" s="20">
        <f>'New_4G_Sites'!A118</f>
        <v/>
      </c>
      <c r="B118" s="20">
        <f>'New_4G_Sites'!B118</f>
        <v/>
      </c>
      <c r="C118" s="30">
        <f>IFERROR(IF(Towers_non_4G_MNO!C118&gt;0,IF(Towers_non_4G_MNO!C118&gt;New_4G_Sites!C118,New_4G_Sites!C118,New_4G_Sites!C118-Towers_non_4G_MNO!C118),0),0)</f>
        <v/>
      </c>
      <c r="D118" s="30">
        <f>IFERROR(IF(Towers_non_4G_MNO!D118&gt;0,IF(Towers_non_4G_MNO!D118&gt;New_4G_Sites!D118,New_4G_Sites!D118,New_4G_Sites!D118-Towers_non_4G_MNO!D118),0),0)</f>
        <v/>
      </c>
      <c r="E118" s="30">
        <f>IFERROR(IF(Towers_non_4G_MNO!E118&gt;0,IF(Towers_non_4G_MNO!E118&gt;New_4G_Sites!E118,New_4G_Sites!E118,New_4G_Sites!E118-Towers_non_4G_MNO!E118),0),0)</f>
        <v/>
      </c>
      <c r="F118" s="30">
        <f>IFERROR(IF(Towers_non_4G_MNO!F118&gt;0,IF(Towers_non_4G_MNO!F118&gt;New_4G_Sites!F118,New_4G_Sites!F118,New_4G_Sites!F118-Towers_non_4G_MNO!F118),0),0)</f>
        <v/>
      </c>
      <c r="G118" s="30">
        <f>IFERROR(IF(Towers_non_4G_MNO!G118&gt;0,IF(Towers_non_4G_MNO!G118&gt;New_4G_Sites!G118,New_4G_Sites!G118,New_4G_Sites!G118-Towers_non_4G_MNO!G118),0),0)</f>
        <v/>
      </c>
      <c r="H118" s="30">
        <f>IFERROR(IF(Towers_non_4G_MNO!H118&gt;0,IF(Towers_non_4G_MNO!H118&gt;New_4G_Sites!H118,New_4G_Sites!H118,New_4G_Sites!H118-Towers_non_4G_MNO!H118),0),0)</f>
        <v/>
      </c>
      <c r="I118" s="30">
        <f>IFERROR(IF(Towers_non_4G_MNO!I118&gt;0,IF(Towers_non_4G_MNO!I118&gt;New_4G_Sites!I118,New_4G_Sites!I118,New_4G_Sites!I118-Towers_non_4G_MNO!I118),0),0)</f>
        <v/>
      </c>
      <c r="J118" s="30">
        <f>IFERROR(IF(Towers_non_4G_MNO!J118&gt;0,IF(Towers_non_4G_MNO!J118&gt;New_4G_Sites!J118,New_4G_Sites!J118,New_4G_Sites!J118-Towers_non_4G_MNO!J118),0),0)</f>
        <v/>
      </c>
      <c r="K118" s="30">
        <f>IFERROR(IF(Towers_non_4G_MNO!K118&gt;0,IF(Towers_non_4G_MNO!K118&gt;New_4G_Sites!K118,New_4G_Sites!K118,New_4G_Sites!K118-Towers_non_4G_MNO!K118),0),0)</f>
        <v/>
      </c>
      <c r="L118" s="30">
        <f>IFERROR(IF(Towers_non_4G_MNO!L118&gt;0,IF(Towers_non_4G_MNO!L118&gt;New_4G_Sites!L118,New_4G_Sites!L118,New_4G_Sites!L118-Towers_non_4G_MNO!L118),0),0)</f>
        <v/>
      </c>
    </row>
    <row r="119">
      <c r="A119" s="20">
        <f>'New_4G_Sites'!A119</f>
        <v/>
      </c>
      <c r="B119" s="20">
        <f>'New_4G_Sites'!B119</f>
        <v/>
      </c>
      <c r="C119" s="30">
        <f>IFERROR(IF(Towers_non_4G_MNO!C119&gt;0,IF(Towers_non_4G_MNO!C119&gt;New_4G_Sites!C119,New_4G_Sites!C119,New_4G_Sites!C119-Towers_non_4G_MNO!C119),0),0)</f>
        <v/>
      </c>
      <c r="D119" s="30">
        <f>IFERROR(IF(Towers_non_4G_MNO!D119&gt;0,IF(Towers_non_4G_MNO!D119&gt;New_4G_Sites!D119,New_4G_Sites!D119,New_4G_Sites!D119-Towers_non_4G_MNO!D119),0),0)</f>
        <v/>
      </c>
      <c r="E119" s="30">
        <f>IFERROR(IF(Towers_non_4G_MNO!E119&gt;0,IF(Towers_non_4G_MNO!E119&gt;New_4G_Sites!E119,New_4G_Sites!E119,New_4G_Sites!E119-Towers_non_4G_MNO!E119),0),0)</f>
        <v/>
      </c>
      <c r="F119" s="30">
        <f>IFERROR(IF(Towers_non_4G_MNO!F119&gt;0,IF(Towers_non_4G_MNO!F119&gt;New_4G_Sites!F119,New_4G_Sites!F119,New_4G_Sites!F119-Towers_non_4G_MNO!F119),0),0)</f>
        <v/>
      </c>
      <c r="G119" s="30">
        <f>IFERROR(IF(Towers_non_4G_MNO!G119&gt;0,IF(Towers_non_4G_MNO!G119&gt;New_4G_Sites!G119,New_4G_Sites!G119,New_4G_Sites!G119-Towers_non_4G_MNO!G119),0),0)</f>
        <v/>
      </c>
      <c r="H119" s="30">
        <f>IFERROR(IF(Towers_non_4G_MNO!H119&gt;0,IF(Towers_non_4G_MNO!H119&gt;New_4G_Sites!H119,New_4G_Sites!H119,New_4G_Sites!H119-Towers_non_4G_MNO!H119),0),0)</f>
        <v/>
      </c>
      <c r="I119" s="30">
        <f>IFERROR(IF(Towers_non_4G_MNO!I119&gt;0,IF(Towers_non_4G_MNO!I119&gt;New_4G_Sites!I119,New_4G_Sites!I119,New_4G_Sites!I119-Towers_non_4G_MNO!I119),0),0)</f>
        <v/>
      </c>
      <c r="J119" s="30">
        <f>IFERROR(IF(Towers_non_4G_MNO!J119&gt;0,IF(Towers_non_4G_MNO!J119&gt;New_4G_Sites!J119,New_4G_Sites!J119,New_4G_Sites!J119-Towers_non_4G_MNO!J119),0),0)</f>
        <v/>
      </c>
      <c r="K119" s="30">
        <f>IFERROR(IF(Towers_non_4G_MNO!K119&gt;0,IF(Towers_non_4G_MNO!K119&gt;New_4G_Sites!K119,New_4G_Sites!K119,New_4G_Sites!K119-Towers_non_4G_MNO!K119),0),0)</f>
        <v/>
      </c>
      <c r="L119" s="30">
        <f>IFERROR(IF(Towers_non_4G_MNO!L119&gt;0,IF(Towers_non_4G_MNO!L119&gt;New_4G_Sites!L119,New_4G_Sites!L119,New_4G_Sites!L119-Towers_non_4G_MNO!L119),0),0)</f>
        <v/>
      </c>
    </row>
    <row r="120">
      <c r="A120" s="20">
        <f>'New_4G_Sites'!A120</f>
        <v/>
      </c>
      <c r="B120" s="20">
        <f>'New_4G_Sites'!B120</f>
        <v/>
      </c>
      <c r="C120" s="30">
        <f>IFERROR(IF(Towers_non_4G_MNO!C120&gt;0,IF(Towers_non_4G_MNO!C120&gt;New_4G_Sites!C120,New_4G_Sites!C120,New_4G_Sites!C120-Towers_non_4G_MNO!C120),0),0)</f>
        <v/>
      </c>
      <c r="D120" s="30">
        <f>IFERROR(IF(Towers_non_4G_MNO!D120&gt;0,IF(Towers_non_4G_MNO!D120&gt;New_4G_Sites!D120,New_4G_Sites!D120,New_4G_Sites!D120-Towers_non_4G_MNO!D120),0),0)</f>
        <v/>
      </c>
      <c r="E120" s="30">
        <f>IFERROR(IF(Towers_non_4G_MNO!E120&gt;0,IF(Towers_non_4G_MNO!E120&gt;New_4G_Sites!E120,New_4G_Sites!E120,New_4G_Sites!E120-Towers_non_4G_MNO!E120),0),0)</f>
        <v/>
      </c>
      <c r="F120" s="30">
        <f>IFERROR(IF(Towers_non_4G_MNO!F120&gt;0,IF(Towers_non_4G_MNO!F120&gt;New_4G_Sites!F120,New_4G_Sites!F120,New_4G_Sites!F120-Towers_non_4G_MNO!F120),0),0)</f>
        <v/>
      </c>
      <c r="G120" s="30">
        <f>IFERROR(IF(Towers_non_4G_MNO!G120&gt;0,IF(Towers_non_4G_MNO!G120&gt;New_4G_Sites!G120,New_4G_Sites!G120,New_4G_Sites!G120-Towers_non_4G_MNO!G120),0),0)</f>
        <v/>
      </c>
      <c r="H120" s="30">
        <f>IFERROR(IF(Towers_non_4G_MNO!H120&gt;0,IF(Towers_non_4G_MNO!H120&gt;New_4G_Sites!H120,New_4G_Sites!H120,New_4G_Sites!H120-Towers_non_4G_MNO!H120),0),0)</f>
        <v/>
      </c>
      <c r="I120" s="30">
        <f>IFERROR(IF(Towers_non_4G_MNO!I120&gt;0,IF(Towers_non_4G_MNO!I120&gt;New_4G_Sites!I120,New_4G_Sites!I120,New_4G_Sites!I120-Towers_non_4G_MNO!I120),0),0)</f>
        <v/>
      </c>
      <c r="J120" s="30">
        <f>IFERROR(IF(Towers_non_4G_MNO!J120&gt;0,IF(Towers_non_4G_MNO!J120&gt;New_4G_Sites!J120,New_4G_Sites!J120,New_4G_Sites!J120-Towers_non_4G_MNO!J120),0),0)</f>
        <v/>
      </c>
      <c r="K120" s="30">
        <f>IFERROR(IF(Towers_non_4G_MNO!K120&gt;0,IF(Towers_non_4G_MNO!K120&gt;New_4G_Sites!K120,New_4G_Sites!K120,New_4G_Sites!K120-Towers_non_4G_MNO!K120),0),0)</f>
        <v/>
      </c>
      <c r="L120" s="30">
        <f>IFERROR(IF(Towers_non_4G_MNO!L120&gt;0,IF(Towers_non_4G_MNO!L120&gt;New_4G_Sites!L120,New_4G_Sites!L120,New_4G_Sites!L120-Towers_non_4G_MNO!L120),0),0)</f>
        <v/>
      </c>
    </row>
    <row r="121">
      <c r="A121" s="20">
        <f>'New_4G_Sites'!A121</f>
        <v/>
      </c>
      <c r="B121" s="20">
        <f>'New_4G_Sites'!B121</f>
        <v/>
      </c>
      <c r="C121" s="30">
        <f>IFERROR(IF(Towers_non_4G_MNO!C121&gt;0,IF(Towers_non_4G_MNO!C121&gt;New_4G_Sites!C121,New_4G_Sites!C121,New_4G_Sites!C121-Towers_non_4G_MNO!C121),0),0)</f>
        <v/>
      </c>
      <c r="D121" s="30">
        <f>IFERROR(IF(Towers_non_4G_MNO!D121&gt;0,IF(Towers_non_4G_MNO!D121&gt;New_4G_Sites!D121,New_4G_Sites!D121,New_4G_Sites!D121-Towers_non_4G_MNO!D121),0),0)</f>
        <v/>
      </c>
      <c r="E121" s="30">
        <f>IFERROR(IF(Towers_non_4G_MNO!E121&gt;0,IF(Towers_non_4G_MNO!E121&gt;New_4G_Sites!E121,New_4G_Sites!E121,New_4G_Sites!E121-Towers_non_4G_MNO!E121),0),0)</f>
        <v/>
      </c>
      <c r="F121" s="30">
        <f>IFERROR(IF(Towers_non_4G_MNO!F121&gt;0,IF(Towers_non_4G_MNO!F121&gt;New_4G_Sites!F121,New_4G_Sites!F121,New_4G_Sites!F121-Towers_non_4G_MNO!F121),0),0)</f>
        <v/>
      </c>
      <c r="G121" s="30">
        <f>IFERROR(IF(Towers_non_4G_MNO!G121&gt;0,IF(Towers_non_4G_MNO!G121&gt;New_4G_Sites!G121,New_4G_Sites!G121,New_4G_Sites!G121-Towers_non_4G_MNO!G121),0),0)</f>
        <v/>
      </c>
      <c r="H121" s="30">
        <f>IFERROR(IF(Towers_non_4G_MNO!H121&gt;0,IF(Towers_non_4G_MNO!H121&gt;New_4G_Sites!H121,New_4G_Sites!H121,New_4G_Sites!H121-Towers_non_4G_MNO!H121),0),0)</f>
        <v/>
      </c>
      <c r="I121" s="30">
        <f>IFERROR(IF(Towers_non_4G_MNO!I121&gt;0,IF(Towers_non_4G_MNO!I121&gt;New_4G_Sites!I121,New_4G_Sites!I121,New_4G_Sites!I121-Towers_non_4G_MNO!I121),0),0)</f>
        <v/>
      </c>
      <c r="J121" s="30">
        <f>IFERROR(IF(Towers_non_4G_MNO!J121&gt;0,IF(Towers_non_4G_MNO!J121&gt;New_4G_Sites!J121,New_4G_Sites!J121,New_4G_Sites!J121-Towers_non_4G_MNO!J121),0),0)</f>
        <v/>
      </c>
      <c r="K121" s="30">
        <f>IFERROR(IF(Towers_non_4G_MNO!K121&gt;0,IF(Towers_non_4G_MNO!K121&gt;New_4G_Sites!K121,New_4G_Sites!K121,New_4G_Sites!K121-Towers_non_4G_MNO!K121),0),0)</f>
        <v/>
      </c>
      <c r="L121" s="30">
        <f>IFERROR(IF(Towers_non_4G_MNO!L121&gt;0,IF(Towers_non_4G_MNO!L121&gt;New_4G_Sites!L121,New_4G_Sites!L121,New_4G_Sites!L121-Towers_non_4G_MNO!L121),0),0)</f>
        <v/>
      </c>
    </row>
    <row r="122">
      <c r="A122" s="20">
        <f>'New_4G_Sites'!A122</f>
        <v/>
      </c>
      <c r="B122" s="20">
        <f>'New_4G_Sites'!B122</f>
        <v/>
      </c>
      <c r="C122" s="30">
        <f>IFERROR(IF(Towers_non_4G_MNO!C122&gt;0,IF(Towers_non_4G_MNO!C122&gt;New_4G_Sites!C122,New_4G_Sites!C122,New_4G_Sites!C122-Towers_non_4G_MNO!C122),0),0)</f>
        <v/>
      </c>
      <c r="D122" s="30">
        <f>IFERROR(IF(Towers_non_4G_MNO!D122&gt;0,IF(Towers_non_4G_MNO!D122&gt;New_4G_Sites!D122,New_4G_Sites!D122,New_4G_Sites!D122-Towers_non_4G_MNO!D122),0),0)</f>
        <v/>
      </c>
      <c r="E122" s="30">
        <f>IFERROR(IF(Towers_non_4G_MNO!E122&gt;0,IF(Towers_non_4G_MNO!E122&gt;New_4G_Sites!E122,New_4G_Sites!E122,New_4G_Sites!E122-Towers_non_4G_MNO!E122),0),0)</f>
        <v/>
      </c>
      <c r="F122" s="30">
        <f>IFERROR(IF(Towers_non_4G_MNO!F122&gt;0,IF(Towers_non_4G_MNO!F122&gt;New_4G_Sites!F122,New_4G_Sites!F122,New_4G_Sites!F122-Towers_non_4G_MNO!F122),0),0)</f>
        <v/>
      </c>
      <c r="G122" s="30">
        <f>IFERROR(IF(Towers_non_4G_MNO!G122&gt;0,IF(Towers_non_4G_MNO!G122&gt;New_4G_Sites!G122,New_4G_Sites!G122,New_4G_Sites!G122-Towers_non_4G_MNO!G122),0),0)</f>
        <v/>
      </c>
      <c r="H122" s="30">
        <f>IFERROR(IF(Towers_non_4G_MNO!H122&gt;0,IF(Towers_non_4G_MNO!H122&gt;New_4G_Sites!H122,New_4G_Sites!H122,New_4G_Sites!H122-Towers_non_4G_MNO!H122),0),0)</f>
        <v/>
      </c>
      <c r="I122" s="30">
        <f>IFERROR(IF(Towers_non_4G_MNO!I122&gt;0,IF(Towers_non_4G_MNO!I122&gt;New_4G_Sites!I122,New_4G_Sites!I122,New_4G_Sites!I122-Towers_non_4G_MNO!I122),0),0)</f>
        <v/>
      </c>
      <c r="J122" s="30">
        <f>IFERROR(IF(Towers_non_4G_MNO!J122&gt;0,IF(Towers_non_4G_MNO!J122&gt;New_4G_Sites!J122,New_4G_Sites!J122,New_4G_Sites!J122-Towers_non_4G_MNO!J122),0),0)</f>
        <v/>
      </c>
      <c r="K122" s="30">
        <f>IFERROR(IF(Towers_non_4G_MNO!K122&gt;0,IF(Towers_non_4G_MNO!K122&gt;New_4G_Sites!K122,New_4G_Sites!K122,New_4G_Sites!K122-Towers_non_4G_MNO!K122),0),0)</f>
        <v/>
      </c>
      <c r="L122" s="30">
        <f>IFERROR(IF(Towers_non_4G_MNO!L122&gt;0,IF(Towers_non_4G_MNO!L122&gt;New_4G_Sites!L122,New_4G_Sites!L122,New_4G_Sites!L122-Towers_non_4G_MNO!L122),0),0)</f>
        <v/>
      </c>
    </row>
    <row r="123">
      <c r="A123" s="20">
        <f>'New_4G_Sites'!A123</f>
        <v/>
      </c>
      <c r="B123" s="20">
        <f>'New_4G_Sites'!B123</f>
        <v/>
      </c>
      <c r="C123" s="30">
        <f>IFERROR(IF(Towers_non_4G_MNO!C123&gt;0,IF(Towers_non_4G_MNO!C123&gt;New_4G_Sites!C123,New_4G_Sites!C123,New_4G_Sites!C123-Towers_non_4G_MNO!C123),0),0)</f>
        <v/>
      </c>
      <c r="D123" s="30">
        <f>IFERROR(IF(Towers_non_4G_MNO!D123&gt;0,IF(Towers_non_4G_MNO!D123&gt;New_4G_Sites!D123,New_4G_Sites!D123,New_4G_Sites!D123-Towers_non_4G_MNO!D123),0),0)</f>
        <v/>
      </c>
      <c r="E123" s="30">
        <f>IFERROR(IF(Towers_non_4G_MNO!E123&gt;0,IF(Towers_non_4G_MNO!E123&gt;New_4G_Sites!E123,New_4G_Sites!E123,New_4G_Sites!E123-Towers_non_4G_MNO!E123),0),0)</f>
        <v/>
      </c>
      <c r="F123" s="30">
        <f>IFERROR(IF(Towers_non_4G_MNO!F123&gt;0,IF(Towers_non_4G_MNO!F123&gt;New_4G_Sites!F123,New_4G_Sites!F123,New_4G_Sites!F123-Towers_non_4G_MNO!F123),0),0)</f>
        <v/>
      </c>
      <c r="G123" s="30">
        <f>IFERROR(IF(Towers_non_4G_MNO!G123&gt;0,IF(Towers_non_4G_MNO!G123&gt;New_4G_Sites!G123,New_4G_Sites!G123,New_4G_Sites!G123-Towers_non_4G_MNO!G123),0),0)</f>
        <v/>
      </c>
      <c r="H123" s="30">
        <f>IFERROR(IF(Towers_non_4G_MNO!H123&gt;0,IF(Towers_non_4G_MNO!H123&gt;New_4G_Sites!H123,New_4G_Sites!H123,New_4G_Sites!H123-Towers_non_4G_MNO!H123),0),0)</f>
        <v/>
      </c>
      <c r="I123" s="30">
        <f>IFERROR(IF(Towers_non_4G_MNO!I123&gt;0,IF(Towers_non_4G_MNO!I123&gt;New_4G_Sites!I123,New_4G_Sites!I123,New_4G_Sites!I123-Towers_non_4G_MNO!I123),0),0)</f>
        <v/>
      </c>
      <c r="J123" s="30">
        <f>IFERROR(IF(Towers_non_4G_MNO!J123&gt;0,IF(Towers_non_4G_MNO!J123&gt;New_4G_Sites!J123,New_4G_Sites!J123,New_4G_Sites!J123-Towers_non_4G_MNO!J123),0),0)</f>
        <v/>
      </c>
      <c r="K123" s="30">
        <f>IFERROR(IF(Towers_non_4G_MNO!K123&gt;0,IF(Towers_non_4G_MNO!K123&gt;New_4G_Sites!K123,New_4G_Sites!K123,New_4G_Sites!K123-Towers_non_4G_MNO!K123),0),0)</f>
        <v/>
      </c>
      <c r="L123" s="30">
        <f>IFERROR(IF(Towers_non_4G_MNO!L123&gt;0,IF(Towers_non_4G_MNO!L123&gt;New_4G_Sites!L123,New_4G_Sites!L123,New_4G_Sites!L123-Towers_non_4G_MNO!L123),0),0)</f>
        <v/>
      </c>
    </row>
    <row r="124">
      <c r="A124" s="20">
        <f>'New_4G_Sites'!A124</f>
        <v/>
      </c>
      <c r="B124" s="20">
        <f>'New_4G_Sites'!B124</f>
        <v/>
      </c>
      <c r="C124" s="30">
        <f>IFERROR(IF(Towers_non_4G_MNO!C124&gt;0,IF(Towers_non_4G_MNO!C124&gt;New_4G_Sites!C124,New_4G_Sites!C124,New_4G_Sites!C124-Towers_non_4G_MNO!C124),0),0)</f>
        <v/>
      </c>
      <c r="D124" s="30">
        <f>IFERROR(IF(Towers_non_4G_MNO!D124&gt;0,IF(Towers_non_4G_MNO!D124&gt;New_4G_Sites!D124,New_4G_Sites!D124,New_4G_Sites!D124-Towers_non_4G_MNO!D124),0),0)</f>
        <v/>
      </c>
      <c r="E124" s="30">
        <f>IFERROR(IF(Towers_non_4G_MNO!E124&gt;0,IF(Towers_non_4G_MNO!E124&gt;New_4G_Sites!E124,New_4G_Sites!E124,New_4G_Sites!E124-Towers_non_4G_MNO!E124),0),0)</f>
        <v/>
      </c>
      <c r="F124" s="30">
        <f>IFERROR(IF(Towers_non_4G_MNO!F124&gt;0,IF(Towers_non_4G_MNO!F124&gt;New_4G_Sites!F124,New_4G_Sites!F124,New_4G_Sites!F124-Towers_non_4G_MNO!F124),0),0)</f>
        <v/>
      </c>
      <c r="G124" s="30">
        <f>IFERROR(IF(Towers_non_4G_MNO!G124&gt;0,IF(Towers_non_4G_MNO!G124&gt;New_4G_Sites!G124,New_4G_Sites!G124,New_4G_Sites!G124-Towers_non_4G_MNO!G124),0),0)</f>
        <v/>
      </c>
      <c r="H124" s="30">
        <f>IFERROR(IF(Towers_non_4G_MNO!H124&gt;0,IF(Towers_non_4G_MNO!H124&gt;New_4G_Sites!H124,New_4G_Sites!H124,New_4G_Sites!H124-Towers_non_4G_MNO!H124),0),0)</f>
        <v/>
      </c>
      <c r="I124" s="30">
        <f>IFERROR(IF(Towers_non_4G_MNO!I124&gt;0,IF(Towers_non_4G_MNO!I124&gt;New_4G_Sites!I124,New_4G_Sites!I124,New_4G_Sites!I124-Towers_non_4G_MNO!I124),0),0)</f>
        <v/>
      </c>
      <c r="J124" s="30">
        <f>IFERROR(IF(Towers_non_4G_MNO!J124&gt;0,IF(Towers_non_4G_MNO!J124&gt;New_4G_Sites!J124,New_4G_Sites!J124,New_4G_Sites!J124-Towers_non_4G_MNO!J124),0),0)</f>
        <v/>
      </c>
      <c r="K124" s="30">
        <f>IFERROR(IF(Towers_non_4G_MNO!K124&gt;0,IF(Towers_non_4G_MNO!K124&gt;New_4G_Sites!K124,New_4G_Sites!K124,New_4G_Sites!K124-Towers_non_4G_MNO!K124),0),0)</f>
        <v/>
      </c>
      <c r="L124" s="30">
        <f>IFERROR(IF(Towers_non_4G_MNO!L124&gt;0,IF(Towers_non_4G_MNO!L124&gt;New_4G_Sites!L124,New_4G_Sites!L124,New_4G_Sites!L124-Towers_non_4G_MNO!L124),0),0)</f>
        <v/>
      </c>
    </row>
    <row r="125">
      <c r="A125" s="20">
        <f>'New_4G_Sites'!A125</f>
        <v/>
      </c>
      <c r="B125" s="20">
        <f>'New_4G_Sites'!B125</f>
        <v/>
      </c>
      <c r="C125" s="30">
        <f>IFERROR(IF(Towers_non_4G_MNO!C125&gt;0,IF(Towers_non_4G_MNO!C125&gt;New_4G_Sites!C125,New_4G_Sites!C125,New_4G_Sites!C125-Towers_non_4G_MNO!C125),0),0)</f>
        <v/>
      </c>
      <c r="D125" s="30">
        <f>IFERROR(IF(Towers_non_4G_MNO!D125&gt;0,IF(Towers_non_4G_MNO!D125&gt;New_4G_Sites!D125,New_4G_Sites!D125,New_4G_Sites!D125-Towers_non_4G_MNO!D125),0),0)</f>
        <v/>
      </c>
      <c r="E125" s="30">
        <f>IFERROR(IF(Towers_non_4G_MNO!E125&gt;0,IF(Towers_non_4G_MNO!E125&gt;New_4G_Sites!E125,New_4G_Sites!E125,New_4G_Sites!E125-Towers_non_4G_MNO!E125),0),0)</f>
        <v/>
      </c>
      <c r="F125" s="30">
        <f>IFERROR(IF(Towers_non_4G_MNO!F125&gt;0,IF(Towers_non_4G_MNO!F125&gt;New_4G_Sites!F125,New_4G_Sites!F125,New_4G_Sites!F125-Towers_non_4G_MNO!F125),0),0)</f>
        <v/>
      </c>
      <c r="G125" s="30">
        <f>IFERROR(IF(Towers_non_4G_MNO!G125&gt;0,IF(Towers_non_4G_MNO!G125&gt;New_4G_Sites!G125,New_4G_Sites!G125,New_4G_Sites!G125-Towers_non_4G_MNO!G125),0),0)</f>
        <v/>
      </c>
      <c r="H125" s="30">
        <f>IFERROR(IF(Towers_non_4G_MNO!H125&gt;0,IF(Towers_non_4G_MNO!H125&gt;New_4G_Sites!H125,New_4G_Sites!H125,New_4G_Sites!H125-Towers_non_4G_MNO!H125),0),0)</f>
        <v/>
      </c>
      <c r="I125" s="30">
        <f>IFERROR(IF(Towers_non_4G_MNO!I125&gt;0,IF(Towers_non_4G_MNO!I125&gt;New_4G_Sites!I125,New_4G_Sites!I125,New_4G_Sites!I125-Towers_non_4G_MNO!I125),0),0)</f>
        <v/>
      </c>
      <c r="J125" s="30">
        <f>IFERROR(IF(Towers_non_4G_MNO!J125&gt;0,IF(Towers_non_4G_MNO!J125&gt;New_4G_Sites!J125,New_4G_Sites!J125,New_4G_Sites!J125-Towers_non_4G_MNO!J125),0),0)</f>
        <v/>
      </c>
      <c r="K125" s="30">
        <f>IFERROR(IF(Towers_non_4G_MNO!K125&gt;0,IF(Towers_non_4G_MNO!K125&gt;New_4G_Sites!K125,New_4G_Sites!K125,New_4G_Sites!K125-Towers_non_4G_MNO!K125),0),0)</f>
        <v/>
      </c>
      <c r="L125" s="30">
        <f>IFERROR(IF(Towers_non_4G_MNO!L125&gt;0,IF(Towers_non_4G_MNO!L125&gt;New_4G_Sites!L125,New_4G_Sites!L125,New_4G_Sites!L125-Towers_non_4G_MNO!L125),0),0)</f>
        <v/>
      </c>
    </row>
    <row r="126">
      <c r="A126" s="20">
        <f>'New_4G_Sites'!A126</f>
        <v/>
      </c>
      <c r="B126" s="20">
        <f>'New_4G_Sites'!B126</f>
        <v/>
      </c>
      <c r="C126" s="30">
        <f>IFERROR(IF(Towers_non_4G_MNO!C126&gt;0,IF(Towers_non_4G_MNO!C126&gt;New_4G_Sites!C126,New_4G_Sites!C126,New_4G_Sites!C126-Towers_non_4G_MNO!C126),0),0)</f>
        <v/>
      </c>
      <c r="D126" s="30">
        <f>IFERROR(IF(Towers_non_4G_MNO!D126&gt;0,IF(Towers_non_4G_MNO!D126&gt;New_4G_Sites!D126,New_4G_Sites!D126,New_4G_Sites!D126-Towers_non_4G_MNO!D126),0),0)</f>
        <v/>
      </c>
      <c r="E126" s="30">
        <f>IFERROR(IF(Towers_non_4G_MNO!E126&gt;0,IF(Towers_non_4G_MNO!E126&gt;New_4G_Sites!E126,New_4G_Sites!E126,New_4G_Sites!E126-Towers_non_4G_MNO!E126),0),0)</f>
        <v/>
      </c>
      <c r="F126" s="30">
        <f>IFERROR(IF(Towers_non_4G_MNO!F126&gt;0,IF(Towers_non_4G_MNO!F126&gt;New_4G_Sites!F126,New_4G_Sites!F126,New_4G_Sites!F126-Towers_non_4G_MNO!F126),0),0)</f>
        <v/>
      </c>
      <c r="G126" s="30">
        <f>IFERROR(IF(Towers_non_4G_MNO!G126&gt;0,IF(Towers_non_4G_MNO!G126&gt;New_4G_Sites!G126,New_4G_Sites!G126,New_4G_Sites!G126-Towers_non_4G_MNO!G126),0),0)</f>
        <v/>
      </c>
      <c r="H126" s="30">
        <f>IFERROR(IF(Towers_non_4G_MNO!H126&gt;0,IF(Towers_non_4G_MNO!H126&gt;New_4G_Sites!H126,New_4G_Sites!H126,New_4G_Sites!H126-Towers_non_4G_MNO!H126),0),0)</f>
        <v/>
      </c>
      <c r="I126" s="30">
        <f>IFERROR(IF(Towers_non_4G_MNO!I126&gt;0,IF(Towers_non_4G_MNO!I126&gt;New_4G_Sites!I126,New_4G_Sites!I126,New_4G_Sites!I126-Towers_non_4G_MNO!I126),0),0)</f>
        <v/>
      </c>
      <c r="J126" s="30">
        <f>IFERROR(IF(Towers_non_4G_MNO!J126&gt;0,IF(Towers_non_4G_MNO!J126&gt;New_4G_Sites!J126,New_4G_Sites!J126,New_4G_Sites!J126-Towers_non_4G_MNO!J126),0),0)</f>
        <v/>
      </c>
      <c r="K126" s="30">
        <f>IFERROR(IF(Towers_non_4G_MNO!K126&gt;0,IF(Towers_non_4G_MNO!K126&gt;New_4G_Sites!K126,New_4G_Sites!K126,New_4G_Sites!K126-Towers_non_4G_MNO!K126),0),0)</f>
        <v/>
      </c>
      <c r="L126" s="30">
        <f>IFERROR(IF(Towers_non_4G_MNO!L126&gt;0,IF(Towers_non_4G_MNO!L126&gt;New_4G_Sites!L126,New_4G_Sites!L126,New_4G_Sites!L126-Towers_non_4G_MNO!L126),0),0)</f>
        <v/>
      </c>
    </row>
    <row r="127">
      <c r="A127" s="20">
        <f>'New_4G_Sites'!A127</f>
        <v/>
      </c>
      <c r="B127" s="20">
        <f>'New_4G_Sites'!B127</f>
        <v/>
      </c>
      <c r="C127" s="30">
        <f>IFERROR(IF(Towers_non_4G_MNO!C127&gt;0,IF(Towers_non_4G_MNO!C127&gt;New_4G_Sites!C127,New_4G_Sites!C127,New_4G_Sites!C127-Towers_non_4G_MNO!C127),0),0)</f>
        <v/>
      </c>
      <c r="D127" s="30">
        <f>IFERROR(IF(Towers_non_4G_MNO!D127&gt;0,IF(Towers_non_4G_MNO!D127&gt;New_4G_Sites!D127,New_4G_Sites!D127,New_4G_Sites!D127-Towers_non_4G_MNO!D127),0),0)</f>
        <v/>
      </c>
      <c r="E127" s="30">
        <f>IFERROR(IF(Towers_non_4G_MNO!E127&gt;0,IF(Towers_non_4G_MNO!E127&gt;New_4G_Sites!E127,New_4G_Sites!E127,New_4G_Sites!E127-Towers_non_4G_MNO!E127),0),0)</f>
        <v/>
      </c>
      <c r="F127" s="30">
        <f>IFERROR(IF(Towers_non_4G_MNO!F127&gt;0,IF(Towers_non_4G_MNO!F127&gt;New_4G_Sites!F127,New_4G_Sites!F127,New_4G_Sites!F127-Towers_non_4G_MNO!F127),0),0)</f>
        <v/>
      </c>
      <c r="G127" s="30">
        <f>IFERROR(IF(Towers_non_4G_MNO!G127&gt;0,IF(Towers_non_4G_MNO!G127&gt;New_4G_Sites!G127,New_4G_Sites!G127,New_4G_Sites!G127-Towers_non_4G_MNO!G127),0),0)</f>
        <v/>
      </c>
      <c r="H127" s="30">
        <f>IFERROR(IF(Towers_non_4G_MNO!H127&gt;0,IF(Towers_non_4G_MNO!H127&gt;New_4G_Sites!H127,New_4G_Sites!H127,New_4G_Sites!H127-Towers_non_4G_MNO!H127),0),0)</f>
        <v/>
      </c>
      <c r="I127" s="30">
        <f>IFERROR(IF(Towers_non_4G_MNO!I127&gt;0,IF(Towers_non_4G_MNO!I127&gt;New_4G_Sites!I127,New_4G_Sites!I127,New_4G_Sites!I127-Towers_non_4G_MNO!I127),0),0)</f>
        <v/>
      </c>
      <c r="J127" s="30">
        <f>IFERROR(IF(Towers_non_4G_MNO!J127&gt;0,IF(Towers_non_4G_MNO!J127&gt;New_4G_Sites!J127,New_4G_Sites!J127,New_4G_Sites!J127-Towers_non_4G_MNO!J127),0),0)</f>
        <v/>
      </c>
      <c r="K127" s="30">
        <f>IFERROR(IF(Towers_non_4G_MNO!K127&gt;0,IF(Towers_non_4G_MNO!K127&gt;New_4G_Sites!K127,New_4G_Sites!K127,New_4G_Sites!K127-Towers_non_4G_MNO!K127),0),0)</f>
        <v/>
      </c>
      <c r="L127" s="30">
        <f>IFERROR(IF(Towers_non_4G_MNO!L127&gt;0,IF(Towers_non_4G_MNO!L127&gt;New_4G_Sites!L127,New_4G_Sites!L127,New_4G_Sites!L127-Towers_non_4G_MNO!L127),0),0)</f>
        <v/>
      </c>
    </row>
    <row r="128">
      <c r="A128" s="20">
        <f>'New_4G_Sites'!A128</f>
        <v/>
      </c>
      <c r="B128" s="20">
        <f>'New_4G_Sites'!B128</f>
        <v/>
      </c>
      <c r="C128" s="30">
        <f>IFERROR(IF(Towers_non_4G_MNO!C128&gt;0,IF(Towers_non_4G_MNO!C128&gt;New_4G_Sites!C128,New_4G_Sites!C128,New_4G_Sites!C128-Towers_non_4G_MNO!C128),0),0)</f>
        <v/>
      </c>
      <c r="D128" s="30">
        <f>IFERROR(IF(Towers_non_4G_MNO!D128&gt;0,IF(Towers_non_4G_MNO!D128&gt;New_4G_Sites!D128,New_4G_Sites!D128,New_4G_Sites!D128-Towers_non_4G_MNO!D128),0),0)</f>
        <v/>
      </c>
      <c r="E128" s="30">
        <f>IFERROR(IF(Towers_non_4G_MNO!E128&gt;0,IF(Towers_non_4G_MNO!E128&gt;New_4G_Sites!E128,New_4G_Sites!E128,New_4G_Sites!E128-Towers_non_4G_MNO!E128),0),0)</f>
        <v/>
      </c>
      <c r="F128" s="30">
        <f>IFERROR(IF(Towers_non_4G_MNO!F128&gt;0,IF(Towers_non_4G_MNO!F128&gt;New_4G_Sites!F128,New_4G_Sites!F128,New_4G_Sites!F128-Towers_non_4G_MNO!F128),0),0)</f>
        <v/>
      </c>
      <c r="G128" s="30">
        <f>IFERROR(IF(Towers_non_4G_MNO!G128&gt;0,IF(Towers_non_4G_MNO!G128&gt;New_4G_Sites!G128,New_4G_Sites!G128,New_4G_Sites!G128-Towers_non_4G_MNO!G128),0),0)</f>
        <v/>
      </c>
      <c r="H128" s="30">
        <f>IFERROR(IF(Towers_non_4G_MNO!H128&gt;0,IF(Towers_non_4G_MNO!H128&gt;New_4G_Sites!H128,New_4G_Sites!H128,New_4G_Sites!H128-Towers_non_4G_MNO!H128),0),0)</f>
        <v/>
      </c>
      <c r="I128" s="30">
        <f>IFERROR(IF(Towers_non_4G_MNO!I128&gt;0,IF(Towers_non_4G_MNO!I128&gt;New_4G_Sites!I128,New_4G_Sites!I128,New_4G_Sites!I128-Towers_non_4G_MNO!I128),0),0)</f>
        <v/>
      </c>
      <c r="J128" s="30">
        <f>IFERROR(IF(Towers_non_4G_MNO!J128&gt;0,IF(Towers_non_4G_MNO!J128&gt;New_4G_Sites!J128,New_4G_Sites!J128,New_4G_Sites!J128-Towers_non_4G_MNO!J128),0),0)</f>
        <v/>
      </c>
      <c r="K128" s="30">
        <f>IFERROR(IF(Towers_non_4G_MNO!K128&gt;0,IF(Towers_non_4G_MNO!K128&gt;New_4G_Sites!K128,New_4G_Sites!K128,New_4G_Sites!K128-Towers_non_4G_MNO!K128),0),0)</f>
        <v/>
      </c>
      <c r="L128" s="30">
        <f>IFERROR(IF(Towers_non_4G_MNO!L128&gt;0,IF(Towers_non_4G_MNO!L128&gt;New_4G_Sites!L128,New_4G_Sites!L128,New_4G_Sites!L128-Towers_non_4G_MNO!L128),0),0)</f>
        <v/>
      </c>
    </row>
    <row r="129">
      <c r="A129" s="20">
        <f>'New_4G_Sites'!A129</f>
        <v/>
      </c>
      <c r="B129" s="20">
        <f>'New_4G_Sites'!B129</f>
        <v/>
      </c>
      <c r="C129" s="30">
        <f>IFERROR(IF(Towers_non_4G_MNO!C129&gt;0,IF(Towers_non_4G_MNO!C129&gt;New_4G_Sites!C129,New_4G_Sites!C129,New_4G_Sites!C129-Towers_non_4G_MNO!C129),0),0)</f>
        <v/>
      </c>
      <c r="D129" s="30">
        <f>IFERROR(IF(Towers_non_4G_MNO!D129&gt;0,IF(Towers_non_4G_MNO!D129&gt;New_4G_Sites!D129,New_4G_Sites!D129,New_4G_Sites!D129-Towers_non_4G_MNO!D129),0),0)</f>
        <v/>
      </c>
      <c r="E129" s="30">
        <f>IFERROR(IF(Towers_non_4G_MNO!E129&gt;0,IF(Towers_non_4G_MNO!E129&gt;New_4G_Sites!E129,New_4G_Sites!E129,New_4G_Sites!E129-Towers_non_4G_MNO!E129),0),0)</f>
        <v/>
      </c>
      <c r="F129" s="30">
        <f>IFERROR(IF(Towers_non_4G_MNO!F129&gt;0,IF(Towers_non_4G_MNO!F129&gt;New_4G_Sites!F129,New_4G_Sites!F129,New_4G_Sites!F129-Towers_non_4G_MNO!F129),0),0)</f>
        <v/>
      </c>
      <c r="G129" s="30">
        <f>IFERROR(IF(Towers_non_4G_MNO!G129&gt;0,IF(Towers_non_4G_MNO!G129&gt;New_4G_Sites!G129,New_4G_Sites!G129,New_4G_Sites!G129-Towers_non_4G_MNO!G129),0),0)</f>
        <v/>
      </c>
      <c r="H129" s="30">
        <f>IFERROR(IF(Towers_non_4G_MNO!H129&gt;0,IF(Towers_non_4G_MNO!H129&gt;New_4G_Sites!H129,New_4G_Sites!H129,New_4G_Sites!H129-Towers_non_4G_MNO!H129),0),0)</f>
        <v/>
      </c>
      <c r="I129" s="30">
        <f>IFERROR(IF(Towers_non_4G_MNO!I129&gt;0,IF(Towers_non_4G_MNO!I129&gt;New_4G_Sites!I129,New_4G_Sites!I129,New_4G_Sites!I129-Towers_non_4G_MNO!I129),0),0)</f>
        <v/>
      </c>
      <c r="J129" s="30">
        <f>IFERROR(IF(Towers_non_4G_MNO!J129&gt;0,IF(Towers_non_4G_MNO!J129&gt;New_4G_Sites!J129,New_4G_Sites!J129,New_4G_Sites!J129-Towers_non_4G_MNO!J129),0),0)</f>
        <v/>
      </c>
      <c r="K129" s="30">
        <f>IFERROR(IF(Towers_non_4G_MNO!K129&gt;0,IF(Towers_non_4G_MNO!K129&gt;New_4G_Sites!K129,New_4G_Sites!K129,New_4G_Sites!K129-Towers_non_4G_MNO!K129),0),0)</f>
        <v/>
      </c>
      <c r="L129" s="30">
        <f>IFERROR(IF(Towers_non_4G_MNO!L129&gt;0,IF(Towers_non_4G_MNO!L129&gt;New_4G_Sites!L129,New_4G_Sites!L129,New_4G_Sites!L129-Towers_non_4G_MNO!L129),0),0)</f>
        <v/>
      </c>
    </row>
    <row r="130">
      <c r="A130" s="20">
        <f>'New_4G_Sites'!A130</f>
        <v/>
      </c>
      <c r="B130" s="20">
        <f>'New_4G_Sites'!B130</f>
        <v/>
      </c>
      <c r="C130" s="30">
        <f>IFERROR(IF(Towers_non_4G_MNO!C130&gt;0,IF(Towers_non_4G_MNO!C130&gt;New_4G_Sites!C130,New_4G_Sites!C130,New_4G_Sites!C130-Towers_non_4G_MNO!C130),0),0)</f>
        <v/>
      </c>
      <c r="D130" s="30">
        <f>IFERROR(IF(Towers_non_4G_MNO!D130&gt;0,IF(Towers_non_4G_MNO!D130&gt;New_4G_Sites!D130,New_4G_Sites!D130,New_4G_Sites!D130-Towers_non_4G_MNO!D130),0),0)</f>
        <v/>
      </c>
      <c r="E130" s="30">
        <f>IFERROR(IF(Towers_non_4G_MNO!E130&gt;0,IF(Towers_non_4G_MNO!E130&gt;New_4G_Sites!E130,New_4G_Sites!E130,New_4G_Sites!E130-Towers_non_4G_MNO!E130),0),0)</f>
        <v/>
      </c>
      <c r="F130" s="30">
        <f>IFERROR(IF(Towers_non_4G_MNO!F130&gt;0,IF(Towers_non_4G_MNO!F130&gt;New_4G_Sites!F130,New_4G_Sites!F130,New_4G_Sites!F130-Towers_non_4G_MNO!F130),0),0)</f>
        <v/>
      </c>
      <c r="G130" s="30">
        <f>IFERROR(IF(Towers_non_4G_MNO!G130&gt;0,IF(Towers_non_4G_MNO!G130&gt;New_4G_Sites!G130,New_4G_Sites!G130,New_4G_Sites!G130-Towers_non_4G_MNO!G130),0),0)</f>
        <v/>
      </c>
      <c r="H130" s="30">
        <f>IFERROR(IF(Towers_non_4G_MNO!H130&gt;0,IF(Towers_non_4G_MNO!H130&gt;New_4G_Sites!H130,New_4G_Sites!H130,New_4G_Sites!H130-Towers_non_4G_MNO!H130),0),0)</f>
        <v/>
      </c>
      <c r="I130" s="30">
        <f>IFERROR(IF(Towers_non_4G_MNO!I130&gt;0,IF(Towers_non_4G_MNO!I130&gt;New_4G_Sites!I130,New_4G_Sites!I130,New_4G_Sites!I130-Towers_non_4G_MNO!I130),0),0)</f>
        <v/>
      </c>
      <c r="J130" s="30">
        <f>IFERROR(IF(Towers_non_4G_MNO!J130&gt;0,IF(Towers_non_4G_MNO!J130&gt;New_4G_Sites!J130,New_4G_Sites!J130,New_4G_Sites!J130-Towers_non_4G_MNO!J130),0),0)</f>
        <v/>
      </c>
      <c r="K130" s="30">
        <f>IFERROR(IF(Towers_non_4G_MNO!K130&gt;0,IF(Towers_non_4G_MNO!K130&gt;New_4G_Sites!K130,New_4G_Sites!K130,New_4G_Sites!K130-Towers_non_4G_MNO!K130),0),0)</f>
        <v/>
      </c>
      <c r="L130" s="30">
        <f>IFERROR(IF(Towers_non_4G_MNO!L130&gt;0,IF(Towers_non_4G_MNO!L130&gt;New_4G_Sites!L130,New_4G_Sites!L130,New_4G_Sites!L130-Towers_non_4G_MNO!L130),0),0)</f>
        <v/>
      </c>
    </row>
    <row r="131">
      <c r="A131" s="20">
        <f>'New_4G_Sites'!A131</f>
        <v/>
      </c>
      <c r="B131" s="20">
        <f>'New_4G_Sites'!B131</f>
        <v/>
      </c>
      <c r="C131" s="30">
        <f>IFERROR(IF(Towers_non_4G_MNO!C131&gt;0,IF(Towers_non_4G_MNO!C131&gt;New_4G_Sites!C131,New_4G_Sites!C131,New_4G_Sites!C131-Towers_non_4G_MNO!C131),0),0)</f>
        <v/>
      </c>
      <c r="D131" s="30">
        <f>IFERROR(IF(Towers_non_4G_MNO!D131&gt;0,IF(Towers_non_4G_MNO!D131&gt;New_4G_Sites!D131,New_4G_Sites!D131,New_4G_Sites!D131-Towers_non_4G_MNO!D131),0),0)</f>
        <v/>
      </c>
      <c r="E131" s="30">
        <f>IFERROR(IF(Towers_non_4G_MNO!E131&gt;0,IF(Towers_non_4G_MNO!E131&gt;New_4G_Sites!E131,New_4G_Sites!E131,New_4G_Sites!E131-Towers_non_4G_MNO!E131),0),0)</f>
        <v/>
      </c>
      <c r="F131" s="30">
        <f>IFERROR(IF(Towers_non_4G_MNO!F131&gt;0,IF(Towers_non_4G_MNO!F131&gt;New_4G_Sites!F131,New_4G_Sites!F131,New_4G_Sites!F131-Towers_non_4G_MNO!F131),0),0)</f>
        <v/>
      </c>
      <c r="G131" s="30">
        <f>IFERROR(IF(Towers_non_4G_MNO!G131&gt;0,IF(Towers_non_4G_MNO!G131&gt;New_4G_Sites!G131,New_4G_Sites!G131,New_4G_Sites!G131-Towers_non_4G_MNO!G131),0),0)</f>
        <v/>
      </c>
      <c r="H131" s="30">
        <f>IFERROR(IF(Towers_non_4G_MNO!H131&gt;0,IF(Towers_non_4G_MNO!H131&gt;New_4G_Sites!H131,New_4G_Sites!H131,New_4G_Sites!H131-Towers_non_4G_MNO!H131),0),0)</f>
        <v/>
      </c>
      <c r="I131" s="30">
        <f>IFERROR(IF(Towers_non_4G_MNO!I131&gt;0,IF(Towers_non_4G_MNO!I131&gt;New_4G_Sites!I131,New_4G_Sites!I131,New_4G_Sites!I131-Towers_non_4G_MNO!I131),0),0)</f>
        <v/>
      </c>
      <c r="J131" s="30">
        <f>IFERROR(IF(Towers_non_4G_MNO!J131&gt;0,IF(Towers_non_4G_MNO!J131&gt;New_4G_Sites!J131,New_4G_Sites!J131,New_4G_Sites!J131-Towers_non_4G_MNO!J131),0),0)</f>
        <v/>
      </c>
      <c r="K131" s="30">
        <f>IFERROR(IF(Towers_non_4G_MNO!K131&gt;0,IF(Towers_non_4G_MNO!K131&gt;New_4G_Sites!K131,New_4G_Sites!K131,New_4G_Sites!K131-Towers_non_4G_MNO!K131),0),0)</f>
        <v/>
      </c>
      <c r="L131" s="30">
        <f>IFERROR(IF(Towers_non_4G_MNO!L131&gt;0,IF(Towers_non_4G_MNO!L131&gt;New_4G_Sites!L131,New_4G_Sites!L131,New_4G_Sites!L131-Towers_non_4G_MNO!L131),0),0)</f>
        <v/>
      </c>
    </row>
    <row r="132">
      <c r="A132" s="20">
        <f>'New_4G_Sites'!A132</f>
        <v/>
      </c>
      <c r="B132" s="20">
        <f>'New_4G_Sites'!B132</f>
        <v/>
      </c>
      <c r="C132" s="30">
        <f>IFERROR(IF(Towers_non_4G_MNO!C132&gt;0,IF(Towers_non_4G_MNO!C132&gt;New_4G_Sites!C132,New_4G_Sites!C132,New_4G_Sites!C132-Towers_non_4G_MNO!C132),0),0)</f>
        <v/>
      </c>
      <c r="D132" s="30">
        <f>IFERROR(IF(Towers_non_4G_MNO!D132&gt;0,IF(Towers_non_4G_MNO!D132&gt;New_4G_Sites!D132,New_4G_Sites!D132,New_4G_Sites!D132-Towers_non_4G_MNO!D132),0),0)</f>
        <v/>
      </c>
      <c r="E132" s="30">
        <f>IFERROR(IF(Towers_non_4G_MNO!E132&gt;0,IF(Towers_non_4G_MNO!E132&gt;New_4G_Sites!E132,New_4G_Sites!E132,New_4G_Sites!E132-Towers_non_4G_MNO!E132),0),0)</f>
        <v/>
      </c>
      <c r="F132" s="30">
        <f>IFERROR(IF(Towers_non_4G_MNO!F132&gt;0,IF(Towers_non_4G_MNO!F132&gt;New_4G_Sites!F132,New_4G_Sites!F132,New_4G_Sites!F132-Towers_non_4G_MNO!F132),0),0)</f>
        <v/>
      </c>
      <c r="G132" s="30">
        <f>IFERROR(IF(Towers_non_4G_MNO!G132&gt;0,IF(Towers_non_4G_MNO!G132&gt;New_4G_Sites!G132,New_4G_Sites!G132,New_4G_Sites!G132-Towers_non_4G_MNO!G132),0),0)</f>
        <v/>
      </c>
      <c r="H132" s="30">
        <f>IFERROR(IF(Towers_non_4G_MNO!H132&gt;0,IF(Towers_non_4G_MNO!H132&gt;New_4G_Sites!H132,New_4G_Sites!H132,New_4G_Sites!H132-Towers_non_4G_MNO!H132),0),0)</f>
        <v/>
      </c>
      <c r="I132" s="30">
        <f>IFERROR(IF(Towers_non_4G_MNO!I132&gt;0,IF(Towers_non_4G_MNO!I132&gt;New_4G_Sites!I132,New_4G_Sites!I132,New_4G_Sites!I132-Towers_non_4G_MNO!I132),0),0)</f>
        <v/>
      </c>
      <c r="J132" s="30">
        <f>IFERROR(IF(Towers_non_4G_MNO!J132&gt;0,IF(Towers_non_4G_MNO!J132&gt;New_4G_Sites!J132,New_4G_Sites!J132,New_4G_Sites!J132-Towers_non_4G_MNO!J132),0),0)</f>
        <v/>
      </c>
      <c r="K132" s="30">
        <f>IFERROR(IF(Towers_non_4G_MNO!K132&gt;0,IF(Towers_non_4G_MNO!K132&gt;New_4G_Sites!K132,New_4G_Sites!K132,New_4G_Sites!K132-Towers_non_4G_MNO!K132),0),0)</f>
        <v/>
      </c>
      <c r="L132" s="30">
        <f>IFERROR(IF(Towers_non_4G_MNO!L132&gt;0,IF(Towers_non_4G_MNO!L132&gt;New_4G_Sites!L132,New_4G_Sites!L132,New_4G_Sites!L132-Towers_non_4G_MNO!L132),0),0)</f>
        <v/>
      </c>
    </row>
    <row r="133">
      <c r="A133" s="20">
        <f>'New_4G_Sites'!A133</f>
        <v/>
      </c>
      <c r="B133" s="20">
        <f>'New_4G_Sites'!B133</f>
        <v/>
      </c>
      <c r="C133" s="30">
        <f>IFERROR(IF(Towers_non_4G_MNO!C133&gt;0,IF(Towers_non_4G_MNO!C133&gt;New_4G_Sites!C133,New_4G_Sites!C133,New_4G_Sites!C133-Towers_non_4G_MNO!C133),0),0)</f>
        <v/>
      </c>
      <c r="D133" s="30">
        <f>IFERROR(IF(Towers_non_4G_MNO!D133&gt;0,IF(Towers_non_4G_MNO!D133&gt;New_4G_Sites!D133,New_4G_Sites!D133,New_4G_Sites!D133-Towers_non_4G_MNO!D133),0),0)</f>
        <v/>
      </c>
      <c r="E133" s="30">
        <f>IFERROR(IF(Towers_non_4G_MNO!E133&gt;0,IF(Towers_non_4G_MNO!E133&gt;New_4G_Sites!E133,New_4G_Sites!E133,New_4G_Sites!E133-Towers_non_4G_MNO!E133),0),0)</f>
        <v/>
      </c>
      <c r="F133" s="30">
        <f>IFERROR(IF(Towers_non_4G_MNO!F133&gt;0,IF(Towers_non_4G_MNO!F133&gt;New_4G_Sites!F133,New_4G_Sites!F133,New_4G_Sites!F133-Towers_non_4G_MNO!F133),0),0)</f>
        <v/>
      </c>
      <c r="G133" s="30">
        <f>IFERROR(IF(Towers_non_4G_MNO!G133&gt;0,IF(Towers_non_4G_MNO!G133&gt;New_4G_Sites!G133,New_4G_Sites!G133,New_4G_Sites!G133-Towers_non_4G_MNO!G133),0),0)</f>
        <v/>
      </c>
      <c r="H133" s="30">
        <f>IFERROR(IF(Towers_non_4G_MNO!H133&gt;0,IF(Towers_non_4G_MNO!H133&gt;New_4G_Sites!H133,New_4G_Sites!H133,New_4G_Sites!H133-Towers_non_4G_MNO!H133),0),0)</f>
        <v/>
      </c>
      <c r="I133" s="30">
        <f>IFERROR(IF(Towers_non_4G_MNO!I133&gt;0,IF(Towers_non_4G_MNO!I133&gt;New_4G_Sites!I133,New_4G_Sites!I133,New_4G_Sites!I133-Towers_non_4G_MNO!I133),0),0)</f>
        <v/>
      </c>
      <c r="J133" s="30">
        <f>IFERROR(IF(Towers_non_4G_MNO!J133&gt;0,IF(Towers_non_4G_MNO!J133&gt;New_4G_Sites!J133,New_4G_Sites!J133,New_4G_Sites!J133-Towers_non_4G_MNO!J133),0),0)</f>
        <v/>
      </c>
      <c r="K133" s="30">
        <f>IFERROR(IF(Towers_non_4G_MNO!K133&gt;0,IF(Towers_non_4G_MNO!K133&gt;New_4G_Sites!K133,New_4G_Sites!K133,New_4G_Sites!K133-Towers_non_4G_MNO!K133),0),0)</f>
        <v/>
      </c>
      <c r="L133" s="30">
        <f>IFERROR(IF(Towers_non_4G_MNO!L133&gt;0,IF(Towers_non_4G_MNO!L133&gt;New_4G_Sites!L133,New_4G_Sites!L133,New_4G_Sites!L133-Towers_non_4G_MNO!L133),0),0)</f>
        <v/>
      </c>
    </row>
    <row r="134">
      <c r="A134" s="20">
        <f>'New_4G_Sites'!A134</f>
        <v/>
      </c>
      <c r="B134" s="20">
        <f>'New_4G_Sites'!B134</f>
        <v/>
      </c>
      <c r="C134" s="30">
        <f>IFERROR(IF(Towers_non_4G_MNO!C134&gt;0,IF(Towers_non_4G_MNO!C134&gt;New_4G_Sites!C134,New_4G_Sites!C134,New_4G_Sites!C134-Towers_non_4G_MNO!C134),0),0)</f>
        <v/>
      </c>
      <c r="D134" s="30">
        <f>IFERROR(IF(Towers_non_4G_MNO!D134&gt;0,IF(Towers_non_4G_MNO!D134&gt;New_4G_Sites!D134,New_4G_Sites!D134,New_4G_Sites!D134-Towers_non_4G_MNO!D134),0),0)</f>
        <v/>
      </c>
      <c r="E134" s="30">
        <f>IFERROR(IF(Towers_non_4G_MNO!E134&gt;0,IF(Towers_non_4G_MNO!E134&gt;New_4G_Sites!E134,New_4G_Sites!E134,New_4G_Sites!E134-Towers_non_4G_MNO!E134),0),0)</f>
        <v/>
      </c>
      <c r="F134" s="30">
        <f>IFERROR(IF(Towers_non_4G_MNO!F134&gt;0,IF(Towers_non_4G_MNO!F134&gt;New_4G_Sites!F134,New_4G_Sites!F134,New_4G_Sites!F134-Towers_non_4G_MNO!F134),0),0)</f>
        <v/>
      </c>
      <c r="G134" s="30">
        <f>IFERROR(IF(Towers_non_4G_MNO!G134&gt;0,IF(Towers_non_4G_MNO!G134&gt;New_4G_Sites!G134,New_4G_Sites!G134,New_4G_Sites!G134-Towers_non_4G_MNO!G134),0),0)</f>
        <v/>
      </c>
      <c r="H134" s="30">
        <f>IFERROR(IF(Towers_non_4G_MNO!H134&gt;0,IF(Towers_non_4G_MNO!H134&gt;New_4G_Sites!H134,New_4G_Sites!H134,New_4G_Sites!H134-Towers_non_4G_MNO!H134),0),0)</f>
        <v/>
      </c>
      <c r="I134" s="30">
        <f>IFERROR(IF(Towers_non_4G_MNO!I134&gt;0,IF(Towers_non_4G_MNO!I134&gt;New_4G_Sites!I134,New_4G_Sites!I134,New_4G_Sites!I134-Towers_non_4G_MNO!I134),0),0)</f>
        <v/>
      </c>
      <c r="J134" s="30">
        <f>IFERROR(IF(Towers_non_4G_MNO!J134&gt;0,IF(Towers_non_4G_MNO!J134&gt;New_4G_Sites!J134,New_4G_Sites!J134,New_4G_Sites!J134-Towers_non_4G_MNO!J134),0),0)</f>
        <v/>
      </c>
      <c r="K134" s="30">
        <f>IFERROR(IF(Towers_non_4G_MNO!K134&gt;0,IF(Towers_non_4G_MNO!K134&gt;New_4G_Sites!K134,New_4G_Sites!K134,New_4G_Sites!K134-Towers_non_4G_MNO!K134),0),0)</f>
        <v/>
      </c>
      <c r="L134" s="30">
        <f>IFERROR(IF(Towers_non_4G_MNO!L134&gt;0,IF(Towers_non_4G_MNO!L134&gt;New_4G_Sites!L134,New_4G_Sites!L134,New_4G_Sites!L134-Towers_non_4G_MNO!L134),0),0)</f>
        <v/>
      </c>
    </row>
    <row r="135">
      <c r="A135" s="20">
        <f>'New_4G_Sites'!A135</f>
        <v/>
      </c>
      <c r="B135" s="20">
        <f>'New_4G_Sites'!B135</f>
        <v/>
      </c>
      <c r="C135" s="30">
        <f>IFERROR(IF(Towers_non_4G_MNO!C135&gt;0,IF(Towers_non_4G_MNO!C135&gt;New_4G_Sites!C135,New_4G_Sites!C135,New_4G_Sites!C135-Towers_non_4G_MNO!C135),0),0)</f>
        <v/>
      </c>
      <c r="D135" s="30">
        <f>IFERROR(IF(Towers_non_4G_MNO!D135&gt;0,IF(Towers_non_4G_MNO!D135&gt;New_4G_Sites!D135,New_4G_Sites!D135,New_4G_Sites!D135-Towers_non_4G_MNO!D135),0),0)</f>
        <v/>
      </c>
      <c r="E135" s="30">
        <f>IFERROR(IF(Towers_non_4G_MNO!E135&gt;0,IF(Towers_non_4G_MNO!E135&gt;New_4G_Sites!E135,New_4G_Sites!E135,New_4G_Sites!E135-Towers_non_4G_MNO!E135),0),0)</f>
        <v/>
      </c>
      <c r="F135" s="30">
        <f>IFERROR(IF(Towers_non_4G_MNO!F135&gt;0,IF(Towers_non_4G_MNO!F135&gt;New_4G_Sites!F135,New_4G_Sites!F135,New_4G_Sites!F135-Towers_non_4G_MNO!F135),0),0)</f>
        <v/>
      </c>
      <c r="G135" s="30">
        <f>IFERROR(IF(Towers_non_4G_MNO!G135&gt;0,IF(Towers_non_4G_MNO!G135&gt;New_4G_Sites!G135,New_4G_Sites!G135,New_4G_Sites!G135-Towers_non_4G_MNO!G135),0),0)</f>
        <v/>
      </c>
      <c r="H135" s="30">
        <f>IFERROR(IF(Towers_non_4G_MNO!H135&gt;0,IF(Towers_non_4G_MNO!H135&gt;New_4G_Sites!H135,New_4G_Sites!H135,New_4G_Sites!H135-Towers_non_4G_MNO!H135),0),0)</f>
        <v/>
      </c>
      <c r="I135" s="30">
        <f>IFERROR(IF(Towers_non_4G_MNO!I135&gt;0,IF(Towers_non_4G_MNO!I135&gt;New_4G_Sites!I135,New_4G_Sites!I135,New_4G_Sites!I135-Towers_non_4G_MNO!I135),0),0)</f>
        <v/>
      </c>
      <c r="J135" s="30">
        <f>IFERROR(IF(Towers_non_4G_MNO!J135&gt;0,IF(Towers_non_4G_MNO!J135&gt;New_4G_Sites!J135,New_4G_Sites!J135,New_4G_Sites!J135-Towers_non_4G_MNO!J135),0),0)</f>
        <v/>
      </c>
      <c r="K135" s="30">
        <f>IFERROR(IF(Towers_non_4G_MNO!K135&gt;0,IF(Towers_non_4G_MNO!K135&gt;New_4G_Sites!K135,New_4G_Sites!K135,New_4G_Sites!K135-Towers_non_4G_MNO!K135),0),0)</f>
        <v/>
      </c>
      <c r="L135" s="30">
        <f>IFERROR(IF(Towers_non_4G_MNO!L135&gt;0,IF(Towers_non_4G_MNO!L135&gt;New_4G_Sites!L135,New_4G_Sites!L135,New_4G_Sites!L135-Towers_non_4G_MNO!L135),0),0)</f>
        <v/>
      </c>
    </row>
    <row r="136">
      <c r="A136" s="20">
        <f>'New_4G_Sites'!A136</f>
        <v/>
      </c>
      <c r="B136" s="20">
        <f>'New_4G_Sites'!B136</f>
        <v/>
      </c>
      <c r="C136" s="30">
        <f>IFERROR(IF(Towers_non_4G_MNO!C136&gt;0,IF(Towers_non_4G_MNO!C136&gt;New_4G_Sites!C136,New_4G_Sites!C136,New_4G_Sites!C136-Towers_non_4G_MNO!C136),0),0)</f>
        <v/>
      </c>
      <c r="D136" s="30">
        <f>IFERROR(IF(Towers_non_4G_MNO!D136&gt;0,IF(Towers_non_4G_MNO!D136&gt;New_4G_Sites!D136,New_4G_Sites!D136,New_4G_Sites!D136-Towers_non_4G_MNO!D136),0),0)</f>
        <v/>
      </c>
      <c r="E136" s="30">
        <f>IFERROR(IF(Towers_non_4G_MNO!E136&gt;0,IF(Towers_non_4G_MNO!E136&gt;New_4G_Sites!E136,New_4G_Sites!E136,New_4G_Sites!E136-Towers_non_4G_MNO!E136),0),0)</f>
        <v/>
      </c>
      <c r="F136" s="30">
        <f>IFERROR(IF(Towers_non_4G_MNO!F136&gt;0,IF(Towers_non_4G_MNO!F136&gt;New_4G_Sites!F136,New_4G_Sites!F136,New_4G_Sites!F136-Towers_non_4G_MNO!F136),0),0)</f>
        <v/>
      </c>
      <c r="G136" s="30">
        <f>IFERROR(IF(Towers_non_4G_MNO!G136&gt;0,IF(Towers_non_4G_MNO!G136&gt;New_4G_Sites!G136,New_4G_Sites!G136,New_4G_Sites!G136-Towers_non_4G_MNO!G136),0),0)</f>
        <v/>
      </c>
      <c r="H136" s="30">
        <f>IFERROR(IF(Towers_non_4G_MNO!H136&gt;0,IF(Towers_non_4G_MNO!H136&gt;New_4G_Sites!H136,New_4G_Sites!H136,New_4G_Sites!H136-Towers_non_4G_MNO!H136),0),0)</f>
        <v/>
      </c>
      <c r="I136" s="30">
        <f>IFERROR(IF(Towers_non_4G_MNO!I136&gt;0,IF(Towers_non_4G_MNO!I136&gt;New_4G_Sites!I136,New_4G_Sites!I136,New_4G_Sites!I136-Towers_non_4G_MNO!I136),0),0)</f>
        <v/>
      </c>
      <c r="J136" s="30">
        <f>IFERROR(IF(Towers_non_4G_MNO!J136&gt;0,IF(Towers_non_4G_MNO!J136&gt;New_4G_Sites!J136,New_4G_Sites!J136,New_4G_Sites!J136-Towers_non_4G_MNO!J136),0),0)</f>
        <v/>
      </c>
      <c r="K136" s="30">
        <f>IFERROR(IF(Towers_non_4G_MNO!K136&gt;0,IF(Towers_non_4G_MNO!K136&gt;New_4G_Sites!K136,New_4G_Sites!K136,New_4G_Sites!K136-Towers_non_4G_MNO!K136),0),0)</f>
        <v/>
      </c>
      <c r="L136" s="30">
        <f>IFERROR(IF(Towers_non_4G_MNO!L136&gt;0,IF(Towers_non_4G_MNO!L136&gt;New_4G_Sites!L136,New_4G_Sites!L136,New_4G_Sites!L136-Towers_non_4G_MNO!L136),0),0)</f>
        <v/>
      </c>
    </row>
    <row r="137">
      <c r="A137" s="20">
        <f>'New_4G_Sites'!A137</f>
        <v/>
      </c>
      <c r="B137" s="20">
        <f>'New_4G_Sites'!B137</f>
        <v/>
      </c>
      <c r="C137" s="30">
        <f>IFERROR(IF(Towers_non_4G_MNO!C137&gt;0,IF(Towers_non_4G_MNO!C137&gt;New_4G_Sites!C137,New_4G_Sites!C137,New_4G_Sites!C137-Towers_non_4G_MNO!C137),0),0)</f>
        <v/>
      </c>
      <c r="D137" s="30">
        <f>IFERROR(IF(Towers_non_4G_MNO!D137&gt;0,IF(Towers_non_4G_MNO!D137&gt;New_4G_Sites!D137,New_4G_Sites!D137,New_4G_Sites!D137-Towers_non_4G_MNO!D137),0),0)</f>
        <v/>
      </c>
      <c r="E137" s="30">
        <f>IFERROR(IF(Towers_non_4G_MNO!E137&gt;0,IF(Towers_non_4G_MNO!E137&gt;New_4G_Sites!E137,New_4G_Sites!E137,New_4G_Sites!E137-Towers_non_4G_MNO!E137),0),0)</f>
        <v/>
      </c>
      <c r="F137" s="30">
        <f>IFERROR(IF(Towers_non_4G_MNO!F137&gt;0,IF(Towers_non_4G_MNO!F137&gt;New_4G_Sites!F137,New_4G_Sites!F137,New_4G_Sites!F137-Towers_non_4G_MNO!F137),0),0)</f>
        <v/>
      </c>
      <c r="G137" s="30">
        <f>IFERROR(IF(Towers_non_4G_MNO!G137&gt;0,IF(Towers_non_4G_MNO!G137&gt;New_4G_Sites!G137,New_4G_Sites!G137,New_4G_Sites!G137-Towers_non_4G_MNO!G137),0),0)</f>
        <v/>
      </c>
      <c r="H137" s="30">
        <f>IFERROR(IF(Towers_non_4G_MNO!H137&gt;0,IF(Towers_non_4G_MNO!H137&gt;New_4G_Sites!H137,New_4G_Sites!H137,New_4G_Sites!H137-Towers_non_4G_MNO!H137),0),0)</f>
        <v/>
      </c>
      <c r="I137" s="30">
        <f>IFERROR(IF(Towers_non_4G_MNO!I137&gt;0,IF(Towers_non_4G_MNO!I137&gt;New_4G_Sites!I137,New_4G_Sites!I137,New_4G_Sites!I137-Towers_non_4G_MNO!I137),0),0)</f>
        <v/>
      </c>
      <c r="J137" s="30">
        <f>IFERROR(IF(Towers_non_4G_MNO!J137&gt;0,IF(Towers_non_4G_MNO!J137&gt;New_4G_Sites!J137,New_4G_Sites!J137,New_4G_Sites!J137-Towers_non_4G_MNO!J137),0),0)</f>
        <v/>
      </c>
      <c r="K137" s="30">
        <f>IFERROR(IF(Towers_non_4G_MNO!K137&gt;0,IF(Towers_non_4G_MNO!K137&gt;New_4G_Sites!K137,New_4G_Sites!K137,New_4G_Sites!K137-Towers_non_4G_MNO!K137),0),0)</f>
        <v/>
      </c>
      <c r="L137" s="30">
        <f>IFERROR(IF(Towers_non_4G_MNO!L137&gt;0,IF(Towers_non_4G_MNO!L137&gt;New_4G_Sites!L137,New_4G_Sites!L137,New_4G_Sites!L137-Towers_non_4G_MNO!L137),0),0)</f>
        <v/>
      </c>
    </row>
    <row r="138">
      <c r="A138" s="20">
        <f>'New_4G_Sites'!A138</f>
        <v/>
      </c>
      <c r="B138" s="20">
        <f>'New_4G_Sites'!B138</f>
        <v/>
      </c>
      <c r="C138" s="30">
        <f>IFERROR(IF(Towers_non_4G_MNO!C138&gt;0,IF(Towers_non_4G_MNO!C138&gt;New_4G_Sites!C138,New_4G_Sites!C138,New_4G_Sites!C138-Towers_non_4G_MNO!C138),0),0)</f>
        <v/>
      </c>
      <c r="D138" s="30">
        <f>IFERROR(IF(Towers_non_4G_MNO!D138&gt;0,IF(Towers_non_4G_MNO!D138&gt;New_4G_Sites!D138,New_4G_Sites!D138,New_4G_Sites!D138-Towers_non_4G_MNO!D138),0),0)</f>
        <v/>
      </c>
      <c r="E138" s="30">
        <f>IFERROR(IF(Towers_non_4G_MNO!E138&gt;0,IF(Towers_non_4G_MNO!E138&gt;New_4G_Sites!E138,New_4G_Sites!E138,New_4G_Sites!E138-Towers_non_4G_MNO!E138),0),0)</f>
        <v/>
      </c>
      <c r="F138" s="30">
        <f>IFERROR(IF(Towers_non_4G_MNO!F138&gt;0,IF(Towers_non_4G_MNO!F138&gt;New_4G_Sites!F138,New_4G_Sites!F138,New_4G_Sites!F138-Towers_non_4G_MNO!F138),0),0)</f>
        <v/>
      </c>
      <c r="G138" s="30">
        <f>IFERROR(IF(Towers_non_4G_MNO!G138&gt;0,IF(Towers_non_4G_MNO!G138&gt;New_4G_Sites!G138,New_4G_Sites!G138,New_4G_Sites!G138-Towers_non_4G_MNO!G138),0),0)</f>
        <v/>
      </c>
      <c r="H138" s="30">
        <f>IFERROR(IF(Towers_non_4G_MNO!H138&gt;0,IF(Towers_non_4G_MNO!H138&gt;New_4G_Sites!H138,New_4G_Sites!H138,New_4G_Sites!H138-Towers_non_4G_MNO!H138),0),0)</f>
        <v/>
      </c>
      <c r="I138" s="30">
        <f>IFERROR(IF(Towers_non_4G_MNO!I138&gt;0,IF(Towers_non_4G_MNO!I138&gt;New_4G_Sites!I138,New_4G_Sites!I138,New_4G_Sites!I138-Towers_non_4G_MNO!I138),0),0)</f>
        <v/>
      </c>
      <c r="J138" s="30">
        <f>IFERROR(IF(Towers_non_4G_MNO!J138&gt;0,IF(Towers_non_4G_MNO!J138&gt;New_4G_Sites!J138,New_4G_Sites!J138,New_4G_Sites!J138-Towers_non_4G_MNO!J138),0),0)</f>
        <v/>
      </c>
      <c r="K138" s="30">
        <f>IFERROR(IF(Towers_non_4G_MNO!K138&gt;0,IF(Towers_non_4G_MNO!K138&gt;New_4G_Sites!K138,New_4G_Sites!K138,New_4G_Sites!K138-Towers_non_4G_MNO!K138),0),0)</f>
        <v/>
      </c>
      <c r="L138" s="30">
        <f>IFERROR(IF(Towers_non_4G_MNO!L138&gt;0,IF(Towers_non_4G_MNO!L138&gt;New_4G_Sites!L138,New_4G_Sites!L138,New_4G_Sites!L138-Towers_non_4G_MNO!L138),0),0)</f>
        <v/>
      </c>
    </row>
    <row r="139">
      <c r="A139" s="20">
        <f>'New_4G_Sites'!A139</f>
        <v/>
      </c>
      <c r="B139" s="20">
        <f>'New_4G_Sites'!B139</f>
        <v/>
      </c>
      <c r="C139" s="30">
        <f>IFERROR(IF(Towers_non_4G_MNO!C139&gt;0,IF(Towers_non_4G_MNO!C139&gt;New_4G_Sites!C139,New_4G_Sites!C139,New_4G_Sites!C139-Towers_non_4G_MNO!C139),0),0)</f>
        <v/>
      </c>
      <c r="D139" s="30">
        <f>IFERROR(IF(Towers_non_4G_MNO!D139&gt;0,IF(Towers_non_4G_MNO!D139&gt;New_4G_Sites!D139,New_4G_Sites!D139,New_4G_Sites!D139-Towers_non_4G_MNO!D139),0),0)</f>
        <v/>
      </c>
      <c r="E139" s="30">
        <f>IFERROR(IF(Towers_non_4G_MNO!E139&gt;0,IF(Towers_non_4G_MNO!E139&gt;New_4G_Sites!E139,New_4G_Sites!E139,New_4G_Sites!E139-Towers_non_4G_MNO!E139),0),0)</f>
        <v/>
      </c>
      <c r="F139" s="30">
        <f>IFERROR(IF(Towers_non_4G_MNO!F139&gt;0,IF(Towers_non_4G_MNO!F139&gt;New_4G_Sites!F139,New_4G_Sites!F139,New_4G_Sites!F139-Towers_non_4G_MNO!F139),0),0)</f>
        <v/>
      </c>
      <c r="G139" s="30">
        <f>IFERROR(IF(Towers_non_4G_MNO!G139&gt;0,IF(Towers_non_4G_MNO!G139&gt;New_4G_Sites!G139,New_4G_Sites!G139,New_4G_Sites!G139-Towers_non_4G_MNO!G139),0),0)</f>
        <v/>
      </c>
      <c r="H139" s="30">
        <f>IFERROR(IF(Towers_non_4G_MNO!H139&gt;0,IF(Towers_non_4G_MNO!H139&gt;New_4G_Sites!H139,New_4G_Sites!H139,New_4G_Sites!H139-Towers_non_4G_MNO!H139),0),0)</f>
        <v/>
      </c>
      <c r="I139" s="30">
        <f>IFERROR(IF(Towers_non_4G_MNO!I139&gt;0,IF(Towers_non_4G_MNO!I139&gt;New_4G_Sites!I139,New_4G_Sites!I139,New_4G_Sites!I139-Towers_non_4G_MNO!I139),0),0)</f>
        <v/>
      </c>
      <c r="J139" s="30">
        <f>IFERROR(IF(Towers_non_4G_MNO!J139&gt;0,IF(Towers_non_4G_MNO!J139&gt;New_4G_Sites!J139,New_4G_Sites!J139,New_4G_Sites!J139-Towers_non_4G_MNO!J139),0),0)</f>
        <v/>
      </c>
      <c r="K139" s="30">
        <f>IFERROR(IF(Towers_non_4G_MNO!K139&gt;0,IF(Towers_non_4G_MNO!K139&gt;New_4G_Sites!K139,New_4G_Sites!K139,New_4G_Sites!K139-Towers_non_4G_MNO!K139),0),0)</f>
        <v/>
      </c>
      <c r="L139" s="30">
        <f>IFERROR(IF(Towers_non_4G_MNO!L139&gt;0,IF(Towers_non_4G_MNO!L139&gt;New_4G_Sites!L139,New_4G_Sites!L139,New_4G_Sites!L139-Towers_non_4G_MNO!L139),0),0)</f>
        <v/>
      </c>
    </row>
    <row r="140">
      <c r="A140" s="20">
        <f>'New_4G_Sites'!A140</f>
        <v/>
      </c>
      <c r="B140" s="20">
        <f>'New_4G_Sites'!B140</f>
        <v/>
      </c>
      <c r="C140" s="30">
        <f>IFERROR(IF(Towers_non_4G_MNO!C140&gt;0,IF(Towers_non_4G_MNO!C140&gt;New_4G_Sites!C140,New_4G_Sites!C140,New_4G_Sites!C140-Towers_non_4G_MNO!C140),0),0)</f>
        <v/>
      </c>
      <c r="D140" s="30">
        <f>IFERROR(IF(Towers_non_4G_MNO!D140&gt;0,IF(Towers_non_4G_MNO!D140&gt;New_4G_Sites!D140,New_4G_Sites!D140,New_4G_Sites!D140-Towers_non_4G_MNO!D140),0),0)</f>
        <v/>
      </c>
      <c r="E140" s="30">
        <f>IFERROR(IF(Towers_non_4G_MNO!E140&gt;0,IF(Towers_non_4G_MNO!E140&gt;New_4G_Sites!E140,New_4G_Sites!E140,New_4G_Sites!E140-Towers_non_4G_MNO!E140),0),0)</f>
        <v/>
      </c>
      <c r="F140" s="30">
        <f>IFERROR(IF(Towers_non_4G_MNO!F140&gt;0,IF(Towers_non_4G_MNO!F140&gt;New_4G_Sites!F140,New_4G_Sites!F140,New_4G_Sites!F140-Towers_non_4G_MNO!F140),0),0)</f>
        <v/>
      </c>
      <c r="G140" s="30">
        <f>IFERROR(IF(Towers_non_4G_MNO!G140&gt;0,IF(Towers_non_4G_MNO!G140&gt;New_4G_Sites!G140,New_4G_Sites!G140,New_4G_Sites!G140-Towers_non_4G_MNO!G140),0),0)</f>
        <v/>
      </c>
      <c r="H140" s="30">
        <f>IFERROR(IF(Towers_non_4G_MNO!H140&gt;0,IF(Towers_non_4G_MNO!H140&gt;New_4G_Sites!H140,New_4G_Sites!H140,New_4G_Sites!H140-Towers_non_4G_MNO!H140),0),0)</f>
        <v/>
      </c>
      <c r="I140" s="30">
        <f>IFERROR(IF(Towers_non_4G_MNO!I140&gt;0,IF(Towers_non_4G_MNO!I140&gt;New_4G_Sites!I140,New_4G_Sites!I140,New_4G_Sites!I140-Towers_non_4G_MNO!I140),0),0)</f>
        <v/>
      </c>
      <c r="J140" s="30">
        <f>IFERROR(IF(Towers_non_4G_MNO!J140&gt;0,IF(Towers_non_4G_MNO!J140&gt;New_4G_Sites!J140,New_4G_Sites!J140,New_4G_Sites!J140-Towers_non_4G_MNO!J140),0),0)</f>
        <v/>
      </c>
      <c r="K140" s="30">
        <f>IFERROR(IF(Towers_non_4G_MNO!K140&gt;0,IF(Towers_non_4G_MNO!K140&gt;New_4G_Sites!K140,New_4G_Sites!K140,New_4G_Sites!K140-Towers_non_4G_MNO!K140),0),0)</f>
        <v/>
      </c>
      <c r="L140" s="30">
        <f>IFERROR(IF(Towers_non_4G_MNO!L140&gt;0,IF(Towers_non_4G_MNO!L140&gt;New_4G_Sites!L140,New_4G_Sites!L140,New_4G_Sites!L140-Towers_non_4G_MNO!L140),0),0)</f>
        <v/>
      </c>
    </row>
    <row r="141">
      <c r="A141" s="20">
        <f>'New_4G_Sites'!A141</f>
        <v/>
      </c>
      <c r="B141" s="20">
        <f>'New_4G_Sites'!B141</f>
        <v/>
      </c>
      <c r="C141" s="30">
        <f>IFERROR(IF(Towers_non_4G_MNO!C141&gt;0,IF(Towers_non_4G_MNO!C141&gt;New_4G_Sites!C141,New_4G_Sites!C141,New_4G_Sites!C141-Towers_non_4G_MNO!C141),0),0)</f>
        <v/>
      </c>
      <c r="D141" s="30">
        <f>IFERROR(IF(Towers_non_4G_MNO!D141&gt;0,IF(Towers_non_4G_MNO!D141&gt;New_4G_Sites!D141,New_4G_Sites!D141,New_4G_Sites!D141-Towers_non_4G_MNO!D141),0),0)</f>
        <v/>
      </c>
      <c r="E141" s="30">
        <f>IFERROR(IF(Towers_non_4G_MNO!E141&gt;0,IF(Towers_non_4G_MNO!E141&gt;New_4G_Sites!E141,New_4G_Sites!E141,New_4G_Sites!E141-Towers_non_4G_MNO!E141),0),0)</f>
        <v/>
      </c>
      <c r="F141" s="30">
        <f>IFERROR(IF(Towers_non_4G_MNO!F141&gt;0,IF(Towers_non_4G_MNO!F141&gt;New_4G_Sites!F141,New_4G_Sites!F141,New_4G_Sites!F141-Towers_non_4G_MNO!F141),0),0)</f>
        <v/>
      </c>
      <c r="G141" s="30">
        <f>IFERROR(IF(Towers_non_4G_MNO!G141&gt;0,IF(Towers_non_4G_MNO!G141&gt;New_4G_Sites!G141,New_4G_Sites!G141,New_4G_Sites!G141-Towers_non_4G_MNO!G141),0),0)</f>
        <v/>
      </c>
      <c r="H141" s="30">
        <f>IFERROR(IF(Towers_non_4G_MNO!H141&gt;0,IF(Towers_non_4G_MNO!H141&gt;New_4G_Sites!H141,New_4G_Sites!H141,New_4G_Sites!H141-Towers_non_4G_MNO!H141),0),0)</f>
        <v/>
      </c>
      <c r="I141" s="30">
        <f>IFERROR(IF(Towers_non_4G_MNO!I141&gt;0,IF(Towers_non_4G_MNO!I141&gt;New_4G_Sites!I141,New_4G_Sites!I141,New_4G_Sites!I141-Towers_non_4G_MNO!I141),0),0)</f>
        <v/>
      </c>
      <c r="J141" s="30">
        <f>IFERROR(IF(Towers_non_4G_MNO!J141&gt;0,IF(Towers_non_4G_MNO!J141&gt;New_4G_Sites!J141,New_4G_Sites!J141,New_4G_Sites!J141-Towers_non_4G_MNO!J141),0),0)</f>
        <v/>
      </c>
      <c r="K141" s="30">
        <f>IFERROR(IF(Towers_non_4G_MNO!K141&gt;0,IF(Towers_non_4G_MNO!K141&gt;New_4G_Sites!K141,New_4G_Sites!K141,New_4G_Sites!K141-Towers_non_4G_MNO!K141),0),0)</f>
        <v/>
      </c>
      <c r="L141" s="30">
        <f>IFERROR(IF(Towers_non_4G_MNO!L141&gt;0,IF(Towers_non_4G_MNO!L141&gt;New_4G_Sites!L141,New_4G_Sites!L141,New_4G_Sites!L141-Towers_non_4G_MNO!L141),0),0)</f>
        <v/>
      </c>
    </row>
    <row r="142">
      <c r="A142" s="20">
        <f>'New_4G_Sites'!A142</f>
        <v/>
      </c>
      <c r="B142" s="20">
        <f>'New_4G_Sites'!B142</f>
        <v/>
      </c>
      <c r="C142" s="30">
        <f>IFERROR(IF(Towers_non_4G_MNO!C142&gt;0,IF(Towers_non_4G_MNO!C142&gt;New_4G_Sites!C142,New_4G_Sites!C142,New_4G_Sites!C142-Towers_non_4G_MNO!C142),0),0)</f>
        <v/>
      </c>
      <c r="D142" s="30">
        <f>IFERROR(IF(Towers_non_4G_MNO!D142&gt;0,IF(Towers_non_4G_MNO!D142&gt;New_4G_Sites!D142,New_4G_Sites!D142,New_4G_Sites!D142-Towers_non_4G_MNO!D142),0),0)</f>
        <v/>
      </c>
      <c r="E142" s="30">
        <f>IFERROR(IF(Towers_non_4G_MNO!E142&gt;0,IF(Towers_non_4G_MNO!E142&gt;New_4G_Sites!E142,New_4G_Sites!E142,New_4G_Sites!E142-Towers_non_4G_MNO!E142),0),0)</f>
        <v/>
      </c>
      <c r="F142" s="30">
        <f>IFERROR(IF(Towers_non_4G_MNO!F142&gt;0,IF(Towers_non_4G_MNO!F142&gt;New_4G_Sites!F142,New_4G_Sites!F142,New_4G_Sites!F142-Towers_non_4G_MNO!F142),0),0)</f>
        <v/>
      </c>
      <c r="G142" s="30">
        <f>IFERROR(IF(Towers_non_4G_MNO!G142&gt;0,IF(Towers_non_4G_MNO!G142&gt;New_4G_Sites!G142,New_4G_Sites!G142,New_4G_Sites!G142-Towers_non_4G_MNO!G142),0),0)</f>
        <v/>
      </c>
      <c r="H142" s="30">
        <f>IFERROR(IF(Towers_non_4G_MNO!H142&gt;0,IF(Towers_non_4G_MNO!H142&gt;New_4G_Sites!H142,New_4G_Sites!H142,New_4G_Sites!H142-Towers_non_4G_MNO!H142),0),0)</f>
        <v/>
      </c>
      <c r="I142" s="30">
        <f>IFERROR(IF(Towers_non_4G_MNO!I142&gt;0,IF(Towers_non_4G_MNO!I142&gt;New_4G_Sites!I142,New_4G_Sites!I142,New_4G_Sites!I142-Towers_non_4G_MNO!I142),0),0)</f>
        <v/>
      </c>
      <c r="J142" s="30">
        <f>IFERROR(IF(Towers_non_4G_MNO!J142&gt;0,IF(Towers_non_4G_MNO!J142&gt;New_4G_Sites!J142,New_4G_Sites!J142,New_4G_Sites!J142-Towers_non_4G_MNO!J142),0),0)</f>
        <v/>
      </c>
      <c r="K142" s="30">
        <f>IFERROR(IF(Towers_non_4G_MNO!K142&gt;0,IF(Towers_non_4G_MNO!K142&gt;New_4G_Sites!K142,New_4G_Sites!K142,New_4G_Sites!K142-Towers_non_4G_MNO!K142),0),0)</f>
        <v/>
      </c>
      <c r="L142" s="30">
        <f>IFERROR(IF(Towers_non_4G_MNO!L142&gt;0,IF(Towers_non_4G_MNO!L142&gt;New_4G_Sites!L142,New_4G_Sites!L142,New_4G_Sites!L142-Towers_non_4G_MNO!L142),0),0)</f>
        <v/>
      </c>
    </row>
    <row r="143">
      <c r="A143" s="20">
        <f>'New_4G_Sites'!A143</f>
        <v/>
      </c>
      <c r="B143" s="20">
        <f>'New_4G_Sites'!B143</f>
        <v/>
      </c>
      <c r="C143" s="30">
        <f>IFERROR(IF(Towers_non_4G_MNO!C143&gt;0,IF(Towers_non_4G_MNO!C143&gt;New_4G_Sites!C143,New_4G_Sites!C143,New_4G_Sites!C143-Towers_non_4G_MNO!C143),0),0)</f>
        <v/>
      </c>
      <c r="D143" s="30">
        <f>IFERROR(IF(Towers_non_4G_MNO!D143&gt;0,IF(Towers_non_4G_MNO!D143&gt;New_4G_Sites!D143,New_4G_Sites!D143,New_4G_Sites!D143-Towers_non_4G_MNO!D143),0),0)</f>
        <v/>
      </c>
      <c r="E143" s="30">
        <f>IFERROR(IF(Towers_non_4G_MNO!E143&gt;0,IF(Towers_non_4G_MNO!E143&gt;New_4G_Sites!E143,New_4G_Sites!E143,New_4G_Sites!E143-Towers_non_4G_MNO!E143),0),0)</f>
        <v/>
      </c>
      <c r="F143" s="30">
        <f>IFERROR(IF(Towers_non_4G_MNO!F143&gt;0,IF(Towers_non_4G_MNO!F143&gt;New_4G_Sites!F143,New_4G_Sites!F143,New_4G_Sites!F143-Towers_non_4G_MNO!F143),0),0)</f>
        <v/>
      </c>
      <c r="G143" s="30">
        <f>IFERROR(IF(Towers_non_4G_MNO!G143&gt;0,IF(Towers_non_4G_MNO!G143&gt;New_4G_Sites!G143,New_4G_Sites!G143,New_4G_Sites!G143-Towers_non_4G_MNO!G143),0),0)</f>
        <v/>
      </c>
      <c r="H143" s="30">
        <f>IFERROR(IF(Towers_non_4G_MNO!H143&gt;0,IF(Towers_non_4G_MNO!H143&gt;New_4G_Sites!H143,New_4G_Sites!H143,New_4G_Sites!H143-Towers_non_4G_MNO!H143),0),0)</f>
        <v/>
      </c>
      <c r="I143" s="30">
        <f>IFERROR(IF(Towers_non_4G_MNO!I143&gt;0,IF(Towers_non_4G_MNO!I143&gt;New_4G_Sites!I143,New_4G_Sites!I143,New_4G_Sites!I143-Towers_non_4G_MNO!I143),0),0)</f>
        <v/>
      </c>
      <c r="J143" s="30">
        <f>IFERROR(IF(Towers_non_4G_MNO!J143&gt;0,IF(Towers_non_4G_MNO!J143&gt;New_4G_Sites!J143,New_4G_Sites!J143,New_4G_Sites!J143-Towers_non_4G_MNO!J143),0),0)</f>
        <v/>
      </c>
      <c r="K143" s="30">
        <f>IFERROR(IF(Towers_non_4G_MNO!K143&gt;0,IF(Towers_non_4G_MNO!K143&gt;New_4G_Sites!K143,New_4G_Sites!K143,New_4G_Sites!K143-Towers_non_4G_MNO!K143),0),0)</f>
        <v/>
      </c>
      <c r="L143" s="30">
        <f>IFERROR(IF(Towers_non_4G_MNO!L143&gt;0,IF(Towers_non_4G_MNO!L143&gt;New_4G_Sites!L143,New_4G_Sites!L143,New_4G_Sites!L143-Towers_non_4G_MNO!L143),0),0)</f>
        <v/>
      </c>
    </row>
    <row r="144">
      <c r="A144" s="20">
        <f>'New_4G_Sites'!A144</f>
        <v/>
      </c>
      <c r="B144" s="20">
        <f>'New_4G_Sites'!B144</f>
        <v/>
      </c>
      <c r="C144" s="30">
        <f>IFERROR(IF(Towers_non_4G_MNO!C144&gt;0,IF(Towers_non_4G_MNO!C144&gt;New_4G_Sites!C144,New_4G_Sites!C144,New_4G_Sites!C144-Towers_non_4G_MNO!C144),0),0)</f>
        <v/>
      </c>
      <c r="D144" s="30">
        <f>IFERROR(IF(Towers_non_4G_MNO!D144&gt;0,IF(Towers_non_4G_MNO!D144&gt;New_4G_Sites!D144,New_4G_Sites!D144,New_4G_Sites!D144-Towers_non_4G_MNO!D144),0),0)</f>
        <v/>
      </c>
      <c r="E144" s="30">
        <f>IFERROR(IF(Towers_non_4G_MNO!E144&gt;0,IF(Towers_non_4G_MNO!E144&gt;New_4G_Sites!E144,New_4G_Sites!E144,New_4G_Sites!E144-Towers_non_4G_MNO!E144),0),0)</f>
        <v/>
      </c>
      <c r="F144" s="30">
        <f>IFERROR(IF(Towers_non_4G_MNO!F144&gt;0,IF(Towers_non_4G_MNO!F144&gt;New_4G_Sites!F144,New_4G_Sites!F144,New_4G_Sites!F144-Towers_non_4G_MNO!F144),0),0)</f>
        <v/>
      </c>
      <c r="G144" s="30">
        <f>IFERROR(IF(Towers_non_4G_MNO!G144&gt;0,IF(Towers_non_4G_MNO!G144&gt;New_4G_Sites!G144,New_4G_Sites!G144,New_4G_Sites!G144-Towers_non_4G_MNO!G144),0),0)</f>
        <v/>
      </c>
      <c r="H144" s="30">
        <f>IFERROR(IF(Towers_non_4G_MNO!H144&gt;0,IF(Towers_non_4G_MNO!H144&gt;New_4G_Sites!H144,New_4G_Sites!H144,New_4G_Sites!H144-Towers_non_4G_MNO!H144),0),0)</f>
        <v/>
      </c>
      <c r="I144" s="30">
        <f>IFERROR(IF(Towers_non_4G_MNO!I144&gt;0,IF(Towers_non_4G_MNO!I144&gt;New_4G_Sites!I144,New_4G_Sites!I144,New_4G_Sites!I144-Towers_non_4G_MNO!I144),0),0)</f>
        <v/>
      </c>
      <c r="J144" s="30">
        <f>IFERROR(IF(Towers_non_4G_MNO!J144&gt;0,IF(Towers_non_4G_MNO!J144&gt;New_4G_Sites!J144,New_4G_Sites!J144,New_4G_Sites!J144-Towers_non_4G_MNO!J144),0),0)</f>
        <v/>
      </c>
      <c r="K144" s="30">
        <f>IFERROR(IF(Towers_non_4G_MNO!K144&gt;0,IF(Towers_non_4G_MNO!K144&gt;New_4G_Sites!K144,New_4G_Sites!K144,New_4G_Sites!K144-Towers_non_4G_MNO!K144),0),0)</f>
        <v/>
      </c>
      <c r="L144" s="30">
        <f>IFERROR(IF(Towers_non_4G_MNO!L144&gt;0,IF(Towers_non_4G_MNO!L144&gt;New_4G_Sites!L144,New_4G_Sites!L144,New_4G_Sites!L144-Towers_non_4G_MNO!L144),0),0)</f>
        <v/>
      </c>
    </row>
    <row r="145">
      <c r="A145" s="20">
        <f>'New_4G_Sites'!A145</f>
        <v/>
      </c>
      <c r="B145" s="20">
        <f>'New_4G_Sites'!B145</f>
        <v/>
      </c>
      <c r="C145" s="30">
        <f>IFERROR(IF(Towers_non_4G_MNO!C145&gt;0,IF(Towers_non_4G_MNO!C145&gt;New_4G_Sites!C145,New_4G_Sites!C145,New_4G_Sites!C145-Towers_non_4G_MNO!C145),0),0)</f>
        <v/>
      </c>
      <c r="D145" s="30">
        <f>IFERROR(IF(Towers_non_4G_MNO!D145&gt;0,IF(Towers_non_4G_MNO!D145&gt;New_4G_Sites!D145,New_4G_Sites!D145,New_4G_Sites!D145-Towers_non_4G_MNO!D145),0),0)</f>
        <v/>
      </c>
      <c r="E145" s="30">
        <f>IFERROR(IF(Towers_non_4G_MNO!E145&gt;0,IF(Towers_non_4G_MNO!E145&gt;New_4G_Sites!E145,New_4G_Sites!E145,New_4G_Sites!E145-Towers_non_4G_MNO!E145),0),0)</f>
        <v/>
      </c>
      <c r="F145" s="30">
        <f>IFERROR(IF(Towers_non_4G_MNO!F145&gt;0,IF(Towers_non_4G_MNO!F145&gt;New_4G_Sites!F145,New_4G_Sites!F145,New_4G_Sites!F145-Towers_non_4G_MNO!F145),0),0)</f>
        <v/>
      </c>
      <c r="G145" s="30">
        <f>IFERROR(IF(Towers_non_4G_MNO!G145&gt;0,IF(Towers_non_4G_MNO!G145&gt;New_4G_Sites!G145,New_4G_Sites!G145,New_4G_Sites!G145-Towers_non_4G_MNO!G145),0),0)</f>
        <v/>
      </c>
      <c r="H145" s="30">
        <f>IFERROR(IF(Towers_non_4G_MNO!H145&gt;0,IF(Towers_non_4G_MNO!H145&gt;New_4G_Sites!H145,New_4G_Sites!H145,New_4G_Sites!H145-Towers_non_4G_MNO!H145),0),0)</f>
        <v/>
      </c>
      <c r="I145" s="30">
        <f>IFERROR(IF(Towers_non_4G_MNO!I145&gt;0,IF(Towers_non_4G_MNO!I145&gt;New_4G_Sites!I145,New_4G_Sites!I145,New_4G_Sites!I145-Towers_non_4G_MNO!I145),0),0)</f>
        <v/>
      </c>
      <c r="J145" s="30">
        <f>IFERROR(IF(Towers_non_4G_MNO!J145&gt;0,IF(Towers_non_4G_MNO!J145&gt;New_4G_Sites!J145,New_4G_Sites!J145,New_4G_Sites!J145-Towers_non_4G_MNO!J145),0),0)</f>
        <v/>
      </c>
      <c r="K145" s="30">
        <f>IFERROR(IF(Towers_non_4G_MNO!K145&gt;0,IF(Towers_non_4G_MNO!K145&gt;New_4G_Sites!K145,New_4G_Sites!K145,New_4G_Sites!K145-Towers_non_4G_MNO!K145),0),0)</f>
        <v/>
      </c>
      <c r="L145" s="30">
        <f>IFERROR(IF(Towers_non_4G_MNO!L145&gt;0,IF(Towers_non_4G_MNO!L145&gt;New_4G_Sites!L145,New_4G_Sites!L145,New_4G_Sites!L145-Towers_non_4G_MNO!L145),0),0)</f>
        <v/>
      </c>
    </row>
    <row r="146">
      <c r="A146" s="20">
        <f>'New_4G_Sites'!A146</f>
        <v/>
      </c>
      <c r="B146" s="20">
        <f>'New_4G_Sites'!B146</f>
        <v/>
      </c>
      <c r="C146" s="30">
        <f>IFERROR(IF(Towers_non_4G_MNO!C146&gt;0,IF(Towers_non_4G_MNO!C146&gt;New_4G_Sites!C146,New_4G_Sites!C146,New_4G_Sites!C146-Towers_non_4G_MNO!C146),0),0)</f>
        <v/>
      </c>
      <c r="D146" s="30">
        <f>IFERROR(IF(Towers_non_4G_MNO!D146&gt;0,IF(Towers_non_4G_MNO!D146&gt;New_4G_Sites!D146,New_4G_Sites!D146,New_4G_Sites!D146-Towers_non_4G_MNO!D146),0),0)</f>
        <v/>
      </c>
      <c r="E146" s="30">
        <f>IFERROR(IF(Towers_non_4G_MNO!E146&gt;0,IF(Towers_non_4G_MNO!E146&gt;New_4G_Sites!E146,New_4G_Sites!E146,New_4G_Sites!E146-Towers_non_4G_MNO!E146),0),0)</f>
        <v/>
      </c>
      <c r="F146" s="30">
        <f>IFERROR(IF(Towers_non_4G_MNO!F146&gt;0,IF(Towers_non_4G_MNO!F146&gt;New_4G_Sites!F146,New_4G_Sites!F146,New_4G_Sites!F146-Towers_non_4G_MNO!F146),0),0)</f>
        <v/>
      </c>
      <c r="G146" s="30">
        <f>IFERROR(IF(Towers_non_4G_MNO!G146&gt;0,IF(Towers_non_4G_MNO!G146&gt;New_4G_Sites!G146,New_4G_Sites!G146,New_4G_Sites!G146-Towers_non_4G_MNO!G146),0),0)</f>
        <v/>
      </c>
      <c r="H146" s="30">
        <f>IFERROR(IF(Towers_non_4G_MNO!H146&gt;0,IF(Towers_non_4G_MNO!H146&gt;New_4G_Sites!H146,New_4G_Sites!H146,New_4G_Sites!H146-Towers_non_4G_MNO!H146),0),0)</f>
        <v/>
      </c>
      <c r="I146" s="30">
        <f>IFERROR(IF(Towers_non_4G_MNO!I146&gt;0,IF(Towers_non_4G_MNO!I146&gt;New_4G_Sites!I146,New_4G_Sites!I146,New_4G_Sites!I146-Towers_non_4G_MNO!I146),0),0)</f>
        <v/>
      </c>
      <c r="J146" s="30">
        <f>IFERROR(IF(Towers_non_4G_MNO!J146&gt;0,IF(Towers_non_4G_MNO!J146&gt;New_4G_Sites!J146,New_4G_Sites!J146,New_4G_Sites!J146-Towers_non_4G_MNO!J146),0),0)</f>
        <v/>
      </c>
      <c r="K146" s="30">
        <f>IFERROR(IF(Towers_non_4G_MNO!K146&gt;0,IF(Towers_non_4G_MNO!K146&gt;New_4G_Sites!K146,New_4G_Sites!K146,New_4G_Sites!K146-Towers_non_4G_MNO!K146),0),0)</f>
        <v/>
      </c>
      <c r="L146" s="30">
        <f>IFERROR(IF(Towers_non_4G_MNO!L146&gt;0,IF(Towers_non_4G_MNO!L146&gt;New_4G_Sites!L146,New_4G_Sites!L146,New_4G_Sites!L146-Towers_non_4G_MNO!L146),0),0)</f>
        <v/>
      </c>
    </row>
    <row r="147">
      <c r="A147" s="20">
        <f>'New_4G_Sites'!A147</f>
        <v/>
      </c>
      <c r="B147" s="20">
        <f>'New_4G_Sites'!B147</f>
        <v/>
      </c>
      <c r="C147" s="30">
        <f>IFERROR(IF(Towers_non_4G_MNO!C147&gt;0,IF(Towers_non_4G_MNO!C147&gt;New_4G_Sites!C147,New_4G_Sites!C147,New_4G_Sites!C147-Towers_non_4G_MNO!C147),0),0)</f>
        <v/>
      </c>
      <c r="D147" s="30">
        <f>IFERROR(IF(Towers_non_4G_MNO!D147&gt;0,IF(Towers_non_4G_MNO!D147&gt;New_4G_Sites!D147,New_4G_Sites!D147,New_4G_Sites!D147-Towers_non_4G_MNO!D147),0),0)</f>
        <v/>
      </c>
      <c r="E147" s="30">
        <f>IFERROR(IF(Towers_non_4G_MNO!E147&gt;0,IF(Towers_non_4G_MNO!E147&gt;New_4G_Sites!E147,New_4G_Sites!E147,New_4G_Sites!E147-Towers_non_4G_MNO!E147),0),0)</f>
        <v/>
      </c>
      <c r="F147" s="30">
        <f>IFERROR(IF(Towers_non_4G_MNO!F147&gt;0,IF(Towers_non_4G_MNO!F147&gt;New_4G_Sites!F147,New_4G_Sites!F147,New_4G_Sites!F147-Towers_non_4G_MNO!F147),0),0)</f>
        <v/>
      </c>
      <c r="G147" s="30">
        <f>IFERROR(IF(Towers_non_4G_MNO!G147&gt;0,IF(Towers_non_4G_MNO!G147&gt;New_4G_Sites!G147,New_4G_Sites!G147,New_4G_Sites!G147-Towers_non_4G_MNO!G147),0),0)</f>
        <v/>
      </c>
      <c r="H147" s="30">
        <f>IFERROR(IF(Towers_non_4G_MNO!H147&gt;0,IF(Towers_non_4G_MNO!H147&gt;New_4G_Sites!H147,New_4G_Sites!H147,New_4G_Sites!H147-Towers_non_4G_MNO!H147),0),0)</f>
        <v/>
      </c>
      <c r="I147" s="30">
        <f>IFERROR(IF(Towers_non_4G_MNO!I147&gt;0,IF(Towers_non_4G_MNO!I147&gt;New_4G_Sites!I147,New_4G_Sites!I147,New_4G_Sites!I147-Towers_non_4G_MNO!I147),0),0)</f>
        <v/>
      </c>
      <c r="J147" s="30">
        <f>IFERROR(IF(Towers_non_4G_MNO!J147&gt;0,IF(Towers_non_4G_MNO!J147&gt;New_4G_Sites!J147,New_4G_Sites!J147,New_4G_Sites!J147-Towers_non_4G_MNO!J147),0),0)</f>
        <v/>
      </c>
      <c r="K147" s="30">
        <f>IFERROR(IF(Towers_non_4G_MNO!K147&gt;0,IF(Towers_non_4G_MNO!K147&gt;New_4G_Sites!K147,New_4G_Sites!K147,New_4G_Sites!K147-Towers_non_4G_MNO!K147),0),0)</f>
        <v/>
      </c>
      <c r="L147" s="30">
        <f>IFERROR(IF(Towers_non_4G_MNO!L147&gt;0,IF(Towers_non_4G_MNO!L147&gt;New_4G_Sites!L147,New_4G_Sites!L147,New_4G_Sites!L147-Towers_non_4G_MNO!L147),0),0)</f>
        <v/>
      </c>
    </row>
    <row r="148">
      <c r="A148" s="20">
        <f>'New_4G_Sites'!A148</f>
        <v/>
      </c>
      <c r="B148" s="20">
        <f>'New_4G_Sites'!B148</f>
        <v/>
      </c>
      <c r="C148" s="30">
        <f>IFERROR(IF(Towers_non_4G_MNO!C148&gt;0,IF(Towers_non_4G_MNO!C148&gt;New_4G_Sites!C148,New_4G_Sites!C148,New_4G_Sites!C148-Towers_non_4G_MNO!C148),0),0)</f>
        <v/>
      </c>
      <c r="D148" s="30">
        <f>IFERROR(IF(Towers_non_4G_MNO!D148&gt;0,IF(Towers_non_4G_MNO!D148&gt;New_4G_Sites!D148,New_4G_Sites!D148,New_4G_Sites!D148-Towers_non_4G_MNO!D148),0),0)</f>
        <v/>
      </c>
      <c r="E148" s="30">
        <f>IFERROR(IF(Towers_non_4G_MNO!E148&gt;0,IF(Towers_non_4G_MNO!E148&gt;New_4G_Sites!E148,New_4G_Sites!E148,New_4G_Sites!E148-Towers_non_4G_MNO!E148),0),0)</f>
        <v/>
      </c>
      <c r="F148" s="30">
        <f>IFERROR(IF(Towers_non_4G_MNO!F148&gt;0,IF(Towers_non_4G_MNO!F148&gt;New_4G_Sites!F148,New_4G_Sites!F148,New_4G_Sites!F148-Towers_non_4G_MNO!F148),0),0)</f>
        <v/>
      </c>
      <c r="G148" s="30">
        <f>IFERROR(IF(Towers_non_4G_MNO!G148&gt;0,IF(Towers_non_4G_MNO!G148&gt;New_4G_Sites!G148,New_4G_Sites!G148,New_4G_Sites!G148-Towers_non_4G_MNO!G148),0),0)</f>
        <v/>
      </c>
      <c r="H148" s="30">
        <f>IFERROR(IF(Towers_non_4G_MNO!H148&gt;0,IF(Towers_non_4G_MNO!H148&gt;New_4G_Sites!H148,New_4G_Sites!H148,New_4G_Sites!H148-Towers_non_4G_MNO!H148),0),0)</f>
        <v/>
      </c>
      <c r="I148" s="30">
        <f>IFERROR(IF(Towers_non_4G_MNO!I148&gt;0,IF(Towers_non_4G_MNO!I148&gt;New_4G_Sites!I148,New_4G_Sites!I148,New_4G_Sites!I148-Towers_non_4G_MNO!I148),0),0)</f>
        <v/>
      </c>
      <c r="J148" s="30">
        <f>IFERROR(IF(Towers_non_4G_MNO!J148&gt;0,IF(Towers_non_4G_MNO!J148&gt;New_4G_Sites!J148,New_4G_Sites!J148,New_4G_Sites!J148-Towers_non_4G_MNO!J148),0),0)</f>
        <v/>
      </c>
      <c r="K148" s="30">
        <f>IFERROR(IF(Towers_non_4G_MNO!K148&gt;0,IF(Towers_non_4G_MNO!K148&gt;New_4G_Sites!K148,New_4G_Sites!K148,New_4G_Sites!K148-Towers_non_4G_MNO!K148),0),0)</f>
        <v/>
      </c>
      <c r="L148" s="30">
        <f>IFERROR(IF(Towers_non_4G_MNO!L148&gt;0,IF(Towers_non_4G_MNO!L148&gt;New_4G_Sites!L148,New_4G_Sites!L148,New_4G_Sites!L148-Towers_non_4G_MNO!L148),0),0)</f>
        <v/>
      </c>
    </row>
    <row r="149">
      <c r="A149" s="20">
        <f>'New_4G_Sites'!A149</f>
        <v/>
      </c>
      <c r="B149" s="20">
        <f>'New_4G_Sites'!B149</f>
        <v/>
      </c>
      <c r="C149" s="30">
        <f>IFERROR(IF(Towers_non_4G_MNO!C149&gt;0,IF(Towers_non_4G_MNO!C149&gt;New_4G_Sites!C149,New_4G_Sites!C149,New_4G_Sites!C149-Towers_non_4G_MNO!C149),0),0)</f>
        <v/>
      </c>
      <c r="D149" s="30">
        <f>IFERROR(IF(Towers_non_4G_MNO!D149&gt;0,IF(Towers_non_4G_MNO!D149&gt;New_4G_Sites!D149,New_4G_Sites!D149,New_4G_Sites!D149-Towers_non_4G_MNO!D149),0),0)</f>
        <v/>
      </c>
      <c r="E149" s="30">
        <f>IFERROR(IF(Towers_non_4G_MNO!E149&gt;0,IF(Towers_non_4G_MNO!E149&gt;New_4G_Sites!E149,New_4G_Sites!E149,New_4G_Sites!E149-Towers_non_4G_MNO!E149),0),0)</f>
        <v/>
      </c>
      <c r="F149" s="30">
        <f>IFERROR(IF(Towers_non_4G_MNO!F149&gt;0,IF(Towers_non_4G_MNO!F149&gt;New_4G_Sites!F149,New_4G_Sites!F149,New_4G_Sites!F149-Towers_non_4G_MNO!F149),0),0)</f>
        <v/>
      </c>
      <c r="G149" s="30">
        <f>IFERROR(IF(Towers_non_4G_MNO!G149&gt;0,IF(Towers_non_4G_MNO!G149&gt;New_4G_Sites!G149,New_4G_Sites!G149,New_4G_Sites!G149-Towers_non_4G_MNO!G149),0),0)</f>
        <v/>
      </c>
      <c r="H149" s="30">
        <f>IFERROR(IF(Towers_non_4G_MNO!H149&gt;0,IF(Towers_non_4G_MNO!H149&gt;New_4G_Sites!H149,New_4G_Sites!H149,New_4G_Sites!H149-Towers_non_4G_MNO!H149),0),0)</f>
        <v/>
      </c>
      <c r="I149" s="30">
        <f>IFERROR(IF(Towers_non_4G_MNO!I149&gt;0,IF(Towers_non_4G_MNO!I149&gt;New_4G_Sites!I149,New_4G_Sites!I149,New_4G_Sites!I149-Towers_non_4G_MNO!I149),0),0)</f>
        <v/>
      </c>
      <c r="J149" s="30">
        <f>IFERROR(IF(Towers_non_4G_MNO!J149&gt;0,IF(Towers_non_4G_MNO!J149&gt;New_4G_Sites!J149,New_4G_Sites!J149,New_4G_Sites!J149-Towers_non_4G_MNO!J149),0),0)</f>
        <v/>
      </c>
      <c r="K149" s="30">
        <f>IFERROR(IF(Towers_non_4G_MNO!K149&gt;0,IF(Towers_non_4G_MNO!K149&gt;New_4G_Sites!K149,New_4G_Sites!K149,New_4G_Sites!K149-Towers_non_4G_MNO!K149),0),0)</f>
        <v/>
      </c>
      <c r="L149" s="30">
        <f>IFERROR(IF(Towers_non_4G_MNO!L149&gt;0,IF(Towers_non_4G_MNO!L149&gt;New_4G_Sites!L149,New_4G_Sites!L149,New_4G_Sites!L149-Towers_non_4G_MNO!L149),0),0)</f>
        <v/>
      </c>
    </row>
    <row r="150">
      <c r="A150" s="20">
        <f>'New_4G_Sites'!A150</f>
        <v/>
      </c>
      <c r="B150" s="20">
        <f>'New_4G_Sites'!B150</f>
        <v/>
      </c>
      <c r="C150" s="30">
        <f>IFERROR(IF(Towers_non_4G_MNO!C150&gt;0,IF(Towers_non_4G_MNO!C150&gt;New_4G_Sites!C150,New_4G_Sites!C150,New_4G_Sites!C150-Towers_non_4G_MNO!C150),0),0)</f>
        <v/>
      </c>
      <c r="D150" s="30">
        <f>IFERROR(IF(Towers_non_4G_MNO!D150&gt;0,IF(Towers_non_4G_MNO!D150&gt;New_4G_Sites!D150,New_4G_Sites!D150,New_4G_Sites!D150-Towers_non_4G_MNO!D150),0),0)</f>
        <v/>
      </c>
      <c r="E150" s="30">
        <f>IFERROR(IF(Towers_non_4G_MNO!E150&gt;0,IF(Towers_non_4G_MNO!E150&gt;New_4G_Sites!E150,New_4G_Sites!E150,New_4G_Sites!E150-Towers_non_4G_MNO!E150),0),0)</f>
        <v/>
      </c>
      <c r="F150" s="30">
        <f>IFERROR(IF(Towers_non_4G_MNO!F150&gt;0,IF(Towers_non_4G_MNO!F150&gt;New_4G_Sites!F150,New_4G_Sites!F150,New_4G_Sites!F150-Towers_non_4G_MNO!F150),0),0)</f>
        <v/>
      </c>
      <c r="G150" s="30">
        <f>IFERROR(IF(Towers_non_4G_MNO!G150&gt;0,IF(Towers_non_4G_MNO!G150&gt;New_4G_Sites!G150,New_4G_Sites!G150,New_4G_Sites!G150-Towers_non_4G_MNO!G150),0),0)</f>
        <v/>
      </c>
      <c r="H150" s="30">
        <f>IFERROR(IF(Towers_non_4G_MNO!H150&gt;0,IF(Towers_non_4G_MNO!H150&gt;New_4G_Sites!H150,New_4G_Sites!H150,New_4G_Sites!H150-Towers_non_4G_MNO!H150),0),0)</f>
        <v/>
      </c>
      <c r="I150" s="30">
        <f>IFERROR(IF(Towers_non_4G_MNO!I150&gt;0,IF(Towers_non_4G_MNO!I150&gt;New_4G_Sites!I150,New_4G_Sites!I150,New_4G_Sites!I150-Towers_non_4G_MNO!I150),0),0)</f>
        <v/>
      </c>
      <c r="J150" s="30">
        <f>IFERROR(IF(Towers_non_4G_MNO!J150&gt;0,IF(Towers_non_4G_MNO!J150&gt;New_4G_Sites!J150,New_4G_Sites!J150,New_4G_Sites!J150-Towers_non_4G_MNO!J150),0),0)</f>
        <v/>
      </c>
      <c r="K150" s="30">
        <f>IFERROR(IF(Towers_non_4G_MNO!K150&gt;0,IF(Towers_non_4G_MNO!K150&gt;New_4G_Sites!K150,New_4G_Sites!K150,New_4G_Sites!K150-Towers_non_4G_MNO!K150),0),0)</f>
        <v/>
      </c>
      <c r="L150" s="30">
        <f>IFERROR(IF(Towers_non_4G_MNO!L150&gt;0,IF(Towers_non_4G_MNO!L150&gt;New_4G_Sites!L150,New_4G_Sites!L150,New_4G_Sites!L150-Towers_non_4G_MNO!L150),0),0)</f>
        <v/>
      </c>
    </row>
    <row r="151">
      <c r="A151" s="20">
        <f>'New_4G_Sites'!A151</f>
        <v/>
      </c>
      <c r="B151" s="20">
        <f>'New_4G_Sites'!B151</f>
        <v/>
      </c>
      <c r="C151" s="30">
        <f>IFERROR(IF(Towers_non_4G_MNO!C151&gt;0,IF(Towers_non_4G_MNO!C151&gt;New_4G_Sites!C151,New_4G_Sites!C151,New_4G_Sites!C151-Towers_non_4G_MNO!C151),0),0)</f>
        <v/>
      </c>
      <c r="D151" s="30">
        <f>IFERROR(IF(Towers_non_4G_MNO!D151&gt;0,IF(Towers_non_4G_MNO!D151&gt;New_4G_Sites!D151,New_4G_Sites!D151,New_4G_Sites!D151-Towers_non_4G_MNO!D151),0),0)</f>
        <v/>
      </c>
      <c r="E151" s="30">
        <f>IFERROR(IF(Towers_non_4G_MNO!E151&gt;0,IF(Towers_non_4G_MNO!E151&gt;New_4G_Sites!E151,New_4G_Sites!E151,New_4G_Sites!E151-Towers_non_4G_MNO!E151),0),0)</f>
        <v/>
      </c>
      <c r="F151" s="30">
        <f>IFERROR(IF(Towers_non_4G_MNO!F151&gt;0,IF(Towers_non_4G_MNO!F151&gt;New_4G_Sites!F151,New_4G_Sites!F151,New_4G_Sites!F151-Towers_non_4G_MNO!F151),0),0)</f>
        <v/>
      </c>
      <c r="G151" s="30">
        <f>IFERROR(IF(Towers_non_4G_MNO!G151&gt;0,IF(Towers_non_4G_MNO!G151&gt;New_4G_Sites!G151,New_4G_Sites!G151,New_4G_Sites!G151-Towers_non_4G_MNO!G151),0),0)</f>
        <v/>
      </c>
      <c r="H151" s="30">
        <f>IFERROR(IF(Towers_non_4G_MNO!H151&gt;0,IF(Towers_non_4G_MNO!H151&gt;New_4G_Sites!H151,New_4G_Sites!H151,New_4G_Sites!H151-Towers_non_4G_MNO!H151),0),0)</f>
        <v/>
      </c>
      <c r="I151" s="30">
        <f>IFERROR(IF(Towers_non_4G_MNO!I151&gt;0,IF(Towers_non_4G_MNO!I151&gt;New_4G_Sites!I151,New_4G_Sites!I151,New_4G_Sites!I151-Towers_non_4G_MNO!I151),0),0)</f>
        <v/>
      </c>
      <c r="J151" s="30">
        <f>IFERROR(IF(Towers_non_4G_MNO!J151&gt;0,IF(Towers_non_4G_MNO!J151&gt;New_4G_Sites!J151,New_4G_Sites!J151,New_4G_Sites!J151-Towers_non_4G_MNO!J151),0),0)</f>
        <v/>
      </c>
      <c r="K151" s="30">
        <f>IFERROR(IF(Towers_non_4G_MNO!K151&gt;0,IF(Towers_non_4G_MNO!K151&gt;New_4G_Sites!K151,New_4G_Sites!K151,New_4G_Sites!K151-Towers_non_4G_MNO!K151),0),0)</f>
        <v/>
      </c>
      <c r="L151" s="30">
        <f>IFERROR(IF(Towers_non_4G_MNO!L151&gt;0,IF(Towers_non_4G_MNO!L151&gt;New_4G_Sites!L151,New_4G_Sites!L151,New_4G_Sites!L151-Towers_non_4G_MNO!L151),0),0)</f>
        <v/>
      </c>
    </row>
    <row r="152">
      <c r="A152" s="20">
        <f>'New_4G_Sites'!A152</f>
        <v/>
      </c>
      <c r="B152" s="20">
        <f>'New_4G_Sites'!B152</f>
        <v/>
      </c>
      <c r="C152" s="30">
        <f>IFERROR(IF(Towers_non_4G_MNO!C152&gt;0,IF(Towers_non_4G_MNO!C152&gt;New_4G_Sites!C152,New_4G_Sites!C152,New_4G_Sites!C152-Towers_non_4G_MNO!C152),0),0)</f>
        <v/>
      </c>
      <c r="D152" s="30">
        <f>IFERROR(IF(Towers_non_4G_MNO!D152&gt;0,IF(Towers_non_4G_MNO!D152&gt;New_4G_Sites!D152,New_4G_Sites!D152,New_4G_Sites!D152-Towers_non_4G_MNO!D152),0),0)</f>
        <v/>
      </c>
      <c r="E152" s="30">
        <f>IFERROR(IF(Towers_non_4G_MNO!E152&gt;0,IF(Towers_non_4G_MNO!E152&gt;New_4G_Sites!E152,New_4G_Sites!E152,New_4G_Sites!E152-Towers_non_4G_MNO!E152),0),0)</f>
        <v/>
      </c>
      <c r="F152" s="30">
        <f>IFERROR(IF(Towers_non_4G_MNO!F152&gt;0,IF(Towers_non_4G_MNO!F152&gt;New_4G_Sites!F152,New_4G_Sites!F152,New_4G_Sites!F152-Towers_non_4G_MNO!F152),0),0)</f>
        <v/>
      </c>
      <c r="G152" s="30">
        <f>IFERROR(IF(Towers_non_4G_MNO!G152&gt;0,IF(Towers_non_4G_MNO!G152&gt;New_4G_Sites!G152,New_4G_Sites!G152,New_4G_Sites!G152-Towers_non_4G_MNO!G152),0),0)</f>
        <v/>
      </c>
      <c r="H152" s="30">
        <f>IFERROR(IF(Towers_non_4G_MNO!H152&gt;0,IF(Towers_non_4G_MNO!H152&gt;New_4G_Sites!H152,New_4G_Sites!H152,New_4G_Sites!H152-Towers_non_4G_MNO!H152),0),0)</f>
        <v/>
      </c>
      <c r="I152" s="30">
        <f>IFERROR(IF(Towers_non_4G_MNO!I152&gt;0,IF(Towers_non_4G_MNO!I152&gt;New_4G_Sites!I152,New_4G_Sites!I152,New_4G_Sites!I152-Towers_non_4G_MNO!I152),0),0)</f>
        <v/>
      </c>
      <c r="J152" s="30">
        <f>IFERROR(IF(Towers_non_4G_MNO!J152&gt;0,IF(Towers_non_4G_MNO!J152&gt;New_4G_Sites!J152,New_4G_Sites!J152,New_4G_Sites!J152-Towers_non_4G_MNO!J152),0),0)</f>
        <v/>
      </c>
      <c r="K152" s="30">
        <f>IFERROR(IF(Towers_non_4G_MNO!K152&gt;0,IF(Towers_non_4G_MNO!K152&gt;New_4G_Sites!K152,New_4G_Sites!K152,New_4G_Sites!K152-Towers_non_4G_MNO!K152),0),0)</f>
        <v/>
      </c>
      <c r="L152" s="30">
        <f>IFERROR(IF(Towers_non_4G_MNO!L152&gt;0,IF(Towers_non_4G_MNO!L152&gt;New_4G_Sites!L152,New_4G_Sites!L152,New_4G_Sites!L152-Towers_non_4G_MNO!L152),0),0)</f>
        <v/>
      </c>
    </row>
    <row r="153">
      <c r="A153" s="20">
        <f>'New_4G_Sites'!A153</f>
        <v/>
      </c>
      <c r="B153" s="20">
        <f>'New_4G_Sites'!B153</f>
        <v/>
      </c>
      <c r="C153" s="30">
        <f>IFERROR(IF(Towers_non_4G_MNO!C153&gt;0,IF(Towers_non_4G_MNO!C153&gt;New_4G_Sites!C153,New_4G_Sites!C153,New_4G_Sites!C153-Towers_non_4G_MNO!C153),0),0)</f>
        <v/>
      </c>
      <c r="D153" s="30">
        <f>IFERROR(IF(Towers_non_4G_MNO!D153&gt;0,IF(Towers_non_4G_MNO!D153&gt;New_4G_Sites!D153,New_4G_Sites!D153,New_4G_Sites!D153-Towers_non_4G_MNO!D153),0),0)</f>
        <v/>
      </c>
      <c r="E153" s="30">
        <f>IFERROR(IF(Towers_non_4G_MNO!E153&gt;0,IF(Towers_non_4G_MNO!E153&gt;New_4G_Sites!E153,New_4G_Sites!E153,New_4G_Sites!E153-Towers_non_4G_MNO!E153),0),0)</f>
        <v/>
      </c>
      <c r="F153" s="30">
        <f>IFERROR(IF(Towers_non_4G_MNO!F153&gt;0,IF(Towers_non_4G_MNO!F153&gt;New_4G_Sites!F153,New_4G_Sites!F153,New_4G_Sites!F153-Towers_non_4G_MNO!F153),0),0)</f>
        <v/>
      </c>
      <c r="G153" s="30">
        <f>IFERROR(IF(Towers_non_4G_MNO!G153&gt;0,IF(Towers_non_4G_MNO!G153&gt;New_4G_Sites!G153,New_4G_Sites!G153,New_4G_Sites!G153-Towers_non_4G_MNO!G153),0),0)</f>
        <v/>
      </c>
      <c r="H153" s="30">
        <f>IFERROR(IF(Towers_non_4G_MNO!H153&gt;0,IF(Towers_non_4G_MNO!H153&gt;New_4G_Sites!H153,New_4G_Sites!H153,New_4G_Sites!H153-Towers_non_4G_MNO!H153),0),0)</f>
        <v/>
      </c>
      <c r="I153" s="30">
        <f>IFERROR(IF(Towers_non_4G_MNO!I153&gt;0,IF(Towers_non_4G_MNO!I153&gt;New_4G_Sites!I153,New_4G_Sites!I153,New_4G_Sites!I153-Towers_non_4G_MNO!I153),0),0)</f>
        <v/>
      </c>
      <c r="J153" s="30">
        <f>IFERROR(IF(Towers_non_4G_MNO!J153&gt;0,IF(Towers_non_4G_MNO!J153&gt;New_4G_Sites!J153,New_4G_Sites!J153,New_4G_Sites!J153-Towers_non_4G_MNO!J153),0),0)</f>
        <v/>
      </c>
      <c r="K153" s="30">
        <f>IFERROR(IF(Towers_non_4G_MNO!K153&gt;0,IF(Towers_non_4G_MNO!K153&gt;New_4G_Sites!K153,New_4G_Sites!K153,New_4G_Sites!K153-Towers_non_4G_MNO!K153),0),0)</f>
        <v/>
      </c>
      <c r="L153" s="30">
        <f>IFERROR(IF(Towers_non_4G_MNO!L153&gt;0,IF(Towers_non_4G_MNO!L153&gt;New_4G_Sites!L153,New_4G_Sites!L153,New_4G_Sites!L153-Towers_non_4G_MNO!L153),0),0)</f>
        <v/>
      </c>
    </row>
    <row r="154">
      <c r="A154" s="20">
        <f>'New_4G_Sites'!A154</f>
        <v/>
      </c>
      <c r="B154" s="20">
        <f>'New_4G_Sites'!B154</f>
        <v/>
      </c>
      <c r="C154" s="30">
        <f>IFERROR(IF(Towers_non_4G_MNO!C154&gt;0,IF(Towers_non_4G_MNO!C154&gt;New_4G_Sites!C154,New_4G_Sites!C154,New_4G_Sites!C154-Towers_non_4G_MNO!C154),0),0)</f>
        <v/>
      </c>
      <c r="D154" s="30">
        <f>IFERROR(IF(Towers_non_4G_MNO!D154&gt;0,IF(Towers_non_4G_MNO!D154&gt;New_4G_Sites!D154,New_4G_Sites!D154,New_4G_Sites!D154-Towers_non_4G_MNO!D154),0),0)</f>
        <v/>
      </c>
      <c r="E154" s="30">
        <f>IFERROR(IF(Towers_non_4G_MNO!E154&gt;0,IF(Towers_non_4G_MNO!E154&gt;New_4G_Sites!E154,New_4G_Sites!E154,New_4G_Sites!E154-Towers_non_4G_MNO!E154),0),0)</f>
        <v/>
      </c>
      <c r="F154" s="30">
        <f>IFERROR(IF(Towers_non_4G_MNO!F154&gt;0,IF(Towers_non_4G_MNO!F154&gt;New_4G_Sites!F154,New_4G_Sites!F154,New_4G_Sites!F154-Towers_non_4G_MNO!F154),0),0)</f>
        <v/>
      </c>
      <c r="G154" s="30">
        <f>IFERROR(IF(Towers_non_4G_MNO!G154&gt;0,IF(Towers_non_4G_MNO!G154&gt;New_4G_Sites!G154,New_4G_Sites!G154,New_4G_Sites!G154-Towers_non_4G_MNO!G154),0),0)</f>
        <v/>
      </c>
      <c r="H154" s="30">
        <f>IFERROR(IF(Towers_non_4G_MNO!H154&gt;0,IF(Towers_non_4G_MNO!H154&gt;New_4G_Sites!H154,New_4G_Sites!H154,New_4G_Sites!H154-Towers_non_4G_MNO!H154),0),0)</f>
        <v/>
      </c>
      <c r="I154" s="30">
        <f>IFERROR(IF(Towers_non_4G_MNO!I154&gt;0,IF(Towers_non_4G_MNO!I154&gt;New_4G_Sites!I154,New_4G_Sites!I154,New_4G_Sites!I154-Towers_non_4G_MNO!I154),0),0)</f>
        <v/>
      </c>
      <c r="J154" s="30">
        <f>IFERROR(IF(Towers_non_4G_MNO!J154&gt;0,IF(Towers_non_4G_MNO!J154&gt;New_4G_Sites!J154,New_4G_Sites!J154,New_4G_Sites!J154-Towers_non_4G_MNO!J154),0),0)</f>
        <v/>
      </c>
      <c r="K154" s="30">
        <f>IFERROR(IF(Towers_non_4G_MNO!K154&gt;0,IF(Towers_non_4G_MNO!K154&gt;New_4G_Sites!K154,New_4G_Sites!K154,New_4G_Sites!K154-Towers_non_4G_MNO!K154),0),0)</f>
        <v/>
      </c>
      <c r="L154" s="30">
        <f>IFERROR(IF(Towers_non_4G_MNO!L154&gt;0,IF(Towers_non_4G_MNO!L154&gt;New_4G_Sites!L154,New_4G_Sites!L154,New_4G_Sites!L154-Towers_non_4G_MNO!L154),0),0)</f>
        <v/>
      </c>
    </row>
    <row r="155">
      <c r="A155" s="20">
        <f>'New_4G_Sites'!A155</f>
        <v/>
      </c>
      <c r="B155" s="20">
        <f>'New_4G_Sites'!B155</f>
        <v/>
      </c>
      <c r="C155" s="30">
        <f>IFERROR(IF(Towers_non_4G_MNO!C155&gt;0,IF(Towers_non_4G_MNO!C155&gt;New_4G_Sites!C155,New_4G_Sites!C155,New_4G_Sites!C155-Towers_non_4G_MNO!C155),0),0)</f>
        <v/>
      </c>
      <c r="D155" s="30">
        <f>IFERROR(IF(Towers_non_4G_MNO!D155&gt;0,IF(Towers_non_4G_MNO!D155&gt;New_4G_Sites!D155,New_4G_Sites!D155,New_4G_Sites!D155-Towers_non_4G_MNO!D155),0),0)</f>
        <v/>
      </c>
      <c r="E155" s="30">
        <f>IFERROR(IF(Towers_non_4G_MNO!E155&gt;0,IF(Towers_non_4G_MNO!E155&gt;New_4G_Sites!E155,New_4G_Sites!E155,New_4G_Sites!E155-Towers_non_4G_MNO!E155),0),0)</f>
        <v/>
      </c>
      <c r="F155" s="30">
        <f>IFERROR(IF(Towers_non_4G_MNO!F155&gt;0,IF(Towers_non_4G_MNO!F155&gt;New_4G_Sites!F155,New_4G_Sites!F155,New_4G_Sites!F155-Towers_non_4G_MNO!F155),0),0)</f>
        <v/>
      </c>
      <c r="G155" s="30">
        <f>IFERROR(IF(Towers_non_4G_MNO!G155&gt;0,IF(Towers_non_4G_MNO!G155&gt;New_4G_Sites!G155,New_4G_Sites!G155,New_4G_Sites!G155-Towers_non_4G_MNO!G155),0),0)</f>
        <v/>
      </c>
      <c r="H155" s="30">
        <f>IFERROR(IF(Towers_non_4G_MNO!H155&gt;0,IF(Towers_non_4G_MNO!H155&gt;New_4G_Sites!H155,New_4G_Sites!H155,New_4G_Sites!H155-Towers_non_4G_MNO!H155),0),0)</f>
        <v/>
      </c>
      <c r="I155" s="30">
        <f>IFERROR(IF(Towers_non_4G_MNO!I155&gt;0,IF(Towers_non_4G_MNO!I155&gt;New_4G_Sites!I155,New_4G_Sites!I155,New_4G_Sites!I155-Towers_non_4G_MNO!I155),0),0)</f>
        <v/>
      </c>
      <c r="J155" s="30">
        <f>IFERROR(IF(Towers_non_4G_MNO!J155&gt;0,IF(Towers_non_4G_MNO!J155&gt;New_4G_Sites!J155,New_4G_Sites!J155,New_4G_Sites!J155-Towers_non_4G_MNO!J155),0),0)</f>
        <v/>
      </c>
      <c r="K155" s="30">
        <f>IFERROR(IF(Towers_non_4G_MNO!K155&gt;0,IF(Towers_non_4G_MNO!K155&gt;New_4G_Sites!K155,New_4G_Sites!K155,New_4G_Sites!K155-Towers_non_4G_MNO!K155),0),0)</f>
        <v/>
      </c>
      <c r="L155" s="30">
        <f>IFERROR(IF(Towers_non_4G_MNO!L155&gt;0,IF(Towers_non_4G_MNO!L155&gt;New_4G_Sites!L155,New_4G_Sites!L155,New_4G_Sites!L155-Towers_non_4G_MNO!L155),0),0)</f>
        <v/>
      </c>
    </row>
    <row r="156">
      <c r="A156" s="20">
        <f>'New_4G_Sites'!A156</f>
        <v/>
      </c>
      <c r="B156" s="20">
        <f>'New_4G_Sites'!B156</f>
        <v/>
      </c>
      <c r="C156" s="30">
        <f>IFERROR(IF(Towers_non_4G_MNO!C156&gt;0,IF(Towers_non_4G_MNO!C156&gt;New_4G_Sites!C156,New_4G_Sites!C156,New_4G_Sites!C156-Towers_non_4G_MNO!C156),0),0)</f>
        <v/>
      </c>
      <c r="D156" s="30">
        <f>IFERROR(IF(Towers_non_4G_MNO!D156&gt;0,IF(Towers_non_4G_MNO!D156&gt;New_4G_Sites!D156,New_4G_Sites!D156,New_4G_Sites!D156-Towers_non_4G_MNO!D156),0),0)</f>
        <v/>
      </c>
      <c r="E156" s="30">
        <f>IFERROR(IF(Towers_non_4G_MNO!E156&gt;0,IF(Towers_non_4G_MNO!E156&gt;New_4G_Sites!E156,New_4G_Sites!E156,New_4G_Sites!E156-Towers_non_4G_MNO!E156),0),0)</f>
        <v/>
      </c>
      <c r="F156" s="30">
        <f>IFERROR(IF(Towers_non_4G_MNO!F156&gt;0,IF(Towers_non_4G_MNO!F156&gt;New_4G_Sites!F156,New_4G_Sites!F156,New_4G_Sites!F156-Towers_non_4G_MNO!F156),0),0)</f>
        <v/>
      </c>
      <c r="G156" s="30">
        <f>IFERROR(IF(Towers_non_4G_MNO!G156&gt;0,IF(Towers_non_4G_MNO!G156&gt;New_4G_Sites!G156,New_4G_Sites!G156,New_4G_Sites!G156-Towers_non_4G_MNO!G156),0),0)</f>
        <v/>
      </c>
      <c r="H156" s="30">
        <f>IFERROR(IF(Towers_non_4G_MNO!H156&gt;0,IF(Towers_non_4G_MNO!H156&gt;New_4G_Sites!H156,New_4G_Sites!H156,New_4G_Sites!H156-Towers_non_4G_MNO!H156),0),0)</f>
        <v/>
      </c>
      <c r="I156" s="30">
        <f>IFERROR(IF(Towers_non_4G_MNO!I156&gt;0,IF(Towers_non_4G_MNO!I156&gt;New_4G_Sites!I156,New_4G_Sites!I156,New_4G_Sites!I156-Towers_non_4G_MNO!I156),0),0)</f>
        <v/>
      </c>
      <c r="J156" s="30">
        <f>IFERROR(IF(Towers_non_4G_MNO!J156&gt;0,IF(Towers_non_4G_MNO!J156&gt;New_4G_Sites!J156,New_4G_Sites!J156,New_4G_Sites!J156-Towers_non_4G_MNO!J156),0),0)</f>
        <v/>
      </c>
      <c r="K156" s="30">
        <f>IFERROR(IF(Towers_non_4G_MNO!K156&gt;0,IF(Towers_non_4G_MNO!K156&gt;New_4G_Sites!K156,New_4G_Sites!K156,New_4G_Sites!K156-Towers_non_4G_MNO!K156),0),0)</f>
        <v/>
      </c>
      <c r="L156" s="30">
        <f>IFERROR(IF(Towers_non_4G_MNO!L156&gt;0,IF(Towers_non_4G_MNO!L156&gt;New_4G_Sites!L156,New_4G_Sites!L156,New_4G_Sites!L156-Towers_non_4G_MNO!L156),0),0)</f>
        <v/>
      </c>
    </row>
    <row r="157">
      <c r="A157" s="20">
        <f>'New_4G_Sites'!A157</f>
        <v/>
      </c>
      <c r="B157" s="20">
        <f>'New_4G_Sites'!B157</f>
        <v/>
      </c>
      <c r="C157" s="30">
        <f>IFERROR(IF(Towers_non_4G_MNO!C157&gt;0,IF(Towers_non_4G_MNO!C157&gt;New_4G_Sites!C157,New_4G_Sites!C157,New_4G_Sites!C157-Towers_non_4G_MNO!C157),0),0)</f>
        <v/>
      </c>
      <c r="D157" s="30">
        <f>IFERROR(IF(Towers_non_4G_MNO!D157&gt;0,IF(Towers_non_4G_MNO!D157&gt;New_4G_Sites!D157,New_4G_Sites!D157,New_4G_Sites!D157-Towers_non_4G_MNO!D157),0),0)</f>
        <v/>
      </c>
      <c r="E157" s="30">
        <f>IFERROR(IF(Towers_non_4G_MNO!E157&gt;0,IF(Towers_non_4G_MNO!E157&gt;New_4G_Sites!E157,New_4G_Sites!E157,New_4G_Sites!E157-Towers_non_4G_MNO!E157),0),0)</f>
        <v/>
      </c>
      <c r="F157" s="30">
        <f>IFERROR(IF(Towers_non_4G_MNO!F157&gt;0,IF(Towers_non_4G_MNO!F157&gt;New_4G_Sites!F157,New_4G_Sites!F157,New_4G_Sites!F157-Towers_non_4G_MNO!F157),0),0)</f>
        <v/>
      </c>
      <c r="G157" s="30">
        <f>IFERROR(IF(Towers_non_4G_MNO!G157&gt;0,IF(Towers_non_4G_MNO!G157&gt;New_4G_Sites!G157,New_4G_Sites!G157,New_4G_Sites!G157-Towers_non_4G_MNO!G157),0),0)</f>
        <v/>
      </c>
      <c r="H157" s="30">
        <f>IFERROR(IF(Towers_non_4G_MNO!H157&gt;0,IF(Towers_non_4G_MNO!H157&gt;New_4G_Sites!H157,New_4G_Sites!H157,New_4G_Sites!H157-Towers_non_4G_MNO!H157),0),0)</f>
        <v/>
      </c>
      <c r="I157" s="30">
        <f>IFERROR(IF(Towers_non_4G_MNO!I157&gt;0,IF(Towers_non_4G_MNO!I157&gt;New_4G_Sites!I157,New_4G_Sites!I157,New_4G_Sites!I157-Towers_non_4G_MNO!I157),0),0)</f>
        <v/>
      </c>
      <c r="J157" s="30">
        <f>IFERROR(IF(Towers_non_4G_MNO!J157&gt;0,IF(Towers_non_4G_MNO!J157&gt;New_4G_Sites!J157,New_4G_Sites!J157,New_4G_Sites!J157-Towers_non_4G_MNO!J157),0),0)</f>
        <v/>
      </c>
      <c r="K157" s="30">
        <f>IFERROR(IF(Towers_non_4G_MNO!K157&gt;0,IF(Towers_non_4G_MNO!K157&gt;New_4G_Sites!K157,New_4G_Sites!K157,New_4G_Sites!K157-Towers_non_4G_MNO!K157),0),0)</f>
        <v/>
      </c>
      <c r="L157" s="30">
        <f>IFERROR(IF(Towers_non_4G_MNO!L157&gt;0,IF(Towers_non_4G_MNO!L157&gt;New_4G_Sites!L157,New_4G_Sites!L157,New_4G_Sites!L157-Towers_non_4G_MNO!L157),0),0)</f>
        <v/>
      </c>
    </row>
    <row r="158">
      <c r="A158" s="20">
        <f>'New_4G_Sites'!A158</f>
        <v/>
      </c>
      <c r="B158" s="20">
        <f>'New_4G_Sites'!B158</f>
        <v/>
      </c>
      <c r="C158" s="30">
        <f>IFERROR(IF(Towers_non_4G_MNO!C158&gt;0,IF(Towers_non_4G_MNO!C158&gt;New_4G_Sites!C158,New_4G_Sites!C158,New_4G_Sites!C158-Towers_non_4G_MNO!C158),0),0)</f>
        <v/>
      </c>
      <c r="D158" s="30">
        <f>IFERROR(IF(Towers_non_4G_MNO!D158&gt;0,IF(Towers_non_4G_MNO!D158&gt;New_4G_Sites!D158,New_4G_Sites!D158,New_4G_Sites!D158-Towers_non_4G_MNO!D158),0),0)</f>
        <v/>
      </c>
      <c r="E158" s="30">
        <f>IFERROR(IF(Towers_non_4G_MNO!E158&gt;0,IF(Towers_non_4G_MNO!E158&gt;New_4G_Sites!E158,New_4G_Sites!E158,New_4G_Sites!E158-Towers_non_4G_MNO!E158),0),0)</f>
        <v/>
      </c>
      <c r="F158" s="30">
        <f>IFERROR(IF(Towers_non_4G_MNO!F158&gt;0,IF(Towers_non_4G_MNO!F158&gt;New_4G_Sites!F158,New_4G_Sites!F158,New_4G_Sites!F158-Towers_non_4G_MNO!F158),0),0)</f>
        <v/>
      </c>
      <c r="G158" s="30">
        <f>IFERROR(IF(Towers_non_4G_MNO!G158&gt;0,IF(Towers_non_4G_MNO!G158&gt;New_4G_Sites!G158,New_4G_Sites!G158,New_4G_Sites!G158-Towers_non_4G_MNO!G158),0),0)</f>
        <v/>
      </c>
      <c r="H158" s="30">
        <f>IFERROR(IF(Towers_non_4G_MNO!H158&gt;0,IF(Towers_non_4G_MNO!H158&gt;New_4G_Sites!H158,New_4G_Sites!H158,New_4G_Sites!H158-Towers_non_4G_MNO!H158),0),0)</f>
        <v/>
      </c>
      <c r="I158" s="30">
        <f>IFERROR(IF(Towers_non_4G_MNO!I158&gt;0,IF(Towers_non_4G_MNO!I158&gt;New_4G_Sites!I158,New_4G_Sites!I158,New_4G_Sites!I158-Towers_non_4G_MNO!I158),0),0)</f>
        <v/>
      </c>
      <c r="J158" s="30">
        <f>IFERROR(IF(Towers_non_4G_MNO!J158&gt;0,IF(Towers_non_4G_MNO!J158&gt;New_4G_Sites!J158,New_4G_Sites!J158,New_4G_Sites!J158-Towers_non_4G_MNO!J158),0),0)</f>
        <v/>
      </c>
      <c r="K158" s="30">
        <f>IFERROR(IF(Towers_non_4G_MNO!K158&gt;0,IF(Towers_non_4G_MNO!K158&gt;New_4G_Sites!K158,New_4G_Sites!K158,New_4G_Sites!K158-Towers_non_4G_MNO!K158),0),0)</f>
        <v/>
      </c>
      <c r="L158" s="30">
        <f>IFERROR(IF(Towers_non_4G_MNO!L158&gt;0,IF(Towers_non_4G_MNO!L158&gt;New_4G_Sites!L158,New_4G_Sites!L158,New_4G_Sites!L158-Towers_non_4G_MNO!L158),0),0)</f>
        <v/>
      </c>
    </row>
    <row r="159">
      <c r="A159" s="20">
        <f>'New_4G_Sites'!A159</f>
        <v/>
      </c>
      <c r="B159" s="20">
        <f>'New_4G_Sites'!B159</f>
        <v/>
      </c>
      <c r="C159" s="30">
        <f>IFERROR(IF(Towers_non_4G_MNO!C159&gt;0,IF(Towers_non_4G_MNO!C159&gt;New_4G_Sites!C159,New_4G_Sites!C159,New_4G_Sites!C159-Towers_non_4G_MNO!C159),0),0)</f>
        <v/>
      </c>
      <c r="D159" s="30">
        <f>IFERROR(IF(Towers_non_4G_MNO!D159&gt;0,IF(Towers_non_4G_MNO!D159&gt;New_4G_Sites!D159,New_4G_Sites!D159,New_4G_Sites!D159-Towers_non_4G_MNO!D159),0),0)</f>
        <v/>
      </c>
      <c r="E159" s="30">
        <f>IFERROR(IF(Towers_non_4G_MNO!E159&gt;0,IF(Towers_non_4G_MNO!E159&gt;New_4G_Sites!E159,New_4G_Sites!E159,New_4G_Sites!E159-Towers_non_4G_MNO!E159),0),0)</f>
        <v/>
      </c>
      <c r="F159" s="30">
        <f>IFERROR(IF(Towers_non_4G_MNO!F159&gt;0,IF(Towers_non_4G_MNO!F159&gt;New_4G_Sites!F159,New_4G_Sites!F159,New_4G_Sites!F159-Towers_non_4G_MNO!F159),0),0)</f>
        <v/>
      </c>
      <c r="G159" s="30">
        <f>IFERROR(IF(Towers_non_4G_MNO!G159&gt;0,IF(Towers_non_4G_MNO!G159&gt;New_4G_Sites!G159,New_4G_Sites!G159,New_4G_Sites!G159-Towers_non_4G_MNO!G159),0),0)</f>
        <v/>
      </c>
      <c r="H159" s="30">
        <f>IFERROR(IF(Towers_non_4G_MNO!H159&gt;0,IF(Towers_non_4G_MNO!H159&gt;New_4G_Sites!H159,New_4G_Sites!H159,New_4G_Sites!H159-Towers_non_4G_MNO!H159),0),0)</f>
        <v/>
      </c>
      <c r="I159" s="30">
        <f>IFERROR(IF(Towers_non_4G_MNO!I159&gt;0,IF(Towers_non_4G_MNO!I159&gt;New_4G_Sites!I159,New_4G_Sites!I159,New_4G_Sites!I159-Towers_non_4G_MNO!I159),0),0)</f>
        <v/>
      </c>
      <c r="J159" s="30">
        <f>IFERROR(IF(Towers_non_4G_MNO!J159&gt;0,IF(Towers_non_4G_MNO!J159&gt;New_4G_Sites!J159,New_4G_Sites!J159,New_4G_Sites!J159-Towers_non_4G_MNO!J159),0),0)</f>
        <v/>
      </c>
      <c r="K159" s="30">
        <f>IFERROR(IF(Towers_non_4G_MNO!K159&gt;0,IF(Towers_non_4G_MNO!K159&gt;New_4G_Sites!K159,New_4G_Sites!K159,New_4G_Sites!K159-Towers_non_4G_MNO!K159),0),0)</f>
        <v/>
      </c>
      <c r="L159" s="30">
        <f>IFERROR(IF(Towers_non_4G_MNO!L159&gt;0,IF(Towers_non_4G_MNO!L159&gt;New_4G_Sites!L159,New_4G_Sites!L159,New_4G_Sites!L159-Towers_non_4G_MNO!L159),0),0)</f>
        <v/>
      </c>
    </row>
    <row r="160">
      <c r="A160" s="20">
        <f>'New_4G_Sites'!A160</f>
        <v/>
      </c>
      <c r="B160" s="20">
        <f>'New_4G_Sites'!B160</f>
        <v/>
      </c>
      <c r="C160" s="30">
        <f>IFERROR(IF(Towers_non_4G_MNO!C160&gt;0,IF(Towers_non_4G_MNO!C160&gt;New_4G_Sites!C160,New_4G_Sites!C160,New_4G_Sites!C160-Towers_non_4G_MNO!C160),0),0)</f>
        <v/>
      </c>
      <c r="D160" s="30">
        <f>IFERROR(IF(Towers_non_4G_MNO!D160&gt;0,IF(Towers_non_4G_MNO!D160&gt;New_4G_Sites!D160,New_4G_Sites!D160,New_4G_Sites!D160-Towers_non_4G_MNO!D160),0),0)</f>
        <v/>
      </c>
      <c r="E160" s="30">
        <f>IFERROR(IF(Towers_non_4G_MNO!E160&gt;0,IF(Towers_non_4G_MNO!E160&gt;New_4G_Sites!E160,New_4G_Sites!E160,New_4G_Sites!E160-Towers_non_4G_MNO!E160),0),0)</f>
        <v/>
      </c>
      <c r="F160" s="30">
        <f>IFERROR(IF(Towers_non_4G_MNO!F160&gt;0,IF(Towers_non_4G_MNO!F160&gt;New_4G_Sites!F160,New_4G_Sites!F160,New_4G_Sites!F160-Towers_non_4G_MNO!F160),0),0)</f>
        <v/>
      </c>
      <c r="G160" s="30">
        <f>IFERROR(IF(Towers_non_4G_MNO!G160&gt;0,IF(Towers_non_4G_MNO!G160&gt;New_4G_Sites!G160,New_4G_Sites!G160,New_4G_Sites!G160-Towers_non_4G_MNO!G160),0),0)</f>
        <v/>
      </c>
      <c r="H160" s="30">
        <f>IFERROR(IF(Towers_non_4G_MNO!H160&gt;0,IF(Towers_non_4G_MNO!H160&gt;New_4G_Sites!H160,New_4G_Sites!H160,New_4G_Sites!H160-Towers_non_4G_MNO!H160),0),0)</f>
        <v/>
      </c>
      <c r="I160" s="30">
        <f>IFERROR(IF(Towers_non_4G_MNO!I160&gt;0,IF(Towers_non_4G_MNO!I160&gt;New_4G_Sites!I160,New_4G_Sites!I160,New_4G_Sites!I160-Towers_non_4G_MNO!I160),0),0)</f>
        <v/>
      </c>
      <c r="J160" s="30">
        <f>IFERROR(IF(Towers_non_4G_MNO!J160&gt;0,IF(Towers_non_4G_MNO!J160&gt;New_4G_Sites!J160,New_4G_Sites!J160,New_4G_Sites!J160-Towers_non_4G_MNO!J160),0),0)</f>
        <v/>
      </c>
      <c r="K160" s="30">
        <f>IFERROR(IF(Towers_non_4G_MNO!K160&gt;0,IF(Towers_non_4G_MNO!K160&gt;New_4G_Sites!K160,New_4G_Sites!K160,New_4G_Sites!K160-Towers_non_4G_MNO!K160),0),0)</f>
        <v/>
      </c>
      <c r="L160" s="30">
        <f>IFERROR(IF(Towers_non_4G_MNO!L160&gt;0,IF(Towers_non_4G_MNO!L160&gt;New_4G_Sites!L160,New_4G_Sites!L160,New_4G_Sites!L160-Towers_non_4G_MNO!L160),0),0)</f>
        <v/>
      </c>
    </row>
    <row r="161">
      <c r="A161" s="20">
        <f>'New_4G_Sites'!A161</f>
        <v/>
      </c>
      <c r="B161" s="20">
        <f>'New_4G_Sites'!B161</f>
        <v/>
      </c>
      <c r="C161" s="30">
        <f>IFERROR(IF(Towers_non_4G_MNO!C161&gt;0,IF(Towers_non_4G_MNO!C161&gt;New_4G_Sites!C161,New_4G_Sites!C161,New_4G_Sites!C161-Towers_non_4G_MNO!C161),0),0)</f>
        <v/>
      </c>
      <c r="D161" s="30">
        <f>IFERROR(IF(Towers_non_4G_MNO!D161&gt;0,IF(Towers_non_4G_MNO!D161&gt;New_4G_Sites!D161,New_4G_Sites!D161,New_4G_Sites!D161-Towers_non_4G_MNO!D161),0),0)</f>
        <v/>
      </c>
      <c r="E161" s="30">
        <f>IFERROR(IF(Towers_non_4G_MNO!E161&gt;0,IF(Towers_non_4G_MNO!E161&gt;New_4G_Sites!E161,New_4G_Sites!E161,New_4G_Sites!E161-Towers_non_4G_MNO!E161),0),0)</f>
        <v/>
      </c>
      <c r="F161" s="30">
        <f>IFERROR(IF(Towers_non_4G_MNO!F161&gt;0,IF(Towers_non_4G_MNO!F161&gt;New_4G_Sites!F161,New_4G_Sites!F161,New_4G_Sites!F161-Towers_non_4G_MNO!F161),0),0)</f>
        <v/>
      </c>
      <c r="G161" s="30">
        <f>IFERROR(IF(Towers_non_4G_MNO!G161&gt;0,IF(Towers_non_4G_MNO!G161&gt;New_4G_Sites!G161,New_4G_Sites!G161,New_4G_Sites!G161-Towers_non_4G_MNO!G161),0),0)</f>
        <v/>
      </c>
      <c r="H161" s="30">
        <f>IFERROR(IF(Towers_non_4G_MNO!H161&gt;0,IF(Towers_non_4G_MNO!H161&gt;New_4G_Sites!H161,New_4G_Sites!H161,New_4G_Sites!H161-Towers_non_4G_MNO!H161),0),0)</f>
        <v/>
      </c>
      <c r="I161" s="30">
        <f>IFERROR(IF(Towers_non_4G_MNO!I161&gt;0,IF(Towers_non_4G_MNO!I161&gt;New_4G_Sites!I161,New_4G_Sites!I161,New_4G_Sites!I161-Towers_non_4G_MNO!I161),0),0)</f>
        <v/>
      </c>
      <c r="J161" s="30">
        <f>IFERROR(IF(Towers_non_4G_MNO!J161&gt;0,IF(Towers_non_4G_MNO!J161&gt;New_4G_Sites!J161,New_4G_Sites!J161,New_4G_Sites!J161-Towers_non_4G_MNO!J161),0),0)</f>
        <v/>
      </c>
      <c r="K161" s="30">
        <f>IFERROR(IF(Towers_non_4G_MNO!K161&gt;0,IF(Towers_non_4G_MNO!K161&gt;New_4G_Sites!K161,New_4G_Sites!K161,New_4G_Sites!K161-Towers_non_4G_MNO!K161),0),0)</f>
        <v/>
      </c>
      <c r="L161" s="30">
        <f>IFERROR(IF(Towers_non_4G_MNO!L161&gt;0,IF(Towers_non_4G_MNO!L161&gt;New_4G_Sites!L161,New_4G_Sites!L161,New_4G_Sites!L161-Towers_non_4G_MNO!L161),0),0)</f>
        <v/>
      </c>
    </row>
    <row r="162">
      <c r="A162" s="20">
        <f>'New_4G_Sites'!A162</f>
        <v/>
      </c>
      <c r="B162" s="20">
        <f>'New_4G_Sites'!B162</f>
        <v/>
      </c>
      <c r="C162" s="30">
        <f>IFERROR(IF(Towers_non_4G_MNO!C162&gt;0,IF(Towers_non_4G_MNO!C162&gt;New_4G_Sites!C162,New_4G_Sites!C162,New_4G_Sites!C162-Towers_non_4G_MNO!C162),0),0)</f>
        <v/>
      </c>
      <c r="D162" s="30">
        <f>IFERROR(IF(Towers_non_4G_MNO!D162&gt;0,IF(Towers_non_4G_MNO!D162&gt;New_4G_Sites!D162,New_4G_Sites!D162,New_4G_Sites!D162-Towers_non_4G_MNO!D162),0),0)</f>
        <v/>
      </c>
      <c r="E162" s="30">
        <f>IFERROR(IF(Towers_non_4G_MNO!E162&gt;0,IF(Towers_non_4G_MNO!E162&gt;New_4G_Sites!E162,New_4G_Sites!E162,New_4G_Sites!E162-Towers_non_4G_MNO!E162),0),0)</f>
        <v/>
      </c>
      <c r="F162" s="30">
        <f>IFERROR(IF(Towers_non_4G_MNO!F162&gt;0,IF(Towers_non_4G_MNO!F162&gt;New_4G_Sites!F162,New_4G_Sites!F162,New_4G_Sites!F162-Towers_non_4G_MNO!F162),0),0)</f>
        <v/>
      </c>
      <c r="G162" s="30">
        <f>IFERROR(IF(Towers_non_4G_MNO!G162&gt;0,IF(Towers_non_4G_MNO!G162&gt;New_4G_Sites!G162,New_4G_Sites!G162,New_4G_Sites!G162-Towers_non_4G_MNO!G162),0),0)</f>
        <v/>
      </c>
      <c r="H162" s="30">
        <f>IFERROR(IF(Towers_non_4G_MNO!H162&gt;0,IF(Towers_non_4G_MNO!H162&gt;New_4G_Sites!H162,New_4G_Sites!H162,New_4G_Sites!H162-Towers_non_4G_MNO!H162),0),0)</f>
        <v/>
      </c>
      <c r="I162" s="30">
        <f>IFERROR(IF(Towers_non_4G_MNO!I162&gt;0,IF(Towers_non_4G_MNO!I162&gt;New_4G_Sites!I162,New_4G_Sites!I162,New_4G_Sites!I162-Towers_non_4G_MNO!I162),0),0)</f>
        <v/>
      </c>
      <c r="J162" s="30">
        <f>IFERROR(IF(Towers_non_4G_MNO!J162&gt;0,IF(Towers_non_4G_MNO!J162&gt;New_4G_Sites!J162,New_4G_Sites!J162,New_4G_Sites!J162-Towers_non_4G_MNO!J162),0),0)</f>
        <v/>
      </c>
      <c r="K162" s="30">
        <f>IFERROR(IF(Towers_non_4G_MNO!K162&gt;0,IF(Towers_non_4G_MNO!K162&gt;New_4G_Sites!K162,New_4G_Sites!K162,New_4G_Sites!K162-Towers_non_4G_MNO!K162),0),0)</f>
        <v/>
      </c>
      <c r="L162" s="30">
        <f>IFERROR(IF(Towers_non_4G_MNO!L162&gt;0,IF(Towers_non_4G_MNO!L162&gt;New_4G_Sites!L162,New_4G_Sites!L162,New_4G_Sites!L162-Towers_non_4G_MNO!L162),0),0)</f>
        <v/>
      </c>
    </row>
    <row r="163">
      <c r="A163" s="20">
        <f>'New_4G_Sites'!A163</f>
        <v/>
      </c>
      <c r="B163" s="20">
        <f>'New_4G_Sites'!B163</f>
        <v/>
      </c>
      <c r="C163" s="30">
        <f>IFERROR(IF(Towers_non_4G_MNO!C163&gt;0,IF(Towers_non_4G_MNO!C163&gt;New_4G_Sites!C163,New_4G_Sites!C163,New_4G_Sites!C163-Towers_non_4G_MNO!C163),0),0)</f>
        <v/>
      </c>
      <c r="D163" s="30">
        <f>IFERROR(IF(Towers_non_4G_MNO!D163&gt;0,IF(Towers_non_4G_MNO!D163&gt;New_4G_Sites!D163,New_4G_Sites!D163,New_4G_Sites!D163-Towers_non_4G_MNO!D163),0),0)</f>
        <v/>
      </c>
      <c r="E163" s="30">
        <f>IFERROR(IF(Towers_non_4G_MNO!E163&gt;0,IF(Towers_non_4G_MNO!E163&gt;New_4G_Sites!E163,New_4G_Sites!E163,New_4G_Sites!E163-Towers_non_4G_MNO!E163),0),0)</f>
        <v/>
      </c>
      <c r="F163" s="30">
        <f>IFERROR(IF(Towers_non_4G_MNO!F163&gt;0,IF(Towers_non_4G_MNO!F163&gt;New_4G_Sites!F163,New_4G_Sites!F163,New_4G_Sites!F163-Towers_non_4G_MNO!F163),0),0)</f>
        <v/>
      </c>
      <c r="G163" s="30">
        <f>IFERROR(IF(Towers_non_4G_MNO!G163&gt;0,IF(Towers_non_4G_MNO!G163&gt;New_4G_Sites!G163,New_4G_Sites!G163,New_4G_Sites!G163-Towers_non_4G_MNO!G163),0),0)</f>
        <v/>
      </c>
      <c r="H163" s="30">
        <f>IFERROR(IF(Towers_non_4G_MNO!H163&gt;0,IF(Towers_non_4G_MNO!H163&gt;New_4G_Sites!H163,New_4G_Sites!H163,New_4G_Sites!H163-Towers_non_4G_MNO!H163),0),0)</f>
        <v/>
      </c>
      <c r="I163" s="30">
        <f>IFERROR(IF(Towers_non_4G_MNO!I163&gt;0,IF(Towers_non_4G_MNO!I163&gt;New_4G_Sites!I163,New_4G_Sites!I163,New_4G_Sites!I163-Towers_non_4G_MNO!I163),0),0)</f>
        <v/>
      </c>
      <c r="J163" s="30">
        <f>IFERROR(IF(Towers_non_4G_MNO!J163&gt;0,IF(Towers_non_4G_MNO!J163&gt;New_4G_Sites!J163,New_4G_Sites!J163,New_4G_Sites!J163-Towers_non_4G_MNO!J163),0),0)</f>
        <v/>
      </c>
      <c r="K163" s="30">
        <f>IFERROR(IF(Towers_non_4G_MNO!K163&gt;0,IF(Towers_non_4G_MNO!K163&gt;New_4G_Sites!K163,New_4G_Sites!K163,New_4G_Sites!K163-Towers_non_4G_MNO!K163),0),0)</f>
        <v/>
      </c>
      <c r="L163" s="30">
        <f>IFERROR(IF(Towers_non_4G_MNO!L163&gt;0,IF(Towers_non_4G_MNO!L163&gt;New_4G_Sites!L163,New_4G_Sites!L163,New_4G_Sites!L163-Towers_non_4G_MNO!L163),0),0)</f>
        <v/>
      </c>
    </row>
    <row r="164">
      <c r="A164" s="20">
        <f>'New_4G_Sites'!A164</f>
        <v/>
      </c>
      <c r="B164" s="20">
        <f>'New_4G_Sites'!B164</f>
        <v/>
      </c>
      <c r="C164" s="30">
        <f>IFERROR(IF(Towers_non_4G_MNO!C164&gt;0,IF(Towers_non_4G_MNO!C164&gt;New_4G_Sites!C164,New_4G_Sites!C164,New_4G_Sites!C164-Towers_non_4G_MNO!C164),0),0)</f>
        <v/>
      </c>
      <c r="D164" s="30">
        <f>IFERROR(IF(Towers_non_4G_MNO!D164&gt;0,IF(Towers_non_4G_MNO!D164&gt;New_4G_Sites!D164,New_4G_Sites!D164,New_4G_Sites!D164-Towers_non_4G_MNO!D164),0),0)</f>
        <v/>
      </c>
      <c r="E164" s="30">
        <f>IFERROR(IF(Towers_non_4G_MNO!E164&gt;0,IF(Towers_non_4G_MNO!E164&gt;New_4G_Sites!E164,New_4G_Sites!E164,New_4G_Sites!E164-Towers_non_4G_MNO!E164),0),0)</f>
        <v/>
      </c>
      <c r="F164" s="30">
        <f>IFERROR(IF(Towers_non_4G_MNO!F164&gt;0,IF(Towers_non_4G_MNO!F164&gt;New_4G_Sites!F164,New_4G_Sites!F164,New_4G_Sites!F164-Towers_non_4G_MNO!F164),0),0)</f>
        <v/>
      </c>
      <c r="G164" s="30">
        <f>IFERROR(IF(Towers_non_4G_MNO!G164&gt;0,IF(Towers_non_4G_MNO!G164&gt;New_4G_Sites!G164,New_4G_Sites!G164,New_4G_Sites!G164-Towers_non_4G_MNO!G164),0),0)</f>
        <v/>
      </c>
      <c r="H164" s="30">
        <f>IFERROR(IF(Towers_non_4G_MNO!H164&gt;0,IF(Towers_non_4G_MNO!H164&gt;New_4G_Sites!H164,New_4G_Sites!H164,New_4G_Sites!H164-Towers_non_4G_MNO!H164),0),0)</f>
        <v/>
      </c>
      <c r="I164" s="30">
        <f>IFERROR(IF(Towers_non_4G_MNO!I164&gt;0,IF(Towers_non_4G_MNO!I164&gt;New_4G_Sites!I164,New_4G_Sites!I164,New_4G_Sites!I164-Towers_non_4G_MNO!I164),0),0)</f>
        <v/>
      </c>
      <c r="J164" s="30">
        <f>IFERROR(IF(Towers_non_4G_MNO!J164&gt;0,IF(Towers_non_4G_MNO!J164&gt;New_4G_Sites!J164,New_4G_Sites!J164,New_4G_Sites!J164-Towers_non_4G_MNO!J164),0),0)</f>
        <v/>
      </c>
      <c r="K164" s="30">
        <f>IFERROR(IF(Towers_non_4G_MNO!K164&gt;0,IF(Towers_non_4G_MNO!K164&gt;New_4G_Sites!K164,New_4G_Sites!K164,New_4G_Sites!K164-Towers_non_4G_MNO!K164),0),0)</f>
        <v/>
      </c>
      <c r="L164" s="30">
        <f>IFERROR(IF(Towers_non_4G_MNO!L164&gt;0,IF(Towers_non_4G_MNO!L164&gt;New_4G_Sites!L164,New_4G_Sites!L164,New_4G_Sites!L164-Towers_non_4G_MNO!L164),0),0)</f>
        <v/>
      </c>
    </row>
    <row r="165">
      <c r="A165" s="20">
        <f>'New_4G_Sites'!A165</f>
        <v/>
      </c>
      <c r="B165" s="20">
        <f>'New_4G_Sites'!B165</f>
        <v/>
      </c>
      <c r="C165" s="30">
        <f>IFERROR(IF(Towers_non_4G_MNO!C165&gt;0,IF(Towers_non_4G_MNO!C165&gt;New_4G_Sites!C165,New_4G_Sites!C165,New_4G_Sites!C165-Towers_non_4G_MNO!C165),0),0)</f>
        <v/>
      </c>
      <c r="D165" s="30">
        <f>IFERROR(IF(Towers_non_4G_MNO!D165&gt;0,IF(Towers_non_4G_MNO!D165&gt;New_4G_Sites!D165,New_4G_Sites!D165,New_4G_Sites!D165-Towers_non_4G_MNO!D165),0),0)</f>
        <v/>
      </c>
      <c r="E165" s="30">
        <f>IFERROR(IF(Towers_non_4G_MNO!E165&gt;0,IF(Towers_non_4G_MNO!E165&gt;New_4G_Sites!E165,New_4G_Sites!E165,New_4G_Sites!E165-Towers_non_4G_MNO!E165),0),0)</f>
        <v/>
      </c>
      <c r="F165" s="30">
        <f>IFERROR(IF(Towers_non_4G_MNO!F165&gt;0,IF(Towers_non_4G_MNO!F165&gt;New_4G_Sites!F165,New_4G_Sites!F165,New_4G_Sites!F165-Towers_non_4G_MNO!F165),0),0)</f>
        <v/>
      </c>
      <c r="G165" s="30">
        <f>IFERROR(IF(Towers_non_4G_MNO!G165&gt;0,IF(Towers_non_4G_MNO!G165&gt;New_4G_Sites!G165,New_4G_Sites!G165,New_4G_Sites!G165-Towers_non_4G_MNO!G165),0),0)</f>
        <v/>
      </c>
      <c r="H165" s="30">
        <f>IFERROR(IF(Towers_non_4G_MNO!H165&gt;0,IF(Towers_non_4G_MNO!H165&gt;New_4G_Sites!H165,New_4G_Sites!H165,New_4G_Sites!H165-Towers_non_4G_MNO!H165),0),0)</f>
        <v/>
      </c>
      <c r="I165" s="30">
        <f>IFERROR(IF(Towers_non_4G_MNO!I165&gt;0,IF(Towers_non_4G_MNO!I165&gt;New_4G_Sites!I165,New_4G_Sites!I165,New_4G_Sites!I165-Towers_non_4G_MNO!I165),0),0)</f>
        <v/>
      </c>
      <c r="J165" s="30">
        <f>IFERROR(IF(Towers_non_4G_MNO!J165&gt;0,IF(Towers_non_4G_MNO!J165&gt;New_4G_Sites!J165,New_4G_Sites!J165,New_4G_Sites!J165-Towers_non_4G_MNO!J165),0),0)</f>
        <v/>
      </c>
      <c r="K165" s="30">
        <f>IFERROR(IF(Towers_non_4G_MNO!K165&gt;0,IF(Towers_non_4G_MNO!K165&gt;New_4G_Sites!K165,New_4G_Sites!K165,New_4G_Sites!K165-Towers_non_4G_MNO!K165),0),0)</f>
        <v/>
      </c>
      <c r="L165" s="30">
        <f>IFERROR(IF(Towers_non_4G_MNO!L165&gt;0,IF(Towers_non_4G_MNO!L165&gt;New_4G_Sites!L165,New_4G_Sites!L165,New_4G_Sites!L165-Towers_non_4G_MNO!L165),0),0)</f>
        <v/>
      </c>
    </row>
    <row r="166">
      <c r="A166" s="20">
        <f>'New_4G_Sites'!A166</f>
        <v/>
      </c>
      <c r="B166" s="20">
        <f>'New_4G_Sites'!B166</f>
        <v/>
      </c>
      <c r="C166" s="30">
        <f>IFERROR(IF(Towers_non_4G_MNO!C166&gt;0,IF(Towers_non_4G_MNO!C166&gt;New_4G_Sites!C166,New_4G_Sites!C166,New_4G_Sites!C166-Towers_non_4G_MNO!C166),0),0)</f>
        <v/>
      </c>
      <c r="D166" s="30">
        <f>IFERROR(IF(Towers_non_4G_MNO!D166&gt;0,IF(Towers_non_4G_MNO!D166&gt;New_4G_Sites!D166,New_4G_Sites!D166,New_4G_Sites!D166-Towers_non_4G_MNO!D166),0),0)</f>
        <v/>
      </c>
      <c r="E166" s="30">
        <f>IFERROR(IF(Towers_non_4G_MNO!E166&gt;0,IF(Towers_non_4G_MNO!E166&gt;New_4G_Sites!E166,New_4G_Sites!E166,New_4G_Sites!E166-Towers_non_4G_MNO!E166),0),0)</f>
        <v/>
      </c>
      <c r="F166" s="30">
        <f>IFERROR(IF(Towers_non_4G_MNO!F166&gt;0,IF(Towers_non_4G_MNO!F166&gt;New_4G_Sites!F166,New_4G_Sites!F166,New_4G_Sites!F166-Towers_non_4G_MNO!F166),0),0)</f>
        <v/>
      </c>
      <c r="G166" s="30">
        <f>IFERROR(IF(Towers_non_4G_MNO!G166&gt;0,IF(Towers_non_4G_MNO!G166&gt;New_4G_Sites!G166,New_4G_Sites!G166,New_4G_Sites!G166-Towers_non_4G_MNO!G166),0),0)</f>
        <v/>
      </c>
      <c r="H166" s="30">
        <f>IFERROR(IF(Towers_non_4G_MNO!H166&gt;0,IF(Towers_non_4G_MNO!H166&gt;New_4G_Sites!H166,New_4G_Sites!H166,New_4G_Sites!H166-Towers_non_4G_MNO!H166),0),0)</f>
        <v/>
      </c>
      <c r="I166" s="30">
        <f>IFERROR(IF(Towers_non_4G_MNO!I166&gt;0,IF(Towers_non_4G_MNO!I166&gt;New_4G_Sites!I166,New_4G_Sites!I166,New_4G_Sites!I166-Towers_non_4G_MNO!I166),0),0)</f>
        <v/>
      </c>
      <c r="J166" s="30">
        <f>IFERROR(IF(Towers_non_4G_MNO!J166&gt;0,IF(Towers_non_4G_MNO!J166&gt;New_4G_Sites!J166,New_4G_Sites!J166,New_4G_Sites!J166-Towers_non_4G_MNO!J166),0),0)</f>
        <v/>
      </c>
      <c r="K166" s="30">
        <f>IFERROR(IF(Towers_non_4G_MNO!K166&gt;0,IF(Towers_non_4G_MNO!K166&gt;New_4G_Sites!K166,New_4G_Sites!K166,New_4G_Sites!K166-Towers_non_4G_MNO!K166),0),0)</f>
        <v/>
      </c>
      <c r="L166" s="30">
        <f>IFERROR(IF(Towers_non_4G_MNO!L166&gt;0,IF(Towers_non_4G_MNO!L166&gt;New_4G_Sites!L166,New_4G_Sites!L166,New_4G_Sites!L166-Towers_non_4G_MNO!L166),0),0)</f>
        <v/>
      </c>
    </row>
    <row r="167">
      <c r="A167" s="20">
        <f>'New_4G_Sites'!A167</f>
        <v/>
      </c>
      <c r="B167" s="20">
        <f>'New_4G_Sites'!B167</f>
        <v/>
      </c>
      <c r="C167" s="30">
        <f>IFERROR(IF(Towers_non_4G_MNO!C167&gt;0,IF(Towers_non_4G_MNO!C167&gt;New_4G_Sites!C167,New_4G_Sites!C167,New_4G_Sites!C167-Towers_non_4G_MNO!C167),0),0)</f>
        <v/>
      </c>
      <c r="D167" s="30">
        <f>IFERROR(IF(Towers_non_4G_MNO!D167&gt;0,IF(Towers_non_4G_MNO!D167&gt;New_4G_Sites!D167,New_4G_Sites!D167,New_4G_Sites!D167-Towers_non_4G_MNO!D167),0),0)</f>
        <v/>
      </c>
      <c r="E167" s="30">
        <f>IFERROR(IF(Towers_non_4G_MNO!E167&gt;0,IF(Towers_non_4G_MNO!E167&gt;New_4G_Sites!E167,New_4G_Sites!E167,New_4G_Sites!E167-Towers_non_4G_MNO!E167),0),0)</f>
        <v/>
      </c>
      <c r="F167" s="30">
        <f>IFERROR(IF(Towers_non_4G_MNO!F167&gt;0,IF(Towers_non_4G_MNO!F167&gt;New_4G_Sites!F167,New_4G_Sites!F167,New_4G_Sites!F167-Towers_non_4G_MNO!F167),0),0)</f>
        <v/>
      </c>
      <c r="G167" s="30">
        <f>IFERROR(IF(Towers_non_4G_MNO!G167&gt;0,IF(Towers_non_4G_MNO!G167&gt;New_4G_Sites!G167,New_4G_Sites!G167,New_4G_Sites!G167-Towers_non_4G_MNO!G167),0),0)</f>
        <v/>
      </c>
      <c r="H167" s="30">
        <f>IFERROR(IF(Towers_non_4G_MNO!H167&gt;0,IF(Towers_non_4G_MNO!H167&gt;New_4G_Sites!H167,New_4G_Sites!H167,New_4G_Sites!H167-Towers_non_4G_MNO!H167),0),0)</f>
        <v/>
      </c>
      <c r="I167" s="30">
        <f>IFERROR(IF(Towers_non_4G_MNO!I167&gt;0,IF(Towers_non_4G_MNO!I167&gt;New_4G_Sites!I167,New_4G_Sites!I167,New_4G_Sites!I167-Towers_non_4G_MNO!I167),0),0)</f>
        <v/>
      </c>
      <c r="J167" s="30">
        <f>IFERROR(IF(Towers_non_4G_MNO!J167&gt;0,IF(Towers_non_4G_MNO!J167&gt;New_4G_Sites!J167,New_4G_Sites!J167,New_4G_Sites!J167-Towers_non_4G_MNO!J167),0),0)</f>
        <v/>
      </c>
      <c r="K167" s="30">
        <f>IFERROR(IF(Towers_non_4G_MNO!K167&gt;0,IF(Towers_non_4G_MNO!K167&gt;New_4G_Sites!K167,New_4G_Sites!K167,New_4G_Sites!K167-Towers_non_4G_MNO!K167),0),0)</f>
        <v/>
      </c>
      <c r="L167" s="30">
        <f>IFERROR(IF(Towers_non_4G_MNO!L167&gt;0,IF(Towers_non_4G_MNO!L167&gt;New_4G_Sites!L167,New_4G_Sites!L167,New_4G_Sites!L167-Towers_non_4G_MNO!L167),0),0)</f>
        <v/>
      </c>
    </row>
    <row r="168">
      <c r="A168" s="20">
        <f>'New_4G_Sites'!A168</f>
        <v/>
      </c>
      <c r="B168" s="20">
        <f>'New_4G_Sites'!B168</f>
        <v/>
      </c>
      <c r="C168" s="30">
        <f>IFERROR(IF(Towers_non_4G_MNO!C168&gt;0,IF(Towers_non_4G_MNO!C168&gt;New_4G_Sites!C168,New_4G_Sites!C168,New_4G_Sites!C168-Towers_non_4G_MNO!C168),0),0)</f>
        <v/>
      </c>
      <c r="D168" s="30">
        <f>IFERROR(IF(Towers_non_4G_MNO!D168&gt;0,IF(Towers_non_4G_MNO!D168&gt;New_4G_Sites!D168,New_4G_Sites!D168,New_4G_Sites!D168-Towers_non_4G_MNO!D168),0),0)</f>
        <v/>
      </c>
      <c r="E168" s="30">
        <f>IFERROR(IF(Towers_non_4G_MNO!E168&gt;0,IF(Towers_non_4G_MNO!E168&gt;New_4G_Sites!E168,New_4G_Sites!E168,New_4G_Sites!E168-Towers_non_4G_MNO!E168),0),0)</f>
        <v/>
      </c>
      <c r="F168" s="30">
        <f>IFERROR(IF(Towers_non_4G_MNO!F168&gt;0,IF(Towers_non_4G_MNO!F168&gt;New_4G_Sites!F168,New_4G_Sites!F168,New_4G_Sites!F168-Towers_non_4G_MNO!F168),0),0)</f>
        <v/>
      </c>
      <c r="G168" s="30">
        <f>IFERROR(IF(Towers_non_4G_MNO!G168&gt;0,IF(Towers_non_4G_MNO!G168&gt;New_4G_Sites!G168,New_4G_Sites!G168,New_4G_Sites!G168-Towers_non_4G_MNO!G168),0),0)</f>
        <v/>
      </c>
      <c r="H168" s="30">
        <f>IFERROR(IF(Towers_non_4G_MNO!H168&gt;0,IF(Towers_non_4G_MNO!H168&gt;New_4G_Sites!H168,New_4G_Sites!H168,New_4G_Sites!H168-Towers_non_4G_MNO!H168),0),0)</f>
        <v/>
      </c>
      <c r="I168" s="30">
        <f>IFERROR(IF(Towers_non_4G_MNO!I168&gt;0,IF(Towers_non_4G_MNO!I168&gt;New_4G_Sites!I168,New_4G_Sites!I168,New_4G_Sites!I168-Towers_non_4G_MNO!I168),0),0)</f>
        <v/>
      </c>
      <c r="J168" s="30">
        <f>IFERROR(IF(Towers_non_4G_MNO!J168&gt;0,IF(Towers_non_4G_MNO!J168&gt;New_4G_Sites!J168,New_4G_Sites!J168,New_4G_Sites!J168-Towers_non_4G_MNO!J168),0),0)</f>
        <v/>
      </c>
      <c r="K168" s="30">
        <f>IFERROR(IF(Towers_non_4G_MNO!K168&gt;0,IF(Towers_non_4G_MNO!K168&gt;New_4G_Sites!K168,New_4G_Sites!K168,New_4G_Sites!K168-Towers_non_4G_MNO!K168),0),0)</f>
        <v/>
      </c>
      <c r="L168" s="30">
        <f>IFERROR(IF(Towers_non_4G_MNO!L168&gt;0,IF(Towers_non_4G_MNO!L168&gt;New_4G_Sites!L168,New_4G_Sites!L168,New_4G_Sites!L168-Towers_non_4G_MNO!L168),0),0)</f>
        <v/>
      </c>
    </row>
    <row r="169">
      <c r="A169" s="20">
        <f>'New_4G_Sites'!A169</f>
        <v/>
      </c>
      <c r="B169" s="20">
        <f>'New_4G_Sites'!B169</f>
        <v/>
      </c>
      <c r="C169" s="30">
        <f>IFERROR(IF(Towers_non_4G_MNO!C169&gt;0,IF(Towers_non_4G_MNO!C169&gt;New_4G_Sites!C169,New_4G_Sites!C169,New_4G_Sites!C169-Towers_non_4G_MNO!C169),0),0)</f>
        <v/>
      </c>
      <c r="D169" s="30">
        <f>IFERROR(IF(Towers_non_4G_MNO!D169&gt;0,IF(Towers_non_4G_MNO!D169&gt;New_4G_Sites!D169,New_4G_Sites!D169,New_4G_Sites!D169-Towers_non_4G_MNO!D169),0),0)</f>
        <v/>
      </c>
      <c r="E169" s="30">
        <f>IFERROR(IF(Towers_non_4G_MNO!E169&gt;0,IF(Towers_non_4G_MNO!E169&gt;New_4G_Sites!E169,New_4G_Sites!E169,New_4G_Sites!E169-Towers_non_4G_MNO!E169),0),0)</f>
        <v/>
      </c>
      <c r="F169" s="30">
        <f>IFERROR(IF(Towers_non_4G_MNO!F169&gt;0,IF(Towers_non_4G_MNO!F169&gt;New_4G_Sites!F169,New_4G_Sites!F169,New_4G_Sites!F169-Towers_non_4G_MNO!F169),0),0)</f>
        <v/>
      </c>
      <c r="G169" s="30">
        <f>IFERROR(IF(Towers_non_4G_MNO!G169&gt;0,IF(Towers_non_4G_MNO!G169&gt;New_4G_Sites!G169,New_4G_Sites!G169,New_4G_Sites!G169-Towers_non_4G_MNO!G169),0),0)</f>
        <v/>
      </c>
      <c r="H169" s="30">
        <f>IFERROR(IF(Towers_non_4G_MNO!H169&gt;0,IF(Towers_non_4G_MNO!H169&gt;New_4G_Sites!H169,New_4G_Sites!H169,New_4G_Sites!H169-Towers_non_4G_MNO!H169),0),0)</f>
        <v/>
      </c>
      <c r="I169" s="30">
        <f>IFERROR(IF(Towers_non_4G_MNO!I169&gt;0,IF(Towers_non_4G_MNO!I169&gt;New_4G_Sites!I169,New_4G_Sites!I169,New_4G_Sites!I169-Towers_non_4G_MNO!I169),0),0)</f>
        <v/>
      </c>
      <c r="J169" s="30">
        <f>IFERROR(IF(Towers_non_4G_MNO!J169&gt;0,IF(Towers_non_4G_MNO!J169&gt;New_4G_Sites!J169,New_4G_Sites!J169,New_4G_Sites!J169-Towers_non_4G_MNO!J169),0),0)</f>
        <v/>
      </c>
      <c r="K169" s="30">
        <f>IFERROR(IF(Towers_non_4G_MNO!K169&gt;0,IF(Towers_non_4G_MNO!K169&gt;New_4G_Sites!K169,New_4G_Sites!K169,New_4G_Sites!K169-Towers_non_4G_MNO!K169),0),0)</f>
        <v/>
      </c>
      <c r="L169" s="30">
        <f>IFERROR(IF(Towers_non_4G_MNO!L169&gt;0,IF(Towers_non_4G_MNO!L169&gt;New_4G_Sites!L169,New_4G_Sites!L169,New_4G_Sites!L169-Towers_non_4G_MNO!L169),0),0)</f>
        <v/>
      </c>
    </row>
    <row r="170">
      <c r="A170" s="20">
        <f>'New_4G_Sites'!A170</f>
        <v/>
      </c>
      <c r="B170" s="20">
        <f>'New_4G_Sites'!B170</f>
        <v/>
      </c>
      <c r="C170" s="30">
        <f>IFERROR(IF(Towers_non_4G_MNO!C170&gt;0,IF(Towers_non_4G_MNO!C170&gt;New_4G_Sites!C170,New_4G_Sites!C170,New_4G_Sites!C170-Towers_non_4G_MNO!C170),0),0)</f>
        <v/>
      </c>
      <c r="D170" s="30">
        <f>IFERROR(IF(Towers_non_4G_MNO!D170&gt;0,IF(Towers_non_4G_MNO!D170&gt;New_4G_Sites!D170,New_4G_Sites!D170,New_4G_Sites!D170-Towers_non_4G_MNO!D170),0),0)</f>
        <v/>
      </c>
      <c r="E170" s="30">
        <f>IFERROR(IF(Towers_non_4G_MNO!E170&gt;0,IF(Towers_non_4G_MNO!E170&gt;New_4G_Sites!E170,New_4G_Sites!E170,New_4G_Sites!E170-Towers_non_4G_MNO!E170),0),0)</f>
        <v/>
      </c>
      <c r="F170" s="30">
        <f>IFERROR(IF(Towers_non_4G_MNO!F170&gt;0,IF(Towers_non_4G_MNO!F170&gt;New_4G_Sites!F170,New_4G_Sites!F170,New_4G_Sites!F170-Towers_non_4G_MNO!F170),0),0)</f>
        <v/>
      </c>
      <c r="G170" s="30">
        <f>IFERROR(IF(Towers_non_4G_MNO!G170&gt;0,IF(Towers_non_4G_MNO!G170&gt;New_4G_Sites!G170,New_4G_Sites!G170,New_4G_Sites!G170-Towers_non_4G_MNO!G170),0),0)</f>
        <v/>
      </c>
      <c r="H170" s="30">
        <f>IFERROR(IF(Towers_non_4G_MNO!H170&gt;0,IF(Towers_non_4G_MNO!H170&gt;New_4G_Sites!H170,New_4G_Sites!H170,New_4G_Sites!H170-Towers_non_4G_MNO!H170),0),0)</f>
        <v/>
      </c>
      <c r="I170" s="30">
        <f>IFERROR(IF(Towers_non_4G_MNO!I170&gt;0,IF(Towers_non_4G_MNO!I170&gt;New_4G_Sites!I170,New_4G_Sites!I170,New_4G_Sites!I170-Towers_non_4G_MNO!I170),0),0)</f>
        <v/>
      </c>
      <c r="J170" s="30">
        <f>IFERROR(IF(Towers_non_4G_MNO!J170&gt;0,IF(Towers_non_4G_MNO!J170&gt;New_4G_Sites!J170,New_4G_Sites!J170,New_4G_Sites!J170-Towers_non_4G_MNO!J170),0),0)</f>
        <v/>
      </c>
      <c r="K170" s="30">
        <f>IFERROR(IF(Towers_non_4G_MNO!K170&gt;0,IF(Towers_non_4G_MNO!K170&gt;New_4G_Sites!K170,New_4G_Sites!K170,New_4G_Sites!K170-Towers_non_4G_MNO!K170),0),0)</f>
        <v/>
      </c>
      <c r="L170" s="30">
        <f>IFERROR(IF(Towers_non_4G_MNO!L170&gt;0,IF(Towers_non_4G_MNO!L170&gt;New_4G_Sites!L170,New_4G_Sites!L170,New_4G_Sites!L170-Towers_non_4G_MNO!L170),0),0)</f>
        <v/>
      </c>
    </row>
    <row r="171">
      <c r="A171" s="20">
        <f>'New_4G_Sites'!A171</f>
        <v/>
      </c>
      <c r="B171" s="20">
        <f>'New_4G_Sites'!B171</f>
        <v/>
      </c>
      <c r="C171" s="30">
        <f>IFERROR(IF(Towers_non_4G_MNO!C171&gt;0,IF(Towers_non_4G_MNO!C171&gt;New_4G_Sites!C171,New_4G_Sites!C171,New_4G_Sites!C171-Towers_non_4G_MNO!C171),0),0)</f>
        <v/>
      </c>
      <c r="D171" s="30">
        <f>IFERROR(IF(Towers_non_4G_MNO!D171&gt;0,IF(Towers_non_4G_MNO!D171&gt;New_4G_Sites!D171,New_4G_Sites!D171,New_4G_Sites!D171-Towers_non_4G_MNO!D171),0),0)</f>
        <v/>
      </c>
      <c r="E171" s="30">
        <f>IFERROR(IF(Towers_non_4G_MNO!E171&gt;0,IF(Towers_non_4G_MNO!E171&gt;New_4G_Sites!E171,New_4G_Sites!E171,New_4G_Sites!E171-Towers_non_4G_MNO!E171),0),0)</f>
        <v/>
      </c>
      <c r="F171" s="30">
        <f>IFERROR(IF(Towers_non_4G_MNO!F171&gt;0,IF(Towers_non_4G_MNO!F171&gt;New_4G_Sites!F171,New_4G_Sites!F171,New_4G_Sites!F171-Towers_non_4G_MNO!F171),0),0)</f>
        <v/>
      </c>
      <c r="G171" s="30">
        <f>IFERROR(IF(Towers_non_4G_MNO!G171&gt;0,IF(Towers_non_4G_MNO!G171&gt;New_4G_Sites!G171,New_4G_Sites!G171,New_4G_Sites!G171-Towers_non_4G_MNO!G171),0),0)</f>
        <v/>
      </c>
      <c r="H171" s="30">
        <f>IFERROR(IF(Towers_non_4G_MNO!H171&gt;0,IF(Towers_non_4G_MNO!H171&gt;New_4G_Sites!H171,New_4G_Sites!H171,New_4G_Sites!H171-Towers_non_4G_MNO!H171),0),0)</f>
        <v/>
      </c>
      <c r="I171" s="30">
        <f>IFERROR(IF(Towers_non_4G_MNO!I171&gt;0,IF(Towers_non_4G_MNO!I171&gt;New_4G_Sites!I171,New_4G_Sites!I171,New_4G_Sites!I171-Towers_non_4G_MNO!I171),0),0)</f>
        <v/>
      </c>
      <c r="J171" s="30">
        <f>IFERROR(IF(Towers_non_4G_MNO!J171&gt;0,IF(Towers_non_4G_MNO!J171&gt;New_4G_Sites!J171,New_4G_Sites!J171,New_4G_Sites!J171-Towers_non_4G_MNO!J171),0),0)</f>
        <v/>
      </c>
      <c r="K171" s="30">
        <f>IFERROR(IF(Towers_non_4G_MNO!K171&gt;0,IF(Towers_non_4G_MNO!K171&gt;New_4G_Sites!K171,New_4G_Sites!K171,New_4G_Sites!K171-Towers_non_4G_MNO!K171),0),0)</f>
        <v/>
      </c>
      <c r="L171" s="30">
        <f>IFERROR(IF(Towers_non_4G_MNO!L171&gt;0,IF(Towers_non_4G_MNO!L171&gt;New_4G_Sites!L171,New_4G_Sites!L171,New_4G_Sites!L171-Towers_non_4G_MNO!L171),0),0)</f>
        <v/>
      </c>
    </row>
    <row r="172">
      <c r="A172" s="20">
        <f>'New_4G_Sites'!A172</f>
        <v/>
      </c>
      <c r="B172" s="20">
        <f>'New_4G_Sites'!B172</f>
        <v/>
      </c>
      <c r="C172" s="30">
        <f>IFERROR(IF(Towers_non_4G_MNO!C172&gt;0,IF(Towers_non_4G_MNO!C172&gt;New_4G_Sites!C172,New_4G_Sites!C172,New_4G_Sites!C172-Towers_non_4G_MNO!C172),0),0)</f>
        <v/>
      </c>
      <c r="D172" s="30">
        <f>IFERROR(IF(Towers_non_4G_MNO!D172&gt;0,IF(Towers_non_4G_MNO!D172&gt;New_4G_Sites!D172,New_4G_Sites!D172,New_4G_Sites!D172-Towers_non_4G_MNO!D172),0),0)</f>
        <v/>
      </c>
      <c r="E172" s="30">
        <f>IFERROR(IF(Towers_non_4G_MNO!E172&gt;0,IF(Towers_non_4G_MNO!E172&gt;New_4G_Sites!E172,New_4G_Sites!E172,New_4G_Sites!E172-Towers_non_4G_MNO!E172),0),0)</f>
        <v/>
      </c>
      <c r="F172" s="30">
        <f>IFERROR(IF(Towers_non_4G_MNO!F172&gt;0,IF(Towers_non_4G_MNO!F172&gt;New_4G_Sites!F172,New_4G_Sites!F172,New_4G_Sites!F172-Towers_non_4G_MNO!F172),0),0)</f>
        <v/>
      </c>
      <c r="G172" s="30">
        <f>IFERROR(IF(Towers_non_4G_MNO!G172&gt;0,IF(Towers_non_4G_MNO!G172&gt;New_4G_Sites!G172,New_4G_Sites!G172,New_4G_Sites!G172-Towers_non_4G_MNO!G172),0),0)</f>
        <v/>
      </c>
      <c r="H172" s="30">
        <f>IFERROR(IF(Towers_non_4G_MNO!H172&gt;0,IF(Towers_non_4G_MNO!H172&gt;New_4G_Sites!H172,New_4G_Sites!H172,New_4G_Sites!H172-Towers_non_4G_MNO!H172),0),0)</f>
        <v/>
      </c>
      <c r="I172" s="30">
        <f>IFERROR(IF(Towers_non_4G_MNO!I172&gt;0,IF(Towers_non_4G_MNO!I172&gt;New_4G_Sites!I172,New_4G_Sites!I172,New_4G_Sites!I172-Towers_non_4G_MNO!I172),0),0)</f>
        <v/>
      </c>
      <c r="J172" s="30">
        <f>IFERROR(IF(Towers_non_4G_MNO!J172&gt;0,IF(Towers_non_4G_MNO!J172&gt;New_4G_Sites!J172,New_4G_Sites!J172,New_4G_Sites!J172-Towers_non_4G_MNO!J172),0),0)</f>
        <v/>
      </c>
      <c r="K172" s="30">
        <f>IFERROR(IF(Towers_non_4G_MNO!K172&gt;0,IF(Towers_non_4G_MNO!K172&gt;New_4G_Sites!K172,New_4G_Sites!K172,New_4G_Sites!K172-Towers_non_4G_MNO!K172),0),0)</f>
        <v/>
      </c>
      <c r="L172" s="30">
        <f>IFERROR(IF(Towers_non_4G_MNO!L172&gt;0,IF(Towers_non_4G_MNO!L172&gt;New_4G_Sites!L172,New_4G_Sites!L172,New_4G_Sites!L172-Towers_non_4G_MNO!L172),0),0)</f>
        <v/>
      </c>
    </row>
    <row r="173">
      <c r="A173" s="20">
        <f>'New_4G_Sites'!A173</f>
        <v/>
      </c>
      <c r="B173" s="20">
        <f>'New_4G_Sites'!B173</f>
        <v/>
      </c>
      <c r="C173" s="30">
        <f>IFERROR(IF(Towers_non_4G_MNO!C173&gt;0,IF(Towers_non_4G_MNO!C173&gt;New_4G_Sites!C173,New_4G_Sites!C173,New_4G_Sites!C173-Towers_non_4G_MNO!C173),0),0)</f>
        <v/>
      </c>
      <c r="D173" s="30">
        <f>IFERROR(IF(Towers_non_4G_MNO!D173&gt;0,IF(Towers_non_4G_MNO!D173&gt;New_4G_Sites!D173,New_4G_Sites!D173,New_4G_Sites!D173-Towers_non_4G_MNO!D173),0),0)</f>
        <v/>
      </c>
      <c r="E173" s="30">
        <f>IFERROR(IF(Towers_non_4G_MNO!E173&gt;0,IF(Towers_non_4G_MNO!E173&gt;New_4G_Sites!E173,New_4G_Sites!E173,New_4G_Sites!E173-Towers_non_4G_MNO!E173),0),0)</f>
        <v/>
      </c>
      <c r="F173" s="30">
        <f>IFERROR(IF(Towers_non_4G_MNO!F173&gt;0,IF(Towers_non_4G_MNO!F173&gt;New_4G_Sites!F173,New_4G_Sites!F173,New_4G_Sites!F173-Towers_non_4G_MNO!F173),0),0)</f>
        <v/>
      </c>
      <c r="G173" s="30">
        <f>IFERROR(IF(Towers_non_4G_MNO!G173&gt;0,IF(Towers_non_4G_MNO!G173&gt;New_4G_Sites!G173,New_4G_Sites!G173,New_4G_Sites!G173-Towers_non_4G_MNO!G173),0),0)</f>
        <v/>
      </c>
      <c r="H173" s="30">
        <f>IFERROR(IF(Towers_non_4G_MNO!H173&gt;0,IF(Towers_non_4G_MNO!H173&gt;New_4G_Sites!H173,New_4G_Sites!H173,New_4G_Sites!H173-Towers_non_4G_MNO!H173),0),0)</f>
        <v/>
      </c>
      <c r="I173" s="30">
        <f>IFERROR(IF(Towers_non_4G_MNO!I173&gt;0,IF(Towers_non_4G_MNO!I173&gt;New_4G_Sites!I173,New_4G_Sites!I173,New_4G_Sites!I173-Towers_non_4G_MNO!I173),0),0)</f>
        <v/>
      </c>
      <c r="J173" s="30">
        <f>IFERROR(IF(Towers_non_4G_MNO!J173&gt;0,IF(Towers_non_4G_MNO!J173&gt;New_4G_Sites!J173,New_4G_Sites!J173,New_4G_Sites!J173-Towers_non_4G_MNO!J173),0),0)</f>
        <v/>
      </c>
      <c r="K173" s="30">
        <f>IFERROR(IF(Towers_non_4G_MNO!K173&gt;0,IF(Towers_non_4G_MNO!K173&gt;New_4G_Sites!K173,New_4G_Sites!K173,New_4G_Sites!K173-Towers_non_4G_MNO!K173),0),0)</f>
        <v/>
      </c>
      <c r="L173" s="30">
        <f>IFERROR(IF(Towers_non_4G_MNO!L173&gt;0,IF(Towers_non_4G_MNO!L173&gt;New_4G_Sites!L173,New_4G_Sites!L173,New_4G_Sites!L173-Towers_non_4G_MNO!L173),0),0)</f>
        <v/>
      </c>
    </row>
    <row r="174">
      <c r="A174" s="20">
        <f>'New_4G_Sites'!A174</f>
        <v/>
      </c>
      <c r="B174" s="20">
        <f>'New_4G_Sites'!B174</f>
        <v/>
      </c>
      <c r="C174" s="30">
        <f>IFERROR(IF(Towers_non_4G_MNO!C174&gt;0,IF(Towers_non_4G_MNO!C174&gt;New_4G_Sites!C174,New_4G_Sites!C174,New_4G_Sites!C174-Towers_non_4G_MNO!C174),0),0)</f>
        <v/>
      </c>
      <c r="D174" s="30">
        <f>IFERROR(IF(Towers_non_4G_MNO!D174&gt;0,IF(Towers_non_4G_MNO!D174&gt;New_4G_Sites!D174,New_4G_Sites!D174,New_4G_Sites!D174-Towers_non_4G_MNO!D174),0),0)</f>
        <v/>
      </c>
      <c r="E174" s="30">
        <f>IFERROR(IF(Towers_non_4G_MNO!E174&gt;0,IF(Towers_non_4G_MNO!E174&gt;New_4G_Sites!E174,New_4G_Sites!E174,New_4G_Sites!E174-Towers_non_4G_MNO!E174),0),0)</f>
        <v/>
      </c>
      <c r="F174" s="30">
        <f>IFERROR(IF(Towers_non_4G_MNO!F174&gt;0,IF(Towers_non_4G_MNO!F174&gt;New_4G_Sites!F174,New_4G_Sites!F174,New_4G_Sites!F174-Towers_non_4G_MNO!F174),0),0)</f>
        <v/>
      </c>
      <c r="G174" s="30">
        <f>IFERROR(IF(Towers_non_4G_MNO!G174&gt;0,IF(Towers_non_4G_MNO!G174&gt;New_4G_Sites!G174,New_4G_Sites!G174,New_4G_Sites!G174-Towers_non_4G_MNO!G174),0),0)</f>
        <v/>
      </c>
      <c r="H174" s="30">
        <f>IFERROR(IF(Towers_non_4G_MNO!H174&gt;0,IF(Towers_non_4G_MNO!H174&gt;New_4G_Sites!H174,New_4G_Sites!H174,New_4G_Sites!H174-Towers_non_4G_MNO!H174),0),0)</f>
        <v/>
      </c>
      <c r="I174" s="30">
        <f>IFERROR(IF(Towers_non_4G_MNO!I174&gt;0,IF(Towers_non_4G_MNO!I174&gt;New_4G_Sites!I174,New_4G_Sites!I174,New_4G_Sites!I174-Towers_non_4G_MNO!I174),0),0)</f>
        <v/>
      </c>
      <c r="J174" s="30">
        <f>IFERROR(IF(Towers_non_4G_MNO!J174&gt;0,IF(Towers_non_4G_MNO!J174&gt;New_4G_Sites!J174,New_4G_Sites!J174,New_4G_Sites!J174-Towers_non_4G_MNO!J174),0),0)</f>
        <v/>
      </c>
      <c r="K174" s="30">
        <f>IFERROR(IF(Towers_non_4G_MNO!K174&gt;0,IF(Towers_non_4G_MNO!K174&gt;New_4G_Sites!K174,New_4G_Sites!K174,New_4G_Sites!K174-Towers_non_4G_MNO!K174),0),0)</f>
        <v/>
      </c>
      <c r="L174" s="30">
        <f>IFERROR(IF(Towers_non_4G_MNO!L174&gt;0,IF(Towers_non_4G_MNO!L174&gt;New_4G_Sites!L174,New_4G_Sites!L174,New_4G_Sites!L174-Towers_non_4G_MNO!L174),0),0)</f>
        <v/>
      </c>
    </row>
    <row r="175">
      <c r="A175" s="20">
        <f>'New_4G_Sites'!A175</f>
        <v/>
      </c>
      <c r="B175" s="20">
        <f>'New_4G_Sites'!B175</f>
        <v/>
      </c>
      <c r="C175" s="30">
        <f>IFERROR(IF(Towers_non_4G_MNO!C175&gt;0,IF(Towers_non_4G_MNO!C175&gt;New_4G_Sites!C175,New_4G_Sites!C175,New_4G_Sites!C175-Towers_non_4G_MNO!C175),0),0)</f>
        <v/>
      </c>
      <c r="D175" s="30">
        <f>IFERROR(IF(Towers_non_4G_MNO!D175&gt;0,IF(Towers_non_4G_MNO!D175&gt;New_4G_Sites!D175,New_4G_Sites!D175,New_4G_Sites!D175-Towers_non_4G_MNO!D175),0),0)</f>
        <v/>
      </c>
      <c r="E175" s="30">
        <f>IFERROR(IF(Towers_non_4G_MNO!E175&gt;0,IF(Towers_non_4G_MNO!E175&gt;New_4G_Sites!E175,New_4G_Sites!E175,New_4G_Sites!E175-Towers_non_4G_MNO!E175),0),0)</f>
        <v/>
      </c>
      <c r="F175" s="30">
        <f>IFERROR(IF(Towers_non_4G_MNO!F175&gt;0,IF(Towers_non_4G_MNO!F175&gt;New_4G_Sites!F175,New_4G_Sites!F175,New_4G_Sites!F175-Towers_non_4G_MNO!F175),0),0)</f>
        <v/>
      </c>
      <c r="G175" s="30">
        <f>IFERROR(IF(Towers_non_4G_MNO!G175&gt;0,IF(Towers_non_4G_MNO!G175&gt;New_4G_Sites!G175,New_4G_Sites!G175,New_4G_Sites!G175-Towers_non_4G_MNO!G175),0),0)</f>
        <v/>
      </c>
      <c r="H175" s="30">
        <f>IFERROR(IF(Towers_non_4G_MNO!H175&gt;0,IF(Towers_non_4G_MNO!H175&gt;New_4G_Sites!H175,New_4G_Sites!H175,New_4G_Sites!H175-Towers_non_4G_MNO!H175),0),0)</f>
        <v/>
      </c>
      <c r="I175" s="30">
        <f>IFERROR(IF(Towers_non_4G_MNO!I175&gt;0,IF(Towers_non_4G_MNO!I175&gt;New_4G_Sites!I175,New_4G_Sites!I175,New_4G_Sites!I175-Towers_non_4G_MNO!I175),0),0)</f>
        <v/>
      </c>
      <c r="J175" s="30">
        <f>IFERROR(IF(Towers_non_4G_MNO!J175&gt;0,IF(Towers_non_4G_MNO!J175&gt;New_4G_Sites!J175,New_4G_Sites!J175,New_4G_Sites!J175-Towers_non_4G_MNO!J175),0),0)</f>
        <v/>
      </c>
      <c r="K175" s="30">
        <f>IFERROR(IF(Towers_non_4G_MNO!K175&gt;0,IF(Towers_non_4G_MNO!K175&gt;New_4G_Sites!K175,New_4G_Sites!K175,New_4G_Sites!K175-Towers_non_4G_MNO!K175),0),0)</f>
        <v/>
      </c>
      <c r="L175" s="30">
        <f>IFERROR(IF(Towers_non_4G_MNO!L175&gt;0,IF(Towers_non_4G_MNO!L175&gt;New_4G_Sites!L175,New_4G_Sites!L175,New_4G_Sites!L175-Towers_non_4G_MNO!L175),0),0)</f>
        <v/>
      </c>
    </row>
    <row r="176">
      <c r="A176" s="20">
        <f>'New_4G_Sites'!A176</f>
        <v/>
      </c>
      <c r="B176" s="20">
        <f>'New_4G_Sites'!B176</f>
        <v/>
      </c>
      <c r="C176" s="30">
        <f>IFERROR(IF(Towers_non_4G_MNO!C176&gt;0,IF(Towers_non_4G_MNO!C176&gt;New_4G_Sites!C176,New_4G_Sites!C176,New_4G_Sites!C176-Towers_non_4G_MNO!C176),0),0)</f>
        <v/>
      </c>
      <c r="D176" s="30">
        <f>IFERROR(IF(Towers_non_4G_MNO!D176&gt;0,IF(Towers_non_4G_MNO!D176&gt;New_4G_Sites!D176,New_4G_Sites!D176,New_4G_Sites!D176-Towers_non_4G_MNO!D176),0),0)</f>
        <v/>
      </c>
      <c r="E176" s="30">
        <f>IFERROR(IF(Towers_non_4G_MNO!E176&gt;0,IF(Towers_non_4G_MNO!E176&gt;New_4G_Sites!E176,New_4G_Sites!E176,New_4G_Sites!E176-Towers_non_4G_MNO!E176),0),0)</f>
        <v/>
      </c>
      <c r="F176" s="30">
        <f>IFERROR(IF(Towers_non_4G_MNO!F176&gt;0,IF(Towers_non_4G_MNO!F176&gt;New_4G_Sites!F176,New_4G_Sites!F176,New_4G_Sites!F176-Towers_non_4G_MNO!F176),0),0)</f>
        <v/>
      </c>
      <c r="G176" s="30">
        <f>IFERROR(IF(Towers_non_4G_MNO!G176&gt;0,IF(Towers_non_4G_MNO!G176&gt;New_4G_Sites!G176,New_4G_Sites!G176,New_4G_Sites!G176-Towers_non_4G_MNO!G176),0),0)</f>
        <v/>
      </c>
      <c r="H176" s="30">
        <f>IFERROR(IF(Towers_non_4G_MNO!H176&gt;0,IF(Towers_non_4G_MNO!H176&gt;New_4G_Sites!H176,New_4G_Sites!H176,New_4G_Sites!H176-Towers_non_4G_MNO!H176),0),0)</f>
        <v/>
      </c>
      <c r="I176" s="30">
        <f>IFERROR(IF(Towers_non_4G_MNO!I176&gt;0,IF(Towers_non_4G_MNO!I176&gt;New_4G_Sites!I176,New_4G_Sites!I176,New_4G_Sites!I176-Towers_non_4G_MNO!I176),0),0)</f>
        <v/>
      </c>
      <c r="J176" s="30">
        <f>IFERROR(IF(Towers_non_4G_MNO!J176&gt;0,IF(Towers_non_4G_MNO!J176&gt;New_4G_Sites!J176,New_4G_Sites!J176,New_4G_Sites!J176-Towers_non_4G_MNO!J176),0),0)</f>
        <v/>
      </c>
      <c r="K176" s="30">
        <f>IFERROR(IF(Towers_non_4G_MNO!K176&gt;0,IF(Towers_non_4G_MNO!K176&gt;New_4G_Sites!K176,New_4G_Sites!K176,New_4G_Sites!K176-Towers_non_4G_MNO!K176),0),0)</f>
        <v/>
      </c>
      <c r="L176" s="30">
        <f>IFERROR(IF(Towers_non_4G_MNO!L176&gt;0,IF(Towers_non_4G_MNO!L176&gt;New_4G_Sites!L176,New_4G_Sites!L176,New_4G_Sites!L176-Towers_non_4G_MNO!L176),0),0)</f>
        <v/>
      </c>
    </row>
    <row r="177">
      <c r="A177" s="20">
        <f>'New_4G_Sites'!A177</f>
        <v/>
      </c>
      <c r="B177" s="20">
        <f>'New_4G_Sites'!B177</f>
        <v/>
      </c>
      <c r="C177" s="30">
        <f>IFERROR(IF(Towers_non_4G_MNO!C177&gt;0,IF(Towers_non_4G_MNO!C177&gt;New_4G_Sites!C177,New_4G_Sites!C177,New_4G_Sites!C177-Towers_non_4G_MNO!C177),0),0)</f>
        <v/>
      </c>
      <c r="D177" s="30">
        <f>IFERROR(IF(Towers_non_4G_MNO!D177&gt;0,IF(Towers_non_4G_MNO!D177&gt;New_4G_Sites!D177,New_4G_Sites!D177,New_4G_Sites!D177-Towers_non_4G_MNO!D177),0),0)</f>
        <v/>
      </c>
      <c r="E177" s="30">
        <f>IFERROR(IF(Towers_non_4G_MNO!E177&gt;0,IF(Towers_non_4G_MNO!E177&gt;New_4G_Sites!E177,New_4G_Sites!E177,New_4G_Sites!E177-Towers_non_4G_MNO!E177),0),0)</f>
        <v/>
      </c>
      <c r="F177" s="30">
        <f>IFERROR(IF(Towers_non_4G_MNO!F177&gt;0,IF(Towers_non_4G_MNO!F177&gt;New_4G_Sites!F177,New_4G_Sites!F177,New_4G_Sites!F177-Towers_non_4G_MNO!F177),0),0)</f>
        <v/>
      </c>
      <c r="G177" s="30">
        <f>IFERROR(IF(Towers_non_4G_MNO!G177&gt;0,IF(Towers_non_4G_MNO!G177&gt;New_4G_Sites!G177,New_4G_Sites!G177,New_4G_Sites!G177-Towers_non_4G_MNO!G177),0),0)</f>
        <v/>
      </c>
      <c r="H177" s="30">
        <f>IFERROR(IF(Towers_non_4G_MNO!H177&gt;0,IF(Towers_non_4G_MNO!H177&gt;New_4G_Sites!H177,New_4G_Sites!H177,New_4G_Sites!H177-Towers_non_4G_MNO!H177),0),0)</f>
        <v/>
      </c>
      <c r="I177" s="30">
        <f>IFERROR(IF(Towers_non_4G_MNO!I177&gt;0,IF(Towers_non_4G_MNO!I177&gt;New_4G_Sites!I177,New_4G_Sites!I177,New_4G_Sites!I177-Towers_non_4G_MNO!I177),0),0)</f>
        <v/>
      </c>
      <c r="J177" s="30">
        <f>IFERROR(IF(Towers_non_4G_MNO!J177&gt;0,IF(Towers_non_4G_MNO!J177&gt;New_4G_Sites!J177,New_4G_Sites!J177,New_4G_Sites!J177-Towers_non_4G_MNO!J177),0),0)</f>
        <v/>
      </c>
      <c r="K177" s="30">
        <f>IFERROR(IF(Towers_non_4G_MNO!K177&gt;0,IF(Towers_non_4G_MNO!K177&gt;New_4G_Sites!K177,New_4G_Sites!K177,New_4G_Sites!K177-Towers_non_4G_MNO!K177),0),0)</f>
        <v/>
      </c>
      <c r="L177" s="30">
        <f>IFERROR(IF(Towers_non_4G_MNO!L177&gt;0,IF(Towers_non_4G_MNO!L177&gt;New_4G_Sites!L177,New_4G_Sites!L177,New_4G_Sites!L177-Towers_non_4G_MNO!L177),0),0)</f>
        <v/>
      </c>
    </row>
    <row r="178">
      <c r="A178" s="20">
        <f>'New_4G_Sites'!A178</f>
        <v/>
      </c>
      <c r="B178" s="20">
        <f>'New_4G_Sites'!B178</f>
        <v/>
      </c>
      <c r="C178" s="30">
        <f>IFERROR(IF(Towers_non_4G_MNO!C178&gt;0,IF(Towers_non_4G_MNO!C178&gt;New_4G_Sites!C178,New_4G_Sites!C178,New_4G_Sites!C178-Towers_non_4G_MNO!C178),0),0)</f>
        <v/>
      </c>
      <c r="D178" s="30">
        <f>IFERROR(IF(Towers_non_4G_MNO!D178&gt;0,IF(Towers_non_4G_MNO!D178&gt;New_4G_Sites!D178,New_4G_Sites!D178,New_4G_Sites!D178-Towers_non_4G_MNO!D178),0),0)</f>
        <v/>
      </c>
      <c r="E178" s="30">
        <f>IFERROR(IF(Towers_non_4G_MNO!E178&gt;0,IF(Towers_non_4G_MNO!E178&gt;New_4G_Sites!E178,New_4G_Sites!E178,New_4G_Sites!E178-Towers_non_4G_MNO!E178),0),0)</f>
        <v/>
      </c>
      <c r="F178" s="30">
        <f>IFERROR(IF(Towers_non_4G_MNO!F178&gt;0,IF(Towers_non_4G_MNO!F178&gt;New_4G_Sites!F178,New_4G_Sites!F178,New_4G_Sites!F178-Towers_non_4G_MNO!F178),0),0)</f>
        <v/>
      </c>
      <c r="G178" s="30">
        <f>IFERROR(IF(Towers_non_4G_MNO!G178&gt;0,IF(Towers_non_4G_MNO!G178&gt;New_4G_Sites!G178,New_4G_Sites!G178,New_4G_Sites!G178-Towers_non_4G_MNO!G178),0),0)</f>
        <v/>
      </c>
      <c r="H178" s="30">
        <f>IFERROR(IF(Towers_non_4G_MNO!H178&gt;0,IF(Towers_non_4G_MNO!H178&gt;New_4G_Sites!H178,New_4G_Sites!H178,New_4G_Sites!H178-Towers_non_4G_MNO!H178),0),0)</f>
        <v/>
      </c>
      <c r="I178" s="30">
        <f>IFERROR(IF(Towers_non_4G_MNO!I178&gt;0,IF(Towers_non_4G_MNO!I178&gt;New_4G_Sites!I178,New_4G_Sites!I178,New_4G_Sites!I178-Towers_non_4G_MNO!I178),0),0)</f>
        <v/>
      </c>
      <c r="J178" s="30">
        <f>IFERROR(IF(Towers_non_4G_MNO!J178&gt;0,IF(Towers_non_4G_MNO!J178&gt;New_4G_Sites!J178,New_4G_Sites!J178,New_4G_Sites!J178-Towers_non_4G_MNO!J178),0),0)</f>
        <v/>
      </c>
      <c r="K178" s="30">
        <f>IFERROR(IF(Towers_non_4G_MNO!K178&gt;0,IF(Towers_non_4G_MNO!K178&gt;New_4G_Sites!K178,New_4G_Sites!K178,New_4G_Sites!K178-Towers_non_4G_MNO!K178),0),0)</f>
        <v/>
      </c>
      <c r="L178" s="30">
        <f>IFERROR(IF(Towers_non_4G_MNO!L178&gt;0,IF(Towers_non_4G_MNO!L178&gt;New_4G_Sites!L178,New_4G_Sites!L178,New_4G_Sites!L178-Towers_non_4G_MNO!L178),0),0)</f>
        <v/>
      </c>
    </row>
    <row r="179">
      <c r="A179" s="20">
        <f>'New_4G_Sites'!A179</f>
        <v/>
      </c>
      <c r="B179" s="20">
        <f>'New_4G_Sites'!B179</f>
        <v/>
      </c>
      <c r="C179" s="30">
        <f>IFERROR(IF(Towers_non_4G_MNO!C179&gt;0,IF(Towers_non_4G_MNO!C179&gt;New_4G_Sites!C179,New_4G_Sites!C179,New_4G_Sites!C179-Towers_non_4G_MNO!C179),0),0)</f>
        <v/>
      </c>
      <c r="D179" s="30">
        <f>IFERROR(IF(Towers_non_4G_MNO!D179&gt;0,IF(Towers_non_4G_MNO!D179&gt;New_4G_Sites!D179,New_4G_Sites!D179,New_4G_Sites!D179-Towers_non_4G_MNO!D179),0),0)</f>
        <v/>
      </c>
      <c r="E179" s="30">
        <f>IFERROR(IF(Towers_non_4G_MNO!E179&gt;0,IF(Towers_non_4G_MNO!E179&gt;New_4G_Sites!E179,New_4G_Sites!E179,New_4G_Sites!E179-Towers_non_4G_MNO!E179),0),0)</f>
        <v/>
      </c>
      <c r="F179" s="30">
        <f>IFERROR(IF(Towers_non_4G_MNO!F179&gt;0,IF(Towers_non_4G_MNO!F179&gt;New_4G_Sites!F179,New_4G_Sites!F179,New_4G_Sites!F179-Towers_non_4G_MNO!F179),0),0)</f>
        <v/>
      </c>
      <c r="G179" s="30">
        <f>IFERROR(IF(Towers_non_4G_MNO!G179&gt;0,IF(Towers_non_4G_MNO!G179&gt;New_4G_Sites!G179,New_4G_Sites!G179,New_4G_Sites!G179-Towers_non_4G_MNO!G179),0),0)</f>
        <v/>
      </c>
      <c r="H179" s="30">
        <f>IFERROR(IF(Towers_non_4G_MNO!H179&gt;0,IF(Towers_non_4G_MNO!H179&gt;New_4G_Sites!H179,New_4G_Sites!H179,New_4G_Sites!H179-Towers_non_4G_MNO!H179),0),0)</f>
        <v/>
      </c>
      <c r="I179" s="30">
        <f>IFERROR(IF(Towers_non_4G_MNO!I179&gt;0,IF(Towers_non_4G_MNO!I179&gt;New_4G_Sites!I179,New_4G_Sites!I179,New_4G_Sites!I179-Towers_non_4G_MNO!I179),0),0)</f>
        <v/>
      </c>
      <c r="J179" s="30">
        <f>IFERROR(IF(Towers_non_4G_MNO!J179&gt;0,IF(Towers_non_4G_MNO!J179&gt;New_4G_Sites!J179,New_4G_Sites!J179,New_4G_Sites!J179-Towers_non_4G_MNO!J179),0),0)</f>
        <v/>
      </c>
      <c r="K179" s="30">
        <f>IFERROR(IF(Towers_non_4G_MNO!K179&gt;0,IF(Towers_non_4G_MNO!K179&gt;New_4G_Sites!K179,New_4G_Sites!K179,New_4G_Sites!K179-Towers_non_4G_MNO!K179),0),0)</f>
        <v/>
      </c>
      <c r="L179" s="30">
        <f>IFERROR(IF(Towers_non_4G_MNO!L179&gt;0,IF(Towers_non_4G_MNO!L179&gt;New_4G_Sites!L179,New_4G_Sites!L179,New_4G_Sites!L179-Towers_non_4G_MNO!L179),0),0)</f>
        <v/>
      </c>
    </row>
    <row r="180">
      <c r="A180" s="20">
        <f>'New_4G_Sites'!A180</f>
        <v/>
      </c>
      <c r="B180" s="20">
        <f>'New_4G_Sites'!B180</f>
        <v/>
      </c>
      <c r="C180" s="30">
        <f>IFERROR(IF(Towers_non_4G_MNO!C180&gt;0,IF(Towers_non_4G_MNO!C180&gt;New_4G_Sites!C180,New_4G_Sites!C180,New_4G_Sites!C180-Towers_non_4G_MNO!C180),0),0)</f>
        <v/>
      </c>
      <c r="D180" s="30">
        <f>IFERROR(IF(Towers_non_4G_MNO!D180&gt;0,IF(Towers_non_4G_MNO!D180&gt;New_4G_Sites!D180,New_4G_Sites!D180,New_4G_Sites!D180-Towers_non_4G_MNO!D180),0),0)</f>
        <v/>
      </c>
      <c r="E180" s="30">
        <f>IFERROR(IF(Towers_non_4G_MNO!E180&gt;0,IF(Towers_non_4G_MNO!E180&gt;New_4G_Sites!E180,New_4G_Sites!E180,New_4G_Sites!E180-Towers_non_4G_MNO!E180),0),0)</f>
        <v/>
      </c>
      <c r="F180" s="30">
        <f>IFERROR(IF(Towers_non_4G_MNO!F180&gt;0,IF(Towers_non_4G_MNO!F180&gt;New_4G_Sites!F180,New_4G_Sites!F180,New_4G_Sites!F180-Towers_non_4G_MNO!F180),0),0)</f>
        <v/>
      </c>
      <c r="G180" s="30">
        <f>IFERROR(IF(Towers_non_4G_MNO!G180&gt;0,IF(Towers_non_4G_MNO!G180&gt;New_4G_Sites!G180,New_4G_Sites!G180,New_4G_Sites!G180-Towers_non_4G_MNO!G180),0),0)</f>
        <v/>
      </c>
      <c r="H180" s="30">
        <f>IFERROR(IF(Towers_non_4G_MNO!H180&gt;0,IF(Towers_non_4G_MNO!H180&gt;New_4G_Sites!H180,New_4G_Sites!H180,New_4G_Sites!H180-Towers_non_4G_MNO!H180),0),0)</f>
        <v/>
      </c>
      <c r="I180" s="30">
        <f>IFERROR(IF(Towers_non_4G_MNO!I180&gt;0,IF(Towers_non_4G_MNO!I180&gt;New_4G_Sites!I180,New_4G_Sites!I180,New_4G_Sites!I180-Towers_non_4G_MNO!I180),0),0)</f>
        <v/>
      </c>
      <c r="J180" s="30">
        <f>IFERROR(IF(Towers_non_4G_MNO!J180&gt;0,IF(Towers_non_4G_MNO!J180&gt;New_4G_Sites!J180,New_4G_Sites!J180,New_4G_Sites!J180-Towers_non_4G_MNO!J180),0),0)</f>
        <v/>
      </c>
      <c r="K180" s="30">
        <f>IFERROR(IF(Towers_non_4G_MNO!K180&gt;0,IF(Towers_non_4G_MNO!K180&gt;New_4G_Sites!K180,New_4G_Sites!K180,New_4G_Sites!K180-Towers_non_4G_MNO!K180),0),0)</f>
        <v/>
      </c>
      <c r="L180" s="30">
        <f>IFERROR(IF(Towers_non_4G_MNO!L180&gt;0,IF(Towers_non_4G_MNO!L180&gt;New_4G_Sites!L180,New_4G_Sites!L180,New_4G_Sites!L180-Towers_non_4G_MNO!L180),0),0)</f>
        <v/>
      </c>
    </row>
    <row r="181">
      <c r="A181" s="20">
        <f>'New_4G_Sites'!A181</f>
        <v/>
      </c>
      <c r="B181" s="20">
        <f>'New_4G_Sites'!B181</f>
        <v/>
      </c>
      <c r="C181" s="30">
        <f>IFERROR(IF(Towers_non_4G_MNO!C181&gt;0,IF(Towers_non_4G_MNO!C181&gt;New_4G_Sites!C181,New_4G_Sites!C181,New_4G_Sites!C181-Towers_non_4G_MNO!C181),0),0)</f>
        <v/>
      </c>
      <c r="D181" s="30">
        <f>IFERROR(IF(Towers_non_4G_MNO!D181&gt;0,IF(Towers_non_4G_MNO!D181&gt;New_4G_Sites!D181,New_4G_Sites!D181,New_4G_Sites!D181-Towers_non_4G_MNO!D181),0),0)</f>
        <v/>
      </c>
      <c r="E181" s="30">
        <f>IFERROR(IF(Towers_non_4G_MNO!E181&gt;0,IF(Towers_non_4G_MNO!E181&gt;New_4G_Sites!E181,New_4G_Sites!E181,New_4G_Sites!E181-Towers_non_4G_MNO!E181),0),0)</f>
        <v/>
      </c>
      <c r="F181" s="30">
        <f>IFERROR(IF(Towers_non_4G_MNO!F181&gt;0,IF(Towers_non_4G_MNO!F181&gt;New_4G_Sites!F181,New_4G_Sites!F181,New_4G_Sites!F181-Towers_non_4G_MNO!F181),0),0)</f>
        <v/>
      </c>
      <c r="G181" s="30">
        <f>IFERROR(IF(Towers_non_4G_MNO!G181&gt;0,IF(Towers_non_4G_MNO!G181&gt;New_4G_Sites!G181,New_4G_Sites!G181,New_4G_Sites!G181-Towers_non_4G_MNO!G181),0),0)</f>
        <v/>
      </c>
      <c r="H181" s="30">
        <f>IFERROR(IF(Towers_non_4G_MNO!H181&gt;0,IF(Towers_non_4G_MNO!H181&gt;New_4G_Sites!H181,New_4G_Sites!H181,New_4G_Sites!H181-Towers_non_4G_MNO!H181),0),0)</f>
        <v/>
      </c>
      <c r="I181" s="30">
        <f>IFERROR(IF(Towers_non_4G_MNO!I181&gt;0,IF(Towers_non_4G_MNO!I181&gt;New_4G_Sites!I181,New_4G_Sites!I181,New_4G_Sites!I181-Towers_non_4G_MNO!I181),0),0)</f>
        <v/>
      </c>
      <c r="J181" s="30">
        <f>IFERROR(IF(Towers_non_4G_MNO!J181&gt;0,IF(Towers_non_4G_MNO!J181&gt;New_4G_Sites!J181,New_4G_Sites!J181,New_4G_Sites!J181-Towers_non_4G_MNO!J181),0),0)</f>
        <v/>
      </c>
      <c r="K181" s="30">
        <f>IFERROR(IF(Towers_non_4G_MNO!K181&gt;0,IF(Towers_non_4G_MNO!K181&gt;New_4G_Sites!K181,New_4G_Sites!K181,New_4G_Sites!K181-Towers_non_4G_MNO!K181),0),0)</f>
        <v/>
      </c>
      <c r="L181" s="30">
        <f>IFERROR(IF(Towers_non_4G_MNO!L181&gt;0,IF(Towers_non_4G_MNO!L181&gt;New_4G_Sites!L181,New_4G_Sites!L181,New_4G_Sites!L181-Towers_non_4G_MNO!L181),0),0)</f>
        <v/>
      </c>
    </row>
    <row r="182">
      <c r="A182" s="20">
        <f>'New_4G_Sites'!A182</f>
        <v/>
      </c>
      <c r="B182" s="20">
        <f>'New_4G_Sites'!B182</f>
        <v/>
      </c>
      <c r="C182" s="30">
        <f>IFERROR(IF(Towers_non_4G_MNO!C182&gt;0,IF(Towers_non_4G_MNO!C182&gt;New_4G_Sites!C182,New_4G_Sites!C182,New_4G_Sites!C182-Towers_non_4G_MNO!C182),0),0)</f>
        <v/>
      </c>
      <c r="D182" s="30">
        <f>IFERROR(IF(Towers_non_4G_MNO!D182&gt;0,IF(Towers_non_4G_MNO!D182&gt;New_4G_Sites!D182,New_4G_Sites!D182,New_4G_Sites!D182-Towers_non_4G_MNO!D182),0),0)</f>
        <v/>
      </c>
      <c r="E182" s="30">
        <f>IFERROR(IF(Towers_non_4G_MNO!E182&gt;0,IF(Towers_non_4G_MNO!E182&gt;New_4G_Sites!E182,New_4G_Sites!E182,New_4G_Sites!E182-Towers_non_4G_MNO!E182),0),0)</f>
        <v/>
      </c>
      <c r="F182" s="30">
        <f>IFERROR(IF(Towers_non_4G_MNO!F182&gt;0,IF(Towers_non_4G_MNO!F182&gt;New_4G_Sites!F182,New_4G_Sites!F182,New_4G_Sites!F182-Towers_non_4G_MNO!F182),0),0)</f>
        <v/>
      </c>
      <c r="G182" s="30">
        <f>IFERROR(IF(Towers_non_4G_MNO!G182&gt;0,IF(Towers_non_4G_MNO!G182&gt;New_4G_Sites!G182,New_4G_Sites!G182,New_4G_Sites!G182-Towers_non_4G_MNO!G182),0),0)</f>
        <v/>
      </c>
      <c r="H182" s="30">
        <f>IFERROR(IF(Towers_non_4G_MNO!H182&gt;0,IF(Towers_non_4G_MNO!H182&gt;New_4G_Sites!H182,New_4G_Sites!H182,New_4G_Sites!H182-Towers_non_4G_MNO!H182),0),0)</f>
        <v/>
      </c>
      <c r="I182" s="30">
        <f>IFERROR(IF(Towers_non_4G_MNO!I182&gt;0,IF(Towers_non_4G_MNO!I182&gt;New_4G_Sites!I182,New_4G_Sites!I182,New_4G_Sites!I182-Towers_non_4G_MNO!I182),0),0)</f>
        <v/>
      </c>
      <c r="J182" s="30">
        <f>IFERROR(IF(Towers_non_4G_MNO!J182&gt;0,IF(Towers_non_4G_MNO!J182&gt;New_4G_Sites!J182,New_4G_Sites!J182,New_4G_Sites!J182-Towers_non_4G_MNO!J182),0),0)</f>
        <v/>
      </c>
      <c r="K182" s="30">
        <f>IFERROR(IF(Towers_non_4G_MNO!K182&gt;0,IF(Towers_non_4G_MNO!K182&gt;New_4G_Sites!K182,New_4G_Sites!K182,New_4G_Sites!K182-Towers_non_4G_MNO!K182),0),0)</f>
        <v/>
      </c>
      <c r="L182" s="30">
        <f>IFERROR(IF(Towers_non_4G_MNO!L182&gt;0,IF(Towers_non_4G_MNO!L182&gt;New_4G_Sites!L182,New_4G_Sites!L182,New_4G_Sites!L182-Towers_non_4G_MNO!L182),0),0)</f>
        <v/>
      </c>
    </row>
    <row r="183">
      <c r="A183" s="20">
        <f>'New_4G_Sites'!A183</f>
        <v/>
      </c>
      <c r="B183" s="20">
        <f>'New_4G_Sites'!B183</f>
        <v/>
      </c>
      <c r="C183" s="30">
        <f>IFERROR(IF(Towers_non_4G_MNO!C183&gt;0,IF(Towers_non_4G_MNO!C183&gt;New_4G_Sites!C183,New_4G_Sites!C183,New_4G_Sites!C183-Towers_non_4G_MNO!C183),0),0)</f>
        <v/>
      </c>
      <c r="D183" s="30">
        <f>IFERROR(IF(Towers_non_4G_MNO!D183&gt;0,IF(Towers_non_4G_MNO!D183&gt;New_4G_Sites!D183,New_4G_Sites!D183,New_4G_Sites!D183-Towers_non_4G_MNO!D183),0),0)</f>
        <v/>
      </c>
      <c r="E183" s="30">
        <f>IFERROR(IF(Towers_non_4G_MNO!E183&gt;0,IF(Towers_non_4G_MNO!E183&gt;New_4G_Sites!E183,New_4G_Sites!E183,New_4G_Sites!E183-Towers_non_4G_MNO!E183),0),0)</f>
        <v/>
      </c>
      <c r="F183" s="30">
        <f>IFERROR(IF(Towers_non_4G_MNO!F183&gt;0,IF(Towers_non_4G_MNO!F183&gt;New_4G_Sites!F183,New_4G_Sites!F183,New_4G_Sites!F183-Towers_non_4G_MNO!F183),0),0)</f>
        <v/>
      </c>
      <c r="G183" s="30">
        <f>IFERROR(IF(Towers_non_4G_MNO!G183&gt;0,IF(Towers_non_4G_MNO!G183&gt;New_4G_Sites!G183,New_4G_Sites!G183,New_4G_Sites!G183-Towers_non_4G_MNO!G183),0),0)</f>
        <v/>
      </c>
      <c r="H183" s="30">
        <f>IFERROR(IF(Towers_non_4G_MNO!H183&gt;0,IF(Towers_non_4G_MNO!H183&gt;New_4G_Sites!H183,New_4G_Sites!H183,New_4G_Sites!H183-Towers_non_4G_MNO!H183),0),0)</f>
        <v/>
      </c>
      <c r="I183" s="30">
        <f>IFERROR(IF(Towers_non_4G_MNO!I183&gt;0,IF(Towers_non_4G_MNO!I183&gt;New_4G_Sites!I183,New_4G_Sites!I183,New_4G_Sites!I183-Towers_non_4G_MNO!I183),0),0)</f>
        <v/>
      </c>
      <c r="J183" s="30">
        <f>IFERROR(IF(Towers_non_4G_MNO!J183&gt;0,IF(Towers_non_4G_MNO!J183&gt;New_4G_Sites!J183,New_4G_Sites!J183,New_4G_Sites!J183-Towers_non_4G_MNO!J183),0),0)</f>
        <v/>
      </c>
      <c r="K183" s="30">
        <f>IFERROR(IF(Towers_non_4G_MNO!K183&gt;0,IF(Towers_non_4G_MNO!K183&gt;New_4G_Sites!K183,New_4G_Sites!K183,New_4G_Sites!K183-Towers_non_4G_MNO!K183),0),0)</f>
        <v/>
      </c>
      <c r="L183" s="30">
        <f>IFERROR(IF(Towers_non_4G_MNO!L183&gt;0,IF(Towers_non_4G_MNO!L183&gt;New_4G_Sites!L183,New_4G_Sites!L183,New_4G_Sites!L183-Towers_non_4G_MNO!L183),0),0)</f>
        <v/>
      </c>
    </row>
    <row r="184">
      <c r="A184" s="20">
        <f>'New_4G_Sites'!A184</f>
        <v/>
      </c>
      <c r="B184" s="20">
        <f>'New_4G_Sites'!B184</f>
        <v/>
      </c>
      <c r="C184" s="30">
        <f>IFERROR(IF(Towers_non_4G_MNO!C184&gt;0,IF(Towers_non_4G_MNO!C184&gt;New_4G_Sites!C184,New_4G_Sites!C184,New_4G_Sites!C184-Towers_non_4G_MNO!C184),0),0)</f>
        <v/>
      </c>
      <c r="D184" s="30">
        <f>IFERROR(IF(Towers_non_4G_MNO!D184&gt;0,IF(Towers_non_4G_MNO!D184&gt;New_4G_Sites!D184,New_4G_Sites!D184,New_4G_Sites!D184-Towers_non_4G_MNO!D184),0),0)</f>
        <v/>
      </c>
      <c r="E184" s="30">
        <f>IFERROR(IF(Towers_non_4G_MNO!E184&gt;0,IF(Towers_non_4G_MNO!E184&gt;New_4G_Sites!E184,New_4G_Sites!E184,New_4G_Sites!E184-Towers_non_4G_MNO!E184),0),0)</f>
        <v/>
      </c>
      <c r="F184" s="30">
        <f>IFERROR(IF(Towers_non_4G_MNO!F184&gt;0,IF(Towers_non_4G_MNO!F184&gt;New_4G_Sites!F184,New_4G_Sites!F184,New_4G_Sites!F184-Towers_non_4G_MNO!F184),0),0)</f>
        <v/>
      </c>
      <c r="G184" s="30">
        <f>IFERROR(IF(Towers_non_4G_MNO!G184&gt;0,IF(Towers_non_4G_MNO!G184&gt;New_4G_Sites!G184,New_4G_Sites!G184,New_4G_Sites!G184-Towers_non_4G_MNO!G184),0),0)</f>
        <v/>
      </c>
      <c r="H184" s="30">
        <f>IFERROR(IF(Towers_non_4G_MNO!H184&gt;0,IF(Towers_non_4G_MNO!H184&gt;New_4G_Sites!H184,New_4G_Sites!H184,New_4G_Sites!H184-Towers_non_4G_MNO!H184),0),0)</f>
        <v/>
      </c>
      <c r="I184" s="30">
        <f>IFERROR(IF(Towers_non_4G_MNO!I184&gt;0,IF(Towers_non_4G_MNO!I184&gt;New_4G_Sites!I184,New_4G_Sites!I184,New_4G_Sites!I184-Towers_non_4G_MNO!I184),0),0)</f>
        <v/>
      </c>
      <c r="J184" s="30">
        <f>IFERROR(IF(Towers_non_4G_MNO!J184&gt;0,IF(Towers_non_4G_MNO!J184&gt;New_4G_Sites!J184,New_4G_Sites!J184,New_4G_Sites!J184-Towers_non_4G_MNO!J184),0),0)</f>
        <v/>
      </c>
      <c r="K184" s="30">
        <f>IFERROR(IF(Towers_non_4G_MNO!K184&gt;0,IF(Towers_non_4G_MNO!K184&gt;New_4G_Sites!K184,New_4G_Sites!K184,New_4G_Sites!K184-Towers_non_4G_MNO!K184),0),0)</f>
        <v/>
      </c>
      <c r="L184" s="30">
        <f>IFERROR(IF(Towers_non_4G_MNO!L184&gt;0,IF(Towers_non_4G_MNO!L184&gt;New_4G_Sites!L184,New_4G_Sites!L184,New_4G_Sites!L184-Towers_non_4G_MNO!L184),0),0)</f>
        <v/>
      </c>
    </row>
    <row r="185">
      <c r="A185" s="20">
        <f>'New_4G_Sites'!A185</f>
        <v/>
      </c>
      <c r="B185" s="20">
        <f>'New_4G_Sites'!B185</f>
        <v/>
      </c>
      <c r="C185" s="30">
        <f>IFERROR(IF(Towers_non_4G_MNO!C185&gt;0,IF(Towers_non_4G_MNO!C185&gt;New_4G_Sites!C185,New_4G_Sites!C185,New_4G_Sites!C185-Towers_non_4G_MNO!C185),0),0)</f>
        <v/>
      </c>
      <c r="D185" s="30">
        <f>IFERROR(IF(Towers_non_4G_MNO!D185&gt;0,IF(Towers_non_4G_MNO!D185&gt;New_4G_Sites!D185,New_4G_Sites!D185,New_4G_Sites!D185-Towers_non_4G_MNO!D185),0),0)</f>
        <v/>
      </c>
      <c r="E185" s="30">
        <f>IFERROR(IF(Towers_non_4G_MNO!E185&gt;0,IF(Towers_non_4G_MNO!E185&gt;New_4G_Sites!E185,New_4G_Sites!E185,New_4G_Sites!E185-Towers_non_4G_MNO!E185),0),0)</f>
        <v/>
      </c>
      <c r="F185" s="30">
        <f>IFERROR(IF(Towers_non_4G_MNO!F185&gt;0,IF(Towers_non_4G_MNO!F185&gt;New_4G_Sites!F185,New_4G_Sites!F185,New_4G_Sites!F185-Towers_non_4G_MNO!F185),0),0)</f>
        <v/>
      </c>
      <c r="G185" s="30">
        <f>IFERROR(IF(Towers_non_4G_MNO!G185&gt;0,IF(Towers_non_4G_MNO!G185&gt;New_4G_Sites!G185,New_4G_Sites!G185,New_4G_Sites!G185-Towers_non_4G_MNO!G185),0),0)</f>
        <v/>
      </c>
      <c r="H185" s="30">
        <f>IFERROR(IF(Towers_non_4G_MNO!H185&gt;0,IF(Towers_non_4G_MNO!H185&gt;New_4G_Sites!H185,New_4G_Sites!H185,New_4G_Sites!H185-Towers_non_4G_MNO!H185),0),0)</f>
        <v/>
      </c>
      <c r="I185" s="30">
        <f>IFERROR(IF(Towers_non_4G_MNO!I185&gt;0,IF(Towers_non_4G_MNO!I185&gt;New_4G_Sites!I185,New_4G_Sites!I185,New_4G_Sites!I185-Towers_non_4G_MNO!I185),0),0)</f>
        <v/>
      </c>
      <c r="J185" s="30">
        <f>IFERROR(IF(Towers_non_4G_MNO!J185&gt;0,IF(Towers_non_4G_MNO!J185&gt;New_4G_Sites!J185,New_4G_Sites!J185,New_4G_Sites!J185-Towers_non_4G_MNO!J185),0),0)</f>
        <v/>
      </c>
      <c r="K185" s="30">
        <f>IFERROR(IF(Towers_non_4G_MNO!K185&gt;0,IF(Towers_non_4G_MNO!K185&gt;New_4G_Sites!K185,New_4G_Sites!K185,New_4G_Sites!K185-Towers_non_4G_MNO!K185),0),0)</f>
        <v/>
      </c>
      <c r="L185" s="30">
        <f>IFERROR(IF(Towers_non_4G_MNO!L185&gt;0,IF(Towers_non_4G_MNO!L185&gt;New_4G_Sites!L185,New_4G_Sites!L185,New_4G_Sites!L185-Towers_non_4G_MNO!L185),0),0)</f>
        <v/>
      </c>
    </row>
    <row r="186">
      <c r="A186" s="20">
        <f>'New_4G_Sites'!A186</f>
        <v/>
      </c>
      <c r="B186" s="20">
        <f>'New_4G_Sites'!B186</f>
        <v/>
      </c>
      <c r="C186" s="30">
        <f>IFERROR(IF(Towers_non_4G_MNO!C186&gt;0,IF(Towers_non_4G_MNO!C186&gt;New_4G_Sites!C186,New_4G_Sites!C186,New_4G_Sites!C186-Towers_non_4G_MNO!C186),0),0)</f>
        <v/>
      </c>
      <c r="D186" s="30">
        <f>IFERROR(IF(Towers_non_4G_MNO!D186&gt;0,IF(Towers_non_4G_MNO!D186&gt;New_4G_Sites!D186,New_4G_Sites!D186,New_4G_Sites!D186-Towers_non_4G_MNO!D186),0),0)</f>
        <v/>
      </c>
      <c r="E186" s="30">
        <f>IFERROR(IF(Towers_non_4G_MNO!E186&gt;0,IF(Towers_non_4G_MNO!E186&gt;New_4G_Sites!E186,New_4G_Sites!E186,New_4G_Sites!E186-Towers_non_4G_MNO!E186),0),0)</f>
        <v/>
      </c>
      <c r="F186" s="30">
        <f>IFERROR(IF(Towers_non_4G_MNO!F186&gt;0,IF(Towers_non_4G_MNO!F186&gt;New_4G_Sites!F186,New_4G_Sites!F186,New_4G_Sites!F186-Towers_non_4G_MNO!F186),0),0)</f>
        <v/>
      </c>
      <c r="G186" s="30">
        <f>IFERROR(IF(Towers_non_4G_MNO!G186&gt;0,IF(Towers_non_4G_MNO!G186&gt;New_4G_Sites!G186,New_4G_Sites!G186,New_4G_Sites!G186-Towers_non_4G_MNO!G186),0),0)</f>
        <v/>
      </c>
      <c r="H186" s="30">
        <f>IFERROR(IF(Towers_non_4G_MNO!H186&gt;0,IF(Towers_non_4G_MNO!H186&gt;New_4G_Sites!H186,New_4G_Sites!H186,New_4G_Sites!H186-Towers_non_4G_MNO!H186),0),0)</f>
        <v/>
      </c>
      <c r="I186" s="30">
        <f>IFERROR(IF(Towers_non_4G_MNO!I186&gt;0,IF(Towers_non_4G_MNO!I186&gt;New_4G_Sites!I186,New_4G_Sites!I186,New_4G_Sites!I186-Towers_non_4G_MNO!I186),0),0)</f>
        <v/>
      </c>
      <c r="J186" s="30">
        <f>IFERROR(IF(Towers_non_4G_MNO!J186&gt;0,IF(Towers_non_4G_MNO!J186&gt;New_4G_Sites!J186,New_4G_Sites!J186,New_4G_Sites!J186-Towers_non_4G_MNO!J186),0),0)</f>
        <v/>
      </c>
      <c r="K186" s="30">
        <f>IFERROR(IF(Towers_non_4G_MNO!K186&gt;0,IF(Towers_non_4G_MNO!K186&gt;New_4G_Sites!K186,New_4G_Sites!K186,New_4G_Sites!K186-Towers_non_4G_MNO!K186),0),0)</f>
        <v/>
      </c>
      <c r="L186" s="30">
        <f>IFERROR(IF(Towers_non_4G_MNO!L186&gt;0,IF(Towers_non_4G_MNO!L186&gt;New_4G_Sites!L186,New_4G_Sites!L186,New_4G_Sites!L186-Towers_non_4G_MNO!L186),0),0)</f>
        <v/>
      </c>
    </row>
    <row r="187">
      <c r="A187" s="20">
        <f>'New_4G_Sites'!A187</f>
        <v/>
      </c>
      <c r="B187" s="20">
        <f>'New_4G_Sites'!B187</f>
        <v/>
      </c>
      <c r="C187" s="30">
        <f>IFERROR(IF(Towers_non_4G_MNO!C187&gt;0,IF(Towers_non_4G_MNO!C187&gt;New_4G_Sites!C187,New_4G_Sites!C187,New_4G_Sites!C187-Towers_non_4G_MNO!C187),0),0)</f>
        <v/>
      </c>
      <c r="D187" s="30">
        <f>IFERROR(IF(Towers_non_4G_MNO!D187&gt;0,IF(Towers_non_4G_MNO!D187&gt;New_4G_Sites!D187,New_4G_Sites!D187,New_4G_Sites!D187-Towers_non_4G_MNO!D187),0),0)</f>
        <v/>
      </c>
      <c r="E187" s="30">
        <f>IFERROR(IF(Towers_non_4G_MNO!E187&gt;0,IF(Towers_non_4G_MNO!E187&gt;New_4G_Sites!E187,New_4G_Sites!E187,New_4G_Sites!E187-Towers_non_4G_MNO!E187),0),0)</f>
        <v/>
      </c>
      <c r="F187" s="30">
        <f>IFERROR(IF(Towers_non_4G_MNO!F187&gt;0,IF(Towers_non_4G_MNO!F187&gt;New_4G_Sites!F187,New_4G_Sites!F187,New_4G_Sites!F187-Towers_non_4G_MNO!F187),0),0)</f>
        <v/>
      </c>
      <c r="G187" s="30">
        <f>IFERROR(IF(Towers_non_4G_MNO!G187&gt;0,IF(Towers_non_4G_MNO!G187&gt;New_4G_Sites!G187,New_4G_Sites!G187,New_4G_Sites!G187-Towers_non_4G_MNO!G187),0),0)</f>
        <v/>
      </c>
      <c r="H187" s="30">
        <f>IFERROR(IF(Towers_non_4G_MNO!H187&gt;0,IF(Towers_non_4G_MNO!H187&gt;New_4G_Sites!H187,New_4G_Sites!H187,New_4G_Sites!H187-Towers_non_4G_MNO!H187),0),0)</f>
        <v/>
      </c>
      <c r="I187" s="30">
        <f>IFERROR(IF(Towers_non_4G_MNO!I187&gt;0,IF(Towers_non_4G_MNO!I187&gt;New_4G_Sites!I187,New_4G_Sites!I187,New_4G_Sites!I187-Towers_non_4G_MNO!I187),0),0)</f>
        <v/>
      </c>
      <c r="J187" s="30">
        <f>IFERROR(IF(Towers_non_4G_MNO!J187&gt;0,IF(Towers_non_4G_MNO!J187&gt;New_4G_Sites!J187,New_4G_Sites!J187,New_4G_Sites!J187-Towers_non_4G_MNO!J187),0),0)</f>
        <v/>
      </c>
      <c r="K187" s="30">
        <f>IFERROR(IF(Towers_non_4G_MNO!K187&gt;0,IF(Towers_non_4G_MNO!K187&gt;New_4G_Sites!K187,New_4G_Sites!K187,New_4G_Sites!K187-Towers_non_4G_MNO!K187),0),0)</f>
        <v/>
      </c>
      <c r="L187" s="30">
        <f>IFERROR(IF(Towers_non_4G_MNO!L187&gt;0,IF(Towers_non_4G_MNO!L187&gt;New_4G_Sites!L187,New_4G_Sites!L187,New_4G_Sites!L187-Towers_non_4G_MNO!L187),0),0)</f>
        <v/>
      </c>
    </row>
    <row r="188">
      <c r="A188" s="20">
        <f>'New_4G_Sites'!A188</f>
        <v/>
      </c>
      <c r="B188" s="20">
        <f>'New_4G_Sites'!B188</f>
        <v/>
      </c>
      <c r="C188" s="30">
        <f>IFERROR(IF(Towers_non_4G_MNO!C188&gt;0,IF(Towers_non_4G_MNO!C188&gt;New_4G_Sites!C188,New_4G_Sites!C188,New_4G_Sites!C188-Towers_non_4G_MNO!C188),0),0)</f>
        <v/>
      </c>
      <c r="D188" s="30">
        <f>IFERROR(IF(Towers_non_4G_MNO!D188&gt;0,IF(Towers_non_4G_MNO!D188&gt;New_4G_Sites!D188,New_4G_Sites!D188,New_4G_Sites!D188-Towers_non_4G_MNO!D188),0),0)</f>
        <v/>
      </c>
      <c r="E188" s="30">
        <f>IFERROR(IF(Towers_non_4G_MNO!E188&gt;0,IF(Towers_non_4G_MNO!E188&gt;New_4G_Sites!E188,New_4G_Sites!E188,New_4G_Sites!E188-Towers_non_4G_MNO!E188),0),0)</f>
        <v/>
      </c>
      <c r="F188" s="30">
        <f>IFERROR(IF(Towers_non_4G_MNO!F188&gt;0,IF(Towers_non_4G_MNO!F188&gt;New_4G_Sites!F188,New_4G_Sites!F188,New_4G_Sites!F188-Towers_non_4G_MNO!F188),0),0)</f>
        <v/>
      </c>
      <c r="G188" s="30">
        <f>IFERROR(IF(Towers_non_4G_MNO!G188&gt;0,IF(Towers_non_4G_MNO!G188&gt;New_4G_Sites!G188,New_4G_Sites!G188,New_4G_Sites!G188-Towers_non_4G_MNO!G188),0),0)</f>
        <v/>
      </c>
      <c r="H188" s="30">
        <f>IFERROR(IF(Towers_non_4G_MNO!H188&gt;0,IF(Towers_non_4G_MNO!H188&gt;New_4G_Sites!H188,New_4G_Sites!H188,New_4G_Sites!H188-Towers_non_4G_MNO!H188),0),0)</f>
        <v/>
      </c>
      <c r="I188" s="30">
        <f>IFERROR(IF(Towers_non_4G_MNO!I188&gt;0,IF(Towers_non_4G_MNO!I188&gt;New_4G_Sites!I188,New_4G_Sites!I188,New_4G_Sites!I188-Towers_non_4G_MNO!I188),0),0)</f>
        <v/>
      </c>
      <c r="J188" s="30">
        <f>IFERROR(IF(Towers_non_4G_MNO!J188&gt;0,IF(Towers_non_4G_MNO!J188&gt;New_4G_Sites!J188,New_4G_Sites!J188,New_4G_Sites!J188-Towers_non_4G_MNO!J188),0),0)</f>
        <v/>
      </c>
      <c r="K188" s="30">
        <f>IFERROR(IF(Towers_non_4G_MNO!K188&gt;0,IF(Towers_non_4G_MNO!K188&gt;New_4G_Sites!K188,New_4G_Sites!K188,New_4G_Sites!K188-Towers_non_4G_MNO!K188),0),0)</f>
        <v/>
      </c>
      <c r="L188" s="30">
        <f>IFERROR(IF(Towers_non_4G_MNO!L188&gt;0,IF(Towers_non_4G_MNO!L188&gt;New_4G_Sites!L188,New_4G_Sites!L188,New_4G_Sites!L188-Towers_non_4G_MNO!L188),0),0)</f>
        <v/>
      </c>
    </row>
    <row r="189">
      <c r="A189" s="20">
        <f>'New_4G_Sites'!A189</f>
        <v/>
      </c>
      <c r="B189" s="20">
        <f>'New_4G_Sites'!B189</f>
        <v/>
      </c>
      <c r="C189" s="30">
        <f>IFERROR(IF(Towers_non_4G_MNO!C189&gt;0,IF(Towers_non_4G_MNO!C189&gt;New_4G_Sites!C189,New_4G_Sites!C189,New_4G_Sites!C189-Towers_non_4G_MNO!C189),0),0)</f>
        <v/>
      </c>
      <c r="D189" s="30">
        <f>IFERROR(IF(Towers_non_4G_MNO!D189&gt;0,IF(Towers_non_4G_MNO!D189&gt;New_4G_Sites!D189,New_4G_Sites!D189,New_4G_Sites!D189-Towers_non_4G_MNO!D189),0),0)</f>
        <v/>
      </c>
      <c r="E189" s="30">
        <f>IFERROR(IF(Towers_non_4G_MNO!E189&gt;0,IF(Towers_non_4G_MNO!E189&gt;New_4G_Sites!E189,New_4G_Sites!E189,New_4G_Sites!E189-Towers_non_4G_MNO!E189),0),0)</f>
        <v/>
      </c>
      <c r="F189" s="30">
        <f>IFERROR(IF(Towers_non_4G_MNO!F189&gt;0,IF(Towers_non_4G_MNO!F189&gt;New_4G_Sites!F189,New_4G_Sites!F189,New_4G_Sites!F189-Towers_non_4G_MNO!F189),0),0)</f>
        <v/>
      </c>
      <c r="G189" s="30">
        <f>IFERROR(IF(Towers_non_4G_MNO!G189&gt;0,IF(Towers_non_4G_MNO!G189&gt;New_4G_Sites!G189,New_4G_Sites!G189,New_4G_Sites!G189-Towers_non_4G_MNO!G189),0),0)</f>
        <v/>
      </c>
      <c r="H189" s="30">
        <f>IFERROR(IF(Towers_non_4G_MNO!H189&gt;0,IF(Towers_non_4G_MNO!H189&gt;New_4G_Sites!H189,New_4G_Sites!H189,New_4G_Sites!H189-Towers_non_4G_MNO!H189),0),0)</f>
        <v/>
      </c>
      <c r="I189" s="30">
        <f>IFERROR(IF(Towers_non_4G_MNO!I189&gt;0,IF(Towers_non_4G_MNO!I189&gt;New_4G_Sites!I189,New_4G_Sites!I189,New_4G_Sites!I189-Towers_non_4G_MNO!I189),0),0)</f>
        <v/>
      </c>
      <c r="J189" s="30">
        <f>IFERROR(IF(Towers_non_4G_MNO!J189&gt;0,IF(Towers_non_4G_MNO!J189&gt;New_4G_Sites!J189,New_4G_Sites!J189,New_4G_Sites!J189-Towers_non_4G_MNO!J189),0),0)</f>
        <v/>
      </c>
      <c r="K189" s="30">
        <f>IFERROR(IF(Towers_non_4G_MNO!K189&gt;0,IF(Towers_non_4G_MNO!K189&gt;New_4G_Sites!K189,New_4G_Sites!K189,New_4G_Sites!K189-Towers_non_4G_MNO!K189),0),0)</f>
        <v/>
      </c>
      <c r="L189" s="30">
        <f>IFERROR(IF(Towers_non_4G_MNO!L189&gt;0,IF(Towers_non_4G_MNO!L189&gt;New_4G_Sites!L189,New_4G_Sites!L189,New_4G_Sites!L189-Towers_non_4G_MNO!L189),0),0)</f>
        <v/>
      </c>
    </row>
    <row r="190">
      <c r="C190" s="25" t="n"/>
      <c r="D190" s="25" t="n"/>
      <c r="E190" s="25" t="n"/>
      <c r="F190" s="25" t="n"/>
      <c r="G190" s="25" t="n"/>
      <c r="H190" s="25" t="n"/>
      <c r="I190" s="25" t="n"/>
      <c r="J190" s="25" t="n"/>
      <c r="K190" s="25" t="n"/>
      <c r="L190" s="25" t="n"/>
    </row>
    <row r="191">
      <c r="C191" s="25" t="n"/>
      <c r="D191" s="25" t="n"/>
      <c r="E191" s="25" t="n"/>
      <c r="F191" s="25" t="n"/>
      <c r="G191" s="25" t="n"/>
      <c r="H191" s="25" t="n"/>
      <c r="I191" s="25" t="n"/>
      <c r="J191" s="25" t="n"/>
      <c r="K191" s="25" t="n"/>
      <c r="L191" s="25" t="n"/>
    </row>
    <row r="192">
      <c r="C192" s="25" t="n"/>
      <c r="D192" s="25" t="n"/>
      <c r="E192" s="25" t="n"/>
      <c r="F192" s="25" t="n"/>
      <c r="G192" s="25" t="n"/>
      <c r="H192" s="25" t="n"/>
      <c r="I192" s="25" t="n"/>
      <c r="J192" s="25" t="n"/>
      <c r="K192" s="25" t="n"/>
      <c r="L192" s="25" t="n"/>
    </row>
    <row r="193">
      <c r="C193" s="25" t="n"/>
      <c r="D193" s="25" t="n"/>
      <c r="E193" s="25" t="n"/>
      <c r="F193" s="25" t="n"/>
      <c r="G193" s="25" t="n"/>
      <c r="H193" s="25" t="n"/>
      <c r="I193" s="25" t="n"/>
      <c r="J193" s="25" t="n"/>
      <c r="K193" s="25" t="n"/>
      <c r="L193" s="25" t="n"/>
    </row>
    <row r="194">
      <c r="C194" s="25" t="n"/>
      <c r="D194" s="25" t="n"/>
      <c r="E194" s="25" t="n"/>
      <c r="F194" s="25" t="n"/>
      <c r="G194" s="25" t="n"/>
      <c r="H194" s="25" t="n"/>
      <c r="I194" s="25" t="n"/>
      <c r="J194" s="25" t="n"/>
      <c r="K194" s="25" t="n"/>
      <c r="L194" s="25" t="n"/>
    </row>
    <row r="195">
      <c r="C195" s="25" t="n"/>
      <c r="D195" s="25" t="n"/>
      <c r="E195" s="25" t="n"/>
      <c r="F195" s="25" t="n"/>
      <c r="G195" s="25" t="n"/>
      <c r="H195" s="25" t="n"/>
      <c r="I195" s="25" t="n"/>
      <c r="J195" s="25" t="n"/>
      <c r="K195" s="25" t="n"/>
      <c r="L195" s="25" t="n"/>
    </row>
    <row r="196">
      <c r="C196" s="25" t="n"/>
      <c r="D196" s="25" t="n"/>
      <c r="E196" s="25" t="n"/>
      <c r="F196" s="25" t="n"/>
      <c r="G196" s="25" t="n"/>
      <c r="H196" s="25" t="n"/>
      <c r="I196" s="25" t="n"/>
      <c r="J196" s="25" t="n"/>
      <c r="K196" s="25" t="n"/>
      <c r="L196" s="25" t="n"/>
    </row>
    <row r="197">
      <c r="C197" s="25" t="n"/>
      <c r="D197" s="25" t="n"/>
      <c r="E197" s="25" t="n"/>
      <c r="F197" s="25" t="n"/>
      <c r="G197" s="25" t="n"/>
      <c r="H197" s="25" t="n"/>
      <c r="I197" s="25" t="n"/>
      <c r="J197" s="25" t="n"/>
      <c r="K197" s="25" t="n"/>
      <c r="L197" s="25" t="n"/>
    </row>
    <row r="198">
      <c r="C198" s="25" t="n"/>
      <c r="D198" s="25" t="n"/>
      <c r="E198" s="25" t="n"/>
      <c r="F198" s="25" t="n"/>
      <c r="G198" s="25" t="n"/>
      <c r="H198" s="25" t="n"/>
      <c r="I198" s="25" t="n"/>
      <c r="J198" s="25" t="n"/>
      <c r="K198" s="25" t="n"/>
      <c r="L198" s="25" t="n"/>
    </row>
    <row r="199">
      <c r="C199" s="25" t="n"/>
      <c r="D199" s="25" t="n"/>
      <c r="E199" s="25" t="n"/>
      <c r="F199" s="25" t="n"/>
      <c r="G199" s="25" t="n"/>
      <c r="H199" s="25" t="n"/>
      <c r="I199" s="25" t="n"/>
      <c r="J199" s="25" t="n"/>
      <c r="K199" s="25" t="n"/>
      <c r="L199" s="25" t="n"/>
    </row>
    <row r="200">
      <c r="C200" s="25" t="n"/>
      <c r="D200" s="25" t="n"/>
      <c r="E200" s="25" t="n"/>
      <c r="F200" s="25" t="n"/>
      <c r="G200" s="25" t="n"/>
      <c r="H200" s="25" t="n"/>
      <c r="I200" s="25" t="n"/>
      <c r="J200" s="25" t="n"/>
      <c r="K200" s="25" t="n"/>
      <c r="L200" s="25" t="n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20">
        <f>'New_4G_Sites'!A1</f>
        <v/>
      </c>
      <c r="B1" s="20">
        <f>'New_4G_Sites'!B1</f>
        <v/>
      </c>
      <c r="C1" s="30">
        <f>'New_4G_Sites'!C1</f>
        <v/>
      </c>
      <c r="D1" s="30">
        <f>'New_4G_Sites'!D1</f>
        <v/>
      </c>
      <c r="E1" s="30">
        <f>'New_4G_Sites'!E1</f>
        <v/>
      </c>
      <c r="F1" s="30">
        <f>'New_4G_Sites'!F1</f>
        <v/>
      </c>
      <c r="G1" s="30">
        <f>'New_4G_Sites'!G1</f>
        <v/>
      </c>
      <c r="H1" s="30">
        <f>'New_4G_Sites'!H1</f>
        <v/>
      </c>
      <c r="I1" s="30">
        <f>'New_4G_Sites'!I1</f>
        <v/>
      </c>
      <c r="J1" s="30">
        <f>'New_4G_Sites'!J1</f>
        <v/>
      </c>
      <c r="K1" s="30">
        <f>'New_4G_Sites'!K1</f>
        <v/>
      </c>
      <c r="L1" s="30">
        <f>'New_4G_Sites'!L1</f>
        <v/>
      </c>
    </row>
    <row r="2">
      <c r="A2" s="20">
        <f>'New_4G_Sites'!A2</f>
        <v/>
      </c>
      <c r="B2" s="20">
        <f>'New_4G_Sites'!B2</f>
        <v/>
      </c>
      <c r="C2" s="30">
        <f>IFERROR(New_4G_Sites!C2-Upgrades!C2,0)</f>
        <v/>
      </c>
      <c r="D2" s="30">
        <f>IFERROR(New_4G_Sites!D2-Upgrades!D2,0)</f>
        <v/>
      </c>
      <c r="E2" s="30">
        <f>IFERROR(New_4G_Sites!E2-Upgrades!E2,0)</f>
        <v/>
      </c>
      <c r="F2" s="30">
        <f>IFERROR(New_4G_Sites!F2-Upgrades!F2,0)</f>
        <v/>
      </c>
      <c r="G2" s="30">
        <f>IFERROR(New_4G_Sites!G2-Upgrades!G2,0)</f>
        <v/>
      </c>
      <c r="H2" s="30">
        <f>IFERROR(New_4G_Sites!H2-Upgrades!H2,0)</f>
        <v/>
      </c>
      <c r="I2" s="30">
        <f>IFERROR(New_4G_Sites!I2-Upgrades!I2,0)</f>
        <v/>
      </c>
      <c r="J2" s="30">
        <f>IFERROR(New_4G_Sites!J2-Upgrades!J2,0)</f>
        <v/>
      </c>
      <c r="K2" s="30">
        <f>IFERROR(New_4G_Sites!K2-Upgrades!K2,0)</f>
        <v/>
      </c>
      <c r="L2" s="30">
        <f>IFERROR(New_4G_Sites!L2-Upgrades!L2,0)</f>
        <v/>
      </c>
    </row>
    <row r="3">
      <c r="A3" s="20">
        <f>'New_4G_Sites'!A3</f>
        <v/>
      </c>
      <c r="B3" s="20">
        <f>'New_4G_Sites'!B3</f>
        <v/>
      </c>
      <c r="C3" s="30">
        <f>IFERROR(New_4G_Sites!C3-Upgrades!C3,0)</f>
        <v/>
      </c>
      <c r="D3" s="30">
        <f>IFERROR(New_4G_Sites!D3-Upgrades!D3,0)</f>
        <v/>
      </c>
      <c r="E3" s="30">
        <f>IFERROR(New_4G_Sites!E3-Upgrades!E3,0)</f>
        <v/>
      </c>
      <c r="F3" s="30">
        <f>IFERROR(New_4G_Sites!F3-Upgrades!F3,0)</f>
        <v/>
      </c>
      <c r="G3" s="30">
        <f>IFERROR(New_4G_Sites!G3-Upgrades!G3,0)</f>
        <v/>
      </c>
      <c r="H3" s="30">
        <f>IFERROR(New_4G_Sites!H3-Upgrades!H3,0)</f>
        <v/>
      </c>
      <c r="I3" s="30">
        <f>IFERROR(New_4G_Sites!I3-Upgrades!I3,0)</f>
        <v/>
      </c>
      <c r="J3" s="30">
        <f>IFERROR(New_4G_Sites!J3-Upgrades!J3,0)</f>
        <v/>
      </c>
      <c r="K3" s="30">
        <f>IFERROR(New_4G_Sites!K3-Upgrades!K3,0)</f>
        <v/>
      </c>
      <c r="L3" s="30">
        <f>IFERROR(New_4G_Sites!L3-Upgrades!L3,0)</f>
        <v/>
      </c>
    </row>
    <row r="4">
      <c r="A4" s="20">
        <f>'New_4G_Sites'!A4</f>
        <v/>
      </c>
      <c r="B4" s="20">
        <f>'New_4G_Sites'!B4</f>
        <v/>
      </c>
      <c r="C4" s="30">
        <f>IFERROR(New_4G_Sites!C4-Upgrades!C4,0)</f>
        <v/>
      </c>
      <c r="D4" s="30">
        <f>IFERROR(New_4G_Sites!D4-Upgrades!D4,0)</f>
        <v/>
      </c>
      <c r="E4" s="30">
        <f>IFERROR(New_4G_Sites!E4-Upgrades!E4,0)</f>
        <v/>
      </c>
      <c r="F4" s="30">
        <f>IFERROR(New_4G_Sites!F4-Upgrades!F4,0)</f>
        <v/>
      </c>
      <c r="G4" s="30">
        <f>IFERROR(New_4G_Sites!G4-Upgrades!G4,0)</f>
        <v/>
      </c>
      <c r="H4" s="30">
        <f>IFERROR(New_4G_Sites!H4-Upgrades!H4,0)</f>
        <v/>
      </c>
      <c r="I4" s="30">
        <f>IFERROR(New_4G_Sites!I4-Upgrades!I4,0)</f>
        <v/>
      </c>
      <c r="J4" s="30">
        <f>IFERROR(New_4G_Sites!J4-Upgrades!J4,0)</f>
        <v/>
      </c>
      <c r="K4" s="30">
        <f>IFERROR(New_4G_Sites!K4-Upgrades!K4,0)</f>
        <v/>
      </c>
      <c r="L4" s="30">
        <f>IFERROR(New_4G_Sites!L4-Upgrades!L4,0)</f>
        <v/>
      </c>
    </row>
    <row r="5">
      <c r="A5" s="20">
        <f>'New_4G_Sites'!A5</f>
        <v/>
      </c>
      <c r="B5" s="20">
        <f>'New_4G_Sites'!B5</f>
        <v/>
      </c>
      <c r="C5" s="30">
        <f>IFERROR(New_4G_Sites!C5-Upgrades!C5,0)</f>
        <v/>
      </c>
      <c r="D5" s="30">
        <f>IFERROR(New_4G_Sites!D5-Upgrades!D5,0)</f>
        <v/>
      </c>
      <c r="E5" s="30">
        <f>IFERROR(New_4G_Sites!E5-Upgrades!E5,0)</f>
        <v/>
      </c>
      <c r="F5" s="30">
        <f>IFERROR(New_4G_Sites!F5-Upgrades!F5,0)</f>
        <v/>
      </c>
      <c r="G5" s="30">
        <f>IFERROR(New_4G_Sites!G5-Upgrades!G5,0)</f>
        <v/>
      </c>
      <c r="H5" s="30">
        <f>IFERROR(New_4G_Sites!H5-Upgrades!H5,0)</f>
        <v/>
      </c>
      <c r="I5" s="30">
        <f>IFERROR(New_4G_Sites!I5-Upgrades!I5,0)</f>
        <v/>
      </c>
      <c r="J5" s="30">
        <f>IFERROR(New_4G_Sites!J5-Upgrades!J5,0)</f>
        <v/>
      </c>
      <c r="K5" s="30">
        <f>IFERROR(New_4G_Sites!K5-Upgrades!K5,0)</f>
        <v/>
      </c>
      <c r="L5" s="30">
        <f>IFERROR(New_4G_Sites!L5-Upgrades!L5,0)</f>
        <v/>
      </c>
    </row>
    <row r="6">
      <c r="A6" s="20">
        <f>'New_4G_Sites'!A6</f>
        <v/>
      </c>
      <c r="B6" s="20">
        <f>'New_4G_Sites'!B6</f>
        <v/>
      </c>
      <c r="C6" s="30">
        <f>IFERROR(New_4G_Sites!C6-Upgrades!C6,0)</f>
        <v/>
      </c>
      <c r="D6" s="30">
        <f>IFERROR(New_4G_Sites!D6-Upgrades!D6,0)</f>
        <v/>
      </c>
      <c r="E6" s="30">
        <f>IFERROR(New_4G_Sites!E6-Upgrades!E6,0)</f>
        <v/>
      </c>
      <c r="F6" s="30">
        <f>IFERROR(New_4G_Sites!F6-Upgrades!F6,0)</f>
        <v/>
      </c>
      <c r="G6" s="30">
        <f>IFERROR(New_4G_Sites!G6-Upgrades!G6,0)</f>
        <v/>
      </c>
      <c r="H6" s="30">
        <f>IFERROR(New_4G_Sites!H6-Upgrades!H6,0)</f>
        <v/>
      </c>
      <c r="I6" s="30">
        <f>IFERROR(New_4G_Sites!I6-Upgrades!I6,0)</f>
        <v/>
      </c>
      <c r="J6" s="30">
        <f>IFERROR(New_4G_Sites!J6-Upgrades!J6,0)</f>
        <v/>
      </c>
      <c r="K6" s="30">
        <f>IFERROR(New_4G_Sites!K6-Upgrades!K6,0)</f>
        <v/>
      </c>
      <c r="L6" s="30">
        <f>IFERROR(New_4G_Sites!L6-Upgrades!L6,0)</f>
        <v/>
      </c>
    </row>
    <row r="7">
      <c r="A7" s="20">
        <f>'New_4G_Sites'!A7</f>
        <v/>
      </c>
      <c r="B7" s="20">
        <f>'New_4G_Sites'!B7</f>
        <v/>
      </c>
      <c r="C7" s="30">
        <f>IFERROR(New_4G_Sites!C7-Upgrades!C7,0)</f>
        <v/>
      </c>
      <c r="D7" s="30">
        <f>IFERROR(New_4G_Sites!D7-Upgrades!D7,0)</f>
        <v/>
      </c>
      <c r="E7" s="30">
        <f>IFERROR(New_4G_Sites!E7-Upgrades!E7,0)</f>
        <v/>
      </c>
      <c r="F7" s="30">
        <f>IFERROR(New_4G_Sites!F7-Upgrades!F7,0)</f>
        <v/>
      </c>
      <c r="G7" s="30">
        <f>IFERROR(New_4G_Sites!G7-Upgrades!G7,0)</f>
        <v/>
      </c>
      <c r="H7" s="30">
        <f>IFERROR(New_4G_Sites!H7-Upgrades!H7,0)</f>
        <v/>
      </c>
      <c r="I7" s="30">
        <f>IFERROR(New_4G_Sites!I7-Upgrades!I7,0)</f>
        <v/>
      </c>
      <c r="J7" s="30">
        <f>IFERROR(New_4G_Sites!J7-Upgrades!J7,0)</f>
        <v/>
      </c>
      <c r="K7" s="30">
        <f>IFERROR(New_4G_Sites!K7-Upgrades!K7,0)</f>
        <v/>
      </c>
      <c r="L7" s="30">
        <f>IFERROR(New_4G_Sites!L7-Upgrades!L7,0)</f>
        <v/>
      </c>
    </row>
    <row r="8">
      <c r="A8" s="20">
        <f>'New_4G_Sites'!A8</f>
        <v/>
      </c>
      <c r="B8" s="20">
        <f>'New_4G_Sites'!B8</f>
        <v/>
      </c>
      <c r="C8" s="30">
        <f>IFERROR(New_4G_Sites!C8-Upgrades!C8,0)</f>
        <v/>
      </c>
      <c r="D8" s="30">
        <f>IFERROR(New_4G_Sites!D8-Upgrades!D8,0)</f>
        <v/>
      </c>
      <c r="E8" s="30">
        <f>IFERROR(New_4G_Sites!E8-Upgrades!E8,0)</f>
        <v/>
      </c>
      <c r="F8" s="30">
        <f>IFERROR(New_4G_Sites!F8-Upgrades!F8,0)</f>
        <v/>
      </c>
      <c r="G8" s="30">
        <f>IFERROR(New_4G_Sites!G8-Upgrades!G8,0)</f>
        <v/>
      </c>
      <c r="H8" s="30">
        <f>IFERROR(New_4G_Sites!H8-Upgrades!H8,0)</f>
        <v/>
      </c>
      <c r="I8" s="30">
        <f>IFERROR(New_4G_Sites!I8-Upgrades!I8,0)</f>
        <v/>
      </c>
      <c r="J8" s="30">
        <f>IFERROR(New_4G_Sites!J8-Upgrades!J8,0)</f>
        <v/>
      </c>
      <c r="K8" s="30">
        <f>IFERROR(New_4G_Sites!K8-Upgrades!K8,0)</f>
        <v/>
      </c>
      <c r="L8" s="30">
        <f>IFERROR(New_4G_Sites!L8-Upgrades!L8,0)</f>
        <v/>
      </c>
    </row>
    <row r="9">
      <c r="A9" s="20">
        <f>'New_4G_Sites'!A9</f>
        <v/>
      </c>
      <c r="B9" s="20">
        <f>'New_4G_Sites'!B9</f>
        <v/>
      </c>
      <c r="C9" s="30">
        <f>IFERROR(New_4G_Sites!C9-Upgrades!C9,0)</f>
        <v/>
      </c>
      <c r="D9" s="30">
        <f>IFERROR(New_4G_Sites!D9-Upgrades!D9,0)</f>
        <v/>
      </c>
      <c r="E9" s="30">
        <f>IFERROR(New_4G_Sites!E9-Upgrades!E9,0)</f>
        <v/>
      </c>
      <c r="F9" s="30">
        <f>IFERROR(New_4G_Sites!F9-Upgrades!F9,0)</f>
        <v/>
      </c>
      <c r="G9" s="30">
        <f>IFERROR(New_4G_Sites!G9-Upgrades!G9,0)</f>
        <v/>
      </c>
      <c r="H9" s="30">
        <f>IFERROR(New_4G_Sites!H9-Upgrades!H9,0)</f>
        <v/>
      </c>
      <c r="I9" s="30">
        <f>IFERROR(New_4G_Sites!I9-Upgrades!I9,0)</f>
        <v/>
      </c>
      <c r="J9" s="30">
        <f>IFERROR(New_4G_Sites!J9-Upgrades!J9,0)</f>
        <v/>
      </c>
      <c r="K9" s="30">
        <f>IFERROR(New_4G_Sites!K9-Upgrades!K9,0)</f>
        <v/>
      </c>
      <c r="L9" s="30">
        <f>IFERROR(New_4G_Sites!L9-Upgrades!L9,0)</f>
        <v/>
      </c>
    </row>
    <row r="10">
      <c r="A10" s="20">
        <f>'New_4G_Sites'!A10</f>
        <v/>
      </c>
      <c r="B10" s="20">
        <f>'New_4G_Sites'!B10</f>
        <v/>
      </c>
      <c r="C10" s="30">
        <f>IFERROR(New_4G_Sites!C10-Upgrades!C10,0)</f>
        <v/>
      </c>
      <c r="D10" s="30">
        <f>IFERROR(New_4G_Sites!D10-Upgrades!D10,0)</f>
        <v/>
      </c>
      <c r="E10" s="30">
        <f>IFERROR(New_4G_Sites!E10-Upgrades!E10,0)</f>
        <v/>
      </c>
      <c r="F10" s="30">
        <f>IFERROR(New_4G_Sites!F10-Upgrades!F10,0)</f>
        <v/>
      </c>
      <c r="G10" s="30">
        <f>IFERROR(New_4G_Sites!G10-Upgrades!G10,0)</f>
        <v/>
      </c>
      <c r="H10" s="30">
        <f>IFERROR(New_4G_Sites!H10-Upgrades!H10,0)</f>
        <v/>
      </c>
      <c r="I10" s="30">
        <f>IFERROR(New_4G_Sites!I10-Upgrades!I10,0)</f>
        <v/>
      </c>
      <c r="J10" s="30">
        <f>IFERROR(New_4G_Sites!J10-Upgrades!J10,0)</f>
        <v/>
      </c>
      <c r="K10" s="30">
        <f>IFERROR(New_4G_Sites!K10-Upgrades!K10,0)</f>
        <v/>
      </c>
      <c r="L10" s="30">
        <f>IFERROR(New_4G_Sites!L10-Upgrades!L10,0)</f>
        <v/>
      </c>
    </row>
    <row r="11">
      <c r="A11" s="20">
        <f>'New_4G_Sites'!A11</f>
        <v/>
      </c>
      <c r="B11" s="20">
        <f>'New_4G_Sites'!B11</f>
        <v/>
      </c>
      <c r="C11" s="30">
        <f>IFERROR(New_4G_Sites!C11-Upgrades!C11,0)</f>
        <v/>
      </c>
      <c r="D11" s="30">
        <f>IFERROR(New_4G_Sites!D11-Upgrades!D11,0)</f>
        <v/>
      </c>
      <c r="E11" s="30">
        <f>IFERROR(New_4G_Sites!E11-Upgrades!E11,0)</f>
        <v/>
      </c>
      <c r="F11" s="30">
        <f>IFERROR(New_4G_Sites!F11-Upgrades!F11,0)</f>
        <v/>
      </c>
      <c r="G11" s="30">
        <f>IFERROR(New_4G_Sites!G11-Upgrades!G11,0)</f>
        <v/>
      </c>
      <c r="H11" s="30">
        <f>IFERROR(New_4G_Sites!H11-Upgrades!H11,0)</f>
        <v/>
      </c>
      <c r="I11" s="30">
        <f>IFERROR(New_4G_Sites!I11-Upgrades!I11,0)</f>
        <v/>
      </c>
      <c r="J11" s="30">
        <f>IFERROR(New_4G_Sites!J11-Upgrades!J11,0)</f>
        <v/>
      </c>
      <c r="K11" s="30">
        <f>IFERROR(New_4G_Sites!K11-Upgrades!K11,0)</f>
        <v/>
      </c>
      <c r="L11" s="30">
        <f>IFERROR(New_4G_Sites!L11-Upgrades!L11,0)</f>
        <v/>
      </c>
    </row>
    <row r="12">
      <c r="A12" s="20">
        <f>'New_4G_Sites'!A12</f>
        <v/>
      </c>
      <c r="B12" s="20">
        <f>'New_4G_Sites'!B12</f>
        <v/>
      </c>
      <c r="C12" s="30">
        <f>IFERROR(New_4G_Sites!C12-Upgrades!C12,0)</f>
        <v/>
      </c>
      <c r="D12" s="30">
        <f>IFERROR(New_4G_Sites!D12-Upgrades!D12,0)</f>
        <v/>
      </c>
      <c r="E12" s="30">
        <f>IFERROR(New_4G_Sites!E12-Upgrades!E12,0)</f>
        <v/>
      </c>
      <c r="F12" s="30">
        <f>IFERROR(New_4G_Sites!F12-Upgrades!F12,0)</f>
        <v/>
      </c>
      <c r="G12" s="30">
        <f>IFERROR(New_4G_Sites!G12-Upgrades!G12,0)</f>
        <v/>
      </c>
      <c r="H12" s="30">
        <f>IFERROR(New_4G_Sites!H12-Upgrades!H12,0)</f>
        <v/>
      </c>
      <c r="I12" s="30">
        <f>IFERROR(New_4G_Sites!I12-Upgrades!I12,0)</f>
        <v/>
      </c>
      <c r="J12" s="30">
        <f>IFERROR(New_4G_Sites!J12-Upgrades!J12,0)</f>
        <v/>
      </c>
      <c r="K12" s="30">
        <f>IFERROR(New_4G_Sites!K12-Upgrades!K12,0)</f>
        <v/>
      </c>
      <c r="L12" s="30">
        <f>IFERROR(New_4G_Sites!L12-Upgrades!L12,0)</f>
        <v/>
      </c>
    </row>
    <row r="13">
      <c r="A13" s="20">
        <f>'New_4G_Sites'!A13</f>
        <v/>
      </c>
      <c r="B13" s="20">
        <f>'New_4G_Sites'!B13</f>
        <v/>
      </c>
      <c r="C13" s="30">
        <f>IFERROR(New_4G_Sites!C13-Upgrades!C13,0)</f>
        <v/>
      </c>
      <c r="D13" s="30">
        <f>IFERROR(New_4G_Sites!D13-Upgrades!D13,0)</f>
        <v/>
      </c>
      <c r="E13" s="30">
        <f>IFERROR(New_4G_Sites!E13-Upgrades!E13,0)</f>
        <v/>
      </c>
      <c r="F13" s="30">
        <f>IFERROR(New_4G_Sites!F13-Upgrades!F13,0)</f>
        <v/>
      </c>
      <c r="G13" s="30">
        <f>IFERROR(New_4G_Sites!G13-Upgrades!G13,0)</f>
        <v/>
      </c>
      <c r="H13" s="30">
        <f>IFERROR(New_4G_Sites!H13-Upgrades!H13,0)</f>
        <v/>
      </c>
      <c r="I13" s="30">
        <f>IFERROR(New_4G_Sites!I13-Upgrades!I13,0)</f>
        <v/>
      </c>
      <c r="J13" s="30">
        <f>IFERROR(New_4G_Sites!J13-Upgrades!J13,0)</f>
        <v/>
      </c>
      <c r="K13" s="30">
        <f>IFERROR(New_4G_Sites!K13-Upgrades!K13,0)</f>
        <v/>
      </c>
      <c r="L13" s="30">
        <f>IFERROR(New_4G_Sites!L13-Upgrades!L13,0)</f>
        <v/>
      </c>
    </row>
    <row r="14">
      <c r="A14" s="20">
        <f>'New_4G_Sites'!A14</f>
        <v/>
      </c>
      <c r="B14" s="20">
        <f>'New_4G_Sites'!B14</f>
        <v/>
      </c>
      <c r="C14" s="30">
        <f>IFERROR(New_4G_Sites!C14-Upgrades!C14,0)</f>
        <v/>
      </c>
      <c r="D14" s="30">
        <f>IFERROR(New_4G_Sites!D14-Upgrades!D14,0)</f>
        <v/>
      </c>
      <c r="E14" s="30">
        <f>IFERROR(New_4G_Sites!E14-Upgrades!E14,0)</f>
        <v/>
      </c>
      <c r="F14" s="30">
        <f>IFERROR(New_4G_Sites!F14-Upgrades!F14,0)</f>
        <v/>
      </c>
      <c r="G14" s="30">
        <f>IFERROR(New_4G_Sites!G14-Upgrades!G14,0)</f>
        <v/>
      </c>
      <c r="H14" s="30">
        <f>IFERROR(New_4G_Sites!H14-Upgrades!H14,0)</f>
        <v/>
      </c>
      <c r="I14" s="30">
        <f>IFERROR(New_4G_Sites!I14-Upgrades!I14,0)</f>
        <v/>
      </c>
      <c r="J14" s="30">
        <f>IFERROR(New_4G_Sites!J14-Upgrades!J14,0)</f>
        <v/>
      </c>
      <c r="K14" s="30">
        <f>IFERROR(New_4G_Sites!K14-Upgrades!K14,0)</f>
        <v/>
      </c>
      <c r="L14" s="30">
        <f>IFERROR(New_4G_Sites!L14-Upgrades!L14,0)</f>
        <v/>
      </c>
    </row>
    <row r="15">
      <c r="A15" s="20">
        <f>'New_4G_Sites'!A15</f>
        <v/>
      </c>
      <c r="B15" s="20">
        <f>'New_4G_Sites'!B15</f>
        <v/>
      </c>
      <c r="C15" s="30">
        <f>IFERROR(New_4G_Sites!C15-Upgrades!C15,0)</f>
        <v/>
      </c>
      <c r="D15" s="30">
        <f>IFERROR(New_4G_Sites!D15-Upgrades!D15,0)</f>
        <v/>
      </c>
      <c r="E15" s="30">
        <f>IFERROR(New_4G_Sites!E15-Upgrades!E15,0)</f>
        <v/>
      </c>
      <c r="F15" s="30">
        <f>IFERROR(New_4G_Sites!F15-Upgrades!F15,0)</f>
        <v/>
      </c>
      <c r="G15" s="30">
        <f>IFERROR(New_4G_Sites!G15-Upgrades!G15,0)</f>
        <v/>
      </c>
      <c r="H15" s="30">
        <f>IFERROR(New_4G_Sites!H15-Upgrades!H15,0)</f>
        <v/>
      </c>
      <c r="I15" s="30">
        <f>IFERROR(New_4G_Sites!I15-Upgrades!I15,0)</f>
        <v/>
      </c>
      <c r="J15" s="30">
        <f>IFERROR(New_4G_Sites!J15-Upgrades!J15,0)</f>
        <v/>
      </c>
      <c r="K15" s="30">
        <f>IFERROR(New_4G_Sites!K15-Upgrades!K15,0)</f>
        <v/>
      </c>
      <c r="L15" s="30">
        <f>IFERROR(New_4G_Sites!L15-Upgrades!L15,0)</f>
        <v/>
      </c>
    </row>
    <row r="16">
      <c r="A16" s="20">
        <f>'New_4G_Sites'!A16</f>
        <v/>
      </c>
      <c r="B16" s="20">
        <f>'New_4G_Sites'!B16</f>
        <v/>
      </c>
      <c r="C16" s="30">
        <f>IFERROR(New_4G_Sites!C16-Upgrades!C16,0)</f>
        <v/>
      </c>
      <c r="D16" s="30">
        <f>IFERROR(New_4G_Sites!D16-Upgrades!D16,0)</f>
        <v/>
      </c>
      <c r="E16" s="30">
        <f>IFERROR(New_4G_Sites!E16-Upgrades!E16,0)</f>
        <v/>
      </c>
      <c r="F16" s="30">
        <f>IFERROR(New_4G_Sites!F16-Upgrades!F16,0)</f>
        <v/>
      </c>
      <c r="G16" s="30">
        <f>IFERROR(New_4G_Sites!G16-Upgrades!G16,0)</f>
        <v/>
      </c>
      <c r="H16" s="30">
        <f>IFERROR(New_4G_Sites!H16-Upgrades!H16,0)</f>
        <v/>
      </c>
      <c r="I16" s="30">
        <f>IFERROR(New_4G_Sites!I16-Upgrades!I16,0)</f>
        <v/>
      </c>
      <c r="J16" s="30">
        <f>IFERROR(New_4G_Sites!J16-Upgrades!J16,0)</f>
        <v/>
      </c>
      <c r="K16" s="30">
        <f>IFERROR(New_4G_Sites!K16-Upgrades!K16,0)</f>
        <v/>
      </c>
      <c r="L16" s="30">
        <f>IFERROR(New_4G_Sites!L16-Upgrades!L16,0)</f>
        <v/>
      </c>
    </row>
    <row r="17">
      <c r="A17" s="20">
        <f>'New_4G_Sites'!A17</f>
        <v/>
      </c>
      <c r="B17" s="20">
        <f>'New_4G_Sites'!B17</f>
        <v/>
      </c>
      <c r="C17" s="30">
        <f>IFERROR(New_4G_Sites!C17-Upgrades!C17,0)</f>
        <v/>
      </c>
      <c r="D17" s="30">
        <f>IFERROR(New_4G_Sites!D17-Upgrades!D17,0)</f>
        <v/>
      </c>
      <c r="E17" s="30">
        <f>IFERROR(New_4G_Sites!E17-Upgrades!E17,0)</f>
        <v/>
      </c>
      <c r="F17" s="30">
        <f>IFERROR(New_4G_Sites!F17-Upgrades!F17,0)</f>
        <v/>
      </c>
      <c r="G17" s="30">
        <f>IFERROR(New_4G_Sites!G17-Upgrades!G17,0)</f>
        <v/>
      </c>
      <c r="H17" s="30">
        <f>IFERROR(New_4G_Sites!H17-Upgrades!H17,0)</f>
        <v/>
      </c>
      <c r="I17" s="30">
        <f>IFERROR(New_4G_Sites!I17-Upgrades!I17,0)</f>
        <v/>
      </c>
      <c r="J17" s="30">
        <f>IFERROR(New_4G_Sites!J17-Upgrades!J17,0)</f>
        <v/>
      </c>
      <c r="K17" s="30">
        <f>IFERROR(New_4G_Sites!K17-Upgrades!K17,0)</f>
        <v/>
      </c>
      <c r="L17" s="30">
        <f>IFERROR(New_4G_Sites!L17-Upgrades!L17,0)</f>
        <v/>
      </c>
    </row>
    <row r="18">
      <c r="A18" s="20">
        <f>'New_4G_Sites'!A18</f>
        <v/>
      </c>
      <c r="B18" s="20">
        <f>'New_4G_Sites'!B18</f>
        <v/>
      </c>
      <c r="C18" s="30">
        <f>IFERROR(New_4G_Sites!C18-Upgrades!C18,0)</f>
        <v/>
      </c>
      <c r="D18" s="30">
        <f>IFERROR(New_4G_Sites!D18-Upgrades!D18,0)</f>
        <v/>
      </c>
      <c r="E18" s="30">
        <f>IFERROR(New_4G_Sites!E18-Upgrades!E18,0)</f>
        <v/>
      </c>
      <c r="F18" s="30">
        <f>IFERROR(New_4G_Sites!F18-Upgrades!F18,0)</f>
        <v/>
      </c>
      <c r="G18" s="30">
        <f>IFERROR(New_4G_Sites!G18-Upgrades!G18,0)</f>
        <v/>
      </c>
      <c r="H18" s="30">
        <f>IFERROR(New_4G_Sites!H18-Upgrades!H18,0)</f>
        <v/>
      </c>
      <c r="I18" s="30">
        <f>IFERROR(New_4G_Sites!I18-Upgrades!I18,0)</f>
        <v/>
      </c>
      <c r="J18" s="30">
        <f>IFERROR(New_4G_Sites!J18-Upgrades!J18,0)</f>
        <v/>
      </c>
      <c r="K18" s="30">
        <f>IFERROR(New_4G_Sites!K18-Upgrades!K18,0)</f>
        <v/>
      </c>
      <c r="L18" s="30">
        <f>IFERROR(New_4G_Sites!L18-Upgrades!L18,0)</f>
        <v/>
      </c>
    </row>
    <row r="19">
      <c r="A19" s="20">
        <f>'New_4G_Sites'!A19</f>
        <v/>
      </c>
      <c r="B19" s="20">
        <f>'New_4G_Sites'!B19</f>
        <v/>
      </c>
      <c r="C19" s="30">
        <f>IFERROR(New_4G_Sites!C19-Upgrades!C19,0)</f>
        <v/>
      </c>
      <c r="D19" s="30">
        <f>IFERROR(New_4G_Sites!D19-Upgrades!D19,0)</f>
        <v/>
      </c>
      <c r="E19" s="30">
        <f>IFERROR(New_4G_Sites!E19-Upgrades!E19,0)</f>
        <v/>
      </c>
      <c r="F19" s="30">
        <f>IFERROR(New_4G_Sites!F19-Upgrades!F19,0)</f>
        <v/>
      </c>
      <c r="G19" s="30">
        <f>IFERROR(New_4G_Sites!G19-Upgrades!G19,0)</f>
        <v/>
      </c>
      <c r="H19" s="30">
        <f>IFERROR(New_4G_Sites!H19-Upgrades!H19,0)</f>
        <v/>
      </c>
      <c r="I19" s="30">
        <f>IFERROR(New_4G_Sites!I19-Upgrades!I19,0)</f>
        <v/>
      </c>
      <c r="J19" s="30">
        <f>IFERROR(New_4G_Sites!J19-Upgrades!J19,0)</f>
        <v/>
      </c>
      <c r="K19" s="30">
        <f>IFERROR(New_4G_Sites!K19-Upgrades!K19,0)</f>
        <v/>
      </c>
      <c r="L19" s="30">
        <f>IFERROR(New_4G_Sites!L19-Upgrades!L19,0)</f>
        <v/>
      </c>
    </row>
    <row r="20">
      <c r="A20" s="20">
        <f>'New_4G_Sites'!A20</f>
        <v/>
      </c>
      <c r="B20" s="20">
        <f>'New_4G_Sites'!B20</f>
        <v/>
      </c>
      <c r="C20" s="30">
        <f>IFERROR(New_4G_Sites!C20-Upgrades!C20,0)</f>
        <v/>
      </c>
      <c r="D20" s="30">
        <f>IFERROR(New_4G_Sites!D20-Upgrades!D20,0)</f>
        <v/>
      </c>
      <c r="E20" s="30">
        <f>IFERROR(New_4G_Sites!E20-Upgrades!E20,0)</f>
        <v/>
      </c>
      <c r="F20" s="30">
        <f>IFERROR(New_4G_Sites!F20-Upgrades!F20,0)</f>
        <v/>
      </c>
      <c r="G20" s="30">
        <f>IFERROR(New_4G_Sites!G20-Upgrades!G20,0)</f>
        <v/>
      </c>
      <c r="H20" s="30">
        <f>IFERROR(New_4G_Sites!H20-Upgrades!H20,0)</f>
        <v/>
      </c>
      <c r="I20" s="30">
        <f>IFERROR(New_4G_Sites!I20-Upgrades!I20,0)</f>
        <v/>
      </c>
      <c r="J20" s="30">
        <f>IFERROR(New_4G_Sites!J20-Upgrades!J20,0)</f>
        <v/>
      </c>
      <c r="K20" s="30">
        <f>IFERROR(New_4G_Sites!K20-Upgrades!K20,0)</f>
        <v/>
      </c>
      <c r="L20" s="30">
        <f>IFERROR(New_4G_Sites!L20-Upgrades!L20,0)</f>
        <v/>
      </c>
    </row>
    <row r="21">
      <c r="A21" s="20">
        <f>'New_4G_Sites'!A21</f>
        <v/>
      </c>
      <c r="B21" s="20">
        <f>'New_4G_Sites'!B21</f>
        <v/>
      </c>
      <c r="C21" s="30">
        <f>IFERROR(New_4G_Sites!C21-Upgrades!C21,0)</f>
        <v/>
      </c>
      <c r="D21" s="30">
        <f>IFERROR(New_4G_Sites!D21-Upgrades!D21,0)</f>
        <v/>
      </c>
      <c r="E21" s="30">
        <f>IFERROR(New_4G_Sites!E21-Upgrades!E21,0)</f>
        <v/>
      </c>
      <c r="F21" s="30">
        <f>IFERROR(New_4G_Sites!F21-Upgrades!F21,0)</f>
        <v/>
      </c>
      <c r="G21" s="30">
        <f>IFERROR(New_4G_Sites!G21-Upgrades!G21,0)</f>
        <v/>
      </c>
      <c r="H21" s="30">
        <f>IFERROR(New_4G_Sites!H21-Upgrades!H21,0)</f>
        <v/>
      </c>
      <c r="I21" s="30">
        <f>IFERROR(New_4G_Sites!I21-Upgrades!I21,0)</f>
        <v/>
      </c>
      <c r="J21" s="30">
        <f>IFERROR(New_4G_Sites!J21-Upgrades!J21,0)</f>
        <v/>
      </c>
      <c r="K21" s="30">
        <f>IFERROR(New_4G_Sites!K21-Upgrades!K21,0)</f>
        <v/>
      </c>
      <c r="L21" s="30">
        <f>IFERROR(New_4G_Sites!L21-Upgrades!L21,0)</f>
        <v/>
      </c>
    </row>
    <row r="22">
      <c r="A22" s="20">
        <f>'New_4G_Sites'!A22</f>
        <v/>
      </c>
      <c r="B22" s="20">
        <f>'New_4G_Sites'!B22</f>
        <v/>
      </c>
      <c r="C22" s="30">
        <f>IFERROR(New_4G_Sites!C22-Upgrades!C22,0)</f>
        <v/>
      </c>
      <c r="D22" s="30">
        <f>IFERROR(New_4G_Sites!D22-Upgrades!D22,0)</f>
        <v/>
      </c>
      <c r="E22" s="30">
        <f>IFERROR(New_4G_Sites!E22-Upgrades!E22,0)</f>
        <v/>
      </c>
      <c r="F22" s="30">
        <f>IFERROR(New_4G_Sites!F22-Upgrades!F22,0)</f>
        <v/>
      </c>
      <c r="G22" s="30">
        <f>IFERROR(New_4G_Sites!G22-Upgrades!G22,0)</f>
        <v/>
      </c>
      <c r="H22" s="30">
        <f>IFERROR(New_4G_Sites!H22-Upgrades!H22,0)</f>
        <v/>
      </c>
      <c r="I22" s="30">
        <f>IFERROR(New_4G_Sites!I22-Upgrades!I22,0)</f>
        <v/>
      </c>
      <c r="J22" s="30">
        <f>IFERROR(New_4G_Sites!J22-Upgrades!J22,0)</f>
        <v/>
      </c>
      <c r="K22" s="30">
        <f>IFERROR(New_4G_Sites!K22-Upgrades!K22,0)</f>
        <v/>
      </c>
      <c r="L22" s="30">
        <f>IFERROR(New_4G_Sites!L22-Upgrades!L22,0)</f>
        <v/>
      </c>
    </row>
    <row r="23">
      <c r="A23" s="20">
        <f>'New_4G_Sites'!A23</f>
        <v/>
      </c>
      <c r="B23" s="20">
        <f>'New_4G_Sites'!B23</f>
        <v/>
      </c>
      <c r="C23" s="30">
        <f>IFERROR(New_4G_Sites!C23-Upgrades!C23,0)</f>
        <v/>
      </c>
      <c r="D23" s="30">
        <f>IFERROR(New_4G_Sites!D23-Upgrades!D23,0)</f>
        <v/>
      </c>
      <c r="E23" s="30">
        <f>IFERROR(New_4G_Sites!E23-Upgrades!E23,0)</f>
        <v/>
      </c>
      <c r="F23" s="30">
        <f>IFERROR(New_4G_Sites!F23-Upgrades!F23,0)</f>
        <v/>
      </c>
      <c r="G23" s="30">
        <f>IFERROR(New_4G_Sites!G23-Upgrades!G23,0)</f>
        <v/>
      </c>
      <c r="H23" s="30">
        <f>IFERROR(New_4G_Sites!H23-Upgrades!H23,0)</f>
        <v/>
      </c>
      <c r="I23" s="30">
        <f>IFERROR(New_4G_Sites!I23-Upgrades!I23,0)</f>
        <v/>
      </c>
      <c r="J23" s="30">
        <f>IFERROR(New_4G_Sites!J23-Upgrades!J23,0)</f>
        <v/>
      </c>
      <c r="K23" s="30">
        <f>IFERROR(New_4G_Sites!K23-Upgrades!K23,0)</f>
        <v/>
      </c>
      <c r="L23" s="30">
        <f>IFERROR(New_4G_Sites!L23-Upgrades!L23,0)</f>
        <v/>
      </c>
    </row>
    <row r="24">
      <c r="A24" s="20">
        <f>'New_4G_Sites'!A24</f>
        <v/>
      </c>
      <c r="B24" s="20">
        <f>'New_4G_Sites'!B24</f>
        <v/>
      </c>
      <c r="C24" s="30">
        <f>IFERROR(New_4G_Sites!C24-Upgrades!C24,0)</f>
        <v/>
      </c>
      <c r="D24" s="30">
        <f>IFERROR(New_4G_Sites!D24-Upgrades!D24,0)</f>
        <v/>
      </c>
      <c r="E24" s="30">
        <f>IFERROR(New_4G_Sites!E24-Upgrades!E24,0)</f>
        <v/>
      </c>
      <c r="F24" s="30">
        <f>IFERROR(New_4G_Sites!F24-Upgrades!F24,0)</f>
        <v/>
      </c>
      <c r="G24" s="30">
        <f>IFERROR(New_4G_Sites!G24-Upgrades!G24,0)</f>
        <v/>
      </c>
      <c r="H24" s="30">
        <f>IFERROR(New_4G_Sites!H24-Upgrades!H24,0)</f>
        <v/>
      </c>
      <c r="I24" s="30">
        <f>IFERROR(New_4G_Sites!I24-Upgrades!I24,0)</f>
        <v/>
      </c>
      <c r="J24" s="30">
        <f>IFERROR(New_4G_Sites!J24-Upgrades!J24,0)</f>
        <v/>
      </c>
      <c r="K24" s="30">
        <f>IFERROR(New_4G_Sites!K24-Upgrades!K24,0)</f>
        <v/>
      </c>
      <c r="L24" s="30">
        <f>IFERROR(New_4G_Sites!L24-Upgrades!L24,0)</f>
        <v/>
      </c>
    </row>
    <row r="25">
      <c r="A25" s="20">
        <f>'New_4G_Sites'!A25</f>
        <v/>
      </c>
      <c r="B25" s="20">
        <f>'New_4G_Sites'!B25</f>
        <v/>
      </c>
      <c r="C25" s="30">
        <f>IFERROR(New_4G_Sites!C25-Upgrades!C25,0)</f>
        <v/>
      </c>
      <c r="D25" s="30">
        <f>IFERROR(New_4G_Sites!D25-Upgrades!D25,0)</f>
        <v/>
      </c>
      <c r="E25" s="30">
        <f>IFERROR(New_4G_Sites!E25-Upgrades!E25,0)</f>
        <v/>
      </c>
      <c r="F25" s="30">
        <f>IFERROR(New_4G_Sites!F25-Upgrades!F25,0)</f>
        <v/>
      </c>
      <c r="G25" s="30">
        <f>IFERROR(New_4G_Sites!G25-Upgrades!G25,0)</f>
        <v/>
      </c>
      <c r="H25" s="30">
        <f>IFERROR(New_4G_Sites!H25-Upgrades!H25,0)</f>
        <v/>
      </c>
      <c r="I25" s="30">
        <f>IFERROR(New_4G_Sites!I25-Upgrades!I25,0)</f>
        <v/>
      </c>
      <c r="J25" s="30">
        <f>IFERROR(New_4G_Sites!J25-Upgrades!J25,0)</f>
        <v/>
      </c>
      <c r="K25" s="30">
        <f>IFERROR(New_4G_Sites!K25-Upgrades!K25,0)</f>
        <v/>
      </c>
      <c r="L25" s="30">
        <f>IFERROR(New_4G_Sites!L25-Upgrades!L25,0)</f>
        <v/>
      </c>
    </row>
    <row r="26">
      <c r="A26" s="20">
        <f>'New_4G_Sites'!A26</f>
        <v/>
      </c>
      <c r="B26" s="20">
        <f>'New_4G_Sites'!B26</f>
        <v/>
      </c>
      <c r="C26" s="30">
        <f>IFERROR(New_4G_Sites!C26-Upgrades!C26,0)</f>
        <v/>
      </c>
      <c r="D26" s="30">
        <f>IFERROR(New_4G_Sites!D26-Upgrades!D26,0)</f>
        <v/>
      </c>
      <c r="E26" s="30">
        <f>IFERROR(New_4G_Sites!E26-Upgrades!E26,0)</f>
        <v/>
      </c>
      <c r="F26" s="30">
        <f>IFERROR(New_4G_Sites!F26-Upgrades!F26,0)</f>
        <v/>
      </c>
      <c r="G26" s="30">
        <f>IFERROR(New_4G_Sites!G26-Upgrades!G26,0)</f>
        <v/>
      </c>
      <c r="H26" s="30">
        <f>IFERROR(New_4G_Sites!H26-Upgrades!H26,0)</f>
        <v/>
      </c>
      <c r="I26" s="30">
        <f>IFERROR(New_4G_Sites!I26-Upgrades!I26,0)</f>
        <v/>
      </c>
      <c r="J26" s="30">
        <f>IFERROR(New_4G_Sites!J26-Upgrades!J26,0)</f>
        <v/>
      </c>
      <c r="K26" s="30">
        <f>IFERROR(New_4G_Sites!K26-Upgrades!K26,0)</f>
        <v/>
      </c>
      <c r="L26" s="30">
        <f>IFERROR(New_4G_Sites!L26-Upgrades!L26,0)</f>
        <v/>
      </c>
    </row>
    <row r="27">
      <c r="A27" s="20">
        <f>'New_4G_Sites'!A27</f>
        <v/>
      </c>
      <c r="B27" s="20">
        <f>'New_4G_Sites'!B27</f>
        <v/>
      </c>
      <c r="C27" s="30">
        <f>IFERROR(New_4G_Sites!C27-Upgrades!C27,0)</f>
        <v/>
      </c>
      <c r="D27" s="30">
        <f>IFERROR(New_4G_Sites!D27-Upgrades!D27,0)</f>
        <v/>
      </c>
      <c r="E27" s="30">
        <f>IFERROR(New_4G_Sites!E27-Upgrades!E27,0)</f>
        <v/>
      </c>
      <c r="F27" s="30">
        <f>IFERROR(New_4G_Sites!F27-Upgrades!F27,0)</f>
        <v/>
      </c>
      <c r="G27" s="30">
        <f>IFERROR(New_4G_Sites!G27-Upgrades!G27,0)</f>
        <v/>
      </c>
      <c r="H27" s="30">
        <f>IFERROR(New_4G_Sites!H27-Upgrades!H27,0)</f>
        <v/>
      </c>
      <c r="I27" s="30">
        <f>IFERROR(New_4G_Sites!I27-Upgrades!I27,0)</f>
        <v/>
      </c>
      <c r="J27" s="30">
        <f>IFERROR(New_4G_Sites!J27-Upgrades!J27,0)</f>
        <v/>
      </c>
      <c r="K27" s="30">
        <f>IFERROR(New_4G_Sites!K27-Upgrades!K27,0)</f>
        <v/>
      </c>
      <c r="L27" s="30">
        <f>IFERROR(New_4G_Sites!L27-Upgrades!L27,0)</f>
        <v/>
      </c>
    </row>
    <row r="28">
      <c r="A28" s="20">
        <f>'New_4G_Sites'!A28</f>
        <v/>
      </c>
      <c r="B28" s="20">
        <f>'New_4G_Sites'!B28</f>
        <v/>
      </c>
      <c r="C28" s="30">
        <f>IFERROR(New_4G_Sites!C28-Upgrades!C28,0)</f>
        <v/>
      </c>
      <c r="D28" s="30">
        <f>IFERROR(New_4G_Sites!D28-Upgrades!D28,0)</f>
        <v/>
      </c>
      <c r="E28" s="30">
        <f>IFERROR(New_4G_Sites!E28-Upgrades!E28,0)</f>
        <v/>
      </c>
      <c r="F28" s="30">
        <f>IFERROR(New_4G_Sites!F28-Upgrades!F28,0)</f>
        <v/>
      </c>
      <c r="G28" s="30">
        <f>IFERROR(New_4G_Sites!G28-Upgrades!G28,0)</f>
        <v/>
      </c>
      <c r="H28" s="30">
        <f>IFERROR(New_4G_Sites!H28-Upgrades!H28,0)</f>
        <v/>
      </c>
      <c r="I28" s="30">
        <f>IFERROR(New_4G_Sites!I28-Upgrades!I28,0)</f>
        <v/>
      </c>
      <c r="J28" s="30">
        <f>IFERROR(New_4G_Sites!J28-Upgrades!J28,0)</f>
        <v/>
      </c>
      <c r="K28" s="30">
        <f>IFERROR(New_4G_Sites!K28-Upgrades!K28,0)</f>
        <v/>
      </c>
      <c r="L28" s="30">
        <f>IFERROR(New_4G_Sites!L28-Upgrades!L28,0)</f>
        <v/>
      </c>
    </row>
    <row r="29">
      <c r="A29" s="20">
        <f>'New_4G_Sites'!A29</f>
        <v/>
      </c>
      <c r="B29" s="20">
        <f>'New_4G_Sites'!B29</f>
        <v/>
      </c>
      <c r="C29" s="30">
        <f>IFERROR(New_4G_Sites!C29-Upgrades!C29,0)</f>
        <v/>
      </c>
      <c r="D29" s="30">
        <f>IFERROR(New_4G_Sites!D29-Upgrades!D29,0)</f>
        <v/>
      </c>
      <c r="E29" s="30">
        <f>IFERROR(New_4G_Sites!E29-Upgrades!E29,0)</f>
        <v/>
      </c>
      <c r="F29" s="30">
        <f>IFERROR(New_4G_Sites!F29-Upgrades!F29,0)</f>
        <v/>
      </c>
      <c r="G29" s="30">
        <f>IFERROR(New_4G_Sites!G29-Upgrades!G29,0)</f>
        <v/>
      </c>
      <c r="H29" s="30">
        <f>IFERROR(New_4G_Sites!H29-Upgrades!H29,0)</f>
        <v/>
      </c>
      <c r="I29" s="30">
        <f>IFERROR(New_4G_Sites!I29-Upgrades!I29,0)</f>
        <v/>
      </c>
      <c r="J29" s="30">
        <f>IFERROR(New_4G_Sites!J29-Upgrades!J29,0)</f>
        <v/>
      </c>
      <c r="K29" s="30">
        <f>IFERROR(New_4G_Sites!K29-Upgrades!K29,0)</f>
        <v/>
      </c>
      <c r="L29" s="30">
        <f>IFERROR(New_4G_Sites!L29-Upgrades!L29,0)</f>
        <v/>
      </c>
    </row>
    <row r="30">
      <c r="A30" s="20">
        <f>'New_4G_Sites'!A30</f>
        <v/>
      </c>
      <c r="B30" s="20">
        <f>'New_4G_Sites'!B30</f>
        <v/>
      </c>
      <c r="C30" s="30">
        <f>IFERROR(New_4G_Sites!C30-Upgrades!C30,0)</f>
        <v/>
      </c>
      <c r="D30" s="30">
        <f>IFERROR(New_4G_Sites!D30-Upgrades!D30,0)</f>
        <v/>
      </c>
      <c r="E30" s="30">
        <f>IFERROR(New_4G_Sites!E30-Upgrades!E30,0)</f>
        <v/>
      </c>
      <c r="F30" s="30">
        <f>IFERROR(New_4G_Sites!F30-Upgrades!F30,0)</f>
        <v/>
      </c>
      <c r="G30" s="30">
        <f>IFERROR(New_4G_Sites!G30-Upgrades!G30,0)</f>
        <v/>
      </c>
      <c r="H30" s="30">
        <f>IFERROR(New_4G_Sites!H30-Upgrades!H30,0)</f>
        <v/>
      </c>
      <c r="I30" s="30">
        <f>IFERROR(New_4G_Sites!I30-Upgrades!I30,0)</f>
        <v/>
      </c>
      <c r="J30" s="30">
        <f>IFERROR(New_4G_Sites!J30-Upgrades!J30,0)</f>
        <v/>
      </c>
      <c r="K30" s="30">
        <f>IFERROR(New_4G_Sites!K30-Upgrades!K30,0)</f>
        <v/>
      </c>
      <c r="L30" s="30">
        <f>IFERROR(New_4G_Sites!L30-Upgrades!L30,0)</f>
        <v/>
      </c>
    </row>
    <row r="31">
      <c r="A31" s="20">
        <f>'New_4G_Sites'!A31</f>
        <v/>
      </c>
      <c r="B31" s="20">
        <f>'New_4G_Sites'!B31</f>
        <v/>
      </c>
      <c r="C31" s="30">
        <f>IFERROR(New_4G_Sites!C31-Upgrades!C31,0)</f>
        <v/>
      </c>
      <c r="D31" s="30">
        <f>IFERROR(New_4G_Sites!D31-Upgrades!D31,0)</f>
        <v/>
      </c>
      <c r="E31" s="30">
        <f>IFERROR(New_4G_Sites!E31-Upgrades!E31,0)</f>
        <v/>
      </c>
      <c r="F31" s="30">
        <f>IFERROR(New_4G_Sites!F31-Upgrades!F31,0)</f>
        <v/>
      </c>
      <c r="G31" s="30">
        <f>IFERROR(New_4G_Sites!G31-Upgrades!G31,0)</f>
        <v/>
      </c>
      <c r="H31" s="30">
        <f>IFERROR(New_4G_Sites!H31-Upgrades!H31,0)</f>
        <v/>
      </c>
      <c r="I31" s="30">
        <f>IFERROR(New_4G_Sites!I31-Upgrades!I31,0)</f>
        <v/>
      </c>
      <c r="J31" s="30">
        <f>IFERROR(New_4G_Sites!J31-Upgrades!J31,0)</f>
        <v/>
      </c>
      <c r="K31" s="30">
        <f>IFERROR(New_4G_Sites!K31-Upgrades!K31,0)</f>
        <v/>
      </c>
      <c r="L31" s="30">
        <f>IFERROR(New_4G_Sites!L31-Upgrades!L31,0)</f>
        <v/>
      </c>
    </row>
    <row r="32">
      <c r="A32" s="20">
        <f>'New_4G_Sites'!A32</f>
        <v/>
      </c>
      <c r="B32" s="20">
        <f>'New_4G_Sites'!B32</f>
        <v/>
      </c>
      <c r="C32" s="30">
        <f>IFERROR(New_4G_Sites!C32-Upgrades!C32,0)</f>
        <v/>
      </c>
      <c r="D32" s="30">
        <f>IFERROR(New_4G_Sites!D32-Upgrades!D32,0)</f>
        <v/>
      </c>
      <c r="E32" s="30">
        <f>IFERROR(New_4G_Sites!E32-Upgrades!E32,0)</f>
        <v/>
      </c>
      <c r="F32" s="30">
        <f>IFERROR(New_4G_Sites!F32-Upgrades!F32,0)</f>
        <v/>
      </c>
      <c r="G32" s="30">
        <f>IFERROR(New_4G_Sites!G32-Upgrades!G32,0)</f>
        <v/>
      </c>
      <c r="H32" s="30">
        <f>IFERROR(New_4G_Sites!H32-Upgrades!H32,0)</f>
        <v/>
      </c>
      <c r="I32" s="30">
        <f>IFERROR(New_4G_Sites!I32-Upgrades!I32,0)</f>
        <v/>
      </c>
      <c r="J32" s="30">
        <f>IFERROR(New_4G_Sites!J32-Upgrades!J32,0)</f>
        <v/>
      </c>
      <c r="K32" s="30">
        <f>IFERROR(New_4G_Sites!K32-Upgrades!K32,0)</f>
        <v/>
      </c>
      <c r="L32" s="30">
        <f>IFERROR(New_4G_Sites!L32-Upgrades!L32,0)</f>
        <v/>
      </c>
    </row>
    <row r="33">
      <c r="A33" s="20">
        <f>'New_4G_Sites'!A33</f>
        <v/>
      </c>
      <c r="B33" s="20">
        <f>'New_4G_Sites'!B33</f>
        <v/>
      </c>
      <c r="C33" s="30">
        <f>IFERROR(New_4G_Sites!C33-Upgrades!C33,0)</f>
        <v/>
      </c>
      <c r="D33" s="30">
        <f>IFERROR(New_4G_Sites!D33-Upgrades!D33,0)</f>
        <v/>
      </c>
      <c r="E33" s="30">
        <f>IFERROR(New_4G_Sites!E33-Upgrades!E33,0)</f>
        <v/>
      </c>
      <c r="F33" s="30">
        <f>IFERROR(New_4G_Sites!F33-Upgrades!F33,0)</f>
        <v/>
      </c>
      <c r="G33" s="30">
        <f>IFERROR(New_4G_Sites!G33-Upgrades!G33,0)</f>
        <v/>
      </c>
      <c r="H33" s="30">
        <f>IFERROR(New_4G_Sites!H33-Upgrades!H33,0)</f>
        <v/>
      </c>
      <c r="I33" s="30">
        <f>IFERROR(New_4G_Sites!I33-Upgrades!I33,0)</f>
        <v/>
      </c>
      <c r="J33" s="30">
        <f>IFERROR(New_4G_Sites!J33-Upgrades!J33,0)</f>
        <v/>
      </c>
      <c r="K33" s="30">
        <f>IFERROR(New_4G_Sites!K33-Upgrades!K33,0)</f>
        <v/>
      </c>
      <c r="L33" s="30">
        <f>IFERROR(New_4G_Sites!L33-Upgrades!L33,0)</f>
        <v/>
      </c>
    </row>
    <row r="34">
      <c r="A34" s="20">
        <f>'New_4G_Sites'!A34</f>
        <v/>
      </c>
      <c r="B34" s="20">
        <f>'New_4G_Sites'!B34</f>
        <v/>
      </c>
      <c r="C34" s="30">
        <f>IFERROR(New_4G_Sites!C34-Upgrades!C34,0)</f>
        <v/>
      </c>
      <c r="D34" s="30">
        <f>IFERROR(New_4G_Sites!D34-Upgrades!D34,0)</f>
        <v/>
      </c>
      <c r="E34" s="30">
        <f>IFERROR(New_4G_Sites!E34-Upgrades!E34,0)</f>
        <v/>
      </c>
      <c r="F34" s="30">
        <f>IFERROR(New_4G_Sites!F34-Upgrades!F34,0)</f>
        <v/>
      </c>
      <c r="G34" s="30">
        <f>IFERROR(New_4G_Sites!G34-Upgrades!G34,0)</f>
        <v/>
      </c>
      <c r="H34" s="30">
        <f>IFERROR(New_4G_Sites!H34-Upgrades!H34,0)</f>
        <v/>
      </c>
      <c r="I34" s="30">
        <f>IFERROR(New_4G_Sites!I34-Upgrades!I34,0)</f>
        <v/>
      </c>
      <c r="J34" s="30">
        <f>IFERROR(New_4G_Sites!J34-Upgrades!J34,0)</f>
        <v/>
      </c>
      <c r="K34" s="30">
        <f>IFERROR(New_4G_Sites!K34-Upgrades!K34,0)</f>
        <v/>
      </c>
      <c r="L34" s="30">
        <f>IFERROR(New_4G_Sites!L34-Upgrades!L34,0)</f>
        <v/>
      </c>
    </row>
    <row r="35">
      <c r="A35" s="20">
        <f>'New_4G_Sites'!A35</f>
        <v/>
      </c>
      <c r="B35" s="20">
        <f>'New_4G_Sites'!B35</f>
        <v/>
      </c>
      <c r="C35" s="30">
        <f>IFERROR(New_4G_Sites!C35-Upgrades!C35,0)</f>
        <v/>
      </c>
      <c r="D35" s="30">
        <f>IFERROR(New_4G_Sites!D35-Upgrades!D35,0)</f>
        <v/>
      </c>
      <c r="E35" s="30">
        <f>IFERROR(New_4G_Sites!E35-Upgrades!E35,0)</f>
        <v/>
      </c>
      <c r="F35" s="30">
        <f>IFERROR(New_4G_Sites!F35-Upgrades!F35,0)</f>
        <v/>
      </c>
      <c r="G35" s="30">
        <f>IFERROR(New_4G_Sites!G35-Upgrades!G35,0)</f>
        <v/>
      </c>
      <c r="H35" s="30">
        <f>IFERROR(New_4G_Sites!H35-Upgrades!H35,0)</f>
        <v/>
      </c>
      <c r="I35" s="30">
        <f>IFERROR(New_4G_Sites!I35-Upgrades!I35,0)</f>
        <v/>
      </c>
      <c r="J35" s="30">
        <f>IFERROR(New_4G_Sites!J35-Upgrades!J35,0)</f>
        <v/>
      </c>
      <c r="K35" s="30">
        <f>IFERROR(New_4G_Sites!K35-Upgrades!K35,0)</f>
        <v/>
      </c>
      <c r="L35" s="30">
        <f>IFERROR(New_4G_Sites!L35-Upgrades!L35,0)</f>
        <v/>
      </c>
    </row>
    <row r="36">
      <c r="A36" s="20">
        <f>'New_4G_Sites'!A36</f>
        <v/>
      </c>
      <c r="B36" s="20">
        <f>'New_4G_Sites'!B36</f>
        <v/>
      </c>
      <c r="C36" s="30">
        <f>IFERROR(New_4G_Sites!C36-Upgrades!C36,0)</f>
        <v/>
      </c>
      <c r="D36" s="30">
        <f>IFERROR(New_4G_Sites!D36-Upgrades!D36,0)</f>
        <v/>
      </c>
      <c r="E36" s="30">
        <f>IFERROR(New_4G_Sites!E36-Upgrades!E36,0)</f>
        <v/>
      </c>
      <c r="F36" s="30">
        <f>IFERROR(New_4G_Sites!F36-Upgrades!F36,0)</f>
        <v/>
      </c>
      <c r="G36" s="30">
        <f>IFERROR(New_4G_Sites!G36-Upgrades!G36,0)</f>
        <v/>
      </c>
      <c r="H36" s="30">
        <f>IFERROR(New_4G_Sites!H36-Upgrades!H36,0)</f>
        <v/>
      </c>
      <c r="I36" s="30">
        <f>IFERROR(New_4G_Sites!I36-Upgrades!I36,0)</f>
        <v/>
      </c>
      <c r="J36" s="30">
        <f>IFERROR(New_4G_Sites!J36-Upgrades!J36,0)</f>
        <v/>
      </c>
      <c r="K36" s="30">
        <f>IFERROR(New_4G_Sites!K36-Upgrades!K36,0)</f>
        <v/>
      </c>
      <c r="L36" s="30">
        <f>IFERROR(New_4G_Sites!L36-Upgrades!L36,0)</f>
        <v/>
      </c>
    </row>
    <row r="37">
      <c r="A37" s="20">
        <f>'New_4G_Sites'!A37</f>
        <v/>
      </c>
      <c r="B37" s="20">
        <f>'New_4G_Sites'!B37</f>
        <v/>
      </c>
      <c r="C37" s="30">
        <f>IFERROR(New_4G_Sites!C37-Upgrades!C37,0)</f>
        <v/>
      </c>
      <c r="D37" s="30">
        <f>IFERROR(New_4G_Sites!D37-Upgrades!D37,0)</f>
        <v/>
      </c>
      <c r="E37" s="30">
        <f>IFERROR(New_4G_Sites!E37-Upgrades!E37,0)</f>
        <v/>
      </c>
      <c r="F37" s="30">
        <f>IFERROR(New_4G_Sites!F37-Upgrades!F37,0)</f>
        <v/>
      </c>
      <c r="G37" s="30">
        <f>IFERROR(New_4G_Sites!G37-Upgrades!G37,0)</f>
        <v/>
      </c>
      <c r="H37" s="30">
        <f>IFERROR(New_4G_Sites!H37-Upgrades!H37,0)</f>
        <v/>
      </c>
      <c r="I37" s="30">
        <f>IFERROR(New_4G_Sites!I37-Upgrades!I37,0)</f>
        <v/>
      </c>
      <c r="J37" s="30">
        <f>IFERROR(New_4G_Sites!J37-Upgrades!J37,0)</f>
        <v/>
      </c>
      <c r="K37" s="30">
        <f>IFERROR(New_4G_Sites!K37-Upgrades!K37,0)</f>
        <v/>
      </c>
      <c r="L37" s="30">
        <f>IFERROR(New_4G_Sites!L37-Upgrades!L37,0)</f>
        <v/>
      </c>
    </row>
    <row r="38">
      <c r="A38" s="20">
        <f>'New_4G_Sites'!A38</f>
        <v/>
      </c>
      <c r="B38" s="20">
        <f>'New_4G_Sites'!B38</f>
        <v/>
      </c>
      <c r="C38" s="30">
        <f>IFERROR(New_4G_Sites!C38-Upgrades!C38,0)</f>
        <v/>
      </c>
      <c r="D38" s="30">
        <f>IFERROR(New_4G_Sites!D38-Upgrades!D38,0)</f>
        <v/>
      </c>
      <c r="E38" s="30">
        <f>IFERROR(New_4G_Sites!E38-Upgrades!E38,0)</f>
        <v/>
      </c>
      <c r="F38" s="30">
        <f>IFERROR(New_4G_Sites!F38-Upgrades!F38,0)</f>
        <v/>
      </c>
      <c r="G38" s="30">
        <f>IFERROR(New_4G_Sites!G38-Upgrades!G38,0)</f>
        <v/>
      </c>
      <c r="H38" s="30">
        <f>IFERROR(New_4G_Sites!H38-Upgrades!H38,0)</f>
        <v/>
      </c>
      <c r="I38" s="30">
        <f>IFERROR(New_4G_Sites!I38-Upgrades!I38,0)</f>
        <v/>
      </c>
      <c r="J38" s="30">
        <f>IFERROR(New_4G_Sites!J38-Upgrades!J38,0)</f>
        <v/>
      </c>
      <c r="K38" s="30">
        <f>IFERROR(New_4G_Sites!K38-Upgrades!K38,0)</f>
        <v/>
      </c>
      <c r="L38" s="30">
        <f>IFERROR(New_4G_Sites!L38-Upgrades!L38,0)</f>
        <v/>
      </c>
    </row>
    <row r="39">
      <c r="A39" s="20">
        <f>'New_4G_Sites'!A39</f>
        <v/>
      </c>
      <c r="B39" s="20">
        <f>'New_4G_Sites'!B39</f>
        <v/>
      </c>
      <c r="C39" s="30">
        <f>IFERROR(New_4G_Sites!C39-Upgrades!C39,0)</f>
        <v/>
      </c>
      <c r="D39" s="30">
        <f>IFERROR(New_4G_Sites!D39-Upgrades!D39,0)</f>
        <v/>
      </c>
      <c r="E39" s="30">
        <f>IFERROR(New_4G_Sites!E39-Upgrades!E39,0)</f>
        <v/>
      </c>
      <c r="F39" s="30">
        <f>IFERROR(New_4G_Sites!F39-Upgrades!F39,0)</f>
        <v/>
      </c>
      <c r="G39" s="30">
        <f>IFERROR(New_4G_Sites!G39-Upgrades!G39,0)</f>
        <v/>
      </c>
      <c r="H39" s="30">
        <f>IFERROR(New_4G_Sites!H39-Upgrades!H39,0)</f>
        <v/>
      </c>
      <c r="I39" s="30">
        <f>IFERROR(New_4G_Sites!I39-Upgrades!I39,0)</f>
        <v/>
      </c>
      <c r="J39" s="30">
        <f>IFERROR(New_4G_Sites!J39-Upgrades!J39,0)</f>
        <v/>
      </c>
      <c r="K39" s="30">
        <f>IFERROR(New_4G_Sites!K39-Upgrades!K39,0)</f>
        <v/>
      </c>
      <c r="L39" s="30">
        <f>IFERROR(New_4G_Sites!L39-Upgrades!L39,0)</f>
        <v/>
      </c>
    </row>
    <row r="40">
      <c r="A40" s="20">
        <f>'New_4G_Sites'!A40</f>
        <v/>
      </c>
      <c r="B40" s="20">
        <f>'New_4G_Sites'!B40</f>
        <v/>
      </c>
      <c r="C40" s="30">
        <f>IFERROR(New_4G_Sites!C40-Upgrades!C40,0)</f>
        <v/>
      </c>
      <c r="D40" s="30">
        <f>IFERROR(New_4G_Sites!D40-Upgrades!D40,0)</f>
        <v/>
      </c>
      <c r="E40" s="30">
        <f>IFERROR(New_4G_Sites!E40-Upgrades!E40,0)</f>
        <v/>
      </c>
      <c r="F40" s="30">
        <f>IFERROR(New_4G_Sites!F40-Upgrades!F40,0)</f>
        <v/>
      </c>
      <c r="G40" s="30">
        <f>IFERROR(New_4G_Sites!G40-Upgrades!G40,0)</f>
        <v/>
      </c>
      <c r="H40" s="30">
        <f>IFERROR(New_4G_Sites!H40-Upgrades!H40,0)</f>
        <v/>
      </c>
      <c r="I40" s="30">
        <f>IFERROR(New_4G_Sites!I40-Upgrades!I40,0)</f>
        <v/>
      </c>
      <c r="J40" s="30">
        <f>IFERROR(New_4G_Sites!J40-Upgrades!J40,0)</f>
        <v/>
      </c>
      <c r="K40" s="30">
        <f>IFERROR(New_4G_Sites!K40-Upgrades!K40,0)</f>
        <v/>
      </c>
      <c r="L40" s="30">
        <f>IFERROR(New_4G_Sites!L40-Upgrades!L40,0)</f>
        <v/>
      </c>
    </row>
    <row r="41">
      <c r="A41" s="20">
        <f>'New_4G_Sites'!A41</f>
        <v/>
      </c>
      <c r="B41" s="20">
        <f>'New_4G_Sites'!B41</f>
        <v/>
      </c>
      <c r="C41" s="30">
        <f>IFERROR(New_4G_Sites!C41-Upgrades!C41,0)</f>
        <v/>
      </c>
      <c r="D41" s="30">
        <f>IFERROR(New_4G_Sites!D41-Upgrades!D41,0)</f>
        <v/>
      </c>
      <c r="E41" s="30">
        <f>IFERROR(New_4G_Sites!E41-Upgrades!E41,0)</f>
        <v/>
      </c>
      <c r="F41" s="30">
        <f>IFERROR(New_4G_Sites!F41-Upgrades!F41,0)</f>
        <v/>
      </c>
      <c r="G41" s="30">
        <f>IFERROR(New_4G_Sites!G41-Upgrades!G41,0)</f>
        <v/>
      </c>
      <c r="H41" s="30">
        <f>IFERROR(New_4G_Sites!H41-Upgrades!H41,0)</f>
        <v/>
      </c>
      <c r="I41" s="30">
        <f>IFERROR(New_4G_Sites!I41-Upgrades!I41,0)</f>
        <v/>
      </c>
      <c r="J41" s="30">
        <f>IFERROR(New_4G_Sites!J41-Upgrades!J41,0)</f>
        <v/>
      </c>
      <c r="K41" s="30">
        <f>IFERROR(New_4G_Sites!K41-Upgrades!K41,0)</f>
        <v/>
      </c>
      <c r="L41" s="30">
        <f>IFERROR(New_4G_Sites!L41-Upgrades!L41,0)</f>
        <v/>
      </c>
    </row>
    <row r="42">
      <c r="A42" s="20">
        <f>'New_4G_Sites'!A42</f>
        <v/>
      </c>
      <c r="B42" s="20">
        <f>'New_4G_Sites'!B42</f>
        <v/>
      </c>
      <c r="C42" s="30">
        <f>IFERROR(New_4G_Sites!C42-Upgrades!C42,0)</f>
        <v/>
      </c>
      <c r="D42" s="30">
        <f>IFERROR(New_4G_Sites!D42-Upgrades!D42,0)</f>
        <v/>
      </c>
      <c r="E42" s="30">
        <f>IFERROR(New_4G_Sites!E42-Upgrades!E42,0)</f>
        <v/>
      </c>
      <c r="F42" s="30">
        <f>IFERROR(New_4G_Sites!F42-Upgrades!F42,0)</f>
        <v/>
      </c>
      <c r="G42" s="30">
        <f>IFERROR(New_4G_Sites!G42-Upgrades!G42,0)</f>
        <v/>
      </c>
      <c r="H42" s="30">
        <f>IFERROR(New_4G_Sites!H42-Upgrades!H42,0)</f>
        <v/>
      </c>
      <c r="I42" s="30">
        <f>IFERROR(New_4G_Sites!I42-Upgrades!I42,0)</f>
        <v/>
      </c>
      <c r="J42" s="30">
        <f>IFERROR(New_4G_Sites!J42-Upgrades!J42,0)</f>
        <v/>
      </c>
      <c r="K42" s="30">
        <f>IFERROR(New_4G_Sites!K42-Upgrades!K42,0)</f>
        <v/>
      </c>
      <c r="L42" s="30">
        <f>IFERROR(New_4G_Sites!L42-Upgrades!L42,0)</f>
        <v/>
      </c>
    </row>
    <row r="43">
      <c r="A43" s="20">
        <f>'New_4G_Sites'!A43</f>
        <v/>
      </c>
      <c r="B43" s="20">
        <f>'New_4G_Sites'!B43</f>
        <v/>
      </c>
      <c r="C43" s="30">
        <f>IFERROR(New_4G_Sites!C43-Upgrades!C43,0)</f>
        <v/>
      </c>
      <c r="D43" s="30">
        <f>IFERROR(New_4G_Sites!D43-Upgrades!D43,0)</f>
        <v/>
      </c>
      <c r="E43" s="30">
        <f>IFERROR(New_4G_Sites!E43-Upgrades!E43,0)</f>
        <v/>
      </c>
      <c r="F43" s="30">
        <f>IFERROR(New_4G_Sites!F43-Upgrades!F43,0)</f>
        <v/>
      </c>
      <c r="G43" s="30">
        <f>IFERROR(New_4G_Sites!G43-Upgrades!G43,0)</f>
        <v/>
      </c>
      <c r="H43" s="30">
        <f>IFERROR(New_4G_Sites!H43-Upgrades!H43,0)</f>
        <v/>
      </c>
      <c r="I43" s="30">
        <f>IFERROR(New_4G_Sites!I43-Upgrades!I43,0)</f>
        <v/>
      </c>
      <c r="J43" s="30">
        <f>IFERROR(New_4G_Sites!J43-Upgrades!J43,0)</f>
        <v/>
      </c>
      <c r="K43" s="30">
        <f>IFERROR(New_4G_Sites!K43-Upgrades!K43,0)</f>
        <v/>
      </c>
      <c r="L43" s="30">
        <f>IFERROR(New_4G_Sites!L43-Upgrades!L43,0)</f>
        <v/>
      </c>
    </row>
    <row r="44">
      <c r="A44" s="20">
        <f>'New_4G_Sites'!A44</f>
        <v/>
      </c>
      <c r="B44" s="20">
        <f>'New_4G_Sites'!B44</f>
        <v/>
      </c>
      <c r="C44" s="30">
        <f>IFERROR(New_4G_Sites!C44-Upgrades!C44,0)</f>
        <v/>
      </c>
      <c r="D44" s="30">
        <f>IFERROR(New_4G_Sites!D44-Upgrades!D44,0)</f>
        <v/>
      </c>
      <c r="E44" s="30">
        <f>IFERROR(New_4G_Sites!E44-Upgrades!E44,0)</f>
        <v/>
      </c>
      <c r="F44" s="30">
        <f>IFERROR(New_4G_Sites!F44-Upgrades!F44,0)</f>
        <v/>
      </c>
      <c r="G44" s="30">
        <f>IFERROR(New_4G_Sites!G44-Upgrades!G44,0)</f>
        <v/>
      </c>
      <c r="H44" s="30">
        <f>IFERROR(New_4G_Sites!H44-Upgrades!H44,0)</f>
        <v/>
      </c>
      <c r="I44" s="30">
        <f>IFERROR(New_4G_Sites!I44-Upgrades!I44,0)</f>
        <v/>
      </c>
      <c r="J44" s="30">
        <f>IFERROR(New_4G_Sites!J44-Upgrades!J44,0)</f>
        <v/>
      </c>
      <c r="K44" s="30">
        <f>IFERROR(New_4G_Sites!K44-Upgrades!K44,0)</f>
        <v/>
      </c>
      <c r="L44" s="30">
        <f>IFERROR(New_4G_Sites!L44-Upgrades!L44,0)</f>
        <v/>
      </c>
    </row>
    <row r="45">
      <c r="A45" s="20">
        <f>'New_4G_Sites'!A45</f>
        <v/>
      </c>
      <c r="B45" s="20">
        <f>'New_4G_Sites'!B45</f>
        <v/>
      </c>
      <c r="C45" s="30">
        <f>IFERROR(New_4G_Sites!C45-Upgrades!C45,0)</f>
        <v/>
      </c>
      <c r="D45" s="30">
        <f>IFERROR(New_4G_Sites!D45-Upgrades!D45,0)</f>
        <v/>
      </c>
      <c r="E45" s="30">
        <f>IFERROR(New_4G_Sites!E45-Upgrades!E45,0)</f>
        <v/>
      </c>
      <c r="F45" s="30">
        <f>IFERROR(New_4G_Sites!F45-Upgrades!F45,0)</f>
        <v/>
      </c>
      <c r="G45" s="30">
        <f>IFERROR(New_4G_Sites!G45-Upgrades!G45,0)</f>
        <v/>
      </c>
      <c r="H45" s="30">
        <f>IFERROR(New_4G_Sites!H45-Upgrades!H45,0)</f>
        <v/>
      </c>
      <c r="I45" s="30">
        <f>IFERROR(New_4G_Sites!I45-Upgrades!I45,0)</f>
        <v/>
      </c>
      <c r="J45" s="30">
        <f>IFERROR(New_4G_Sites!J45-Upgrades!J45,0)</f>
        <v/>
      </c>
      <c r="K45" s="30">
        <f>IFERROR(New_4G_Sites!K45-Upgrades!K45,0)</f>
        <v/>
      </c>
      <c r="L45" s="30">
        <f>IFERROR(New_4G_Sites!L45-Upgrades!L45,0)</f>
        <v/>
      </c>
    </row>
    <row r="46">
      <c r="A46" s="20">
        <f>'New_4G_Sites'!A46</f>
        <v/>
      </c>
      <c r="B46" s="20">
        <f>'New_4G_Sites'!B46</f>
        <v/>
      </c>
      <c r="C46" s="30">
        <f>IFERROR(New_4G_Sites!C46-Upgrades!C46,0)</f>
        <v/>
      </c>
      <c r="D46" s="30">
        <f>IFERROR(New_4G_Sites!D46-Upgrades!D46,0)</f>
        <v/>
      </c>
      <c r="E46" s="30">
        <f>IFERROR(New_4G_Sites!E46-Upgrades!E46,0)</f>
        <v/>
      </c>
      <c r="F46" s="30">
        <f>IFERROR(New_4G_Sites!F46-Upgrades!F46,0)</f>
        <v/>
      </c>
      <c r="G46" s="30">
        <f>IFERROR(New_4G_Sites!G46-Upgrades!G46,0)</f>
        <v/>
      </c>
      <c r="H46" s="30">
        <f>IFERROR(New_4G_Sites!H46-Upgrades!H46,0)</f>
        <v/>
      </c>
      <c r="I46" s="30">
        <f>IFERROR(New_4G_Sites!I46-Upgrades!I46,0)</f>
        <v/>
      </c>
      <c r="J46" s="30">
        <f>IFERROR(New_4G_Sites!J46-Upgrades!J46,0)</f>
        <v/>
      </c>
      <c r="K46" s="30">
        <f>IFERROR(New_4G_Sites!K46-Upgrades!K46,0)</f>
        <v/>
      </c>
      <c r="L46" s="30">
        <f>IFERROR(New_4G_Sites!L46-Upgrades!L46,0)</f>
        <v/>
      </c>
    </row>
    <row r="47">
      <c r="A47" s="20">
        <f>'New_4G_Sites'!A47</f>
        <v/>
      </c>
      <c r="B47" s="20">
        <f>'New_4G_Sites'!B47</f>
        <v/>
      </c>
      <c r="C47" s="30">
        <f>IFERROR(New_4G_Sites!C47-Upgrades!C47,0)</f>
        <v/>
      </c>
      <c r="D47" s="30">
        <f>IFERROR(New_4G_Sites!D47-Upgrades!D47,0)</f>
        <v/>
      </c>
      <c r="E47" s="30">
        <f>IFERROR(New_4G_Sites!E47-Upgrades!E47,0)</f>
        <v/>
      </c>
      <c r="F47" s="30">
        <f>IFERROR(New_4G_Sites!F47-Upgrades!F47,0)</f>
        <v/>
      </c>
      <c r="G47" s="30">
        <f>IFERROR(New_4G_Sites!G47-Upgrades!G47,0)</f>
        <v/>
      </c>
      <c r="H47" s="30">
        <f>IFERROR(New_4G_Sites!H47-Upgrades!H47,0)</f>
        <v/>
      </c>
      <c r="I47" s="30">
        <f>IFERROR(New_4G_Sites!I47-Upgrades!I47,0)</f>
        <v/>
      </c>
      <c r="J47" s="30">
        <f>IFERROR(New_4G_Sites!J47-Upgrades!J47,0)</f>
        <v/>
      </c>
      <c r="K47" s="30">
        <f>IFERROR(New_4G_Sites!K47-Upgrades!K47,0)</f>
        <v/>
      </c>
      <c r="L47" s="30">
        <f>IFERROR(New_4G_Sites!L47-Upgrades!L47,0)</f>
        <v/>
      </c>
    </row>
    <row r="48">
      <c r="A48" s="20">
        <f>'New_4G_Sites'!A48</f>
        <v/>
      </c>
      <c r="B48" s="20">
        <f>'New_4G_Sites'!B48</f>
        <v/>
      </c>
      <c r="C48" s="30">
        <f>IFERROR(New_4G_Sites!C48-Upgrades!C48,0)</f>
        <v/>
      </c>
      <c r="D48" s="30">
        <f>IFERROR(New_4G_Sites!D48-Upgrades!D48,0)</f>
        <v/>
      </c>
      <c r="E48" s="30">
        <f>IFERROR(New_4G_Sites!E48-Upgrades!E48,0)</f>
        <v/>
      </c>
      <c r="F48" s="30">
        <f>IFERROR(New_4G_Sites!F48-Upgrades!F48,0)</f>
        <v/>
      </c>
      <c r="G48" s="30">
        <f>IFERROR(New_4G_Sites!G48-Upgrades!G48,0)</f>
        <v/>
      </c>
      <c r="H48" s="30">
        <f>IFERROR(New_4G_Sites!H48-Upgrades!H48,0)</f>
        <v/>
      </c>
      <c r="I48" s="30">
        <f>IFERROR(New_4G_Sites!I48-Upgrades!I48,0)</f>
        <v/>
      </c>
      <c r="J48" s="30">
        <f>IFERROR(New_4G_Sites!J48-Upgrades!J48,0)</f>
        <v/>
      </c>
      <c r="K48" s="30">
        <f>IFERROR(New_4G_Sites!K48-Upgrades!K48,0)</f>
        <v/>
      </c>
      <c r="L48" s="30">
        <f>IFERROR(New_4G_Sites!L48-Upgrades!L48,0)</f>
        <v/>
      </c>
    </row>
    <row r="49">
      <c r="A49" s="20">
        <f>'New_4G_Sites'!A49</f>
        <v/>
      </c>
      <c r="B49" s="20">
        <f>'New_4G_Sites'!B49</f>
        <v/>
      </c>
      <c r="C49" s="30">
        <f>IFERROR(New_4G_Sites!C49-Upgrades!C49,0)</f>
        <v/>
      </c>
      <c r="D49" s="30">
        <f>IFERROR(New_4G_Sites!D49-Upgrades!D49,0)</f>
        <v/>
      </c>
      <c r="E49" s="30">
        <f>IFERROR(New_4G_Sites!E49-Upgrades!E49,0)</f>
        <v/>
      </c>
      <c r="F49" s="30">
        <f>IFERROR(New_4G_Sites!F49-Upgrades!F49,0)</f>
        <v/>
      </c>
      <c r="G49" s="30">
        <f>IFERROR(New_4G_Sites!G49-Upgrades!G49,0)</f>
        <v/>
      </c>
      <c r="H49" s="30">
        <f>IFERROR(New_4G_Sites!H49-Upgrades!H49,0)</f>
        <v/>
      </c>
      <c r="I49" s="30">
        <f>IFERROR(New_4G_Sites!I49-Upgrades!I49,0)</f>
        <v/>
      </c>
      <c r="J49" s="30">
        <f>IFERROR(New_4G_Sites!J49-Upgrades!J49,0)</f>
        <v/>
      </c>
      <c r="K49" s="30">
        <f>IFERROR(New_4G_Sites!K49-Upgrades!K49,0)</f>
        <v/>
      </c>
      <c r="L49" s="30">
        <f>IFERROR(New_4G_Sites!L49-Upgrades!L49,0)</f>
        <v/>
      </c>
    </row>
    <row r="50">
      <c r="A50" s="20">
        <f>'New_4G_Sites'!A50</f>
        <v/>
      </c>
      <c r="B50" s="20">
        <f>'New_4G_Sites'!B50</f>
        <v/>
      </c>
      <c r="C50" s="30">
        <f>IFERROR(New_4G_Sites!C50-Upgrades!C50,0)</f>
        <v/>
      </c>
      <c r="D50" s="30">
        <f>IFERROR(New_4G_Sites!D50-Upgrades!D50,0)</f>
        <v/>
      </c>
      <c r="E50" s="30">
        <f>IFERROR(New_4G_Sites!E50-Upgrades!E50,0)</f>
        <v/>
      </c>
      <c r="F50" s="30">
        <f>IFERROR(New_4G_Sites!F50-Upgrades!F50,0)</f>
        <v/>
      </c>
      <c r="G50" s="30">
        <f>IFERROR(New_4G_Sites!G50-Upgrades!G50,0)</f>
        <v/>
      </c>
      <c r="H50" s="30">
        <f>IFERROR(New_4G_Sites!H50-Upgrades!H50,0)</f>
        <v/>
      </c>
      <c r="I50" s="30">
        <f>IFERROR(New_4G_Sites!I50-Upgrades!I50,0)</f>
        <v/>
      </c>
      <c r="J50" s="30">
        <f>IFERROR(New_4G_Sites!J50-Upgrades!J50,0)</f>
        <v/>
      </c>
      <c r="K50" s="30">
        <f>IFERROR(New_4G_Sites!K50-Upgrades!K50,0)</f>
        <v/>
      </c>
      <c r="L50" s="30">
        <f>IFERROR(New_4G_Sites!L50-Upgrades!L50,0)</f>
        <v/>
      </c>
    </row>
    <row r="51">
      <c r="A51" s="20">
        <f>'New_4G_Sites'!A51</f>
        <v/>
      </c>
      <c r="B51" s="20">
        <f>'New_4G_Sites'!B51</f>
        <v/>
      </c>
      <c r="C51" s="30">
        <f>IFERROR(New_4G_Sites!C51-Upgrades!C51,0)</f>
        <v/>
      </c>
      <c r="D51" s="30">
        <f>IFERROR(New_4G_Sites!D51-Upgrades!D51,0)</f>
        <v/>
      </c>
      <c r="E51" s="30">
        <f>IFERROR(New_4G_Sites!E51-Upgrades!E51,0)</f>
        <v/>
      </c>
      <c r="F51" s="30">
        <f>IFERROR(New_4G_Sites!F51-Upgrades!F51,0)</f>
        <v/>
      </c>
      <c r="G51" s="30">
        <f>IFERROR(New_4G_Sites!G51-Upgrades!G51,0)</f>
        <v/>
      </c>
      <c r="H51" s="30">
        <f>IFERROR(New_4G_Sites!H51-Upgrades!H51,0)</f>
        <v/>
      </c>
      <c r="I51" s="30">
        <f>IFERROR(New_4G_Sites!I51-Upgrades!I51,0)</f>
        <v/>
      </c>
      <c r="J51" s="30">
        <f>IFERROR(New_4G_Sites!J51-Upgrades!J51,0)</f>
        <v/>
      </c>
      <c r="K51" s="30">
        <f>IFERROR(New_4G_Sites!K51-Upgrades!K51,0)</f>
        <v/>
      </c>
      <c r="L51" s="30">
        <f>IFERROR(New_4G_Sites!L51-Upgrades!L51,0)</f>
        <v/>
      </c>
    </row>
    <row r="52">
      <c r="A52" s="20">
        <f>'New_4G_Sites'!A52</f>
        <v/>
      </c>
      <c r="B52" s="20">
        <f>'New_4G_Sites'!B52</f>
        <v/>
      </c>
      <c r="C52" s="30">
        <f>IFERROR(New_4G_Sites!C52-Upgrades!C52,0)</f>
        <v/>
      </c>
      <c r="D52" s="30">
        <f>IFERROR(New_4G_Sites!D52-Upgrades!D52,0)</f>
        <v/>
      </c>
      <c r="E52" s="30">
        <f>IFERROR(New_4G_Sites!E52-Upgrades!E52,0)</f>
        <v/>
      </c>
      <c r="F52" s="30">
        <f>IFERROR(New_4G_Sites!F52-Upgrades!F52,0)</f>
        <v/>
      </c>
      <c r="G52" s="30">
        <f>IFERROR(New_4G_Sites!G52-Upgrades!G52,0)</f>
        <v/>
      </c>
      <c r="H52" s="30">
        <f>IFERROR(New_4G_Sites!H52-Upgrades!H52,0)</f>
        <v/>
      </c>
      <c r="I52" s="30">
        <f>IFERROR(New_4G_Sites!I52-Upgrades!I52,0)</f>
        <v/>
      </c>
      <c r="J52" s="30">
        <f>IFERROR(New_4G_Sites!J52-Upgrades!J52,0)</f>
        <v/>
      </c>
      <c r="K52" s="30">
        <f>IFERROR(New_4G_Sites!K52-Upgrades!K52,0)</f>
        <v/>
      </c>
      <c r="L52" s="30">
        <f>IFERROR(New_4G_Sites!L52-Upgrades!L52,0)</f>
        <v/>
      </c>
    </row>
    <row r="53">
      <c r="A53" s="20">
        <f>'New_4G_Sites'!A53</f>
        <v/>
      </c>
      <c r="B53" s="20">
        <f>'New_4G_Sites'!B53</f>
        <v/>
      </c>
      <c r="C53" s="30">
        <f>IFERROR(New_4G_Sites!C53-Upgrades!C53,0)</f>
        <v/>
      </c>
      <c r="D53" s="30">
        <f>IFERROR(New_4G_Sites!D53-Upgrades!D53,0)</f>
        <v/>
      </c>
      <c r="E53" s="30">
        <f>IFERROR(New_4G_Sites!E53-Upgrades!E53,0)</f>
        <v/>
      </c>
      <c r="F53" s="30">
        <f>IFERROR(New_4G_Sites!F53-Upgrades!F53,0)</f>
        <v/>
      </c>
      <c r="G53" s="30">
        <f>IFERROR(New_4G_Sites!G53-Upgrades!G53,0)</f>
        <v/>
      </c>
      <c r="H53" s="30">
        <f>IFERROR(New_4G_Sites!H53-Upgrades!H53,0)</f>
        <v/>
      </c>
      <c r="I53" s="30">
        <f>IFERROR(New_4G_Sites!I53-Upgrades!I53,0)</f>
        <v/>
      </c>
      <c r="J53" s="30">
        <f>IFERROR(New_4G_Sites!J53-Upgrades!J53,0)</f>
        <v/>
      </c>
      <c r="K53" s="30">
        <f>IFERROR(New_4G_Sites!K53-Upgrades!K53,0)</f>
        <v/>
      </c>
      <c r="L53" s="30">
        <f>IFERROR(New_4G_Sites!L53-Upgrades!L53,0)</f>
        <v/>
      </c>
    </row>
    <row r="54">
      <c r="A54" s="20">
        <f>'New_4G_Sites'!A54</f>
        <v/>
      </c>
      <c r="B54" s="20">
        <f>'New_4G_Sites'!B54</f>
        <v/>
      </c>
      <c r="C54" s="30">
        <f>IFERROR(New_4G_Sites!C54-Upgrades!C54,0)</f>
        <v/>
      </c>
      <c r="D54" s="30">
        <f>IFERROR(New_4G_Sites!D54-Upgrades!D54,0)</f>
        <v/>
      </c>
      <c r="E54" s="30">
        <f>IFERROR(New_4G_Sites!E54-Upgrades!E54,0)</f>
        <v/>
      </c>
      <c r="F54" s="30">
        <f>IFERROR(New_4G_Sites!F54-Upgrades!F54,0)</f>
        <v/>
      </c>
      <c r="G54" s="30">
        <f>IFERROR(New_4G_Sites!G54-Upgrades!G54,0)</f>
        <v/>
      </c>
      <c r="H54" s="30">
        <f>IFERROR(New_4G_Sites!H54-Upgrades!H54,0)</f>
        <v/>
      </c>
      <c r="I54" s="30">
        <f>IFERROR(New_4G_Sites!I54-Upgrades!I54,0)</f>
        <v/>
      </c>
      <c r="J54" s="30">
        <f>IFERROR(New_4G_Sites!J54-Upgrades!J54,0)</f>
        <v/>
      </c>
      <c r="K54" s="30">
        <f>IFERROR(New_4G_Sites!K54-Upgrades!K54,0)</f>
        <v/>
      </c>
      <c r="L54" s="30">
        <f>IFERROR(New_4G_Sites!L54-Upgrades!L54,0)</f>
        <v/>
      </c>
    </row>
    <row r="55">
      <c r="A55" s="20">
        <f>'New_4G_Sites'!A55</f>
        <v/>
      </c>
      <c r="B55" s="20">
        <f>'New_4G_Sites'!B55</f>
        <v/>
      </c>
      <c r="C55" s="30">
        <f>IFERROR(New_4G_Sites!C55-Upgrades!C55,0)</f>
        <v/>
      </c>
      <c r="D55" s="30">
        <f>IFERROR(New_4G_Sites!D55-Upgrades!D55,0)</f>
        <v/>
      </c>
      <c r="E55" s="30">
        <f>IFERROR(New_4G_Sites!E55-Upgrades!E55,0)</f>
        <v/>
      </c>
      <c r="F55" s="30">
        <f>IFERROR(New_4G_Sites!F55-Upgrades!F55,0)</f>
        <v/>
      </c>
      <c r="G55" s="30">
        <f>IFERROR(New_4G_Sites!G55-Upgrades!G55,0)</f>
        <v/>
      </c>
      <c r="H55" s="30">
        <f>IFERROR(New_4G_Sites!H55-Upgrades!H55,0)</f>
        <v/>
      </c>
      <c r="I55" s="30">
        <f>IFERROR(New_4G_Sites!I55-Upgrades!I55,0)</f>
        <v/>
      </c>
      <c r="J55" s="30">
        <f>IFERROR(New_4G_Sites!J55-Upgrades!J55,0)</f>
        <v/>
      </c>
      <c r="K55" s="30">
        <f>IFERROR(New_4G_Sites!K55-Upgrades!K55,0)</f>
        <v/>
      </c>
      <c r="L55" s="30">
        <f>IFERROR(New_4G_Sites!L55-Upgrades!L55,0)</f>
        <v/>
      </c>
    </row>
    <row r="56">
      <c r="A56" s="20">
        <f>'New_4G_Sites'!A56</f>
        <v/>
      </c>
      <c r="B56" s="20">
        <f>'New_4G_Sites'!B56</f>
        <v/>
      </c>
      <c r="C56" s="30">
        <f>IFERROR(New_4G_Sites!C56-Upgrades!C56,0)</f>
        <v/>
      </c>
      <c r="D56" s="30">
        <f>IFERROR(New_4G_Sites!D56-Upgrades!D56,0)</f>
        <v/>
      </c>
      <c r="E56" s="30">
        <f>IFERROR(New_4G_Sites!E56-Upgrades!E56,0)</f>
        <v/>
      </c>
      <c r="F56" s="30">
        <f>IFERROR(New_4G_Sites!F56-Upgrades!F56,0)</f>
        <v/>
      </c>
      <c r="G56" s="30">
        <f>IFERROR(New_4G_Sites!G56-Upgrades!G56,0)</f>
        <v/>
      </c>
      <c r="H56" s="30">
        <f>IFERROR(New_4G_Sites!H56-Upgrades!H56,0)</f>
        <v/>
      </c>
      <c r="I56" s="30">
        <f>IFERROR(New_4G_Sites!I56-Upgrades!I56,0)</f>
        <v/>
      </c>
      <c r="J56" s="30">
        <f>IFERROR(New_4G_Sites!J56-Upgrades!J56,0)</f>
        <v/>
      </c>
      <c r="K56" s="30">
        <f>IFERROR(New_4G_Sites!K56-Upgrades!K56,0)</f>
        <v/>
      </c>
      <c r="L56" s="30">
        <f>IFERROR(New_4G_Sites!L56-Upgrades!L56,0)</f>
        <v/>
      </c>
    </row>
    <row r="57">
      <c r="A57" s="20">
        <f>'New_4G_Sites'!A57</f>
        <v/>
      </c>
      <c r="B57" s="20">
        <f>'New_4G_Sites'!B57</f>
        <v/>
      </c>
      <c r="C57" s="30">
        <f>IFERROR(New_4G_Sites!C57-Upgrades!C57,0)</f>
        <v/>
      </c>
      <c r="D57" s="30">
        <f>IFERROR(New_4G_Sites!D57-Upgrades!D57,0)</f>
        <v/>
      </c>
      <c r="E57" s="30">
        <f>IFERROR(New_4G_Sites!E57-Upgrades!E57,0)</f>
        <v/>
      </c>
      <c r="F57" s="30">
        <f>IFERROR(New_4G_Sites!F57-Upgrades!F57,0)</f>
        <v/>
      </c>
      <c r="G57" s="30">
        <f>IFERROR(New_4G_Sites!G57-Upgrades!G57,0)</f>
        <v/>
      </c>
      <c r="H57" s="30">
        <f>IFERROR(New_4G_Sites!H57-Upgrades!H57,0)</f>
        <v/>
      </c>
      <c r="I57" s="30">
        <f>IFERROR(New_4G_Sites!I57-Upgrades!I57,0)</f>
        <v/>
      </c>
      <c r="J57" s="30">
        <f>IFERROR(New_4G_Sites!J57-Upgrades!J57,0)</f>
        <v/>
      </c>
      <c r="K57" s="30">
        <f>IFERROR(New_4G_Sites!K57-Upgrades!K57,0)</f>
        <v/>
      </c>
      <c r="L57" s="30">
        <f>IFERROR(New_4G_Sites!L57-Upgrades!L57,0)</f>
        <v/>
      </c>
    </row>
    <row r="58">
      <c r="A58" s="20">
        <f>'New_4G_Sites'!A58</f>
        <v/>
      </c>
      <c r="B58" s="20">
        <f>'New_4G_Sites'!B58</f>
        <v/>
      </c>
      <c r="C58" s="30">
        <f>IFERROR(New_4G_Sites!C58-Upgrades!C58,0)</f>
        <v/>
      </c>
      <c r="D58" s="30">
        <f>IFERROR(New_4G_Sites!D58-Upgrades!D58,0)</f>
        <v/>
      </c>
      <c r="E58" s="30">
        <f>IFERROR(New_4G_Sites!E58-Upgrades!E58,0)</f>
        <v/>
      </c>
      <c r="F58" s="30">
        <f>IFERROR(New_4G_Sites!F58-Upgrades!F58,0)</f>
        <v/>
      </c>
      <c r="G58" s="30">
        <f>IFERROR(New_4G_Sites!G58-Upgrades!G58,0)</f>
        <v/>
      </c>
      <c r="H58" s="30">
        <f>IFERROR(New_4G_Sites!H58-Upgrades!H58,0)</f>
        <v/>
      </c>
      <c r="I58" s="30">
        <f>IFERROR(New_4G_Sites!I58-Upgrades!I58,0)</f>
        <v/>
      </c>
      <c r="J58" s="30">
        <f>IFERROR(New_4G_Sites!J58-Upgrades!J58,0)</f>
        <v/>
      </c>
      <c r="K58" s="30">
        <f>IFERROR(New_4G_Sites!K58-Upgrades!K58,0)</f>
        <v/>
      </c>
      <c r="L58" s="30">
        <f>IFERROR(New_4G_Sites!L58-Upgrades!L58,0)</f>
        <v/>
      </c>
    </row>
    <row r="59">
      <c r="A59" s="20">
        <f>'New_4G_Sites'!A59</f>
        <v/>
      </c>
      <c r="B59" s="20">
        <f>'New_4G_Sites'!B59</f>
        <v/>
      </c>
      <c r="C59" s="30">
        <f>IFERROR(New_4G_Sites!C59-Upgrades!C59,0)</f>
        <v/>
      </c>
      <c r="D59" s="30">
        <f>IFERROR(New_4G_Sites!D59-Upgrades!D59,0)</f>
        <v/>
      </c>
      <c r="E59" s="30">
        <f>IFERROR(New_4G_Sites!E59-Upgrades!E59,0)</f>
        <v/>
      </c>
      <c r="F59" s="30">
        <f>IFERROR(New_4G_Sites!F59-Upgrades!F59,0)</f>
        <v/>
      </c>
      <c r="G59" s="30">
        <f>IFERROR(New_4G_Sites!G59-Upgrades!G59,0)</f>
        <v/>
      </c>
      <c r="H59" s="30">
        <f>IFERROR(New_4G_Sites!H59-Upgrades!H59,0)</f>
        <v/>
      </c>
      <c r="I59" s="30">
        <f>IFERROR(New_4G_Sites!I59-Upgrades!I59,0)</f>
        <v/>
      </c>
      <c r="J59" s="30">
        <f>IFERROR(New_4G_Sites!J59-Upgrades!J59,0)</f>
        <v/>
      </c>
      <c r="K59" s="30">
        <f>IFERROR(New_4G_Sites!K59-Upgrades!K59,0)</f>
        <v/>
      </c>
      <c r="L59" s="30">
        <f>IFERROR(New_4G_Sites!L59-Upgrades!L59,0)</f>
        <v/>
      </c>
    </row>
    <row r="60">
      <c r="A60" s="20">
        <f>'New_4G_Sites'!A60</f>
        <v/>
      </c>
      <c r="B60" s="20">
        <f>'New_4G_Sites'!B60</f>
        <v/>
      </c>
      <c r="C60" s="30">
        <f>IFERROR(New_4G_Sites!C60-Upgrades!C60,0)</f>
        <v/>
      </c>
      <c r="D60" s="30">
        <f>IFERROR(New_4G_Sites!D60-Upgrades!D60,0)</f>
        <v/>
      </c>
      <c r="E60" s="30">
        <f>IFERROR(New_4G_Sites!E60-Upgrades!E60,0)</f>
        <v/>
      </c>
      <c r="F60" s="30">
        <f>IFERROR(New_4G_Sites!F60-Upgrades!F60,0)</f>
        <v/>
      </c>
      <c r="G60" s="30">
        <f>IFERROR(New_4G_Sites!G60-Upgrades!G60,0)</f>
        <v/>
      </c>
      <c r="H60" s="30">
        <f>IFERROR(New_4G_Sites!H60-Upgrades!H60,0)</f>
        <v/>
      </c>
      <c r="I60" s="30">
        <f>IFERROR(New_4G_Sites!I60-Upgrades!I60,0)</f>
        <v/>
      </c>
      <c r="J60" s="30">
        <f>IFERROR(New_4G_Sites!J60-Upgrades!J60,0)</f>
        <v/>
      </c>
      <c r="K60" s="30">
        <f>IFERROR(New_4G_Sites!K60-Upgrades!K60,0)</f>
        <v/>
      </c>
      <c r="L60" s="30">
        <f>IFERROR(New_4G_Sites!L60-Upgrades!L60,0)</f>
        <v/>
      </c>
    </row>
    <row r="61">
      <c r="A61" s="20">
        <f>'New_4G_Sites'!A61</f>
        <v/>
      </c>
      <c r="B61" s="20">
        <f>'New_4G_Sites'!B61</f>
        <v/>
      </c>
      <c r="C61" s="30">
        <f>IFERROR(New_4G_Sites!C61-Upgrades!C61,0)</f>
        <v/>
      </c>
      <c r="D61" s="30">
        <f>IFERROR(New_4G_Sites!D61-Upgrades!D61,0)</f>
        <v/>
      </c>
      <c r="E61" s="30">
        <f>IFERROR(New_4G_Sites!E61-Upgrades!E61,0)</f>
        <v/>
      </c>
      <c r="F61" s="30">
        <f>IFERROR(New_4G_Sites!F61-Upgrades!F61,0)</f>
        <v/>
      </c>
      <c r="G61" s="30">
        <f>IFERROR(New_4G_Sites!G61-Upgrades!G61,0)</f>
        <v/>
      </c>
      <c r="H61" s="30">
        <f>IFERROR(New_4G_Sites!H61-Upgrades!H61,0)</f>
        <v/>
      </c>
      <c r="I61" s="30">
        <f>IFERROR(New_4G_Sites!I61-Upgrades!I61,0)</f>
        <v/>
      </c>
      <c r="J61" s="30">
        <f>IFERROR(New_4G_Sites!J61-Upgrades!J61,0)</f>
        <v/>
      </c>
      <c r="K61" s="30">
        <f>IFERROR(New_4G_Sites!K61-Upgrades!K61,0)</f>
        <v/>
      </c>
      <c r="L61" s="30">
        <f>IFERROR(New_4G_Sites!L61-Upgrades!L61,0)</f>
        <v/>
      </c>
    </row>
    <row r="62">
      <c r="A62" s="20">
        <f>'New_4G_Sites'!A62</f>
        <v/>
      </c>
      <c r="B62" s="20">
        <f>'New_4G_Sites'!B62</f>
        <v/>
      </c>
      <c r="C62" s="30">
        <f>IFERROR(New_4G_Sites!C62-Upgrades!C62,0)</f>
        <v/>
      </c>
      <c r="D62" s="30">
        <f>IFERROR(New_4G_Sites!D62-Upgrades!D62,0)</f>
        <v/>
      </c>
      <c r="E62" s="30">
        <f>IFERROR(New_4G_Sites!E62-Upgrades!E62,0)</f>
        <v/>
      </c>
      <c r="F62" s="30">
        <f>IFERROR(New_4G_Sites!F62-Upgrades!F62,0)</f>
        <v/>
      </c>
      <c r="G62" s="30">
        <f>IFERROR(New_4G_Sites!G62-Upgrades!G62,0)</f>
        <v/>
      </c>
      <c r="H62" s="30">
        <f>IFERROR(New_4G_Sites!H62-Upgrades!H62,0)</f>
        <v/>
      </c>
      <c r="I62" s="30">
        <f>IFERROR(New_4G_Sites!I62-Upgrades!I62,0)</f>
        <v/>
      </c>
      <c r="J62" s="30">
        <f>IFERROR(New_4G_Sites!J62-Upgrades!J62,0)</f>
        <v/>
      </c>
      <c r="K62" s="30">
        <f>IFERROR(New_4G_Sites!K62-Upgrades!K62,0)</f>
        <v/>
      </c>
      <c r="L62" s="30">
        <f>IFERROR(New_4G_Sites!L62-Upgrades!L62,0)</f>
        <v/>
      </c>
    </row>
    <row r="63">
      <c r="A63" s="20">
        <f>'New_4G_Sites'!A63</f>
        <v/>
      </c>
      <c r="B63" s="20">
        <f>'New_4G_Sites'!B63</f>
        <v/>
      </c>
      <c r="C63" s="30">
        <f>IFERROR(New_4G_Sites!C63-Upgrades!C63,0)</f>
        <v/>
      </c>
      <c r="D63" s="30">
        <f>IFERROR(New_4G_Sites!D63-Upgrades!D63,0)</f>
        <v/>
      </c>
      <c r="E63" s="30">
        <f>IFERROR(New_4G_Sites!E63-Upgrades!E63,0)</f>
        <v/>
      </c>
      <c r="F63" s="30">
        <f>IFERROR(New_4G_Sites!F63-Upgrades!F63,0)</f>
        <v/>
      </c>
      <c r="G63" s="30">
        <f>IFERROR(New_4G_Sites!G63-Upgrades!G63,0)</f>
        <v/>
      </c>
      <c r="H63" s="30">
        <f>IFERROR(New_4G_Sites!H63-Upgrades!H63,0)</f>
        <v/>
      </c>
      <c r="I63" s="30">
        <f>IFERROR(New_4G_Sites!I63-Upgrades!I63,0)</f>
        <v/>
      </c>
      <c r="J63" s="30">
        <f>IFERROR(New_4G_Sites!J63-Upgrades!J63,0)</f>
        <v/>
      </c>
      <c r="K63" s="30">
        <f>IFERROR(New_4G_Sites!K63-Upgrades!K63,0)</f>
        <v/>
      </c>
      <c r="L63" s="30">
        <f>IFERROR(New_4G_Sites!L63-Upgrades!L63,0)</f>
        <v/>
      </c>
    </row>
    <row r="64">
      <c r="A64" s="20">
        <f>'New_4G_Sites'!A64</f>
        <v/>
      </c>
      <c r="B64" s="20">
        <f>'New_4G_Sites'!B64</f>
        <v/>
      </c>
      <c r="C64" s="30">
        <f>IFERROR(New_4G_Sites!C64-Upgrades!C64,0)</f>
        <v/>
      </c>
      <c r="D64" s="30">
        <f>IFERROR(New_4G_Sites!D64-Upgrades!D64,0)</f>
        <v/>
      </c>
      <c r="E64" s="30">
        <f>IFERROR(New_4G_Sites!E64-Upgrades!E64,0)</f>
        <v/>
      </c>
      <c r="F64" s="30">
        <f>IFERROR(New_4G_Sites!F64-Upgrades!F64,0)</f>
        <v/>
      </c>
      <c r="G64" s="30">
        <f>IFERROR(New_4G_Sites!G64-Upgrades!G64,0)</f>
        <v/>
      </c>
      <c r="H64" s="30">
        <f>IFERROR(New_4G_Sites!H64-Upgrades!H64,0)</f>
        <v/>
      </c>
      <c r="I64" s="30">
        <f>IFERROR(New_4G_Sites!I64-Upgrades!I64,0)</f>
        <v/>
      </c>
      <c r="J64" s="30">
        <f>IFERROR(New_4G_Sites!J64-Upgrades!J64,0)</f>
        <v/>
      </c>
      <c r="K64" s="30">
        <f>IFERROR(New_4G_Sites!K64-Upgrades!K64,0)</f>
        <v/>
      </c>
      <c r="L64" s="30">
        <f>IFERROR(New_4G_Sites!L64-Upgrades!L64,0)</f>
        <v/>
      </c>
    </row>
    <row r="65">
      <c r="A65" s="20">
        <f>'New_4G_Sites'!A65</f>
        <v/>
      </c>
      <c r="B65" s="20">
        <f>'New_4G_Sites'!B65</f>
        <v/>
      </c>
      <c r="C65" s="30">
        <f>IFERROR(New_4G_Sites!C65-Upgrades!C65,0)</f>
        <v/>
      </c>
      <c r="D65" s="30">
        <f>IFERROR(New_4G_Sites!D65-Upgrades!D65,0)</f>
        <v/>
      </c>
      <c r="E65" s="30">
        <f>IFERROR(New_4G_Sites!E65-Upgrades!E65,0)</f>
        <v/>
      </c>
      <c r="F65" s="30">
        <f>IFERROR(New_4G_Sites!F65-Upgrades!F65,0)</f>
        <v/>
      </c>
      <c r="G65" s="30">
        <f>IFERROR(New_4G_Sites!G65-Upgrades!G65,0)</f>
        <v/>
      </c>
      <c r="H65" s="30">
        <f>IFERROR(New_4G_Sites!H65-Upgrades!H65,0)</f>
        <v/>
      </c>
      <c r="I65" s="30">
        <f>IFERROR(New_4G_Sites!I65-Upgrades!I65,0)</f>
        <v/>
      </c>
      <c r="J65" s="30">
        <f>IFERROR(New_4G_Sites!J65-Upgrades!J65,0)</f>
        <v/>
      </c>
      <c r="K65" s="30">
        <f>IFERROR(New_4G_Sites!K65-Upgrades!K65,0)</f>
        <v/>
      </c>
      <c r="L65" s="30">
        <f>IFERROR(New_4G_Sites!L65-Upgrades!L65,0)</f>
        <v/>
      </c>
    </row>
    <row r="66">
      <c r="A66" s="20">
        <f>'New_4G_Sites'!A66</f>
        <v/>
      </c>
      <c r="B66" s="20">
        <f>'New_4G_Sites'!B66</f>
        <v/>
      </c>
      <c r="C66" s="30">
        <f>IFERROR(New_4G_Sites!C66-Upgrades!C66,0)</f>
        <v/>
      </c>
      <c r="D66" s="30">
        <f>IFERROR(New_4G_Sites!D66-Upgrades!D66,0)</f>
        <v/>
      </c>
      <c r="E66" s="30">
        <f>IFERROR(New_4G_Sites!E66-Upgrades!E66,0)</f>
        <v/>
      </c>
      <c r="F66" s="30">
        <f>IFERROR(New_4G_Sites!F66-Upgrades!F66,0)</f>
        <v/>
      </c>
      <c r="G66" s="30">
        <f>IFERROR(New_4G_Sites!G66-Upgrades!G66,0)</f>
        <v/>
      </c>
      <c r="H66" s="30">
        <f>IFERROR(New_4G_Sites!H66-Upgrades!H66,0)</f>
        <v/>
      </c>
      <c r="I66" s="30">
        <f>IFERROR(New_4G_Sites!I66-Upgrades!I66,0)</f>
        <v/>
      </c>
      <c r="J66" s="30">
        <f>IFERROR(New_4G_Sites!J66-Upgrades!J66,0)</f>
        <v/>
      </c>
      <c r="K66" s="30">
        <f>IFERROR(New_4G_Sites!K66-Upgrades!K66,0)</f>
        <v/>
      </c>
      <c r="L66" s="30">
        <f>IFERROR(New_4G_Sites!L66-Upgrades!L66,0)</f>
        <v/>
      </c>
    </row>
    <row r="67">
      <c r="A67" s="20">
        <f>'New_4G_Sites'!A67</f>
        <v/>
      </c>
      <c r="B67" s="20">
        <f>'New_4G_Sites'!B67</f>
        <v/>
      </c>
      <c r="C67" s="30">
        <f>IFERROR(New_4G_Sites!C67-Upgrades!C67,0)</f>
        <v/>
      </c>
      <c r="D67" s="30">
        <f>IFERROR(New_4G_Sites!D67-Upgrades!D67,0)</f>
        <v/>
      </c>
      <c r="E67" s="30">
        <f>IFERROR(New_4G_Sites!E67-Upgrades!E67,0)</f>
        <v/>
      </c>
      <c r="F67" s="30">
        <f>IFERROR(New_4G_Sites!F67-Upgrades!F67,0)</f>
        <v/>
      </c>
      <c r="G67" s="30">
        <f>IFERROR(New_4G_Sites!G67-Upgrades!G67,0)</f>
        <v/>
      </c>
      <c r="H67" s="30">
        <f>IFERROR(New_4G_Sites!H67-Upgrades!H67,0)</f>
        <v/>
      </c>
      <c r="I67" s="30">
        <f>IFERROR(New_4G_Sites!I67-Upgrades!I67,0)</f>
        <v/>
      </c>
      <c r="J67" s="30">
        <f>IFERROR(New_4G_Sites!J67-Upgrades!J67,0)</f>
        <v/>
      </c>
      <c r="K67" s="30">
        <f>IFERROR(New_4G_Sites!K67-Upgrades!K67,0)</f>
        <v/>
      </c>
      <c r="L67" s="30">
        <f>IFERROR(New_4G_Sites!L67-Upgrades!L67,0)</f>
        <v/>
      </c>
    </row>
    <row r="68">
      <c r="A68" s="20">
        <f>'New_4G_Sites'!A68</f>
        <v/>
      </c>
      <c r="B68" s="20">
        <f>'New_4G_Sites'!B68</f>
        <v/>
      </c>
      <c r="C68" s="30">
        <f>IFERROR(New_4G_Sites!C68-Upgrades!C68,0)</f>
        <v/>
      </c>
      <c r="D68" s="30">
        <f>IFERROR(New_4G_Sites!D68-Upgrades!D68,0)</f>
        <v/>
      </c>
      <c r="E68" s="30">
        <f>IFERROR(New_4G_Sites!E68-Upgrades!E68,0)</f>
        <v/>
      </c>
      <c r="F68" s="30">
        <f>IFERROR(New_4G_Sites!F68-Upgrades!F68,0)</f>
        <v/>
      </c>
      <c r="G68" s="30">
        <f>IFERROR(New_4G_Sites!G68-Upgrades!G68,0)</f>
        <v/>
      </c>
      <c r="H68" s="30">
        <f>IFERROR(New_4G_Sites!H68-Upgrades!H68,0)</f>
        <v/>
      </c>
      <c r="I68" s="30">
        <f>IFERROR(New_4G_Sites!I68-Upgrades!I68,0)</f>
        <v/>
      </c>
      <c r="J68" s="30">
        <f>IFERROR(New_4G_Sites!J68-Upgrades!J68,0)</f>
        <v/>
      </c>
      <c r="K68" s="30">
        <f>IFERROR(New_4G_Sites!K68-Upgrades!K68,0)</f>
        <v/>
      </c>
      <c r="L68" s="30">
        <f>IFERROR(New_4G_Sites!L68-Upgrades!L68,0)</f>
        <v/>
      </c>
    </row>
    <row r="69">
      <c r="A69" s="20">
        <f>'New_4G_Sites'!A69</f>
        <v/>
      </c>
      <c r="B69" s="20">
        <f>'New_4G_Sites'!B69</f>
        <v/>
      </c>
      <c r="C69" s="30">
        <f>IFERROR(New_4G_Sites!C69-Upgrades!C69,0)</f>
        <v/>
      </c>
      <c r="D69" s="30">
        <f>IFERROR(New_4G_Sites!D69-Upgrades!D69,0)</f>
        <v/>
      </c>
      <c r="E69" s="30">
        <f>IFERROR(New_4G_Sites!E69-Upgrades!E69,0)</f>
        <v/>
      </c>
      <c r="F69" s="30">
        <f>IFERROR(New_4G_Sites!F69-Upgrades!F69,0)</f>
        <v/>
      </c>
      <c r="G69" s="30">
        <f>IFERROR(New_4G_Sites!G69-Upgrades!G69,0)</f>
        <v/>
      </c>
      <c r="H69" s="30">
        <f>IFERROR(New_4G_Sites!H69-Upgrades!H69,0)</f>
        <v/>
      </c>
      <c r="I69" s="30">
        <f>IFERROR(New_4G_Sites!I69-Upgrades!I69,0)</f>
        <v/>
      </c>
      <c r="J69" s="30">
        <f>IFERROR(New_4G_Sites!J69-Upgrades!J69,0)</f>
        <v/>
      </c>
      <c r="K69" s="30">
        <f>IFERROR(New_4G_Sites!K69-Upgrades!K69,0)</f>
        <v/>
      </c>
      <c r="L69" s="30">
        <f>IFERROR(New_4G_Sites!L69-Upgrades!L69,0)</f>
        <v/>
      </c>
    </row>
    <row r="70">
      <c r="A70" s="20">
        <f>'New_4G_Sites'!A70</f>
        <v/>
      </c>
      <c r="B70" s="20">
        <f>'New_4G_Sites'!B70</f>
        <v/>
      </c>
      <c r="C70" s="30">
        <f>IFERROR(New_4G_Sites!C70-Upgrades!C70,0)</f>
        <v/>
      </c>
      <c r="D70" s="30">
        <f>IFERROR(New_4G_Sites!D70-Upgrades!D70,0)</f>
        <v/>
      </c>
      <c r="E70" s="30">
        <f>IFERROR(New_4G_Sites!E70-Upgrades!E70,0)</f>
        <v/>
      </c>
      <c r="F70" s="30">
        <f>IFERROR(New_4G_Sites!F70-Upgrades!F70,0)</f>
        <v/>
      </c>
      <c r="G70" s="30">
        <f>IFERROR(New_4G_Sites!G70-Upgrades!G70,0)</f>
        <v/>
      </c>
      <c r="H70" s="30">
        <f>IFERROR(New_4G_Sites!H70-Upgrades!H70,0)</f>
        <v/>
      </c>
      <c r="I70" s="30">
        <f>IFERROR(New_4G_Sites!I70-Upgrades!I70,0)</f>
        <v/>
      </c>
      <c r="J70" s="30">
        <f>IFERROR(New_4G_Sites!J70-Upgrades!J70,0)</f>
        <v/>
      </c>
      <c r="K70" s="30">
        <f>IFERROR(New_4G_Sites!K70-Upgrades!K70,0)</f>
        <v/>
      </c>
      <c r="L70" s="30">
        <f>IFERROR(New_4G_Sites!L70-Upgrades!L70,0)</f>
        <v/>
      </c>
    </row>
    <row r="71">
      <c r="A71" s="20">
        <f>'New_4G_Sites'!A71</f>
        <v/>
      </c>
      <c r="B71" s="20">
        <f>'New_4G_Sites'!B71</f>
        <v/>
      </c>
      <c r="C71" s="30">
        <f>IFERROR(New_4G_Sites!C71-Upgrades!C71,0)</f>
        <v/>
      </c>
      <c r="D71" s="30">
        <f>IFERROR(New_4G_Sites!D71-Upgrades!D71,0)</f>
        <v/>
      </c>
      <c r="E71" s="30">
        <f>IFERROR(New_4G_Sites!E71-Upgrades!E71,0)</f>
        <v/>
      </c>
      <c r="F71" s="30">
        <f>IFERROR(New_4G_Sites!F71-Upgrades!F71,0)</f>
        <v/>
      </c>
      <c r="G71" s="30">
        <f>IFERROR(New_4G_Sites!G71-Upgrades!G71,0)</f>
        <v/>
      </c>
      <c r="H71" s="30">
        <f>IFERROR(New_4G_Sites!H71-Upgrades!H71,0)</f>
        <v/>
      </c>
      <c r="I71" s="30">
        <f>IFERROR(New_4G_Sites!I71-Upgrades!I71,0)</f>
        <v/>
      </c>
      <c r="J71" s="30">
        <f>IFERROR(New_4G_Sites!J71-Upgrades!J71,0)</f>
        <v/>
      </c>
      <c r="K71" s="30">
        <f>IFERROR(New_4G_Sites!K71-Upgrades!K71,0)</f>
        <v/>
      </c>
      <c r="L71" s="30">
        <f>IFERROR(New_4G_Sites!L71-Upgrades!L71,0)</f>
        <v/>
      </c>
    </row>
    <row r="72">
      <c r="A72" s="20">
        <f>'New_4G_Sites'!A72</f>
        <v/>
      </c>
      <c r="B72" s="20">
        <f>'New_4G_Sites'!B72</f>
        <v/>
      </c>
      <c r="C72" s="30">
        <f>IFERROR(New_4G_Sites!C72-Upgrades!C72,0)</f>
        <v/>
      </c>
      <c r="D72" s="30">
        <f>IFERROR(New_4G_Sites!D72-Upgrades!D72,0)</f>
        <v/>
      </c>
      <c r="E72" s="30">
        <f>IFERROR(New_4G_Sites!E72-Upgrades!E72,0)</f>
        <v/>
      </c>
      <c r="F72" s="30">
        <f>IFERROR(New_4G_Sites!F72-Upgrades!F72,0)</f>
        <v/>
      </c>
      <c r="G72" s="30">
        <f>IFERROR(New_4G_Sites!G72-Upgrades!G72,0)</f>
        <v/>
      </c>
      <c r="H72" s="30">
        <f>IFERROR(New_4G_Sites!H72-Upgrades!H72,0)</f>
        <v/>
      </c>
      <c r="I72" s="30">
        <f>IFERROR(New_4G_Sites!I72-Upgrades!I72,0)</f>
        <v/>
      </c>
      <c r="J72" s="30">
        <f>IFERROR(New_4G_Sites!J72-Upgrades!J72,0)</f>
        <v/>
      </c>
      <c r="K72" s="30">
        <f>IFERROR(New_4G_Sites!K72-Upgrades!K72,0)</f>
        <v/>
      </c>
      <c r="L72" s="30">
        <f>IFERROR(New_4G_Sites!L72-Upgrades!L72,0)</f>
        <v/>
      </c>
    </row>
    <row r="73">
      <c r="A73" s="20">
        <f>'New_4G_Sites'!A73</f>
        <v/>
      </c>
      <c r="B73" s="20">
        <f>'New_4G_Sites'!B73</f>
        <v/>
      </c>
      <c r="C73" s="30">
        <f>IFERROR(New_4G_Sites!C73-Upgrades!C73,0)</f>
        <v/>
      </c>
      <c r="D73" s="30">
        <f>IFERROR(New_4G_Sites!D73-Upgrades!D73,0)</f>
        <v/>
      </c>
      <c r="E73" s="30">
        <f>IFERROR(New_4G_Sites!E73-Upgrades!E73,0)</f>
        <v/>
      </c>
      <c r="F73" s="30">
        <f>IFERROR(New_4G_Sites!F73-Upgrades!F73,0)</f>
        <v/>
      </c>
      <c r="G73" s="30">
        <f>IFERROR(New_4G_Sites!G73-Upgrades!G73,0)</f>
        <v/>
      </c>
      <c r="H73" s="30">
        <f>IFERROR(New_4G_Sites!H73-Upgrades!H73,0)</f>
        <v/>
      </c>
      <c r="I73" s="30">
        <f>IFERROR(New_4G_Sites!I73-Upgrades!I73,0)</f>
        <v/>
      </c>
      <c r="J73" s="30">
        <f>IFERROR(New_4G_Sites!J73-Upgrades!J73,0)</f>
        <v/>
      </c>
      <c r="K73" s="30">
        <f>IFERROR(New_4G_Sites!K73-Upgrades!K73,0)</f>
        <v/>
      </c>
      <c r="L73" s="30">
        <f>IFERROR(New_4G_Sites!L73-Upgrades!L73,0)</f>
        <v/>
      </c>
    </row>
    <row r="74">
      <c r="A74" s="20">
        <f>'New_4G_Sites'!A74</f>
        <v/>
      </c>
      <c r="B74" s="20">
        <f>'New_4G_Sites'!B74</f>
        <v/>
      </c>
      <c r="C74" s="30">
        <f>IFERROR(New_4G_Sites!C74-Upgrades!C74,0)</f>
        <v/>
      </c>
      <c r="D74" s="30">
        <f>IFERROR(New_4G_Sites!D74-Upgrades!D74,0)</f>
        <v/>
      </c>
      <c r="E74" s="30">
        <f>IFERROR(New_4G_Sites!E74-Upgrades!E74,0)</f>
        <v/>
      </c>
      <c r="F74" s="30">
        <f>IFERROR(New_4G_Sites!F74-Upgrades!F74,0)</f>
        <v/>
      </c>
      <c r="G74" s="30">
        <f>IFERROR(New_4G_Sites!G74-Upgrades!G74,0)</f>
        <v/>
      </c>
      <c r="H74" s="30">
        <f>IFERROR(New_4G_Sites!H74-Upgrades!H74,0)</f>
        <v/>
      </c>
      <c r="I74" s="30">
        <f>IFERROR(New_4G_Sites!I74-Upgrades!I74,0)</f>
        <v/>
      </c>
      <c r="J74" s="30">
        <f>IFERROR(New_4G_Sites!J74-Upgrades!J74,0)</f>
        <v/>
      </c>
      <c r="K74" s="30">
        <f>IFERROR(New_4G_Sites!K74-Upgrades!K74,0)</f>
        <v/>
      </c>
      <c r="L74" s="30">
        <f>IFERROR(New_4G_Sites!L74-Upgrades!L74,0)</f>
        <v/>
      </c>
    </row>
    <row r="75">
      <c r="A75" s="20">
        <f>'New_4G_Sites'!A75</f>
        <v/>
      </c>
      <c r="B75" s="20">
        <f>'New_4G_Sites'!B75</f>
        <v/>
      </c>
      <c r="C75" s="30">
        <f>IFERROR(New_4G_Sites!C75-Upgrades!C75,0)</f>
        <v/>
      </c>
      <c r="D75" s="30">
        <f>IFERROR(New_4G_Sites!D75-Upgrades!D75,0)</f>
        <v/>
      </c>
      <c r="E75" s="30">
        <f>IFERROR(New_4G_Sites!E75-Upgrades!E75,0)</f>
        <v/>
      </c>
      <c r="F75" s="30">
        <f>IFERROR(New_4G_Sites!F75-Upgrades!F75,0)</f>
        <v/>
      </c>
      <c r="G75" s="30">
        <f>IFERROR(New_4G_Sites!G75-Upgrades!G75,0)</f>
        <v/>
      </c>
      <c r="H75" s="30">
        <f>IFERROR(New_4G_Sites!H75-Upgrades!H75,0)</f>
        <v/>
      </c>
      <c r="I75" s="30">
        <f>IFERROR(New_4G_Sites!I75-Upgrades!I75,0)</f>
        <v/>
      </c>
      <c r="J75" s="30">
        <f>IFERROR(New_4G_Sites!J75-Upgrades!J75,0)</f>
        <v/>
      </c>
      <c r="K75" s="30">
        <f>IFERROR(New_4G_Sites!K75-Upgrades!K75,0)</f>
        <v/>
      </c>
      <c r="L75" s="30">
        <f>IFERROR(New_4G_Sites!L75-Upgrades!L75,0)</f>
        <v/>
      </c>
    </row>
    <row r="76">
      <c r="A76" s="20">
        <f>'New_4G_Sites'!A76</f>
        <v/>
      </c>
      <c r="B76" s="20">
        <f>'New_4G_Sites'!B76</f>
        <v/>
      </c>
      <c r="C76" s="30">
        <f>IFERROR(New_4G_Sites!C76-Upgrades!C76,0)</f>
        <v/>
      </c>
      <c r="D76" s="30">
        <f>IFERROR(New_4G_Sites!D76-Upgrades!D76,0)</f>
        <v/>
      </c>
      <c r="E76" s="30">
        <f>IFERROR(New_4G_Sites!E76-Upgrades!E76,0)</f>
        <v/>
      </c>
      <c r="F76" s="30">
        <f>IFERROR(New_4G_Sites!F76-Upgrades!F76,0)</f>
        <v/>
      </c>
      <c r="G76" s="30">
        <f>IFERROR(New_4G_Sites!G76-Upgrades!G76,0)</f>
        <v/>
      </c>
      <c r="H76" s="30">
        <f>IFERROR(New_4G_Sites!H76-Upgrades!H76,0)</f>
        <v/>
      </c>
      <c r="I76" s="30">
        <f>IFERROR(New_4G_Sites!I76-Upgrades!I76,0)</f>
        <v/>
      </c>
      <c r="J76" s="30">
        <f>IFERROR(New_4G_Sites!J76-Upgrades!J76,0)</f>
        <v/>
      </c>
      <c r="K76" s="30">
        <f>IFERROR(New_4G_Sites!K76-Upgrades!K76,0)</f>
        <v/>
      </c>
      <c r="L76" s="30">
        <f>IFERROR(New_4G_Sites!L76-Upgrades!L76,0)</f>
        <v/>
      </c>
    </row>
    <row r="77">
      <c r="A77" s="20">
        <f>'New_4G_Sites'!A77</f>
        <v/>
      </c>
      <c r="B77" s="20">
        <f>'New_4G_Sites'!B77</f>
        <v/>
      </c>
      <c r="C77" s="30">
        <f>IFERROR(New_4G_Sites!C77-Upgrades!C77,0)</f>
        <v/>
      </c>
      <c r="D77" s="30">
        <f>IFERROR(New_4G_Sites!D77-Upgrades!D77,0)</f>
        <v/>
      </c>
      <c r="E77" s="30">
        <f>IFERROR(New_4G_Sites!E77-Upgrades!E77,0)</f>
        <v/>
      </c>
      <c r="F77" s="30">
        <f>IFERROR(New_4G_Sites!F77-Upgrades!F77,0)</f>
        <v/>
      </c>
      <c r="G77" s="30">
        <f>IFERROR(New_4G_Sites!G77-Upgrades!G77,0)</f>
        <v/>
      </c>
      <c r="H77" s="30">
        <f>IFERROR(New_4G_Sites!H77-Upgrades!H77,0)</f>
        <v/>
      </c>
      <c r="I77" s="30">
        <f>IFERROR(New_4G_Sites!I77-Upgrades!I77,0)</f>
        <v/>
      </c>
      <c r="J77" s="30">
        <f>IFERROR(New_4G_Sites!J77-Upgrades!J77,0)</f>
        <v/>
      </c>
      <c r="K77" s="30">
        <f>IFERROR(New_4G_Sites!K77-Upgrades!K77,0)</f>
        <v/>
      </c>
      <c r="L77" s="30">
        <f>IFERROR(New_4G_Sites!L77-Upgrades!L77,0)</f>
        <v/>
      </c>
    </row>
    <row r="78">
      <c r="A78" s="20">
        <f>'New_4G_Sites'!A78</f>
        <v/>
      </c>
      <c r="B78" s="20">
        <f>'New_4G_Sites'!B78</f>
        <v/>
      </c>
      <c r="C78" s="30">
        <f>IFERROR(New_4G_Sites!C78-Upgrades!C78,0)</f>
        <v/>
      </c>
      <c r="D78" s="30">
        <f>IFERROR(New_4G_Sites!D78-Upgrades!D78,0)</f>
        <v/>
      </c>
      <c r="E78" s="30">
        <f>IFERROR(New_4G_Sites!E78-Upgrades!E78,0)</f>
        <v/>
      </c>
      <c r="F78" s="30">
        <f>IFERROR(New_4G_Sites!F78-Upgrades!F78,0)</f>
        <v/>
      </c>
      <c r="G78" s="30">
        <f>IFERROR(New_4G_Sites!G78-Upgrades!G78,0)</f>
        <v/>
      </c>
      <c r="H78" s="30">
        <f>IFERROR(New_4G_Sites!H78-Upgrades!H78,0)</f>
        <v/>
      </c>
      <c r="I78" s="30">
        <f>IFERROR(New_4G_Sites!I78-Upgrades!I78,0)</f>
        <v/>
      </c>
      <c r="J78" s="30">
        <f>IFERROR(New_4G_Sites!J78-Upgrades!J78,0)</f>
        <v/>
      </c>
      <c r="K78" s="30">
        <f>IFERROR(New_4G_Sites!K78-Upgrades!K78,0)</f>
        <v/>
      </c>
      <c r="L78" s="30">
        <f>IFERROR(New_4G_Sites!L78-Upgrades!L78,0)</f>
        <v/>
      </c>
    </row>
    <row r="79">
      <c r="A79" s="20">
        <f>'New_4G_Sites'!A79</f>
        <v/>
      </c>
      <c r="B79" s="20">
        <f>'New_4G_Sites'!B79</f>
        <v/>
      </c>
      <c r="C79" s="30">
        <f>IFERROR(New_4G_Sites!C79-Upgrades!C79,0)</f>
        <v/>
      </c>
      <c r="D79" s="30">
        <f>IFERROR(New_4G_Sites!D79-Upgrades!D79,0)</f>
        <v/>
      </c>
      <c r="E79" s="30">
        <f>IFERROR(New_4G_Sites!E79-Upgrades!E79,0)</f>
        <v/>
      </c>
      <c r="F79" s="30">
        <f>IFERROR(New_4G_Sites!F79-Upgrades!F79,0)</f>
        <v/>
      </c>
      <c r="G79" s="30">
        <f>IFERROR(New_4G_Sites!G79-Upgrades!G79,0)</f>
        <v/>
      </c>
      <c r="H79" s="30">
        <f>IFERROR(New_4G_Sites!H79-Upgrades!H79,0)</f>
        <v/>
      </c>
      <c r="I79" s="30">
        <f>IFERROR(New_4G_Sites!I79-Upgrades!I79,0)</f>
        <v/>
      </c>
      <c r="J79" s="30">
        <f>IFERROR(New_4G_Sites!J79-Upgrades!J79,0)</f>
        <v/>
      </c>
      <c r="K79" s="30">
        <f>IFERROR(New_4G_Sites!K79-Upgrades!K79,0)</f>
        <v/>
      </c>
      <c r="L79" s="30">
        <f>IFERROR(New_4G_Sites!L79-Upgrades!L79,0)</f>
        <v/>
      </c>
    </row>
    <row r="80">
      <c r="A80" s="20">
        <f>'New_4G_Sites'!A80</f>
        <v/>
      </c>
      <c r="B80" s="20">
        <f>'New_4G_Sites'!B80</f>
        <v/>
      </c>
      <c r="C80" s="30">
        <f>IFERROR(New_4G_Sites!C80-Upgrades!C80,0)</f>
        <v/>
      </c>
      <c r="D80" s="30">
        <f>IFERROR(New_4G_Sites!D80-Upgrades!D80,0)</f>
        <v/>
      </c>
      <c r="E80" s="30">
        <f>IFERROR(New_4G_Sites!E80-Upgrades!E80,0)</f>
        <v/>
      </c>
      <c r="F80" s="30">
        <f>IFERROR(New_4G_Sites!F80-Upgrades!F80,0)</f>
        <v/>
      </c>
      <c r="G80" s="30">
        <f>IFERROR(New_4G_Sites!G80-Upgrades!G80,0)</f>
        <v/>
      </c>
      <c r="H80" s="30">
        <f>IFERROR(New_4G_Sites!H80-Upgrades!H80,0)</f>
        <v/>
      </c>
      <c r="I80" s="30">
        <f>IFERROR(New_4G_Sites!I80-Upgrades!I80,0)</f>
        <v/>
      </c>
      <c r="J80" s="30">
        <f>IFERROR(New_4G_Sites!J80-Upgrades!J80,0)</f>
        <v/>
      </c>
      <c r="K80" s="30">
        <f>IFERROR(New_4G_Sites!K80-Upgrades!K80,0)</f>
        <v/>
      </c>
      <c r="L80" s="30">
        <f>IFERROR(New_4G_Sites!L80-Upgrades!L80,0)</f>
        <v/>
      </c>
    </row>
    <row r="81">
      <c r="A81" s="20">
        <f>'New_4G_Sites'!A81</f>
        <v/>
      </c>
      <c r="B81" s="20">
        <f>'New_4G_Sites'!B81</f>
        <v/>
      </c>
      <c r="C81" s="30">
        <f>IFERROR(New_4G_Sites!C81-Upgrades!C81,0)</f>
        <v/>
      </c>
      <c r="D81" s="30">
        <f>IFERROR(New_4G_Sites!D81-Upgrades!D81,0)</f>
        <v/>
      </c>
      <c r="E81" s="30">
        <f>IFERROR(New_4G_Sites!E81-Upgrades!E81,0)</f>
        <v/>
      </c>
      <c r="F81" s="30">
        <f>IFERROR(New_4G_Sites!F81-Upgrades!F81,0)</f>
        <v/>
      </c>
      <c r="G81" s="30">
        <f>IFERROR(New_4G_Sites!G81-Upgrades!G81,0)</f>
        <v/>
      </c>
      <c r="H81" s="30">
        <f>IFERROR(New_4G_Sites!H81-Upgrades!H81,0)</f>
        <v/>
      </c>
      <c r="I81" s="30">
        <f>IFERROR(New_4G_Sites!I81-Upgrades!I81,0)</f>
        <v/>
      </c>
      <c r="J81" s="30">
        <f>IFERROR(New_4G_Sites!J81-Upgrades!J81,0)</f>
        <v/>
      </c>
      <c r="K81" s="30">
        <f>IFERROR(New_4G_Sites!K81-Upgrades!K81,0)</f>
        <v/>
      </c>
      <c r="L81" s="30">
        <f>IFERROR(New_4G_Sites!L81-Upgrades!L81,0)</f>
        <v/>
      </c>
    </row>
    <row r="82">
      <c r="A82" s="20">
        <f>'New_4G_Sites'!A82</f>
        <v/>
      </c>
      <c r="B82" s="20">
        <f>'New_4G_Sites'!B82</f>
        <v/>
      </c>
      <c r="C82" s="30">
        <f>IFERROR(New_4G_Sites!C82-Upgrades!C82,0)</f>
        <v/>
      </c>
      <c r="D82" s="30">
        <f>IFERROR(New_4G_Sites!D82-Upgrades!D82,0)</f>
        <v/>
      </c>
      <c r="E82" s="30">
        <f>IFERROR(New_4G_Sites!E82-Upgrades!E82,0)</f>
        <v/>
      </c>
      <c r="F82" s="30">
        <f>IFERROR(New_4G_Sites!F82-Upgrades!F82,0)</f>
        <v/>
      </c>
      <c r="G82" s="30">
        <f>IFERROR(New_4G_Sites!G82-Upgrades!G82,0)</f>
        <v/>
      </c>
      <c r="H82" s="30">
        <f>IFERROR(New_4G_Sites!H82-Upgrades!H82,0)</f>
        <v/>
      </c>
      <c r="I82" s="30">
        <f>IFERROR(New_4G_Sites!I82-Upgrades!I82,0)</f>
        <v/>
      </c>
      <c r="J82" s="30">
        <f>IFERROR(New_4G_Sites!J82-Upgrades!J82,0)</f>
        <v/>
      </c>
      <c r="K82" s="30">
        <f>IFERROR(New_4G_Sites!K82-Upgrades!K82,0)</f>
        <v/>
      </c>
      <c r="L82" s="30">
        <f>IFERROR(New_4G_Sites!L82-Upgrades!L82,0)</f>
        <v/>
      </c>
    </row>
    <row r="83">
      <c r="A83" s="20">
        <f>'New_4G_Sites'!A83</f>
        <v/>
      </c>
      <c r="B83" s="20">
        <f>'New_4G_Sites'!B83</f>
        <v/>
      </c>
      <c r="C83" s="30">
        <f>IFERROR(New_4G_Sites!C83-Upgrades!C83,0)</f>
        <v/>
      </c>
      <c r="D83" s="30">
        <f>IFERROR(New_4G_Sites!D83-Upgrades!D83,0)</f>
        <v/>
      </c>
      <c r="E83" s="30">
        <f>IFERROR(New_4G_Sites!E83-Upgrades!E83,0)</f>
        <v/>
      </c>
      <c r="F83" s="30">
        <f>IFERROR(New_4G_Sites!F83-Upgrades!F83,0)</f>
        <v/>
      </c>
      <c r="G83" s="30">
        <f>IFERROR(New_4G_Sites!G83-Upgrades!G83,0)</f>
        <v/>
      </c>
      <c r="H83" s="30">
        <f>IFERROR(New_4G_Sites!H83-Upgrades!H83,0)</f>
        <v/>
      </c>
      <c r="I83" s="30">
        <f>IFERROR(New_4G_Sites!I83-Upgrades!I83,0)</f>
        <v/>
      </c>
      <c r="J83" s="30">
        <f>IFERROR(New_4G_Sites!J83-Upgrades!J83,0)</f>
        <v/>
      </c>
      <c r="K83" s="30">
        <f>IFERROR(New_4G_Sites!K83-Upgrades!K83,0)</f>
        <v/>
      </c>
      <c r="L83" s="30">
        <f>IFERROR(New_4G_Sites!L83-Upgrades!L83,0)</f>
        <v/>
      </c>
    </row>
    <row r="84">
      <c r="A84" s="20">
        <f>'New_4G_Sites'!A84</f>
        <v/>
      </c>
      <c r="B84" s="20">
        <f>'New_4G_Sites'!B84</f>
        <v/>
      </c>
      <c r="C84" s="30">
        <f>IFERROR(New_4G_Sites!C84-Upgrades!C84,0)</f>
        <v/>
      </c>
      <c r="D84" s="30">
        <f>IFERROR(New_4G_Sites!D84-Upgrades!D84,0)</f>
        <v/>
      </c>
      <c r="E84" s="30">
        <f>IFERROR(New_4G_Sites!E84-Upgrades!E84,0)</f>
        <v/>
      </c>
      <c r="F84" s="30">
        <f>IFERROR(New_4G_Sites!F84-Upgrades!F84,0)</f>
        <v/>
      </c>
      <c r="G84" s="30">
        <f>IFERROR(New_4G_Sites!G84-Upgrades!G84,0)</f>
        <v/>
      </c>
      <c r="H84" s="30">
        <f>IFERROR(New_4G_Sites!H84-Upgrades!H84,0)</f>
        <v/>
      </c>
      <c r="I84" s="30">
        <f>IFERROR(New_4G_Sites!I84-Upgrades!I84,0)</f>
        <v/>
      </c>
      <c r="J84" s="30">
        <f>IFERROR(New_4G_Sites!J84-Upgrades!J84,0)</f>
        <v/>
      </c>
      <c r="K84" s="30">
        <f>IFERROR(New_4G_Sites!K84-Upgrades!K84,0)</f>
        <v/>
      </c>
      <c r="L84" s="30">
        <f>IFERROR(New_4G_Sites!L84-Upgrades!L84,0)</f>
        <v/>
      </c>
    </row>
    <row r="85">
      <c r="A85" s="20">
        <f>'New_4G_Sites'!A85</f>
        <v/>
      </c>
      <c r="B85" s="20">
        <f>'New_4G_Sites'!B85</f>
        <v/>
      </c>
      <c r="C85" s="30">
        <f>IFERROR(New_4G_Sites!C85-Upgrades!C85,0)</f>
        <v/>
      </c>
      <c r="D85" s="30">
        <f>IFERROR(New_4G_Sites!D85-Upgrades!D85,0)</f>
        <v/>
      </c>
      <c r="E85" s="30">
        <f>IFERROR(New_4G_Sites!E85-Upgrades!E85,0)</f>
        <v/>
      </c>
      <c r="F85" s="30">
        <f>IFERROR(New_4G_Sites!F85-Upgrades!F85,0)</f>
        <v/>
      </c>
      <c r="G85" s="30">
        <f>IFERROR(New_4G_Sites!G85-Upgrades!G85,0)</f>
        <v/>
      </c>
      <c r="H85" s="30">
        <f>IFERROR(New_4G_Sites!H85-Upgrades!H85,0)</f>
        <v/>
      </c>
      <c r="I85" s="30">
        <f>IFERROR(New_4G_Sites!I85-Upgrades!I85,0)</f>
        <v/>
      </c>
      <c r="J85" s="30">
        <f>IFERROR(New_4G_Sites!J85-Upgrades!J85,0)</f>
        <v/>
      </c>
      <c r="K85" s="30">
        <f>IFERROR(New_4G_Sites!K85-Upgrades!K85,0)</f>
        <v/>
      </c>
      <c r="L85" s="30">
        <f>IFERROR(New_4G_Sites!L85-Upgrades!L85,0)</f>
        <v/>
      </c>
    </row>
    <row r="86">
      <c r="A86" s="20">
        <f>'New_4G_Sites'!A86</f>
        <v/>
      </c>
      <c r="B86" s="20">
        <f>'New_4G_Sites'!B86</f>
        <v/>
      </c>
      <c r="C86" s="30">
        <f>IFERROR(New_4G_Sites!C86-Upgrades!C86,0)</f>
        <v/>
      </c>
      <c r="D86" s="30">
        <f>IFERROR(New_4G_Sites!D86-Upgrades!D86,0)</f>
        <v/>
      </c>
      <c r="E86" s="30">
        <f>IFERROR(New_4G_Sites!E86-Upgrades!E86,0)</f>
        <v/>
      </c>
      <c r="F86" s="30">
        <f>IFERROR(New_4G_Sites!F86-Upgrades!F86,0)</f>
        <v/>
      </c>
      <c r="G86" s="30">
        <f>IFERROR(New_4G_Sites!G86-Upgrades!G86,0)</f>
        <v/>
      </c>
      <c r="H86" s="30">
        <f>IFERROR(New_4G_Sites!H86-Upgrades!H86,0)</f>
        <v/>
      </c>
      <c r="I86" s="30">
        <f>IFERROR(New_4G_Sites!I86-Upgrades!I86,0)</f>
        <v/>
      </c>
      <c r="J86" s="30">
        <f>IFERROR(New_4G_Sites!J86-Upgrades!J86,0)</f>
        <v/>
      </c>
      <c r="K86" s="30">
        <f>IFERROR(New_4G_Sites!K86-Upgrades!K86,0)</f>
        <v/>
      </c>
      <c r="L86" s="30">
        <f>IFERROR(New_4G_Sites!L86-Upgrades!L86,0)</f>
        <v/>
      </c>
    </row>
    <row r="87">
      <c r="A87" s="20">
        <f>'New_4G_Sites'!A87</f>
        <v/>
      </c>
      <c r="B87" s="20">
        <f>'New_4G_Sites'!B87</f>
        <v/>
      </c>
      <c r="C87" s="30">
        <f>IFERROR(New_4G_Sites!C87-Upgrades!C87,0)</f>
        <v/>
      </c>
      <c r="D87" s="30">
        <f>IFERROR(New_4G_Sites!D87-Upgrades!D87,0)</f>
        <v/>
      </c>
      <c r="E87" s="30">
        <f>IFERROR(New_4G_Sites!E87-Upgrades!E87,0)</f>
        <v/>
      </c>
      <c r="F87" s="30">
        <f>IFERROR(New_4G_Sites!F87-Upgrades!F87,0)</f>
        <v/>
      </c>
      <c r="G87" s="30">
        <f>IFERROR(New_4G_Sites!G87-Upgrades!G87,0)</f>
        <v/>
      </c>
      <c r="H87" s="30">
        <f>IFERROR(New_4G_Sites!H87-Upgrades!H87,0)</f>
        <v/>
      </c>
      <c r="I87" s="30">
        <f>IFERROR(New_4G_Sites!I87-Upgrades!I87,0)</f>
        <v/>
      </c>
      <c r="J87" s="30">
        <f>IFERROR(New_4G_Sites!J87-Upgrades!J87,0)</f>
        <v/>
      </c>
      <c r="K87" s="30">
        <f>IFERROR(New_4G_Sites!K87-Upgrades!K87,0)</f>
        <v/>
      </c>
      <c r="L87" s="30">
        <f>IFERROR(New_4G_Sites!L87-Upgrades!L87,0)</f>
        <v/>
      </c>
    </row>
    <row r="88">
      <c r="A88" s="20">
        <f>'New_4G_Sites'!A88</f>
        <v/>
      </c>
      <c r="B88" s="20">
        <f>'New_4G_Sites'!B88</f>
        <v/>
      </c>
      <c r="C88" s="30">
        <f>IFERROR(New_4G_Sites!C88-Upgrades!C88,0)</f>
        <v/>
      </c>
      <c r="D88" s="30">
        <f>IFERROR(New_4G_Sites!D88-Upgrades!D88,0)</f>
        <v/>
      </c>
      <c r="E88" s="30">
        <f>IFERROR(New_4G_Sites!E88-Upgrades!E88,0)</f>
        <v/>
      </c>
      <c r="F88" s="30">
        <f>IFERROR(New_4G_Sites!F88-Upgrades!F88,0)</f>
        <v/>
      </c>
      <c r="G88" s="30">
        <f>IFERROR(New_4G_Sites!G88-Upgrades!G88,0)</f>
        <v/>
      </c>
      <c r="H88" s="30">
        <f>IFERROR(New_4G_Sites!H88-Upgrades!H88,0)</f>
        <v/>
      </c>
      <c r="I88" s="30">
        <f>IFERROR(New_4G_Sites!I88-Upgrades!I88,0)</f>
        <v/>
      </c>
      <c r="J88" s="30">
        <f>IFERROR(New_4G_Sites!J88-Upgrades!J88,0)</f>
        <v/>
      </c>
      <c r="K88" s="30">
        <f>IFERROR(New_4G_Sites!K88-Upgrades!K88,0)</f>
        <v/>
      </c>
      <c r="L88" s="30">
        <f>IFERROR(New_4G_Sites!L88-Upgrades!L88,0)</f>
        <v/>
      </c>
    </row>
    <row r="89">
      <c r="A89" s="20">
        <f>'New_4G_Sites'!A89</f>
        <v/>
      </c>
      <c r="B89" s="20">
        <f>'New_4G_Sites'!B89</f>
        <v/>
      </c>
      <c r="C89" s="30">
        <f>IFERROR(New_4G_Sites!C89-Upgrades!C89,0)</f>
        <v/>
      </c>
      <c r="D89" s="30">
        <f>IFERROR(New_4G_Sites!D89-Upgrades!D89,0)</f>
        <v/>
      </c>
      <c r="E89" s="30">
        <f>IFERROR(New_4G_Sites!E89-Upgrades!E89,0)</f>
        <v/>
      </c>
      <c r="F89" s="30">
        <f>IFERROR(New_4G_Sites!F89-Upgrades!F89,0)</f>
        <v/>
      </c>
      <c r="G89" s="30">
        <f>IFERROR(New_4G_Sites!G89-Upgrades!G89,0)</f>
        <v/>
      </c>
      <c r="H89" s="30">
        <f>IFERROR(New_4G_Sites!H89-Upgrades!H89,0)</f>
        <v/>
      </c>
      <c r="I89" s="30">
        <f>IFERROR(New_4G_Sites!I89-Upgrades!I89,0)</f>
        <v/>
      </c>
      <c r="J89" s="30">
        <f>IFERROR(New_4G_Sites!J89-Upgrades!J89,0)</f>
        <v/>
      </c>
      <c r="K89" s="30">
        <f>IFERROR(New_4G_Sites!K89-Upgrades!K89,0)</f>
        <v/>
      </c>
      <c r="L89" s="30">
        <f>IFERROR(New_4G_Sites!L89-Upgrades!L89,0)</f>
        <v/>
      </c>
    </row>
    <row r="90">
      <c r="A90" s="20">
        <f>'New_4G_Sites'!A90</f>
        <v/>
      </c>
      <c r="B90" s="20">
        <f>'New_4G_Sites'!B90</f>
        <v/>
      </c>
      <c r="C90" s="30">
        <f>IFERROR(New_4G_Sites!C90-Upgrades!C90,0)</f>
        <v/>
      </c>
      <c r="D90" s="30">
        <f>IFERROR(New_4G_Sites!D90-Upgrades!D90,0)</f>
        <v/>
      </c>
      <c r="E90" s="30">
        <f>IFERROR(New_4G_Sites!E90-Upgrades!E90,0)</f>
        <v/>
      </c>
      <c r="F90" s="30">
        <f>IFERROR(New_4G_Sites!F90-Upgrades!F90,0)</f>
        <v/>
      </c>
      <c r="G90" s="30">
        <f>IFERROR(New_4G_Sites!G90-Upgrades!G90,0)</f>
        <v/>
      </c>
      <c r="H90" s="30">
        <f>IFERROR(New_4G_Sites!H90-Upgrades!H90,0)</f>
        <v/>
      </c>
      <c r="I90" s="30">
        <f>IFERROR(New_4G_Sites!I90-Upgrades!I90,0)</f>
        <v/>
      </c>
      <c r="J90" s="30">
        <f>IFERROR(New_4G_Sites!J90-Upgrades!J90,0)</f>
        <v/>
      </c>
      <c r="K90" s="30">
        <f>IFERROR(New_4G_Sites!K90-Upgrades!K90,0)</f>
        <v/>
      </c>
      <c r="L90" s="30">
        <f>IFERROR(New_4G_Sites!L90-Upgrades!L90,0)</f>
        <v/>
      </c>
    </row>
    <row r="91">
      <c r="A91" s="20">
        <f>'New_4G_Sites'!A91</f>
        <v/>
      </c>
      <c r="B91" s="20">
        <f>'New_4G_Sites'!B91</f>
        <v/>
      </c>
      <c r="C91" s="30">
        <f>IFERROR(New_4G_Sites!C91-Upgrades!C91,0)</f>
        <v/>
      </c>
      <c r="D91" s="30">
        <f>IFERROR(New_4G_Sites!D91-Upgrades!D91,0)</f>
        <v/>
      </c>
      <c r="E91" s="30">
        <f>IFERROR(New_4G_Sites!E91-Upgrades!E91,0)</f>
        <v/>
      </c>
      <c r="F91" s="30">
        <f>IFERROR(New_4G_Sites!F91-Upgrades!F91,0)</f>
        <v/>
      </c>
      <c r="G91" s="30">
        <f>IFERROR(New_4G_Sites!G91-Upgrades!G91,0)</f>
        <v/>
      </c>
      <c r="H91" s="30">
        <f>IFERROR(New_4G_Sites!H91-Upgrades!H91,0)</f>
        <v/>
      </c>
      <c r="I91" s="30">
        <f>IFERROR(New_4G_Sites!I91-Upgrades!I91,0)</f>
        <v/>
      </c>
      <c r="J91" s="30">
        <f>IFERROR(New_4G_Sites!J91-Upgrades!J91,0)</f>
        <v/>
      </c>
      <c r="K91" s="30">
        <f>IFERROR(New_4G_Sites!K91-Upgrades!K91,0)</f>
        <v/>
      </c>
      <c r="L91" s="30">
        <f>IFERROR(New_4G_Sites!L91-Upgrades!L91,0)</f>
        <v/>
      </c>
    </row>
    <row r="92">
      <c r="A92" s="20">
        <f>'New_4G_Sites'!A92</f>
        <v/>
      </c>
      <c r="B92" s="20">
        <f>'New_4G_Sites'!B92</f>
        <v/>
      </c>
      <c r="C92" s="30">
        <f>IFERROR(New_4G_Sites!C92-Upgrades!C92,0)</f>
        <v/>
      </c>
      <c r="D92" s="30">
        <f>IFERROR(New_4G_Sites!D92-Upgrades!D92,0)</f>
        <v/>
      </c>
      <c r="E92" s="30">
        <f>IFERROR(New_4G_Sites!E92-Upgrades!E92,0)</f>
        <v/>
      </c>
      <c r="F92" s="30">
        <f>IFERROR(New_4G_Sites!F92-Upgrades!F92,0)</f>
        <v/>
      </c>
      <c r="G92" s="30">
        <f>IFERROR(New_4G_Sites!G92-Upgrades!G92,0)</f>
        <v/>
      </c>
      <c r="H92" s="30">
        <f>IFERROR(New_4G_Sites!H92-Upgrades!H92,0)</f>
        <v/>
      </c>
      <c r="I92" s="30">
        <f>IFERROR(New_4G_Sites!I92-Upgrades!I92,0)</f>
        <v/>
      </c>
      <c r="J92" s="30">
        <f>IFERROR(New_4G_Sites!J92-Upgrades!J92,0)</f>
        <v/>
      </c>
      <c r="K92" s="30">
        <f>IFERROR(New_4G_Sites!K92-Upgrades!K92,0)</f>
        <v/>
      </c>
      <c r="L92" s="30">
        <f>IFERROR(New_4G_Sites!L92-Upgrades!L92,0)</f>
        <v/>
      </c>
    </row>
    <row r="93">
      <c r="A93" s="20">
        <f>'New_4G_Sites'!A93</f>
        <v/>
      </c>
      <c r="B93" s="20">
        <f>'New_4G_Sites'!B93</f>
        <v/>
      </c>
      <c r="C93" s="30">
        <f>IFERROR(New_4G_Sites!C93-Upgrades!C93,0)</f>
        <v/>
      </c>
      <c r="D93" s="30">
        <f>IFERROR(New_4G_Sites!D93-Upgrades!D93,0)</f>
        <v/>
      </c>
      <c r="E93" s="30">
        <f>IFERROR(New_4G_Sites!E93-Upgrades!E93,0)</f>
        <v/>
      </c>
      <c r="F93" s="30">
        <f>IFERROR(New_4G_Sites!F93-Upgrades!F93,0)</f>
        <v/>
      </c>
      <c r="G93" s="30">
        <f>IFERROR(New_4G_Sites!G93-Upgrades!G93,0)</f>
        <v/>
      </c>
      <c r="H93" s="30">
        <f>IFERROR(New_4G_Sites!H93-Upgrades!H93,0)</f>
        <v/>
      </c>
      <c r="I93" s="30">
        <f>IFERROR(New_4G_Sites!I93-Upgrades!I93,0)</f>
        <v/>
      </c>
      <c r="J93" s="30">
        <f>IFERROR(New_4G_Sites!J93-Upgrades!J93,0)</f>
        <v/>
      </c>
      <c r="K93" s="30">
        <f>IFERROR(New_4G_Sites!K93-Upgrades!K93,0)</f>
        <v/>
      </c>
      <c r="L93" s="30">
        <f>IFERROR(New_4G_Sites!L93-Upgrades!L93,0)</f>
        <v/>
      </c>
    </row>
    <row r="94">
      <c r="A94" s="20">
        <f>'New_4G_Sites'!A94</f>
        <v/>
      </c>
      <c r="B94" s="20">
        <f>'New_4G_Sites'!B94</f>
        <v/>
      </c>
      <c r="C94" s="30">
        <f>IFERROR(New_4G_Sites!C94-Upgrades!C94,0)</f>
        <v/>
      </c>
      <c r="D94" s="30">
        <f>IFERROR(New_4G_Sites!D94-Upgrades!D94,0)</f>
        <v/>
      </c>
      <c r="E94" s="30">
        <f>IFERROR(New_4G_Sites!E94-Upgrades!E94,0)</f>
        <v/>
      </c>
      <c r="F94" s="30">
        <f>IFERROR(New_4G_Sites!F94-Upgrades!F94,0)</f>
        <v/>
      </c>
      <c r="G94" s="30">
        <f>IFERROR(New_4G_Sites!G94-Upgrades!G94,0)</f>
        <v/>
      </c>
      <c r="H94" s="30">
        <f>IFERROR(New_4G_Sites!H94-Upgrades!H94,0)</f>
        <v/>
      </c>
      <c r="I94" s="30">
        <f>IFERROR(New_4G_Sites!I94-Upgrades!I94,0)</f>
        <v/>
      </c>
      <c r="J94" s="30">
        <f>IFERROR(New_4G_Sites!J94-Upgrades!J94,0)</f>
        <v/>
      </c>
      <c r="K94" s="30">
        <f>IFERROR(New_4G_Sites!K94-Upgrades!K94,0)</f>
        <v/>
      </c>
      <c r="L94" s="30">
        <f>IFERROR(New_4G_Sites!L94-Upgrades!L94,0)</f>
        <v/>
      </c>
    </row>
    <row r="95">
      <c r="A95" s="20">
        <f>'New_4G_Sites'!A95</f>
        <v/>
      </c>
      <c r="B95" s="20">
        <f>'New_4G_Sites'!B95</f>
        <v/>
      </c>
      <c r="C95" s="30">
        <f>IFERROR(New_4G_Sites!C95-Upgrades!C95,0)</f>
        <v/>
      </c>
      <c r="D95" s="30">
        <f>IFERROR(New_4G_Sites!D95-Upgrades!D95,0)</f>
        <v/>
      </c>
      <c r="E95" s="30">
        <f>IFERROR(New_4G_Sites!E95-Upgrades!E95,0)</f>
        <v/>
      </c>
      <c r="F95" s="30">
        <f>IFERROR(New_4G_Sites!F95-Upgrades!F95,0)</f>
        <v/>
      </c>
      <c r="G95" s="30">
        <f>IFERROR(New_4G_Sites!G95-Upgrades!G95,0)</f>
        <v/>
      </c>
      <c r="H95" s="30">
        <f>IFERROR(New_4G_Sites!H95-Upgrades!H95,0)</f>
        <v/>
      </c>
      <c r="I95" s="30">
        <f>IFERROR(New_4G_Sites!I95-Upgrades!I95,0)</f>
        <v/>
      </c>
      <c r="J95" s="30">
        <f>IFERROR(New_4G_Sites!J95-Upgrades!J95,0)</f>
        <v/>
      </c>
      <c r="K95" s="30">
        <f>IFERROR(New_4G_Sites!K95-Upgrades!K95,0)</f>
        <v/>
      </c>
      <c r="L95" s="30">
        <f>IFERROR(New_4G_Sites!L95-Upgrades!L95,0)</f>
        <v/>
      </c>
    </row>
    <row r="96">
      <c r="A96" s="20">
        <f>'New_4G_Sites'!A96</f>
        <v/>
      </c>
      <c r="B96" s="20">
        <f>'New_4G_Sites'!B96</f>
        <v/>
      </c>
      <c r="C96" s="30">
        <f>IFERROR(New_4G_Sites!C96-Upgrades!C96,0)</f>
        <v/>
      </c>
      <c r="D96" s="30">
        <f>IFERROR(New_4G_Sites!D96-Upgrades!D96,0)</f>
        <v/>
      </c>
      <c r="E96" s="30">
        <f>IFERROR(New_4G_Sites!E96-Upgrades!E96,0)</f>
        <v/>
      </c>
      <c r="F96" s="30">
        <f>IFERROR(New_4G_Sites!F96-Upgrades!F96,0)</f>
        <v/>
      </c>
      <c r="G96" s="30">
        <f>IFERROR(New_4G_Sites!G96-Upgrades!G96,0)</f>
        <v/>
      </c>
      <c r="H96" s="30">
        <f>IFERROR(New_4G_Sites!H96-Upgrades!H96,0)</f>
        <v/>
      </c>
      <c r="I96" s="30">
        <f>IFERROR(New_4G_Sites!I96-Upgrades!I96,0)</f>
        <v/>
      </c>
      <c r="J96" s="30">
        <f>IFERROR(New_4G_Sites!J96-Upgrades!J96,0)</f>
        <v/>
      </c>
      <c r="K96" s="30">
        <f>IFERROR(New_4G_Sites!K96-Upgrades!K96,0)</f>
        <v/>
      </c>
      <c r="L96" s="30">
        <f>IFERROR(New_4G_Sites!L96-Upgrades!L96,0)</f>
        <v/>
      </c>
    </row>
    <row r="97">
      <c r="A97" s="20">
        <f>'New_4G_Sites'!A97</f>
        <v/>
      </c>
      <c r="B97" s="20">
        <f>'New_4G_Sites'!B97</f>
        <v/>
      </c>
      <c r="C97" s="30">
        <f>IFERROR(New_4G_Sites!C97-Upgrades!C97,0)</f>
        <v/>
      </c>
      <c r="D97" s="30">
        <f>IFERROR(New_4G_Sites!D97-Upgrades!D97,0)</f>
        <v/>
      </c>
      <c r="E97" s="30">
        <f>IFERROR(New_4G_Sites!E97-Upgrades!E97,0)</f>
        <v/>
      </c>
      <c r="F97" s="30">
        <f>IFERROR(New_4G_Sites!F97-Upgrades!F97,0)</f>
        <v/>
      </c>
      <c r="G97" s="30">
        <f>IFERROR(New_4G_Sites!G97-Upgrades!G97,0)</f>
        <v/>
      </c>
      <c r="H97" s="30">
        <f>IFERROR(New_4G_Sites!H97-Upgrades!H97,0)</f>
        <v/>
      </c>
      <c r="I97" s="30">
        <f>IFERROR(New_4G_Sites!I97-Upgrades!I97,0)</f>
        <v/>
      </c>
      <c r="J97" s="30">
        <f>IFERROR(New_4G_Sites!J97-Upgrades!J97,0)</f>
        <v/>
      </c>
      <c r="K97" s="30">
        <f>IFERROR(New_4G_Sites!K97-Upgrades!K97,0)</f>
        <v/>
      </c>
      <c r="L97" s="30">
        <f>IFERROR(New_4G_Sites!L97-Upgrades!L97,0)</f>
        <v/>
      </c>
    </row>
    <row r="98">
      <c r="A98" s="20">
        <f>'New_4G_Sites'!A98</f>
        <v/>
      </c>
      <c r="B98" s="20">
        <f>'New_4G_Sites'!B98</f>
        <v/>
      </c>
      <c r="C98" s="30">
        <f>IFERROR(New_4G_Sites!C98-Upgrades!C98,0)</f>
        <v/>
      </c>
      <c r="D98" s="30">
        <f>IFERROR(New_4G_Sites!D98-Upgrades!D98,0)</f>
        <v/>
      </c>
      <c r="E98" s="30">
        <f>IFERROR(New_4G_Sites!E98-Upgrades!E98,0)</f>
        <v/>
      </c>
      <c r="F98" s="30">
        <f>IFERROR(New_4G_Sites!F98-Upgrades!F98,0)</f>
        <v/>
      </c>
      <c r="G98" s="30">
        <f>IFERROR(New_4G_Sites!G98-Upgrades!G98,0)</f>
        <v/>
      </c>
      <c r="H98" s="30">
        <f>IFERROR(New_4G_Sites!H98-Upgrades!H98,0)</f>
        <v/>
      </c>
      <c r="I98" s="30">
        <f>IFERROR(New_4G_Sites!I98-Upgrades!I98,0)</f>
        <v/>
      </c>
      <c r="J98" s="30">
        <f>IFERROR(New_4G_Sites!J98-Upgrades!J98,0)</f>
        <v/>
      </c>
      <c r="K98" s="30">
        <f>IFERROR(New_4G_Sites!K98-Upgrades!K98,0)</f>
        <v/>
      </c>
      <c r="L98" s="30">
        <f>IFERROR(New_4G_Sites!L98-Upgrades!L98,0)</f>
        <v/>
      </c>
    </row>
    <row r="99">
      <c r="A99" s="20">
        <f>'New_4G_Sites'!A99</f>
        <v/>
      </c>
      <c r="B99" s="20">
        <f>'New_4G_Sites'!B99</f>
        <v/>
      </c>
      <c r="C99" s="30">
        <f>IFERROR(New_4G_Sites!C99-Upgrades!C99,0)</f>
        <v/>
      </c>
      <c r="D99" s="30">
        <f>IFERROR(New_4G_Sites!D99-Upgrades!D99,0)</f>
        <v/>
      </c>
      <c r="E99" s="30">
        <f>IFERROR(New_4G_Sites!E99-Upgrades!E99,0)</f>
        <v/>
      </c>
      <c r="F99" s="30">
        <f>IFERROR(New_4G_Sites!F99-Upgrades!F99,0)</f>
        <v/>
      </c>
      <c r="G99" s="30">
        <f>IFERROR(New_4G_Sites!G99-Upgrades!G99,0)</f>
        <v/>
      </c>
      <c r="H99" s="30">
        <f>IFERROR(New_4G_Sites!H99-Upgrades!H99,0)</f>
        <v/>
      </c>
      <c r="I99" s="30">
        <f>IFERROR(New_4G_Sites!I99-Upgrades!I99,0)</f>
        <v/>
      </c>
      <c r="J99" s="30">
        <f>IFERROR(New_4G_Sites!J99-Upgrades!J99,0)</f>
        <v/>
      </c>
      <c r="K99" s="30">
        <f>IFERROR(New_4G_Sites!K99-Upgrades!K99,0)</f>
        <v/>
      </c>
      <c r="L99" s="30">
        <f>IFERROR(New_4G_Sites!L99-Upgrades!L99,0)</f>
        <v/>
      </c>
    </row>
    <row r="100">
      <c r="A100" s="20">
        <f>'New_4G_Sites'!A100</f>
        <v/>
      </c>
      <c r="B100" s="20">
        <f>'New_4G_Sites'!B100</f>
        <v/>
      </c>
      <c r="C100" s="30">
        <f>IFERROR(New_4G_Sites!C100-Upgrades!C100,0)</f>
        <v/>
      </c>
      <c r="D100" s="30">
        <f>IFERROR(New_4G_Sites!D100-Upgrades!D100,0)</f>
        <v/>
      </c>
      <c r="E100" s="30">
        <f>IFERROR(New_4G_Sites!E100-Upgrades!E100,0)</f>
        <v/>
      </c>
      <c r="F100" s="30">
        <f>IFERROR(New_4G_Sites!F100-Upgrades!F100,0)</f>
        <v/>
      </c>
      <c r="G100" s="30">
        <f>IFERROR(New_4G_Sites!G100-Upgrades!G100,0)</f>
        <v/>
      </c>
      <c r="H100" s="30">
        <f>IFERROR(New_4G_Sites!H100-Upgrades!H100,0)</f>
        <v/>
      </c>
      <c r="I100" s="30">
        <f>IFERROR(New_4G_Sites!I100-Upgrades!I100,0)</f>
        <v/>
      </c>
      <c r="J100" s="30">
        <f>IFERROR(New_4G_Sites!J100-Upgrades!J100,0)</f>
        <v/>
      </c>
      <c r="K100" s="30">
        <f>IFERROR(New_4G_Sites!K100-Upgrades!K100,0)</f>
        <v/>
      </c>
      <c r="L100" s="30">
        <f>IFERROR(New_4G_Sites!L100-Upgrades!L100,0)</f>
        <v/>
      </c>
    </row>
    <row r="101">
      <c r="A101" s="20">
        <f>'New_4G_Sites'!A101</f>
        <v/>
      </c>
      <c r="B101" s="20">
        <f>'New_4G_Sites'!B101</f>
        <v/>
      </c>
      <c r="C101" s="30">
        <f>IFERROR(New_4G_Sites!C101-Upgrades!C101,0)</f>
        <v/>
      </c>
      <c r="D101" s="30">
        <f>IFERROR(New_4G_Sites!D101-Upgrades!D101,0)</f>
        <v/>
      </c>
      <c r="E101" s="30">
        <f>IFERROR(New_4G_Sites!E101-Upgrades!E101,0)</f>
        <v/>
      </c>
      <c r="F101" s="30">
        <f>IFERROR(New_4G_Sites!F101-Upgrades!F101,0)</f>
        <v/>
      </c>
      <c r="G101" s="30">
        <f>IFERROR(New_4G_Sites!G101-Upgrades!G101,0)</f>
        <v/>
      </c>
      <c r="H101" s="30">
        <f>IFERROR(New_4G_Sites!H101-Upgrades!H101,0)</f>
        <v/>
      </c>
      <c r="I101" s="30">
        <f>IFERROR(New_4G_Sites!I101-Upgrades!I101,0)</f>
        <v/>
      </c>
      <c r="J101" s="30">
        <f>IFERROR(New_4G_Sites!J101-Upgrades!J101,0)</f>
        <v/>
      </c>
      <c r="K101" s="30">
        <f>IFERROR(New_4G_Sites!K101-Upgrades!K101,0)</f>
        <v/>
      </c>
      <c r="L101" s="30">
        <f>IFERROR(New_4G_Sites!L101-Upgrades!L101,0)</f>
        <v/>
      </c>
    </row>
    <row r="102">
      <c r="A102" s="20">
        <f>'New_4G_Sites'!A102</f>
        <v/>
      </c>
      <c r="B102" s="20">
        <f>'New_4G_Sites'!B102</f>
        <v/>
      </c>
      <c r="C102" s="30">
        <f>IFERROR(New_4G_Sites!C102-Upgrades!C102,0)</f>
        <v/>
      </c>
      <c r="D102" s="30">
        <f>IFERROR(New_4G_Sites!D102-Upgrades!D102,0)</f>
        <v/>
      </c>
      <c r="E102" s="30">
        <f>IFERROR(New_4G_Sites!E102-Upgrades!E102,0)</f>
        <v/>
      </c>
      <c r="F102" s="30">
        <f>IFERROR(New_4G_Sites!F102-Upgrades!F102,0)</f>
        <v/>
      </c>
      <c r="G102" s="30">
        <f>IFERROR(New_4G_Sites!G102-Upgrades!G102,0)</f>
        <v/>
      </c>
      <c r="H102" s="30">
        <f>IFERROR(New_4G_Sites!H102-Upgrades!H102,0)</f>
        <v/>
      </c>
      <c r="I102" s="30">
        <f>IFERROR(New_4G_Sites!I102-Upgrades!I102,0)</f>
        <v/>
      </c>
      <c r="J102" s="30">
        <f>IFERROR(New_4G_Sites!J102-Upgrades!J102,0)</f>
        <v/>
      </c>
      <c r="K102" s="30">
        <f>IFERROR(New_4G_Sites!K102-Upgrades!K102,0)</f>
        <v/>
      </c>
      <c r="L102" s="30">
        <f>IFERROR(New_4G_Sites!L102-Upgrades!L102,0)</f>
        <v/>
      </c>
    </row>
    <row r="103">
      <c r="A103" s="20">
        <f>'New_4G_Sites'!A103</f>
        <v/>
      </c>
      <c r="B103" s="20">
        <f>'New_4G_Sites'!B103</f>
        <v/>
      </c>
      <c r="C103" s="30">
        <f>IFERROR(New_4G_Sites!C103-Upgrades!C103,0)</f>
        <v/>
      </c>
      <c r="D103" s="30">
        <f>IFERROR(New_4G_Sites!D103-Upgrades!D103,0)</f>
        <v/>
      </c>
      <c r="E103" s="30">
        <f>IFERROR(New_4G_Sites!E103-Upgrades!E103,0)</f>
        <v/>
      </c>
      <c r="F103" s="30">
        <f>IFERROR(New_4G_Sites!F103-Upgrades!F103,0)</f>
        <v/>
      </c>
      <c r="G103" s="30">
        <f>IFERROR(New_4G_Sites!G103-Upgrades!G103,0)</f>
        <v/>
      </c>
      <c r="H103" s="30">
        <f>IFERROR(New_4G_Sites!H103-Upgrades!H103,0)</f>
        <v/>
      </c>
      <c r="I103" s="30">
        <f>IFERROR(New_4G_Sites!I103-Upgrades!I103,0)</f>
        <v/>
      </c>
      <c r="J103" s="30">
        <f>IFERROR(New_4G_Sites!J103-Upgrades!J103,0)</f>
        <v/>
      </c>
      <c r="K103" s="30">
        <f>IFERROR(New_4G_Sites!K103-Upgrades!K103,0)</f>
        <v/>
      </c>
      <c r="L103" s="30">
        <f>IFERROR(New_4G_Sites!L103-Upgrades!L103,0)</f>
        <v/>
      </c>
    </row>
    <row r="104">
      <c r="A104" s="20">
        <f>'New_4G_Sites'!A104</f>
        <v/>
      </c>
      <c r="B104" s="20">
        <f>'New_4G_Sites'!B104</f>
        <v/>
      </c>
      <c r="C104" s="30">
        <f>IFERROR(New_4G_Sites!C104-Upgrades!C104,0)</f>
        <v/>
      </c>
      <c r="D104" s="30">
        <f>IFERROR(New_4G_Sites!D104-Upgrades!D104,0)</f>
        <v/>
      </c>
      <c r="E104" s="30">
        <f>IFERROR(New_4G_Sites!E104-Upgrades!E104,0)</f>
        <v/>
      </c>
      <c r="F104" s="30">
        <f>IFERROR(New_4G_Sites!F104-Upgrades!F104,0)</f>
        <v/>
      </c>
      <c r="G104" s="30">
        <f>IFERROR(New_4G_Sites!G104-Upgrades!G104,0)</f>
        <v/>
      </c>
      <c r="H104" s="30">
        <f>IFERROR(New_4G_Sites!H104-Upgrades!H104,0)</f>
        <v/>
      </c>
      <c r="I104" s="30">
        <f>IFERROR(New_4G_Sites!I104-Upgrades!I104,0)</f>
        <v/>
      </c>
      <c r="J104" s="30">
        <f>IFERROR(New_4G_Sites!J104-Upgrades!J104,0)</f>
        <v/>
      </c>
      <c r="K104" s="30">
        <f>IFERROR(New_4G_Sites!K104-Upgrades!K104,0)</f>
        <v/>
      </c>
      <c r="L104" s="30">
        <f>IFERROR(New_4G_Sites!L104-Upgrades!L104,0)</f>
        <v/>
      </c>
    </row>
    <row r="105">
      <c r="A105" s="20">
        <f>'New_4G_Sites'!A105</f>
        <v/>
      </c>
      <c r="B105" s="20">
        <f>'New_4G_Sites'!B105</f>
        <v/>
      </c>
      <c r="C105" s="30">
        <f>IFERROR(New_4G_Sites!C105-Upgrades!C105,0)</f>
        <v/>
      </c>
      <c r="D105" s="30">
        <f>IFERROR(New_4G_Sites!D105-Upgrades!D105,0)</f>
        <v/>
      </c>
      <c r="E105" s="30">
        <f>IFERROR(New_4G_Sites!E105-Upgrades!E105,0)</f>
        <v/>
      </c>
      <c r="F105" s="30">
        <f>IFERROR(New_4G_Sites!F105-Upgrades!F105,0)</f>
        <v/>
      </c>
      <c r="G105" s="30">
        <f>IFERROR(New_4G_Sites!G105-Upgrades!G105,0)</f>
        <v/>
      </c>
      <c r="H105" s="30">
        <f>IFERROR(New_4G_Sites!H105-Upgrades!H105,0)</f>
        <v/>
      </c>
      <c r="I105" s="30">
        <f>IFERROR(New_4G_Sites!I105-Upgrades!I105,0)</f>
        <v/>
      </c>
      <c r="J105" s="30">
        <f>IFERROR(New_4G_Sites!J105-Upgrades!J105,0)</f>
        <v/>
      </c>
      <c r="K105" s="30">
        <f>IFERROR(New_4G_Sites!K105-Upgrades!K105,0)</f>
        <v/>
      </c>
      <c r="L105" s="30">
        <f>IFERROR(New_4G_Sites!L105-Upgrades!L105,0)</f>
        <v/>
      </c>
    </row>
    <row r="106">
      <c r="A106" s="20">
        <f>'New_4G_Sites'!A106</f>
        <v/>
      </c>
      <c r="B106" s="20">
        <f>'New_4G_Sites'!B106</f>
        <v/>
      </c>
      <c r="C106" s="30">
        <f>IFERROR(New_4G_Sites!C106-Upgrades!C106,0)</f>
        <v/>
      </c>
      <c r="D106" s="30">
        <f>IFERROR(New_4G_Sites!D106-Upgrades!D106,0)</f>
        <v/>
      </c>
      <c r="E106" s="30">
        <f>IFERROR(New_4G_Sites!E106-Upgrades!E106,0)</f>
        <v/>
      </c>
      <c r="F106" s="30">
        <f>IFERROR(New_4G_Sites!F106-Upgrades!F106,0)</f>
        <v/>
      </c>
      <c r="G106" s="30">
        <f>IFERROR(New_4G_Sites!G106-Upgrades!G106,0)</f>
        <v/>
      </c>
      <c r="H106" s="30">
        <f>IFERROR(New_4G_Sites!H106-Upgrades!H106,0)</f>
        <v/>
      </c>
      <c r="I106" s="30">
        <f>IFERROR(New_4G_Sites!I106-Upgrades!I106,0)</f>
        <v/>
      </c>
      <c r="J106" s="30">
        <f>IFERROR(New_4G_Sites!J106-Upgrades!J106,0)</f>
        <v/>
      </c>
      <c r="K106" s="30">
        <f>IFERROR(New_4G_Sites!K106-Upgrades!K106,0)</f>
        <v/>
      </c>
      <c r="L106" s="30">
        <f>IFERROR(New_4G_Sites!L106-Upgrades!L106,0)</f>
        <v/>
      </c>
    </row>
    <row r="107">
      <c r="A107" s="20">
        <f>'New_4G_Sites'!A107</f>
        <v/>
      </c>
      <c r="B107" s="20">
        <f>'New_4G_Sites'!B107</f>
        <v/>
      </c>
      <c r="C107" s="30">
        <f>IFERROR(New_4G_Sites!C107-Upgrades!C107,0)</f>
        <v/>
      </c>
      <c r="D107" s="30">
        <f>IFERROR(New_4G_Sites!D107-Upgrades!D107,0)</f>
        <v/>
      </c>
      <c r="E107" s="30">
        <f>IFERROR(New_4G_Sites!E107-Upgrades!E107,0)</f>
        <v/>
      </c>
      <c r="F107" s="30">
        <f>IFERROR(New_4G_Sites!F107-Upgrades!F107,0)</f>
        <v/>
      </c>
      <c r="G107" s="30">
        <f>IFERROR(New_4G_Sites!G107-Upgrades!G107,0)</f>
        <v/>
      </c>
      <c r="H107" s="30">
        <f>IFERROR(New_4G_Sites!H107-Upgrades!H107,0)</f>
        <v/>
      </c>
      <c r="I107" s="30">
        <f>IFERROR(New_4G_Sites!I107-Upgrades!I107,0)</f>
        <v/>
      </c>
      <c r="J107" s="30">
        <f>IFERROR(New_4G_Sites!J107-Upgrades!J107,0)</f>
        <v/>
      </c>
      <c r="K107" s="30">
        <f>IFERROR(New_4G_Sites!K107-Upgrades!K107,0)</f>
        <v/>
      </c>
      <c r="L107" s="30">
        <f>IFERROR(New_4G_Sites!L107-Upgrades!L107,0)</f>
        <v/>
      </c>
    </row>
    <row r="108">
      <c r="A108" s="20">
        <f>'New_4G_Sites'!A108</f>
        <v/>
      </c>
      <c r="B108" s="20">
        <f>'New_4G_Sites'!B108</f>
        <v/>
      </c>
      <c r="C108" s="30">
        <f>IFERROR(New_4G_Sites!C108-Upgrades!C108,0)</f>
        <v/>
      </c>
      <c r="D108" s="30">
        <f>IFERROR(New_4G_Sites!D108-Upgrades!D108,0)</f>
        <v/>
      </c>
      <c r="E108" s="30">
        <f>IFERROR(New_4G_Sites!E108-Upgrades!E108,0)</f>
        <v/>
      </c>
      <c r="F108" s="30">
        <f>IFERROR(New_4G_Sites!F108-Upgrades!F108,0)</f>
        <v/>
      </c>
      <c r="G108" s="30">
        <f>IFERROR(New_4G_Sites!G108-Upgrades!G108,0)</f>
        <v/>
      </c>
      <c r="H108" s="30">
        <f>IFERROR(New_4G_Sites!H108-Upgrades!H108,0)</f>
        <v/>
      </c>
      <c r="I108" s="30">
        <f>IFERROR(New_4G_Sites!I108-Upgrades!I108,0)</f>
        <v/>
      </c>
      <c r="J108" s="30">
        <f>IFERROR(New_4G_Sites!J108-Upgrades!J108,0)</f>
        <v/>
      </c>
      <c r="K108" s="30">
        <f>IFERROR(New_4G_Sites!K108-Upgrades!K108,0)</f>
        <v/>
      </c>
      <c r="L108" s="30">
        <f>IFERROR(New_4G_Sites!L108-Upgrades!L108,0)</f>
        <v/>
      </c>
    </row>
    <row r="109">
      <c r="A109" s="20">
        <f>'New_4G_Sites'!A109</f>
        <v/>
      </c>
      <c r="B109" s="20">
        <f>'New_4G_Sites'!B109</f>
        <v/>
      </c>
      <c r="C109" s="30">
        <f>IFERROR(New_4G_Sites!C109-Upgrades!C109,0)</f>
        <v/>
      </c>
      <c r="D109" s="30">
        <f>IFERROR(New_4G_Sites!D109-Upgrades!D109,0)</f>
        <v/>
      </c>
      <c r="E109" s="30">
        <f>IFERROR(New_4G_Sites!E109-Upgrades!E109,0)</f>
        <v/>
      </c>
      <c r="F109" s="30">
        <f>IFERROR(New_4G_Sites!F109-Upgrades!F109,0)</f>
        <v/>
      </c>
      <c r="G109" s="30">
        <f>IFERROR(New_4G_Sites!G109-Upgrades!G109,0)</f>
        <v/>
      </c>
      <c r="H109" s="30">
        <f>IFERROR(New_4G_Sites!H109-Upgrades!H109,0)</f>
        <v/>
      </c>
      <c r="I109" s="30">
        <f>IFERROR(New_4G_Sites!I109-Upgrades!I109,0)</f>
        <v/>
      </c>
      <c r="J109" s="30">
        <f>IFERROR(New_4G_Sites!J109-Upgrades!J109,0)</f>
        <v/>
      </c>
      <c r="K109" s="30">
        <f>IFERROR(New_4G_Sites!K109-Upgrades!K109,0)</f>
        <v/>
      </c>
      <c r="L109" s="30">
        <f>IFERROR(New_4G_Sites!L109-Upgrades!L109,0)</f>
        <v/>
      </c>
    </row>
    <row r="110">
      <c r="A110" s="20">
        <f>'New_4G_Sites'!A110</f>
        <v/>
      </c>
      <c r="B110" s="20">
        <f>'New_4G_Sites'!B110</f>
        <v/>
      </c>
      <c r="C110" s="30">
        <f>IFERROR(New_4G_Sites!C110-Upgrades!C110,0)</f>
        <v/>
      </c>
      <c r="D110" s="30">
        <f>IFERROR(New_4G_Sites!D110-Upgrades!D110,0)</f>
        <v/>
      </c>
      <c r="E110" s="30">
        <f>IFERROR(New_4G_Sites!E110-Upgrades!E110,0)</f>
        <v/>
      </c>
      <c r="F110" s="30">
        <f>IFERROR(New_4G_Sites!F110-Upgrades!F110,0)</f>
        <v/>
      </c>
      <c r="G110" s="30">
        <f>IFERROR(New_4G_Sites!G110-Upgrades!G110,0)</f>
        <v/>
      </c>
      <c r="H110" s="30">
        <f>IFERROR(New_4G_Sites!H110-Upgrades!H110,0)</f>
        <v/>
      </c>
      <c r="I110" s="30">
        <f>IFERROR(New_4G_Sites!I110-Upgrades!I110,0)</f>
        <v/>
      </c>
      <c r="J110" s="30">
        <f>IFERROR(New_4G_Sites!J110-Upgrades!J110,0)</f>
        <v/>
      </c>
      <c r="K110" s="30">
        <f>IFERROR(New_4G_Sites!K110-Upgrades!K110,0)</f>
        <v/>
      </c>
      <c r="L110" s="30">
        <f>IFERROR(New_4G_Sites!L110-Upgrades!L110,0)</f>
        <v/>
      </c>
    </row>
    <row r="111">
      <c r="A111" s="20">
        <f>'New_4G_Sites'!A111</f>
        <v/>
      </c>
      <c r="B111" s="20">
        <f>'New_4G_Sites'!B111</f>
        <v/>
      </c>
      <c r="C111" s="30">
        <f>IFERROR(New_4G_Sites!C111-Upgrades!C111,0)</f>
        <v/>
      </c>
      <c r="D111" s="30">
        <f>IFERROR(New_4G_Sites!D111-Upgrades!D111,0)</f>
        <v/>
      </c>
      <c r="E111" s="30">
        <f>IFERROR(New_4G_Sites!E111-Upgrades!E111,0)</f>
        <v/>
      </c>
      <c r="F111" s="30">
        <f>IFERROR(New_4G_Sites!F111-Upgrades!F111,0)</f>
        <v/>
      </c>
      <c r="G111" s="30">
        <f>IFERROR(New_4G_Sites!G111-Upgrades!G111,0)</f>
        <v/>
      </c>
      <c r="H111" s="30">
        <f>IFERROR(New_4G_Sites!H111-Upgrades!H111,0)</f>
        <v/>
      </c>
      <c r="I111" s="30">
        <f>IFERROR(New_4G_Sites!I111-Upgrades!I111,0)</f>
        <v/>
      </c>
      <c r="J111" s="30">
        <f>IFERROR(New_4G_Sites!J111-Upgrades!J111,0)</f>
        <v/>
      </c>
      <c r="K111" s="30">
        <f>IFERROR(New_4G_Sites!K111-Upgrades!K111,0)</f>
        <v/>
      </c>
      <c r="L111" s="30">
        <f>IFERROR(New_4G_Sites!L111-Upgrades!L111,0)</f>
        <v/>
      </c>
    </row>
    <row r="112">
      <c r="A112" s="20">
        <f>'New_4G_Sites'!A112</f>
        <v/>
      </c>
      <c r="B112" s="20">
        <f>'New_4G_Sites'!B112</f>
        <v/>
      </c>
      <c r="C112" s="30">
        <f>IFERROR(New_4G_Sites!C112-Upgrades!C112,0)</f>
        <v/>
      </c>
      <c r="D112" s="30">
        <f>IFERROR(New_4G_Sites!D112-Upgrades!D112,0)</f>
        <v/>
      </c>
      <c r="E112" s="30">
        <f>IFERROR(New_4G_Sites!E112-Upgrades!E112,0)</f>
        <v/>
      </c>
      <c r="F112" s="30">
        <f>IFERROR(New_4G_Sites!F112-Upgrades!F112,0)</f>
        <v/>
      </c>
      <c r="G112" s="30">
        <f>IFERROR(New_4G_Sites!G112-Upgrades!G112,0)</f>
        <v/>
      </c>
      <c r="H112" s="30">
        <f>IFERROR(New_4G_Sites!H112-Upgrades!H112,0)</f>
        <v/>
      </c>
      <c r="I112" s="30">
        <f>IFERROR(New_4G_Sites!I112-Upgrades!I112,0)</f>
        <v/>
      </c>
      <c r="J112" s="30">
        <f>IFERROR(New_4G_Sites!J112-Upgrades!J112,0)</f>
        <v/>
      </c>
      <c r="K112" s="30">
        <f>IFERROR(New_4G_Sites!K112-Upgrades!K112,0)</f>
        <v/>
      </c>
      <c r="L112" s="30">
        <f>IFERROR(New_4G_Sites!L112-Upgrades!L112,0)</f>
        <v/>
      </c>
    </row>
    <row r="113">
      <c r="A113" s="20">
        <f>'New_4G_Sites'!A113</f>
        <v/>
      </c>
      <c r="B113" s="20">
        <f>'New_4G_Sites'!B113</f>
        <v/>
      </c>
      <c r="C113" s="30">
        <f>IFERROR(New_4G_Sites!C113-Upgrades!C113,0)</f>
        <v/>
      </c>
      <c r="D113" s="30">
        <f>IFERROR(New_4G_Sites!D113-Upgrades!D113,0)</f>
        <v/>
      </c>
      <c r="E113" s="30">
        <f>IFERROR(New_4G_Sites!E113-Upgrades!E113,0)</f>
        <v/>
      </c>
      <c r="F113" s="30">
        <f>IFERROR(New_4G_Sites!F113-Upgrades!F113,0)</f>
        <v/>
      </c>
      <c r="G113" s="30">
        <f>IFERROR(New_4G_Sites!G113-Upgrades!G113,0)</f>
        <v/>
      </c>
      <c r="H113" s="30">
        <f>IFERROR(New_4G_Sites!H113-Upgrades!H113,0)</f>
        <v/>
      </c>
      <c r="I113" s="30">
        <f>IFERROR(New_4G_Sites!I113-Upgrades!I113,0)</f>
        <v/>
      </c>
      <c r="J113" s="30">
        <f>IFERROR(New_4G_Sites!J113-Upgrades!J113,0)</f>
        <v/>
      </c>
      <c r="K113" s="30">
        <f>IFERROR(New_4G_Sites!K113-Upgrades!K113,0)</f>
        <v/>
      </c>
      <c r="L113" s="30">
        <f>IFERROR(New_4G_Sites!L113-Upgrades!L113,0)</f>
        <v/>
      </c>
    </row>
    <row r="114">
      <c r="A114" s="20">
        <f>'New_4G_Sites'!A114</f>
        <v/>
      </c>
      <c r="B114" s="20">
        <f>'New_4G_Sites'!B114</f>
        <v/>
      </c>
      <c r="C114" s="30">
        <f>IFERROR(New_4G_Sites!C114-Upgrades!C114,0)</f>
        <v/>
      </c>
      <c r="D114" s="30">
        <f>IFERROR(New_4G_Sites!D114-Upgrades!D114,0)</f>
        <v/>
      </c>
      <c r="E114" s="30">
        <f>IFERROR(New_4G_Sites!E114-Upgrades!E114,0)</f>
        <v/>
      </c>
      <c r="F114" s="30">
        <f>IFERROR(New_4G_Sites!F114-Upgrades!F114,0)</f>
        <v/>
      </c>
      <c r="G114" s="30">
        <f>IFERROR(New_4G_Sites!G114-Upgrades!G114,0)</f>
        <v/>
      </c>
      <c r="H114" s="30">
        <f>IFERROR(New_4G_Sites!H114-Upgrades!H114,0)</f>
        <v/>
      </c>
      <c r="I114" s="30">
        <f>IFERROR(New_4G_Sites!I114-Upgrades!I114,0)</f>
        <v/>
      </c>
      <c r="J114" s="30">
        <f>IFERROR(New_4G_Sites!J114-Upgrades!J114,0)</f>
        <v/>
      </c>
      <c r="K114" s="30">
        <f>IFERROR(New_4G_Sites!K114-Upgrades!K114,0)</f>
        <v/>
      </c>
      <c r="L114" s="30">
        <f>IFERROR(New_4G_Sites!L114-Upgrades!L114,0)</f>
        <v/>
      </c>
    </row>
    <row r="115">
      <c r="A115" s="20">
        <f>'New_4G_Sites'!A115</f>
        <v/>
      </c>
      <c r="B115" s="20">
        <f>'New_4G_Sites'!B115</f>
        <v/>
      </c>
      <c r="C115" s="30">
        <f>IFERROR(New_4G_Sites!C115-Upgrades!C115,0)</f>
        <v/>
      </c>
      <c r="D115" s="30">
        <f>IFERROR(New_4G_Sites!D115-Upgrades!D115,0)</f>
        <v/>
      </c>
      <c r="E115" s="30">
        <f>IFERROR(New_4G_Sites!E115-Upgrades!E115,0)</f>
        <v/>
      </c>
      <c r="F115" s="30">
        <f>IFERROR(New_4G_Sites!F115-Upgrades!F115,0)</f>
        <v/>
      </c>
      <c r="G115" s="30">
        <f>IFERROR(New_4G_Sites!G115-Upgrades!G115,0)</f>
        <v/>
      </c>
      <c r="H115" s="30">
        <f>IFERROR(New_4G_Sites!H115-Upgrades!H115,0)</f>
        <v/>
      </c>
      <c r="I115" s="30">
        <f>IFERROR(New_4G_Sites!I115-Upgrades!I115,0)</f>
        <v/>
      </c>
      <c r="J115" s="30">
        <f>IFERROR(New_4G_Sites!J115-Upgrades!J115,0)</f>
        <v/>
      </c>
      <c r="K115" s="30">
        <f>IFERROR(New_4G_Sites!K115-Upgrades!K115,0)</f>
        <v/>
      </c>
      <c r="L115" s="30">
        <f>IFERROR(New_4G_Sites!L115-Upgrades!L115,0)</f>
        <v/>
      </c>
    </row>
    <row r="116">
      <c r="A116" s="20">
        <f>'New_4G_Sites'!A116</f>
        <v/>
      </c>
      <c r="B116" s="20">
        <f>'New_4G_Sites'!B116</f>
        <v/>
      </c>
      <c r="C116" s="30">
        <f>IFERROR(New_4G_Sites!C116-Upgrades!C116,0)</f>
        <v/>
      </c>
      <c r="D116" s="30">
        <f>IFERROR(New_4G_Sites!D116-Upgrades!D116,0)</f>
        <v/>
      </c>
      <c r="E116" s="30">
        <f>IFERROR(New_4G_Sites!E116-Upgrades!E116,0)</f>
        <v/>
      </c>
      <c r="F116" s="30">
        <f>IFERROR(New_4G_Sites!F116-Upgrades!F116,0)</f>
        <v/>
      </c>
      <c r="G116" s="30">
        <f>IFERROR(New_4G_Sites!G116-Upgrades!G116,0)</f>
        <v/>
      </c>
      <c r="H116" s="30">
        <f>IFERROR(New_4G_Sites!H116-Upgrades!H116,0)</f>
        <v/>
      </c>
      <c r="I116" s="30">
        <f>IFERROR(New_4G_Sites!I116-Upgrades!I116,0)</f>
        <v/>
      </c>
      <c r="J116" s="30">
        <f>IFERROR(New_4G_Sites!J116-Upgrades!J116,0)</f>
        <v/>
      </c>
      <c r="K116" s="30">
        <f>IFERROR(New_4G_Sites!K116-Upgrades!K116,0)</f>
        <v/>
      </c>
      <c r="L116" s="30">
        <f>IFERROR(New_4G_Sites!L116-Upgrades!L116,0)</f>
        <v/>
      </c>
    </row>
    <row r="117">
      <c r="A117" s="20">
        <f>'New_4G_Sites'!A117</f>
        <v/>
      </c>
      <c r="B117" s="20">
        <f>'New_4G_Sites'!B117</f>
        <v/>
      </c>
      <c r="C117" s="30">
        <f>IFERROR(New_4G_Sites!C117-Upgrades!C117,0)</f>
        <v/>
      </c>
      <c r="D117" s="30">
        <f>IFERROR(New_4G_Sites!D117-Upgrades!D117,0)</f>
        <v/>
      </c>
      <c r="E117" s="30">
        <f>IFERROR(New_4G_Sites!E117-Upgrades!E117,0)</f>
        <v/>
      </c>
      <c r="F117" s="30">
        <f>IFERROR(New_4G_Sites!F117-Upgrades!F117,0)</f>
        <v/>
      </c>
      <c r="G117" s="30">
        <f>IFERROR(New_4G_Sites!G117-Upgrades!G117,0)</f>
        <v/>
      </c>
      <c r="H117" s="30">
        <f>IFERROR(New_4G_Sites!H117-Upgrades!H117,0)</f>
        <v/>
      </c>
      <c r="I117" s="30">
        <f>IFERROR(New_4G_Sites!I117-Upgrades!I117,0)</f>
        <v/>
      </c>
      <c r="J117" s="30">
        <f>IFERROR(New_4G_Sites!J117-Upgrades!J117,0)</f>
        <v/>
      </c>
      <c r="K117" s="30">
        <f>IFERROR(New_4G_Sites!K117-Upgrades!K117,0)</f>
        <v/>
      </c>
      <c r="L117" s="30">
        <f>IFERROR(New_4G_Sites!L117-Upgrades!L117,0)</f>
        <v/>
      </c>
    </row>
    <row r="118">
      <c r="A118" s="20">
        <f>'New_4G_Sites'!A118</f>
        <v/>
      </c>
      <c r="B118" s="20">
        <f>'New_4G_Sites'!B118</f>
        <v/>
      </c>
      <c r="C118" s="30">
        <f>IFERROR(New_4G_Sites!C118-Upgrades!C118,0)</f>
        <v/>
      </c>
      <c r="D118" s="30">
        <f>IFERROR(New_4G_Sites!D118-Upgrades!D118,0)</f>
        <v/>
      </c>
      <c r="E118" s="30">
        <f>IFERROR(New_4G_Sites!E118-Upgrades!E118,0)</f>
        <v/>
      </c>
      <c r="F118" s="30">
        <f>IFERROR(New_4G_Sites!F118-Upgrades!F118,0)</f>
        <v/>
      </c>
      <c r="G118" s="30">
        <f>IFERROR(New_4G_Sites!G118-Upgrades!G118,0)</f>
        <v/>
      </c>
      <c r="H118" s="30">
        <f>IFERROR(New_4G_Sites!H118-Upgrades!H118,0)</f>
        <v/>
      </c>
      <c r="I118" s="30">
        <f>IFERROR(New_4G_Sites!I118-Upgrades!I118,0)</f>
        <v/>
      </c>
      <c r="J118" s="30">
        <f>IFERROR(New_4G_Sites!J118-Upgrades!J118,0)</f>
        <v/>
      </c>
      <c r="K118" s="30">
        <f>IFERROR(New_4G_Sites!K118-Upgrades!K118,0)</f>
        <v/>
      </c>
      <c r="L118" s="30">
        <f>IFERROR(New_4G_Sites!L118-Upgrades!L118,0)</f>
        <v/>
      </c>
    </row>
    <row r="119">
      <c r="A119" s="20">
        <f>'New_4G_Sites'!A119</f>
        <v/>
      </c>
      <c r="B119" s="20">
        <f>'New_4G_Sites'!B119</f>
        <v/>
      </c>
      <c r="C119" s="30">
        <f>IFERROR(New_4G_Sites!C119-Upgrades!C119,0)</f>
        <v/>
      </c>
      <c r="D119" s="30">
        <f>IFERROR(New_4G_Sites!D119-Upgrades!D119,0)</f>
        <v/>
      </c>
      <c r="E119" s="30">
        <f>IFERROR(New_4G_Sites!E119-Upgrades!E119,0)</f>
        <v/>
      </c>
      <c r="F119" s="30">
        <f>IFERROR(New_4G_Sites!F119-Upgrades!F119,0)</f>
        <v/>
      </c>
      <c r="G119" s="30">
        <f>IFERROR(New_4G_Sites!G119-Upgrades!G119,0)</f>
        <v/>
      </c>
      <c r="H119" s="30">
        <f>IFERROR(New_4G_Sites!H119-Upgrades!H119,0)</f>
        <v/>
      </c>
      <c r="I119" s="30">
        <f>IFERROR(New_4G_Sites!I119-Upgrades!I119,0)</f>
        <v/>
      </c>
      <c r="J119" s="30">
        <f>IFERROR(New_4G_Sites!J119-Upgrades!J119,0)</f>
        <v/>
      </c>
      <c r="K119" s="30">
        <f>IFERROR(New_4G_Sites!K119-Upgrades!K119,0)</f>
        <v/>
      </c>
      <c r="L119" s="30">
        <f>IFERROR(New_4G_Sites!L119-Upgrades!L119,0)</f>
        <v/>
      </c>
    </row>
    <row r="120">
      <c r="A120" s="20">
        <f>'New_4G_Sites'!A120</f>
        <v/>
      </c>
      <c r="B120" s="20">
        <f>'New_4G_Sites'!B120</f>
        <v/>
      </c>
      <c r="C120" s="30">
        <f>IFERROR(New_4G_Sites!C120-Upgrades!C120,0)</f>
        <v/>
      </c>
      <c r="D120" s="30">
        <f>IFERROR(New_4G_Sites!D120-Upgrades!D120,0)</f>
        <v/>
      </c>
      <c r="E120" s="30">
        <f>IFERROR(New_4G_Sites!E120-Upgrades!E120,0)</f>
        <v/>
      </c>
      <c r="F120" s="30">
        <f>IFERROR(New_4G_Sites!F120-Upgrades!F120,0)</f>
        <v/>
      </c>
      <c r="G120" s="30">
        <f>IFERROR(New_4G_Sites!G120-Upgrades!G120,0)</f>
        <v/>
      </c>
      <c r="H120" s="30">
        <f>IFERROR(New_4G_Sites!H120-Upgrades!H120,0)</f>
        <v/>
      </c>
      <c r="I120" s="30">
        <f>IFERROR(New_4G_Sites!I120-Upgrades!I120,0)</f>
        <v/>
      </c>
      <c r="J120" s="30">
        <f>IFERROR(New_4G_Sites!J120-Upgrades!J120,0)</f>
        <v/>
      </c>
      <c r="K120" s="30">
        <f>IFERROR(New_4G_Sites!K120-Upgrades!K120,0)</f>
        <v/>
      </c>
      <c r="L120" s="30">
        <f>IFERROR(New_4G_Sites!L120-Upgrades!L120,0)</f>
        <v/>
      </c>
    </row>
    <row r="121">
      <c r="A121" s="20">
        <f>'New_4G_Sites'!A121</f>
        <v/>
      </c>
      <c r="B121" s="20">
        <f>'New_4G_Sites'!B121</f>
        <v/>
      </c>
      <c r="C121" s="30">
        <f>IFERROR(New_4G_Sites!C121-Upgrades!C121,0)</f>
        <v/>
      </c>
      <c r="D121" s="30">
        <f>IFERROR(New_4G_Sites!D121-Upgrades!D121,0)</f>
        <v/>
      </c>
      <c r="E121" s="30">
        <f>IFERROR(New_4G_Sites!E121-Upgrades!E121,0)</f>
        <v/>
      </c>
      <c r="F121" s="30">
        <f>IFERROR(New_4G_Sites!F121-Upgrades!F121,0)</f>
        <v/>
      </c>
      <c r="G121" s="30">
        <f>IFERROR(New_4G_Sites!G121-Upgrades!G121,0)</f>
        <v/>
      </c>
      <c r="H121" s="30">
        <f>IFERROR(New_4G_Sites!H121-Upgrades!H121,0)</f>
        <v/>
      </c>
      <c r="I121" s="30">
        <f>IFERROR(New_4G_Sites!I121-Upgrades!I121,0)</f>
        <v/>
      </c>
      <c r="J121" s="30">
        <f>IFERROR(New_4G_Sites!J121-Upgrades!J121,0)</f>
        <v/>
      </c>
      <c r="K121" s="30">
        <f>IFERROR(New_4G_Sites!K121-Upgrades!K121,0)</f>
        <v/>
      </c>
      <c r="L121" s="30">
        <f>IFERROR(New_4G_Sites!L121-Upgrades!L121,0)</f>
        <v/>
      </c>
    </row>
    <row r="122">
      <c r="A122" s="20">
        <f>'New_4G_Sites'!A122</f>
        <v/>
      </c>
      <c r="B122" s="20">
        <f>'New_4G_Sites'!B122</f>
        <v/>
      </c>
      <c r="C122" s="30">
        <f>IFERROR(New_4G_Sites!C122-Upgrades!C122,0)</f>
        <v/>
      </c>
      <c r="D122" s="30">
        <f>IFERROR(New_4G_Sites!D122-Upgrades!D122,0)</f>
        <v/>
      </c>
      <c r="E122" s="30">
        <f>IFERROR(New_4G_Sites!E122-Upgrades!E122,0)</f>
        <v/>
      </c>
      <c r="F122" s="30">
        <f>IFERROR(New_4G_Sites!F122-Upgrades!F122,0)</f>
        <v/>
      </c>
      <c r="G122" s="30">
        <f>IFERROR(New_4G_Sites!G122-Upgrades!G122,0)</f>
        <v/>
      </c>
      <c r="H122" s="30">
        <f>IFERROR(New_4G_Sites!H122-Upgrades!H122,0)</f>
        <v/>
      </c>
      <c r="I122" s="30">
        <f>IFERROR(New_4G_Sites!I122-Upgrades!I122,0)</f>
        <v/>
      </c>
      <c r="J122" s="30">
        <f>IFERROR(New_4G_Sites!J122-Upgrades!J122,0)</f>
        <v/>
      </c>
      <c r="K122" s="30">
        <f>IFERROR(New_4G_Sites!K122-Upgrades!K122,0)</f>
        <v/>
      </c>
      <c r="L122" s="30">
        <f>IFERROR(New_4G_Sites!L122-Upgrades!L122,0)</f>
        <v/>
      </c>
    </row>
    <row r="123">
      <c r="A123" s="20">
        <f>'New_4G_Sites'!A123</f>
        <v/>
      </c>
      <c r="B123" s="20">
        <f>'New_4G_Sites'!B123</f>
        <v/>
      </c>
      <c r="C123" s="30">
        <f>IFERROR(New_4G_Sites!C123-Upgrades!C123,0)</f>
        <v/>
      </c>
      <c r="D123" s="30">
        <f>IFERROR(New_4G_Sites!D123-Upgrades!D123,0)</f>
        <v/>
      </c>
      <c r="E123" s="30">
        <f>IFERROR(New_4G_Sites!E123-Upgrades!E123,0)</f>
        <v/>
      </c>
      <c r="F123" s="30">
        <f>IFERROR(New_4G_Sites!F123-Upgrades!F123,0)</f>
        <v/>
      </c>
      <c r="G123" s="30">
        <f>IFERROR(New_4G_Sites!G123-Upgrades!G123,0)</f>
        <v/>
      </c>
      <c r="H123" s="30">
        <f>IFERROR(New_4G_Sites!H123-Upgrades!H123,0)</f>
        <v/>
      </c>
      <c r="I123" s="30">
        <f>IFERROR(New_4G_Sites!I123-Upgrades!I123,0)</f>
        <v/>
      </c>
      <c r="J123" s="30">
        <f>IFERROR(New_4G_Sites!J123-Upgrades!J123,0)</f>
        <v/>
      </c>
      <c r="K123" s="30">
        <f>IFERROR(New_4G_Sites!K123-Upgrades!K123,0)</f>
        <v/>
      </c>
      <c r="L123" s="30">
        <f>IFERROR(New_4G_Sites!L123-Upgrades!L123,0)</f>
        <v/>
      </c>
    </row>
    <row r="124">
      <c r="A124" s="20">
        <f>'New_4G_Sites'!A124</f>
        <v/>
      </c>
      <c r="B124" s="20">
        <f>'New_4G_Sites'!B124</f>
        <v/>
      </c>
      <c r="C124" s="30">
        <f>IFERROR(New_4G_Sites!C124-Upgrades!C124,0)</f>
        <v/>
      </c>
      <c r="D124" s="30">
        <f>IFERROR(New_4G_Sites!D124-Upgrades!D124,0)</f>
        <v/>
      </c>
      <c r="E124" s="30">
        <f>IFERROR(New_4G_Sites!E124-Upgrades!E124,0)</f>
        <v/>
      </c>
      <c r="F124" s="30">
        <f>IFERROR(New_4G_Sites!F124-Upgrades!F124,0)</f>
        <v/>
      </c>
      <c r="G124" s="30">
        <f>IFERROR(New_4G_Sites!G124-Upgrades!G124,0)</f>
        <v/>
      </c>
      <c r="H124" s="30">
        <f>IFERROR(New_4G_Sites!H124-Upgrades!H124,0)</f>
        <v/>
      </c>
      <c r="I124" s="30">
        <f>IFERROR(New_4G_Sites!I124-Upgrades!I124,0)</f>
        <v/>
      </c>
      <c r="J124" s="30">
        <f>IFERROR(New_4G_Sites!J124-Upgrades!J124,0)</f>
        <v/>
      </c>
      <c r="K124" s="30">
        <f>IFERROR(New_4G_Sites!K124-Upgrades!K124,0)</f>
        <v/>
      </c>
      <c r="L124" s="30">
        <f>IFERROR(New_4G_Sites!L124-Upgrades!L124,0)</f>
        <v/>
      </c>
    </row>
    <row r="125">
      <c r="A125" s="20">
        <f>'New_4G_Sites'!A125</f>
        <v/>
      </c>
      <c r="B125" s="20">
        <f>'New_4G_Sites'!B125</f>
        <v/>
      </c>
      <c r="C125" s="30">
        <f>IFERROR(New_4G_Sites!C125-Upgrades!C125,0)</f>
        <v/>
      </c>
      <c r="D125" s="30">
        <f>IFERROR(New_4G_Sites!D125-Upgrades!D125,0)</f>
        <v/>
      </c>
      <c r="E125" s="30">
        <f>IFERROR(New_4G_Sites!E125-Upgrades!E125,0)</f>
        <v/>
      </c>
      <c r="F125" s="30">
        <f>IFERROR(New_4G_Sites!F125-Upgrades!F125,0)</f>
        <v/>
      </c>
      <c r="G125" s="30">
        <f>IFERROR(New_4G_Sites!G125-Upgrades!G125,0)</f>
        <v/>
      </c>
      <c r="H125" s="30">
        <f>IFERROR(New_4G_Sites!H125-Upgrades!H125,0)</f>
        <v/>
      </c>
      <c r="I125" s="30">
        <f>IFERROR(New_4G_Sites!I125-Upgrades!I125,0)</f>
        <v/>
      </c>
      <c r="J125" s="30">
        <f>IFERROR(New_4G_Sites!J125-Upgrades!J125,0)</f>
        <v/>
      </c>
      <c r="K125" s="30">
        <f>IFERROR(New_4G_Sites!K125-Upgrades!K125,0)</f>
        <v/>
      </c>
      <c r="L125" s="30">
        <f>IFERROR(New_4G_Sites!L125-Upgrades!L125,0)</f>
        <v/>
      </c>
    </row>
    <row r="126">
      <c r="A126" s="20">
        <f>'New_4G_Sites'!A126</f>
        <v/>
      </c>
      <c r="B126" s="20">
        <f>'New_4G_Sites'!B126</f>
        <v/>
      </c>
      <c r="C126" s="30">
        <f>IFERROR(New_4G_Sites!C126-Upgrades!C126,0)</f>
        <v/>
      </c>
      <c r="D126" s="30">
        <f>IFERROR(New_4G_Sites!D126-Upgrades!D126,0)</f>
        <v/>
      </c>
      <c r="E126" s="30">
        <f>IFERROR(New_4G_Sites!E126-Upgrades!E126,0)</f>
        <v/>
      </c>
      <c r="F126" s="30">
        <f>IFERROR(New_4G_Sites!F126-Upgrades!F126,0)</f>
        <v/>
      </c>
      <c r="G126" s="30">
        <f>IFERROR(New_4G_Sites!G126-Upgrades!G126,0)</f>
        <v/>
      </c>
      <c r="H126" s="30">
        <f>IFERROR(New_4G_Sites!H126-Upgrades!H126,0)</f>
        <v/>
      </c>
      <c r="I126" s="30">
        <f>IFERROR(New_4G_Sites!I126-Upgrades!I126,0)</f>
        <v/>
      </c>
      <c r="J126" s="30">
        <f>IFERROR(New_4G_Sites!J126-Upgrades!J126,0)</f>
        <v/>
      </c>
      <c r="K126" s="30">
        <f>IFERROR(New_4G_Sites!K126-Upgrades!K126,0)</f>
        <v/>
      </c>
      <c r="L126" s="30">
        <f>IFERROR(New_4G_Sites!L126-Upgrades!L126,0)</f>
        <v/>
      </c>
    </row>
    <row r="127">
      <c r="A127" s="20">
        <f>'New_4G_Sites'!A127</f>
        <v/>
      </c>
      <c r="B127" s="20">
        <f>'New_4G_Sites'!B127</f>
        <v/>
      </c>
      <c r="C127" s="30">
        <f>IFERROR(New_4G_Sites!C127-Upgrades!C127,0)</f>
        <v/>
      </c>
      <c r="D127" s="30">
        <f>IFERROR(New_4G_Sites!D127-Upgrades!D127,0)</f>
        <v/>
      </c>
      <c r="E127" s="30">
        <f>IFERROR(New_4G_Sites!E127-Upgrades!E127,0)</f>
        <v/>
      </c>
      <c r="F127" s="30">
        <f>IFERROR(New_4G_Sites!F127-Upgrades!F127,0)</f>
        <v/>
      </c>
      <c r="G127" s="30">
        <f>IFERROR(New_4G_Sites!G127-Upgrades!G127,0)</f>
        <v/>
      </c>
      <c r="H127" s="30">
        <f>IFERROR(New_4G_Sites!H127-Upgrades!H127,0)</f>
        <v/>
      </c>
      <c r="I127" s="30">
        <f>IFERROR(New_4G_Sites!I127-Upgrades!I127,0)</f>
        <v/>
      </c>
      <c r="J127" s="30">
        <f>IFERROR(New_4G_Sites!J127-Upgrades!J127,0)</f>
        <v/>
      </c>
      <c r="K127" s="30">
        <f>IFERROR(New_4G_Sites!K127-Upgrades!K127,0)</f>
        <v/>
      </c>
      <c r="L127" s="30">
        <f>IFERROR(New_4G_Sites!L127-Upgrades!L127,0)</f>
        <v/>
      </c>
    </row>
    <row r="128">
      <c r="A128" s="20">
        <f>'New_4G_Sites'!A128</f>
        <v/>
      </c>
      <c r="B128" s="20">
        <f>'New_4G_Sites'!B128</f>
        <v/>
      </c>
      <c r="C128" s="30">
        <f>IFERROR(New_4G_Sites!C128-Upgrades!C128,0)</f>
        <v/>
      </c>
      <c r="D128" s="30">
        <f>IFERROR(New_4G_Sites!D128-Upgrades!D128,0)</f>
        <v/>
      </c>
      <c r="E128" s="30">
        <f>IFERROR(New_4G_Sites!E128-Upgrades!E128,0)</f>
        <v/>
      </c>
      <c r="F128" s="30">
        <f>IFERROR(New_4G_Sites!F128-Upgrades!F128,0)</f>
        <v/>
      </c>
      <c r="G128" s="30">
        <f>IFERROR(New_4G_Sites!G128-Upgrades!G128,0)</f>
        <v/>
      </c>
      <c r="H128" s="30">
        <f>IFERROR(New_4G_Sites!H128-Upgrades!H128,0)</f>
        <v/>
      </c>
      <c r="I128" s="30">
        <f>IFERROR(New_4G_Sites!I128-Upgrades!I128,0)</f>
        <v/>
      </c>
      <c r="J128" s="30">
        <f>IFERROR(New_4G_Sites!J128-Upgrades!J128,0)</f>
        <v/>
      </c>
      <c r="K128" s="30">
        <f>IFERROR(New_4G_Sites!K128-Upgrades!K128,0)</f>
        <v/>
      </c>
      <c r="L128" s="30">
        <f>IFERROR(New_4G_Sites!L128-Upgrades!L128,0)</f>
        <v/>
      </c>
    </row>
    <row r="129">
      <c r="A129" s="20">
        <f>'New_4G_Sites'!A129</f>
        <v/>
      </c>
      <c r="B129" s="20">
        <f>'New_4G_Sites'!B129</f>
        <v/>
      </c>
      <c r="C129" s="30">
        <f>IFERROR(New_4G_Sites!C129-Upgrades!C129,0)</f>
        <v/>
      </c>
      <c r="D129" s="30">
        <f>IFERROR(New_4G_Sites!D129-Upgrades!D129,0)</f>
        <v/>
      </c>
      <c r="E129" s="30">
        <f>IFERROR(New_4G_Sites!E129-Upgrades!E129,0)</f>
        <v/>
      </c>
      <c r="F129" s="30">
        <f>IFERROR(New_4G_Sites!F129-Upgrades!F129,0)</f>
        <v/>
      </c>
      <c r="G129" s="30">
        <f>IFERROR(New_4G_Sites!G129-Upgrades!G129,0)</f>
        <v/>
      </c>
      <c r="H129" s="30">
        <f>IFERROR(New_4G_Sites!H129-Upgrades!H129,0)</f>
        <v/>
      </c>
      <c r="I129" s="30">
        <f>IFERROR(New_4G_Sites!I129-Upgrades!I129,0)</f>
        <v/>
      </c>
      <c r="J129" s="30">
        <f>IFERROR(New_4G_Sites!J129-Upgrades!J129,0)</f>
        <v/>
      </c>
      <c r="K129" s="30">
        <f>IFERROR(New_4G_Sites!K129-Upgrades!K129,0)</f>
        <v/>
      </c>
      <c r="L129" s="30">
        <f>IFERROR(New_4G_Sites!L129-Upgrades!L129,0)</f>
        <v/>
      </c>
    </row>
    <row r="130">
      <c r="A130" s="20">
        <f>'New_4G_Sites'!A130</f>
        <v/>
      </c>
      <c r="B130" s="20">
        <f>'New_4G_Sites'!B130</f>
        <v/>
      </c>
      <c r="C130" s="30">
        <f>IFERROR(New_4G_Sites!C130-Upgrades!C130,0)</f>
        <v/>
      </c>
      <c r="D130" s="30">
        <f>IFERROR(New_4G_Sites!D130-Upgrades!D130,0)</f>
        <v/>
      </c>
      <c r="E130" s="30">
        <f>IFERROR(New_4G_Sites!E130-Upgrades!E130,0)</f>
        <v/>
      </c>
      <c r="F130" s="30">
        <f>IFERROR(New_4G_Sites!F130-Upgrades!F130,0)</f>
        <v/>
      </c>
      <c r="G130" s="30">
        <f>IFERROR(New_4G_Sites!G130-Upgrades!G130,0)</f>
        <v/>
      </c>
      <c r="H130" s="30">
        <f>IFERROR(New_4G_Sites!H130-Upgrades!H130,0)</f>
        <v/>
      </c>
      <c r="I130" s="30">
        <f>IFERROR(New_4G_Sites!I130-Upgrades!I130,0)</f>
        <v/>
      </c>
      <c r="J130" s="30">
        <f>IFERROR(New_4G_Sites!J130-Upgrades!J130,0)</f>
        <v/>
      </c>
      <c r="K130" s="30">
        <f>IFERROR(New_4G_Sites!K130-Upgrades!K130,0)</f>
        <v/>
      </c>
      <c r="L130" s="30">
        <f>IFERROR(New_4G_Sites!L130-Upgrades!L130,0)</f>
        <v/>
      </c>
    </row>
    <row r="131">
      <c r="A131" s="20">
        <f>'New_4G_Sites'!A131</f>
        <v/>
      </c>
      <c r="B131" s="20">
        <f>'New_4G_Sites'!B131</f>
        <v/>
      </c>
      <c r="C131" s="30">
        <f>IFERROR(New_4G_Sites!C131-Upgrades!C131,0)</f>
        <v/>
      </c>
      <c r="D131" s="30">
        <f>IFERROR(New_4G_Sites!D131-Upgrades!D131,0)</f>
        <v/>
      </c>
      <c r="E131" s="30">
        <f>IFERROR(New_4G_Sites!E131-Upgrades!E131,0)</f>
        <v/>
      </c>
      <c r="F131" s="30">
        <f>IFERROR(New_4G_Sites!F131-Upgrades!F131,0)</f>
        <v/>
      </c>
      <c r="G131" s="30">
        <f>IFERROR(New_4G_Sites!G131-Upgrades!G131,0)</f>
        <v/>
      </c>
      <c r="H131" s="30">
        <f>IFERROR(New_4G_Sites!H131-Upgrades!H131,0)</f>
        <v/>
      </c>
      <c r="I131" s="30">
        <f>IFERROR(New_4G_Sites!I131-Upgrades!I131,0)</f>
        <v/>
      </c>
      <c r="J131" s="30">
        <f>IFERROR(New_4G_Sites!J131-Upgrades!J131,0)</f>
        <v/>
      </c>
      <c r="K131" s="30">
        <f>IFERROR(New_4G_Sites!K131-Upgrades!K131,0)</f>
        <v/>
      </c>
      <c r="L131" s="30">
        <f>IFERROR(New_4G_Sites!L131-Upgrades!L131,0)</f>
        <v/>
      </c>
    </row>
    <row r="132">
      <c r="A132" s="20">
        <f>'New_4G_Sites'!A132</f>
        <v/>
      </c>
      <c r="B132" s="20">
        <f>'New_4G_Sites'!B132</f>
        <v/>
      </c>
      <c r="C132" s="30">
        <f>IFERROR(New_4G_Sites!C132-Upgrades!C132,0)</f>
        <v/>
      </c>
      <c r="D132" s="30">
        <f>IFERROR(New_4G_Sites!D132-Upgrades!D132,0)</f>
        <v/>
      </c>
      <c r="E132" s="30">
        <f>IFERROR(New_4G_Sites!E132-Upgrades!E132,0)</f>
        <v/>
      </c>
      <c r="F132" s="30">
        <f>IFERROR(New_4G_Sites!F132-Upgrades!F132,0)</f>
        <v/>
      </c>
      <c r="G132" s="30">
        <f>IFERROR(New_4G_Sites!G132-Upgrades!G132,0)</f>
        <v/>
      </c>
      <c r="H132" s="30">
        <f>IFERROR(New_4G_Sites!H132-Upgrades!H132,0)</f>
        <v/>
      </c>
      <c r="I132" s="30">
        <f>IFERROR(New_4G_Sites!I132-Upgrades!I132,0)</f>
        <v/>
      </c>
      <c r="J132" s="30">
        <f>IFERROR(New_4G_Sites!J132-Upgrades!J132,0)</f>
        <v/>
      </c>
      <c r="K132" s="30">
        <f>IFERROR(New_4G_Sites!K132-Upgrades!K132,0)</f>
        <v/>
      </c>
      <c r="L132" s="30">
        <f>IFERROR(New_4G_Sites!L132-Upgrades!L132,0)</f>
        <v/>
      </c>
    </row>
    <row r="133">
      <c r="A133" s="20">
        <f>'New_4G_Sites'!A133</f>
        <v/>
      </c>
      <c r="B133" s="20">
        <f>'New_4G_Sites'!B133</f>
        <v/>
      </c>
      <c r="C133" s="30">
        <f>IFERROR(New_4G_Sites!C133-Upgrades!C133,0)</f>
        <v/>
      </c>
      <c r="D133" s="30">
        <f>IFERROR(New_4G_Sites!D133-Upgrades!D133,0)</f>
        <v/>
      </c>
      <c r="E133" s="30">
        <f>IFERROR(New_4G_Sites!E133-Upgrades!E133,0)</f>
        <v/>
      </c>
      <c r="F133" s="30">
        <f>IFERROR(New_4G_Sites!F133-Upgrades!F133,0)</f>
        <v/>
      </c>
      <c r="G133" s="30">
        <f>IFERROR(New_4G_Sites!G133-Upgrades!G133,0)</f>
        <v/>
      </c>
      <c r="H133" s="30">
        <f>IFERROR(New_4G_Sites!H133-Upgrades!H133,0)</f>
        <v/>
      </c>
      <c r="I133" s="30">
        <f>IFERROR(New_4G_Sites!I133-Upgrades!I133,0)</f>
        <v/>
      </c>
      <c r="J133" s="30">
        <f>IFERROR(New_4G_Sites!J133-Upgrades!J133,0)</f>
        <v/>
      </c>
      <c r="K133" s="30">
        <f>IFERROR(New_4G_Sites!K133-Upgrades!K133,0)</f>
        <v/>
      </c>
      <c r="L133" s="30">
        <f>IFERROR(New_4G_Sites!L133-Upgrades!L133,0)</f>
        <v/>
      </c>
    </row>
    <row r="134">
      <c r="A134" s="20">
        <f>'New_4G_Sites'!A134</f>
        <v/>
      </c>
      <c r="B134" s="20">
        <f>'New_4G_Sites'!B134</f>
        <v/>
      </c>
      <c r="C134" s="30">
        <f>IFERROR(New_4G_Sites!C134-Upgrades!C134,0)</f>
        <v/>
      </c>
      <c r="D134" s="30">
        <f>IFERROR(New_4G_Sites!D134-Upgrades!D134,0)</f>
        <v/>
      </c>
      <c r="E134" s="30">
        <f>IFERROR(New_4G_Sites!E134-Upgrades!E134,0)</f>
        <v/>
      </c>
      <c r="F134" s="30">
        <f>IFERROR(New_4G_Sites!F134-Upgrades!F134,0)</f>
        <v/>
      </c>
      <c r="G134" s="30">
        <f>IFERROR(New_4G_Sites!G134-Upgrades!G134,0)</f>
        <v/>
      </c>
      <c r="H134" s="30">
        <f>IFERROR(New_4G_Sites!H134-Upgrades!H134,0)</f>
        <v/>
      </c>
      <c r="I134" s="30">
        <f>IFERROR(New_4G_Sites!I134-Upgrades!I134,0)</f>
        <v/>
      </c>
      <c r="J134" s="30">
        <f>IFERROR(New_4G_Sites!J134-Upgrades!J134,0)</f>
        <v/>
      </c>
      <c r="K134" s="30">
        <f>IFERROR(New_4G_Sites!K134-Upgrades!K134,0)</f>
        <v/>
      </c>
      <c r="L134" s="30">
        <f>IFERROR(New_4G_Sites!L134-Upgrades!L134,0)</f>
        <v/>
      </c>
    </row>
    <row r="135">
      <c r="A135" s="20">
        <f>'New_4G_Sites'!A135</f>
        <v/>
      </c>
      <c r="B135" s="20">
        <f>'New_4G_Sites'!B135</f>
        <v/>
      </c>
      <c r="C135" s="30">
        <f>IFERROR(New_4G_Sites!C135-Upgrades!C135,0)</f>
        <v/>
      </c>
      <c r="D135" s="30">
        <f>IFERROR(New_4G_Sites!D135-Upgrades!D135,0)</f>
        <v/>
      </c>
      <c r="E135" s="30">
        <f>IFERROR(New_4G_Sites!E135-Upgrades!E135,0)</f>
        <v/>
      </c>
      <c r="F135" s="30">
        <f>IFERROR(New_4G_Sites!F135-Upgrades!F135,0)</f>
        <v/>
      </c>
      <c r="G135" s="30">
        <f>IFERROR(New_4G_Sites!G135-Upgrades!G135,0)</f>
        <v/>
      </c>
      <c r="H135" s="30">
        <f>IFERROR(New_4G_Sites!H135-Upgrades!H135,0)</f>
        <v/>
      </c>
      <c r="I135" s="30">
        <f>IFERROR(New_4G_Sites!I135-Upgrades!I135,0)</f>
        <v/>
      </c>
      <c r="J135" s="30">
        <f>IFERROR(New_4G_Sites!J135-Upgrades!J135,0)</f>
        <v/>
      </c>
      <c r="K135" s="30">
        <f>IFERROR(New_4G_Sites!K135-Upgrades!K135,0)</f>
        <v/>
      </c>
      <c r="L135" s="30">
        <f>IFERROR(New_4G_Sites!L135-Upgrades!L135,0)</f>
        <v/>
      </c>
    </row>
    <row r="136">
      <c r="A136" s="20">
        <f>'New_4G_Sites'!A136</f>
        <v/>
      </c>
      <c r="B136" s="20">
        <f>'New_4G_Sites'!B136</f>
        <v/>
      </c>
      <c r="C136" s="30">
        <f>IFERROR(New_4G_Sites!C136-Upgrades!C136,0)</f>
        <v/>
      </c>
      <c r="D136" s="30">
        <f>IFERROR(New_4G_Sites!D136-Upgrades!D136,0)</f>
        <v/>
      </c>
      <c r="E136" s="30">
        <f>IFERROR(New_4G_Sites!E136-Upgrades!E136,0)</f>
        <v/>
      </c>
      <c r="F136" s="30">
        <f>IFERROR(New_4G_Sites!F136-Upgrades!F136,0)</f>
        <v/>
      </c>
      <c r="G136" s="30">
        <f>IFERROR(New_4G_Sites!G136-Upgrades!G136,0)</f>
        <v/>
      </c>
      <c r="H136" s="30">
        <f>IFERROR(New_4G_Sites!H136-Upgrades!H136,0)</f>
        <v/>
      </c>
      <c r="I136" s="30">
        <f>IFERROR(New_4G_Sites!I136-Upgrades!I136,0)</f>
        <v/>
      </c>
      <c r="J136" s="30">
        <f>IFERROR(New_4G_Sites!J136-Upgrades!J136,0)</f>
        <v/>
      </c>
      <c r="K136" s="30">
        <f>IFERROR(New_4G_Sites!K136-Upgrades!K136,0)</f>
        <v/>
      </c>
      <c r="L136" s="30">
        <f>IFERROR(New_4G_Sites!L136-Upgrades!L136,0)</f>
        <v/>
      </c>
    </row>
    <row r="137">
      <c r="A137" s="20">
        <f>'New_4G_Sites'!A137</f>
        <v/>
      </c>
      <c r="B137" s="20">
        <f>'New_4G_Sites'!B137</f>
        <v/>
      </c>
      <c r="C137" s="30">
        <f>IFERROR(New_4G_Sites!C137-Upgrades!C137,0)</f>
        <v/>
      </c>
      <c r="D137" s="30">
        <f>IFERROR(New_4G_Sites!D137-Upgrades!D137,0)</f>
        <v/>
      </c>
      <c r="E137" s="30">
        <f>IFERROR(New_4G_Sites!E137-Upgrades!E137,0)</f>
        <v/>
      </c>
      <c r="F137" s="30">
        <f>IFERROR(New_4G_Sites!F137-Upgrades!F137,0)</f>
        <v/>
      </c>
      <c r="G137" s="30">
        <f>IFERROR(New_4G_Sites!G137-Upgrades!G137,0)</f>
        <v/>
      </c>
      <c r="H137" s="30">
        <f>IFERROR(New_4G_Sites!H137-Upgrades!H137,0)</f>
        <v/>
      </c>
      <c r="I137" s="30">
        <f>IFERROR(New_4G_Sites!I137-Upgrades!I137,0)</f>
        <v/>
      </c>
      <c r="J137" s="30">
        <f>IFERROR(New_4G_Sites!J137-Upgrades!J137,0)</f>
        <v/>
      </c>
      <c r="K137" s="30">
        <f>IFERROR(New_4G_Sites!K137-Upgrades!K137,0)</f>
        <v/>
      </c>
      <c r="L137" s="30">
        <f>IFERROR(New_4G_Sites!L137-Upgrades!L137,0)</f>
        <v/>
      </c>
    </row>
    <row r="138">
      <c r="A138" s="20">
        <f>'New_4G_Sites'!A138</f>
        <v/>
      </c>
      <c r="B138" s="20">
        <f>'New_4G_Sites'!B138</f>
        <v/>
      </c>
      <c r="C138" s="30">
        <f>IFERROR(New_4G_Sites!C138-Upgrades!C138,0)</f>
        <v/>
      </c>
      <c r="D138" s="30">
        <f>IFERROR(New_4G_Sites!D138-Upgrades!D138,0)</f>
        <v/>
      </c>
      <c r="E138" s="30">
        <f>IFERROR(New_4G_Sites!E138-Upgrades!E138,0)</f>
        <v/>
      </c>
      <c r="F138" s="30">
        <f>IFERROR(New_4G_Sites!F138-Upgrades!F138,0)</f>
        <v/>
      </c>
      <c r="G138" s="30">
        <f>IFERROR(New_4G_Sites!G138-Upgrades!G138,0)</f>
        <v/>
      </c>
      <c r="H138" s="30">
        <f>IFERROR(New_4G_Sites!H138-Upgrades!H138,0)</f>
        <v/>
      </c>
      <c r="I138" s="30">
        <f>IFERROR(New_4G_Sites!I138-Upgrades!I138,0)</f>
        <v/>
      </c>
      <c r="J138" s="30">
        <f>IFERROR(New_4G_Sites!J138-Upgrades!J138,0)</f>
        <v/>
      </c>
      <c r="K138" s="30">
        <f>IFERROR(New_4G_Sites!K138-Upgrades!K138,0)</f>
        <v/>
      </c>
      <c r="L138" s="30">
        <f>IFERROR(New_4G_Sites!L138-Upgrades!L138,0)</f>
        <v/>
      </c>
    </row>
    <row r="139">
      <c r="A139" s="20">
        <f>'New_4G_Sites'!A139</f>
        <v/>
      </c>
      <c r="B139" s="20">
        <f>'New_4G_Sites'!B139</f>
        <v/>
      </c>
      <c r="C139" s="30">
        <f>IFERROR(New_4G_Sites!C139-Upgrades!C139,0)</f>
        <v/>
      </c>
      <c r="D139" s="30">
        <f>IFERROR(New_4G_Sites!D139-Upgrades!D139,0)</f>
        <v/>
      </c>
      <c r="E139" s="30">
        <f>IFERROR(New_4G_Sites!E139-Upgrades!E139,0)</f>
        <v/>
      </c>
      <c r="F139" s="30">
        <f>IFERROR(New_4G_Sites!F139-Upgrades!F139,0)</f>
        <v/>
      </c>
      <c r="G139" s="30">
        <f>IFERROR(New_4G_Sites!G139-Upgrades!G139,0)</f>
        <v/>
      </c>
      <c r="H139" s="30">
        <f>IFERROR(New_4G_Sites!H139-Upgrades!H139,0)</f>
        <v/>
      </c>
      <c r="I139" s="30">
        <f>IFERROR(New_4G_Sites!I139-Upgrades!I139,0)</f>
        <v/>
      </c>
      <c r="J139" s="30">
        <f>IFERROR(New_4G_Sites!J139-Upgrades!J139,0)</f>
        <v/>
      </c>
      <c r="K139" s="30">
        <f>IFERROR(New_4G_Sites!K139-Upgrades!K139,0)</f>
        <v/>
      </c>
      <c r="L139" s="30">
        <f>IFERROR(New_4G_Sites!L139-Upgrades!L139,0)</f>
        <v/>
      </c>
    </row>
    <row r="140">
      <c r="A140" s="20">
        <f>'New_4G_Sites'!A140</f>
        <v/>
      </c>
      <c r="B140" s="20">
        <f>'New_4G_Sites'!B140</f>
        <v/>
      </c>
      <c r="C140" s="30">
        <f>IFERROR(New_4G_Sites!C140-Upgrades!C140,0)</f>
        <v/>
      </c>
      <c r="D140" s="30">
        <f>IFERROR(New_4G_Sites!D140-Upgrades!D140,0)</f>
        <v/>
      </c>
      <c r="E140" s="30">
        <f>IFERROR(New_4G_Sites!E140-Upgrades!E140,0)</f>
        <v/>
      </c>
      <c r="F140" s="30">
        <f>IFERROR(New_4G_Sites!F140-Upgrades!F140,0)</f>
        <v/>
      </c>
      <c r="G140" s="30">
        <f>IFERROR(New_4G_Sites!G140-Upgrades!G140,0)</f>
        <v/>
      </c>
      <c r="H140" s="30">
        <f>IFERROR(New_4G_Sites!H140-Upgrades!H140,0)</f>
        <v/>
      </c>
      <c r="I140" s="30">
        <f>IFERROR(New_4G_Sites!I140-Upgrades!I140,0)</f>
        <v/>
      </c>
      <c r="J140" s="30">
        <f>IFERROR(New_4G_Sites!J140-Upgrades!J140,0)</f>
        <v/>
      </c>
      <c r="K140" s="30">
        <f>IFERROR(New_4G_Sites!K140-Upgrades!K140,0)</f>
        <v/>
      </c>
      <c r="L140" s="30">
        <f>IFERROR(New_4G_Sites!L140-Upgrades!L140,0)</f>
        <v/>
      </c>
    </row>
    <row r="141">
      <c r="A141" s="20">
        <f>'New_4G_Sites'!A141</f>
        <v/>
      </c>
      <c r="B141" s="20">
        <f>'New_4G_Sites'!B141</f>
        <v/>
      </c>
      <c r="C141" s="30">
        <f>IFERROR(New_4G_Sites!C141-Upgrades!C141,0)</f>
        <v/>
      </c>
      <c r="D141" s="30">
        <f>IFERROR(New_4G_Sites!D141-Upgrades!D141,0)</f>
        <v/>
      </c>
      <c r="E141" s="30">
        <f>IFERROR(New_4G_Sites!E141-Upgrades!E141,0)</f>
        <v/>
      </c>
      <c r="F141" s="30">
        <f>IFERROR(New_4G_Sites!F141-Upgrades!F141,0)</f>
        <v/>
      </c>
      <c r="G141" s="30">
        <f>IFERROR(New_4G_Sites!G141-Upgrades!G141,0)</f>
        <v/>
      </c>
      <c r="H141" s="30">
        <f>IFERROR(New_4G_Sites!H141-Upgrades!H141,0)</f>
        <v/>
      </c>
      <c r="I141" s="30">
        <f>IFERROR(New_4G_Sites!I141-Upgrades!I141,0)</f>
        <v/>
      </c>
      <c r="J141" s="30">
        <f>IFERROR(New_4G_Sites!J141-Upgrades!J141,0)</f>
        <v/>
      </c>
      <c r="K141" s="30">
        <f>IFERROR(New_4G_Sites!K141-Upgrades!K141,0)</f>
        <v/>
      </c>
      <c r="L141" s="30">
        <f>IFERROR(New_4G_Sites!L141-Upgrades!L141,0)</f>
        <v/>
      </c>
    </row>
    <row r="142">
      <c r="A142" s="20">
        <f>'New_4G_Sites'!A142</f>
        <v/>
      </c>
      <c r="B142" s="20">
        <f>'New_4G_Sites'!B142</f>
        <v/>
      </c>
      <c r="C142" s="30">
        <f>IFERROR(New_4G_Sites!C142-Upgrades!C142,0)</f>
        <v/>
      </c>
      <c r="D142" s="30">
        <f>IFERROR(New_4G_Sites!D142-Upgrades!D142,0)</f>
        <v/>
      </c>
      <c r="E142" s="30">
        <f>IFERROR(New_4G_Sites!E142-Upgrades!E142,0)</f>
        <v/>
      </c>
      <c r="F142" s="30">
        <f>IFERROR(New_4G_Sites!F142-Upgrades!F142,0)</f>
        <v/>
      </c>
      <c r="G142" s="30">
        <f>IFERROR(New_4G_Sites!G142-Upgrades!G142,0)</f>
        <v/>
      </c>
      <c r="H142" s="30">
        <f>IFERROR(New_4G_Sites!H142-Upgrades!H142,0)</f>
        <v/>
      </c>
      <c r="I142" s="30">
        <f>IFERROR(New_4G_Sites!I142-Upgrades!I142,0)</f>
        <v/>
      </c>
      <c r="J142" s="30">
        <f>IFERROR(New_4G_Sites!J142-Upgrades!J142,0)</f>
        <v/>
      </c>
      <c r="K142" s="30">
        <f>IFERROR(New_4G_Sites!K142-Upgrades!K142,0)</f>
        <v/>
      </c>
      <c r="L142" s="30">
        <f>IFERROR(New_4G_Sites!L142-Upgrades!L142,0)</f>
        <v/>
      </c>
    </row>
    <row r="143">
      <c r="A143" s="20">
        <f>'New_4G_Sites'!A143</f>
        <v/>
      </c>
      <c r="B143" s="20">
        <f>'New_4G_Sites'!B143</f>
        <v/>
      </c>
      <c r="C143" s="30">
        <f>IFERROR(New_4G_Sites!C143-Upgrades!C143,0)</f>
        <v/>
      </c>
      <c r="D143" s="30">
        <f>IFERROR(New_4G_Sites!D143-Upgrades!D143,0)</f>
        <v/>
      </c>
      <c r="E143" s="30">
        <f>IFERROR(New_4G_Sites!E143-Upgrades!E143,0)</f>
        <v/>
      </c>
      <c r="F143" s="30">
        <f>IFERROR(New_4G_Sites!F143-Upgrades!F143,0)</f>
        <v/>
      </c>
      <c r="G143" s="30">
        <f>IFERROR(New_4G_Sites!G143-Upgrades!G143,0)</f>
        <v/>
      </c>
      <c r="H143" s="30">
        <f>IFERROR(New_4G_Sites!H143-Upgrades!H143,0)</f>
        <v/>
      </c>
      <c r="I143" s="30">
        <f>IFERROR(New_4G_Sites!I143-Upgrades!I143,0)</f>
        <v/>
      </c>
      <c r="J143" s="30">
        <f>IFERROR(New_4G_Sites!J143-Upgrades!J143,0)</f>
        <v/>
      </c>
      <c r="K143" s="30">
        <f>IFERROR(New_4G_Sites!K143-Upgrades!K143,0)</f>
        <v/>
      </c>
      <c r="L143" s="30">
        <f>IFERROR(New_4G_Sites!L143-Upgrades!L143,0)</f>
        <v/>
      </c>
    </row>
    <row r="144">
      <c r="A144" s="20">
        <f>'New_4G_Sites'!A144</f>
        <v/>
      </c>
      <c r="B144" s="20">
        <f>'New_4G_Sites'!B144</f>
        <v/>
      </c>
      <c r="C144" s="30">
        <f>IFERROR(New_4G_Sites!C144-Upgrades!C144,0)</f>
        <v/>
      </c>
      <c r="D144" s="30">
        <f>IFERROR(New_4G_Sites!D144-Upgrades!D144,0)</f>
        <v/>
      </c>
      <c r="E144" s="30">
        <f>IFERROR(New_4G_Sites!E144-Upgrades!E144,0)</f>
        <v/>
      </c>
      <c r="F144" s="30">
        <f>IFERROR(New_4G_Sites!F144-Upgrades!F144,0)</f>
        <v/>
      </c>
      <c r="G144" s="30">
        <f>IFERROR(New_4G_Sites!G144-Upgrades!G144,0)</f>
        <v/>
      </c>
      <c r="H144" s="30">
        <f>IFERROR(New_4G_Sites!H144-Upgrades!H144,0)</f>
        <v/>
      </c>
      <c r="I144" s="30">
        <f>IFERROR(New_4G_Sites!I144-Upgrades!I144,0)</f>
        <v/>
      </c>
      <c r="J144" s="30">
        <f>IFERROR(New_4G_Sites!J144-Upgrades!J144,0)</f>
        <v/>
      </c>
      <c r="K144" s="30">
        <f>IFERROR(New_4G_Sites!K144-Upgrades!K144,0)</f>
        <v/>
      </c>
      <c r="L144" s="30">
        <f>IFERROR(New_4G_Sites!L144-Upgrades!L144,0)</f>
        <v/>
      </c>
    </row>
    <row r="145">
      <c r="A145" s="20">
        <f>'New_4G_Sites'!A145</f>
        <v/>
      </c>
      <c r="B145" s="20">
        <f>'New_4G_Sites'!B145</f>
        <v/>
      </c>
      <c r="C145" s="30">
        <f>IFERROR(New_4G_Sites!C145-Upgrades!C145,0)</f>
        <v/>
      </c>
      <c r="D145" s="30">
        <f>IFERROR(New_4G_Sites!D145-Upgrades!D145,0)</f>
        <v/>
      </c>
      <c r="E145" s="30">
        <f>IFERROR(New_4G_Sites!E145-Upgrades!E145,0)</f>
        <v/>
      </c>
      <c r="F145" s="30">
        <f>IFERROR(New_4G_Sites!F145-Upgrades!F145,0)</f>
        <v/>
      </c>
      <c r="G145" s="30">
        <f>IFERROR(New_4G_Sites!G145-Upgrades!G145,0)</f>
        <v/>
      </c>
      <c r="H145" s="30">
        <f>IFERROR(New_4G_Sites!H145-Upgrades!H145,0)</f>
        <v/>
      </c>
      <c r="I145" s="30">
        <f>IFERROR(New_4G_Sites!I145-Upgrades!I145,0)</f>
        <v/>
      </c>
      <c r="J145" s="30">
        <f>IFERROR(New_4G_Sites!J145-Upgrades!J145,0)</f>
        <v/>
      </c>
      <c r="K145" s="30">
        <f>IFERROR(New_4G_Sites!K145-Upgrades!K145,0)</f>
        <v/>
      </c>
      <c r="L145" s="30">
        <f>IFERROR(New_4G_Sites!L145-Upgrades!L145,0)</f>
        <v/>
      </c>
    </row>
    <row r="146">
      <c r="A146" s="20">
        <f>'New_4G_Sites'!A146</f>
        <v/>
      </c>
      <c r="B146" s="20">
        <f>'New_4G_Sites'!B146</f>
        <v/>
      </c>
      <c r="C146" s="30">
        <f>IFERROR(New_4G_Sites!C146-Upgrades!C146,0)</f>
        <v/>
      </c>
      <c r="D146" s="30">
        <f>IFERROR(New_4G_Sites!D146-Upgrades!D146,0)</f>
        <v/>
      </c>
      <c r="E146" s="30">
        <f>IFERROR(New_4G_Sites!E146-Upgrades!E146,0)</f>
        <v/>
      </c>
      <c r="F146" s="30">
        <f>IFERROR(New_4G_Sites!F146-Upgrades!F146,0)</f>
        <v/>
      </c>
      <c r="G146" s="30">
        <f>IFERROR(New_4G_Sites!G146-Upgrades!G146,0)</f>
        <v/>
      </c>
      <c r="H146" s="30">
        <f>IFERROR(New_4G_Sites!H146-Upgrades!H146,0)</f>
        <v/>
      </c>
      <c r="I146" s="30">
        <f>IFERROR(New_4G_Sites!I146-Upgrades!I146,0)</f>
        <v/>
      </c>
      <c r="J146" s="30">
        <f>IFERROR(New_4G_Sites!J146-Upgrades!J146,0)</f>
        <v/>
      </c>
      <c r="K146" s="30">
        <f>IFERROR(New_4G_Sites!K146-Upgrades!K146,0)</f>
        <v/>
      </c>
      <c r="L146" s="30">
        <f>IFERROR(New_4G_Sites!L146-Upgrades!L146,0)</f>
        <v/>
      </c>
    </row>
    <row r="147">
      <c r="A147" s="20">
        <f>'New_4G_Sites'!A147</f>
        <v/>
      </c>
      <c r="B147" s="20">
        <f>'New_4G_Sites'!B147</f>
        <v/>
      </c>
      <c r="C147" s="30">
        <f>IFERROR(New_4G_Sites!C147-Upgrades!C147,0)</f>
        <v/>
      </c>
      <c r="D147" s="30">
        <f>IFERROR(New_4G_Sites!D147-Upgrades!D147,0)</f>
        <v/>
      </c>
      <c r="E147" s="30">
        <f>IFERROR(New_4G_Sites!E147-Upgrades!E147,0)</f>
        <v/>
      </c>
      <c r="F147" s="30">
        <f>IFERROR(New_4G_Sites!F147-Upgrades!F147,0)</f>
        <v/>
      </c>
      <c r="G147" s="30">
        <f>IFERROR(New_4G_Sites!G147-Upgrades!G147,0)</f>
        <v/>
      </c>
      <c r="H147" s="30">
        <f>IFERROR(New_4G_Sites!H147-Upgrades!H147,0)</f>
        <v/>
      </c>
      <c r="I147" s="30">
        <f>IFERROR(New_4G_Sites!I147-Upgrades!I147,0)</f>
        <v/>
      </c>
      <c r="J147" s="30">
        <f>IFERROR(New_4G_Sites!J147-Upgrades!J147,0)</f>
        <v/>
      </c>
      <c r="K147" s="30">
        <f>IFERROR(New_4G_Sites!K147-Upgrades!K147,0)</f>
        <v/>
      </c>
      <c r="L147" s="30">
        <f>IFERROR(New_4G_Sites!L147-Upgrades!L147,0)</f>
        <v/>
      </c>
    </row>
    <row r="148">
      <c r="A148" s="20">
        <f>'New_4G_Sites'!A148</f>
        <v/>
      </c>
      <c r="B148" s="20">
        <f>'New_4G_Sites'!B148</f>
        <v/>
      </c>
      <c r="C148" s="30">
        <f>IFERROR(New_4G_Sites!C148-Upgrades!C148,0)</f>
        <v/>
      </c>
      <c r="D148" s="30">
        <f>IFERROR(New_4G_Sites!D148-Upgrades!D148,0)</f>
        <v/>
      </c>
      <c r="E148" s="30">
        <f>IFERROR(New_4G_Sites!E148-Upgrades!E148,0)</f>
        <v/>
      </c>
      <c r="F148" s="30">
        <f>IFERROR(New_4G_Sites!F148-Upgrades!F148,0)</f>
        <v/>
      </c>
      <c r="G148" s="30">
        <f>IFERROR(New_4G_Sites!G148-Upgrades!G148,0)</f>
        <v/>
      </c>
      <c r="H148" s="30">
        <f>IFERROR(New_4G_Sites!H148-Upgrades!H148,0)</f>
        <v/>
      </c>
      <c r="I148" s="30">
        <f>IFERROR(New_4G_Sites!I148-Upgrades!I148,0)</f>
        <v/>
      </c>
      <c r="J148" s="30">
        <f>IFERROR(New_4G_Sites!J148-Upgrades!J148,0)</f>
        <v/>
      </c>
      <c r="K148" s="30">
        <f>IFERROR(New_4G_Sites!K148-Upgrades!K148,0)</f>
        <v/>
      </c>
      <c r="L148" s="30">
        <f>IFERROR(New_4G_Sites!L148-Upgrades!L148,0)</f>
        <v/>
      </c>
    </row>
    <row r="149">
      <c r="A149" s="20">
        <f>'New_4G_Sites'!A149</f>
        <v/>
      </c>
      <c r="B149" s="20">
        <f>'New_4G_Sites'!B149</f>
        <v/>
      </c>
      <c r="C149" s="30">
        <f>IFERROR(New_4G_Sites!C149-Upgrades!C149,0)</f>
        <v/>
      </c>
      <c r="D149" s="30">
        <f>IFERROR(New_4G_Sites!D149-Upgrades!D149,0)</f>
        <v/>
      </c>
      <c r="E149" s="30">
        <f>IFERROR(New_4G_Sites!E149-Upgrades!E149,0)</f>
        <v/>
      </c>
      <c r="F149" s="30">
        <f>IFERROR(New_4G_Sites!F149-Upgrades!F149,0)</f>
        <v/>
      </c>
      <c r="G149" s="30">
        <f>IFERROR(New_4G_Sites!G149-Upgrades!G149,0)</f>
        <v/>
      </c>
      <c r="H149" s="30">
        <f>IFERROR(New_4G_Sites!H149-Upgrades!H149,0)</f>
        <v/>
      </c>
      <c r="I149" s="30">
        <f>IFERROR(New_4G_Sites!I149-Upgrades!I149,0)</f>
        <v/>
      </c>
      <c r="J149" s="30">
        <f>IFERROR(New_4G_Sites!J149-Upgrades!J149,0)</f>
        <v/>
      </c>
      <c r="K149" s="30">
        <f>IFERROR(New_4G_Sites!K149-Upgrades!K149,0)</f>
        <v/>
      </c>
      <c r="L149" s="30">
        <f>IFERROR(New_4G_Sites!L149-Upgrades!L149,0)</f>
        <v/>
      </c>
    </row>
    <row r="150">
      <c r="A150" s="20">
        <f>'New_4G_Sites'!A150</f>
        <v/>
      </c>
      <c r="B150" s="20">
        <f>'New_4G_Sites'!B150</f>
        <v/>
      </c>
      <c r="C150" s="30">
        <f>IFERROR(New_4G_Sites!C150-Upgrades!C150,0)</f>
        <v/>
      </c>
      <c r="D150" s="30">
        <f>IFERROR(New_4G_Sites!D150-Upgrades!D150,0)</f>
        <v/>
      </c>
      <c r="E150" s="30">
        <f>IFERROR(New_4G_Sites!E150-Upgrades!E150,0)</f>
        <v/>
      </c>
      <c r="F150" s="30">
        <f>IFERROR(New_4G_Sites!F150-Upgrades!F150,0)</f>
        <v/>
      </c>
      <c r="G150" s="30">
        <f>IFERROR(New_4G_Sites!G150-Upgrades!G150,0)</f>
        <v/>
      </c>
      <c r="H150" s="30">
        <f>IFERROR(New_4G_Sites!H150-Upgrades!H150,0)</f>
        <v/>
      </c>
      <c r="I150" s="30">
        <f>IFERROR(New_4G_Sites!I150-Upgrades!I150,0)</f>
        <v/>
      </c>
      <c r="J150" s="30">
        <f>IFERROR(New_4G_Sites!J150-Upgrades!J150,0)</f>
        <v/>
      </c>
      <c r="K150" s="30">
        <f>IFERROR(New_4G_Sites!K150-Upgrades!K150,0)</f>
        <v/>
      </c>
      <c r="L150" s="30">
        <f>IFERROR(New_4G_Sites!L150-Upgrades!L150,0)</f>
        <v/>
      </c>
    </row>
    <row r="151">
      <c r="A151" s="20">
        <f>'New_4G_Sites'!A151</f>
        <v/>
      </c>
      <c r="B151" s="20">
        <f>'New_4G_Sites'!B151</f>
        <v/>
      </c>
      <c r="C151" s="30">
        <f>IFERROR(New_4G_Sites!C151-Upgrades!C151,0)</f>
        <v/>
      </c>
      <c r="D151" s="30">
        <f>IFERROR(New_4G_Sites!D151-Upgrades!D151,0)</f>
        <v/>
      </c>
      <c r="E151" s="30">
        <f>IFERROR(New_4G_Sites!E151-Upgrades!E151,0)</f>
        <v/>
      </c>
      <c r="F151" s="30">
        <f>IFERROR(New_4G_Sites!F151-Upgrades!F151,0)</f>
        <v/>
      </c>
      <c r="G151" s="30">
        <f>IFERROR(New_4G_Sites!G151-Upgrades!G151,0)</f>
        <v/>
      </c>
      <c r="H151" s="30">
        <f>IFERROR(New_4G_Sites!H151-Upgrades!H151,0)</f>
        <v/>
      </c>
      <c r="I151" s="30">
        <f>IFERROR(New_4G_Sites!I151-Upgrades!I151,0)</f>
        <v/>
      </c>
      <c r="J151" s="30">
        <f>IFERROR(New_4G_Sites!J151-Upgrades!J151,0)</f>
        <v/>
      </c>
      <c r="K151" s="30">
        <f>IFERROR(New_4G_Sites!K151-Upgrades!K151,0)</f>
        <v/>
      </c>
      <c r="L151" s="30">
        <f>IFERROR(New_4G_Sites!L151-Upgrades!L151,0)</f>
        <v/>
      </c>
    </row>
    <row r="152">
      <c r="A152" s="20">
        <f>'New_4G_Sites'!A152</f>
        <v/>
      </c>
      <c r="B152" s="20">
        <f>'New_4G_Sites'!B152</f>
        <v/>
      </c>
      <c r="C152" s="30">
        <f>IFERROR(New_4G_Sites!C152-Upgrades!C152,0)</f>
        <v/>
      </c>
      <c r="D152" s="30">
        <f>IFERROR(New_4G_Sites!D152-Upgrades!D152,0)</f>
        <v/>
      </c>
      <c r="E152" s="30">
        <f>IFERROR(New_4G_Sites!E152-Upgrades!E152,0)</f>
        <v/>
      </c>
      <c r="F152" s="30">
        <f>IFERROR(New_4G_Sites!F152-Upgrades!F152,0)</f>
        <v/>
      </c>
      <c r="G152" s="30">
        <f>IFERROR(New_4G_Sites!G152-Upgrades!G152,0)</f>
        <v/>
      </c>
      <c r="H152" s="30">
        <f>IFERROR(New_4G_Sites!H152-Upgrades!H152,0)</f>
        <v/>
      </c>
      <c r="I152" s="30">
        <f>IFERROR(New_4G_Sites!I152-Upgrades!I152,0)</f>
        <v/>
      </c>
      <c r="J152" s="30">
        <f>IFERROR(New_4G_Sites!J152-Upgrades!J152,0)</f>
        <v/>
      </c>
      <c r="K152" s="30">
        <f>IFERROR(New_4G_Sites!K152-Upgrades!K152,0)</f>
        <v/>
      </c>
      <c r="L152" s="30">
        <f>IFERROR(New_4G_Sites!L152-Upgrades!L152,0)</f>
        <v/>
      </c>
    </row>
    <row r="153">
      <c r="A153" s="20">
        <f>'New_4G_Sites'!A153</f>
        <v/>
      </c>
      <c r="B153" s="20">
        <f>'New_4G_Sites'!B153</f>
        <v/>
      </c>
      <c r="C153" s="30">
        <f>IFERROR(New_4G_Sites!C153-Upgrades!C153,0)</f>
        <v/>
      </c>
      <c r="D153" s="30">
        <f>IFERROR(New_4G_Sites!D153-Upgrades!D153,0)</f>
        <v/>
      </c>
      <c r="E153" s="30">
        <f>IFERROR(New_4G_Sites!E153-Upgrades!E153,0)</f>
        <v/>
      </c>
      <c r="F153" s="30">
        <f>IFERROR(New_4G_Sites!F153-Upgrades!F153,0)</f>
        <v/>
      </c>
      <c r="G153" s="30">
        <f>IFERROR(New_4G_Sites!G153-Upgrades!G153,0)</f>
        <v/>
      </c>
      <c r="H153" s="30">
        <f>IFERROR(New_4G_Sites!H153-Upgrades!H153,0)</f>
        <v/>
      </c>
      <c r="I153" s="30">
        <f>IFERROR(New_4G_Sites!I153-Upgrades!I153,0)</f>
        <v/>
      </c>
      <c r="J153" s="30">
        <f>IFERROR(New_4G_Sites!J153-Upgrades!J153,0)</f>
        <v/>
      </c>
      <c r="K153" s="30">
        <f>IFERROR(New_4G_Sites!K153-Upgrades!K153,0)</f>
        <v/>
      </c>
      <c r="L153" s="30">
        <f>IFERROR(New_4G_Sites!L153-Upgrades!L153,0)</f>
        <v/>
      </c>
    </row>
    <row r="154">
      <c r="A154" s="20">
        <f>'New_4G_Sites'!A154</f>
        <v/>
      </c>
      <c r="B154" s="20">
        <f>'New_4G_Sites'!B154</f>
        <v/>
      </c>
      <c r="C154" s="30">
        <f>IFERROR(New_4G_Sites!C154-Upgrades!C154,0)</f>
        <v/>
      </c>
      <c r="D154" s="30">
        <f>IFERROR(New_4G_Sites!D154-Upgrades!D154,0)</f>
        <v/>
      </c>
      <c r="E154" s="30">
        <f>IFERROR(New_4G_Sites!E154-Upgrades!E154,0)</f>
        <v/>
      </c>
      <c r="F154" s="30">
        <f>IFERROR(New_4G_Sites!F154-Upgrades!F154,0)</f>
        <v/>
      </c>
      <c r="G154" s="30">
        <f>IFERROR(New_4G_Sites!G154-Upgrades!G154,0)</f>
        <v/>
      </c>
      <c r="H154" s="30">
        <f>IFERROR(New_4G_Sites!H154-Upgrades!H154,0)</f>
        <v/>
      </c>
      <c r="I154" s="30">
        <f>IFERROR(New_4G_Sites!I154-Upgrades!I154,0)</f>
        <v/>
      </c>
      <c r="J154" s="30">
        <f>IFERROR(New_4G_Sites!J154-Upgrades!J154,0)</f>
        <v/>
      </c>
      <c r="K154" s="30">
        <f>IFERROR(New_4G_Sites!K154-Upgrades!K154,0)</f>
        <v/>
      </c>
      <c r="L154" s="30">
        <f>IFERROR(New_4G_Sites!L154-Upgrades!L154,0)</f>
        <v/>
      </c>
    </row>
    <row r="155">
      <c r="A155" s="20">
        <f>'New_4G_Sites'!A155</f>
        <v/>
      </c>
      <c r="B155" s="20">
        <f>'New_4G_Sites'!B155</f>
        <v/>
      </c>
      <c r="C155" s="30">
        <f>IFERROR(New_4G_Sites!C155-Upgrades!C155,0)</f>
        <v/>
      </c>
      <c r="D155" s="30">
        <f>IFERROR(New_4G_Sites!D155-Upgrades!D155,0)</f>
        <v/>
      </c>
      <c r="E155" s="30">
        <f>IFERROR(New_4G_Sites!E155-Upgrades!E155,0)</f>
        <v/>
      </c>
      <c r="F155" s="30">
        <f>IFERROR(New_4G_Sites!F155-Upgrades!F155,0)</f>
        <v/>
      </c>
      <c r="G155" s="30">
        <f>IFERROR(New_4G_Sites!G155-Upgrades!G155,0)</f>
        <v/>
      </c>
      <c r="H155" s="30">
        <f>IFERROR(New_4G_Sites!H155-Upgrades!H155,0)</f>
        <v/>
      </c>
      <c r="I155" s="30">
        <f>IFERROR(New_4G_Sites!I155-Upgrades!I155,0)</f>
        <v/>
      </c>
      <c r="J155" s="30">
        <f>IFERROR(New_4G_Sites!J155-Upgrades!J155,0)</f>
        <v/>
      </c>
      <c r="K155" s="30">
        <f>IFERROR(New_4G_Sites!K155-Upgrades!K155,0)</f>
        <v/>
      </c>
      <c r="L155" s="30">
        <f>IFERROR(New_4G_Sites!L155-Upgrades!L155,0)</f>
        <v/>
      </c>
    </row>
    <row r="156">
      <c r="A156" s="20">
        <f>'New_4G_Sites'!A156</f>
        <v/>
      </c>
      <c r="B156" s="20">
        <f>'New_4G_Sites'!B156</f>
        <v/>
      </c>
      <c r="C156" s="30">
        <f>IFERROR(New_4G_Sites!C156-Upgrades!C156,0)</f>
        <v/>
      </c>
      <c r="D156" s="30">
        <f>IFERROR(New_4G_Sites!D156-Upgrades!D156,0)</f>
        <v/>
      </c>
      <c r="E156" s="30">
        <f>IFERROR(New_4G_Sites!E156-Upgrades!E156,0)</f>
        <v/>
      </c>
      <c r="F156" s="30">
        <f>IFERROR(New_4G_Sites!F156-Upgrades!F156,0)</f>
        <v/>
      </c>
      <c r="G156" s="30">
        <f>IFERROR(New_4G_Sites!G156-Upgrades!G156,0)</f>
        <v/>
      </c>
      <c r="H156" s="30">
        <f>IFERROR(New_4G_Sites!H156-Upgrades!H156,0)</f>
        <v/>
      </c>
      <c r="I156" s="30">
        <f>IFERROR(New_4G_Sites!I156-Upgrades!I156,0)</f>
        <v/>
      </c>
      <c r="J156" s="30">
        <f>IFERROR(New_4G_Sites!J156-Upgrades!J156,0)</f>
        <v/>
      </c>
      <c r="K156" s="30">
        <f>IFERROR(New_4G_Sites!K156-Upgrades!K156,0)</f>
        <v/>
      </c>
      <c r="L156" s="30">
        <f>IFERROR(New_4G_Sites!L156-Upgrades!L156,0)</f>
        <v/>
      </c>
    </row>
    <row r="157">
      <c r="A157" s="20">
        <f>'New_4G_Sites'!A157</f>
        <v/>
      </c>
      <c r="B157" s="20">
        <f>'New_4G_Sites'!B157</f>
        <v/>
      </c>
      <c r="C157" s="30">
        <f>IFERROR(New_4G_Sites!C157-Upgrades!C157,0)</f>
        <v/>
      </c>
      <c r="D157" s="30">
        <f>IFERROR(New_4G_Sites!D157-Upgrades!D157,0)</f>
        <v/>
      </c>
      <c r="E157" s="30">
        <f>IFERROR(New_4G_Sites!E157-Upgrades!E157,0)</f>
        <v/>
      </c>
      <c r="F157" s="30">
        <f>IFERROR(New_4G_Sites!F157-Upgrades!F157,0)</f>
        <v/>
      </c>
      <c r="G157" s="30">
        <f>IFERROR(New_4G_Sites!G157-Upgrades!G157,0)</f>
        <v/>
      </c>
      <c r="H157" s="30">
        <f>IFERROR(New_4G_Sites!H157-Upgrades!H157,0)</f>
        <v/>
      </c>
      <c r="I157" s="30">
        <f>IFERROR(New_4G_Sites!I157-Upgrades!I157,0)</f>
        <v/>
      </c>
      <c r="J157" s="30">
        <f>IFERROR(New_4G_Sites!J157-Upgrades!J157,0)</f>
        <v/>
      </c>
      <c r="K157" s="30">
        <f>IFERROR(New_4G_Sites!K157-Upgrades!K157,0)</f>
        <v/>
      </c>
      <c r="L157" s="30">
        <f>IFERROR(New_4G_Sites!L157-Upgrades!L157,0)</f>
        <v/>
      </c>
    </row>
    <row r="158">
      <c r="A158" s="20">
        <f>'New_4G_Sites'!A158</f>
        <v/>
      </c>
      <c r="B158" s="20">
        <f>'New_4G_Sites'!B158</f>
        <v/>
      </c>
      <c r="C158" s="30">
        <f>IFERROR(New_4G_Sites!C158-Upgrades!C158,0)</f>
        <v/>
      </c>
      <c r="D158" s="30">
        <f>IFERROR(New_4G_Sites!D158-Upgrades!D158,0)</f>
        <v/>
      </c>
      <c r="E158" s="30">
        <f>IFERROR(New_4G_Sites!E158-Upgrades!E158,0)</f>
        <v/>
      </c>
      <c r="F158" s="30">
        <f>IFERROR(New_4G_Sites!F158-Upgrades!F158,0)</f>
        <v/>
      </c>
      <c r="G158" s="30">
        <f>IFERROR(New_4G_Sites!G158-Upgrades!G158,0)</f>
        <v/>
      </c>
      <c r="H158" s="30">
        <f>IFERROR(New_4G_Sites!H158-Upgrades!H158,0)</f>
        <v/>
      </c>
      <c r="I158" s="30">
        <f>IFERROR(New_4G_Sites!I158-Upgrades!I158,0)</f>
        <v/>
      </c>
      <c r="J158" s="30">
        <f>IFERROR(New_4G_Sites!J158-Upgrades!J158,0)</f>
        <v/>
      </c>
      <c r="K158" s="30">
        <f>IFERROR(New_4G_Sites!K158-Upgrades!K158,0)</f>
        <v/>
      </c>
      <c r="L158" s="30">
        <f>IFERROR(New_4G_Sites!L158-Upgrades!L158,0)</f>
        <v/>
      </c>
    </row>
    <row r="159">
      <c r="A159" s="20">
        <f>'New_4G_Sites'!A159</f>
        <v/>
      </c>
      <c r="B159" s="20">
        <f>'New_4G_Sites'!B159</f>
        <v/>
      </c>
      <c r="C159" s="30">
        <f>IFERROR(New_4G_Sites!C159-Upgrades!C159,0)</f>
        <v/>
      </c>
      <c r="D159" s="30">
        <f>IFERROR(New_4G_Sites!D159-Upgrades!D159,0)</f>
        <v/>
      </c>
      <c r="E159" s="30">
        <f>IFERROR(New_4G_Sites!E159-Upgrades!E159,0)</f>
        <v/>
      </c>
      <c r="F159" s="30">
        <f>IFERROR(New_4G_Sites!F159-Upgrades!F159,0)</f>
        <v/>
      </c>
      <c r="G159" s="30">
        <f>IFERROR(New_4G_Sites!G159-Upgrades!G159,0)</f>
        <v/>
      </c>
      <c r="H159" s="30">
        <f>IFERROR(New_4G_Sites!H159-Upgrades!H159,0)</f>
        <v/>
      </c>
      <c r="I159" s="30">
        <f>IFERROR(New_4G_Sites!I159-Upgrades!I159,0)</f>
        <v/>
      </c>
      <c r="J159" s="30">
        <f>IFERROR(New_4G_Sites!J159-Upgrades!J159,0)</f>
        <v/>
      </c>
      <c r="K159" s="30">
        <f>IFERROR(New_4G_Sites!K159-Upgrades!K159,0)</f>
        <v/>
      </c>
      <c r="L159" s="30">
        <f>IFERROR(New_4G_Sites!L159-Upgrades!L159,0)</f>
        <v/>
      </c>
    </row>
    <row r="160">
      <c r="A160" s="20">
        <f>'New_4G_Sites'!A160</f>
        <v/>
      </c>
      <c r="B160" s="20">
        <f>'New_4G_Sites'!B160</f>
        <v/>
      </c>
      <c r="C160" s="30">
        <f>IFERROR(New_4G_Sites!C160-Upgrades!C160,0)</f>
        <v/>
      </c>
      <c r="D160" s="30">
        <f>IFERROR(New_4G_Sites!D160-Upgrades!D160,0)</f>
        <v/>
      </c>
      <c r="E160" s="30">
        <f>IFERROR(New_4G_Sites!E160-Upgrades!E160,0)</f>
        <v/>
      </c>
      <c r="F160" s="30">
        <f>IFERROR(New_4G_Sites!F160-Upgrades!F160,0)</f>
        <v/>
      </c>
      <c r="G160" s="30">
        <f>IFERROR(New_4G_Sites!G160-Upgrades!G160,0)</f>
        <v/>
      </c>
      <c r="H160" s="30">
        <f>IFERROR(New_4G_Sites!H160-Upgrades!H160,0)</f>
        <v/>
      </c>
      <c r="I160" s="30">
        <f>IFERROR(New_4G_Sites!I160-Upgrades!I160,0)</f>
        <v/>
      </c>
      <c r="J160" s="30">
        <f>IFERROR(New_4G_Sites!J160-Upgrades!J160,0)</f>
        <v/>
      </c>
      <c r="K160" s="30">
        <f>IFERROR(New_4G_Sites!K160-Upgrades!K160,0)</f>
        <v/>
      </c>
      <c r="L160" s="30">
        <f>IFERROR(New_4G_Sites!L160-Upgrades!L160,0)</f>
        <v/>
      </c>
    </row>
    <row r="161">
      <c r="A161" s="20">
        <f>'New_4G_Sites'!A161</f>
        <v/>
      </c>
      <c r="B161" s="20">
        <f>'New_4G_Sites'!B161</f>
        <v/>
      </c>
      <c r="C161" s="30">
        <f>IFERROR(New_4G_Sites!C161-Upgrades!C161,0)</f>
        <v/>
      </c>
      <c r="D161" s="30">
        <f>IFERROR(New_4G_Sites!D161-Upgrades!D161,0)</f>
        <v/>
      </c>
      <c r="E161" s="30">
        <f>IFERROR(New_4G_Sites!E161-Upgrades!E161,0)</f>
        <v/>
      </c>
      <c r="F161" s="30">
        <f>IFERROR(New_4G_Sites!F161-Upgrades!F161,0)</f>
        <v/>
      </c>
      <c r="G161" s="30">
        <f>IFERROR(New_4G_Sites!G161-Upgrades!G161,0)</f>
        <v/>
      </c>
      <c r="H161" s="30">
        <f>IFERROR(New_4G_Sites!H161-Upgrades!H161,0)</f>
        <v/>
      </c>
      <c r="I161" s="30">
        <f>IFERROR(New_4G_Sites!I161-Upgrades!I161,0)</f>
        <v/>
      </c>
      <c r="J161" s="30">
        <f>IFERROR(New_4G_Sites!J161-Upgrades!J161,0)</f>
        <v/>
      </c>
      <c r="K161" s="30">
        <f>IFERROR(New_4G_Sites!K161-Upgrades!K161,0)</f>
        <v/>
      </c>
      <c r="L161" s="30">
        <f>IFERROR(New_4G_Sites!L161-Upgrades!L161,0)</f>
        <v/>
      </c>
    </row>
    <row r="162">
      <c r="A162" s="20">
        <f>'New_4G_Sites'!A162</f>
        <v/>
      </c>
      <c r="B162" s="20">
        <f>'New_4G_Sites'!B162</f>
        <v/>
      </c>
      <c r="C162" s="30">
        <f>IFERROR(New_4G_Sites!C162-Upgrades!C162,0)</f>
        <v/>
      </c>
      <c r="D162" s="30">
        <f>IFERROR(New_4G_Sites!D162-Upgrades!D162,0)</f>
        <v/>
      </c>
      <c r="E162" s="30">
        <f>IFERROR(New_4G_Sites!E162-Upgrades!E162,0)</f>
        <v/>
      </c>
      <c r="F162" s="30">
        <f>IFERROR(New_4G_Sites!F162-Upgrades!F162,0)</f>
        <v/>
      </c>
      <c r="G162" s="30">
        <f>IFERROR(New_4G_Sites!G162-Upgrades!G162,0)</f>
        <v/>
      </c>
      <c r="H162" s="30">
        <f>IFERROR(New_4G_Sites!H162-Upgrades!H162,0)</f>
        <v/>
      </c>
      <c r="I162" s="30">
        <f>IFERROR(New_4G_Sites!I162-Upgrades!I162,0)</f>
        <v/>
      </c>
      <c r="J162" s="30">
        <f>IFERROR(New_4G_Sites!J162-Upgrades!J162,0)</f>
        <v/>
      </c>
      <c r="K162" s="30">
        <f>IFERROR(New_4G_Sites!K162-Upgrades!K162,0)</f>
        <v/>
      </c>
      <c r="L162" s="30">
        <f>IFERROR(New_4G_Sites!L162-Upgrades!L162,0)</f>
        <v/>
      </c>
    </row>
    <row r="163">
      <c r="A163" s="20">
        <f>'New_4G_Sites'!A163</f>
        <v/>
      </c>
      <c r="B163" s="20">
        <f>'New_4G_Sites'!B163</f>
        <v/>
      </c>
      <c r="C163" s="30">
        <f>IFERROR(New_4G_Sites!C163-Upgrades!C163,0)</f>
        <v/>
      </c>
      <c r="D163" s="30">
        <f>IFERROR(New_4G_Sites!D163-Upgrades!D163,0)</f>
        <v/>
      </c>
      <c r="E163" s="30">
        <f>IFERROR(New_4G_Sites!E163-Upgrades!E163,0)</f>
        <v/>
      </c>
      <c r="F163" s="30">
        <f>IFERROR(New_4G_Sites!F163-Upgrades!F163,0)</f>
        <v/>
      </c>
      <c r="G163" s="30">
        <f>IFERROR(New_4G_Sites!G163-Upgrades!G163,0)</f>
        <v/>
      </c>
      <c r="H163" s="30">
        <f>IFERROR(New_4G_Sites!H163-Upgrades!H163,0)</f>
        <v/>
      </c>
      <c r="I163" s="30">
        <f>IFERROR(New_4G_Sites!I163-Upgrades!I163,0)</f>
        <v/>
      </c>
      <c r="J163" s="30">
        <f>IFERROR(New_4G_Sites!J163-Upgrades!J163,0)</f>
        <v/>
      </c>
      <c r="K163" s="30">
        <f>IFERROR(New_4G_Sites!K163-Upgrades!K163,0)</f>
        <v/>
      </c>
      <c r="L163" s="30">
        <f>IFERROR(New_4G_Sites!L163-Upgrades!L163,0)</f>
        <v/>
      </c>
    </row>
    <row r="164">
      <c r="A164" s="20">
        <f>'New_4G_Sites'!A164</f>
        <v/>
      </c>
      <c r="B164" s="20">
        <f>'New_4G_Sites'!B164</f>
        <v/>
      </c>
      <c r="C164" s="30">
        <f>IFERROR(New_4G_Sites!C164-Upgrades!C164,0)</f>
        <v/>
      </c>
      <c r="D164" s="30">
        <f>IFERROR(New_4G_Sites!D164-Upgrades!D164,0)</f>
        <v/>
      </c>
      <c r="E164" s="30">
        <f>IFERROR(New_4G_Sites!E164-Upgrades!E164,0)</f>
        <v/>
      </c>
      <c r="F164" s="30">
        <f>IFERROR(New_4G_Sites!F164-Upgrades!F164,0)</f>
        <v/>
      </c>
      <c r="G164" s="30">
        <f>IFERROR(New_4G_Sites!G164-Upgrades!G164,0)</f>
        <v/>
      </c>
      <c r="H164" s="30">
        <f>IFERROR(New_4G_Sites!H164-Upgrades!H164,0)</f>
        <v/>
      </c>
      <c r="I164" s="30">
        <f>IFERROR(New_4G_Sites!I164-Upgrades!I164,0)</f>
        <v/>
      </c>
      <c r="J164" s="30">
        <f>IFERROR(New_4G_Sites!J164-Upgrades!J164,0)</f>
        <v/>
      </c>
      <c r="K164" s="30">
        <f>IFERROR(New_4G_Sites!K164-Upgrades!K164,0)</f>
        <v/>
      </c>
      <c r="L164" s="30">
        <f>IFERROR(New_4G_Sites!L164-Upgrades!L164,0)</f>
        <v/>
      </c>
    </row>
    <row r="165">
      <c r="A165" s="20">
        <f>'New_4G_Sites'!A165</f>
        <v/>
      </c>
      <c r="B165" s="20">
        <f>'New_4G_Sites'!B165</f>
        <v/>
      </c>
      <c r="C165" s="30">
        <f>IFERROR(New_4G_Sites!C165-Upgrades!C165,0)</f>
        <v/>
      </c>
      <c r="D165" s="30">
        <f>IFERROR(New_4G_Sites!D165-Upgrades!D165,0)</f>
        <v/>
      </c>
      <c r="E165" s="30">
        <f>IFERROR(New_4G_Sites!E165-Upgrades!E165,0)</f>
        <v/>
      </c>
      <c r="F165" s="30">
        <f>IFERROR(New_4G_Sites!F165-Upgrades!F165,0)</f>
        <v/>
      </c>
      <c r="G165" s="30">
        <f>IFERROR(New_4G_Sites!G165-Upgrades!G165,0)</f>
        <v/>
      </c>
      <c r="H165" s="30">
        <f>IFERROR(New_4G_Sites!H165-Upgrades!H165,0)</f>
        <v/>
      </c>
      <c r="I165" s="30">
        <f>IFERROR(New_4G_Sites!I165-Upgrades!I165,0)</f>
        <v/>
      </c>
      <c r="J165" s="30">
        <f>IFERROR(New_4G_Sites!J165-Upgrades!J165,0)</f>
        <v/>
      </c>
      <c r="K165" s="30">
        <f>IFERROR(New_4G_Sites!K165-Upgrades!K165,0)</f>
        <v/>
      </c>
      <c r="L165" s="30">
        <f>IFERROR(New_4G_Sites!L165-Upgrades!L165,0)</f>
        <v/>
      </c>
    </row>
    <row r="166">
      <c r="A166" s="20">
        <f>'New_4G_Sites'!A166</f>
        <v/>
      </c>
      <c r="B166" s="20">
        <f>'New_4G_Sites'!B166</f>
        <v/>
      </c>
      <c r="C166" s="30">
        <f>IFERROR(New_4G_Sites!C166-Upgrades!C166,0)</f>
        <v/>
      </c>
      <c r="D166" s="30">
        <f>IFERROR(New_4G_Sites!D166-Upgrades!D166,0)</f>
        <v/>
      </c>
      <c r="E166" s="30">
        <f>IFERROR(New_4G_Sites!E166-Upgrades!E166,0)</f>
        <v/>
      </c>
      <c r="F166" s="30">
        <f>IFERROR(New_4G_Sites!F166-Upgrades!F166,0)</f>
        <v/>
      </c>
      <c r="G166" s="30">
        <f>IFERROR(New_4G_Sites!G166-Upgrades!G166,0)</f>
        <v/>
      </c>
      <c r="H166" s="30">
        <f>IFERROR(New_4G_Sites!H166-Upgrades!H166,0)</f>
        <v/>
      </c>
      <c r="I166" s="30">
        <f>IFERROR(New_4G_Sites!I166-Upgrades!I166,0)</f>
        <v/>
      </c>
      <c r="J166" s="30">
        <f>IFERROR(New_4G_Sites!J166-Upgrades!J166,0)</f>
        <v/>
      </c>
      <c r="K166" s="30">
        <f>IFERROR(New_4G_Sites!K166-Upgrades!K166,0)</f>
        <v/>
      </c>
      <c r="L166" s="30">
        <f>IFERROR(New_4G_Sites!L166-Upgrades!L166,0)</f>
        <v/>
      </c>
    </row>
    <row r="167">
      <c r="A167" s="20">
        <f>'New_4G_Sites'!A167</f>
        <v/>
      </c>
      <c r="B167" s="20">
        <f>'New_4G_Sites'!B167</f>
        <v/>
      </c>
      <c r="C167" s="30">
        <f>IFERROR(New_4G_Sites!C167-Upgrades!C167,0)</f>
        <v/>
      </c>
      <c r="D167" s="30">
        <f>IFERROR(New_4G_Sites!D167-Upgrades!D167,0)</f>
        <v/>
      </c>
      <c r="E167" s="30">
        <f>IFERROR(New_4G_Sites!E167-Upgrades!E167,0)</f>
        <v/>
      </c>
      <c r="F167" s="30">
        <f>IFERROR(New_4G_Sites!F167-Upgrades!F167,0)</f>
        <v/>
      </c>
      <c r="G167" s="30">
        <f>IFERROR(New_4G_Sites!G167-Upgrades!G167,0)</f>
        <v/>
      </c>
      <c r="H167" s="30">
        <f>IFERROR(New_4G_Sites!H167-Upgrades!H167,0)</f>
        <v/>
      </c>
      <c r="I167" s="30">
        <f>IFERROR(New_4G_Sites!I167-Upgrades!I167,0)</f>
        <v/>
      </c>
      <c r="J167" s="30">
        <f>IFERROR(New_4G_Sites!J167-Upgrades!J167,0)</f>
        <v/>
      </c>
      <c r="K167" s="30">
        <f>IFERROR(New_4G_Sites!K167-Upgrades!K167,0)</f>
        <v/>
      </c>
      <c r="L167" s="30">
        <f>IFERROR(New_4G_Sites!L167-Upgrades!L167,0)</f>
        <v/>
      </c>
    </row>
    <row r="168">
      <c r="A168" s="20">
        <f>'New_4G_Sites'!A168</f>
        <v/>
      </c>
      <c r="B168" s="20">
        <f>'New_4G_Sites'!B168</f>
        <v/>
      </c>
      <c r="C168" s="30">
        <f>IFERROR(New_4G_Sites!C168-Upgrades!C168,0)</f>
        <v/>
      </c>
      <c r="D168" s="30">
        <f>IFERROR(New_4G_Sites!D168-Upgrades!D168,0)</f>
        <v/>
      </c>
      <c r="E168" s="30">
        <f>IFERROR(New_4G_Sites!E168-Upgrades!E168,0)</f>
        <v/>
      </c>
      <c r="F168" s="30">
        <f>IFERROR(New_4G_Sites!F168-Upgrades!F168,0)</f>
        <v/>
      </c>
      <c r="G168" s="30">
        <f>IFERROR(New_4G_Sites!G168-Upgrades!G168,0)</f>
        <v/>
      </c>
      <c r="H168" s="30">
        <f>IFERROR(New_4G_Sites!H168-Upgrades!H168,0)</f>
        <v/>
      </c>
      <c r="I168" s="30">
        <f>IFERROR(New_4G_Sites!I168-Upgrades!I168,0)</f>
        <v/>
      </c>
      <c r="J168" s="30">
        <f>IFERROR(New_4G_Sites!J168-Upgrades!J168,0)</f>
        <v/>
      </c>
      <c r="K168" s="30">
        <f>IFERROR(New_4G_Sites!K168-Upgrades!K168,0)</f>
        <v/>
      </c>
      <c r="L168" s="30">
        <f>IFERROR(New_4G_Sites!L168-Upgrades!L168,0)</f>
        <v/>
      </c>
    </row>
    <row r="169">
      <c r="A169" s="20">
        <f>'New_4G_Sites'!A169</f>
        <v/>
      </c>
      <c r="B169" s="20">
        <f>'New_4G_Sites'!B169</f>
        <v/>
      </c>
      <c r="C169" s="30">
        <f>IFERROR(New_4G_Sites!C169-Upgrades!C169,0)</f>
        <v/>
      </c>
      <c r="D169" s="30">
        <f>IFERROR(New_4G_Sites!D169-Upgrades!D169,0)</f>
        <v/>
      </c>
      <c r="E169" s="30">
        <f>IFERROR(New_4G_Sites!E169-Upgrades!E169,0)</f>
        <v/>
      </c>
      <c r="F169" s="30">
        <f>IFERROR(New_4G_Sites!F169-Upgrades!F169,0)</f>
        <v/>
      </c>
      <c r="G169" s="30">
        <f>IFERROR(New_4G_Sites!G169-Upgrades!G169,0)</f>
        <v/>
      </c>
      <c r="H169" s="30">
        <f>IFERROR(New_4G_Sites!H169-Upgrades!H169,0)</f>
        <v/>
      </c>
      <c r="I169" s="30">
        <f>IFERROR(New_4G_Sites!I169-Upgrades!I169,0)</f>
        <v/>
      </c>
      <c r="J169" s="30">
        <f>IFERROR(New_4G_Sites!J169-Upgrades!J169,0)</f>
        <v/>
      </c>
      <c r="K169" s="30">
        <f>IFERROR(New_4G_Sites!K169-Upgrades!K169,0)</f>
        <v/>
      </c>
      <c r="L169" s="30">
        <f>IFERROR(New_4G_Sites!L169-Upgrades!L169,0)</f>
        <v/>
      </c>
    </row>
    <row r="170">
      <c r="A170" s="20">
        <f>'New_4G_Sites'!A170</f>
        <v/>
      </c>
      <c r="B170" s="20">
        <f>'New_4G_Sites'!B170</f>
        <v/>
      </c>
      <c r="C170" s="30">
        <f>IFERROR(New_4G_Sites!C170-Upgrades!C170,0)</f>
        <v/>
      </c>
      <c r="D170" s="30">
        <f>IFERROR(New_4G_Sites!D170-Upgrades!D170,0)</f>
        <v/>
      </c>
      <c r="E170" s="30">
        <f>IFERROR(New_4G_Sites!E170-Upgrades!E170,0)</f>
        <v/>
      </c>
      <c r="F170" s="30">
        <f>IFERROR(New_4G_Sites!F170-Upgrades!F170,0)</f>
        <v/>
      </c>
      <c r="G170" s="30">
        <f>IFERROR(New_4G_Sites!G170-Upgrades!G170,0)</f>
        <v/>
      </c>
      <c r="H170" s="30">
        <f>IFERROR(New_4G_Sites!H170-Upgrades!H170,0)</f>
        <v/>
      </c>
      <c r="I170" s="30">
        <f>IFERROR(New_4G_Sites!I170-Upgrades!I170,0)</f>
        <v/>
      </c>
      <c r="J170" s="30">
        <f>IFERROR(New_4G_Sites!J170-Upgrades!J170,0)</f>
        <v/>
      </c>
      <c r="K170" s="30">
        <f>IFERROR(New_4G_Sites!K170-Upgrades!K170,0)</f>
        <v/>
      </c>
      <c r="L170" s="30">
        <f>IFERROR(New_4G_Sites!L170-Upgrades!L170,0)</f>
        <v/>
      </c>
    </row>
    <row r="171">
      <c r="A171" s="20">
        <f>'New_4G_Sites'!A171</f>
        <v/>
      </c>
      <c r="B171" s="20">
        <f>'New_4G_Sites'!B171</f>
        <v/>
      </c>
      <c r="C171" s="30">
        <f>IFERROR(New_4G_Sites!C171-Upgrades!C171,0)</f>
        <v/>
      </c>
      <c r="D171" s="30">
        <f>IFERROR(New_4G_Sites!D171-Upgrades!D171,0)</f>
        <v/>
      </c>
      <c r="E171" s="30">
        <f>IFERROR(New_4G_Sites!E171-Upgrades!E171,0)</f>
        <v/>
      </c>
      <c r="F171" s="30">
        <f>IFERROR(New_4G_Sites!F171-Upgrades!F171,0)</f>
        <v/>
      </c>
      <c r="G171" s="30">
        <f>IFERROR(New_4G_Sites!G171-Upgrades!G171,0)</f>
        <v/>
      </c>
      <c r="H171" s="30">
        <f>IFERROR(New_4G_Sites!H171-Upgrades!H171,0)</f>
        <v/>
      </c>
      <c r="I171" s="30">
        <f>IFERROR(New_4G_Sites!I171-Upgrades!I171,0)</f>
        <v/>
      </c>
      <c r="J171" s="30">
        <f>IFERROR(New_4G_Sites!J171-Upgrades!J171,0)</f>
        <v/>
      </c>
      <c r="K171" s="30">
        <f>IFERROR(New_4G_Sites!K171-Upgrades!K171,0)</f>
        <v/>
      </c>
      <c r="L171" s="30">
        <f>IFERROR(New_4G_Sites!L171-Upgrades!L171,0)</f>
        <v/>
      </c>
    </row>
    <row r="172">
      <c r="A172" s="20">
        <f>'New_4G_Sites'!A172</f>
        <v/>
      </c>
      <c r="B172" s="20">
        <f>'New_4G_Sites'!B172</f>
        <v/>
      </c>
      <c r="C172" s="30">
        <f>IFERROR(New_4G_Sites!C172-Upgrades!C172,0)</f>
        <v/>
      </c>
      <c r="D172" s="30">
        <f>IFERROR(New_4G_Sites!D172-Upgrades!D172,0)</f>
        <v/>
      </c>
      <c r="E172" s="30">
        <f>IFERROR(New_4G_Sites!E172-Upgrades!E172,0)</f>
        <v/>
      </c>
      <c r="F172" s="30">
        <f>IFERROR(New_4G_Sites!F172-Upgrades!F172,0)</f>
        <v/>
      </c>
      <c r="G172" s="30">
        <f>IFERROR(New_4G_Sites!G172-Upgrades!G172,0)</f>
        <v/>
      </c>
      <c r="H172" s="30">
        <f>IFERROR(New_4G_Sites!H172-Upgrades!H172,0)</f>
        <v/>
      </c>
      <c r="I172" s="30">
        <f>IFERROR(New_4G_Sites!I172-Upgrades!I172,0)</f>
        <v/>
      </c>
      <c r="J172" s="30">
        <f>IFERROR(New_4G_Sites!J172-Upgrades!J172,0)</f>
        <v/>
      </c>
      <c r="K172" s="30">
        <f>IFERROR(New_4G_Sites!K172-Upgrades!K172,0)</f>
        <v/>
      </c>
      <c r="L172" s="30">
        <f>IFERROR(New_4G_Sites!L172-Upgrades!L172,0)</f>
        <v/>
      </c>
    </row>
    <row r="173">
      <c r="A173" s="20">
        <f>'New_4G_Sites'!A173</f>
        <v/>
      </c>
      <c r="B173" s="20">
        <f>'New_4G_Sites'!B173</f>
        <v/>
      </c>
      <c r="C173" s="30">
        <f>IFERROR(New_4G_Sites!C173-Upgrades!C173,0)</f>
        <v/>
      </c>
      <c r="D173" s="30">
        <f>IFERROR(New_4G_Sites!D173-Upgrades!D173,0)</f>
        <v/>
      </c>
      <c r="E173" s="30">
        <f>IFERROR(New_4G_Sites!E173-Upgrades!E173,0)</f>
        <v/>
      </c>
      <c r="F173" s="30">
        <f>IFERROR(New_4G_Sites!F173-Upgrades!F173,0)</f>
        <v/>
      </c>
      <c r="G173" s="30">
        <f>IFERROR(New_4G_Sites!G173-Upgrades!G173,0)</f>
        <v/>
      </c>
      <c r="H173" s="30">
        <f>IFERROR(New_4G_Sites!H173-Upgrades!H173,0)</f>
        <v/>
      </c>
      <c r="I173" s="30">
        <f>IFERROR(New_4G_Sites!I173-Upgrades!I173,0)</f>
        <v/>
      </c>
      <c r="J173" s="30">
        <f>IFERROR(New_4G_Sites!J173-Upgrades!J173,0)</f>
        <v/>
      </c>
      <c r="K173" s="30">
        <f>IFERROR(New_4G_Sites!K173-Upgrades!K173,0)</f>
        <v/>
      </c>
      <c r="L173" s="30">
        <f>IFERROR(New_4G_Sites!L173-Upgrades!L173,0)</f>
        <v/>
      </c>
    </row>
    <row r="174">
      <c r="A174" s="20">
        <f>'New_4G_Sites'!A174</f>
        <v/>
      </c>
      <c r="B174" s="20">
        <f>'New_4G_Sites'!B174</f>
        <v/>
      </c>
      <c r="C174" s="30">
        <f>IFERROR(New_4G_Sites!C174-Upgrades!C174,0)</f>
        <v/>
      </c>
      <c r="D174" s="30">
        <f>IFERROR(New_4G_Sites!D174-Upgrades!D174,0)</f>
        <v/>
      </c>
      <c r="E174" s="30">
        <f>IFERROR(New_4G_Sites!E174-Upgrades!E174,0)</f>
        <v/>
      </c>
      <c r="F174" s="30">
        <f>IFERROR(New_4G_Sites!F174-Upgrades!F174,0)</f>
        <v/>
      </c>
      <c r="G174" s="30">
        <f>IFERROR(New_4G_Sites!G174-Upgrades!G174,0)</f>
        <v/>
      </c>
      <c r="H174" s="30">
        <f>IFERROR(New_4G_Sites!H174-Upgrades!H174,0)</f>
        <v/>
      </c>
      <c r="I174" s="30">
        <f>IFERROR(New_4G_Sites!I174-Upgrades!I174,0)</f>
        <v/>
      </c>
      <c r="J174" s="30">
        <f>IFERROR(New_4G_Sites!J174-Upgrades!J174,0)</f>
        <v/>
      </c>
      <c r="K174" s="30">
        <f>IFERROR(New_4G_Sites!K174-Upgrades!K174,0)</f>
        <v/>
      </c>
      <c r="L174" s="30">
        <f>IFERROR(New_4G_Sites!L174-Upgrades!L174,0)</f>
        <v/>
      </c>
    </row>
    <row r="175">
      <c r="A175" s="20">
        <f>'New_4G_Sites'!A175</f>
        <v/>
      </c>
      <c r="B175" s="20">
        <f>'New_4G_Sites'!B175</f>
        <v/>
      </c>
      <c r="C175" s="30">
        <f>IFERROR(New_4G_Sites!C175-Upgrades!C175,0)</f>
        <v/>
      </c>
      <c r="D175" s="30">
        <f>IFERROR(New_4G_Sites!D175-Upgrades!D175,0)</f>
        <v/>
      </c>
      <c r="E175" s="30">
        <f>IFERROR(New_4G_Sites!E175-Upgrades!E175,0)</f>
        <v/>
      </c>
      <c r="F175" s="30">
        <f>IFERROR(New_4G_Sites!F175-Upgrades!F175,0)</f>
        <v/>
      </c>
      <c r="G175" s="30">
        <f>IFERROR(New_4G_Sites!G175-Upgrades!G175,0)</f>
        <v/>
      </c>
      <c r="H175" s="30">
        <f>IFERROR(New_4G_Sites!H175-Upgrades!H175,0)</f>
        <v/>
      </c>
      <c r="I175" s="30">
        <f>IFERROR(New_4G_Sites!I175-Upgrades!I175,0)</f>
        <v/>
      </c>
      <c r="J175" s="30">
        <f>IFERROR(New_4G_Sites!J175-Upgrades!J175,0)</f>
        <v/>
      </c>
      <c r="K175" s="30">
        <f>IFERROR(New_4G_Sites!K175-Upgrades!K175,0)</f>
        <v/>
      </c>
      <c r="L175" s="30">
        <f>IFERROR(New_4G_Sites!L175-Upgrades!L175,0)</f>
        <v/>
      </c>
    </row>
    <row r="176">
      <c r="A176" s="20">
        <f>'New_4G_Sites'!A176</f>
        <v/>
      </c>
      <c r="B176" s="20">
        <f>'New_4G_Sites'!B176</f>
        <v/>
      </c>
      <c r="C176" s="30">
        <f>IFERROR(New_4G_Sites!C176-Upgrades!C176,0)</f>
        <v/>
      </c>
      <c r="D176" s="30">
        <f>IFERROR(New_4G_Sites!D176-Upgrades!D176,0)</f>
        <v/>
      </c>
      <c r="E176" s="30">
        <f>IFERROR(New_4G_Sites!E176-Upgrades!E176,0)</f>
        <v/>
      </c>
      <c r="F176" s="30">
        <f>IFERROR(New_4G_Sites!F176-Upgrades!F176,0)</f>
        <v/>
      </c>
      <c r="G176" s="30">
        <f>IFERROR(New_4G_Sites!G176-Upgrades!G176,0)</f>
        <v/>
      </c>
      <c r="H176" s="30">
        <f>IFERROR(New_4G_Sites!H176-Upgrades!H176,0)</f>
        <v/>
      </c>
      <c r="I176" s="30">
        <f>IFERROR(New_4G_Sites!I176-Upgrades!I176,0)</f>
        <v/>
      </c>
      <c r="J176" s="30">
        <f>IFERROR(New_4G_Sites!J176-Upgrades!J176,0)</f>
        <v/>
      </c>
      <c r="K176" s="30">
        <f>IFERROR(New_4G_Sites!K176-Upgrades!K176,0)</f>
        <v/>
      </c>
      <c r="L176" s="30">
        <f>IFERROR(New_4G_Sites!L176-Upgrades!L176,0)</f>
        <v/>
      </c>
    </row>
    <row r="177">
      <c r="A177" s="20">
        <f>'New_4G_Sites'!A177</f>
        <v/>
      </c>
      <c r="B177" s="20">
        <f>'New_4G_Sites'!B177</f>
        <v/>
      </c>
      <c r="C177" s="30">
        <f>IFERROR(New_4G_Sites!C177-Upgrades!C177,0)</f>
        <v/>
      </c>
      <c r="D177" s="30">
        <f>IFERROR(New_4G_Sites!D177-Upgrades!D177,0)</f>
        <v/>
      </c>
      <c r="E177" s="30">
        <f>IFERROR(New_4G_Sites!E177-Upgrades!E177,0)</f>
        <v/>
      </c>
      <c r="F177" s="30">
        <f>IFERROR(New_4G_Sites!F177-Upgrades!F177,0)</f>
        <v/>
      </c>
      <c r="G177" s="30">
        <f>IFERROR(New_4G_Sites!G177-Upgrades!G177,0)</f>
        <v/>
      </c>
      <c r="H177" s="30">
        <f>IFERROR(New_4G_Sites!H177-Upgrades!H177,0)</f>
        <v/>
      </c>
      <c r="I177" s="30">
        <f>IFERROR(New_4G_Sites!I177-Upgrades!I177,0)</f>
        <v/>
      </c>
      <c r="J177" s="30">
        <f>IFERROR(New_4G_Sites!J177-Upgrades!J177,0)</f>
        <v/>
      </c>
      <c r="K177" s="30">
        <f>IFERROR(New_4G_Sites!K177-Upgrades!K177,0)</f>
        <v/>
      </c>
      <c r="L177" s="30">
        <f>IFERROR(New_4G_Sites!L177-Upgrades!L177,0)</f>
        <v/>
      </c>
    </row>
    <row r="178">
      <c r="A178" s="20">
        <f>'New_4G_Sites'!A178</f>
        <v/>
      </c>
      <c r="B178" s="20">
        <f>'New_4G_Sites'!B178</f>
        <v/>
      </c>
      <c r="C178" s="30">
        <f>IFERROR(New_4G_Sites!C178-Upgrades!C178,0)</f>
        <v/>
      </c>
      <c r="D178" s="30">
        <f>IFERROR(New_4G_Sites!D178-Upgrades!D178,0)</f>
        <v/>
      </c>
      <c r="E178" s="30">
        <f>IFERROR(New_4G_Sites!E178-Upgrades!E178,0)</f>
        <v/>
      </c>
      <c r="F178" s="30">
        <f>IFERROR(New_4G_Sites!F178-Upgrades!F178,0)</f>
        <v/>
      </c>
      <c r="G178" s="30">
        <f>IFERROR(New_4G_Sites!G178-Upgrades!G178,0)</f>
        <v/>
      </c>
      <c r="H178" s="30">
        <f>IFERROR(New_4G_Sites!H178-Upgrades!H178,0)</f>
        <v/>
      </c>
      <c r="I178" s="30">
        <f>IFERROR(New_4G_Sites!I178-Upgrades!I178,0)</f>
        <v/>
      </c>
      <c r="J178" s="30">
        <f>IFERROR(New_4G_Sites!J178-Upgrades!J178,0)</f>
        <v/>
      </c>
      <c r="K178" s="30">
        <f>IFERROR(New_4G_Sites!K178-Upgrades!K178,0)</f>
        <v/>
      </c>
      <c r="L178" s="30">
        <f>IFERROR(New_4G_Sites!L178-Upgrades!L178,0)</f>
        <v/>
      </c>
    </row>
    <row r="179">
      <c r="A179" s="20">
        <f>'New_4G_Sites'!A179</f>
        <v/>
      </c>
      <c r="B179" s="20">
        <f>'New_4G_Sites'!B179</f>
        <v/>
      </c>
      <c r="C179" s="30">
        <f>IFERROR(New_4G_Sites!C179-Upgrades!C179,0)</f>
        <v/>
      </c>
      <c r="D179" s="30">
        <f>IFERROR(New_4G_Sites!D179-Upgrades!D179,0)</f>
        <v/>
      </c>
      <c r="E179" s="30">
        <f>IFERROR(New_4G_Sites!E179-Upgrades!E179,0)</f>
        <v/>
      </c>
      <c r="F179" s="30">
        <f>IFERROR(New_4G_Sites!F179-Upgrades!F179,0)</f>
        <v/>
      </c>
      <c r="G179" s="30">
        <f>IFERROR(New_4G_Sites!G179-Upgrades!G179,0)</f>
        <v/>
      </c>
      <c r="H179" s="30">
        <f>IFERROR(New_4G_Sites!H179-Upgrades!H179,0)</f>
        <v/>
      </c>
      <c r="I179" s="30">
        <f>IFERROR(New_4G_Sites!I179-Upgrades!I179,0)</f>
        <v/>
      </c>
      <c r="J179" s="30">
        <f>IFERROR(New_4G_Sites!J179-Upgrades!J179,0)</f>
        <v/>
      </c>
      <c r="K179" s="30">
        <f>IFERROR(New_4G_Sites!K179-Upgrades!K179,0)</f>
        <v/>
      </c>
      <c r="L179" s="30">
        <f>IFERROR(New_4G_Sites!L179-Upgrades!L179,0)</f>
        <v/>
      </c>
    </row>
    <row r="180">
      <c r="A180" s="20">
        <f>'New_4G_Sites'!A180</f>
        <v/>
      </c>
      <c r="B180" s="20">
        <f>'New_4G_Sites'!B180</f>
        <v/>
      </c>
      <c r="C180" s="30">
        <f>IFERROR(New_4G_Sites!C180-Upgrades!C180,0)</f>
        <v/>
      </c>
      <c r="D180" s="30">
        <f>IFERROR(New_4G_Sites!D180-Upgrades!D180,0)</f>
        <v/>
      </c>
      <c r="E180" s="30">
        <f>IFERROR(New_4G_Sites!E180-Upgrades!E180,0)</f>
        <v/>
      </c>
      <c r="F180" s="30">
        <f>IFERROR(New_4G_Sites!F180-Upgrades!F180,0)</f>
        <v/>
      </c>
      <c r="G180" s="30">
        <f>IFERROR(New_4G_Sites!G180-Upgrades!G180,0)</f>
        <v/>
      </c>
      <c r="H180" s="30">
        <f>IFERROR(New_4G_Sites!H180-Upgrades!H180,0)</f>
        <v/>
      </c>
      <c r="I180" s="30">
        <f>IFERROR(New_4G_Sites!I180-Upgrades!I180,0)</f>
        <v/>
      </c>
      <c r="J180" s="30">
        <f>IFERROR(New_4G_Sites!J180-Upgrades!J180,0)</f>
        <v/>
      </c>
      <c r="K180" s="30">
        <f>IFERROR(New_4G_Sites!K180-Upgrades!K180,0)</f>
        <v/>
      </c>
      <c r="L180" s="30">
        <f>IFERROR(New_4G_Sites!L180-Upgrades!L180,0)</f>
        <v/>
      </c>
    </row>
    <row r="181">
      <c r="A181" s="20">
        <f>'New_4G_Sites'!A181</f>
        <v/>
      </c>
      <c r="B181" s="20">
        <f>'New_4G_Sites'!B181</f>
        <v/>
      </c>
      <c r="C181" s="30">
        <f>IFERROR(New_4G_Sites!C181-Upgrades!C181,0)</f>
        <v/>
      </c>
      <c r="D181" s="30">
        <f>IFERROR(New_4G_Sites!D181-Upgrades!D181,0)</f>
        <v/>
      </c>
      <c r="E181" s="30">
        <f>IFERROR(New_4G_Sites!E181-Upgrades!E181,0)</f>
        <v/>
      </c>
      <c r="F181" s="30">
        <f>IFERROR(New_4G_Sites!F181-Upgrades!F181,0)</f>
        <v/>
      </c>
      <c r="G181" s="30">
        <f>IFERROR(New_4G_Sites!G181-Upgrades!G181,0)</f>
        <v/>
      </c>
      <c r="H181" s="30">
        <f>IFERROR(New_4G_Sites!H181-Upgrades!H181,0)</f>
        <v/>
      </c>
      <c r="I181" s="30">
        <f>IFERROR(New_4G_Sites!I181-Upgrades!I181,0)</f>
        <v/>
      </c>
      <c r="J181" s="30">
        <f>IFERROR(New_4G_Sites!J181-Upgrades!J181,0)</f>
        <v/>
      </c>
      <c r="K181" s="30">
        <f>IFERROR(New_4G_Sites!K181-Upgrades!K181,0)</f>
        <v/>
      </c>
      <c r="L181" s="30">
        <f>IFERROR(New_4G_Sites!L181-Upgrades!L181,0)</f>
        <v/>
      </c>
    </row>
    <row r="182">
      <c r="A182" s="20">
        <f>'New_4G_Sites'!A182</f>
        <v/>
      </c>
      <c r="B182" s="20">
        <f>'New_4G_Sites'!B182</f>
        <v/>
      </c>
      <c r="C182" s="30">
        <f>IFERROR(New_4G_Sites!C182-Upgrades!C182,0)</f>
        <v/>
      </c>
      <c r="D182" s="30">
        <f>IFERROR(New_4G_Sites!D182-Upgrades!D182,0)</f>
        <v/>
      </c>
      <c r="E182" s="30">
        <f>IFERROR(New_4G_Sites!E182-Upgrades!E182,0)</f>
        <v/>
      </c>
      <c r="F182" s="30">
        <f>IFERROR(New_4G_Sites!F182-Upgrades!F182,0)</f>
        <v/>
      </c>
      <c r="G182" s="30">
        <f>IFERROR(New_4G_Sites!G182-Upgrades!G182,0)</f>
        <v/>
      </c>
      <c r="H182" s="30">
        <f>IFERROR(New_4G_Sites!H182-Upgrades!H182,0)</f>
        <v/>
      </c>
      <c r="I182" s="30">
        <f>IFERROR(New_4G_Sites!I182-Upgrades!I182,0)</f>
        <v/>
      </c>
      <c r="J182" s="30">
        <f>IFERROR(New_4G_Sites!J182-Upgrades!J182,0)</f>
        <v/>
      </c>
      <c r="K182" s="30">
        <f>IFERROR(New_4G_Sites!K182-Upgrades!K182,0)</f>
        <v/>
      </c>
      <c r="L182" s="30">
        <f>IFERROR(New_4G_Sites!L182-Upgrades!L182,0)</f>
        <v/>
      </c>
    </row>
    <row r="183">
      <c r="A183" s="20">
        <f>'New_4G_Sites'!A183</f>
        <v/>
      </c>
      <c r="B183" s="20">
        <f>'New_4G_Sites'!B183</f>
        <v/>
      </c>
      <c r="C183" s="30">
        <f>IFERROR(New_4G_Sites!C183-Upgrades!C183,0)</f>
        <v/>
      </c>
      <c r="D183" s="30">
        <f>IFERROR(New_4G_Sites!D183-Upgrades!D183,0)</f>
        <v/>
      </c>
      <c r="E183" s="30">
        <f>IFERROR(New_4G_Sites!E183-Upgrades!E183,0)</f>
        <v/>
      </c>
      <c r="F183" s="30">
        <f>IFERROR(New_4G_Sites!F183-Upgrades!F183,0)</f>
        <v/>
      </c>
      <c r="G183" s="30">
        <f>IFERROR(New_4G_Sites!G183-Upgrades!G183,0)</f>
        <v/>
      </c>
      <c r="H183" s="30">
        <f>IFERROR(New_4G_Sites!H183-Upgrades!H183,0)</f>
        <v/>
      </c>
      <c r="I183" s="30">
        <f>IFERROR(New_4G_Sites!I183-Upgrades!I183,0)</f>
        <v/>
      </c>
      <c r="J183" s="30">
        <f>IFERROR(New_4G_Sites!J183-Upgrades!J183,0)</f>
        <v/>
      </c>
      <c r="K183" s="30">
        <f>IFERROR(New_4G_Sites!K183-Upgrades!K183,0)</f>
        <v/>
      </c>
      <c r="L183" s="30">
        <f>IFERROR(New_4G_Sites!L183-Upgrades!L183,0)</f>
        <v/>
      </c>
    </row>
    <row r="184">
      <c r="A184" s="20">
        <f>'New_4G_Sites'!A184</f>
        <v/>
      </c>
      <c r="B184" s="20">
        <f>'New_4G_Sites'!B184</f>
        <v/>
      </c>
      <c r="C184" s="30">
        <f>IFERROR(New_4G_Sites!C184-Upgrades!C184,0)</f>
        <v/>
      </c>
      <c r="D184" s="30">
        <f>IFERROR(New_4G_Sites!D184-Upgrades!D184,0)</f>
        <v/>
      </c>
      <c r="E184" s="30">
        <f>IFERROR(New_4G_Sites!E184-Upgrades!E184,0)</f>
        <v/>
      </c>
      <c r="F184" s="30">
        <f>IFERROR(New_4G_Sites!F184-Upgrades!F184,0)</f>
        <v/>
      </c>
      <c r="G184" s="30">
        <f>IFERROR(New_4G_Sites!G184-Upgrades!G184,0)</f>
        <v/>
      </c>
      <c r="H184" s="30">
        <f>IFERROR(New_4G_Sites!H184-Upgrades!H184,0)</f>
        <v/>
      </c>
      <c r="I184" s="30">
        <f>IFERROR(New_4G_Sites!I184-Upgrades!I184,0)</f>
        <v/>
      </c>
      <c r="J184" s="30">
        <f>IFERROR(New_4G_Sites!J184-Upgrades!J184,0)</f>
        <v/>
      </c>
      <c r="K184" s="30">
        <f>IFERROR(New_4G_Sites!K184-Upgrades!K184,0)</f>
        <v/>
      </c>
      <c r="L184" s="30">
        <f>IFERROR(New_4G_Sites!L184-Upgrades!L184,0)</f>
        <v/>
      </c>
    </row>
    <row r="185">
      <c r="A185" s="20">
        <f>'New_4G_Sites'!A185</f>
        <v/>
      </c>
      <c r="B185" s="20">
        <f>'New_4G_Sites'!B185</f>
        <v/>
      </c>
      <c r="C185" s="30">
        <f>IFERROR(New_4G_Sites!C185-Upgrades!C185,0)</f>
        <v/>
      </c>
      <c r="D185" s="30">
        <f>IFERROR(New_4G_Sites!D185-Upgrades!D185,0)</f>
        <v/>
      </c>
      <c r="E185" s="30">
        <f>IFERROR(New_4G_Sites!E185-Upgrades!E185,0)</f>
        <v/>
      </c>
      <c r="F185" s="30">
        <f>IFERROR(New_4G_Sites!F185-Upgrades!F185,0)</f>
        <v/>
      </c>
      <c r="G185" s="30">
        <f>IFERROR(New_4G_Sites!G185-Upgrades!G185,0)</f>
        <v/>
      </c>
      <c r="H185" s="30">
        <f>IFERROR(New_4G_Sites!H185-Upgrades!H185,0)</f>
        <v/>
      </c>
      <c r="I185" s="30">
        <f>IFERROR(New_4G_Sites!I185-Upgrades!I185,0)</f>
        <v/>
      </c>
      <c r="J185" s="30">
        <f>IFERROR(New_4G_Sites!J185-Upgrades!J185,0)</f>
        <v/>
      </c>
      <c r="K185" s="30">
        <f>IFERROR(New_4G_Sites!K185-Upgrades!K185,0)</f>
        <v/>
      </c>
      <c r="L185" s="30">
        <f>IFERROR(New_4G_Sites!L185-Upgrades!L185,0)</f>
        <v/>
      </c>
    </row>
    <row r="186">
      <c r="A186" s="20">
        <f>'New_4G_Sites'!A186</f>
        <v/>
      </c>
      <c r="B186" s="20">
        <f>'New_4G_Sites'!B186</f>
        <v/>
      </c>
      <c r="C186" s="30">
        <f>IFERROR(New_4G_Sites!C186-Upgrades!C186,0)</f>
        <v/>
      </c>
      <c r="D186" s="30">
        <f>IFERROR(New_4G_Sites!D186-Upgrades!D186,0)</f>
        <v/>
      </c>
      <c r="E186" s="30">
        <f>IFERROR(New_4G_Sites!E186-Upgrades!E186,0)</f>
        <v/>
      </c>
      <c r="F186" s="30">
        <f>IFERROR(New_4G_Sites!F186-Upgrades!F186,0)</f>
        <v/>
      </c>
      <c r="G186" s="30">
        <f>IFERROR(New_4G_Sites!G186-Upgrades!G186,0)</f>
        <v/>
      </c>
      <c r="H186" s="30">
        <f>IFERROR(New_4G_Sites!H186-Upgrades!H186,0)</f>
        <v/>
      </c>
      <c r="I186" s="30">
        <f>IFERROR(New_4G_Sites!I186-Upgrades!I186,0)</f>
        <v/>
      </c>
      <c r="J186" s="30">
        <f>IFERROR(New_4G_Sites!J186-Upgrades!J186,0)</f>
        <v/>
      </c>
      <c r="K186" s="30">
        <f>IFERROR(New_4G_Sites!K186-Upgrades!K186,0)</f>
        <v/>
      </c>
      <c r="L186" s="30">
        <f>IFERROR(New_4G_Sites!L186-Upgrades!L186,0)</f>
        <v/>
      </c>
    </row>
    <row r="187">
      <c r="A187" s="20">
        <f>'New_4G_Sites'!A187</f>
        <v/>
      </c>
      <c r="B187" s="20">
        <f>'New_4G_Sites'!B187</f>
        <v/>
      </c>
      <c r="C187" s="30">
        <f>IFERROR(New_4G_Sites!C187-Upgrades!C187,0)</f>
        <v/>
      </c>
      <c r="D187" s="30">
        <f>IFERROR(New_4G_Sites!D187-Upgrades!D187,0)</f>
        <v/>
      </c>
      <c r="E187" s="30">
        <f>IFERROR(New_4G_Sites!E187-Upgrades!E187,0)</f>
        <v/>
      </c>
      <c r="F187" s="30">
        <f>IFERROR(New_4G_Sites!F187-Upgrades!F187,0)</f>
        <v/>
      </c>
      <c r="G187" s="30">
        <f>IFERROR(New_4G_Sites!G187-Upgrades!G187,0)</f>
        <v/>
      </c>
      <c r="H187" s="30">
        <f>IFERROR(New_4G_Sites!H187-Upgrades!H187,0)</f>
        <v/>
      </c>
      <c r="I187" s="30">
        <f>IFERROR(New_4G_Sites!I187-Upgrades!I187,0)</f>
        <v/>
      </c>
      <c r="J187" s="30">
        <f>IFERROR(New_4G_Sites!J187-Upgrades!J187,0)</f>
        <v/>
      </c>
      <c r="K187" s="30">
        <f>IFERROR(New_4G_Sites!K187-Upgrades!K187,0)</f>
        <v/>
      </c>
      <c r="L187" s="30">
        <f>IFERROR(New_4G_Sites!L187-Upgrades!L187,0)</f>
        <v/>
      </c>
    </row>
    <row r="188">
      <c r="A188" s="20">
        <f>'New_4G_Sites'!A188</f>
        <v/>
      </c>
      <c r="B188" s="20">
        <f>'New_4G_Sites'!B188</f>
        <v/>
      </c>
      <c r="C188" s="30">
        <f>IFERROR(New_4G_Sites!C188-Upgrades!C188,0)</f>
        <v/>
      </c>
      <c r="D188" s="30">
        <f>IFERROR(New_4G_Sites!D188-Upgrades!D188,0)</f>
        <v/>
      </c>
      <c r="E188" s="30">
        <f>IFERROR(New_4G_Sites!E188-Upgrades!E188,0)</f>
        <v/>
      </c>
      <c r="F188" s="30">
        <f>IFERROR(New_4G_Sites!F188-Upgrades!F188,0)</f>
        <v/>
      </c>
      <c r="G188" s="30">
        <f>IFERROR(New_4G_Sites!G188-Upgrades!G188,0)</f>
        <v/>
      </c>
      <c r="H188" s="30">
        <f>IFERROR(New_4G_Sites!H188-Upgrades!H188,0)</f>
        <v/>
      </c>
      <c r="I188" s="30">
        <f>IFERROR(New_4G_Sites!I188-Upgrades!I188,0)</f>
        <v/>
      </c>
      <c r="J188" s="30">
        <f>IFERROR(New_4G_Sites!J188-Upgrades!J188,0)</f>
        <v/>
      </c>
      <c r="K188" s="30">
        <f>IFERROR(New_4G_Sites!K188-Upgrades!K188,0)</f>
        <v/>
      </c>
      <c r="L188" s="30">
        <f>IFERROR(New_4G_Sites!L188-Upgrades!L188,0)</f>
        <v/>
      </c>
    </row>
    <row r="189">
      <c r="A189" s="20">
        <f>'New_4G_Sites'!A189</f>
        <v/>
      </c>
      <c r="B189" s="20">
        <f>'New_4G_Sites'!B189</f>
        <v/>
      </c>
      <c r="C189" s="30">
        <f>IFERROR(New_4G_Sites!C189-Upgrades!C189,0)</f>
        <v/>
      </c>
      <c r="D189" s="30">
        <f>IFERROR(New_4G_Sites!D189-Upgrades!D189,0)</f>
        <v/>
      </c>
      <c r="E189" s="30">
        <f>IFERROR(New_4G_Sites!E189-Upgrades!E189,0)</f>
        <v/>
      </c>
      <c r="F189" s="30">
        <f>IFERROR(New_4G_Sites!F189-Upgrades!F189,0)</f>
        <v/>
      </c>
      <c r="G189" s="30">
        <f>IFERROR(New_4G_Sites!G189-Upgrades!G189,0)</f>
        <v/>
      </c>
      <c r="H189" s="30">
        <f>IFERROR(New_4G_Sites!H189-Upgrades!H189,0)</f>
        <v/>
      </c>
      <c r="I189" s="30">
        <f>IFERROR(New_4G_Sites!I189-Upgrades!I189,0)</f>
        <v/>
      </c>
      <c r="J189" s="30">
        <f>IFERROR(New_4G_Sites!J189-Upgrades!J189,0)</f>
        <v/>
      </c>
      <c r="K189" s="30">
        <f>IFERROR(New_4G_Sites!K189-Upgrades!K189,0)</f>
        <v/>
      </c>
      <c r="L189" s="30">
        <f>IFERROR(New_4G_Sites!L189-Upgrades!L189,0)</f>
        <v/>
      </c>
    </row>
    <row r="190">
      <c r="C190" s="25" t="n"/>
      <c r="D190" s="25" t="n"/>
      <c r="E190" s="25" t="n"/>
      <c r="F190" s="25" t="n"/>
      <c r="G190" s="25" t="n"/>
      <c r="H190" s="25" t="n"/>
      <c r="I190" s="25" t="n"/>
      <c r="J190" s="25" t="n"/>
      <c r="K190" s="25" t="n"/>
      <c r="L190" s="25" t="n"/>
    </row>
    <row r="191">
      <c r="C191" s="25" t="n"/>
      <c r="D191" s="25" t="n"/>
      <c r="E191" s="25" t="n"/>
      <c r="F191" s="25" t="n"/>
      <c r="G191" s="25" t="n"/>
      <c r="H191" s="25" t="n"/>
      <c r="I191" s="25" t="n"/>
      <c r="J191" s="25" t="n"/>
      <c r="K191" s="25" t="n"/>
      <c r="L191" s="25" t="n"/>
    </row>
    <row r="192">
      <c r="C192" s="25" t="n"/>
      <c r="D192" s="25" t="n"/>
      <c r="E192" s="25" t="n"/>
      <c r="F192" s="25" t="n"/>
      <c r="G192" s="25" t="n"/>
      <c r="H192" s="25" t="n"/>
      <c r="I192" s="25" t="n"/>
      <c r="J192" s="25" t="n"/>
      <c r="K192" s="25" t="n"/>
      <c r="L192" s="25" t="n"/>
    </row>
    <row r="193">
      <c r="C193" s="25" t="n"/>
      <c r="D193" s="25" t="n"/>
      <c r="E193" s="25" t="n"/>
      <c r="F193" s="25" t="n"/>
      <c r="G193" s="25" t="n"/>
      <c r="H193" s="25" t="n"/>
      <c r="I193" s="25" t="n"/>
      <c r="J193" s="25" t="n"/>
      <c r="K193" s="25" t="n"/>
      <c r="L193" s="25" t="n"/>
    </row>
    <row r="194">
      <c r="C194" s="25" t="n"/>
      <c r="D194" s="25" t="n"/>
      <c r="E194" s="25" t="n"/>
      <c r="F194" s="25" t="n"/>
      <c r="G194" s="25" t="n"/>
      <c r="H194" s="25" t="n"/>
      <c r="I194" s="25" t="n"/>
      <c r="J194" s="25" t="n"/>
      <c r="K194" s="25" t="n"/>
      <c r="L194" s="25" t="n"/>
    </row>
    <row r="195">
      <c r="C195" s="25" t="n"/>
      <c r="D195" s="25" t="n"/>
      <c r="E195" s="25" t="n"/>
      <c r="F195" s="25" t="n"/>
      <c r="G195" s="25" t="n"/>
      <c r="H195" s="25" t="n"/>
      <c r="I195" s="25" t="n"/>
      <c r="J195" s="25" t="n"/>
      <c r="K195" s="25" t="n"/>
      <c r="L195" s="25" t="n"/>
    </row>
    <row r="196">
      <c r="C196" s="25" t="n"/>
      <c r="D196" s="25" t="n"/>
      <c r="E196" s="25" t="n"/>
      <c r="F196" s="25" t="n"/>
      <c r="G196" s="25" t="n"/>
      <c r="H196" s="25" t="n"/>
      <c r="I196" s="25" t="n"/>
      <c r="J196" s="25" t="n"/>
      <c r="K196" s="25" t="n"/>
      <c r="L196" s="25" t="n"/>
    </row>
    <row r="197">
      <c r="C197" s="25" t="n"/>
      <c r="D197" s="25" t="n"/>
      <c r="E197" s="25" t="n"/>
      <c r="F197" s="25" t="n"/>
      <c r="G197" s="25" t="n"/>
      <c r="H197" s="25" t="n"/>
      <c r="I197" s="25" t="n"/>
      <c r="J197" s="25" t="n"/>
      <c r="K197" s="25" t="n"/>
      <c r="L197" s="25" t="n"/>
    </row>
    <row r="198">
      <c r="C198" s="25" t="n"/>
      <c r="D198" s="25" t="n"/>
      <c r="E198" s="25" t="n"/>
      <c r="F198" s="25" t="n"/>
      <c r="G198" s="25" t="n"/>
      <c r="H198" s="25" t="n"/>
      <c r="I198" s="25" t="n"/>
      <c r="J198" s="25" t="n"/>
      <c r="K198" s="25" t="n"/>
      <c r="L198" s="25" t="n"/>
    </row>
    <row r="199">
      <c r="C199" s="25" t="n"/>
      <c r="D199" s="25" t="n"/>
      <c r="E199" s="25" t="n"/>
      <c r="F199" s="25" t="n"/>
      <c r="G199" s="25" t="n"/>
      <c r="H199" s="25" t="n"/>
      <c r="I199" s="25" t="n"/>
      <c r="J199" s="25" t="n"/>
      <c r="K199" s="25" t="n"/>
      <c r="L199" s="25" t="n"/>
    </row>
    <row r="200">
      <c r="C200" s="25" t="n"/>
      <c r="D200" s="25" t="n"/>
      <c r="E200" s="25" t="n"/>
      <c r="F200" s="25" t="n"/>
      <c r="G200" s="25" t="n"/>
      <c r="H200" s="25" t="n"/>
      <c r="I200" s="25" t="n"/>
      <c r="J200" s="25" t="n"/>
      <c r="K200" s="25" t="n"/>
      <c r="L200" s="25" t="n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IFERROR(New_4G_Sites!C2*VLOOKUP(Lookups!$A$9, Lookups!$A$9:Lookups!$B$24, 2, FALSE),"-")</f>
        <v/>
      </c>
      <c r="D2" s="20">
        <f>IFERROR(New_4G_Sites!D2*VLOOKUP(Lookups!$A$9, Lookups!$A$9:Lookups!$B$24, 2, FALSE),"-")</f>
        <v/>
      </c>
      <c r="E2" s="20">
        <f>IFERROR(New_4G_Sites!E2*VLOOKUP(Lookups!$A$9, Lookups!$A$9:Lookups!$B$24, 2, FALSE),"-")</f>
        <v/>
      </c>
      <c r="F2" s="20">
        <f>IFERROR(New_4G_Sites!F2*VLOOKUP(Lookups!$A$9, Lookups!$A$9:Lookups!$B$24, 2, FALSE),"-")</f>
        <v/>
      </c>
      <c r="G2" s="20">
        <f>IFERROR(New_4G_Sites!G2*VLOOKUP(Lookups!$A$9, Lookups!$A$9:Lookups!$B$24, 2, FALSE),"-")</f>
        <v/>
      </c>
      <c r="H2" s="20">
        <f>IFERROR(New_4G_Sites!H2*VLOOKUP(Lookups!$A$9, Lookups!$A$9:Lookups!$B$24, 2, FALSE),"-")</f>
        <v/>
      </c>
      <c r="I2" s="20">
        <f>IFERROR(New_4G_Sites!I2*VLOOKUP(Lookups!$A$9, Lookups!$A$9:Lookups!$B$24, 2, FALSE),"-")</f>
        <v/>
      </c>
      <c r="J2" s="20">
        <f>IFERROR(New_4G_Sites!J2*VLOOKUP(Lookups!$A$9, Lookups!$A$9:Lookups!$B$24, 2, FALSE),"-")</f>
        <v/>
      </c>
      <c r="K2" s="20">
        <f>IFERROR(New_4G_Sites!K2*VLOOKUP(Lookups!$A$9, Lookups!$A$9:Lookups!$B$24, 2, FALSE),"-")</f>
        <v/>
      </c>
      <c r="L2" s="20">
        <f>IFERROR(New_4G_Sites!L2*VLOOKUP(Lookups!$A$9, Lookups!$A$9:Lookups!$B$24, 2, FALSE),"-")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IFERROR(New_4G_Sites!C3*VLOOKUP(Lookups!$A$9, Lookups!$A$9:Lookups!$B$24, 2, FALSE),"-")</f>
        <v/>
      </c>
      <c r="D3" s="20">
        <f>IFERROR(New_4G_Sites!D3*VLOOKUP(Lookups!$A$9, Lookups!$A$9:Lookups!$B$24, 2, FALSE),"-")</f>
        <v/>
      </c>
      <c r="E3" s="20">
        <f>IFERROR(New_4G_Sites!E3*VLOOKUP(Lookups!$A$9, Lookups!$A$9:Lookups!$B$24, 2, FALSE),"-")</f>
        <v/>
      </c>
      <c r="F3" s="20">
        <f>IFERROR(New_4G_Sites!F3*VLOOKUP(Lookups!$A$9, Lookups!$A$9:Lookups!$B$24, 2, FALSE),"-")</f>
        <v/>
      </c>
      <c r="G3" s="20">
        <f>IFERROR(New_4G_Sites!G3*VLOOKUP(Lookups!$A$9, Lookups!$A$9:Lookups!$B$24, 2, FALSE),"-")</f>
        <v/>
      </c>
      <c r="H3" s="20">
        <f>IFERROR(New_4G_Sites!H3*VLOOKUP(Lookups!$A$9, Lookups!$A$9:Lookups!$B$24, 2, FALSE),"-")</f>
        <v/>
      </c>
      <c r="I3" s="20">
        <f>IFERROR(New_4G_Sites!I3*VLOOKUP(Lookups!$A$9, Lookups!$A$9:Lookups!$B$24, 2, FALSE),"-")</f>
        <v/>
      </c>
      <c r="J3" s="20">
        <f>IFERROR(New_4G_Sites!J3*VLOOKUP(Lookups!$A$9, Lookups!$A$9:Lookups!$B$24, 2, FALSE),"-")</f>
        <v/>
      </c>
      <c r="K3" s="20">
        <f>IFERROR(New_4G_Sites!K3*VLOOKUP(Lookups!$A$9, Lookups!$A$9:Lookups!$B$24, 2, FALSE),"-")</f>
        <v/>
      </c>
      <c r="L3" s="20">
        <f>IFERROR(New_4G_Sites!L3*VLOOKUP(Lookups!$A$9, Lookups!$A$9:Lookups!$B$24, 2, FALSE),"-")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IFERROR(New_4G_Sites!C4*VLOOKUP(Lookups!$A$9, Lookups!$A$9:Lookups!$B$24, 2, FALSE),"-")</f>
        <v/>
      </c>
      <c r="D4" s="20">
        <f>IFERROR(New_4G_Sites!D4*VLOOKUP(Lookups!$A$9, Lookups!$A$9:Lookups!$B$24, 2, FALSE),"-")</f>
        <v/>
      </c>
      <c r="E4" s="20">
        <f>IFERROR(New_4G_Sites!E4*VLOOKUP(Lookups!$A$9, Lookups!$A$9:Lookups!$B$24, 2, FALSE),"-")</f>
        <v/>
      </c>
      <c r="F4" s="20">
        <f>IFERROR(New_4G_Sites!F4*VLOOKUP(Lookups!$A$9, Lookups!$A$9:Lookups!$B$24, 2, FALSE),"-")</f>
        <v/>
      </c>
      <c r="G4" s="20">
        <f>IFERROR(New_4G_Sites!G4*VLOOKUP(Lookups!$A$9, Lookups!$A$9:Lookups!$B$24, 2, FALSE),"-")</f>
        <v/>
      </c>
      <c r="H4" s="20">
        <f>IFERROR(New_4G_Sites!H4*VLOOKUP(Lookups!$A$9, Lookups!$A$9:Lookups!$B$24, 2, FALSE),"-")</f>
        <v/>
      </c>
      <c r="I4" s="20">
        <f>IFERROR(New_4G_Sites!I4*VLOOKUP(Lookups!$A$9, Lookups!$A$9:Lookups!$B$24, 2, FALSE),"-")</f>
        <v/>
      </c>
      <c r="J4" s="20">
        <f>IFERROR(New_4G_Sites!J4*VLOOKUP(Lookups!$A$9, Lookups!$A$9:Lookups!$B$24, 2, FALSE),"-")</f>
        <v/>
      </c>
      <c r="K4" s="20">
        <f>IFERROR(New_4G_Sites!K4*VLOOKUP(Lookups!$A$9, Lookups!$A$9:Lookups!$B$24, 2, FALSE),"-")</f>
        <v/>
      </c>
      <c r="L4" s="20">
        <f>IFERROR(New_4G_Sites!L4*VLOOKUP(Lookups!$A$9, Lookups!$A$9:Lookups!$B$24, 2, FALSE),"-")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IFERROR(New_4G_Sites!C5*VLOOKUP(Lookups!$A$9, Lookups!$A$9:Lookups!$B$24, 2, FALSE),"-")</f>
        <v/>
      </c>
      <c r="D5" s="20">
        <f>IFERROR(New_4G_Sites!D5*VLOOKUP(Lookups!$A$9, Lookups!$A$9:Lookups!$B$24, 2, FALSE),"-")</f>
        <v/>
      </c>
      <c r="E5" s="20">
        <f>IFERROR(New_4G_Sites!E5*VLOOKUP(Lookups!$A$9, Lookups!$A$9:Lookups!$B$24, 2, FALSE),"-")</f>
        <v/>
      </c>
      <c r="F5" s="20">
        <f>IFERROR(New_4G_Sites!F5*VLOOKUP(Lookups!$A$9, Lookups!$A$9:Lookups!$B$24, 2, FALSE),"-")</f>
        <v/>
      </c>
      <c r="G5" s="20">
        <f>IFERROR(New_4G_Sites!G5*VLOOKUP(Lookups!$A$9, Lookups!$A$9:Lookups!$B$24, 2, FALSE),"-")</f>
        <v/>
      </c>
      <c r="H5" s="20">
        <f>IFERROR(New_4G_Sites!H5*VLOOKUP(Lookups!$A$9, Lookups!$A$9:Lookups!$B$24, 2, FALSE),"-")</f>
        <v/>
      </c>
      <c r="I5" s="20">
        <f>IFERROR(New_4G_Sites!I5*VLOOKUP(Lookups!$A$9, Lookups!$A$9:Lookups!$B$24, 2, FALSE),"-")</f>
        <v/>
      </c>
      <c r="J5" s="20">
        <f>IFERROR(New_4G_Sites!J5*VLOOKUP(Lookups!$A$9, Lookups!$A$9:Lookups!$B$24, 2, FALSE),"-")</f>
        <v/>
      </c>
      <c r="K5" s="20">
        <f>IFERROR(New_4G_Sites!K5*VLOOKUP(Lookups!$A$9, Lookups!$A$9:Lookups!$B$24, 2, FALSE),"-")</f>
        <v/>
      </c>
      <c r="L5" s="20">
        <f>IFERROR(New_4G_Sites!L5*VLOOKUP(Lookups!$A$9, Lookups!$A$9:Lookups!$B$24, 2, FALSE),"-")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IFERROR(New_4G_Sites!C6*VLOOKUP(Lookups!$A$9, Lookups!$A$9:Lookups!$B$24, 2, FALSE),"-")</f>
        <v/>
      </c>
      <c r="D6" s="20">
        <f>IFERROR(New_4G_Sites!D6*VLOOKUP(Lookups!$A$9, Lookups!$A$9:Lookups!$B$24, 2, FALSE),"-")</f>
        <v/>
      </c>
      <c r="E6" s="20">
        <f>IFERROR(New_4G_Sites!E6*VLOOKUP(Lookups!$A$9, Lookups!$A$9:Lookups!$B$24, 2, FALSE),"-")</f>
        <v/>
      </c>
      <c r="F6" s="20">
        <f>IFERROR(New_4G_Sites!F6*VLOOKUP(Lookups!$A$9, Lookups!$A$9:Lookups!$B$24, 2, FALSE),"-")</f>
        <v/>
      </c>
      <c r="G6" s="20">
        <f>IFERROR(New_4G_Sites!G6*VLOOKUP(Lookups!$A$9, Lookups!$A$9:Lookups!$B$24, 2, FALSE),"-")</f>
        <v/>
      </c>
      <c r="H6" s="20">
        <f>IFERROR(New_4G_Sites!H6*VLOOKUP(Lookups!$A$9, Lookups!$A$9:Lookups!$B$24, 2, FALSE),"-")</f>
        <v/>
      </c>
      <c r="I6" s="20">
        <f>IFERROR(New_4G_Sites!I6*VLOOKUP(Lookups!$A$9, Lookups!$A$9:Lookups!$B$24, 2, FALSE),"-")</f>
        <v/>
      </c>
      <c r="J6" s="20">
        <f>IFERROR(New_4G_Sites!J6*VLOOKUP(Lookups!$A$9, Lookups!$A$9:Lookups!$B$24, 2, FALSE),"-")</f>
        <v/>
      </c>
      <c r="K6" s="20">
        <f>IFERROR(New_4G_Sites!K6*VLOOKUP(Lookups!$A$9, Lookups!$A$9:Lookups!$B$24, 2, FALSE),"-")</f>
        <v/>
      </c>
      <c r="L6" s="20">
        <f>IFERROR(New_4G_Sites!L6*VLOOKUP(Lookups!$A$9, Lookups!$A$9:Lookups!$B$24, 2, FALSE),"-")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IFERROR(New_4G_Sites!C7*VLOOKUP(Lookups!$A$9, Lookups!$A$9:Lookups!$B$24, 2, FALSE),"-")</f>
        <v/>
      </c>
      <c r="D7" s="20">
        <f>IFERROR(New_4G_Sites!D7*VLOOKUP(Lookups!$A$9, Lookups!$A$9:Lookups!$B$24, 2, FALSE),"-")</f>
        <v/>
      </c>
      <c r="E7" s="20">
        <f>IFERROR(New_4G_Sites!E7*VLOOKUP(Lookups!$A$9, Lookups!$A$9:Lookups!$B$24, 2, FALSE),"-")</f>
        <v/>
      </c>
      <c r="F7" s="20">
        <f>IFERROR(New_4G_Sites!F7*VLOOKUP(Lookups!$A$9, Lookups!$A$9:Lookups!$B$24, 2, FALSE),"-")</f>
        <v/>
      </c>
      <c r="G7" s="20">
        <f>IFERROR(New_4G_Sites!G7*VLOOKUP(Lookups!$A$9, Lookups!$A$9:Lookups!$B$24, 2, FALSE),"-")</f>
        <v/>
      </c>
      <c r="H7" s="20">
        <f>IFERROR(New_4G_Sites!H7*VLOOKUP(Lookups!$A$9, Lookups!$A$9:Lookups!$B$24, 2, FALSE),"-")</f>
        <v/>
      </c>
      <c r="I7" s="20">
        <f>IFERROR(New_4G_Sites!I7*VLOOKUP(Lookups!$A$9, Lookups!$A$9:Lookups!$B$24, 2, FALSE),"-")</f>
        <v/>
      </c>
      <c r="J7" s="20">
        <f>IFERROR(New_4G_Sites!J7*VLOOKUP(Lookups!$A$9, Lookups!$A$9:Lookups!$B$24, 2, FALSE),"-")</f>
        <v/>
      </c>
      <c r="K7" s="20">
        <f>IFERROR(New_4G_Sites!K7*VLOOKUP(Lookups!$A$9, Lookups!$A$9:Lookups!$B$24, 2, FALSE),"-")</f>
        <v/>
      </c>
      <c r="L7" s="20">
        <f>IFERROR(New_4G_Sites!L7*VLOOKUP(Lookups!$A$9, Lookups!$A$9:Lookups!$B$24, 2, FALSE),"-")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IFERROR(New_4G_Sites!C8*VLOOKUP(Lookups!$A$9, Lookups!$A$9:Lookups!$B$24, 2, FALSE),"-")</f>
        <v/>
      </c>
      <c r="D8" s="20">
        <f>IFERROR(New_4G_Sites!D8*VLOOKUP(Lookups!$A$9, Lookups!$A$9:Lookups!$B$24, 2, FALSE),"-")</f>
        <v/>
      </c>
      <c r="E8" s="20">
        <f>IFERROR(New_4G_Sites!E8*VLOOKUP(Lookups!$A$9, Lookups!$A$9:Lookups!$B$24, 2, FALSE),"-")</f>
        <v/>
      </c>
      <c r="F8" s="20">
        <f>IFERROR(New_4G_Sites!F8*VLOOKUP(Lookups!$A$9, Lookups!$A$9:Lookups!$B$24, 2, FALSE),"-")</f>
        <v/>
      </c>
      <c r="G8" s="20">
        <f>IFERROR(New_4G_Sites!G8*VLOOKUP(Lookups!$A$9, Lookups!$A$9:Lookups!$B$24, 2, FALSE),"-")</f>
        <v/>
      </c>
      <c r="H8" s="20">
        <f>IFERROR(New_4G_Sites!H8*VLOOKUP(Lookups!$A$9, Lookups!$A$9:Lookups!$B$24, 2, FALSE),"-")</f>
        <v/>
      </c>
      <c r="I8" s="20">
        <f>IFERROR(New_4G_Sites!I8*VLOOKUP(Lookups!$A$9, Lookups!$A$9:Lookups!$B$24, 2, FALSE),"-")</f>
        <v/>
      </c>
      <c r="J8" s="20">
        <f>IFERROR(New_4G_Sites!J8*VLOOKUP(Lookups!$A$9, Lookups!$A$9:Lookups!$B$24, 2, FALSE),"-")</f>
        <v/>
      </c>
      <c r="K8" s="20">
        <f>IFERROR(New_4G_Sites!K8*VLOOKUP(Lookups!$A$9, Lookups!$A$9:Lookups!$B$24, 2, FALSE),"-")</f>
        <v/>
      </c>
      <c r="L8" s="20">
        <f>IFERROR(New_4G_Sites!L8*VLOOKUP(Lookups!$A$9, Lookups!$A$9:Lookups!$B$24, 2, FALSE),"-")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IFERROR(New_4G_Sites!C9*VLOOKUP(Lookups!$A$9, Lookups!$A$9:Lookups!$B$24, 2, FALSE),"-")</f>
        <v/>
      </c>
      <c r="D9" s="20">
        <f>IFERROR(New_4G_Sites!D9*VLOOKUP(Lookups!$A$9, Lookups!$A$9:Lookups!$B$24, 2, FALSE),"-")</f>
        <v/>
      </c>
      <c r="E9" s="20">
        <f>IFERROR(New_4G_Sites!E9*VLOOKUP(Lookups!$A$9, Lookups!$A$9:Lookups!$B$24, 2, FALSE),"-")</f>
        <v/>
      </c>
      <c r="F9" s="20">
        <f>IFERROR(New_4G_Sites!F9*VLOOKUP(Lookups!$A$9, Lookups!$A$9:Lookups!$B$24, 2, FALSE),"-")</f>
        <v/>
      </c>
      <c r="G9" s="20">
        <f>IFERROR(New_4G_Sites!G9*VLOOKUP(Lookups!$A$9, Lookups!$A$9:Lookups!$B$24, 2, FALSE),"-")</f>
        <v/>
      </c>
      <c r="H9" s="20">
        <f>IFERROR(New_4G_Sites!H9*VLOOKUP(Lookups!$A$9, Lookups!$A$9:Lookups!$B$24, 2, FALSE),"-")</f>
        <v/>
      </c>
      <c r="I9" s="20">
        <f>IFERROR(New_4G_Sites!I9*VLOOKUP(Lookups!$A$9, Lookups!$A$9:Lookups!$B$24, 2, FALSE),"-")</f>
        <v/>
      </c>
      <c r="J9" s="20">
        <f>IFERROR(New_4G_Sites!J9*VLOOKUP(Lookups!$A$9, Lookups!$A$9:Lookups!$B$24, 2, FALSE),"-")</f>
        <v/>
      </c>
      <c r="K9" s="20">
        <f>IFERROR(New_4G_Sites!K9*VLOOKUP(Lookups!$A$9, Lookups!$A$9:Lookups!$B$24, 2, FALSE),"-")</f>
        <v/>
      </c>
      <c r="L9" s="20">
        <f>IFERROR(New_4G_Sites!L9*VLOOKUP(Lookups!$A$9, Lookups!$A$9:Lookups!$B$24, 2, FALSE),"-")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IFERROR(New_4G_Sites!C10*VLOOKUP(Lookups!$A$9, Lookups!$A$9:Lookups!$B$24, 2, FALSE),"-")</f>
        <v/>
      </c>
      <c r="D10" s="20">
        <f>IFERROR(New_4G_Sites!D10*VLOOKUP(Lookups!$A$9, Lookups!$A$9:Lookups!$B$24, 2, FALSE),"-")</f>
        <v/>
      </c>
      <c r="E10" s="20">
        <f>IFERROR(New_4G_Sites!E10*VLOOKUP(Lookups!$A$9, Lookups!$A$9:Lookups!$B$24, 2, FALSE),"-")</f>
        <v/>
      </c>
      <c r="F10" s="20">
        <f>IFERROR(New_4G_Sites!F10*VLOOKUP(Lookups!$A$9, Lookups!$A$9:Lookups!$B$24, 2, FALSE),"-")</f>
        <v/>
      </c>
      <c r="G10" s="20">
        <f>IFERROR(New_4G_Sites!G10*VLOOKUP(Lookups!$A$9, Lookups!$A$9:Lookups!$B$24, 2, FALSE),"-")</f>
        <v/>
      </c>
      <c r="H10" s="20">
        <f>IFERROR(New_4G_Sites!H10*VLOOKUP(Lookups!$A$9, Lookups!$A$9:Lookups!$B$24, 2, FALSE),"-")</f>
        <v/>
      </c>
      <c r="I10" s="20">
        <f>IFERROR(New_4G_Sites!I10*VLOOKUP(Lookups!$A$9, Lookups!$A$9:Lookups!$B$24, 2, FALSE),"-")</f>
        <v/>
      </c>
      <c r="J10" s="20">
        <f>IFERROR(New_4G_Sites!J10*VLOOKUP(Lookups!$A$9, Lookups!$A$9:Lookups!$B$24, 2, FALSE),"-")</f>
        <v/>
      </c>
      <c r="K10" s="20">
        <f>IFERROR(New_4G_Sites!K10*VLOOKUP(Lookups!$A$9, Lookups!$A$9:Lookups!$B$24, 2, FALSE),"-")</f>
        <v/>
      </c>
      <c r="L10" s="20">
        <f>IFERROR(New_4G_Sites!L10*VLOOKUP(Lookups!$A$9, Lookups!$A$9:Lookups!$B$24, 2, FALSE),"-")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IFERROR(New_4G_Sites!C11*VLOOKUP(Lookups!$A$9, Lookups!$A$9:Lookups!$B$24, 2, FALSE),"-")</f>
        <v/>
      </c>
      <c r="D11" s="20">
        <f>IFERROR(New_4G_Sites!D11*VLOOKUP(Lookups!$A$9, Lookups!$A$9:Lookups!$B$24, 2, FALSE),"-")</f>
        <v/>
      </c>
      <c r="E11" s="20">
        <f>IFERROR(New_4G_Sites!E11*VLOOKUP(Lookups!$A$9, Lookups!$A$9:Lookups!$B$24, 2, FALSE),"-")</f>
        <v/>
      </c>
      <c r="F11" s="20">
        <f>IFERROR(New_4G_Sites!F11*VLOOKUP(Lookups!$A$9, Lookups!$A$9:Lookups!$B$24, 2, FALSE),"-")</f>
        <v/>
      </c>
      <c r="G11" s="20">
        <f>IFERROR(New_4G_Sites!G11*VLOOKUP(Lookups!$A$9, Lookups!$A$9:Lookups!$B$24, 2, FALSE),"-")</f>
        <v/>
      </c>
      <c r="H11" s="20">
        <f>IFERROR(New_4G_Sites!H11*VLOOKUP(Lookups!$A$9, Lookups!$A$9:Lookups!$B$24, 2, FALSE),"-")</f>
        <v/>
      </c>
      <c r="I11" s="20">
        <f>IFERROR(New_4G_Sites!I11*VLOOKUP(Lookups!$A$9, Lookups!$A$9:Lookups!$B$24, 2, FALSE),"-")</f>
        <v/>
      </c>
      <c r="J11" s="20">
        <f>IFERROR(New_4G_Sites!J11*VLOOKUP(Lookups!$A$9, Lookups!$A$9:Lookups!$B$24, 2, FALSE),"-")</f>
        <v/>
      </c>
      <c r="K11" s="20">
        <f>IFERROR(New_4G_Sites!K11*VLOOKUP(Lookups!$A$9, Lookups!$A$9:Lookups!$B$24, 2, FALSE),"-")</f>
        <v/>
      </c>
      <c r="L11" s="20">
        <f>IFERROR(New_4G_Sites!L11*VLOOKUP(Lookups!$A$9, Lookups!$A$9:Lookups!$B$24, 2, FALSE),"-")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IFERROR(New_4G_Sites!C12*VLOOKUP(Lookups!$A$9, Lookups!$A$9:Lookups!$B$24, 2, FALSE),"-")</f>
        <v/>
      </c>
      <c r="D12" s="20">
        <f>IFERROR(New_4G_Sites!D12*VLOOKUP(Lookups!$A$9, Lookups!$A$9:Lookups!$B$24, 2, FALSE),"-")</f>
        <v/>
      </c>
      <c r="E12" s="20">
        <f>IFERROR(New_4G_Sites!E12*VLOOKUP(Lookups!$A$9, Lookups!$A$9:Lookups!$B$24, 2, FALSE),"-")</f>
        <v/>
      </c>
      <c r="F12" s="20">
        <f>IFERROR(New_4G_Sites!F12*VLOOKUP(Lookups!$A$9, Lookups!$A$9:Lookups!$B$24, 2, FALSE),"-")</f>
        <v/>
      </c>
      <c r="G12" s="20">
        <f>IFERROR(New_4G_Sites!G12*VLOOKUP(Lookups!$A$9, Lookups!$A$9:Lookups!$B$24, 2, FALSE),"-")</f>
        <v/>
      </c>
      <c r="H12" s="20">
        <f>IFERROR(New_4G_Sites!H12*VLOOKUP(Lookups!$A$9, Lookups!$A$9:Lookups!$B$24, 2, FALSE),"-")</f>
        <v/>
      </c>
      <c r="I12" s="20">
        <f>IFERROR(New_4G_Sites!I12*VLOOKUP(Lookups!$A$9, Lookups!$A$9:Lookups!$B$24, 2, FALSE),"-")</f>
        <v/>
      </c>
      <c r="J12" s="20">
        <f>IFERROR(New_4G_Sites!J12*VLOOKUP(Lookups!$A$9, Lookups!$A$9:Lookups!$B$24, 2, FALSE),"-")</f>
        <v/>
      </c>
      <c r="K12" s="20">
        <f>IFERROR(New_4G_Sites!K12*VLOOKUP(Lookups!$A$9, Lookups!$A$9:Lookups!$B$24, 2, FALSE),"-")</f>
        <v/>
      </c>
      <c r="L12" s="20">
        <f>IFERROR(New_4G_Sites!L12*VLOOKUP(Lookups!$A$9, Lookups!$A$9:Lookups!$B$24, 2, FALSE),"-")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IFERROR(New_4G_Sites!C13*VLOOKUP(Lookups!$A$9, Lookups!$A$9:Lookups!$B$24, 2, FALSE),"-")</f>
        <v/>
      </c>
      <c r="D13" s="20">
        <f>IFERROR(New_4G_Sites!D13*VLOOKUP(Lookups!$A$9, Lookups!$A$9:Lookups!$B$24, 2, FALSE),"-")</f>
        <v/>
      </c>
      <c r="E13" s="20">
        <f>IFERROR(New_4G_Sites!E13*VLOOKUP(Lookups!$A$9, Lookups!$A$9:Lookups!$B$24, 2, FALSE),"-")</f>
        <v/>
      </c>
      <c r="F13" s="20">
        <f>IFERROR(New_4G_Sites!F13*VLOOKUP(Lookups!$A$9, Lookups!$A$9:Lookups!$B$24, 2, FALSE),"-")</f>
        <v/>
      </c>
      <c r="G13" s="20">
        <f>IFERROR(New_4G_Sites!G13*VLOOKUP(Lookups!$A$9, Lookups!$A$9:Lookups!$B$24, 2, FALSE),"-")</f>
        <v/>
      </c>
      <c r="H13" s="20">
        <f>IFERROR(New_4G_Sites!H13*VLOOKUP(Lookups!$A$9, Lookups!$A$9:Lookups!$B$24, 2, FALSE),"-")</f>
        <v/>
      </c>
      <c r="I13" s="20">
        <f>IFERROR(New_4G_Sites!I13*VLOOKUP(Lookups!$A$9, Lookups!$A$9:Lookups!$B$24, 2, FALSE),"-")</f>
        <v/>
      </c>
      <c r="J13" s="20">
        <f>IFERROR(New_4G_Sites!J13*VLOOKUP(Lookups!$A$9, Lookups!$A$9:Lookups!$B$24, 2, FALSE),"-")</f>
        <v/>
      </c>
      <c r="K13" s="20">
        <f>IFERROR(New_4G_Sites!K13*VLOOKUP(Lookups!$A$9, Lookups!$A$9:Lookups!$B$24, 2, FALSE),"-")</f>
        <v/>
      </c>
      <c r="L13" s="20">
        <f>IFERROR(New_4G_Sites!L13*VLOOKUP(Lookups!$A$9, Lookups!$A$9:Lookups!$B$24, 2, FALSE),"-")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IFERROR(New_4G_Sites!C14*VLOOKUP(Lookups!$A$9, Lookups!$A$9:Lookups!$B$24, 2, FALSE),"-")</f>
        <v/>
      </c>
      <c r="D14" s="20">
        <f>IFERROR(New_4G_Sites!D14*VLOOKUP(Lookups!$A$9, Lookups!$A$9:Lookups!$B$24, 2, FALSE),"-")</f>
        <v/>
      </c>
      <c r="E14" s="20">
        <f>IFERROR(New_4G_Sites!E14*VLOOKUP(Lookups!$A$9, Lookups!$A$9:Lookups!$B$24, 2, FALSE),"-")</f>
        <v/>
      </c>
      <c r="F14" s="20">
        <f>IFERROR(New_4G_Sites!F14*VLOOKUP(Lookups!$A$9, Lookups!$A$9:Lookups!$B$24, 2, FALSE),"-")</f>
        <v/>
      </c>
      <c r="G14" s="20">
        <f>IFERROR(New_4G_Sites!G14*VLOOKUP(Lookups!$A$9, Lookups!$A$9:Lookups!$B$24, 2, FALSE),"-")</f>
        <v/>
      </c>
      <c r="H14" s="20">
        <f>IFERROR(New_4G_Sites!H14*VLOOKUP(Lookups!$A$9, Lookups!$A$9:Lookups!$B$24, 2, FALSE),"-")</f>
        <v/>
      </c>
      <c r="I14" s="20">
        <f>IFERROR(New_4G_Sites!I14*VLOOKUP(Lookups!$A$9, Lookups!$A$9:Lookups!$B$24, 2, FALSE),"-")</f>
        <v/>
      </c>
      <c r="J14" s="20">
        <f>IFERROR(New_4G_Sites!J14*VLOOKUP(Lookups!$A$9, Lookups!$A$9:Lookups!$B$24, 2, FALSE),"-")</f>
        <v/>
      </c>
      <c r="K14" s="20">
        <f>IFERROR(New_4G_Sites!K14*VLOOKUP(Lookups!$A$9, Lookups!$A$9:Lookups!$B$24, 2, FALSE),"-")</f>
        <v/>
      </c>
      <c r="L14" s="20">
        <f>IFERROR(New_4G_Sites!L14*VLOOKUP(Lookups!$A$9, Lookups!$A$9:Lookups!$B$24, 2, FALSE),"-")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IFERROR(New_4G_Sites!C15*VLOOKUP(Lookups!$A$9, Lookups!$A$9:Lookups!$B$24, 2, FALSE),"-")</f>
        <v/>
      </c>
      <c r="D15" s="20">
        <f>IFERROR(New_4G_Sites!D15*VLOOKUP(Lookups!$A$9, Lookups!$A$9:Lookups!$B$24, 2, FALSE),"-")</f>
        <v/>
      </c>
      <c r="E15" s="20">
        <f>IFERROR(New_4G_Sites!E15*VLOOKUP(Lookups!$A$9, Lookups!$A$9:Lookups!$B$24, 2, FALSE),"-")</f>
        <v/>
      </c>
      <c r="F15" s="20">
        <f>IFERROR(New_4G_Sites!F15*VLOOKUP(Lookups!$A$9, Lookups!$A$9:Lookups!$B$24, 2, FALSE),"-")</f>
        <v/>
      </c>
      <c r="G15" s="20">
        <f>IFERROR(New_4G_Sites!G15*VLOOKUP(Lookups!$A$9, Lookups!$A$9:Lookups!$B$24, 2, FALSE),"-")</f>
        <v/>
      </c>
      <c r="H15" s="20">
        <f>IFERROR(New_4G_Sites!H15*VLOOKUP(Lookups!$A$9, Lookups!$A$9:Lookups!$B$24, 2, FALSE),"-")</f>
        <v/>
      </c>
      <c r="I15" s="20">
        <f>IFERROR(New_4G_Sites!I15*VLOOKUP(Lookups!$A$9, Lookups!$A$9:Lookups!$B$24, 2, FALSE),"-")</f>
        <v/>
      </c>
      <c r="J15" s="20">
        <f>IFERROR(New_4G_Sites!J15*VLOOKUP(Lookups!$A$9, Lookups!$A$9:Lookups!$B$24, 2, FALSE),"-")</f>
        <v/>
      </c>
      <c r="K15" s="20">
        <f>IFERROR(New_4G_Sites!K15*VLOOKUP(Lookups!$A$9, Lookups!$A$9:Lookups!$B$24, 2, FALSE),"-")</f>
        <v/>
      </c>
      <c r="L15" s="20">
        <f>IFERROR(New_4G_Sites!L15*VLOOKUP(Lookups!$A$9, Lookups!$A$9:Lookups!$B$24, 2, FALSE),"-")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IFERROR(New_4G_Sites!C16*VLOOKUP(Lookups!$A$9, Lookups!$A$9:Lookups!$B$24, 2, FALSE),"-")</f>
        <v/>
      </c>
      <c r="D16" s="20">
        <f>IFERROR(New_4G_Sites!D16*VLOOKUP(Lookups!$A$9, Lookups!$A$9:Lookups!$B$24, 2, FALSE),"-")</f>
        <v/>
      </c>
      <c r="E16" s="20">
        <f>IFERROR(New_4G_Sites!E16*VLOOKUP(Lookups!$A$9, Lookups!$A$9:Lookups!$B$24, 2, FALSE),"-")</f>
        <v/>
      </c>
      <c r="F16" s="20">
        <f>IFERROR(New_4G_Sites!F16*VLOOKUP(Lookups!$A$9, Lookups!$A$9:Lookups!$B$24, 2, FALSE),"-")</f>
        <v/>
      </c>
      <c r="G16" s="20">
        <f>IFERROR(New_4G_Sites!G16*VLOOKUP(Lookups!$A$9, Lookups!$A$9:Lookups!$B$24, 2, FALSE),"-")</f>
        <v/>
      </c>
      <c r="H16" s="20">
        <f>IFERROR(New_4G_Sites!H16*VLOOKUP(Lookups!$A$9, Lookups!$A$9:Lookups!$B$24, 2, FALSE),"-")</f>
        <v/>
      </c>
      <c r="I16" s="20">
        <f>IFERROR(New_4G_Sites!I16*VLOOKUP(Lookups!$A$9, Lookups!$A$9:Lookups!$B$24, 2, FALSE),"-")</f>
        <v/>
      </c>
      <c r="J16" s="20">
        <f>IFERROR(New_4G_Sites!J16*VLOOKUP(Lookups!$A$9, Lookups!$A$9:Lookups!$B$24, 2, FALSE),"-")</f>
        <v/>
      </c>
      <c r="K16" s="20">
        <f>IFERROR(New_4G_Sites!K16*VLOOKUP(Lookups!$A$9, Lookups!$A$9:Lookups!$B$24, 2, FALSE),"-")</f>
        <v/>
      </c>
      <c r="L16" s="20">
        <f>IFERROR(New_4G_Sites!L16*VLOOKUP(Lookups!$A$9, Lookups!$A$9:Lookups!$B$24, 2, FALSE),"-")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IFERROR(New_4G_Sites!C17*VLOOKUP(Lookups!$A$9, Lookups!$A$9:Lookups!$B$24, 2, FALSE),"-")</f>
        <v/>
      </c>
      <c r="D17" s="20">
        <f>IFERROR(New_4G_Sites!D17*VLOOKUP(Lookups!$A$9, Lookups!$A$9:Lookups!$B$24, 2, FALSE),"-")</f>
        <v/>
      </c>
      <c r="E17" s="20">
        <f>IFERROR(New_4G_Sites!E17*VLOOKUP(Lookups!$A$9, Lookups!$A$9:Lookups!$B$24, 2, FALSE),"-")</f>
        <v/>
      </c>
      <c r="F17" s="20">
        <f>IFERROR(New_4G_Sites!F17*VLOOKUP(Lookups!$A$9, Lookups!$A$9:Lookups!$B$24, 2, FALSE),"-")</f>
        <v/>
      </c>
      <c r="G17" s="20">
        <f>IFERROR(New_4G_Sites!G17*VLOOKUP(Lookups!$A$9, Lookups!$A$9:Lookups!$B$24, 2, FALSE),"-")</f>
        <v/>
      </c>
      <c r="H17" s="20">
        <f>IFERROR(New_4G_Sites!H17*VLOOKUP(Lookups!$A$9, Lookups!$A$9:Lookups!$B$24, 2, FALSE),"-")</f>
        <v/>
      </c>
      <c r="I17" s="20">
        <f>IFERROR(New_4G_Sites!I17*VLOOKUP(Lookups!$A$9, Lookups!$A$9:Lookups!$B$24, 2, FALSE),"-")</f>
        <v/>
      </c>
      <c r="J17" s="20">
        <f>IFERROR(New_4G_Sites!J17*VLOOKUP(Lookups!$A$9, Lookups!$A$9:Lookups!$B$24, 2, FALSE),"-")</f>
        <v/>
      </c>
      <c r="K17" s="20">
        <f>IFERROR(New_4G_Sites!K17*VLOOKUP(Lookups!$A$9, Lookups!$A$9:Lookups!$B$24, 2, FALSE),"-")</f>
        <v/>
      </c>
      <c r="L17" s="20">
        <f>IFERROR(New_4G_Sites!L17*VLOOKUP(Lookups!$A$9, Lookups!$A$9:Lookups!$B$24, 2, FALSE),"-")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IFERROR(New_4G_Sites!C18*VLOOKUP(Lookups!$A$9, Lookups!$A$9:Lookups!$B$24, 2, FALSE),"-")</f>
        <v/>
      </c>
      <c r="D18" s="20">
        <f>IFERROR(New_4G_Sites!D18*VLOOKUP(Lookups!$A$9, Lookups!$A$9:Lookups!$B$24, 2, FALSE),"-")</f>
        <v/>
      </c>
      <c r="E18" s="20">
        <f>IFERROR(New_4G_Sites!E18*VLOOKUP(Lookups!$A$9, Lookups!$A$9:Lookups!$B$24, 2, FALSE),"-")</f>
        <v/>
      </c>
      <c r="F18" s="20">
        <f>IFERROR(New_4G_Sites!F18*VLOOKUP(Lookups!$A$9, Lookups!$A$9:Lookups!$B$24, 2, FALSE),"-")</f>
        <v/>
      </c>
      <c r="G18" s="20">
        <f>IFERROR(New_4G_Sites!G18*VLOOKUP(Lookups!$A$9, Lookups!$A$9:Lookups!$B$24, 2, FALSE),"-")</f>
        <v/>
      </c>
      <c r="H18" s="20">
        <f>IFERROR(New_4G_Sites!H18*VLOOKUP(Lookups!$A$9, Lookups!$A$9:Lookups!$B$24, 2, FALSE),"-")</f>
        <v/>
      </c>
      <c r="I18" s="20">
        <f>IFERROR(New_4G_Sites!I18*VLOOKUP(Lookups!$A$9, Lookups!$A$9:Lookups!$B$24, 2, FALSE),"-")</f>
        <v/>
      </c>
      <c r="J18" s="20">
        <f>IFERROR(New_4G_Sites!J18*VLOOKUP(Lookups!$A$9, Lookups!$A$9:Lookups!$B$24, 2, FALSE),"-")</f>
        <v/>
      </c>
      <c r="K18" s="20">
        <f>IFERROR(New_4G_Sites!K18*VLOOKUP(Lookups!$A$9, Lookups!$A$9:Lookups!$B$24, 2, FALSE),"-")</f>
        <v/>
      </c>
      <c r="L18" s="20">
        <f>IFERROR(New_4G_Sites!L18*VLOOKUP(Lookups!$A$9, Lookups!$A$9:Lookups!$B$24, 2, FALSE),"-")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IFERROR(New_4G_Sites!C19*VLOOKUP(Lookups!$A$9, Lookups!$A$9:Lookups!$B$24, 2, FALSE),"-")</f>
        <v/>
      </c>
      <c r="D19" s="20">
        <f>IFERROR(New_4G_Sites!D19*VLOOKUP(Lookups!$A$9, Lookups!$A$9:Lookups!$B$24, 2, FALSE),"-")</f>
        <v/>
      </c>
      <c r="E19" s="20">
        <f>IFERROR(New_4G_Sites!E19*VLOOKUP(Lookups!$A$9, Lookups!$A$9:Lookups!$B$24, 2, FALSE),"-")</f>
        <v/>
      </c>
      <c r="F19" s="20">
        <f>IFERROR(New_4G_Sites!F19*VLOOKUP(Lookups!$A$9, Lookups!$A$9:Lookups!$B$24, 2, FALSE),"-")</f>
        <v/>
      </c>
      <c r="G19" s="20">
        <f>IFERROR(New_4G_Sites!G19*VLOOKUP(Lookups!$A$9, Lookups!$A$9:Lookups!$B$24, 2, FALSE),"-")</f>
        <v/>
      </c>
      <c r="H19" s="20">
        <f>IFERROR(New_4G_Sites!H19*VLOOKUP(Lookups!$A$9, Lookups!$A$9:Lookups!$B$24, 2, FALSE),"-")</f>
        <v/>
      </c>
      <c r="I19" s="20">
        <f>IFERROR(New_4G_Sites!I19*VLOOKUP(Lookups!$A$9, Lookups!$A$9:Lookups!$B$24, 2, FALSE),"-")</f>
        <v/>
      </c>
      <c r="J19" s="20">
        <f>IFERROR(New_4G_Sites!J19*VLOOKUP(Lookups!$A$9, Lookups!$A$9:Lookups!$B$24, 2, FALSE),"-")</f>
        <v/>
      </c>
      <c r="K19" s="20">
        <f>IFERROR(New_4G_Sites!K19*VLOOKUP(Lookups!$A$9, Lookups!$A$9:Lookups!$B$24, 2, FALSE),"-")</f>
        <v/>
      </c>
      <c r="L19" s="20">
        <f>IFERROR(New_4G_Sites!L19*VLOOKUP(Lookups!$A$9, Lookups!$A$9:Lookups!$B$24, 2, FALSE),"-")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IFERROR(New_4G_Sites!C20*VLOOKUP(Lookups!$A$9, Lookups!$A$9:Lookups!$B$24, 2, FALSE),"-")</f>
        <v/>
      </c>
      <c r="D20" s="20">
        <f>IFERROR(New_4G_Sites!D20*VLOOKUP(Lookups!$A$9, Lookups!$A$9:Lookups!$B$24, 2, FALSE),"-")</f>
        <v/>
      </c>
      <c r="E20" s="20">
        <f>IFERROR(New_4G_Sites!E20*VLOOKUP(Lookups!$A$9, Lookups!$A$9:Lookups!$B$24, 2, FALSE),"-")</f>
        <v/>
      </c>
      <c r="F20" s="20">
        <f>IFERROR(New_4G_Sites!F20*VLOOKUP(Lookups!$A$9, Lookups!$A$9:Lookups!$B$24, 2, FALSE),"-")</f>
        <v/>
      </c>
      <c r="G20" s="20">
        <f>IFERROR(New_4G_Sites!G20*VLOOKUP(Lookups!$A$9, Lookups!$A$9:Lookups!$B$24, 2, FALSE),"-")</f>
        <v/>
      </c>
      <c r="H20" s="20">
        <f>IFERROR(New_4G_Sites!H20*VLOOKUP(Lookups!$A$9, Lookups!$A$9:Lookups!$B$24, 2, FALSE),"-")</f>
        <v/>
      </c>
      <c r="I20" s="20">
        <f>IFERROR(New_4G_Sites!I20*VLOOKUP(Lookups!$A$9, Lookups!$A$9:Lookups!$B$24, 2, FALSE),"-")</f>
        <v/>
      </c>
      <c r="J20" s="20">
        <f>IFERROR(New_4G_Sites!J20*VLOOKUP(Lookups!$A$9, Lookups!$A$9:Lookups!$B$24, 2, FALSE),"-")</f>
        <v/>
      </c>
      <c r="K20" s="20">
        <f>IFERROR(New_4G_Sites!K20*VLOOKUP(Lookups!$A$9, Lookups!$A$9:Lookups!$B$24, 2, FALSE),"-")</f>
        <v/>
      </c>
      <c r="L20" s="20">
        <f>IFERROR(New_4G_Sites!L20*VLOOKUP(Lookups!$A$9, Lookups!$A$9:Lookups!$B$24, 2, FALSE),"-")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IFERROR(New_4G_Sites!C21*VLOOKUP(Lookups!$A$9, Lookups!$A$9:Lookups!$B$24, 2, FALSE),"-")</f>
        <v/>
      </c>
      <c r="D21" s="20">
        <f>IFERROR(New_4G_Sites!D21*VLOOKUP(Lookups!$A$9, Lookups!$A$9:Lookups!$B$24, 2, FALSE),"-")</f>
        <v/>
      </c>
      <c r="E21" s="20">
        <f>IFERROR(New_4G_Sites!E21*VLOOKUP(Lookups!$A$9, Lookups!$A$9:Lookups!$B$24, 2, FALSE),"-")</f>
        <v/>
      </c>
      <c r="F21" s="20">
        <f>IFERROR(New_4G_Sites!F21*VLOOKUP(Lookups!$A$9, Lookups!$A$9:Lookups!$B$24, 2, FALSE),"-")</f>
        <v/>
      </c>
      <c r="G21" s="20">
        <f>IFERROR(New_4G_Sites!G21*VLOOKUP(Lookups!$A$9, Lookups!$A$9:Lookups!$B$24, 2, FALSE),"-")</f>
        <v/>
      </c>
      <c r="H21" s="20">
        <f>IFERROR(New_4G_Sites!H21*VLOOKUP(Lookups!$A$9, Lookups!$A$9:Lookups!$B$24, 2, FALSE),"-")</f>
        <v/>
      </c>
      <c r="I21" s="20">
        <f>IFERROR(New_4G_Sites!I21*VLOOKUP(Lookups!$A$9, Lookups!$A$9:Lookups!$B$24, 2, FALSE),"-")</f>
        <v/>
      </c>
      <c r="J21" s="20">
        <f>IFERROR(New_4G_Sites!J21*VLOOKUP(Lookups!$A$9, Lookups!$A$9:Lookups!$B$24, 2, FALSE),"-")</f>
        <v/>
      </c>
      <c r="K21" s="20">
        <f>IFERROR(New_4G_Sites!K21*VLOOKUP(Lookups!$A$9, Lookups!$A$9:Lookups!$B$24, 2, FALSE),"-")</f>
        <v/>
      </c>
      <c r="L21" s="20">
        <f>IFERROR(New_4G_Sites!L21*VLOOKUP(Lookups!$A$9, Lookups!$A$9:Lookups!$B$24, 2, FALSE),"-")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IFERROR(New_4G_Sites!C22*VLOOKUP(Lookups!$A$9, Lookups!$A$9:Lookups!$B$24, 2, FALSE),"-")</f>
        <v/>
      </c>
      <c r="D22" s="20">
        <f>IFERROR(New_4G_Sites!D22*VLOOKUP(Lookups!$A$9, Lookups!$A$9:Lookups!$B$24, 2, FALSE),"-")</f>
        <v/>
      </c>
      <c r="E22" s="20">
        <f>IFERROR(New_4G_Sites!E22*VLOOKUP(Lookups!$A$9, Lookups!$A$9:Lookups!$B$24, 2, FALSE),"-")</f>
        <v/>
      </c>
      <c r="F22" s="20">
        <f>IFERROR(New_4G_Sites!F22*VLOOKUP(Lookups!$A$9, Lookups!$A$9:Lookups!$B$24, 2, FALSE),"-")</f>
        <v/>
      </c>
      <c r="G22" s="20">
        <f>IFERROR(New_4G_Sites!G22*VLOOKUP(Lookups!$A$9, Lookups!$A$9:Lookups!$B$24, 2, FALSE),"-")</f>
        <v/>
      </c>
      <c r="H22" s="20">
        <f>IFERROR(New_4G_Sites!H22*VLOOKUP(Lookups!$A$9, Lookups!$A$9:Lookups!$B$24, 2, FALSE),"-")</f>
        <v/>
      </c>
      <c r="I22" s="20">
        <f>IFERROR(New_4G_Sites!I22*VLOOKUP(Lookups!$A$9, Lookups!$A$9:Lookups!$B$24, 2, FALSE),"-")</f>
        <v/>
      </c>
      <c r="J22" s="20">
        <f>IFERROR(New_4G_Sites!J22*VLOOKUP(Lookups!$A$9, Lookups!$A$9:Lookups!$B$24, 2, FALSE),"-")</f>
        <v/>
      </c>
      <c r="K22" s="20">
        <f>IFERROR(New_4G_Sites!K22*VLOOKUP(Lookups!$A$9, Lookups!$A$9:Lookups!$B$24, 2, FALSE),"-")</f>
        <v/>
      </c>
      <c r="L22" s="20">
        <f>IFERROR(New_4G_Sites!L22*VLOOKUP(Lookups!$A$9, Lookups!$A$9:Lookups!$B$24, 2, FALSE),"-")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IFERROR(New_4G_Sites!C23*VLOOKUP(Lookups!$A$9, Lookups!$A$9:Lookups!$B$24, 2, FALSE),"-")</f>
        <v/>
      </c>
      <c r="D23" s="20">
        <f>IFERROR(New_4G_Sites!D23*VLOOKUP(Lookups!$A$9, Lookups!$A$9:Lookups!$B$24, 2, FALSE),"-")</f>
        <v/>
      </c>
      <c r="E23" s="20">
        <f>IFERROR(New_4G_Sites!E23*VLOOKUP(Lookups!$A$9, Lookups!$A$9:Lookups!$B$24, 2, FALSE),"-")</f>
        <v/>
      </c>
      <c r="F23" s="20">
        <f>IFERROR(New_4G_Sites!F23*VLOOKUP(Lookups!$A$9, Lookups!$A$9:Lookups!$B$24, 2, FALSE),"-")</f>
        <v/>
      </c>
      <c r="G23" s="20">
        <f>IFERROR(New_4G_Sites!G23*VLOOKUP(Lookups!$A$9, Lookups!$A$9:Lookups!$B$24, 2, FALSE),"-")</f>
        <v/>
      </c>
      <c r="H23" s="20">
        <f>IFERROR(New_4G_Sites!H23*VLOOKUP(Lookups!$A$9, Lookups!$A$9:Lookups!$B$24, 2, FALSE),"-")</f>
        <v/>
      </c>
      <c r="I23" s="20">
        <f>IFERROR(New_4G_Sites!I23*VLOOKUP(Lookups!$A$9, Lookups!$A$9:Lookups!$B$24, 2, FALSE),"-")</f>
        <v/>
      </c>
      <c r="J23" s="20">
        <f>IFERROR(New_4G_Sites!J23*VLOOKUP(Lookups!$A$9, Lookups!$A$9:Lookups!$B$24, 2, FALSE),"-")</f>
        <v/>
      </c>
      <c r="K23" s="20">
        <f>IFERROR(New_4G_Sites!K23*VLOOKUP(Lookups!$A$9, Lookups!$A$9:Lookups!$B$24, 2, FALSE),"-")</f>
        <v/>
      </c>
      <c r="L23" s="20">
        <f>IFERROR(New_4G_Sites!L23*VLOOKUP(Lookups!$A$9, Lookups!$A$9:Lookups!$B$24, 2, FALSE),"-")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IFERROR(New_4G_Sites!C24*VLOOKUP(Lookups!$A$9, Lookups!$A$9:Lookups!$B$24, 2, FALSE),"-")</f>
        <v/>
      </c>
      <c r="D24" s="20">
        <f>IFERROR(New_4G_Sites!D24*VLOOKUP(Lookups!$A$9, Lookups!$A$9:Lookups!$B$24, 2, FALSE),"-")</f>
        <v/>
      </c>
      <c r="E24" s="20">
        <f>IFERROR(New_4G_Sites!E24*VLOOKUP(Lookups!$A$9, Lookups!$A$9:Lookups!$B$24, 2, FALSE),"-")</f>
        <v/>
      </c>
      <c r="F24" s="20">
        <f>IFERROR(New_4G_Sites!F24*VLOOKUP(Lookups!$A$9, Lookups!$A$9:Lookups!$B$24, 2, FALSE),"-")</f>
        <v/>
      </c>
      <c r="G24" s="20">
        <f>IFERROR(New_4G_Sites!G24*VLOOKUP(Lookups!$A$9, Lookups!$A$9:Lookups!$B$24, 2, FALSE),"-")</f>
        <v/>
      </c>
      <c r="H24" s="20">
        <f>IFERROR(New_4G_Sites!H24*VLOOKUP(Lookups!$A$9, Lookups!$A$9:Lookups!$B$24, 2, FALSE),"-")</f>
        <v/>
      </c>
      <c r="I24" s="20">
        <f>IFERROR(New_4G_Sites!I24*VLOOKUP(Lookups!$A$9, Lookups!$A$9:Lookups!$B$24, 2, FALSE),"-")</f>
        <v/>
      </c>
      <c r="J24" s="20">
        <f>IFERROR(New_4G_Sites!J24*VLOOKUP(Lookups!$A$9, Lookups!$A$9:Lookups!$B$24, 2, FALSE),"-")</f>
        <v/>
      </c>
      <c r="K24" s="20">
        <f>IFERROR(New_4G_Sites!K24*VLOOKUP(Lookups!$A$9, Lookups!$A$9:Lookups!$B$24, 2, FALSE),"-")</f>
        <v/>
      </c>
      <c r="L24" s="20">
        <f>IFERROR(New_4G_Sites!L24*VLOOKUP(Lookups!$A$9, Lookups!$A$9:Lookups!$B$24, 2, FALSE),"-")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IFERROR(New_4G_Sites!C25*VLOOKUP(Lookups!$A$9, Lookups!$A$9:Lookups!$B$24, 2, FALSE),"-")</f>
        <v/>
      </c>
      <c r="D25" s="20">
        <f>IFERROR(New_4G_Sites!D25*VLOOKUP(Lookups!$A$9, Lookups!$A$9:Lookups!$B$24, 2, FALSE),"-")</f>
        <v/>
      </c>
      <c r="E25" s="20">
        <f>IFERROR(New_4G_Sites!E25*VLOOKUP(Lookups!$A$9, Lookups!$A$9:Lookups!$B$24, 2, FALSE),"-")</f>
        <v/>
      </c>
      <c r="F25" s="20">
        <f>IFERROR(New_4G_Sites!F25*VLOOKUP(Lookups!$A$9, Lookups!$A$9:Lookups!$B$24, 2, FALSE),"-")</f>
        <v/>
      </c>
      <c r="G25" s="20">
        <f>IFERROR(New_4G_Sites!G25*VLOOKUP(Lookups!$A$9, Lookups!$A$9:Lookups!$B$24, 2, FALSE),"-")</f>
        <v/>
      </c>
      <c r="H25" s="20">
        <f>IFERROR(New_4G_Sites!H25*VLOOKUP(Lookups!$A$9, Lookups!$A$9:Lookups!$B$24, 2, FALSE),"-")</f>
        <v/>
      </c>
      <c r="I25" s="20">
        <f>IFERROR(New_4G_Sites!I25*VLOOKUP(Lookups!$A$9, Lookups!$A$9:Lookups!$B$24, 2, FALSE),"-")</f>
        <v/>
      </c>
      <c r="J25" s="20">
        <f>IFERROR(New_4G_Sites!J25*VLOOKUP(Lookups!$A$9, Lookups!$A$9:Lookups!$B$24, 2, FALSE),"-")</f>
        <v/>
      </c>
      <c r="K25" s="20">
        <f>IFERROR(New_4G_Sites!K25*VLOOKUP(Lookups!$A$9, Lookups!$A$9:Lookups!$B$24, 2, FALSE),"-")</f>
        <v/>
      </c>
      <c r="L25" s="20">
        <f>IFERROR(New_4G_Sites!L25*VLOOKUP(Lookups!$A$9, Lookups!$A$9:Lookups!$B$24, 2, FALSE),"-")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IFERROR(New_4G_Sites!C26*VLOOKUP(Lookups!$A$9, Lookups!$A$9:Lookups!$B$24, 2, FALSE),"-")</f>
        <v/>
      </c>
      <c r="D26" s="20">
        <f>IFERROR(New_4G_Sites!D26*VLOOKUP(Lookups!$A$9, Lookups!$A$9:Lookups!$B$24, 2, FALSE),"-")</f>
        <v/>
      </c>
      <c r="E26" s="20">
        <f>IFERROR(New_4G_Sites!E26*VLOOKUP(Lookups!$A$9, Lookups!$A$9:Lookups!$B$24, 2, FALSE),"-")</f>
        <v/>
      </c>
      <c r="F26" s="20">
        <f>IFERROR(New_4G_Sites!F26*VLOOKUP(Lookups!$A$9, Lookups!$A$9:Lookups!$B$24, 2, FALSE),"-")</f>
        <v/>
      </c>
      <c r="G26" s="20">
        <f>IFERROR(New_4G_Sites!G26*VLOOKUP(Lookups!$A$9, Lookups!$A$9:Lookups!$B$24, 2, FALSE),"-")</f>
        <v/>
      </c>
      <c r="H26" s="20">
        <f>IFERROR(New_4G_Sites!H26*VLOOKUP(Lookups!$A$9, Lookups!$A$9:Lookups!$B$24, 2, FALSE),"-")</f>
        <v/>
      </c>
      <c r="I26" s="20">
        <f>IFERROR(New_4G_Sites!I26*VLOOKUP(Lookups!$A$9, Lookups!$A$9:Lookups!$B$24, 2, FALSE),"-")</f>
        <v/>
      </c>
      <c r="J26" s="20">
        <f>IFERROR(New_4G_Sites!J26*VLOOKUP(Lookups!$A$9, Lookups!$A$9:Lookups!$B$24, 2, FALSE),"-")</f>
        <v/>
      </c>
      <c r="K26" s="20">
        <f>IFERROR(New_4G_Sites!K26*VLOOKUP(Lookups!$A$9, Lookups!$A$9:Lookups!$B$24, 2, FALSE),"-")</f>
        <v/>
      </c>
      <c r="L26" s="20">
        <f>IFERROR(New_4G_Sites!L26*VLOOKUP(Lookups!$A$9, Lookups!$A$9:Lookups!$B$24, 2, FALSE),"-")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IFERROR(New_4G_Sites!C27*VLOOKUP(Lookups!$A$9, Lookups!$A$9:Lookups!$B$24, 2, FALSE),"-")</f>
        <v/>
      </c>
      <c r="D27" s="20">
        <f>IFERROR(New_4G_Sites!D27*VLOOKUP(Lookups!$A$9, Lookups!$A$9:Lookups!$B$24, 2, FALSE),"-")</f>
        <v/>
      </c>
      <c r="E27" s="20">
        <f>IFERROR(New_4G_Sites!E27*VLOOKUP(Lookups!$A$9, Lookups!$A$9:Lookups!$B$24, 2, FALSE),"-")</f>
        <v/>
      </c>
      <c r="F27" s="20">
        <f>IFERROR(New_4G_Sites!F27*VLOOKUP(Lookups!$A$9, Lookups!$A$9:Lookups!$B$24, 2, FALSE),"-")</f>
        <v/>
      </c>
      <c r="G27" s="20">
        <f>IFERROR(New_4G_Sites!G27*VLOOKUP(Lookups!$A$9, Lookups!$A$9:Lookups!$B$24, 2, FALSE),"-")</f>
        <v/>
      </c>
      <c r="H27" s="20">
        <f>IFERROR(New_4G_Sites!H27*VLOOKUP(Lookups!$A$9, Lookups!$A$9:Lookups!$B$24, 2, FALSE),"-")</f>
        <v/>
      </c>
      <c r="I27" s="20">
        <f>IFERROR(New_4G_Sites!I27*VLOOKUP(Lookups!$A$9, Lookups!$A$9:Lookups!$B$24, 2, FALSE),"-")</f>
        <v/>
      </c>
      <c r="J27" s="20">
        <f>IFERROR(New_4G_Sites!J27*VLOOKUP(Lookups!$A$9, Lookups!$A$9:Lookups!$B$24, 2, FALSE),"-")</f>
        <v/>
      </c>
      <c r="K27" s="20">
        <f>IFERROR(New_4G_Sites!K27*VLOOKUP(Lookups!$A$9, Lookups!$A$9:Lookups!$B$24, 2, FALSE),"-")</f>
        <v/>
      </c>
      <c r="L27" s="20">
        <f>IFERROR(New_4G_Sites!L27*VLOOKUP(Lookups!$A$9, Lookups!$A$9:Lookups!$B$24, 2, FALSE),"-")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IFERROR(New_4G_Sites!C28*VLOOKUP(Lookups!$A$9, Lookups!$A$9:Lookups!$B$24, 2, FALSE),"-")</f>
        <v/>
      </c>
      <c r="D28" s="20">
        <f>IFERROR(New_4G_Sites!D28*VLOOKUP(Lookups!$A$9, Lookups!$A$9:Lookups!$B$24, 2, FALSE),"-")</f>
        <v/>
      </c>
      <c r="E28" s="20">
        <f>IFERROR(New_4G_Sites!E28*VLOOKUP(Lookups!$A$9, Lookups!$A$9:Lookups!$B$24, 2, FALSE),"-")</f>
        <v/>
      </c>
      <c r="F28" s="20">
        <f>IFERROR(New_4G_Sites!F28*VLOOKUP(Lookups!$A$9, Lookups!$A$9:Lookups!$B$24, 2, FALSE),"-")</f>
        <v/>
      </c>
      <c r="G28" s="20">
        <f>IFERROR(New_4G_Sites!G28*VLOOKUP(Lookups!$A$9, Lookups!$A$9:Lookups!$B$24, 2, FALSE),"-")</f>
        <v/>
      </c>
      <c r="H28" s="20">
        <f>IFERROR(New_4G_Sites!H28*VLOOKUP(Lookups!$A$9, Lookups!$A$9:Lookups!$B$24, 2, FALSE),"-")</f>
        <v/>
      </c>
      <c r="I28" s="20">
        <f>IFERROR(New_4G_Sites!I28*VLOOKUP(Lookups!$A$9, Lookups!$A$9:Lookups!$B$24, 2, FALSE),"-")</f>
        <v/>
      </c>
      <c r="J28" s="20">
        <f>IFERROR(New_4G_Sites!J28*VLOOKUP(Lookups!$A$9, Lookups!$A$9:Lookups!$B$24, 2, FALSE),"-")</f>
        <v/>
      </c>
      <c r="K28" s="20">
        <f>IFERROR(New_4G_Sites!K28*VLOOKUP(Lookups!$A$9, Lookups!$A$9:Lookups!$B$24, 2, FALSE),"-")</f>
        <v/>
      </c>
      <c r="L28" s="20">
        <f>IFERROR(New_4G_Sites!L28*VLOOKUP(Lookups!$A$9, Lookups!$A$9:Lookups!$B$24, 2, FALSE),"-")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IFERROR(New_4G_Sites!C29*VLOOKUP(Lookups!$A$9, Lookups!$A$9:Lookups!$B$24, 2, FALSE),"-")</f>
        <v/>
      </c>
      <c r="D29" s="20">
        <f>IFERROR(New_4G_Sites!D29*VLOOKUP(Lookups!$A$9, Lookups!$A$9:Lookups!$B$24, 2, FALSE),"-")</f>
        <v/>
      </c>
      <c r="E29" s="20">
        <f>IFERROR(New_4G_Sites!E29*VLOOKUP(Lookups!$A$9, Lookups!$A$9:Lookups!$B$24, 2, FALSE),"-")</f>
        <v/>
      </c>
      <c r="F29" s="20">
        <f>IFERROR(New_4G_Sites!F29*VLOOKUP(Lookups!$A$9, Lookups!$A$9:Lookups!$B$24, 2, FALSE),"-")</f>
        <v/>
      </c>
      <c r="G29" s="20">
        <f>IFERROR(New_4G_Sites!G29*VLOOKUP(Lookups!$A$9, Lookups!$A$9:Lookups!$B$24, 2, FALSE),"-")</f>
        <v/>
      </c>
      <c r="H29" s="20">
        <f>IFERROR(New_4G_Sites!H29*VLOOKUP(Lookups!$A$9, Lookups!$A$9:Lookups!$B$24, 2, FALSE),"-")</f>
        <v/>
      </c>
      <c r="I29" s="20">
        <f>IFERROR(New_4G_Sites!I29*VLOOKUP(Lookups!$A$9, Lookups!$A$9:Lookups!$B$24, 2, FALSE),"-")</f>
        <v/>
      </c>
      <c r="J29" s="20">
        <f>IFERROR(New_4G_Sites!J29*VLOOKUP(Lookups!$A$9, Lookups!$A$9:Lookups!$B$24, 2, FALSE),"-")</f>
        <v/>
      </c>
      <c r="K29" s="20">
        <f>IFERROR(New_4G_Sites!K29*VLOOKUP(Lookups!$A$9, Lookups!$A$9:Lookups!$B$24, 2, FALSE),"-")</f>
        <v/>
      </c>
      <c r="L29" s="20">
        <f>IFERROR(New_4G_Sites!L29*VLOOKUP(Lookups!$A$9, Lookups!$A$9:Lookups!$B$24, 2, FALSE),"-")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IFERROR(New_4G_Sites!C30*VLOOKUP(Lookups!$A$9, Lookups!$A$9:Lookups!$B$24, 2, FALSE),"-")</f>
        <v/>
      </c>
      <c r="D30" s="20">
        <f>IFERROR(New_4G_Sites!D30*VLOOKUP(Lookups!$A$9, Lookups!$A$9:Lookups!$B$24, 2, FALSE),"-")</f>
        <v/>
      </c>
      <c r="E30" s="20">
        <f>IFERROR(New_4G_Sites!E30*VLOOKUP(Lookups!$A$9, Lookups!$A$9:Lookups!$B$24, 2, FALSE),"-")</f>
        <v/>
      </c>
      <c r="F30" s="20">
        <f>IFERROR(New_4G_Sites!F30*VLOOKUP(Lookups!$A$9, Lookups!$A$9:Lookups!$B$24, 2, FALSE),"-")</f>
        <v/>
      </c>
      <c r="G30" s="20">
        <f>IFERROR(New_4G_Sites!G30*VLOOKUP(Lookups!$A$9, Lookups!$A$9:Lookups!$B$24, 2, FALSE),"-")</f>
        <v/>
      </c>
      <c r="H30" s="20">
        <f>IFERROR(New_4G_Sites!H30*VLOOKUP(Lookups!$A$9, Lookups!$A$9:Lookups!$B$24, 2, FALSE),"-")</f>
        <v/>
      </c>
      <c r="I30" s="20">
        <f>IFERROR(New_4G_Sites!I30*VLOOKUP(Lookups!$A$9, Lookups!$A$9:Lookups!$B$24, 2, FALSE),"-")</f>
        <v/>
      </c>
      <c r="J30" s="20">
        <f>IFERROR(New_4G_Sites!J30*VLOOKUP(Lookups!$A$9, Lookups!$A$9:Lookups!$B$24, 2, FALSE),"-")</f>
        <v/>
      </c>
      <c r="K30" s="20">
        <f>IFERROR(New_4G_Sites!K30*VLOOKUP(Lookups!$A$9, Lookups!$A$9:Lookups!$B$24, 2, FALSE),"-")</f>
        <v/>
      </c>
      <c r="L30" s="20">
        <f>IFERROR(New_4G_Sites!L30*VLOOKUP(Lookups!$A$9, Lookups!$A$9:Lookups!$B$24, 2, FALSE),"-")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IFERROR(New_4G_Sites!C31*VLOOKUP(Lookups!$A$9, Lookups!$A$9:Lookups!$B$24, 2, FALSE),"-")</f>
        <v/>
      </c>
      <c r="D31" s="20">
        <f>IFERROR(New_4G_Sites!D31*VLOOKUP(Lookups!$A$9, Lookups!$A$9:Lookups!$B$24, 2, FALSE),"-")</f>
        <v/>
      </c>
      <c r="E31" s="20">
        <f>IFERROR(New_4G_Sites!E31*VLOOKUP(Lookups!$A$9, Lookups!$A$9:Lookups!$B$24, 2, FALSE),"-")</f>
        <v/>
      </c>
      <c r="F31" s="20">
        <f>IFERROR(New_4G_Sites!F31*VLOOKUP(Lookups!$A$9, Lookups!$A$9:Lookups!$B$24, 2, FALSE),"-")</f>
        <v/>
      </c>
      <c r="G31" s="20">
        <f>IFERROR(New_4G_Sites!G31*VLOOKUP(Lookups!$A$9, Lookups!$A$9:Lookups!$B$24, 2, FALSE),"-")</f>
        <v/>
      </c>
      <c r="H31" s="20">
        <f>IFERROR(New_4G_Sites!H31*VLOOKUP(Lookups!$A$9, Lookups!$A$9:Lookups!$B$24, 2, FALSE),"-")</f>
        <v/>
      </c>
      <c r="I31" s="20">
        <f>IFERROR(New_4G_Sites!I31*VLOOKUP(Lookups!$A$9, Lookups!$A$9:Lookups!$B$24, 2, FALSE),"-")</f>
        <v/>
      </c>
      <c r="J31" s="20">
        <f>IFERROR(New_4G_Sites!J31*VLOOKUP(Lookups!$A$9, Lookups!$A$9:Lookups!$B$24, 2, FALSE),"-")</f>
        <v/>
      </c>
      <c r="K31" s="20">
        <f>IFERROR(New_4G_Sites!K31*VLOOKUP(Lookups!$A$9, Lookups!$A$9:Lookups!$B$24, 2, FALSE),"-")</f>
        <v/>
      </c>
      <c r="L31" s="20">
        <f>IFERROR(New_4G_Sites!L31*VLOOKUP(Lookups!$A$9, Lookups!$A$9:Lookups!$B$24, 2, FALSE),"-")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IFERROR(New_4G_Sites!C32*VLOOKUP(Lookups!$A$9, Lookups!$A$9:Lookups!$B$24, 2, FALSE),"-")</f>
        <v/>
      </c>
      <c r="D32" s="20">
        <f>IFERROR(New_4G_Sites!D32*VLOOKUP(Lookups!$A$9, Lookups!$A$9:Lookups!$B$24, 2, FALSE),"-")</f>
        <v/>
      </c>
      <c r="E32" s="20">
        <f>IFERROR(New_4G_Sites!E32*VLOOKUP(Lookups!$A$9, Lookups!$A$9:Lookups!$B$24, 2, FALSE),"-")</f>
        <v/>
      </c>
      <c r="F32" s="20">
        <f>IFERROR(New_4G_Sites!F32*VLOOKUP(Lookups!$A$9, Lookups!$A$9:Lookups!$B$24, 2, FALSE),"-")</f>
        <v/>
      </c>
      <c r="G32" s="20">
        <f>IFERROR(New_4G_Sites!G32*VLOOKUP(Lookups!$A$9, Lookups!$A$9:Lookups!$B$24, 2, FALSE),"-")</f>
        <v/>
      </c>
      <c r="H32" s="20">
        <f>IFERROR(New_4G_Sites!H32*VLOOKUP(Lookups!$A$9, Lookups!$A$9:Lookups!$B$24, 2, FALSE),"-")</f>
        <v/>
      </c>
      <c r="I32" s="20">
        <f>IFERROR(New_4G_Sites!I32*VLOOKUP(Lookups!$A$9, Lookups!$A$9:Lookups!$B$24, 2, FALSE),"-")</f>
        <v/>
      </c>
      <c r="J32" s="20">
        <f>IFERROR(New_4G_Sites!J32*VLOOKUP(Lookups!$A$9, Lookups!$A$9:Lookups!$B$24, 2, FALSE),"-")</f>
        <v/>
      </c>
      <c r="K32" s="20">
        <f>IFERROR(New_4G_Sites!K32*VLOOKUP(Lookups!$A$9, Lookups!$A$9:Lookups!$B$24, 2, FALSE),"-")</f>
        <v/>
      </c>
      <c r="L32" s="20">
        <f>IFERROR(New_4G_Sites!L32*VLOOKUP(Lookups!$A$9, Lookups!$A$9:Lookups!$B$24, 2, FALSE),"-")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IFERROR(New_4G_Sites!C33*VLOOKUP(Lookups!$A$9, Lookups!$A$9:Lookups!$B$24, 2, FALSE),"-")</f>
        <v/>
      </c>
      <c r="D33" s="20">
        <f>IFERROR(New_4G_Sites!D33*VLOOKUP(Lookups!$A$9, Lookups!$A$9:Lookups!$B$24, 2, FALSE),"-")</f>
        <v/>
      </c>
      <c r="E33" s="20">
        <f>IFERROR(New_4G_Sites!E33*VLOOKUP(Lookups!$A$9, Lookups!$A$9:Lookups!$B$24, 2, FALSE),"-")</f>
        <v/>
      </c>
      <c r="F33" s="20">
        <f>IFERROR(New_4G_Sites!F33*VLOOKUP(Lookups!$A$9, Lookups!$A$9:Lookups!$B$24, 2, FALSE),"-")</f>
        <v/>
      </c>
      <c r="G33" s="20">
        <f>IFERROR(New_4G_Sites!G33*VLOOKUP(Lookups!$A$9, Lookups!$A$9:Lookups!$B$24, 2, FALSE),"-")</f>
        <v/>
      </c>
      <c r="H33" s="20">
        <f>IFERROR(New_4G_Sites!H33*VLOOKUP(Lookups!$A$9, Lookups!$A$9:Lookups!$B$24, 2, FALSE),"-")</f>
        <v/>
      </c>
      <c r="I33" s="20">
        <f>IFERROR(New_4G_Sites!I33*VLOOKUP(Lookups!$A$9, Lookups!$A$9:Lookups!$B$24, 2, FALSE),"-")</f>
        <v/>
      </c>
      <c r="J33" s="20">
        <f>IFERROR(New_4G_Sites!J33*VLOOKUP(Lookups!$A$9, Lookups!$A$9:Lookups!$B$24, 2, FALSE),"-")</f>
        <v/>
      </c>
      <c r="K33" s="20">
        <f>IFERROR(New_4G_Sites!K33*VLOOKUP(Lookups!$A$9, Lookups!$A$9:Lookups!$B$24, 2, FALSE),"-")</f>
        <v/>
      </c>
      <c r="L33" s="20">
        <f>IFERROR(New_4G_Sites!L33*VLOOKUP(Lookups!$A$9, Lookups!$A$9:Lookups!$B$24, 2, FALSE),"-")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IFERROR(New_4G_Sites!C34*VLOOKUP(Lookups!$A$9, Lookups!$A$9:Lookups!$B$24, 2, FALSE),"-")</f>
        <v/>
      </c>
      <c r="D34" s="20">
        <f>IFERROR(New_4G_Sites!D34*VLOOKUP(Lookups!$A$9, Lookups!$A$9:Lookups!$B$24, 2, FALSE),"-")</f>
        <v/>
      </c>
      <c r="E34" s="20">
        <f>IFERROR(New_4G_Sites!E34*VLOOKUP(Lookups!$A$9, Lookups!$A$9:Lookups!$B$24, 2, FALSE),"-")</f>
        <v/>
      </c>
      <c r="F34" s="20">
        <f>IFERROR(New_4G_Sites!F34*VLOOKUP(Lookups!$A$9, Lookups!$A$9:Lookups!$B$24, 2, FALSE),"-")</f>
        <v/>
      </c>
      <c r="G34" s="20">
        <f>IFERROR(New_4G_Sites!G34*VLOOKUP(Lookups!$A$9, Lookups!$A$9:Lookups!$B$24, 2, FALSE),"-")</f>
        <v/>
      </c>
      <c r="H34" s="20">
        <f>IFERROR(New_4G_Sites!H34*VLOOKUP(Lookups!$A$9, Lookups!$A$9:Lookups!$B$24, 2, FALSE),"-")</f>
        <v/>
      </c>
      <c r="I34" s="20">
        <f>IFERROR(New_4G_Sites!I34*VLOOKUP(Lookups!$A$9, Lookups!$A$9:Lookups!$B$24, 2, FALSE),"-")</f>
        <v/>
      </c>
      <c r="J34" s="20">
        <f>IFERROR(New_4G_Sites!J34*VLOOKUP(Lookups!$A$9, Lookups!$A$9:Lookups!$B$24, 2, FALSE),"-")</f>
        <v/>
      </c>
      <c r="K34" s="20">
        <f>IFERROR(New_4G_Sites!K34*VLOOKUP(Lookups!$A$9, Lookups!$A$9:Lookups!$B$24, 2, FALSE),"-")</f>
        <v/>
      </c>
      <c r="L34" s="20">
        <f>IFERROR(New_4G_Sites!L34*VLOOKUP(Lookups!$A$9, Lookups!$A$9:Lookups!$B$24, 2, FALSE),"-")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IFERROR(New_4G_Sites!C35*VLOOKUP(Lookups!$A$9, Lookups!$A$9:Lookups!$B$24, 2, FALSE),"-")</f>
        <v/>
      </c>
      <c r="D35" s="20">
        <f>IFERROR(New_4G_Sites!D35*VLOOKUP(Lookups!$A$9, Lookups!$A$9:Lookups!$B$24, 2, FALSE),"-")</f>
        <v/>
      </c>
      <c r="E35" s="20">
        <f>IFERROR(New_4G_Sites!E35*VLOOKUP(Lookups!$A$9, Lookups!$A$9:Lookups!$B$24, 2, FALSE),"-")</f>
        <v/>
      </c>
      <c r="F35" s="20">
        <f>IFERROR(New_4G_Sites!F35*VLOOKUP(Lookups!$A$9, Lookups!$A$9:Lookups!$B$24, 2, FALSE),"-")</f>
        <v/>
      </c>
      <c r="G35" s="20">
        <f>IFERROR(New_4G_Sites!G35*VLOOKUP(Lookups!$A$9, Lookups!$A$9:Lookups!$B$24, 2, FALSE),"-")</f>
        <v/>
      </c>
      <c r="H35" s="20">
        <f>IFERROR(New_4G_Sites!H35*VLOOKUP(Lookups!$A$9, Lookups!$A$9:Lookups!$B$24, 2, FALSE),"-")</f>
        <v/>
      </c>
      <c r="I35" s="20">
        <f>IFERROR(New_4G_Sites!I35*VLOOKUP(Lookups!$A$9, Lookups!$A$9:Lookups!$B$24, 2, FALSE),"-")</f>
        <v/>
      </c>
      <c r="J35" s="20">
        <f>IFERROR(New_4G_Sites!J35*VLOOKUP(Lookups!$A$9, Lookups!$A$9:Lookups!$B$24, 2, FALSE),"-")</f>
        <v/>
      </c>
      <c r="K35" s="20">
        <f>IFERROR(New_4G_Sites!K35*VLOOKUP(Lookups!$A$9, Lookups!$A$9:Lookups!$B$24, 2, FALSE),"-")</f>
        <v/>
      </c>
      <c r="L35" s="20">
        <f>IFERROR(New_4G_Sites!L35*VLOOKUP(Lookups!$A$9, Lookups!$A$9:Lookups!$B$24, 2, FALSE),"-")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IFERROR(New_4G_Sites!C36*VLOOKUP(Lookups!$A$9, Lookups!$A$9:Lookups!$B$24, 2, FALSE),"-")</f>
        <v/>
      </c>
      <c r="D36" s="20">
        <f>IFERROR(New_4G_Sites!D36*VLOOKUP(Lookups!$A$9, Lookups!$A$9:Lookups!$B$24, 2, FALSE),"-")</f>
        <v/>
      </c>
      <c r="E36" s="20">
        <f>IFERROR(New_4G_Sites!E36*VLOOKUP(Lookups!$A$9, Lookups!$A$9:Lookups!$B$24, 2, FALSE),"-")</f>
        <v/>
      </c>
      <c r="F36" s="20">
        <f>IFERROR(New_4G_Sites!F36*VLOOKUP(Lookups!$A$9, Lookups!$A$9:Lookups!$B$24, 2, FALSE),"-")</f>
        <v/>
      </c>
      <c r="G36" s="20">
        <f>IFERROR(New_4G_Sites!G36*VLOOKUP(Lookups!$A$9, Lookups!$A$9:Lookups!$B$24, 2, FALSE),"-")</f>
        <v/>
      </c>
      <c r="H36" s="20">
        <f>IFERROR(New_4G_Sites!H36*VLOOKUP(Lookups!$A$9, Lookups!$A$9:Lookups!$B$24, 2, FALSE),"-")</f>
        <v/>
      </c>
      <c r="I36" s="20">
        <f>IFERROR(New_4G_Sites!I36*VLOOKUP(Lookups!$A$9, Lookups!$A$9:Lookups!$B$24, 2, FALSE),"-")</f>
        <v/>
      </c>
      <c r="J36" s="20">
        <f>IFERROR(New_4G_Sites!J36*VLOOKUP(Lookups!$A$9, Lookups!$A$9:Lookups!$B$24, 2, FALSE),"-")</f>
        <v/>
      </c>
      <c r="K36" s="20">
        <f>IFERROR(New_4G_Sites!K36*VLOOKUP(Lookups!$A$9, Lookups!$A$9:Lookups!$B$24, 2, FALSE),"-")</f>
        <v/>
      </c>
      <c r="L36" s="20">
        <f>IFERROR(New_4G_Sites!L36*VLOOKUP(Lookups!$A$9, Lookups!$A$9:Lookups!$B$24, 2, FALSE),"-")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IFERROR(New_4G_Sites!C37*VLOOKUP(Lookups!$A$9, Lookups!$A$9:Lookups!$B$24, 2, FALSE),"-")</f>
        <v/>
      </c>
      <c r="D37" s="20">
        <f>IFERROR(New_4G_Sites!D37*VLOOKUP(Lookups!$A$9, Lookups!$A$9:Lookups!$B$24, 2, FALSE),"-")</f>
        <v/>
      </c>
      <c r="E37" s="20">
        <f>IFERROR(New_4G_Sites!E37*VLOOKUP(Lookups!$A$9, Lookups!$A$9:Lookups!$B$24, 2, FALSE),"-")</f>
        <v/>
      </c>
      <c r="F37" s="20">
        <f>IFERROR(New_4G_Sites!F37*VLOOKUP(Lookups!$A$9, Lookups!$A$9:Lookups!$B$24, 2, FALSE),"-")</f>
        <v/>
      </c>
      <c r="G37" s="20">
        <f>IFERROR(New_4G_Sites!G37*VLOOKUP(Lookups!$A$9, Lookups!$A$9:Lookups!$B$24, 2, FALSE),"-")</f>
        <v/>
      </c>
      <c r="H37" s="20">
        <f>IFERROR(New_4G_Sites!H37*VLOOKUP(Lookups!$A$9, Lookups!$A$9:Lookups!$B$24, 2, FALSE),"-")</f>
        <v/>
      </c>
      <c r="I37" s="20">
        <f>IFERROR(New_4G_Sites!I37*VLOOKUP(Lookups!$A$9, Lookups!$A$9:Lookups!$B$24, 2, FALSE),"-")</f>
        <v/>
      </c>
      <c r="J37" s="20">
        <f>IFERROR(New_4G_Sites!J37*VLOOKUP(Lookups!$A$9, Lookups!$A$9:Lookups!$B$24, 2, FALSE),"-")</f>
        <v/>
      </c>
      <c r="K37" s="20">
        <f>IFERROR(New_4G_Sites!K37*VLOOKUP(Lookups!$A$9, Lookups!$A$9:Lookups!$B$24, 2, FALSE),"-")</f>
        <v/>
      </c>
      <c r="L37" s="20">
        <f>IFERROR(New_4G_Sites!L37*VLOOKUP(Lookups!$A$9, Lookups!$A$9:Lookups!$B$24, 2, FALSE),"-")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IFERROR(New_4G_Sites!C38*VLOOKUP(Lookups!$A$9, Lookups!$A$9:Lookups!$B$24, 2, FALSE),"-")</f>
        <v/>
      </c>
      <c r="D38" s="20">
        <f>IFERROR(New_4G_Sites!D38*VLOOKUP(Lookups!$A$9, Lookups!$A$9:Lookups!$B$24, 2, FALSE),"-")</f>
        <v/>
      </c>
      <c r="E38" s="20">
        <f>IFERROR(New_4G_Sites!E38*VLOOKUP(Lookups!$A$9, Lookups!$A$9:Lookups!$B$24, 2, FALSE),"-")</f>
        <v/>
      </c>
      <c r="F38" s="20">
        <f>IFERROR(New_4G_Sites!F38*VLOOKUP(Lookups!$A$9, Lookups!$A$9:Lookups!$B$24, 2, FALSE),"-")</f>
        <v/>
      </c>
      <c r="G38" s="20">
        <f>IFERROR(New_4G_Sites!G38*VLOOKUP(Lookups!$A$9, Lookups!$A$9:Lookups!$B$24, 2, FALSE),"-")</f>
        <v/>
      </c>
      <c r="H38" s="20">
        <f>IFERROR(New_4G_Sites!H38*VLOOKUP(Lookups!$A$9, Lookups!$A$9:Lookups!$B$24, 2, FALSE),"-")</f>
        <v/>
      </c>
      <c r="I38" s="20">
        <f>IFERROR(New_4G_Sites!I38*VLOOKUP(Lookups!$A$9, Lookups!$A$9:Lookups!$B$24, 2, FALSE),"-")</f>
        <v/>
      </c>
      <c r="J38" s="20">
        <f>IFERROR(New_4G_Sites!J38*VLOOKUP(Lookups!$A$9, Lookups!$A$9:Lookups!$B$24, 2, FALSE),"-")</f>
        <v/>
      </c>
      <c r="K38" s="20">
        <f>IFERROR(New_4G_Sites!K38*VLOOKUP(Lookups!$A$9, Lookups!$A$9:Lookups!$B$24, 2, FALSE),"-")</f>
        <v/>
      </c>
      <c r="L38" s="20">
        <f>IFERROR(New_4G_Sites!L38*VLOOKUP(Lookups!$A$9, Lookups!$A$9:Lookups!$B$24, 2, FALSE),"-")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IFERROR(New_4G_Sites!C39*VLOOKUP(Lookups!$A$9, Lookups!$A$9:Lookups!$B$24, 2, FALSE),"-")</f>
        <v/>
      </c>
      <c r="D39" s="20">
        <f>IFERROR(New_4G_Sites!D39*VLOOKUP(Lookups!$A$9, Lookups!$A$9:Lookups!$B$24, 2, FALSE),"-")</f>
        <v/>
      </c>
      <c r="E39" s="20">
        <f>IFERROR(New_4G_Sites!E39*VLOOKUP(Lookups!$A$9, Lookups!$A$9:Lookups!$B$24, 2, FALSE),"-")</f>
        <v/>
      </c>
      <c r="F39" s="20">
        <f>IFERROR(New_4G_Sites!F39*VLOOKUP(Lookups!$A$9, Lookups!$A$9:Lookups!$B$24, 2, FALSE),"-")</f>
        <v/>
      </c>
      <c r="G39" s="20">
        <f>IFERROR(New_4G_Sites!G39*VLOOKUP(Lookups!$A$9, Lookups!$A$9:Lookups!$B$24, 2, FALSE),"-")</f>
        <v/>
      </c>
      <c r="H39" s="20">
        <f>IFERROR(New_4G_Sites!H39*VLOOKUP(Lookups!$A$9, Lookups!$A$9:Lookups!$B$24, 2, FALSE),"-")</f>
        <v/>
      </c>
      <c r="I39" s="20">
        <f>IFERROR(New_4G_Sites!I39*VLOOKUP(Lookups!$A$9, Lookups!$A$9:Lookups!$B$24, 2, FALSE),"-")</f>
        <v/>
      </c>
      <c r="J39" s="20">
        <f>IFERROR(New_4G_Sites!J39*VLOOKUP(Lookups!$A$9, Lookups!$A$9:Lookups!$B$24, 2, FALSE),"-")</f>
        <v/>
      </c>
      <c r="K39" s="20">
        <f>IFERROR(New_4G_Sites!K39*VLOOKUP(Lookups!$A$9, Lookups!$A$9:Lookups!$B$24, 2, FALSE),"-")</f>
        <v/>
      </c>
      <c r="L39" s="20">
        <f>IFERROR(New_4G_Sites!L39*VLOOKUP(Lookups!$A$9, Lookups!$A$9:Lookups!$B$24, 2, FALSE),"-")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IFERROR(New_4G_Sites!C40*VLOOKUP(Lookups!$A$9, Lookups!$A$9:Lookups!$B$24, 2, FALSE),"-")</f>
        <v/>
      </c>
      <c r="D40" s="20">
        <f>IFERROR(New_4G_Sites!D40*VLOOKUP(Lookups!$A$9, Lookups!$A$9:Lookups!$B$24, 2, FALSE),"-")</f>
        <v/>
      </c>
      <c r="E40" s="20">
        <f>IFERROR(New_4G_Sites!E40*VLOOKUP(Lookups!$A$9, Lookups!$A$9:Lookups!$B$24, 2, FALSE),"-")</f>
        <v/>
      </c>
      <c r="F40" s="20">
        <f>IFERROR(New_4G_Sites!F40*VLOOKUP(Lookups!$A$9, Lookups!$A$9:Lookups!$B$24, 2, FALSE),"-")</f>
        <v/>
      </c>
      <c r="G40" s="20">
        <f>IFERROR(New_4G_Sites!G40*VLOOKUP(Lookups!$A$9, Lookups!$A$9:Lookups!$B$24, 2, FALSE),"-")</f>
        <v/>
      </c>
      <c r="H40" s="20">
        <f>IFERROR(New_4G_Sites!H40*VLOOKUP(Lookups!$A$9, Lookups!$A$9:Lookups!$B$24, 2, FALSE),"-")</f>
        <v/>
      </c>
      <c r="I40" s="20">
        <f>IFERROR(New_4G_Sites!I40*VLOOKUP(Lookups!$A$9, Lookups!$A$9:Lookups!$B$24, 2, FALSE),"-")</f>
        <v/>
      </c>
      <c r="J40" s="20">
        <f>IFERROR(New_4G_Sites!J40*VLOOKUP(Lookups!$A$9, Lookups!$A$9:Lookups!$B$24, 2, FALSE),"-")</f>
        <v/>
      </c>
      <c r="K40" s="20">
        <f>IFERROR(New_4G_Sites!K40*VLOOKUP(Lookups!$A$9, Lookups!$A$9:Lookups!$B$24, 2, FALSE),"-")</f>
        <v/>
      </c>
      <c r="L40" s="20">
        <f>IFERROR(New_4G_Sites!L40*VLOOKUP(Lookups!$A$9, Lookups!$A$9:Lookups!$B$24, 2, FALSE),"-")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IFERROR(New_4G_Sites!C41*VLOOKUP(Lookups!$A$9, Lookups!$A$9:Lookups!$B$24, 2, FALSE),"-")</f>
        <v/>
      </c>
      <c r="D41" s="20">
        <f>IFERROR(New_4G_Sites!D41*VLOOKUP(Lookups!$A$9, Lookups!$A$9:Lookups!$B$24, 2, FALSE),"-")</f>
        <v/>
      </c>
      <c r="E41" s="20">
        <f>IFERROR(New_4G_Sites!E41*VLOOKUP(Lookups!$A$9, Lookups!$A$9:Lookups!$B$24, 2, FALSE),"-")</f>
        <v/>
      </c>
      <c r="F41" s="20">
        <f>IFERROR(New_4G_Sites!F41*VLOOKUP(Lookups!$A$9, Lookups!$A$9:Lookups!$B$24, 2, FALSE),"-")</f>
        <v/>
      </c>
      <c r="G41" s="20">
        <f>IFERROR(New_4G_Sites!G41*VLOOKUP(Lookups!$A$9, Lookups!$A$9:Lookups!$B$24, 2, FALSE),"-")</f>
        <v/>
      </c>
      <c r="H41" s="20">
        <f>IFERROR(New_4G_Sites!H41*VLOOKUP(Lookups!$A$9, Lookups!$A$9:Lookups!$B$24, 2, FALSE),"-")</f>
        <v/>
      </c>
      <c r="I41" s="20">
        <f>IFERROR(New_4G_Sites!I41*VLOOKUP(Lookups!$A$9, Lookups!$A$9:Lookups!$B$24, 2, FALSE),"-")</f>
        <v/>
      </c>
      <c r="J41" s="20">
        <f>IFERROR(New_4G_Sites!J41*VLOOKUP(Lookups!$A$9, Lookups!$A$9:Lookups!$B$24, 2, FALSE),"-")</f>
        <v/>
      </c>
      <c r="K41" s="20">
        <f>IFERROR(New_4G_Sites!K41*VLOOKUP(Lookups!$A$9, Lookups!$A$9:Lookups!$B$24, 2, FALSE),"-")</f>
        <v/>
      </c>
      <c r="L41" s="20">
        <f>IFERROR(New_4G_Sites!L41*VLOOKUP(Lookups!$A$9, Lookups!$A$9:Lookups!$B$24, 2, FALSE),"-")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IFERROR(New_4G_Sites!C42*VLOOKUP(Lookups!$A$9, Lookups!$A$9:Lookups!$B$24, 2, FALSE),"-")</f>
        <v/>
      </c>
      <c r="D42" s="20">
        <f>IFERROR(New_4G_Sites!D42*VLOOKUP(Lookups!$A$9, Lookups!$A$9:Lookups!$B$24, 2, FALSE),"-")</f>
        <v/>
      </c>
      <c r="E42" s="20">
        <f>IFERROR(New_4G_Sites!E42*VLOOKUP(Lookups!$A$9, Lookups!$A$9:Lookups!$B$24, 2, FALSE),"-")</f>
        <v/>
      </c>
      <c r="F42" s="20">
        <f>IFERROR(New_4G_Sites!F42*VLOOKUP(Lookups!$A$9, Lookups!$A$9:Lookups!$B$24, 2, FALSE),"-")</f>
        <v/>
      </c>
      <c r="G42" s="20">
        <f>IFERROR(New_4G_Sites!G42*VLOOKUP(Lookups!$A$9, Lookups!$A$9:Lookups!$B$24, 2, FALSE),"-")</f>
        <v/>
      </c>
      <c r="H42" s="20">
        <f>IFERROR(New_4G_Sites!H42*VLOOKUP(Lookups!$A$9, Lookups!$A$9:Lookups!$B$24, 2, FALSE),"-")</f>
        <v/>
      </c>
      <c r="I42" s="20">
        <f>IFERROR(New_4G_Sites!I42*VLOOKUP(Lookups!$A$9, Lookups!$A$9:Lookups!$B$24, 2, FALSE),"-")</f>
        <v/>
      </c>
      <c r="J42" s="20">
        <f>IFERROR(New_4G_Sites!J42*VLOOKUP(Lookups!$A$9, Lookups!$A$9:Lookups!$B$24, 2, FALSE),"-")</f>
        <v/>
      </c>
      <c r="K42" s="20">
        <f>IFERROR(New_4G_Sites!K42*VLOOKUP(Lookups!$A$9, Lookups!$A$9:Lookups!$B$24, 2, FALSE),"-")</f>
        <v/>
      </c>
      <c r="L42" s="20">
        <f>IFERROR(New_4G_Sites!L42*VLOOKUP(Lookups!$A$9, Lookups!$A$9:Lookups!$B$24, 2, FALSE),"-")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IFERROR(New_4G_Sites!C43*VLOOKUP(Lookups!$A$9, Lookups!$A$9:Lookups!$B$24, 2, FALSE),"-")</f>
        <v/>
      </c>
      <c r="D43" s="20">
        <f>IFERROR(New_4G_Sites!D43*VLOOKUP(Lookups!$A$9, Lookups!$A$9:Lookups!$B$24, 2, FALSE),"-")</f>
        <v/>
      </c>
      <c r="E43" s="20">
        <f>IFERROR(New_4G_Sites!E43*VLOOKUP(Lookups!$A$9, Lookups!$A$9:Lookups!$B$24, 2, FALSE),"-")</f>
        <v/>
      </c>
      <c r="F43" s="20">
        <f>IFERROR(New_4G_Sites!F43*VLOOKUP(Lookups!$A$9, Lookups!$A$9:Lookups!$B$24, 2, FALSE),"-")</f>
        <v/>
      </c>
      <c r="G43" s="20">
        <f>IFERROR(New_4G_Sites!G43*VLOOKUP(Lookups!$A$9, Lookups!$A$9:Lookups!$B$24, 2, FALSE),"-")</f>
        <v/>
      </c>
      <c r="H43" s="20">
        <f>IFERROR(New_4G_Sites!H43*VLOOKUP(Lookups!$A$9, Lookups!$A$9:Lookups!$B$24, 2, FALSE),"-")</f>
        <v/>
      </c>
      <c r="I43" s="20">
        <f>IFERROR(New_4G_Sites!I43*VLOOKUP(Lookups!$A$9, Lookups!$A$9:Lookups!$B$24, 2, FALSE),"-")</f>
        <v/>
      </c>
      <c r="J43" s="20">
        <f>IFERROR(New_4G_Sites!J43*VLOOKUP(Lookups!$A$9, Lookups!$A$9:Lookups!$B$24, 2, FALSE),"-")</f>
        <v/>
      </c>
      <c r="K43" s="20">
        <f>IFERROR(New_4G_Sites!K43*VLOOKUP(Lookups!$A$9, Lookups!$A$9:Lookups!$B$24, 2, FALSE),"-")</f>
        <v/>
      </c>
      <c r="L43" s="20">
        <f>IFERROR(New_4G_Sites!L43*VLOOKUP(Lookups!$A$9, Lookups!$A$9:Lookups!$B$24, 2, FALSE),"-")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IFERROR(New_4G_Sites!C44*VLOOKUP(Lookups!$A$9, Lookups!$A$9:Lookups!$B$24, 2, FALSE),"-")</f>
        <v/>
      </c>
      <c r="D44" s="20">
        <f>IFERROR(New_4G_Sites!D44*VLOOKUP(Lookups!$A$9, Lookups!$A$9:Lookups!$B$24, 2, FALSE),"-")</f>
        <v/>
      </c>
      <c r="E44" s="20">
        <f>IFERROR(New_4G_Sites!E44*VLOOKUP(Lookups!$A$9, Lookups!$A$9:Lookups!$B$24, 2, FALSE),"-")</f>
        <v/>
      </c>
      <c r="F44" s="20">
        <f>IFERROR(New_4G_Sites!F44*VLOOKUP(Lookups!$A$9, Lookups!$A$9:Lookups!$B$24, 2, FALSE),"-")</f>
        <v/>
      </c>
      <c r="G44" s="20">
        <f>IFERROR(New_4G_Sites!G44*VLOOKUP(Lookups!$A$9, Lookups!$A$9:Lookups!$B$24, 2, FALSE),"-")</f>
        <v/>
      </c>
      <c r="H44" s="20">
        <f>IFERROR(New_4G_Sites!H44*VLOOKUP(Lookups!$A$9, Lookups!$A$9:Lookups!$B$24, 2, FALSE),"-")</f>
        <v/>
      </c>
      <c r="I44" s="20">
        <f>IFERROR(New_4G_Sites!I44*VLOOKUP(Lookups!$A$9, Lookups!$A$9:Lookups!$B$24, 2, FALSE),"-")</f>
        <v/>
      </c>
      <c r="J44" s="20">
        <f>IFERROR(New_4G_Sites!J44*VLOOKUP(Lookups!$A$9, Lookups!$A$9:Lookups!$B$24, 2, FALSE),"-")</f>
        <v/>
      </c>
      <c r="K44" s="20">
        <f>IFERROR(New_4G_Sites!K44*VLOOKUP(Lookups!$A$9, Lookups!$A$9:Lookups!$B$24, 2, FALSE),"-")</f>
        <v/>
      </c>
      <c r="L44" s="20">
        <f>IFERROR(New_4G_Sites!L44*VLOOKUP(Lookups!$A$9, Lookups!$A$9:Lookups!$B$24, 2, FALSE),"-")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IFERROR(New_4G_Sites!C45*VLOOKUP(Lookups!$A$9, Lookups!$A$9:Lookups!$B$24, 2, FALSE),"-")</f>
        <v/>
      </c>
      <c r="D45" s="20">
        <f>IFERROR(New_4G_Sites!D45*VLOOKUP(Lookups!$A$9, Lookups!$A$9:Lookups!$B$24, 2, FALSE),"-")</f>
        <v/>
      </c>
      <c r="E45" s="20">
        <f>IFERROR(New_4G_Sites!E45*VLOOKUP(Lookups!$A$9, Lookups!$A$9:Lookups!$B$24, 2, FALSE),"-")</f>
        <v/>
      </c>
      <c r="F45" s="20">
        <f>IFERROR(New_4G_Sites!F45*VLOOKUP(Lookups!$A$9, Lookups!$A$9:Lookups!$B$24, 2, FALSE),"-")</f>
        <v/>
      </c>
      <c r="G45" s="20">
        <f>IFERROR(New_4G_Sites!G45*VLOOKUP(Lookups!$A$9, Lookups!$A$9:Lookups!$B$24, 2, FALSE),"-")</f>
        <v/>
      </c>
      <c r="H45" s="20">
        <f>IFERROR(New_4G_Sites!H45*VLOOKUP(Lookups!$A$9, Lookups!$A$9:Lookups!$B$24, 2, FALSE),"-")</f>
        <v/>
      </c>
      <c r="I45" s="20">
        <f>IFERROR(New_4G_Sites!I45*VLOOKUP(Lookups!$A$9, Lookups!$A$9:Lookups!$B$24, 2, FALSE),"-")</f>
        <v/>
      </c>
      <c r="J45" s="20">
        <f>IFERROR(New_4G_Sites!J45*VLOOKUP(Lookups!$A$9, Lookups!$A$9:Lookups!$B$24, 2, FALSE),"-")</f>
        <v/>
      </c>
      <c r="K45" s="20">
        <f>IFERROR(New_4G_Sites!K45*VLOOKUP(Lookups!$A$9, Lookups!$A$9:Lookups!$B$24, 2, FALSE),"-")</f>
        <v/>
      </c>
      <c r="L45" s="20">
        <f>IFERROR(New_4G_Sites!L45*VLOOKUP(Lookups!$A$9, Lookups!$A$9:Lookups!$B$24, 2, FALSE),"-")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IFERROR(New_4G_Sites!C46*VLOOKUP(Lookups!$A$9, Lookups!$A$9:Lookups!$B$24, 2, FALSE),"-")</f>
        <v/>
      </c>
      <c r="D46" s="20">
        <f>IFERROR(New_4G_Sites!D46*VLOOKUP(Lookups!$A$9, Lookups!$A$9:Lookups!$B$24, 2, FALSE),"-")</f>
        <v/>
      </c>
      <c r="E46" s="20">
        <f>IFERROR(New_4G_Sites!E46*VLOOKUP(Lookups!$A$9, Lookups!$A$9:Lookups!$B$24, 2, FALSE),"-")</f>
        <v/>
      </c>
      <c r="F46" s="20">
        <f>IFERROR(New_4G_Sites!F46*VLOOKUP(Lookups!$A$9, Lookups!$A$9:Lookups!$B$24, 2, FALSE),"-")</f>
        <v/>
      </c>
      <c r="G46" s="20">
        <f>IFERROR(New_4G_Sites!G46*VLOOKUP(Lookups!$A$9, Lookups!$A$9:Lookups!$B$24, 2, FALSE),"-")</f>
        <v/>
      </c>
      <c r="H46" s="20">
        <f>IFERROR(New_4G_Sites!H46*VLOOKUP(Lookups!$A$9, Lookups!$A$9:Lookups!$B$24, 2, FALSE),"-")</f>
        <v/>
      </c>
      <c r="I46" s="20">
        <f>IFERROR(New_4G_Sites!I46*VLOOKUP(Lookups!$A$9, Lookups!$A$9:Lookups!$B$24, 2, FALSE),"-")</f>
        <v/>
      </c>
      <c r="J46" s="20">
        <f>IFERROR(New_4G_Sites!J46*VLOOKUP(Lookups!$A$9, Lookups!$A$9:Lookups!$B$24, 2, FALSE),"-")</f>
        <v/>
      </c>
      <c r="K46" s="20">
        <f>IFERROR(New_4G_Sites!K46*VLOOKUP(Lookups!$A$9, Lookups!$A$9:Lookups!$B$24, 2, FALSE),"-")</f>
        <v/>
      </c>
      <c r="L46" s="20">
        <f>IFERROR(New_4G_Sites!L46*VLOOKUP(Lookups!$A$9, Lookups!$A$9:Lookups!$B$24, 2, FALSE),"-")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IFERROR(New_4G_Sites!C47*VLOOKUP(Lookups!$A$9, Lookups!$A$9:Lookups!$B$24, 2, FALSE),"-")</f>
        <v/>
      </c>
      <c r="D47" s="20">
        <f>IFERROR(New_4G_Sites!D47*VLOOKUP(Lookups!$A$9, Lookups!$A$9:Lookups!$B$24, 2, FALSE),"-")</f>
        <v/>
      </c>
      <c r="E47" s="20">
        <f>IFERROR(New_4G_Sites!E47*VLOOKUP(Lookups!$A$9, Lookups!$A$9:Lookups!$B$24, 2, FALSE),"-")</f>
        <v/>
      </c>
      <c r="F47" s="20">
        <f>IFERROR(New_4G_Sites!F47*VLOOKUP(Lookups!$A$9, Lookups!$A$9:Lookups!$B$24, 2, FALSE),"-")</f>
        <v/>
      </c>
      <c r="G47" s="20">
        <f>IFERROR(New_4G_Sites!G47*VLOOKUP(Lookups!$A$9, Lookups!$A$9:Lookups!$B$24, 2, FALSE),"-")</f>
        <v/>
      </c>
      <c r="H47" s="20">
        <f>IFERROR(New_4G_Sites!H47*VLOOKUP(Lookups!$A$9, Lookups!$A$9:Lookups!$B$24, 2, FALSE),"-")</f>
        <v/>
      </c>
      <c r="I47" s="20">
        <f>IFERROR(New_4G_Sites!I47*VLOOKUP(Lookups!$A$9, Lookups!$A$9:Lookups!$B$24, 2, FALSE),"-")</f>
        <v/>
      </c>
      <c r="J47" s="20">
        <f>IFERROR(New_4G_Sites!J47*VLOOKUP(Lookups!$A$9, Lookups!$A$9:Lookups!$B$24, 2, FALSE),"-")</f>
        <v/>
      </c>
      <c r="K47" s="20">
        <f>IFERROR(New_4G_Sites!K47*VLOOKUP(Lookups!$A$9, Lookups!$A$9:Lookups!$B$24, 2, FALSE),"-")</f>
        <v/>
      </c>
      <c r="L47" s="20">
        <f>IFERROR(New_4G_Sites!L47*VLOOKUP(Lookups!$A$9, Lookups!$A$9:Lookups!$B$24, 2, FALSE),"-")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IFERROR(New_4G_Sites!C48*VLOOKUP(Lookups!$A$9, Lookups!$A$9:Lookups!$B$24, 2, FALSE),"-")</f>
        <v/>
      </c>
      <c r="D48" s="20">
        <f>IFERROR(New_4G_Sites!D48*VLOOKUP(Lookups!$A$9, Lookups!$A$9:Lookups!$B$24, 2, FALSE),"-")</f>
        <v/>
      </c>
      <c r="E48" s="20">
        <f>IFERROR(New_4G_Sites!E48*VLOOKUP(Lookups!$A$9, Lookups!$A$9:Lookups!$B$24, 2, FALSE),"-")</f>
        <v/>
      </c>
      <c r="F48" s="20">
        <f>IFERROR(New_4G_Sites!F48*VLOOKUP(Lookups!$A$9, Lookups!$A$9:Lookups!$B$24, 2, FALSE),"-")</f>
        <v/>
      </c>
      <c r="G48" s="20">
        <f>IFERROR(New_4G_Sites!G48*VLOOKUP(Lookups!$A$9, Lookups!$A$9:Lookups!$B$24, 2, FALSE),"-")</f>
        <v/>
      </c>
      <c r="H48" s="20">
        <f>IFERROR(New_4G_Sites!H48*VLOOKUP(Lookups!$A$9, Lookups!$A$9:Lookups!$B$24, 2, FALSE),"-")</f>
        <v/>
      </c>
      <c r="I48" s="20">
        <f>IFERROR(New_4G_Sites!I48*VLOOKUP(Lookups!$A$9, Lookups!$A$9:Lookups!$B$24, 2, FALSE),"-")</f>
        <v/>
      </c>
      <c r="J48" s="20">
        <f>IFERROR(New_4G_Sites!J48*VLOOKUP(Lookups!$A$9, Lookups!$A$9:Lookups!$B$24, 2, FALSE),"-")</f>
        <v/>
      </c>
      <c r="K48" s="20">
        <f>IFERROR(New_4G_Sites!K48*VLOOKUP(Lookups!$A$9, Lookups!$A$9:Lookups!$B$24, 2, FALSE),"-")</f>
        <v/>
      </c>
      <c r="L48" s="20">
        <f>IFERROR(New_4G_Sites!L48*VLOOKUP(Lookups!$A$9, Lookups!$A$9:Lookups!$B$24, 2, FALSE),"-")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IFERROR(New_4G_Sites!C49*VLOOKUP(Lookups!$A$9, Lookups!$A$9:Lookups!$B$24, 2, FALSE),"-")</f>
        <v/>
      </c>
      <c r="D49" s="20">
        <f>IFERROR(New_4G_Sites!D49*VLOOKUP(Lookups!$A$9, Lookups!$A$9:Lookups!$B$24, 2, FALSE),"-")</f>
        <v/>
      </c>
      <c r="E49" s="20">
        <f>IFERROR(New_4G_Sites!E49*VLOOKUP(Lookups!$A$9, Lookups!$A$9:Lookups!$B$24, 2, FALSE),"-")</f>
        <v/>
      </c>
      <c r="F49" s="20">
        <f>IFERROR(New_4G_Sites!F49*VLOOKUP(Lookups!$A$9, Lookups!$A$9:Lookups!$B$24, 2, FALSE),"-")</f>
        <v/>
      </c>
      <c r="G49" s="20">
        <f>IFERROR(New_4G_Sites!G49*VLOOKUP(Lookups!$A$9, Lookups!$A$9:Lookups!$B$24, 2, FALSE),"-")</f>
        <v/>
      </c>
      <c r="H49" s="20">
        <f>IFERROR(New_4G_Sites!H49*VLOOKUP(Lookups!$A$9, Lookups!$A$9:Lookups!$B$24, 2, FALSE),"-")</f>
        <v/>
      </c>
      <c r="I49" s="20">
        <f>IFERROR(New_4G_Sites!I49*VLOOKUP(Lookups!$A$9, Lookups!$A$9:Lookups!$B$24, 2, FALSE),"-")</f>
        <v/>
      </c>
      <c r="J49" s="20">
        <f>IFERROR(New_4G_Sites!J49*VLOOKUP(Lookups!$A$9, Lookups!$A$9:Lookups!$B$24, 2, FALSE),"-")</f>
        <v/>
      </c>
      <c r="K49" s="20">
        <f>IFERROR(New_4G_Sites!K49*VLOOKUP(Lookups!$A$9, Lookups!$A$9:Lookups!$B$24, 2, FALSE),"-")</f>
        <v/>
      </c>
      <c r="L49" s="20">
        <f>IFERROR(New_4G_Sites!L49*VLOOKUP(Lookups!$A$9, Lookups!$A$9:Lookups!$B$24, 2, FALSE),"-")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IFERROR(New_4G_Sites!C50*VLOOKUP(Lookups!$A$9, Lookups!$A$9:Lookups!$B$24, 2, FALSE),"-")</f>
        <v/>
      </c>
      <c r="D50" s="20">
        <f>IFERROR(New_4G_Sites!D50*VLOOKUP(Lookups!$A$9, Lookups!$A$9:Lookups!$B$24, 2, FALSE),"-")</f>
        <v/>
      </c>
      <c r="E50" s="20">
        <f>IFERROR(New_4G_Sites!E50*VLOOKUP(Lookups!$A$9, Lookups!$A$9:Lookups!$B$24, 2, FALSE),"-")</f>
        <v/>
      </c>
      <c r="F50" s="20">
        <f>IFERROR(New_4G_Sites!F50*VLOOKUP(Lookups!$A$9, Lookups!$A$9:Lookups!$B$24, 2, FALSE),"-")</f>
        <v/>
      </c>
      <c r="G50" s="20">
        <f>IFERROR(New_4G_Sites!G50*VLOOKUP(Lookups!$A$9, Lookups!$A$9:Lookups!$B$24, 2, FALSE),"-")</f>
        <v/>
      </c>
      <c r="H50" s="20">
        <f>IFERROR(New_4G_Sites!H50*VLOOKUP(Lookups!$A$9, Lookups!$A$9:Lookups!$B$24, 2, FALSE),"-")</f>
        <v/>
      </c>
      <c r="I50" s="20">
        <f>IFERROR(New_4G_Sites!I50*VLOOKUP(Lookups!$A$9, Lookups!$A$9:Lookups!$B$24, 2, FALSE),"-")</f>
        <v/>
      </c>
      <c r="J50" s="20">
        <f>IFERROR(New_4G_Sites!J50*VLOOKUP(Lookups!$A$9, Lookups!$A$9:Lookups!$B$24, 2, FALSE),"-")</f>
        <v/>
      </c>
      <c r="K50" s="20">
        <f>IFERROR(New_4G_Sites!K50*VLOOKUP(Lookups!$A$9, Lookups!$A$9:Lookups!$B$24, 2, FALSE),"-")</f>
        <v/>
      </c>
      <c r="L50" s="20">
        <f>IFERROR(New_4G_Sites!L50*VLOOKUP(Lookups!$A$9, Lookups!$A$9:Lookups!$B$24, 2, FALSE),"-")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IFERROR(New_4G_Sites!C51*VLOOKUP(Lookups!$A$9, Lookups!$A$9:Lookups!$B$24, 2, FALSE),"-")</f>
        <v/>
      </c>
      <c r="D51" s="20">
        <f>IFERROR(New_4G_Sites!D51*VLOOKUP(Lookups!$A$9, Lookups!$A$9:Lookups!$B$24, 2, FALSE),"-")</f>
        <v/>
      </c>
      <c r="E51" s="20">
        <f>IFERROR(New_4G_Sites!E51*VLOOKUP(Lookups!$A$9, Lookups!$A$9:Lookups!$B$24, 2, FALSE),"-")</f>
        <v/>
      </c>
      <c r="F51" s="20">
        <f>IFERROR(New_4G_Sites!F51*VLOOKUP(Lookups!$A$9, Lookups!$A$9:Lookups!$B$24, 2, FALSE),"-")</f>
        <v/>
      </c>
      <c r="G51" s="20">
        <f>IFERROR(New_4G_Sites!G51*VLOOKUP(Lookups!$A$9, Lookups!$A$9:Lookups!$B$24, 2, FALSE),"-")</f>
        <v/>
      </c>
      <c r="H51" s="20">
        <f>IFERROR(New_4G_Sites!H51*VLOOKUP(Lookups!$A$9, Lookups!$A$9:Lookups!$B$24, 2, FALSE),"-")</f>
        <v/>
      </c>
      <c r="I51" s="20">
        <f>IFERROR(New_4G_Sites!I51*VLOOKUP(Lookups!$A$9, Lookups!$A$9:Lookups!$B$24, 2, FALSE),"-")</f>
        <v/>
      </c>
      <c r="J51" s="20">
        <f>IFERROR(New_4G_Sites!J51*VLOOKUP(Lookups!$A$9, Lookups!$A$9:Lookups!$B$24, 2, FALSE),"-")</f>
        <v/>
      </c>
      <c r="K51" s="20">
        <f>IFERROR(New_4G_Sites!K51*VLOOKUP(Lookups!$A$9, Lookups!$A$9:Lookups!$B$24, 2, FALSE),"-")</f>
        <v/>
      </c>
      <c r="L51" s="20">
        <f>IFERROR(New_4G_Sites!L51*VLOOKUP(Lookups!$A$9, Lookups!$A$9:Lookups!$B$24, 2, FALSE),"-")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IFERROR(New_4G_Sites!C52*VLOOKUP(Lookups!$A$9, Lookups!$A$9:Lookups!$B$24, 2, FALSE),"-")</f>
        <v/>
      </c>
      <c r="D52" s="20">
        <f>IFERROR(New_4G_Sites!D52*VLOOKUP(Lookups!$A$9, Lookups!$A$9:Lookups!$B$24, 2, FALSE),"-")</f>
        <v/>
      </c>
      <c r="E52" s="20">
        <f>IFERROR(New_4G_Sites!E52*VLOOKUP(Lookups!$A$9, Lookups!$A$9:Lookups!$B$24, 2, FALSE),"-")</f>
        <v/>
      </c>
      <c r="F52" s="20">
        <f>IFERROR(New_4G_Sites!F52*VLOOKUP(Lookups!$A$9, Lookups!$A$9:Lookups!$B$24, 2, FALSE),"-")</f>
        <v/>
      </c>
      <c r="G52" s="20">
        <f>IFERROR(New_4G_Sites!G52*VLOOKUP(Lookups!$A$9, Lookups!$A$9:Lookups!$B$24, 2, FALSE),"-")</f>
        <v/>
      </c>
      <c r="H52" s="20">
        <f>IFERROR(New_4G_Sites!H52*VLOOKUP(Lookups!$A$9, Lookups!$A$9:Lookups!$B$24, 2, FALSE),"-")</f>
        <v/>
      </c>
      <c r="I52" s="20">
        <f>IFERROR(New_4G_Sites!I52*VLOOKUP(Lookups!$A$9, Lookups!$A$9:Lookups!$B$24, 2, FALSE),"-")</f>
        <v/>
      </c>
      <c r="J52" s="20">
        <f>IFERROR(New_4G_Sites!J52*VLOOKUP(Lookups!$A$9, Lookups!$A$9:Lookups!$B$24, 2, FALSE),"-")</f>
        <v/>
      </c>
      <c r="K52" s="20">
        <f>IFERROR(New_4G_Sites!K52*VLOOKUP(Lookups!$A$9, Lookups!$A$9:Lookups!$B$24, 2, FALSE),"-")</f>
        <v/>
      </c>
      <c r="L52" s="20">
        <f>IFERROR(New_4G_Sites!L52*VLOOKUP(Lookups!$A$9, Lookups!$A$9:Lookups!$B$24, 2, FALSE),"-")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IFERROR(New_4G_Sites!C53*VLOOKUP(Lookups!$A$9, Lookups!$A$9:Lookups!$B$24, 2, FALSE),"-")</f>
        <v/>
      </c>
      <c r="D53" s="20">
        <f>IFERROR(New_4G_Sites!D53*VLOOKUP(Lookups!$A$9, Lookups!$A$9:Lookups!$B$24, 2, FALSE),"-")</f>
        <v/>
      </c>
      <c r="E53" s="20">
        <f>IFERROR(New_4G_Sites!E53*VLOOKUP(Lookups!$A$9, Lookups!$A$9:Lookups!$B$24, 2, FALSE),"-")</f>
        <v/>
      </c>
      <c r="F53" s="20">
        <f>IFERROR(New_4G_Sites!F53*VLOOKUP(Lookups!$A$9, Lookups!$A$9:Lookups!$B$24, 2, FALSE),"-")</f>
        <v/>
      </c>
      <c r="G53" s="20">
        <f>IFERROR(New_4G_Sites!G53*VLOOKUP(Lookups!$A$9, Lookups!$A$9:Lookups!$B$24, 2, FALSE),"-")</f>
        <v/>
      </c>
      <c r="H53" s="20">
        <f>IFERROR(New_4G_Sites!H53*VLOOKUP(Lookups!$A$9, Lookups!$A$9:Lookups!$B$24, 2, FALSE),"-")</f>
        <v/>
      </c>
      <c r="I53" s="20">
        <f>IFERROR(New_4G_Sites!I53*VLOOKUP(Lookups!$A$9, Lookups!$A$9:Lookups!$B$24, 2, FALSE),"-")</f>
        <v/>
      </c>
      <c r="J53" s="20">
        <f>IFERROR(New_4G_Sites!J53*VLOOKUP(Lookups!$A$9, Lookups!$A$9:Lookups!$B$24, 2, FALSE),"-")</f>
        <v/>
      </c>
      <c r="K53" s="20">
        <f>IFERROR(New_4G_Sites!K53*VLOOKUP(Lookups!$A$9, Lookups!$A$9:Lookups!$B$24, 2, FALSE),"-")</f>
        <v/>
      </c>
      <c r="L53" s="20">
        <f>IFERROR(New_4G_Sites!L53*VLOOKUP(Lookups!$A$9, Lookups!$A$9:Lookups!$B$24, 2, FALSE),"-")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IFERROR(New_4G_Sites!C54*VLOOKUP(Lookups!$A$9, Lookups!$A$9:Lookups!$B$24, 2, FALSE),"-")</f>
        <v/>
      </c>
      <c r="D54" s="20">
        <f>IFERROR(New_4G_Sites!D54*VLOOKUP(Lookups!$A$9, Lookups!$A$9:Lookups!$B$24, 2, FALSE),"-")</f>
        <v/>
      </c>
      <c r="E54" s="20">
        <f>IFERROR(New_4G_Sites!E54*VLOOKUP(Lookups!$A$9, Lookups!$A$9:Lookups!$B$24, 2, FALSE),"-")</f>
        <v/>
      </c>
      <c r="F54" s="20">
        <f>IFERROR(New_4G_Sites!F54*VLOOKUP(Lookups!$A$9, Lookups!$A$9:Lookups!$B$24, 2, FALSE),"-")</f>
        <v/>
      </c>
      <c r="G54" s="20">
        <f>IFERROR(New_4G_Sites!G54*VLOOKUP(Lookups!$A$9, Lookups!$A$9:Lookups!$B$24, 2, FALSE),"-")</f>
        <v/>
      </c>
      <c r="H54" s="20">
        <f>IFERROR(New_4G_Sites!H54*VLOOKUP(Lookups!$A$9, Lookups!$A$9:Lookups!$B$24, 2, FALSE),"-")</f>
        <v/>
      </c>
      <c r="I54" s="20">
        <f>IFERROR(New_4G_Sites!I54*VLOOKUP(Lookups!$A$9, Lookups!$A$9:Lookups!$B$24, 2, FALSE),"-")</f>
        <v/>
      </c>
      <c r="J54" s="20">
        <f>IFERROR(New_4G_Sites!J54*VLOOKUP(Lookups!$A$9, Lookups!$A$9:Lookups!$B$24, 2, FALSE),"-")</f>
        <v/>
      </c>
      <c r="K54" s="20">
        <f>IFERROR(New_4G_Sites!K54*VLOOKUP(Lookups!$A$9, Lookups!$A$9:Lookups!$B$24, 2, FALSE),"-")</f>
        <v/>
      </c>
      <c r="L54" s="20">
        <f>IFERROR(New_4G_Sites!L54*VLOOKUP(Lookups!$A$9, Lookups!$A$9:Lookups!$B$24, 2, FALSE),"-")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IFERROR(New_4G_Sites!C55*VLOOKUP(Lookups!$A$9, Lookups!$A$9:Lookups!$B$24, 2, FALSE),"-")</f>
        <v/>
      </c>
      <c r="D55" s="20">
        <f>IFERROR(New_4G_Sites!D55*VLOOKUP(Lookups!$A$9, Lookups!$A$9:Lookups!$B$24, 2, FALSE),"-")</f>
        <v/>
      </c>
      <c r="E55" s="20">
        <f>IFERROR(New_4G_Sites!E55*VLOOKUP(Lookups!$A$9, Lookups!$A$9:Lookups!$B$24, 2, FALSE),"-")</f>
        <v/>
      </c>
      <c r="F55" s="20">
        <f>IFERROR(New_4G_Sites!F55*VLOOKUP(Lookups!$A$9, Lookups!$A$9:Lookups!$B$24, 2, FALSE),"-")</f>
        <v/>
      </c>
      <c r="G55" s="20">
        <f>IFERROR(New_4G_Sites!G55*VLOOKUP(Lookups!$A$9, Lookups!$A$9:Lookups!$B$24, 2, FALSE),"-")</f>
        <v/>
      </c>
      <c r="H55" s="20">
        <f>IFERROR(New_4G_Sites!H55*VLOOKUP(Lookups!$A$9, Lookups!$A$9:Lookups!$B$24, 2, FALSE),"-")</f>
        <v/>
      </c>
      <c r="I55" s="20">
        <f>IFERROR(New_4G_Sites!I55*VLOOKUP(Lookups!$A$9, Lookups!$A$9:Lookups!$B$24, 2, FALSE),"-")</f>
        <v/>
      </c>
      <c r="J55" s="20">
        <f>IFERROR(New_4G_Sites!J55*VLOOKUP(Lookups!$A$9, Lookups!$A$9:Lookups!$B$24, 2, FALSE),"-")</f>
        <v/>
      </c>
      <c r="K55" s="20">
        <f>IFERROR(New_4G_Sites!K55*VLOOKUP(Lookups!$A$9, Lookups!$A$9:Lookups!$B$24, 2, FALSE),"-")</f>
        <v/>
      </c>
      <c r="L55" s="20">
        <f>IFERROR(New_4G_Sites!L55*VLOOKUP(Lookups!$A$9, Lookups!$A$9:Lookups!$B$24, 2, FALSE),"-")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IFERROR(New_4G_Sites!C56*VLOOKUP(Lookups!$A$9, Lookups!$A$9:Lookups!$B$24, 2, FALSE),"-")</f>
        <v/>
      </c>
      <c r="D56" s="20">
        <f>IFERROR(New_4G_Sites!D56*VLOOKUP(Lookups!$A$9, Lookups!$A$9:Lookups!$B$24, 2, FALSE),"-")</f>
        <v/>
      </c>
      <c r="E56" s="20">
        <f>IFERROR(New_4G_Sites!E56*VLOOKUP(Lookups!$A$9, Lookups!$A$9:Lookups!$B$24, 2, FALSE),"-")</f>
        <v/>
      </c>
      <c r="F56" s="20">
        <f>IFERROR(New_4G_Sites!F56*VLOOKUP(Lookups!$A$9, Lookups!$A$9:Lookups!$B$24, 2, FALSE),"-")</f>
        <v/>
      </c>
      <c r="G56" s="20">
        <f>IFERROR(New_4G_Sites!G56*VLOOKUP(Lookups!$A$9, Lookups!$A$9:Lookups!$B$24, 2, FALSE),"-")</f>
        <v/>
      </c>
      <c r="H56" s="20">
        <f>IFERROR(New_4G_Sites!H56*VLOOKUP(Lookups!$A$9, Lookups!$A$9:Lookups!$B$24, 2, FALSE),"-")</f>
        <v/>
      </c>
      <c r="I56" s="20">
        <f>IFERROR(New_4G_Sites!I56*VLOOKUP(Lookups!$A$9, Lookups!$A$9:Lookups!$B$24, 2, FALSE),"-")</f>
        <v/>
      </c>
      <c r="J56" s="20">
        <f>IFERROR(New_4G_Sites!J56*VLOOKUP(Lookups!$A$9, Lookups!$A$9:Lookups!$B$24, 2, FALSE),"-")</f>
        <v/>
      </c>
      <c r="K56" s="20">
        <f>IFERROR(New_4G_Sites!K56*VLOOKUP(Lookups!$A$9, Lookups!$A$9:Lookups!$B$24, 2, FALSE),"-")</f>
        <v/>
      </c>
      <c r="L56" s="20">
        <f>IFERROR(New_4G_Sites!L56*VLOOKUP(Lookups!$A$9, Lookups!$A$9:Lookups!$B$24, 2, FALSE),"-")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IFERROR(New_4G_Sites!C57*VLOOKUP(Lookups!$A$9, Lookups!$A$9:Lookups!$B$24, 2, FALSE),"-")</f>
        <v/>
      </c>
      <c r="D57" s="20">
        <f>IFERROR(New_4G_Sites!D57*VLOOKUP(Lookups!$A$9, Lookups!$A$9:Lookups!$B$24, 2, FALSE),"-")</f>
        <v/>
      </c>
      <c r="E57" s="20">
        <f>IFERROR(New_4G_Sites!E57*VLOOKUP(Lookups!$A$9, Lookups!$A$9:Lookups!$B$24, 2, FALSE),"-")</f>
        <v/>
      </c>
      <c r="F57" s="20">
        <f>IFERROR(New_4G_Sites!F57*VLOOKUP(Lookups!$A$9, Lookups!$A$9:Lookups!$B$24, 2, FALSE),"-")</f>
        <v/>
      </c>
      <c r="G57" s="20">
        <f>IFERROR(New_4G_Sites!G57*VLOOKUP(Lookups!$A$9, Lookups!$A$9:Lookups!$B$24, 2, FALSE),"-")</f>
        <v/>
      </c>
      <c r="H57" s="20">
        <f>IFERROR(New_4G_Sites!H57*VLOOKUP(Lookups!$A$9, Lookups!$A$9:Lookups!$B$24, 2, FALSE),"-")</f>
        <v/>
      </c>
      <c r="I57" s="20">
        <f>IFERROR(New_4G_Sites!I57*VLOOKUP(Lookups!$A$9, Lookups!$A$9:Lookups!$B$24, 2, FALSE),"-")</f>
        <v/>
      </c>
      <c r="J57" s="20">
        <f>IFERROR(New_4G_Sites!J57*VLOOKUP(Lookups!$A$9, Lookups!$A$9:Lookups!$B$24, 2, FALSE),"-")</f>
        <v/>
      </c>
      <c r="K57" s="20">
        <f>IFERROR(New_4G_Sites!K57*VLOOKUP(Lookups!$A$9, Lookups!$A$9:Lookups!$B$24, 2, FALSE),"-")</f>
        <v/>
      </c>
      <c r="L57" s="20">
        <f>IFERROR(New_4G_Sites!L57*VLOOKUP(Lookups!$A$9, Lookups!$A$9:Lookups!$B$24, 2, FALSE),"-")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IFERROR(New_4G_Sites!C58*VLOOKUP(Lookups!$A$9, Lookups!$A$9:Lookups!$B$24, 2, FALSE),"-")</f>
        <v/>
      </c>
      <c r="D58" s="20">
        <f>IFERROR(New_4G_Sites!D58*VLOOKUP(Lookups!$A$9, Lookups!$A$9:Lookups!$B$24, 2, FALSE),"-")</f>
        <v/>
      </c>
      <c r="E58" s="20">
        <f>IFERROR(New_4G_Sites!E58*VLOOKUP(Lookups!$A$9, Lookups!$A$9:Lookups!$B$24, 2, FALSE),"-")</f>
        <v/>
      </c>
      <c r="F58" s="20">
        <f>IFERROR(New_4G_Sites!F58*VLOOKUP(Lookups!$A$9, Lookups!$A$9:Lookups!$B$24, 2, FALSE),"-")</f>
        <v/>
      </c>
      <c r="G58" s="20">
        <f>IFERROR(New_4G_Sites!G58*VLOOKUP(Lookups!$A$9, Lookups!$A$9:Lookups!$B$24, 2, FALSE),"-")</f>
        <v/>
      </c>
      <c r="H58" s="20">
        <f>IFERROR(New_4G_Sites!H58*VLOOKUP(Lookups!$A$9, Lookups!$A$9:Lookups!$B$24, 2, FALSE),"-")</f>
        <v/>
      </c>
      <c r="I58" s="20">
        <f>IFERROR(New_4G_Sites!I58*VLOOKUP(Lookups!$A$9, Lookups!$A$9:Lookups!$B$24, 2, FALSE),"-")</f>
        <v/>
      </c>
      <c r="J58" s="20">
        <f>IFERROR(New_4G_Sites!J58*VLOOKUP(Lookups!$A$9, Lookups!$A$9:Lookups!$B$24, 2, FALSE),"-")</f>
        <v/>
      </c>
      <c r="K58" s="20">
        <f>IFERROR(New_4G_Sites!K58*VLOOKUP(Lookups!$A$9, Lookups!$A$9:Lookups!$B$24, 2, FALSE),"-")</f>
        <v/>
      </c>
      <c r="L58" s="20">
        <f>IFERROR(New_4G_Sites!L58*VLOOKUP(Lookups!$A$9, Lookups!$A$9:Lookups!$B$24, 2, FALSE),"-")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IFERROR(New_4G_Sites!C59*VLOOKUP(Lookups!$A$9, Lookups!$A$9:Lookups!$B$24, 2, FALSE),"-")</f>
        <v/>
      </c>
      <c r="D59" s="20">
        <f>IFERROR(New_4G_Sites!D59*VLOOKUP(Lookups!$A$9, Lookups!$A$9:Lookups!$B$24, 2, FALSE),"-")</f>
        <v/>
      </c>
      <c r="E59" s="20">
        <f>IFERROR(New_4G_Sites!E59*VLOOKUP(Lookups!$A$9, Lookups!$A$9:Lookups!$B$24, 2, FALSE),"-")</f>
        <v/>
      </c>
      <c r="F59" s="20">
        <f>IFERROR(New_4G_Sites!F59*VLOOKUP(Lookups!$A$9, Lookups!$A$9:Lookups!$B$24, 2, FALSE),"-")</f>
        <v/>
      </c>
      <c r="G59" s="20">
        <f>IFERROR(New_4G_Sites!G59*VLOOKUP(Lookups!$A$9, Lookups!$A$9:Lookups!$B$24, 2, FALSE),"-")</f>
        <v/>
      </c>
      <c r="H59" s="20">
        <f>IFERROR(New_4G_Sites!H59*VLOOKUP(Lookups!$A$9, Lookups!$A$9:Lookups!$B$24, 2, FALSE),"-")</f>
        <v/>
      </c>
      <c r="I59" s="20">
        <f>IFERROR(New_4G_Sites!I59*VLOOKUP(Lookups!$A$9, Lookups!$A$9:Lookups!$B$24, 2, FALSE),"-")</f>
        <v/>
      </c>
      <c r="J59" s="20">
        <f>IFERROR(New_4G_Sites!J59*VLOOKUP(Lookups!$A$9, Lookups!$A$9:Lookups!$B$24, 2, FALSE),"-")</f>
        <v/>
      </c>
      <c r="K59" s="20">
        <f>IFERROR(New_4G_Sites!K59*VLOOKUP(Lookups!$A$9, Lookups!$A$9:Lookups!$B$24, 2, FALSE),"-")</f>
        <v/>
      </c>
      <c r="L59" s="20">
        <f>IFERROR(New_4G_Sites!L59*VLOOKUP(Lookups!$A$9, Lookups!$A$9:Lookups!$B$24, 2, FALSE),"-")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IFERROR(New_4G_Sites!C60*VLOOKUP(Lookups!$A$9, Lookups!$A$9:Lookups!$B$24, 2, FALSE),"-")</f>
        <v/>
      </c>
      <c r="D60" s="20">
        <f>IFERROR(New_4G_Sites!D60*VLOOKUP(Lookups!$A$9, Lookups!$A$9:Lookups!$B$24, 2, FALSE),"-")</f>
        <v/>
      </c>
      <c r="E60" s="20">
        <f>IFERROR(New_4G_Sites!E60*VLOOKUP(Lookups!$A$9, Lookups!$A$9:Lookups!$B$24, 2, FALSE),"-")</f>
        <v/>
      </c>
      <c r="F60" s="20">
        <f>IFERROR(New_4G_Sites!F60*VLOOKUP(Lookups!$A$9, Lookups!$A$9:Lookups!$B$24, 2, FALSE),"-")</f>
        <v/>
      </c>
      <c r="G60" s="20">
        <f>IFERROR(New_4G_Sites!G60*VLOOKUP(Lookups!$A$9, Lookups!$A$9:Lookups!$B$24, 2, FALSE),"-")</f>
        <v/>
      </c>
      <c r="H60" s="20">
        <f>IFERROR(New_4G_Sites!H60*VLOOKUP(Lookups!$A$9, Lookups!$A$9:Lookups!$B$24, 2, FALSE),"-")</f>
        <v/>
      </c>
      <c r="I60" s="20">
        <f>IFERROR(New_4G_Sites!I60*VLOOKUP(Lookups!$A$9, Lookups!$A$9:Lookups!$B$24, 2, FALSE),"-")</f>
        <v/>
      </c>
      <c r="J60" s="20">
        <f>IFERROR(New_4G_Sites!J60*VLOOKUP(Lookups!$A$9, Lookups!$A$9:Lookups!$B$24, 2, FALSE),"-")</f>
        <v/>
      </c>
      <c r="K60" s="20">
        <f>IFERROR(New_4G_Sites!K60*VLOOKUP(Lookups!$A$9, Lookups!$A$9:Lookups!$B$24, 2, FALSE),"-")</f>
        <v/>
      </c>
      <c r="L60" s="20">
        <f>IFERROR(New_4G_Sites!L60*VLOOKUP(Lookups!$A$9, Lookups!$A$9:Lookups!$B$24, 2, FALSE),"-")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IFERROR(New_4G_Sites!C61*VLOOKUP(Lookups!$A$9, Lookups!$A$9:Lookups!$B$24, 2, FALSE),"-")</f>
        <v/>
      </c>
      <c r="D61" s="20">
        <f>IFERROR(New_4G_Sites!D61*VLOOKUP(Lookups!$A$9, Lookups!$A$9:Lookups!$B$24, 2, FALSE),"-")</f>
        <v/>
      </c>
      <c r="E61" s="20">
        <f>IFERROR(New_4G_Sites!E61*VLOOKUP(Lookups!$A$9, Lookups!$A$9:Lookups!$B$24, 2, FALSE),"-")</f>
        <v/>
      </c>
      <c r="F61" s="20">
        <f>IFERROR(New_4G_Sites!F61*VLOOKUP(Lookups!$A$9, Lookups!$A$9:Lookups!$B$24, 2, FALSE),"-")</f>
        <v/>
      </c>
      <c r="G61" s="20">
        <f>IFERROR(New_4G_Sites!G61*VLOOKUP(Lookups!$A$9, Lookups!$A$9:Lookups!$B$24, 2, FALSE),"-")</f>
        <v/>
      </c>
      <c r="H61" s="20">
        <f>IFERROR(New_4G_Sites!H61*VLOOKUP(Lookups!$A$9, Lookups!$A$9:Lookups!$B$24, 2, FALSE),"-")</f>
        <v/>
      </c>
      <c r="I61" s="20">
        <f>IFERROR(New_4G_Sites!I61*VLOOKUP(Lookups!$A$9, Lookups!$A$9:Lookups!$B$24, 2, FALSE),"-")</f>
        <v/>
      </c>
      <c r="J61" s="20">
        <f>IFERROR(New_4G_Sites!J61*VLOOKUP(Lookups!$A$9, Lookups!$A$9:Lookups!$B$24, 2, FALSE),"-")</f>
        <v/>
      </c>
      <c r="K61" s="20">
        <f>IFERROR(New_4G_Sites!K61*VLOOKUP(Lookups!$A$9, Lookups!$A$9:Lookups!$B$24, 2, FALSE),"-")</f>
        <v/>
      </c>
      <c r="L61" s="20">
        <f>IFERROR(New_4G_Sites!L61*VLOOKUP(Lookups!$A$9, Lookups!$A$9:Lookups!$B$24, 2, FALSE),"-")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IFERROR(New_4G_Sites!C62*VLOOKUP(Lookups!$A$9, Lookups!$A$9:Lookups!$B$24, 2, FALSE),"-")</f>
        <v/>
      </c>
      <c r="D62" s="20">
        <f>IFERROR(New_4G_Sites!D62*VLOOKUP(Lookups!$A$9, Lookups!$A$9:Lookups!$B$24, 2, FALSE),"-")</f>
        <v/>
      </c>
      <c r="E62" s="20">
        <f>IFERROR(New_4G_Sites!E62*VLOOKUP(Lookups!$A$9, Lookups!$A$9:Lookups!$B$24, 2, FALSE),"-")</f>
        <v/>
      </c>
      <c r="F62" s="20">
        <f>IFERROR(New_4G_Sites!F62*VLOOKUP(Lookups!$A$9, Lookups!$A$9:Lookups!$B$24, 2, FALSE),"-")</f>
        <v/>
      </c>
      <c r="G62" s="20">
        <f>IFERROR(New_4G_Sites!G62*VLOOKUP(Lookups!$A$9, Lookups!$A$9:Lookups!$B$24, 2, FALSE),"-")</f>
        <v/>
      </c>
      <c r="H62" s="20">
        <f>IFERROR(New_4G_Sites!H62*VLOOKUP(Lookups!$A$9, Lookups!$A$9:Lookups!$B$24, 2, FALSE),"-")</f>
        <v/>
      </c>
      <c r="I62" s="20">
        <f>IFERROR(New_4G_Sites!I62*VLOOKUP(Lookups!$A$9, Lookups!$A$9:Lookups!$B$24, 2, FALSE),"-")</f>
        <v/>
      </c>
      <c r="J62" s="20">
        <f>IFERROR(New_4G_Sites!J62*VLOOKUP(Lookups!$A$9, Lookups!$A$9:Lookups!$B$24, 2, FALSE),"-")</f>
        <v/>
      </c>
      <c r="K62" s="20">
        <f>IFERROR(New_4G_Sites!K62*VLOOKUP(Lookups!$A$9, Lookups!$A$9:Lookups!$B$24, 2, FALSE),"-")</f>
        <v/>
      </c>
      <c r="L62" s="20">
        <f>IFERROR(New_4G_Sites!L62*VLOOKUP(Lookups!$A$9, Lookups!$A$9:Lookups!$B$24, 2, FALSE),"-")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IFERROR(New_4G_Sites!C63*VLOOKUP(Lookups!$A$9, Lookups!$A$9:Lookups!$B$24, 2, FALSE),"-")</f>
        <v/>
      </c>
      <c r="D63" s="20">
        <f>IFERROR(New_4G_Sites!D63*VLOOKUP(Lookups!$A$9, Lookups!$A$9:Lookups!$B$24, 2, FALSE),"-")</f>
        <v/>
      </c>
      <c r="E63" s="20">
        <f>IFERROR(New_4G_Sites!E63*VLOOKUP(Lookups!$A$9, Lookups!$A$9:Lookups!$B$24, 2, FALSE),"-")</f>
        <v/>
      </c>
      <c r="F63" s="20">
        <f>IFERROR(New_4G_Sites!F63*VLOOKUP(Lookups!$A$9, Lookups!$A$9:Lookups!$B$24, 2, FALSE),"-")</f>
        <v/>
      </c>
      <c r="G63" s="20">
        <f>IFERROR(New_4G_Sites!G63*VLOOKUP(Lookups!$A$9, Lookups!$A$9:Lookups!$B$24, 2, FALSE),"-")</f>
        <v/>
      </c>
      <c r="H63" s="20">
        <f>IFERROR(New_4G_Sites!H63*VLOOKUP(Lookups!$A$9, Lookups!$A$9:Lookups!$B$24, 2, FALSE),"-")</f>
        <v/>
      </c>
      <c r="I63" s="20">
        <f>IFERROR(New_4G_Sites!I63*VLOOKUP(Lookups!$A$9, Lookups!$A$9:Lookups!$B$24, 2, FALSE),"-")</f>
        <v/>
      </c>
      <c r="J63" s="20">
        <f>IFERROR(New_4G_Sites!J63*VLOOKUP(Lookups!$A$9, Lookups!$A$9:Lookups!$B$24, 2, FALSE),"-")</f>
        <v/>
      </c>
      <c r="K63" s="20">
        <f>IFERROR(New_4G_Sites!K63*VLOOKUP(Lookups!$A$9, Lookups!$A$9:Lookups!$B$24, 2, FALSE),"-")</f>
        <v/>
      </c>
      <c r="L63" s="20">
        <f>IFERROR(New_4G_Sites!L63*VLOOKUP(Lookups!$A$9, Lookups!$A$9:Lookups!$B$24, 2, FALSE),"-")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IFERROR(New_4G_Sites!C64*VLOOKUP(Lookups!$A$9, Lookups!$A$9:Lookups!$B$24, 2, FALSE),"-")</f>
        <v/>
      </c>
      <c r="D64" s="20">
        <f>IFERROR(New_4G_Sites!D64*VLOOKUP(Lookups!$A$9, Lookups!$A$9:Lookups!$B$24, 2, FALSE),"-")</f>
        <v/>
      </c>
      <c r="E64" s="20">
        <f>IFERROR(New_4G_Sites!E64*VLOOKUP(Lookups!$A$9, Lookups!$A$9:Lookups!$B$24, 2, FALSE),"-")</f>
        <v/>
      </c>
      <c r="F64" s="20">
        <f>IFERROR(New_4G_Sites!F64*VLOOKUP(Lookups!$A$9, Lookups!$A$9:Lookups!$B$24, 2, FALSE),"-")</f>
        <v/>
      </c>
      <c r="G64" s="20">
        <f>IFERROR(New_4G_Sites!G64*VLOOKUP(Lookups!$A$9, Lookups!$A$9:Lookups!$B$24, 2, FALSE),"-")</f>
        <v/>
      </c>
      <c r="H64" s="20">
        <f>IFERROR(New_4G_Sites!H64*VLOOKUP(Lookups!$A$9, Lookups!$A$9:Lookups!$B$24, 2, FALSE),"-")</f>
        <v/>
      </c>
      <c r="I64" s="20">
        <f>IFERROR(New_4G_Sites!I64*VLOOKUP(Lookups!$A$9, Lookups!$A$9:Lookups!$B$24, 2, FALSE),"-")</f>
        <v/>
      </c>
      <c r="J64" s="20">
        <f>IFERROR(New_4G_Sites!J64*VLOOKUP(Lookups!$A$9, Lookups!$A$9:Lookups!$B$24, 2, FALSE),"-")</f>
        <v/>
      </c>
      <c r="K64" s="20">
        <f>IFERROR(New_4G_Sites!K64*VLOOKUP(Lookups!$A$9, Lookups!$A$9:Lookups!$B$24, 2, FALSE),"-")</f>
        <v/>
      </c>
      <c r="L64" s="20">
        <f>IFERROR(New_4G_Sites!L64*VLOOKUP(Lookups!$A$9, Lookups!$A$9:Lookups!$B$24, 2, FALSE),"-")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IFERROR(New_4G_Sites!C65*VLOOKUP(Lookups!$A$9, Lookups!$A$9:Lookups!$B$24, 2, FALSE),"-")</f>
        <v/>
      </c>
      <c r="D65" s="20">
        <f>IFERROR(New_4G_Sites!D65*VLOOKUP(Lookups!$A$9, Lookups!$A$9:Lookups!$B$24, 2, FALSE),"-")</f>
        <v/>
      </c>
      <c r="E65" s="20">
        <f>IFERROR(New_4G_Sites!E65*VLOOKUP(Lookups!$A$9, Lookups!$A$9:Lookups!$B$24, 2, FALSE),"-")</f>
        <v/>
      </c>
      <c r="F65" s="20">
        <f>IFERROR(New_4G_Sites!F65*VLOOKUP(Lookups!$A$9, Lookups!$A$9:Lookups!$B$24, 2, FALSE),"-")</f>
        <v/>
      </c>
      <c r="G65" s="20">
        <f>IFERROR(New_4G_Sites!G65*VLOOKUP(Lookups!$A$9, Lookups!$A$9:Lookups!$B$24, 2, FALSE),"-")</f>
        <v/>
      </c>
      <c r="H65" s="20">
        <f>IFERROR(New_4G_Sites!H65*VLOOKUP(Lookups!$A$9, Lookups!$A$9:Lookups!$B$24, 2, FALSE),"-")</f>
        <v/>
      </c>
      <c r="I65" s="20">
        <f>IFERROR(New_4G_Sites!I65*VLOOKUP(Lookups!$A$9, Lookups!$A$9:Lookups!$B$24, 2, FALSE),"-")</f>
        <v/>
      </c>
      <c r="J65" s="20">
        <f>IFERROR(New_4G_Sites!J65*VLOOKUP(Lookups!$A$9, Lookups!$A$9:Lookups!$B$24, 2, FALSE),"-")</f>
        <v/>
      </c>
      <c r="K65" s="20">
        <f>IFERROR(New_4G_Sites!K65*VLOOKUP(Lookups!$A$9, Lookups!$A$9:Lookups!$B$24, 2, FALSE),"-")</f>
        <v/>
      </c>
      <c r="L65" s="20">
        <f>IFERROR(New_4G_Sites!L65*VLOOKUP(Lookups!$A$9, Lookups!$A$9:Lookups!$B$24, 2, FALSE),"-")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IFERROR(New_4G_Sites!C66*VLOOKUP(Lookups!$A$9, Lookups!$A$9:Lookups!$B$24, 2, FALSE),"-")</f>
        <v/>
      </c>
      <c r="D66" s="20">
        <f>IFERROR(New_4G_Sites!D66*VLOOKUP(Lookups!$A$9, Lookups!$A$9:Lookups!$B$24, 2, FALSE),"-")</f>
        <v/>
      </c>
      <c r="E66" s="20">
        <f>IFERROR(New_4G_Sites!E66*VLOOKUP(Lookups!$A$9, Lookups!$A$9:Lookups!$B$24, 2, FALSE),"-")</f>
        <v/>
      </c>
      <c r="F66" s="20">
        <f>IFERROR(New_4G_Sites!F66*VLOOKUP(Lookups!$A$9, Lookups!$A$9:Lookups!$B$24, 2, FALSE),"-")</f>
        <v/>
      </c>
      <c r="G66" s="20">
        <f>IFERROR(New_4G_Sites!G66*VLOOKUP(Lookups!$A$9, Lookups!$A$9:Lookups!$B$24, 2, FALSE),"-")</f>
        <v/>
      </c>
      <c r="H66" s="20">
        <f>IFERROR(New_4G_Sites!H66*VLOOKUP(Lookups!$A$9, Lookups!$A$9:Lookups!$B$24, 2, FALSE),"-")</f>
        <v/>
      </c>
      <c r="I66" s="20">
        <f>IFERROR(New_4G_Sites!I66*VLOOKUP(Lookups!$A$9, Lookups!$A$9:Lookups!$B$24, 2, FALSE),"-")</f>
        <v/>
      </c>
      <c r="J66" s="20">
        <f>IFERROR(New_4G_Sites!J66*VLOOKUP(Lookups!$A$9, Lookups!$A$9:Lookups!$B$24, 2, FALSE),"-")</f>
        <v/>
      </c>
      <c r="K66" s="20">
        <f>IFERROR(New_4G_Sites!K66*VLOOKUP(Lookups!$A$9, Lookups!$A$9:Lookups!$B$24, 2, FALSE),"-")</f>
        <v/>
      </c>
      <c r="L66" s="20">
        <f>IFERROR(New_4G_Sites!L66*VLOOKUP(Lookups!$A$9, Lookups!$A$9:Lookups!$B$24, 2, FALSE),"-")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IFERROR(New_4G_Sites!C67*VLOOKUP(Lookups!$A$9, Lookups!$A$9:Lookups!$B$24, 2, FALSE),"-")</f>
        <v/>
      </c>
      <c r="D67" s="20">
        <f>IFERROR(New_4G_Sites!D67*VLOOKUP(Lookups!$A$9, Lookups!$A$9:Lookups!$B$24, 2, FALSE),"-")</f>
        <v/>
      </c>
      <c r="E67" s="20">
        <f>IFERROR(New_4G_Sites!E67*VLOOKUP(Lookups!$A$9, Lookups!$A$9:Lookups!$B$24, 2, FALSE),"-")</f>
        <v/>
      </c>
      <c r="F67" s="20">
        <f>IFERROR(New_4G_Sites!F67*VLOOKUP(Lookups!$A$9, Lookups!$A$9:Lookups!$B$24, 2, FALSE),"-")</f>
        <v/>
      </c>
      <c r="G67" s="20">
        <f>IFERROR(New_4G_Sites!G67*VLOOKUP(Lookups!$A$9, Lookups!$A$9:Lookups!$B$24, 2, FALSE),"-")</f>
        <v/>
      </c>
      <c r="H67" s="20">
        <f>IFERROR(New_4G_Sites!H67*VLOOKUP(Lookups!$A$9, Lookups!$A$9:Lookups!$B$24, 2, FALSE),"-")</f>
        <v/>
      </c>
      <c r="I67" s="20">
        <f>IFERROR(New_4G_Sites!I67*VLOOKUP(Lookups!$A$9, Lookups!$A$9:Lookups!$B$24, 2, FALSE),"-")</f>
        <v/>
      </c>
      <c r="J67" s="20">
        <f>IFERROR(New_4G_Sites!J67*VLOOKUP(Lookups!$A$9, Lookups!$A$9:Lookups!$B$24, 2, FALSE),"-")</f>
        <v/>
      </c>
      <c r="K67" s="20">
        <f>IFERROR(New_4G_Sites!K67*VLOOKUP(Lookups!$A$9, Lookups!$A$9:Lookups!$B$24, 2, FALSE),"-")</f>
        <v/>
      </c>
      <c r="L67" s="20">
        <f>IFERROR(New_4G_Sites!L67*VLOOKUP(Lookups!$A$9, Lookups!$A$9:Lookups!$B$24, 2, FALSE),"-")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IFERROR(New_4G_Sites!C68*VLOOKUP(Lookups!$A$9, Lookups!$A$9:Lookups!$B$24, 2, FALSE),"-")</f>
        <v/>
      </c>
      <c r="D68" s="20">
        <f>IFERROR(New_4G_Sites!D68*VLOOKUP(Lookups!$A$9, Lookups!$A$9:Lookups!$B$24, 2, FALSE),"-")</f>
        <v/>
      </c>
      <c r="E68" s="20">
        <f>IFERROR(New_4G_Sites!E68*VLOOKUP(Lookups!$A$9, Lookups!$A$9:Lookups!$B$24, 2, FALSE),"-")</f>
        <v/>
      </c>
      <c r="F68" s="20">
        <f>IFERROR(New_4G_Sites!F68*VLOOKUP(Lookups!$A$9, Lookups!$A$9:Lookups!$B$24, 2, FALSE),"-")</f>
        <v/>
      </c>
      <c r="G68" s="20">
        <f>IFERROR(New_4G_Sites!G68*VLOOKUP(Lookups!$A$9, Lookups!$A$9:Lookups!$B$24, 2, FALSE),"-")</f>
        <v/>
      </c>
      <c r="H68" s="20">
        <f>IFERROR(New_4G_Sites!H68*VLOOKUP(Lookups!$A$9, Lookups!$A$9:Lookups!$B$24, 2, FALSE),"-")</f>
        <v/>
      </c>
      <c r="I68" s="20">
        <f>IFERROR(New_4G_Sites!I68*VLOOKUP(Lookups!$A$9, Lookups!$A$9:Lookups!$B$24, 2, FALSE),"-")</f>
        <v/>
      </c>
      <c r="J68" s="20">
        <f>IFERROR(New_4G_Sites!J68*VLOOKUP(Lookups!$A$9, Lookups!$A$9:Lookups!$B$24, 2, FALSE),"-")</f>
        <v/>
      </c>
      <c r="K68" s="20">
        <f>IFERROR(New_4G_Sites!K68*VLOOKUP(Lookups!$A$9, Lookups!$A$9:Lookups!$B$24, 2, FALSE),"-")</f>
        <v/>
      </c>
      <c r="L68" s="20">
        <f>IFERROR(New_4G_Sites!L68*VLOOKUP(Lookups!$A$9, Lookups!$A$9:Lookups!$B$24, 2, FALSE),"-")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IFERROR(New_4G_Sites!C69*VLOOKUP(Lookups!$A$9, Lookups!$A$9:Lookups!$B$24, 2, FALSE),"-")</f>
        <v/>
      </c>
      <c r="D69" s="20">
        <f>IFERROR(New_4G_Sites!D69*VLOOKUP(Lookups!$A$9, Lookups!$A$9:Lookups!$B$24, 2, FALSE),"-")</f>
        <v/>
      </c>
      <c r="E69" s="20">
        <f>IFERROR(New_4G_Sites!E69*VLOOKUP(Lookups!$A$9, Lookups!$A$9:Lookups!$B$24, 2, FALSE),"-")</f>
        <v/>
      </c>
      <c r="F69" s="20">
        <f>IFERROR(New_4G_Sites!F69*VLOOKUP(Lookups!$A$9, Lookups!$A$9:Lookups!$B$24, 2, FALSE),"-")</f>
        <v/>
      </c>
      <c r="G69" s="20">
        <f>IFERROR(New_4G_Sites!G69*VLOOKUP(Lookups!$A$9, Lookups!$A$9:Lookups!$B$24, 2, FALSE),"-")</f>
        <v/>
      </c>
      <c r="H69" s="20">
        <f>IFERROR(New_4G_Sites!H69*VLOOKUP(Lookups!$A$9, Lookups!$A$9:Lookups!$B$24, 2, FALSE),"-")</f>
        <v/>
      </c>
      <c r="I69" s="20">
        <f>IFERROR(New_4G_Sites!I69*VLOOKUP(Lookups!$A$9, Lookups!$A$9:Lookups!$B$24, 2, FALSE),"-")</f>
        <v/>
      </c>
      <c r="J69" s="20">
        <f>IFERROR(New_4G_Sites!J69*VLOOKUP(Lookups!$A$9, Lookups!$A$9:Lookups!$B$24, 2, FALSE),"-")</f>
        <v/>
      </c>
      <c r="K69" s="20">
        <f>IFERROR(New_4G_Sites!K69*VLOOKUP(Lookups!$A$9, Lookups!$A$9:Lookups!$B$24, 2, FALSE),"-")</f>
        <v/>
      </c>
      <c r="L69" s="20">
        <f>IFERROR(New_4G_Sites!L69*VLOOKUP(Lookups!$A$9, Lookups!$A$9:Lookups!$B$24, 2, FALSE),"-")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IFERROR(New_4G_Sites!C70*VLOOKUP(Lookups!$A$9, Lookups!$A$9:Lookups!$B$24, 2, FALSE),"-")</f>
        <v/>
      </c>
      <c r="D70" s="20">
        <f>IFERROR(New_4G_Sites!D70*VLOOKUP(Lookups!$A$9, Lookups!$A$9:Lookups!$B$24, 2, FALSE),"-")</f>
        <v/>
      </c>
      <c r="E70" s="20">
        <f>IFERROR(New_4G_Sites!E70*VLOOKUP(Lookups!$A$9, Lookups!$A$9:Lookups!$B$24, 2, FALSE),"-")</f>
        <v/>
      </c>
      <c r="F70" s="20">
        <f>IFERROR(New_4G_Sites!F70*VLOOKUP(Lookups!$A$9, Lookups!$A$9:Lookups!$B$24, 2, FALSE),"-")</f>
        <v/>
      </c>
      <c r="G70" s="20">
        <f>IFERROR(New_4G_Sites!G70*VLOOKUP(Lookups!$A$9, Lookups!$A$9:Lookups!$B$24, 2, FALSE),"-")</f>
        <v/>
      </c>
      <c r="H70" s="20">
        <f>IFERROR(New_4G_Sites!H70*VLOOKUP(Lookups!$A$9, Lookups!$A$9:Lookups!$B$24, 2, FALSE),"-")</f>
        <v/>
      </c>
      <c r="I70" s="20">
        <f>IFERROR(New_4G_Sites!I70*VLOOKUP(Lookups!$A$9, Lookups!$A$9:Lookups!$B$24, 2, FALSE),"-")</f>
        <v/>
      </c>
      <c r="J70" s="20">
        <f>IFERROR(New_4G_Sites!J70*VLOOKUP(Lookups!$A$9, Lookups!$A$9:Lookups!$B$24, 2, FALSE),"-")</f>
        <v/>
      </c>
      <c r="K70" s="20">
        <f>IFERROR(New_4G_Sites!K70*VLOOKUP(Lookups!$A$9, Lookups!$A$9:Lookups!$B$24, 2, FALSE),"-")</f>
        <v/>
      </c>
      <c r="L70" s="20">
        <f>IFERROR(New_4G_Sites!L70*VLOOKUP(Lookups!$A$9, Lookups!$A$9:Lookups!$B$24, 2, FALSE),"-")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IFERROR(New_4G_Sites!C71*VLOOKUP(Lookups!$A$9, Lookups!$A$9:Lookups!$B$24, 2, FALSE),"-")</f>
        <v/>
      </c>
      <c r="D71" s="20">
        <f>IFERROR(New_4G_Sites!D71*VLOOKUP(Lookups!$A$9, Lookups!$A$9:Lookups!$B$24, 2, FALSE),"-")</f>
        <v/>
      </c>
      <c r="E71" s="20">
        <f>IFERROR(New_4G_Sites!E71*VLOOKUP(Lookups!$A$9, Lookups!$A$9:Lookups!$B$24, 2, FALSE),"-")</f>
        <v/>
      </c>
      <c r="F71" s="20">
        <f>IFERROR(New_4G_Sites!F71*VLOOKUP(Lookups!$A$9, Lookups!$A$9:Lookups!$B$24, 2, FALSE),"-")</f>
        <v/>
      </c>
      <c r="G71" s="20">
        <f>IFERROR(New_4G_Sites!G71*VLOOKUP(Lookups!$A$9, Lookups!$A$9:Lookups!$B$24, 2, FALSE),"-")</f>
        <v/>
      </c>
      <c r="H71" s="20">
        <f>IFERROR(New_4G_Sites!H71*VLOOKUP(Lookups!$A$9, Lookups!$A$9:Lookups!$B$24, 2, FALSE),"-")</f>
        <v/>
      </c>
      <c r="I71" s="20">
        <f>IFERROR(New_4G_Sites!I71*VLOOKUP(Lookups!$A$9, Lookups!$A$9:Lookups!$B$24, 2, FALSE),"-")</f>
        <v/>
      </c>
      <c r="J71" s="20">
        <f>IFERROR(New_4G_Sites!J71*VLOOKUP(Lookups!$A$9, Lookups!$A$9:Lookups!$B$24, 2, FALSE),"-")</f>
        <v/>
      </c>
      <c r="K71" s="20">
        <f>IFERROR(New_4G_Sites!K71*VLOOKUP(Lookups!$A$9, Lookups!$A$9:Lookups!$B$24, 2, FALSE),"-")</f>
        <v/>
      </c>
      <c r="L71" s="20">
        <f>IFERROR(New_4G_Sites!L71*VLOOKUP(Lookups!$A$9, Lookups!$A$9:Lookups!$B$24, 2, FALSE),"-")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IFERROR(New_4G_Sites!C72*VLOOKUP(Lookups!$A$9, Lookups!$A$9:Lookups!$B$24, 2, FALSE),"-")</f>
        <v/>
      </c>
      <c r="D72" s="20">
        <f>IFERROR(New_4G_Sites!D72*VLOOKUP(Lookups!$A$9, Lookups!$A$9:Lookups!$B$24, 2, FALSE),"-")</f>
        <v/>
      </c>
      <c r="E72" s="20">
        <f>IFERROR(New_4G_Sites!E72*VLOOKUP(Lookups!$A$9, Lookups!$A$9:Lookups!$B$24, 2, FALSE),"-")</f>
        <v/>
      </c>
      <c r="F72" s="20">
        <f>IFERROR(New_4G_Sites!F72*VLOOKUP(Lookups!$A$9, Lookups!$A$9:Lookups!$B$24, 2, FALSE),"-")</f>
        <v/>
      </c>
      <c r="G72" s="20">
        <f>IFERROR(New_4G_Sites!G72*VLOOKUP(Lookups!$A$9, Lookups!$A$9:Lookups!$B$24, 2, FALSE),"-")</f>
        <v/>
      </c>
      <c r="H72" s="20">
        <f>IFERROR(New_4G_Sites!H72*VLOOKUP(Lookups!$A$9, Lookups!$A$9:Lookups!$B$24, 2, FALSE),"-")</f>
        <v/>
      </c>
      <c r="I72" s="20">
        <f>IFERROR(New_4G_Sites!I72*VLOOKUP(Lookups!$A$9, Lookups!$A$9:Lookups!$B$24, 2, FALSE),"-")</f>
        <v/>
      </c>
      <c r="J72" s="20">
        <f>IFERROR(New_4G_Sites!J72*VLOOKUP(Lookups!$A$9, Lookups!$A$9:Lookups!$B$24, 2, FALSE),"-")</f>
        <v/>
      </c>
      <c r="K72" s="20">
        <f>IFERROR(New_4G_Sites!K72*VLOOKUP(Lookups!$A$9, Lookups!$A$9:Lookups!$B$24, 2, FALSE),"-")</f>
        <v/>
      </c>
      <c r="L72" s="20">
        <f>IFERROR(New_4G_Sites!L72*VLOOKUP(Lookups!$A$9, Lookups!$A$9:Lookups!$B$24, 2, FALSE),"-")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IFERROR(New_4G_Sites!C73*VLOOKUP(Lookups!$A$9, Lookups!$A$9:Lookups!$B$24, 2, FALSE),"-")</f>
        <v/>
      </c>
      <c r="D73" s="20">
        <f>IFERROR(New_4G_Sites!D73*VLOOKUP(Lookups!$A$9, Lookups!$A$9:Lookups!$B$24, 2, FALSE),"-")</f>
        <v/>
      </c>
      <c r="E73" s="20">
        <f>IFERROR(New_4G_Sites!E73*VLOOKUP(Lookups!$A$9, Lookups!$A$9:Lookups!$B$24, 2, FALSE),"-")</f>
        <v/>
      </c>
      <c r="F73" s="20">
        <f>IFERROR(New_4G_Sites!F73*VLOOKUP(Lookups!$A$9, Lookups!$A$9:Lookups!$B$24, 2, FALSE),"-")</f>
        <v/>
      </c>
      <c r="G73" s="20">
        <f>IFERROR(New_4G_Sites!G73*VLOOKUP(Lookups!$A$9, Lookups!$A$9:Lookups!$B$24, 2, FALSE),"-")</f>
        <v/>
      </c>
      <c r="H73" s="20">
        <f>IFERROR(New_4G_Sites!H73*VLOOKUP(Lookups!$A$9, Lookups!$A$9:Lookups!$B$24, 2, FALSE),"-")</f>
        <v/>
      </c>
      <c r="I73" s="20">
        <f>IFERROR(New_4G_Sites!I73*VLOOKUP(Lookups!$A$9, Lookups!$A$9:Lookups!$B$24, 2, FALSE),"-")</f>
        <v/>
      </c>
      <c r="J73" s="20">
        <f>IFERROR(New_4G_Sites!J73*VLOOKUP(Lookups!$A$9, Lookups!$A$9:Lookups!$B$24, 2, FALSE),"-")</f>
        <v/>
      </c>
      <c r="K73" s="20">
        <f>IFERROR(New_4G_Sites!K73*VLOOKUP(Lookups!$A$9, Lookups!$A$9:Lookups!$B$24, 2, FALSE),"-")</f>
        <v/>
      </c>
      <c r="L73" s="20">
        <f>IFERROR(New_4G_Sites!L73*VLOOKUP(Lookups!$A$9, Lookups!$A$9:Lookups!$B$24, 2, FALSE),"-")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IFERROR(New_4G_Sites!C74*VLOOKUP(Lookups!$A$9, Lookups!$A$9:Lookups!$B$24, 2, FALSE),"-")</f>
        <v/>
      </c>
      <c r="D74" s="20">
        <f>IFERROR(New_4G_Sites!D74*VLOOKUP(Lookups!$A$9, Lookups!$A$9:Lookups!$B$24, 2, FALSE),"-")</f>
        <v/>
      </c>
      <c r="E74" s="20">
        <f>IFERROR(New_4G_Sites!E74*VLOOKUP(Lookups!$A$9, Lookups!$A$9:Lookups!$B$24, 2, FALSE),"-")</f>
        <v/>
      </c>
      <c r="F74" s="20">
        <f>IFERROR(New_4G_Sites!F74*VLOOKUP(Lookups!$A$9, Lookups!$A$9:Lookups!$B$24, 2, FALSE),"-")</f>
        <v/>
      </c>
      <c r="G74" s="20">
        <f>IFERROR(New_4G_Sites!G74*VLOOKUP(Lookups!$A$9, Lookups!$A$9:Lookups!$B$24, 2, FALSE),"-")</f>
        <v/>
      </c>
      <c r="H74" s="20">
        <f>IFERROR(New_4G_Sites!H74*VLOOKUP(Lookups!$A$9, Lookups!$A$9:Lookups!$B$24, 2, FALSE),"-")</f>
        <v/>
      </c>
      <c r="I74" s="20">
        <f>IFERROR(New_4G_Sites!I74*VLOOKUP(Lookups!$A$9, Lookups!$A$9:Lookups!$B$24, 2, FALSE),"-")</f>
        <v/>
      </c>
      <c r="J74" s="20">
        <f>IFERROR(New_4G_Sites!J74*VLOOKUP(Lookups!$A$9, Lookups!$A$9:Lookups!$B$24, 2, FALSE),"-")</f>
        <v/>
      </c>
      <c r="K74" s="20">
        <f>IFERROR(New_4G_Sites!K74*VLOOKUP(Lookups!$A$9, Lookups!$A$9:Lookups!$B$24, 2, FALSE),"-")</f>
        <v/>
      </c>
      <c r="L74" s="20">
        <f>IFERROR(New_4G_Sites!L74*VLOOKUP(Lookups!$A$9, Lookups!$A$9:Lookups!$B$24, 2, FALSE),"-")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IFERROR(New_4G_Sites!C75*VLOOKUP(Lookups!$A$9, Lookups!$A$9:Lookups!$B$24, 2, FALSE),"-")</f>
        <v/>
      </c>
      <c r="D75" s="20">
        <f>IFERROR(New_4G_Sites!D75*VLOOKUP(Lookups!$A$9, Lookups!$A$9:Lookups!$B$24, 2, FALSE),"-")</f>
        <v/>
      </c>
      <c r="E75" s="20">
        <f>IFERROR(New_4G_Sites!E75*VLOOKUP(Lookups!$A$9, Lookups!$A$9:Lookups!$B$24, 2, FALSE),"-")</f>
        <v/>
      </c>
      <c r="F75" s="20">
        <f>IFERROR(New_4G_Sites!F75*VLOOKUP(Lookups!$A$9, Lookups!$A$9:Lookups!$B$24, 2, FALSE),"-")</f>
        <v/>
      </c>
      <c r="G75" s="20">
        <f>IFERROR(New_4G_Sites!G75*VLOOKUP(Lookups!$A$9, Lookups!$A$9:Lookups!$B$24, 2, FALSE),"-")</f>
        <v/>
      </c>
      <c r="H75" s="20">
        <f>IFERROR(New_4G_Sites!H75*VLOOKUP(Lookups!$A$9, Lookups!$A$9:Lookups!$B$24, 2, FALSE),"-")</f>
        <v/>
      </c>
      <c r="I75" s="20">
        <f>IFERROR(New_4G_Sites!I75*VLOOKUP(Lookups!$A$9, Lookups!$A$9:Lookups!$B$24, 2, FALSE),"-")</f>
        <v/>
      </c>
      <c r="J75" s="20">
        <f>IFERROR(New_4G_Sites!J75*VLOOKUP(Lookups!$A$9, Lookups!$A$9:Lookups!$B$24, 2, FALSE),"-")</f>
        <v/>
      </c>
      <c r="K75" s="20">
        <f>IFERROR(New_4G_Sites!K75*VLOOKUP(Lookups!$A$9, Lookups!$A$9:Lookups!$B$24, 2, FALSE),"-")</f>
        <v/>
      </c>
      <c r="L75" s="20">
        <f>IFERROR(New_4G_Sites!L75*VLOOKUP(Lookups!$A$9, Lookups!$A$9:Lookups!$B$24, 2, FALSE),"-")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IFERROR(New_4G_Sites!C76*VLOOKUP(Lookups!$A$9, Lookups!$A$9:Lookups!$B$24, 2, FALSE),"-")</f>
        <v/>
      </c>
      <c r="D76" s="20">
        <f>IFERROR(New_4G_Sites!D76*VLOOKUP(Lookups!$A$9, Lookups!$A$9:Lookups!$B$24, 2, FALSE),"-")</f>
        <v/>
      </c>
      <c r="E76" s="20">
        <f>IFERROR(New_4G_Sites!E76*VLOOKUP(Lookups!$A$9, Lookups!$A$9:Lookups!$B$24, 2, FALSE),"-")</f>
        <v/>
      </c>
      <c r="F76" s="20">
        <f>IFERROR(New_4G_Sites!F76*VLOOKUP(Lookups!$A$9, Lookups!$A$9:Lookups!$B$24, 2, FALSE),"-")</f>
        <v/>
      </c>
      <c r="G76" s="20">
        <f>IFERROR(New_4G_Sites!G76*VLOOKUP(Lookups!$A$9, Lookups!$A$9:Lookups!$B$24, 2, FALSE),"-")</f>
        <v/>
      </c>
      <c r="H76" s="20">
        <f>IFERROR(New_4G_Sites!H76*VLOOKUP(Lookups!$A$9, Lookups!$A$9:Lookups!$B$24, 2, FALSE),"-")</f>
        <v/>
      </c>
      <c r="I76" s="20">
        <f>IFERROR(New_4G_Sites!I76*VLOOKUP(Lookups!$A$9, Lookups!$A$9:Lookups!$B$24, 2, FALSE),"-")</f>
        <v/>
      </c>
      <c r="J76" s="20">
        <f>IFERROR(New_4G_Sites!J76*VLOOKUP(Lookups!$A$9, Lookups!$A$9:Lookups!$B$24, 2, FALSE),"-")</f>
        <v/>
      </c>
      <c r="K76" s="20">
        <f>IFERROR(New_4G_Sites!K76*VLOOKUP(Lookups!$A$9, Lookups!$A$9:Lookups!$B$24, 2, FALSE),"-")</f>
        <v/>
      </c>
      <c r="L76" s="20">
        <f>IFERROR(New_4G_Sites!L76*VLOOKUP(Lookups!$A$9, Lookups!$A$9:Lookups!$B$24, 2, FALSE),"-")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IFERROR(New_4G_Sites!C77*VLOOKUP(Lookups!$A$9, Lookups!$A$9:Lookups!$B$24, 2, FALSE),"-")</f>
        <v/>
      </c>
      <c r="D77" s="20">
        <f>IFERROR(New_4G_Sites!D77*VLOOKUP(Lookups!$A$9, Lookups!$A$9:Lookups!$B$24, 2, FALSE),"-")</f>
        <v/>
      </c>
      <c r="E77" s="20">
        <f>IFERROR(New_4G_Sites!E77*VLOOKUP(Lookups!$A$9, Lookups!$A$9:Lookups!$B$24, 2, FALSE),"-")</f>
        <v/>
      </c>
      <c r="F77" s="20">
        <f>IFERROR(New_4G_Sites!F77*VLOOKUP(Lookups!$A$9, Lookups!$A$9:Lookups!$B$24, 2, FALSE),"-")</f>
        <v/>
      </c>
      <c r="G77" s="20">
        <f>IFERROR(New_4G_Sites!G77*VLOOKUP(Lookups!$A$9, Lookups!$A$9:Lookups!$B$24, 2, FALSE),"-")</f>
        <v/>
      </c>
      <c r="H77" s="20">
        <f>IFERROR(New_4G_Sites!H77*VLOOKUP(Lookups!$A$9, Lookups!$A$9:Lookups!$B$24, 2, FALSE),"-")</f>
        <v/>
      </c>
      <c r="I77" s="20">
        <f>IFERROR(New_4G_Sites!I77*VLOOKUP(Lookups!$A$9, Lookups!$A$9:Lookups!$B$24, 2, FALSE),"-")</f>
        <v/>
      </c>
      <c r="J77" s="20">
        <f>IFERROR(New_4G_Sites!J77*VLOOKUP(Lookups!$A$9, Lookups!$A$9:Lookups!$B$24, 2, FALSE),"-")</f>
        <v/>
      </c>
      <c r="K77" s="20">
        <f>IFERROR(New_4G_Sites!K77*VLOOKUP(Lookups!$A$9, Lookups!$A$9:Lookups!$B$24, 2, FALSE),"-")</f>
        <v/>
      </c>
      <c r="L77" s="20">
        <f>IFERROR(New_4G_Sites!L77*VLOOKUP(Lookups!$A$9, Lookups!$A$9:Lookups!$B$24, 2, FALSE),"-")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IFERROR(New_4G_Sites!C78*VLOOKUP(Lookups!$A$9, Lookups!$A$9:Lookups!$B$24, 2, FALSE),"-")</f>
        <v/>
      </c>
      <c r="D78" s="20">
        <f>IFERROR(New_4G_Sites!D78*VLOOKUP(Lookups!$A$9, Lookups!$A$9:Lookups!$B$24, 2, FALSE),"-")</f>
        <v/>
      </c>
      <c r="E78" s="20">
        <f>IFERROR(New_4G_Sites!E78*VLOOKUP(Lookups!$A$9, Lookups!$A$9:Lookups!$B$24, 2, FALSE),"-")</f>
        <v/>
      </c>
      <c r="F78" s="20">
        <f>IFERROR(New_4G_Sites!F78*VLOOKUP(Lookups!$A$9, Lookups!$A$9:Lookups!$B$24, 2, FALSE),"-")</f>
        <v/>
      </c>
      <c r="G78" s="20">
        <f>IFERROR(New_4G_Sites!G78*VLOOKUP(Lookups!$A$9, Lookups!$A$9:Lookups!$B$24, 2, FALSE),"-")</f>
        <v/>
      </c>
      <c r="H78" s="20">
        <f>IFERROR(New_4G_Sites!H78*VLOOKUP(Lookups!$A$9, Lookups!$A$9:Lookups!$B$24, 2, FALSE),"-")</f>
        <v/>
      </c>
      <c r="I78" s="20">
        <f>IFERROR(New_4G_Sites!I78*VLOOKUP(Lookups!$A$9, Lookups!$A$9:Lookups!$B$24, 2, FALSE),"-")</f>
        <v/>
      </c>
      <c r="J78" s="20">
        <f>IFERROR(New_4G_Sites!J78*VLOOKUP(Lookups!$A$9, Lookups!$A$9:Lookups!$B$24, 2, FALSE),"-")</f>
        <v/>
      </c>
      <c r="K78" s="20">
        <f>IFERROR(New_4G_Sites!K78*VLOOKUP(Lookups!$A$9, Lookups!$A$9:Lookups!$B$24, 2, FALSE),"-")</f>
        <v/>
      </c>
      <c r="L78" s="20">
        <f>IFERROR(New_4G_Sites!L78*VLOOKUP(Lookups!$A$9, Lookups!$A$9:Lookups!$B$24, 2, FALSE),"-")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IFERROR(New_4G_Sites!C79*VLOOKUP(Lookups!$A$9, Lookups!$A$9:Lookups!$B$24, 2, FALSE),"-")</f>
        <v/>
      </c>
      <c r="D79" s="20">
        <f>IFERROR(New_4G_Sites!D79*VLOOKUP(Lookups!$A$9, Lookups!$A$9:Lookups!$B$24, 2, FALSE),"-")</f>
        <v/>
      </c>
      <c r="E79" s="20">
        <f>IFERROR(New_4G_Sites!E79*VLOOKUP(Lookups!$A$9, Lookups!$A$9:Lookups!$B$24, 2, FALSE),"-")</f>
        <v/>
      </c>
      <c r="F79" s="20">
        <f>IFERROR(New_4G_Sites!F79*VLOOKUP(Lookups!$A$9, Lookups!$A$9:Lookups!$B$24, 2, FALSE),"-")</f>
        <v/>
      </c>
      <c r="G79" s="20">
        <f>IFERROR(New_4G_Sites!G79*VLOOKUP(Lookups!$A$9, Lookups!$A$9:Lookups!$B$24, 2, FALSE),"-")</f>
        <v/>
      </c>
      <c r="H79" s="20">
        <f>IFERROR(New_4G_Sites!H79*VLOOKUP(Lookups!$A$9, Lookups!$A$9:Lookups!$B$24, 2, FALSE),"-")</f>
        <v/>
      </c>
      <c r="I79" s="20">
        <f>IFERROR(New_4G_Sites!I79*VLOOKUP(Lookups!$A$9, Lookups!$A$9:Lookups!$B$24, 2, FALSE),"-")</f>
        <v/>
      </c>
      <c r="J79" s="20">
        <f>IFERROR(New_4G_Sites!J79*VLOOKUP(Lookups!$A$9, Lookups!$A$9:Lookups!$B$24, 2, FALSE),"-")</f>
        <v/>
      </c>
      <c r="K79" s="20">
        <f>IFERROR(New_4G_Sites!K79*VLOOKUP(Lookups!$A$9, Lookups!$A$9:Lookups!$B$24, 2, FALSE),"-")</f>
        <v/>
      </c>
      <c r="L79" s="20">
        <f>IFERROR(New_4G_Sites!L79*VLOOKUP(Lookups!$A$9, Lookups!$A$9:Lookups!$B$24, 2, FALSE),"-")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IFERROR(New_4G_Sites!C80*VLOOKUP(Lookups!$A$9, Lookups!$A$9:Lookups!$B$24, 2, FALSE),"-")</f>
        <v/>
      </c>
      <c r="D80" s="20">
        <f>IFERROR(New_4G_Sites!D80*VLOOKUP(Lookups!$A$9, Lookups!$A$9:Lookups!$B$24, 2, FALSE),"-")</f>
        <v/>
      </c>
      <c r="E80" s="20">
        <f>IFERROR(New_4G_Sites!E80*VLOOKUP(Lookups!$A$9, Lookups!$A$9:Lookups!$B$24, 2, FALSE),"-")</f>
        <v/>
      </c>
      <c r="F80" s="20">
        <f>IFERROR(New_4G_Sites!F80*VLOOKUP(Lookups!$A$9, Lookups!$A$9:Lookups!$B$24, 2, FALSE),"-")</f>
        <v/>
      </c>
      <c r="G80" s="20">
        <f>IFERROR(New_4G_Sites!G80*VLOOKUP(Lookups!$A$9, Lookups!$A$9:Lookups!$B$24, 2, FALSE),"-")</f>
        <v/>
      </c>
      <c r="H80" s="20">
        <f>IFERROR(New_4G_Sites!H80*VLOOKUP(Lookups!$A$9, Lookups!$A$9:Lookups!$B$24, 2, FALSE),"-")</f>
        <v/>
      </c>
      <c r="I80" s="20">
        <f>IFERROR(New_4G_Sites!I80*VLOOKUP(Lookups!$A$9, Lookups!$A$9:Lookups!$B$24, 2, FALSE),"-")</f>
        <v/>
      </c>
      <c r="J80" s="20">
        <f>IFERROR(New_4G_Sites!J80*VLOOKUP(Lookups!$A$9, Lookups!$A$9:Lookups!$B$24, 2, FALSE),"-")</f>
        <v/>
      </c>
      <c r="K80" s="20">
        <f>IFERROR(New_4G_Sites!K80*VLOOKUP(Lookups!$A$9, Lookups!$A$9:Lookups!$B$24, 2, FALSE),"-")</f>
        <v/>
      </c>
      <c r="L80" s="20">
        <f>IFERROR(New_4G_Sites!L80*VLOOKUP(Lookups!$A$9, Lookups!$A$9:Lookups!$B$24, 2, FALSE),"-")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IFERROR(New_4G_Sites!C81*VLOOKUP(Lookups!$A$9, Lookups!$A$9:Lookups!$B$24, 2, FALSE),"-")</f>
        <v/>
      </c>
      <c r="D81" s="20">
        <f>IFERROR(New_4G_Sites!D81*VLOOKUP(Lookups!$A$9, Lookups!$A$9:Lookups!$B$24, 2, FALSE),"-")</f>
        <v/>
      </c>
      <c r="E81" s="20">
        <f>IFERROR(New_4G_Sites!E81*VLOOKUP(Lookups!$A$9, Lookups!$A$9:Lookups!$B$24, 2, FALSE),"-")</f>
        <v/>
      </c>
      <c r="F81" s="20">
        <f>IFERROR(New_4G_Sites!F81*VLOOKUP(Lookups!$A$9, Lookups!$A$9:Lookups!$B$24, 2, FALSE),"-")</f>
        <v/>
      </c>
      <c r="G81" s="20">
        <f>IFERROR(New_4G_Sites!G81*VLOOKUP(Lookups!$A$9, Lookups!$A$9:Lookups!$B$24, 2, FALSE),"-")</f>
        <v/>
      </c>
      <c r="H81" s="20">
        <f>IFERROR(New_4G_Sites!H81*VLOOKUP(Lookups!$A$9, Lookups!$A$9:Lookups!$B$24, 2, FALSE),"-")</f>
        <v/>
      </c>
      <c r="I81" s="20">
        <f>IFERROR(New_4G_Sites!I81*VLOOKUP(Lookups!$A$9, Lookups!$A$9:Lookups!$B$24, 2, FALSE),"-")</f>
        <v/>
      </c>
      <c r="J81" s="20">
        <f>IFERROR(New_4G_Sites!J81*VLOOKUP(Lookups!$A$9, Lookups!$A$9:Lookups!$B$24, 2, FALSE),"-")</f>
        <v/>
      </c>
      <c r="K81" s="20">
        <f>IFERROR(New_4G_Sites!K81*VLOOKUP(Lookups!$A$9, Lookups!$A$9:Lookups!$B$24, 2, FALSE),"-")</f>
        <v/>
      </c>
      <c r="L81" s="20">
        <f>IFERROR(New_4G_Sites!L81*VLOOKUP(Lookups!$A$9, Lookups!$A$9:Lookups!$B$24, 2, FALSE),"-")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IFERROR(New_4G_Sites!C82*VLOOKUP(Lookups!$A$9, Lookups!$A$9:Lookups!$B$24, 2, FALSE),"-")</f>
        <v/>
      </c>
      <c r="D82" s="20">
        <f>IFERROR(New_4G_Sites!D82*VLOOKUP(Lookups!$A$9, Lookups!$A$9:Lookups!$B$24, 2, FALSE),"-")</f>
        <v/>
      </c>
      <c r="E82" s="20">
        <f>IFERROR(New_4G_Sites!E82*VLOOKUP(Lookups!$A$9, Lookups!$A$9:Lookups!$B$24, 2, FALSE),"-")</f>
        <v/>
      </c>
      <c r="F82" s="20">
        <f>IFERROR(New_4G_Sites!F82*VLOOKUP(Lookups!$A$9, Lookups!$A$9:Lookups!$B$24, 2, FALSE),"-")</f>
        <v/>
      </c>
      <c r="G82" s="20">
        <f>IFERROR(New_4G_Sites!G82*VLOOKUP(Lookups!$A$9, Lookups!$A$9:Lookups!$B$24, 2, FALSE),"-")</f>
        <v/>
      </c>
      <c r="H82" s="20">
        <f>IFERROR(New_4G_Sites!H82*VLOOKUP(Lookups!$A$9, Lookups!$A$9:Lookups!$B$24, 2, FALSE),"-")</f>
        <v/>
      </c>
      <c r="I82" s="20">
        <f>IFERROR(New_4G_Sites!I82*VLOOKUP(Lookups!$A$9, Lookups!$A$9:Lookups!$B$24, 2, FALSE),"-")</f>
        <v/>
      </c>
      <c r="J82" s="20">
        <f>IFERROR(New_4G_Sites!J82*VLOOKUP(Lookups!$A$9, Lookups!$A$9:Lookups!$B$24, 2, FALSE),"-")</f>
        <v/>
      </c>
      <c r="K82" s="20">
        <f>IFERROR(New_4G_Sites!K82*VLOOKUP(Lookups!$A$9, Lookups!$A$9:Lookups!$B$24, 2, FALSE),"-")</f>
        <v/>
      </c>
      <c r="L82" s="20">
        <f>IFERROR(New_4G_Sites!L82*VLOOKUP(Lookups!$A$9, Lookups!$A$9:Lookups!$B$24, 2, FALSE),"-")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IFERROR(New_4G_Sites!C83*VLOOKUP(Lookups!$A$9, Lookups!$A$9:Lookups!$B$24, 2, FALSE),"-")</f>
        <v/>
      </c>
      <c r="D83" s="20">
        <f>IFERROR(New_4G_Sites!D83*VLOOKUP(Lookups!$A$9, Lookups!$A$9:Lookups!$B$24, 2, FALSE),"-")</f>
        <v/>
      </c>
      <c r="E83" s="20">
        <f>IFERROR(New_4G_Sites!E83*VLOOKUP(Lookups!$A$9, Lookups!$A$9:Lookups!$B$24, 2, FALSE),"-")</f>
        <v/>
      </c>
      <c r="F83" s="20">
        <f>IFERROR(New_4G_Sites!F83*VLOOKUP(Lookups!$A$9, Lookups!$A$9:Lookups!$B$24, 2, FALSE),"-")</f>
        <v/>
      </c>
      <c r="G83" s="20">
        <f>IFERROR(New_4G_Sites!G83*VLOOKUP(Lookups!$A$9, Lookups!$A$9:Lookups!$B$24, 2, FALSE),"-")</f>
        <v/>
      </c>
      <c r="H83" s="20">
        <f>IFERROR(New_4G_Sites!H83*VLOOKUP(Lookups!$A$9, Lookups!$A$9:Lookups!$B$24, 2, FALSE),"-")</f>
        <v/>
      </c>
      <c r="I83" s="20">
        <f>IFERROR(New_4G_Sites!I83*VLOOKUP(Lookups!$A$9, Lookups!$A$9:Lookups!$B$24, 2, FALSE),"-")</f>
        <v/>
      </c>
      <c r="J83" s="20">
        <f>IFERROR(New_4G_Sites!J83*VLOOKUP(Lookups!$A$9, Lookups!$A$9:Lookups!$B$24, 2, FALSE),"-")</f>
        <v/>
      </c>
      <c r="K83" s="20">
        <f>IFERROR(New_4G_Sites!K83*VLOOKUP(Lookups!$A$9, Lookups!$A$9:Lookups!$B$24, 2, FALSE),"-")</f>
        <v/>
      </c>
      <c r="L83" s="20">
        <f>IFERROR(New_4G_Sites!L83*VLOOKUP(Lookups!$A$9, Lookups!$A$9:Lookups!$B$24, 2, FALSE),"-")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IFERROR(New_4G_Sites!C84*VLOOKUP(Lookups!$A$9, Lookups!$A$9:Lookups!$B$24, 2, FALSE),"-")</f>
        <v/>
      </c>
      <c r="D84" s="20">
        <f>IFERROR(New_4G_Sites!D84*VLOOKUP(Lookups!$A$9, Lookups!$A$9:Lookups!$B$24, 2, FALSE),"-")</f>
        <v/>
      </c>
      <c r="E84" s="20">
        <f>IFERROR(New_4G_Sites!E84*VLOOKUP(Lookups!$A$9, Lookups!$A$9:Lookups!$B$24, 2, FALSE),"-")</f>
        <v/>
      </c>
      <c r="F84" s="20">
        <f>IFERROR(New_4G_Sites!F84*VLOOKUP(Lookups!$A$9, Lookups!$A$9:Lookups!$B$24, 2, FALSE),"-")</f>
        <v/>
      </c>
      <c r="G84" s="20">
        <f>IFERROR(New_4G_Sites!G84*VLOOKUP(Lookups!$A$9, Lookups!$A$9:Lookups!$B$24, 2, FALSE),"-")</f>
        <v/>
      </c>
      <c r="H84" s="20">
        <f>IFERROR(New_4G_Sites!H84*VLOOKUP(Lookups!$A$9, Lookups!$A$9:Lookups!$B$24, 2, FALSE),"-")</f>
        <v/>
      </c>
      <c r="I84" s="20">
        <f>IFERROR(New_4G_Sites!I84*VLOOKUP(Lookups!$A$9, Lookups!$A$9:Lookups!$B$24, 2, FALSE),"-")</f>
        <v/>
      </c>
      <c r="J84" s="20">
        <f>IFERROR(New_4G_Sites!J84*VLOOKUP(Lookups!$A$9, Lookups!$A$9:Lookups!$B$24, 2, FALSE),"-")</f>
        <v/>
      </c>
      <c r="K84" s="20">
        <f>IFERROR(New_4G_Sites!K84*VLOOKUP(Lookups!$A$9, Lookups!$A$9:Lookups!$B$24, 2, FALSE),"-")</f>
        <v/>
      </c>
      <c r="L84" s="20">
        <f>IFERROR(New_4G_Sites!L84*VLOOKUP(Lookups!$A$9, Lookups!$A$9:Lookups!$B$24, 2, FALSE),"-")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IFERROR(New_4G_Sites!C85*VLOOKUP(Lookups!$A$9, Lookups!$A$9:Lookups!$B$24, 2, FALSE),"-")</f>
        <v/>
      </c>
      <c r="D85" s="20">
        <f>IFERROR(New_4G_Sites!D85*VLOOKUP(Lookups!$A$9, Lookups!$A$9:Lookups!$B$24, 2, FALSE),"-")</f>
        <v/>
      </c>
      <c r="E85" s="20">
        <f>IFERROR(New_4G_Sites!E85*VLOOKUP(Lookups!$A$9, Lookups!$A$9:Lookups!$B$24, 2, FALSE),"-")</f>
        <v/>
      </c>
      <c r="F85" s="20">
        <f>IFERROR(New_4G_Sites!F85*VLOOKUP(Lookups!$A$9, Lookups!$A$9:Lookups!$B$24, 2, FALSE),"-")</f>
        <v/>
      </c>
      <c r="G85" s="20">
        <f>IFERROR(New_4G_Sites!G85*VLOOKUP(Lookups!$A$9, Lookups!$A$9:Lookups!$B$24, 2, FALSE),"-")</f>
        <v/>
      </c>
      <c r="H85" s="20">
        <f>IFERROR(New_4G_Sites!H85*VLOOKUP(Lookups!$A$9, Lookups!$A$9:Lookups!$B$24, 2, FALSE),"-")</f>
        <v/>
      </c>
      <c r="I85" s="20">
        <f>IFERROR(New_4G_Sites!I85*VLOOKUP(Lookups!$A$9, Lookups!$A$9:Lookups!$B$24, 2, FALSE),"-")</f>
        <v/>
      </c>
      <c r="J85" s="20">
        <f>IFERROR(New_4G_Sites!J85*VLOOKUP(Lookups!$A$9, Lookups!$A$9:Lookups!$B$24, 2, FALSE),"-")</f>
        <v/>
      </c>
      <c r="K85" s="20">
        <f>IFERROR(New_4G_Sites!K85*VLOOKUP(Lookups!$A$9, Lookups!$A$9:Lookups!$B$24, 2, FALSE),"-")</f>
        <v/>
      </c>
      <c r="L85" s="20">
        <f>IFERROR(New_4G_Sites!L85*VLOOKUP(Lookups!$A$9, Lookups!$A$9:Lookups!$B$24, 2, FALSE),"-")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IFERROR(New_4G_Sites!C86*VLOOKUP(Lookups!$A$9, Lookups!$A$9:Lookups!$B$24, 2, FALSE),"-")</f>
        <v/>
      </c>
      <c r="D86" s="20">
        <f>IFERROR(New_4G_Sites!D86*VLOOKUP(Lookups!$A$9, Lookups!$A$9:Lookups!$B$24, 2, FALSE),"-")</f>
        <v/>
      </c>
      <c r="E86" s="20">
        <f>IFERROR(New_4G_Sites!E86*VLOOKUP(Lookups!$A$9, Lookups!$A$9:Lookups!$B$24, 2, FALSE),"-")</f>
        <v/>
      </c>
      <c r="F86" s="20">
        <f>IFERROR(New_4G_Sites!F86*VLOOKUP(Lookups!$A$9, Lookups!$A$9:Lookups!$B$24, 2, FALSE),"-")</f>
        <v/>
      </c>
      <c r="G86" s="20">
        <f>IFERROR(New_4G_Sites!G86*VLOOKUP(Lookups!$A$9, Lookups!$A$9:Lookups!$B$24, 2, FALSE),"-")</f>
        <v/>
      </c>
      <c r="H86" s="20">
        <f>IFERROR(New_4G_Sites!H86*VLOOKUP(Lookups!$A$9, Lookups!$A$9:Lookups!$B$24, 2, FALSE),"-")</f>
        <v/>
      </c>
      <c r="I86" s="20">
        <f>IFERROR(New_4G_Sites!I86*VLOOKUP(Lookups!$A$9, Lookups!$A$9:Lookups!$B$24, 2, FALSE),"-")</f>
        <v/>
      </c>
      <c r="J86" s="20">
        <f>IFERROR(New_4G_Sites!J86*VLOOKUP(Lookups!$A$9, Lookups!$A$9:Lookups!$B$24, 2, FALSE),"-")</f>
        <v/>
      </c>
      <c r="K86" s="20">
        <f>IFERROR(New_4G_Sites!K86*VLOOKUP(Lookups!$A$9, Lookups!$A$9:Lookups!$B$24, 2, FALSE),"-")</f>
        <v/>
      </c>
      <c r="L86" s="20">
        <f>IFERROR(New_4G_Sites!L86*VLOOKUP(Lookups!$A$9, Lookups!$A$9:Lookups!$B$24, 2, FALSE),"-")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IFERROR(New_4G_Sites!C87*VLOOKUP(Lookups!$A$9, Lookups!$A$9:Lookups!$B$24, 2, FALSE),"-")</f>
        <v/>
      </c>
      <c r="D87" s="20">
        <f>IFERROR(New_4G_Sites!D87*VLOOKUP(Lookups!$A$9, Lookups!$A$9:Lookups!$B$24, 2, FALSE),"-")</f>
        <v/>
      </c>
      <c r="E87" s="20">
        <f>IFERROR(New_4G_Sites!E87*VLOOKUP(Lookups!$A$9, Lookups!$A$9:Lookups!$B$24, 2, FALSE),"-")</f>
        <v/>
      </c>
      <c r="F87" s="20">
        <f>IFERROR(New_4G_Sites!F87*VLOOKUP(Lookups!$A$9, Lookups!$A$9:Lookups!$B$24, 2, FALSE),"-")</f>
        <v/>
      </c>
      <c r="G87" s="20">
        <f>IFERROR(New_4G_Sites!G87*VLOOKUP(Lookups!$A$9, Lookups!$A$9:Lookups!$B$24, 2, FALSE),"-")</f>
        <v/>
      </c>
      <c r="H87" s="20">
        <f>IFERROR(New_4G_Sites!H87*VLOOKUP(Lookups!$A$9, Lookups!$A$9:Lookups!$B$24, 2, FALSE),"-")</f>
        <v/>
      </c>
      <c r="I87" s="20">
        <f>IFERROR(New_4G_Sites!I87*VLOOKUP(Lookups!$A$9, Lookups!$A$9:Lookups!$B$24, 2, FALSE),"-")</f>
        <v/>
      </c>
      <c r="J87" s="20">
        <f>IFERROR(New_4G_Sites!J87*VLOOKUP(Lookups!$A$9, Lookups!$A$9:Lookups!$B$24, 2, FALSE),"-")</f>
        <v/>
      </c>
      <c r="K87" s="20">
        <f>IFERROR(New_4G_Sites!K87*VLOOKUP(Lookups!$A$9, Lookups!$A$9:Lookups!$B$24, 2, FALSE),"-")</f>
        <v/>
      </c>
      <c r="L87" s="20">
        <f>IFERROR(New_4G_Sites!L87*VLOOKUP(Lookups!$A$9, Lookups!$A$9:Lookups!$B$24, 2, FALSE),"-")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IFERROR(New_4G_Sites!C88*VLOOKUP(Lookups!$A$9, Lookups!$A$9:Lookups!$B$24, 2, FALSE),"-")</f>
        <v/>
      </c>
      <c r="D88" s="20">
        <f>IFERROR(New_4G_Sites!D88*VLOOKUP(Lookups!$A$9, Lookups!$A$9:Lookups!$B$24, 2, FALSE),"-")</f>
        <v/>
      </c>
      <c r="E88" s="20">
        <f>IFERROR(New_4G_Sites!E88*VLOOKUP(Lookups!$A$9, Lookups!$A$9:Lookups!$B$24, 2, FALSE),"-")</f>
        <v/>
      </c>
      <c r="F88" s="20">
        <f>IFERROR(New_4G_Sites!F88*VLOOKUP(Lookups!$A$9, Lookups!$A$9:Lookups!$B$24, 2, FALSE),"-")</f>
        <v/>
      </c>
      <c r="G88" s="20">
        <f>IFERROR(New_4G_Sites!G88*VLOOKUP(Lookups!$A$9, Lookups!$A$9:Lookups!$B$24, 2, FALSE),"-")</f>
        <v/>
      </c>
      <c r="H88" s="20">
        <f>IFERROR(New_4G_Sites!H88*VLOOKUP(Lookups!$A$9, Lookups!$A$9:Lookups!$B$24, 2, FALSE),"-")</f>
        <v/>
      </c>
      <c r="I88" s="20">
        <f>IFERROR(New_4G_Sites!I88*VLOOKUP(Lookups!$A$9, Lookups!$A$9:Lookups!$B$24, 2, FALSE),"-")</f>
        <v/>
      </c>
      <c r="J88" s="20">
        <f>IFERROR(New_4G_Sites!J88*VLOOKUP(Lookups!$A$9, Lookups!$A$9:Lookups!$B$24, 2, FALSE),"-")</f>
        <v/>
      </c>
      <c r="K88" s="20">
        <f>IFERROR(New_4G_Sites!K88*VLOOKUP(Lookups!$A$9, Lookups!$A$9:Lookups!$B$24, 2, FALSE),"-")</f>
        <v/>
      </c>
      <c r="L88" s="20">
        <f>IFERROR(New_4G_Sites!L88*VLOOKUP(Lookups!$A$9, Lookups!$A$9:Lookups!$B$24, 2, FALSE),"-")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IFERROR(New_4G_Sites!C89*VLOOKUP(Lookups!$A$9, Lookups!$A$9:Lookups!$B$24, 2, FALSE),"-")</f>
        <v/>
      </c>
      <c r="D89" s="20">
        <f>IFERROR(New_4G_Sites!D89*VLOOKUP(Lookups!$A$9, Lookups!$A$9:Lookups!$B$24, 2, FALSE),"-")</f>
        <v/>
      </c>
      <c r="E89" s="20">
        <f>IFERROR(New_4G_Sites!E89*VLOOKUP(Lookups!$A$9, Lookups!$A$9:Lookups!$B$24, 2, FALSE),"-")</f>
        <v/>
      </c>
      <c r="F89" s="20">
        <f>IFERROR(New_4G_Sites!F89*VLOOKUP(Lookups!$A$9, Lookups!$A$9:Lookups!$B$24, 2, FALSE),"-")</f>
        <v/>
      </c>
      <c r="G89" s="20">
        <f>IFERROR(New_4G_Sites!G89*VLOOKUP(Lookups!$A$9, Lookups!$A$9:Lookups!$B$24, 2, FALSE),"-")</f>
        <v/>
      </c>
      <c r="H89" s="20">
        <f>IFERROR(New_4G_Sites!H89*VLOOKUP(Lookups!$A$9, Lookups!$A$9:Lookups!$B$24, 2, FALSE),"-")</f>
        <v/>
      </c>
      <c r="I89" s="20">
        <f>IFERROR(New_4G_Sites!I89*VLOOKUP(Lookups!$A$9, Lookups!$A$9:Lookups!$B$24, 2, FALSE),"-")</f>
        <v/>
      </c>
      <c r="J89" s="20">
        <f>IFERROR(New_4G_Sites!J89*VLOOKUP(Lookups!$A$9, Lookups!$A$9:Lookups!$B$24, 2, FALSE),"-")</f>
        <v/>
      </c>
      <c r="K89" s="20">
        <f>IFERROR(New_4G_Sites!K89*VLOOKUP(Lookups!$A$9, Lookups!$A$9:Lookups!$B$24, 2, FALSE),"-")</f>
        <v/>
      </c>
      <c r="L89" s="20">
        <f>IFERROR(New_4G_Sites!L89*VLOOKUP(Lookups!$A$9, Lookups!$A$9:Lookups!$B$24, 2, FALSE),"-")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IFERROR(New_4G_Sites!C90*VLOOKUP(Lookups!$A$9, Lookups!$A$9:Lookups!$B$24, 2, FALSE),"-")</f>
        <v/>
      </c>
      <c r="D90" s="20">
        <f>IFERROR(New_4G_Sites!D90*VLOOKUP(Lookups!$A$9, Lookups!$A$9:Lookups!$B$24, 2, FALSE),"-")</f>
        <v/>
      </c>
      <c r="E90" s="20">
        <f>IFERROR(New_4G_Sites!E90*VLOOKUP(Lookups!$A$9, Lookups!$A$9:Lookups!$B$24, 2, FALSE),"-")</f>
        <v/>
      </c>
      <c r="F90" s="20">
        <f>IFERROR(New_4G_Sites!F90*VLOOKUP(Lookups!$A$9, Lookups!$A$9:Lookups!$B$24, 2, FALSE),"-")</f>
        <v/>
      </c>
      <c r="G90" s="20">
        <f>IFERROR(New_4G_Sites!G90*VLOOKUP(Lookups!$A$9, Lookups!$A$9:Lookups!$B$24, 2, FALSE),"-")</f>
        <v/>
      </c>
      <c r="H90" s="20">
        <f>IFERROR(New_4G_Sites!H90*VLOOKUP(Lookups!$A$9, Lookups!$A$9:Lookups!$B$24, 2, FALSE),"-")</f>
        <v/>
      </c>
      <c r="I90" s="20">
        <f>IFERROR(New_4G_Sites!I90*VLOOKUP(Lookups!$A$9, Lookups!$A$9:Lookups!$B$24, 2, FALSE),"-")</f>
        <v/>
      </c>
      <c r="J90" s="20">
        <f>IFERROR(New_4G_Sites!J90*VLOOKUP(Lookups!$A$9, Lookups!$A$9:Lookups!$B$24, 2, FALSE),"-")</f>
        <v/>
      </c>
      <c r="K90" s="20">
        <f>IFERROR(New_4G_Sites!K90*VLOOKUP(Lookups!$A$9, Lookups!$A$9:Lookups!$B$24, 2, FALSE),"-")</f>
        <v/>
      </c>
      <c r="L90" s="20">
        <f>IFERROR(New_4G_Sites!L90*VLOOKUP(Lookups!$A$9, Lookups!$A$9:Lookups!$B$24, 2, FALSE),"-")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IFERROR(New_4G_Sites!C91*VLOOKUP(Lookups!$A$9, Lookups!$A$9:Lookups!$B$24, 2, FALSE),"-")</f>
        <v/>
      </c>
      <c r="D91" s="20">
        <f>IFERROR(New_4G_Sites!D91*VLOOKUP(Lookups!$A$9, Lookups!$A$9:Lookups!$B$24, 2, FALSE),"-")</f>
        <v/>
      </c>
      <c r="E91" s="20">
        <f>IFERROR(New_4G_Sites!E91*VLOOKUP(Lookups!$A$9, Lookups!$A$9:Lookups!$B$24, 2, FALSE),"-")</f>
        <v/>
      </c>
      <c r="F91" s="20">
        <f>IFERROR(New_4G_Sites!F91*VLOOKUP(Lookups!$A$9, Lookups!$A$9:Lookups!$B$24, 2, FALSE),"-")</f>
        <v/>
      </c>
      <c r="G91" s="20">
        <f>IFERROR(New_4G_Sites!G91*VLOOKUP(Lookups!$A$9, Lookups!$A$9:Lookups!$B$24, 2, FALSE),"-")</f>
        <v/>
      </c>
      <c r="H91" s="20">
        <f>IFERROR(New_4G_Sites!H91*VLOOKUP(Lookups!$A$9, Lookups!$A$9:Lookups!$B$24, 2, FALSE),"-")</f>
        <v/>
      </c>
      <c r="I91" s="20">
        <f>IFERROR(New_4G_Sites!I91*VLOOKUP(Lookups!$A$9, Lookups!$A$9:Lookups!$B$24, 2, FALSE),"-")</f>
        <v/>
      </c>
      <c r="J91" s="20">
        <f>IFERROR(New_4G_Sites!J91*VLOOKUP(Lookups!$A$9, Lookups!$A$9:Lookups!$B$24, 2, FALSE),"-")</f>
        <v/>
      </c>
      <c r="K91" s="20">
        <f>IFERROR(New_4G_Sites!K91*VLOOKUP(Lookups!$A$9, Lookups!$A$9:Lookups!$B$24, 2, FALSE),"-")</f>
        <v/>
      </c>
      <c r="L91" s="20">
        <f>IFERROR(New_4G_Sites!L91*VLOOKUP(Lookups!$A$9, Lookups!$A$9:Lookups!$B$24, 2, FALSE),"-")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IFERROR(New_4G_Sites!C92*VLOOKUP(Lookups!$A$9, Lookups!$A$9:Lookups!$B$24, 2, FALSE),"-")</f>
        <v/>
      </c>
      <c r="D92" s="20">
        <f>IFERROR(New_4G_Sites!D92*VLOOKUP(Lookups!$A$9, Lookups!$A$9:Lookups!$B$24, 2, FALSE),"-")</f>
        <v/>
      </c>
      <c r="E92" s="20">
        <f>IFERROR(New_4G_Sites!E92*VLOOKUP(Lookups!$A$9, Lookups!$A$9:Lookups!$B$24, 2, FALSE),"-")</f>
        <v/>
      </c>
      <c r="F92" s="20">
        <f>IFERROR(New_4G_Sites!F92*VLOOKUP(Lookups!$A$9, Lookups!$A$9:Lookups!$B$24, 2, FALSE),"-")</f>
        <v/>
      </c>
      <c r="G92" s="20">
        <f>IFERROR(New_4G_Sites!G92*VLOOKUP(Lookups!$A$9, Lookups!$A$9:Lookups!$B$24, 2, FALSE),"-")</f>
        <v/>
      </c>
      <c r="H92" s="20">
        <f>IFERROR(New_4G_Sites!H92*VLOOKUP(Lookups!$A$9, Lookups!$A$9:Lookups!$B$24, 2, FALSE),"-")</f>
        <v/>
      </c>
      <c r="I92" s="20">
        <f>IFERROR(New_4G_Sites!I92*VLOOKUP(Lookups!$A$9, Lookups!$A$9:Lookups!$B$24, 2, FALSE),"-")</f>
        <v/>
      </c>
      <c r="J92" s="20">
        <f>IFERROR(New_4G_Sites!J92*VLOOKUP(Lookups!$A$9, Lookups!$A$9:Lookups!$B$24, 2, FALSE),"-")</f>
        <v/>
      </c>
      <c r="K92" s="20">
        <f>IFERROR(New_4G_Sites!K92*VLOOKUP(Lookups!$A$9, Lookups!$A$9:Lookups!$B$24, 2, FALSE),"-")</f>
        <v/>
      </c>
      <c r="L92" s="20">
        <f>IFERROR(New_4G_Sites!L92*VLOOKUP(Lookups!$A$9, Lookups!$A$9:Lookups!$B$24, 2, FALSE),"-")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IFERROR(New_4G_Sites!C93*VLOOKUP(Lookups!$A$9, Lookups!$A$9:Lookups!$B$24, 2, FALSE),"-")</f>
        <v/>
      </c>
      <c r="D93" s="20">
        <f>IFERROR(New_4G_Sites!D93*VLOOKUP(Lookups!$A$9, Lookups!$A$9:Lookups!$B$24, 2, FALSE),"-")</f>
        <v/>
      </c>
      <c r="E93" s="20">
        <f>IFERROR(New_4G_Sites!E93*VLOOKUP(Lookups!$A$9, Lookups!$A$9:Lookups!$B$24, 2, FALSE),"-")</f>
        <v/>
      </c>
      <c r="F93" s="20">
        <f>IFERROR(New_4G_Sites!F93*VLOOKUP(Lookups!$A$9, Lookups!$A$9:Lookups!$B$24, 2, FALSE),"-")</f>
        <v/>
      </c>
      <c r="G93" s="20">
        <f>IFERROR(New_4G_Sites!G93*VLOOKUP(Lookups!$A$9, Lookups!$A$9:Lookups!$B$24, 2, FALSE),"-")</f>
        <v/>
      </c>
      <c r="H93" s="20">
        <f>IFERROR(New_4G_Sites!H93*VLOOKUP(Lookups!$A$9, Lookups!$A$9:Lookups!$B$24, 2, FALSE),"-")</f>
        <v/>
      </c>
      <c r="I93" s="20">
        <f>IFERROR(New_4G_Sites!I93*VLOOKUP(Lookups!$A$9, Lookups!$A$9:Lookups!$B$24, 2, FALSE),"-")</f>
        <v/>
      </c>
      <c r="J93" s="20">
        <f>IFERROR(New_4G_Sites!J93*VLOOKUP(Lookups!$A$9, Lookups!$A$9:Lookups!$B$24, 2, FALSE),"-")</f>
        <v/>
      </c>
      <c r="K93" s="20">
        <f>IFERROR(New_4G_Sites!K93*VLOOKUP(Lookups!$A$9, Lookups!$A$9:Lookups!$B$24, 2, FALSE),"-")</f>
        <v/>
      </c>
      <c r="L93" s="20">
        <f>IFERROR(New_4G_Sites!L93*VLOOKUP(Lookups!$A$9, Lookups!$A$9:Lookups!$B$24, 2, FALSE),"-")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IFERROR(New_4G_Sites!C94*VLOOKUP(Lookups!$A$9, Lookups!$A$9:Lookups!$B$24, 2, FALSE),"-")</f>
        <v/>
      </c>
      <c r="D94" s="20">
        <f>IFERROR(New_4G_Sites!D94*VLOOKUP(Lookups!$A$9, Lookups!$A$9:Lookups!$B$24, 2, FALSE),"-")</f>
        <v/>
      </c>
      <c r="E94" s="20">
        <f>IFERROR(New_4G_Sites!E94*VLOOKUP(Lookups!$A$9, Lookups!$A$9:Lookups!$B$24, 2, FALSE),"-")</f>
        <v/>
      </c>
      <c r="F94" s="20">
        <f>IFERROR(New_4G_Sites!F94*VLOOKUP(Lookups!$A$9, Lookups!$A$9:Lookups!$B$24, 2, FALSE),"-")</f>
        <v/>
      </c>
      <c r="G94" s="20">
        <f>IFERROR(New_4G_Sites!G94*VLOOKUP(Lookups!$A$9, Lookups!$A$9:Lookups!$B$24, 2, FALSE),"-")</f>
        <v/>
      </c>
      <c r="H94" s="20">
        <f>IFERROR(New_4G_Sites!H94*VLOOKUP(Lookups!$A$9, Lookups!$A$9:Lookups!$B$24, 2, FALSE),"-")</f>
        <v/>
      </c>
      <c r="I94" s="20">
        <f>IFERROR(New_4G_Sites!I94*VLOOKUP(Lookups!$A$9, Lookups!$A$9:Lookups!$B$24, 2, FALSE),"-")</f>
        <v/>
      </c>
      <c r="J94" s="20">
        <f>IFERROR(New_4G_Sites!J94*VLOOKUP(Lookups!$A$9, Lookups!$A$9:Lookups!$B$24, 2, FALSE),"-")</f>
        <v/>
      </c>
      <c r="K94" s="20">
        <f>IFERROR(New_4G_Sites!K94*VLOOKUP(Lookups!$A$9, Lookups!$A$9:Lookups!$B$24, 2, FALSE),"-")</f>
        <v/>
      </c>
      <c r="L94" s="20">
        <f>IFERROR(New_4G_Sites!L94*VLOOKUP(Lookups!$A$9, Lookups!$A$9:Lookups!$B$24, 2, FALSE),"-")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IFERROR(New_4G_Sites!C95*VLOOKUP(Lookups!$A$9, Lookups!$A$9:Lookups!$B$24, 2, FALSE),"-")</f>
        <v/>
      </c>
      <c r="D95" s="20">
        <f>IFERROR(New_4G_Sites!D95*VLOOKUP(Lookups!$A$9, Lookups!$A$9:Lookups!$B$24, 2, FALSE),"-")</f>
        <v/>
      </c>
      <c r="E95" s="20">
        <f>IFERROR(New_4G_Sites!E95*VLOOKUP(Lookups!$A$9, Lookups!$A$9:Lookups!$B$24, 2, FALSE),"-")</f>
        <v/>
      </c>
      <c r="F95" s="20">
        <f>IFERROR(New_4G_Sites!F95*VLOOKUP(Lookups!$A$9, Lookups!$A$9:Lookups!$B$24, 2, FALSE),"-")</f>
        <v/>
      </c>
      <c r="G95" s="20">
        <f>IFERROR(New_4G_Sites!G95*VLOOKUP(Lookups!$A$9, Lookups!$A$9:Lookups!$B$24, 2, FALSE),"-")</f>
        <v/>
      </c>
      <c r="H95" s="20">
        <f>IFERROR(New_4G_Sites!H95*VLOOKUP(Lookups!$A$9, Lookups!$A$9:Lookups!$B$24, 2, FALSE),"-")</f>
        <v/>
      </c>
      <c r="I95" s="20">
        <f>IFERROR(New_4G_Sites!I95*VLOOKUP(Lookups!$A$9, Lookups!$A$9:Lookups!$B$24, 2, FALSE),"-")</f>
        <v/>
      </c>
      <c r="J95" s="20">
        <f>IFERROR(New_4G_Sites!J95*VLOOKUP(Lookups!$A$9, Lookups!$A$9:Lookups!$B$24, 2, FALSE),"-")</f>
        <v/>
      </c>
      <c r="K95" s="20">
        <f>IFERROR(New_4G_Sites!K95*VLOOKUP(Lookups!$A$9, Lookups!$A$9:Lookups!$B$24, 2, FALSE),"-")</f>
        <v/>
      </c>
      <c r="L95" s="20">
        <f>IFERROR(New_4G_Sites!L95*VLOOKUP(Lookups!$A$9, Lookups!$A$9:Lookups!$B$24, 2, FALSE),"-")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IFERROR(New_4G_Sites!C96*VLOOKUP(Lookups!$A$9, Lookups!$A$9:Lookups!$B$24, 2, FALSE),"-")</f>
        <v/>
      </c>
      <c r="D96" s="20">
        <f>IFERROR(New_4G_Sites!D96*VLOOKUP(Lookups!$A$9, Lookups!$A$9:Lookups!$B$24, 2, FALSE),"-")</f>
        <v/>
      </c>
      <c r="E96" s="20">
        <f>IFERROR(New_4G_Sites!E96*VLOOKUP(Lookups!$A$9, Lookups!$A$9:Lookups!$B$24, 2, FALSE),"-")</f>
        <v/>
      </c>
      <c r="F96" s="20">
        <f>IFERROR(New_4G_Sites!F96*VLOOKUP(Lookups!$A$9, Lookups!$A$9:Lookups!$B$24, 2, FALSE),"-")</f>
        <v/>
      </c>
      <c r="G96" s="20">
        <f>IFERROR(New_4G_Sites!G96*VLOOKUP(Lookups!$A$9, Lookups!$A$9:Lookups!$B$24, 2, FALSE),"-")</f>
        <v/>
      </c>
      <c r="H96" s="20">
        <f>IFERROR(New_4G_Sites!H96*VLOOKUP(Lookups!$A$9, Lookups!$A$9:Lookups!$B$24, 2, FALSE),"-")</f>
        <v/>
      </c>
      <c r="I96" s="20">
        <f>IFERROR(New_4G_Sites!I96*VLOOKUP(Lookups!$A$9, Lookups!$A$9:Lookups!$B$24, 2, FALSE),"-")</f>
        <v/>
      </c>
      <c r="J96" s="20">
        <f>IFERROR(New_4G_Sites!J96*VLOOKUP(Lookups!$A$9, Lookups!$A$9:Lookups!$B$24, 2, FALSE),"-")</f>
        <v/>
      </c>
      <c r="K96" s="20">
        <f>IFERROR(New_4G_Sites!K96*VLOOKUP(Lookups!$A$9, Lookups!$A$9:Lookups!$B$24, 2, FALSE),"-")</f>
        <v/>
      </c>
      <c r="L96" s="20">
        <f>IFERROR(New_4G_Sites!L96*VLOOKUP(Lookups!$A$9, Lookups!$A$9:Lookups!$B$24, 2, FALSE),"-")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IFERROR(New_4G_Sites!C97*VLOOKUP(Lookups!$A$9, Lookups!$A$9:Lookups!$B$24, 2, FALSE),"-")</f>
        <v/>
      </c>
      <c r="D97" s="20">
        <f>IFERROR(New_4G_Sites!D97*VLOOKUP(Lookups!$A$9, Lookups!$A$9:Lookups!$B$24, 2, FALSE),"-")</f>
        <v/>
      </c>
      <c r="E97" s="20">
        <f>IFERROR(New_4G_Sites!E97*VLOOKUP(Lookups!$A$9, Lookups!$A$9:Lookups!$B$24, 2, FALSE),"-")</f>
        <v/>
      </c>
      <c r="F97" s="20">
        <f>IFERROR(New_4G_Sites!F97*VLOOKUP(Lookups!$A$9, Lookups!$A$9:Lookups!$B$24, 2, FALSE),"-")</f>
        <v/>
      </c>
      <c r="G97" s="20">
        <f>IFERROR(New_4G_Sites!G97*VLOOKUP(Lookups!$A$9, Lookups!$A$9:Lookups!$B$24, 2, FALSE),"-")</f>
        <v/>
      </c>
      <c r="H97" s="20">
        <f>IFERROR(New_4G_Sites!H97*VLOOKUP(Lookups!$A$9, Lookups!$A$9:Lookups!$B$24, 2, FALSE),"-")</f>
        <v/>
      </c>
      <c r="I97" s="20">
        <f>IFERROR(New_4G_Sites!I97*VLOOKUP(Lookups!$A$9, Lookups!$A$9:Lookups!$B$24, 2, FALSE),"-")</f>
        <v/>
      </c>
      <c r="J97" s="20">
        <f>IFERROR(New_4G_Sites!J97*VLOOKUP(Lookups!$A$9, Lookups!$A$9:Lookups!$B$24, 2, FALSE),"-")</f>
        <v/>
      </c>
      <c r="K97" s="20">
        <f>IFERROR(New_4G_Sites!K97*VLOOKUP(Lookups!$A$9, Lookups!$A$9:Lookups!$B$24, 2, FALSE),"-")</f>
        <v/>
      </c>
      <c r="L97" s="20">
        <f>IFERROR(New_4G_Sites!L97*VLOOKUP(Lookups!$A$9, Lookups!$A$9:Lookups!$B$24, 2, FALSE),"-")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IFERROR(New_4G_Sites!C98*VLOOKUP(Lookups!$A$9, Lookups!$A$9:Lookups!$B$24, 2, FALSE),"-")</f>
        <v/>
      </c>
      <c r="D98" s="20">
        <f>IFERROR(New_4G_Sites!D98*VLOOKUP(Lookups!$A$9, Lookups!$A$9:Lookups!$B$24, 2, FALSE),"-")</f>
        <v/>
      </c>
      <c r="E98" s="20">
        <f>IFERROR(New_4G_Sites!E98*VLOOKUP(Lookups!$A$9, Lookups!$A$9:Lookups!$B$24, 2, FALSE),"-")</f>
        <v/>
      </c>
      <c r="F98" s="20">
        <f>IFERROR(New_4G_Sites!F98*VLOOKUP(Lookups!$A$9, Lookups!$A$9:Lookups!$B$24, 2, FALSE),"-")</f>
        <v/>
      </c>
      <c r="G98" s="20">
        <f>IFERROR(New_4G_Sites!G98*VLOOKUP(Lookups!$A$9, Lookups!$A$9:Lookups!$B$24, 2, FALSE),"-")</f>
        <v/>
      </c>
      <c r="H98" s="20">
        <f>IFERROR(New_4G_Sites!H98*VLOOKUP(Lookups!$A$9, Lookups!$A$9:Lookups!$B$24, 2, FALSE),"-")</f>
        <v/>
      </c>
      <c r="I98" s="20">
        <f>IFERROR(New_4G_Sites!I98*VLOOKUP(Lookups!$A$9, Lookups!$A$9:Lookups!$B$24, 2, FALSE),"-")</f>
        <v/>
      </c>
      <c r="J98" s="20">
        <f>IFERROR(New_4G_Sites!J98*VLOOKUP(Lookups!$A$9, Lookups!$A$9:Lookups!$B$24, 2, FALSE),"-")</f>
        <v/>
      </c>
      <c r="K98" s="20">
        <f>IFERROR(New_4G_Sites!K98*VLOOKUP(Lookups!$A$9, Lookups!$A$9:Lookups!$B$24, 2, FALSE),"-")</f>
        <v/>
      </c>
      <c r="L98" s="20">
        <f>IFERROR(New_4G_Sites!L98*VLOOKUP(Lookups!$A$9, Lookups!$A$9:Lookups!$B$24, 2, FALSE),"-")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IFERROR(New_4G_Sites!C99*VLOOKUP(Lookups!$A$9, Lookups!$A$9:Lookups!$B$24, 2, FALSE),"-")</f>
        <v/>
      </c>
      <c r="D99" s="20">
        <f>IFERROR(New_4G_Sites!D99*VLOOKUP(Lookups!$A$9, Lookups!$A$9:Lookups!$B$24, 2, FALSE),"-")</f>
        <v/>
      </c>
      <c r="E99" s="20">
        <f>IFERROR(New_4G_Sites!E99*VLOOKUP(Lookups!$A$9, Lookups!$A$9:Lookups!$B$24, 2, FALSE),"-")</f>
        <v/>
      </c>
      <c r="F99" s="20">
        <f>IFERROR(New_4G_Sites!F99*VLOOKUP(Lookups!$A$9, Lookups!$A$9:Lookups!$B$24, 2, FALSE),"-")</f>
        <v/>
      </c>
      <c r="G99" s="20">
        <f>IFERROR(New_4G_Sites!G99*VLOOKUP(Lookups!$A$9, Lookups!$A$9:Lookups!$B$24, 2, FALSE),"-")</f>
        <v/>
      </c>
      <c r="H99" s="20">
        <f>IFERROR(New_4G_Sites!H99*VLOOKUP(Lookups!$A$9, Lookups!$A$9:Lookups!$B$24, 2, FALSE),"-")</f>
        <v/>
      </c>
      <c r="I99" s="20">
        <f>IFERROR(New_4G_Sites!I99*VLOOKUP(Lookups!$A$9, Lookups!$A$9:Lookups!$B$24, 2, FALSE),"-")</f>
        <v/>
      </c>
      <c r="J99" s="20">
        <f>IFERROR(New_4G_Sites!J99*VLOOKUP(Lookups!$A$9, Lookups!$A$9:Lookups!$B$24, 2, FALSE),"-")</f>
        <v/>
      </c>
      <c r="K99" s="20">
        <f>IFERROR(New_4G_Sites!K99*VLOOKUP(Lookups!$A$9, Lookups!$A$9:Lookups!$B$24, 2, FALSE),"-")</f>
        <v/>
      </c>
      <c r="L99" s="20">
        <f>IFERROR(New_4G_Sites!L99*VLOOKUP(Lookups!$A$9, Lookups!$A$9:Lookups!$B$24, 2, FALSE),"-")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IFERROR(New_4G_Sites!C100*VLOOKUP(Lookups!$A$9, Lookups!$A$9:Lookups!$B$24, 2, FALSE),"-")</f>
        <v/>
      </c>
      <c r="D100" s="20">
        <f>IFERROR(New_4G_Sites!D100*VLOOKUP(Lookups!$A$9, Lookups!$A$9:Lookups!$B$24, 2, FALSE),"-")</f>
        <v/>
      </c>
      <c r="E100" s="20">
        <f>IFERROR(New_4G_Sites!E100*VLOOKUP(Lookups!$A$9, Lookups!$A$9:Lookups!$B$24, 2, FALSE),"-")</f>
        <v/>
      </c>
      <c r="F100" s="20">
        <f>IFERROR(New_4G_Sites!F100*VLOOKUP(Lookups!$A$9, Lookups!$A$9:Lookups!$B$24, 2, FALSE),"-")</f>
        <v/>
      </c>
      <c r="G100" s="20">
        <f>IFERROR(New_4G_Sites!G100*VLOOKUP(Lookups!$A$9, Lookups!$A$9:Lookups!$B$24, 2, FALSE),"-")</f>
        <v/>
      </c>
      <c r="H100" s="20">
        <f>IFERROR(New_4G_Sites!H100*VLOOKUP(Lookups!$A$9, Lookups!$A$9:Lookups!$B$24, 2, FALSE),"-")</f>
        <v/>
      </c>
      <c r="I100" s="20">
        <f>IFERROR(New_4G_Sites!I100*VLOOKUP(Lookups!$A$9, Lookups!$A$9:Lookups!$B$24, 2, FALSE),"-")</f>
        <v/>
      </c>
      <c r="J100" s="20">
        <f>IFERROR(New_4G_Sites!J100*VLOOKUP(Lookups!$A$9, Lookups!$A$9:Lookups!$B$24, 2, FALSE),"-")</f>
        <v/>
      </c>
      <c r="K100" s="20">
        <f>IFERROR(New_4G_Sites!K100*VLOOKUP(Lookups!$A$9, Lookups!$A$9:Lookups!$B$24, 2, FALSE),"-")</f>
        <v/>
      </c>
      <c r="L100" s="20">
        <f>IFERROR(New_4G_Sites!L100*VLOOKUP(Lookups!$A$9, Lookups!$A$9:Lookups!$B$24, 2, FALSE),"-")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IFERROR(New_4G_Sites!C101*VLOOKUP(Lookups!$A$9, Lookups!$A$9:Lookups!$B$24, 2, FALSE),"-")</f>
        <v/>
      </c>
      <c r="D101" s="20">
        <f>IFERROR(New_4G_Sites!D101*VLOOKUP(Lookups!$A$9, Lookups!$A$9:Lookups!$B$24, 2, FALSE),"-")</f>
        <v/>
      </c>
      <c r="E101" s="20">
        <f>IFERROR(New_4G_Sites!E101*VLOOKUP(Lookups!$A$9, Lookups!$A$9:Lookups!$B$24, 2, FALSE),"-")</f>
        <v/>
      </c>
      <c r="F101" s="20">
        <f>IFERROR(New_4G_Sites!F101*VLOOKUP(Lookups!$A$9, Lookups!$A$9:Lookups!$B$24, 2, FALSE),"-")</f>
        <v/>
      </c>
      <c r="G101" s="20">
        <f>IFERROR(New_4G_Sites!G101*VLOOKUP(Lookups!$A$9, Lookups!$A$9:Lookups!$B$24, 2, FALSE),"-")</f>
        <v/>
      </c>
      <c r="H101" s="20">
        <f>IFERROR(New_4G_Sites!H101*VLOOKUP(Lookups!$A$9, Lookups!$A$9:Lookups!$B$24, 2, FALSE),"-")</f>
        <v/>
      </c>
      <c r="I101" s="20">
        <f>IFERROR(New_4G_Sites!I101*VLOOKUP(Lookups!$A$9, Lookups!$A$9:Lookups!$B$24, 2, FALSE),"-")</f>
        <v/>
      </c>
      <c r="J101" s="20">
        <f>IFERROR(New_4G_Sites!J101*VLOOKUP(Lookups!$A$9, Lookups!$A$9:Lookups!$B$24, 2, FALSE),"-")</f>
        <v/>
      </c>
      <c r="K101" s="20">
        <f>IFERROR(New_4G_Sites!K101*VLOOKUP(Lookups!$A$9, Lookups!$A$9:Lookups!$B$24, 2, FALSE),"-")</f>
        <v/>
      </c>
      <c r="L101" s="20">
        <f>IFERROR(New_4G_Sites!L101*VLOOKUP(Lookups!$A$9, Lookups!$A$9:Lookups!$B$24, 2, FALSE),"-")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IFERROR(New_4G_Sites!C102*VLOOKUP(Lookups!$A$9, Lookups!$A$9:Lookups!$B$24, 2, FALSE),"-")</f>
        <v/>
      </c>
      <c r="D102" s="20">
        <f>IFERROR(New_4G_Sites!D102*VLOOKUP(Lookups!$A$9, Lookups!$A$9:Lookups!$B$24, 2, FALSE),"-")</f>
        <v/>
      </c>
      <c r="E102" s="20">
        <f>IFERROR(New_4G_Sites!E102*VLOOKUP(Lookups!$A$9, Lookups!$A$9:Lookups!$B$24, 2, FALSE),"-")</f>
        <v/>
      </c>
      <c r="F102" s="20">
        <f>IFERROR(New_4G_Sites!F102*VLOOKUP(Lookups!$A$9, Lookups!$A$9:Lookups!$B$24, 2, FALSE),"-")</f>
        <v/>
      </c>
      <c r="G102" s="20">
        <f>IFERROR(New_4G_Sites!G102*VLOOKUP(Lookups!$A$9, Lookups!$A$9:Lookups!$B$24, 2, FALSE),"-")</f>
        <v/>
      </c>
      <c r="H102" s="20">
        <f>IFERROR(New_4G_Sites!H102*VLOOKUP(Lookups!$A$9, Lookups!$A$9:Lookups!$B$24, 2, FALSE),"-")</f>
        <v/>
      </c>
      <c r="I102" s="20">
        <f>IFERROR(New_4G_Sites!I102*VLOOKUP(Lookups!$A$9, Lookups!$A$9:Lookups!$B$24, 2, FALSE),"-")</f>
        <v/>
      </c>
      <c r="J102" s="20">
        <f>IFERROR(New_4G_Sites!J102*VLOOKUP(Lookups!$A$9, Lookups!$A$9:Lookups!$B$24, 2, FALSE),"-")</f>
        <v/>
      </c>
      <c r="K102" s="20">
        <f>IFERROR(New_4G_Sites!K102*VLOOKUP(Lookups!$A$9, Lookups!$A$9:Lookups!$B$24, 2, FALSE),"-")</f>
        <v/>
      </c>
      <c r="L102" s="20">
        <f>IFERROR(New_4G_Sites!L102*VLOOKUP(Lookups!$A$9, Lookups!$A$9:Lookups!$B$24, 2, FALSE),"-")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IFERROR(New_4G_Sites!C103*VLOOKUP(Lookups!$A$9, Lookups!$A$9:Lookups!$B$24, 2, FALSE),"-")</f>
        <v/>
      </c>
      <c r="D103" s="20">
        <f>IFERROR(New_4G_Sites!D103*VLOOKUP(Lookups!$A$9, Lookups!$A$9:Lookups!$B$24, 2, FALSE),"-")</f>
        <v/>
      </c>
      <c r="E103" s="20">
        <f>IFERROR(New_4G_Sites!E103*VLOOKUP(Lookups!$A$9, Lookups!$A$9:Lookups!$B$24, 2, FALSE),"-")</f>
        <v/>
      </c>
      <c r="F103" s="20">
        <f>IFERROR(New_4G_Sites!F103*VLOOKUP(Lookups!$A$9, Lookups!$A$9:Lookups!$B$24, 2, FALSE),"-")</f>
        <v/>
      </c>
      <c r="G103" s="20">
        <f>IFERROR(New_4G_Sites!G103*VLOOKUP(Lookups!$A$9, Lookups!$A$9:Lookups!$B$24, 2, FALSE),"-")</f>
        <v/>
      </c>
      <c r="H103" s="20">
        <f>IFERROR(New_4G_Sites!H103*VLOOKUP(Lookups!$A$9, Lookups!$A$9:Lookups!$B$24, 2, FALSE),"-")</f>
        <v/>
      </c>
      <c r="I103" s="20">
        <f>IFERROR(New_4G_Sites!I103*VLOOKUP(Lookups!$A$9, Lookups!$A$9:Lookups!$B$24, 2, FALSE),"-")</f>
        <v/>
      </c>
      <c r="J103" s="20">
        <f>IFERROR(New_4G_Sites!J103*VLOOKUP(Lookups!$A$9, Lookups!$A$9:Lookups!$B$24, 2, FALSE),"-")</f>
        <v/>
      </c>
      <c r="K103" s="20">
        <f>IFERROR(New_4G_Sites!K103*VLOOKUP(Lookups!$A$9, Lookups!$A$9:Lookups!$B$24, 2, FALSE),"-")</f>
        <v/>
      </c>
      <c r="L103" s="20">
        <f>IFERROR(New_4G_Sites!L103*VLOOKUP(Lookups!$A$9, Lookups!$A$9:Lookups!$B$24, 2, FALSE),"-")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IFERROR(New_4G_Sites!C104*VLOOKUP(Lookups!$A$9, Lookups!$A$9:Lookups!$B$24, 2, FALSE),"-")</f>
        <v/>
      </c>
      <c r="D104" s="20">
        <f>IFERROR(New_4G_Sites!D104*VLOOKUP(Lookups!$A$9, Lookups!$A$9:Lookups!$B$24, 2, FALSE),"-")</f>
        <v/>
      </c>
      <c r="E104" s="20">
        <f>IFERROR(New_4G_Sites!E104*VLOOKUP(Lookups!$A$9, Lookups!$A$9:Lookups!$B$24, 2, FALSE),"-")</f>
        <v/>
      </c>
      <c r="F104" s="20">
        <f>IFERROR(New_4G_Sites!F104*VLOOKUP(Lookups!$A$9, Lookups!$A$9:Lookups!$B$24, 2, FALSE),"-")</f>
        <v/>
      </c>
      <c r="G104" s="20">
        <f>IFERROR(New_4G_Sites!G104*VLOOKUP(Lookups!$A$9, Lookups!$A$9:Lookups!$B$24, 2, FALSE),"-")</f>
        <v/>
      </c>
      <c r="H104" s="20">
        <f>IFERROR(New_4G_Sites!H104*VLOOKUP(Lookups!$A$9, Lookups!$A$9:Lookups!$B$24, 2, FALSE),"-")</f>
        <v/>
      </c>
      <c r="I104" s="20">
        <f>IFERROR(New_4G_Sites!I104*VLOOKUP(Lookups!$A$9, Lookups!$A$9:Lookups!$B$24, 2, FALSE),"-")</f>
        <v/>
      </c>
      <c r="J104" s="20">
        <f>IFERROR(New_4G_Sites!J104*VLOOKUP(Lookups!$A$9, Lookups!$A$9:Lookups!$B$24, 2, FALSE),"-")</f>
        <v/>
      </c>
      <c r="K104" s="20">
        <f>IFERROR(New_4G_Sites!K104*VLOOKUP(Lookups!$A$9, Lookups!$A$9:Lookups!$B$24, 2, FALSE),"-")</f>
        <v/>
      </c>
      <c r="L104" s="20">
        <f>IFERROR(New_4G_Sites!L104*VLOOKUP(Lookups!$A$9, Lookups!$A$9:Lookups!$B$24, 2, FALSE),"-")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IFERROR(New_4G_Sites!C105*VLOOKUP(Lookups!$A$9, Lookups!$A$9:Lookups!$B$24, 2, FALSE),"-")</f>
        <v/>
      </c>
      <c r="D105" s="20">
        <f>IFERROR(New_4G_Sites!D105*VLOOKUP(Lookups!$A$9, Lookups!$A$9:Lookups!$B$24, 2, FALSE),"-")</f>
        <v/>
      </c>
      <c r="E105" s="20">
        <f>IFERROR(New_4G_Sites!E105*VLOOKUP(Lookups!$A$9, Lookups!$A$9:Lookups!$B$24, 2, FALSE),"-")</f>
        <v/>
      </c>
      <c r="F105" s="20">
        <f>IFERROR(New_4G_Sites!F105*VLOOKUP(Lookups!$A$9, Lookups!$A$9:Lookups!$B$24, 2, FALSE),"-")</f>
        <v/>
      </c>
      <c r="G105" s="20">
        <f>IFERROR(New_4G_Sites!G105*VLOOKUP(Lookups!$A$9, Lookups!$A$9:Lookups!$B$24, 2, FALSE),"-")</f>
        <v/>
      </c>
      <c r="H105" s="20">
        <f>IFERROR(New_4G_Sites!H105*VLOOKUP(Lookups!$A$9, Lookups!$A$9:Lookups!$B$24, 2, FALSE),"-")</f>
        <v/>
      </c>
      <c r="I105" s="20">
        <f>IFERROR(New_4G_Sites!I105*VLOOKUP(Lookups!$A$9, Lookups!$A$9:Lookups!$B$24, 2, FALSE),"-")</f>
        <v/>
      </c>
      <c r="J105" s="20">
        <f>IFERROR(New_4G_Sites!J105*VLOOKUP(Lookups!$A$9, Lookups!$A$9:Lookups!$B$24, 2, FALSE),"-")</f>
        <v/>
      </c>
      <c r="K105" s="20">
        <f>IFERROR(New_4G_Sites!K105*VLOOKUP(Lookups!$A$9, Lookups!$A$9:Lookups!$B$24, 2, FALSE),"-")</f>
        <v/>
      </c>
      <c r="L105" s="20">
        <f>IFERROR(New_4G_Sites!L105*VLOOKUP(Lookups!$A$9, Lookups!$A$9:Lookups!$B$24, 2, FALSE),"-")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IFERROR(New_4G_Sites!C106*VLOOKUP(Lookups!$A$9, Lookups!$A$9:Lookups!$B$24, 2, FALSE),"-")</f>
        <v/>
      </c>
      <c r="D106" s="20">
        <f>IFERROR(New_4G_Sites!D106*VLOOKUP(Lookups!$A$9, Lookups!$A$9:Lookups!$B$24, 2, FALSE),"-")</f>
        <v/>
      </c>
      <c r="E106" s="20">
        <f>IFERROR(New_4G_Sites!E106*VLOOKUP(Lookups!$A$9, Lookups!$A$9:Lookups!$B$24, 2, FALSE),"-")</f>
        <v/>
      </c>
      <c r="F106" s="20">
        <f>IFERROR(New_4G_Sites!F106*VLOOKUP(Lookups!$A$9, Lookups!$A$9:Lookups!$B$24, 2, FALSE),"-")</f>
        <v/>
      </c>
      <c r="G106" s="20">
        <f>IFERROR(New_4G_Sites!G106*VLOOKUP(Lookups!$A$9, Lookups!$A$9:Lookups!$B$24, 2, FALSE),"-")</f>
        <v/>
      </c>
      <c r="H106" s="20">
        <f>IFERROR(New_4G_Sites!H106*VLOOKUP(Lookups!$A$9, Lookups!$A$9:Lookups!$B$24, 2, FALSE),"-")</f>
        <v/>
      </c>
      <c r="I106" s="20">
        <f>IFERROR(New_4G_Sites!I106*VLOOKUP(Lookups!$A$9, Lookups!$A$9:Lookups!$B$24, 2, FALSE),"-")</f>
        <v/>
      </c>
      <c r="J106" s="20">
        <f>IFERROR(New_4G_Sites!J106*VLOOKUP(Lookups!$A$9, Lookups!$A$9:Lookups!$B$24, 2, FALSE),"-")</f>
        <v/>
      </c>
      <c r="K106" s="20">
        <f>IFERROR(New_4G_Sites!K106*VLOOKUP(Lookups!$A$9, Lookups!$A$9:Lookups!$B$24, 2, FALSE),"-")</f>
        <v/>
      </c>
      <c r="L106" s="20">
        <f>IFERROR(New_4G_Sites!L106*VLOOKUP(Lookups!$A$9, Lookups!$A$9:Lookups!$B$24, 2, FALSE),"-")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IFERROR(New_4G_Sites!C107*VLOOKUP(Lookups!$A$9, Lookups!$A$9:Lookups!$B$24, 2, FALSE),"-")</f>
        <v/>
      </c>
      <c r="D107" s="20">
        <f>IFERROR(New_4G_Sites!D107*VLOOKUP(Lookups!$A$9, Lookups!$A$9:Lookups!$B$24, 2, FALSE),"-")</f>
        <v/>
      </c>
      <c r="E107" s="20">
        <f>IFERROR(New_4G_Sites!E107*VLOOKUP(Lookups!$A$9, Lookups!$A$9:Lookups!$B$24, 2, FALSE),"-")</f>
        <v/>
      </c>
      <c r="F107" s="20">
        <f>IFERROR(New_4G_Sites!F107*VLOOKUP(Lookups!$A$9, Lookups!$A$9:Lookups!$B$24, 2, FALSE),"-")</f>
        <v/>
      </c>
      <c r="G107" s="20">
        <f>IFERROR(New_4G_Sites!G107*VLOOKUP(Lookups!$A$9, Lookups!$A$9:Lookups!$B$24, 2, FALSE),"-")</f>
        <v/>
      </c>
      <c r="H107" s="20">
        <f>IFERROR(New_4G_Sites!H107*VLOOKUP(Lookups!$A$9, Lookups!$A$9:Lookups!$B$24, 2, FALSE),"-")</f>
        <v/>
      </c>
      <c r="I107" s="20">
        <f>IFERROR(New_4G_Sites!I107*VLOOKUP(Lookups!$A$9, Lookups!$A$9:Lookups!$B$24, 2, FALSE),"-")</f>
        <v/>
      </c>
      <c r="J107" s="20">
        <f>IFERROR(New_4G_Sites!J107*VLOOKUP(Lookups!$A$9, Lookups!$A$9:Lookups!$B$24, 2, FALSE),"-")</f>
        <v/>
      </c>
      <c r="K107" s="20">
        <f>IFERROR(New_4G_Sites!K107*VLOOKUP(Lookups!$A$9, Lookups!$A$9:Lookups!$B$24, 2, FALSE),"-")</f>
        <v/>
      </c>
      <c r="L107" s="20">
        <f>IFERROR(New_4G_Sites!L107*VLOOKUP(Lookups!$A$9, Lookups!$A$9:Lookups!$B$24, 2, FALSE),"-")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IFERROR(New_4G_Sites!C108*VLOOKUP(Lookups!$A$9, Lookups!$A$9:Lookups!$B$24, 2, FALSE),"-")</f>
        <v/>
      </c>
      <c r="D108" s="20">
        <f>IFERROR(New_4G_Sites!D108*VLOOKUP(Lookups!$A$9, Lookups!$A$9:Lookups!$B$24, 2, FALSE),"-")</f>
        <v/>
      </c>
      <c r="E108" s="20">
        <f>IFERROR(New_4G_Sites!E108*VLOOKUP(Lookups!$A$9, Lookups!$A$9:Lookups!$B$24, 2, FALSE),"-")</f>
        <v/>
      </c>
      <c r="F108" s="20">
        <f>IFERROR(New_4G_Sites!F108*VLOOKUP(Lookups!$A$9, Lookups!$A$9:Lookups!$B$24, 2, FALSE),"-")</f>
        <v/>
      </c>
      <c r="G108" s="20">
        <f>IFERROR(New_4G_Sites!G108*VLOOKUP(Lookups!$A$9, Lookups!$A$9:Lookups!$B$24, 2, FALSE),"-")</f>
        <v/>
      </c>
      <c r="H108" s="20">
        <f>IFERROR(New_4G_Sites!H108*VLOOKUP(Lookups!$A$9, Lookups!$A$9:Lookups!$B$24, 2, FALSE),"-")</f>
        <v/>
      </c>
      <c r="I108" s="20">
        <f>IFERROR(New_4G_Sites!I108*VLOOKUP(Lookups!$A$9, Lookups!$A$9:Lookups!$B$24, 2, FALSE),"-")</f>
        <v/>
      </c>
      <c r="J108" s="20">
        <f>IFERROR(New_4G_Sites!J108*VLOOKUP(Lookups!$A$9, Lookups!$A$9:Lookups!$B$24, 2, FALSE),"-")</f>
        <v/>
      </c>
      <c r="K108" s="20">
        <f>IFERROR(New_4G_Sites!K108*VLOOKUP(Lookups!$A$9, Lookups!$A$9:Lookups!$B$24, 2, FALSE),"-")</f>
        <v/>
      </c>
      <c r="L108" s="20">
        <f>IFERROR(New_4G_Sites!L108*VLOOKUP(Lookups!$A$9, Lookups!$A$9:Lookups!$B$24, 2, FALSE),"-")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IFERROR(New_4G_Sites!C109*VLOOKUP(Lookups!$A$9, Lookups!$A$9:Lookups!$B$24, 2, FALSE),"-")</f>
        <v/>
      </c>
      <c r="D109" s="20">
        <f>IFERROR(New_4G_Sites!D109*VLOOKUP(Lookups!$A$9, Lookups!$A$9:Lookups!$B$24, 2, FALSE),"-")</f>
        <v/>
      </c>
      <c r="E109" s="20">
        <f>IFERROR(New_4G_Sites!E109*VLOOKUP(Lookups!$A$9, Lookups!$A$9:Lookups!$B$24, 2, FALSE),"-")</f>
        <v/>
      </c>
      <c r="F109" s="20">
        <f>IFERROR(New_4G_Sites!F109*VLOOKUP(Lookups!$A$9, Lookups!$A$9:Lookups!$B$24, 2, FALSE),"-")</f>
        <v/>
      </c>
      <c r="G109" s="20">
        <f>IFERROR(New_4G_Sites!G109*VLOOKUP(Lookups!$A$9, Lookups!$A$9:Lookups!$B$24, 2, FALSE),"-")</f>
        <v/>
      </c>
      <c r="H109" s="20">
        <f>IFERROR(New_4G_Sites!H109*VLOOKUP(Lookups!$A$9, Lookups!$A$9:Lookups!$B$24, 2, FALSE),"-")</f>
        <v/>
      </c>
      <c r="I109" s="20">
        <f>IFERROR(New_4G_Sites!I109*VLOOKUP(Lookups!$A$9, Lookups!$A$9:Lookups!$B$24, 2, FALSE),"-")</f>
        <v/>
      </c>
      <c r="J109" s="20">
        <f>IFERROR(New_4G_Sites!J109*VLOOKUP(Lookups!$A$9, Lookups!$A$9:Lookups!$B$24, 2, FALSE),"-")</f>
        <v/>
      </c>
      <c r="K109" s="20">
        <f>IFERROR(New_4G_Sites!K109*VLOOKUP(Lookups!$A$9, Lookups!$A$9:Lookups!$B$24, 2, FALSE),"-")</f>
        <v/>
      </c>
      <c r="L109" s="20">
        <f>IFERROR(New_4G_Sites!L109*VLOOKUP(Lookups!$A$9, Lookups!$A$9:Lookups!$B$24, 2, FALSE),"-")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IFERROR(New_4G_Sites!C110*VLOOKUP(Lookups!$A$9, Lookups!$A$9:Lookups!$B$24, 2, FALSE),"-")</f>
        <v/>
      </c>
      <c r="D110" s="20">
        <f>IFERROR(New_4G_Sites!D110*VLOOKUP(Lookups!$A$9, Lookups!$A$9:Lookups!$B$24, 2, FALSE),"-")</f>
        <v/>
      </c>
      <c r="E110" s="20">
        <f>IFERROR(New_4G_Sites!E110*VLOOKUP(Lookups!$A$9, Lookups!$A$9:Lookups!$B$24, 2, FALSE),"-")</f>
        <v/>
      </c>
      <c r="F110" s="20">
        <f>IFERROR(New_4G_Sites!F110*VLOOKUP(Lookups!$A$9, Lookups!$A$9:Lookups!$B$24, 2, FALSE),"-")</f>
        <v/>
      </c>
      <c r="G110" s="20">
        <f>IFERROR(New_4G_Sites!G110*VLOOKUP(Lookups!$A$9, Lookups!$A$9:Lookups!$B$24, 2, FALSE),"-")</f>
        <v/>
      </c>
      <c r="H110" s="20">
        <f>IFERROR(New_4G_Sites!H110*VLOOKUP(Lookups!$A$9, Lookups!$A$9:Lookups!$B$24, 2, FALSE),"-")</f>
        <v/>
      </c>
      <c r="I110" s="20">
        <f>IFERROR(New_4G_Sites!I110*VLOOKUP(Lookups!$A$9, Lookups!$A$9:Lookups!$B$24, 2, FALSE),"-")</f>
        <v/>
      </c>
      <c r="J110" s="20">
        <f>IFERROR(New_4G_Sites!J110*VLOOKUP(Lookups!$A$9, Lookups!$A$9:Lookups!$B$24, 2, FALSE),"-")</f>
        <v/>
      </c>
      <c r="K110" s="20">
        <f>IFERROR(New_4G_Sites!K110*VLOOKUP(Lookups!$A$9, Lookups!$A$9:Lookups!$B$24, 2, FALSE),"-")</f>
        <v/>
      </c>
      <c r="L110" s="20">
        <f>IFERROR(New_4G_Sites!L110*VLOOKUP(Lookups!$A$9, Lookups!$A$9:Lookups!$B$24, 2, FALSE),"-")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IFERROR(New_4G_Sites!C111*VLOOKUP(Lookups!$A$9, Lookups!$A$9:Lookups!$B$24, 2, FALSE),"-")</f>
        <v/>
      </c>
      <c r="D111" s="20">
        <f>IFERROR(New_4G_Sites!D111*VLOOKUP(Lookups!$A$9, Lookups!$A$9:Lookups!$B$24, 2, FALSE),"-")</f>
        <v/>
      </c>
      <c r="E111" s="20">
        <f>IFERROR(New_4G_Sites!E111*VLOOKUP(Lookups!$A$9, Lookups!$A$9:Lookups!$B$24, 2, FALSE),"-")</f>
        <v/>
      </c>
      <c r="F111" s="20">
        <f>IFERROR(New_4G_Sites!F111*VLOOKUP(Lookups!$A$9, Lookups!$A$9:Lookups!$B$24, 2, FALSE),"-")</f>
        <v/>
      </c>
      <c r="G111" s="20">
        <f>IFERROR(New_4G_Sites!G111*VLOOKUP(Lookups!$A$9, Lookups!$A$9:Lookups!$B$24, 2, FALSE),"-")</f>
        <v/>
      </c>
      <c r="H111" s="20">
        <f>IFERROR(New_4G_Sites!H111*VLOOKUP(Lookups!$A$9, Lookups!$A$9:Lookups!$B$24, 2, FALSE),"-")</f>
        <v/>
      </c>
      <c r="I111" s="20">
        <f>IFERROR(New_4G_Sites!I111*VLOOKUP(Lookups!$A$9, Lookups!$A$9:Lookups!$B$24, 2, FALSE),"-")</f>
        <v/>
      </c>
      <c r="J111" s="20">
        <f>IFERROR(New_4G_Sites!J111*VLOOKUP(Lookups!$A$9, Lookups!$A$9:Lookups!$B$24, 2, FALSE),"-")</f>
        <v/>
      </c>
      <c r="K111" s="20">
        <f>IFERROR(New_4G_Sites!K111*VLOOKUP(Lookups!$A$9, Lookups!$A$9:Lookups!$B$24, 2, FALSE),"-")</f>
        <v/>
      </c>
      <c r="L111" s="20">
        <f>IFERROR(New_4G_Sites!L111*VLOOKUP(Lookups!$A$9, Lookups!$A$9:Lookups!$B$24, 2, FALSE),"-")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IFERROR(New_4G_Sites!C112*VLOOKUP(Lookups!$A$9, Lookups!$A$9:Lookups!$B$24, 2, FALSE),"-")</f>
        <v/>
      </c>
      <c r="D112" s="20">
        <f>IFERROR(New_4G_Sites!D112*VLOOKUP(Lookups!$A$9, Lookups!$A$9:Lookups!$B$24, 2, FALSE),"-")</f>
        <v/>
      </c>
      <c r="E112" s="20">
        <f>IFERROR(New_4G_Sites!E112*VLOOKUP(Lookups!$A$9, Lookups!$A$9:Lookups!$B$24, 2, FALSE),"-")</f>
        <v/>
      </c>
      <c r="F112" s="20">
        <f>IFERROR(New_4G_Sites!F112*VLOOKUP(Lookups!$A$9, Lookups!$A$9:Lookups!$B$24, 2, FALSE),"-")</f>
        <v/>
      </c>
      <c r="G112" s="20">
        <f>IFERROR(New_4G_Sites!G112*VLOOKUP(Lookups!$A$9, Lookups!$A$9:Lookups!$B$24, 2, FALSE),"-")</f>
        <v/>
      </c>
      <c r="H112" s="20">
        <f>IFERROR(New_4G_Sites!H112*VLOOKUP(Lookups!$A$9, Lookups!$A$9:Lookups!$B$24, 2, FALSE),"-")</f>
        <v/>
      </c>
      <c r="I112" s="20">
        <f>IFERROR(New_4G_Sites!I112*VLOOKUP(Lookups!$A$9, Lookups!$A$9:Lookups!$B$24, 2, FALSE),"-")</f>
        <v/>
      </c>
      <c r="J112" s="20">
        <f>IFERROR(New_4G_Sites!J112*VLOOKUP(Lookups!$A$9, Lookups!$A$9:Lookups!$B$24, 2, FALSE),"-")</f>
        <v/>
      </c>
      <c r="K112" s="20">
        <f>IFERROR(New_4G_Sites!K112*VLOOKUP(Lookups!$A$9, Lookups!$A$9:Lookups!$B$24, 2, FALSE),"-")</f>
        <v/>
      </c>
      <c r="L112" s="20">
        <f>IFERROR(New_4G_Sites!L112*VLOOKUP(Lookups!$A$9, Lookups!$A$9:Lookups!$B$24, 2, FALSE),"-")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IFERROR(New_4G_Sites!C113*VLOOKUP(Lookups!$A$9, Lookups!$A$9:Lookups!$B$24, 2, FALSE),"-")</f>
        <v/>
      </c>
      <c r="D113" s="20">
        <f>IFERROR(New_4G_Sites!D113*VLOOKUP(Lookups!$A$9, Lookups!$A$9:Lookups!$B$24, 2, FALSE),"-")</f>
        <v/>
      </c>
      <c r="E113" s="20">
        <f>IFERROR(New_4G_Sites!E113*VLOOKUP(Lookups!$A$9, Lookups!$A$9:Lookups!$B$24, 2, FALSE),"-")</f>
        <v/>
      </c>
      <c r="F113" s="20">
        <f>IFERROR(New_4G_Sites!F113*VLOOKUP(Lookups!$A$9, Lookups!$A$9:Lookups!$B$24, 2, FALSE),"-")</f>
        <v/>
      </c>
      <c r="G113" s="20">
        <f>IFERROR(New_4G_Sites!G113*VLOOKUP(Lookups!$A$9, Lookups!$A$9:Lookups!$B$24, 2, FALSE),"-")</f>
        <v/>
      </c>
      <c r="H113" s="20">
        <f>IFERROR(New_4G_Sites!H113*VLOOKUP(Lookups!$A$9, Lookups!$A$9:Lookups!$B$24, 2, FALSE),"-")</f>
        <v/>
      </c>
      <c r="I113" s="20">
        <f>IFERROR(New_4G_Sites!I113*VLOOKUP(Lookups!$A$9, Lookups!$A$9:Lookups!$B$24, 2, FALSE),"-")</f>
        <v/>
      </c>
      <c r="J113" s="20">
        <f>IFERROR(New_4G_Sites!J113*VLOOKUP(Lookups!$A$9, Lookups!$A$9:Lookups!$B$24, 2, FALSE),"-")</f>
        <v/>
      </c>
      <c r="K113" s="20">
        <f>IFERROR(New_4G_Sites!K113*VLOOKUP(Lookups!$A$9, Lookups!$A$9:Lookups!$B$24, 2, FALSE),"-")</f>
        <v/>
      </c>
      <c r="L113" s="20">
        <f>IFERROR(New_4G_Sites!L113*VLOOKUP(Lookups!$A$9, Lookups!$A$9:Lookups!$B$24, 2, FALSE),"-")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IFERROR(New_4G_Sites!C114*VLOOKUP(Lookups!$A$9, Lookups!$A$9:Lookups!$B$24, 2, FALSE),"-")</f>
        <v/>
      </c>
      <c r="D114" s="20">
        <f>IFERROR(New_4G_Sites!D114*VLOOKUP(Lookups!$A$9, Lookups!$A$9:Lookups!$B$24, 2, FALSE),"-")</f>
        <v/>
      </c>
      <c r="E114" s="20">
        <f>IFERROR(New_4G_Sites!E114*VLOOKUP(Lookups!$A$9, Lookups!$A$9:Lookups!$B$24, 2, FALSE),"-")</f>
        <v/>
      </c>
      <c r="F114" s="20">
        <f>IFERROR(New_4G_Sites!F114*VLOOKUP(Lookups!$A$9, Lookups!$A$9:Lookups!$B$24, 2, FALSE),"-")</f>
        <v/>
      </c>
      <c r="G114" s="20">
        <f>IFERROR(New_4G_Sites!G114*VLOOKUP(Lookups!$A$9, Lookups!$A$9:Lookups!$B$24, 2, FALSE),"-")</f>
        <v/>
      </c>
      <c r="H114" s="20">
        <f>IFERROR(New_4G_Sites!H114*VLOOKUP(Lookups!$A$9, Lookups!$A$9:Lookups!$B$24, 2, FALSE),"-")</f>
        <v/>
      </c>
      <c r="I114" s="20">
        <f>IFERROR(New_4G_Sites!I114*VLOOKUP(Lookups!$A$9, Lookups!$A$9:Lookups!$B$24, 2, FALSE),"-")</f>
        <v/>
      </c>
      <c r="J114" s="20">
        <f>IFERROR(New_4G_Sites!J114*VLOOKUP(Lookups!$A$9, Lookups!$A$9:Lookups!$B$24, 2, FALSE),"-")</f>
        <v/>
      </c>
      <c r="K114" s="20">
        <f>IFERROR(New_4G_Sites!K114*VLOOKUP(Lookups!$A$9, Lookups!$A$9:Lookups!$B$24, 2, FALSE),"-")</f>
        <v/>
      </c>
      <c r="L114" s="20">
        <f>IFERROR(New_4G_Sites!L114*VLOOKUP(Lookups!$A$9, Lookups!$A$9:Lookups!$B$24, 2, FALSE),"-")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IFERROR(New_4G_Sites!C115*VLOOKUP(Lookups!$A$9, Lookups!$A$9:Lookups!$B$24, 2, FALSE),"-")</f>
        <v/>
      </c>
      <c r="D115" s="20">
        <f>IFERROR(New_4G_Sites!D115*VLOOKUP(Lookups!$A$9, Lookups!$A$9:Lookups!$B$24, 2, FALSE),"-")</f>
        <v/>
      </c>
      <c r="E115" s="20">
        <f>IFERROR(New_4G_Sites!E115*VLOOKUP(Lookups!$A$9, Lookups!$A$9:Lookups!$B$24, 2, FALSE),"-")</f>
        <v/>
      </c>
      <c r="F115" s="20">
        <f>IFERROR(New_4G_Sites!F115*VLOOKUP(Lookups!$A$9, Lookups!$A$9:Lookups!$B$24, 2, FALSE),"-")</f>
        <v/>
      </c>
      <c r="G115" s="20">
        <f>IFERROR(New_4G_Sites!G115*VLOOKUP(Lookups!$A$9, Lookups!$A$9:Lookups!$B$24, 2, FALSE),"-")</f>
        <v/>
      </c>
      <c r="H115" s="20">
        <f>IFERROR(New_4G_Sites!H115*VLOOKUP(Lookups!$A$9, Lookups!$A$9:Lookups!$B$24, 2, FALSE),"-")</f>
        <v/>
      </c>
      <c r="I115" s="20">
        <f>IFERROR(New_4G_Sites!I115*VLOOKUP(Lookups!$A$9, Lookups!$A$9:Lookups!$B$24, 2, FALSE),"-")</f>
        <v/>
      </c>
      <c r="J115" s="20">
        <f>IFERROR(New_4G_Sites!J115*VLOOKUP(Lookups!$A$9, Lookups!$A$9:Lookups!$B$24, 2, FALSE),"-")</f>
        <v/>
      </c>
      <c r="K115" s="20">
        <f>IFERROR(New_4G_Sites!K115*VLOOKUP(Lookups!$A$9, Lookups!$A$9:Lookups!$B$24, 2, FALSE),"-")</f>
        <v/>
      </c>
      <c r="L115" s="20">
        <f>IFERROR(New_4G_Sites!L115*VLOOKUP(Lookups!$A$9, Lookups!$A$9:Lookups!$B$24, 2, FALSE),"-")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IFERROR(New_4G_Sites!C116*VLOOKUP(Lookups!$A$9, Lookups!$A$9:Lookups!$B$24, 2, FALSE),"-")</f>
        <v/>
      </c>
      <c r="D116" s="20">
        <f>IFERROR(New_4G_Sites!D116*VLOOKUP(Lookups!$A$9, Lookups!$A$9:Lookups!$B$24, 2, FALSE),"-")</f>
        <v/>
      </c>
      <c r="E116" s="20">
        <f>IFERROR(New_4G_Sites!E116*VLOOKUP(Lookups!$A$9, Lookups!$A$9:Lookups!$B$24, 2, FALSE),"-")</f>
        <v/>
      </c>
      <c r="F116" s="20">
        <f>IFERROR(New_4G_Sites!F116*VLOOKUP(Lookups!$A$9, Lookups!$A$9:Lookups!$B$24, 2, FALSE),"-")</f>
        <v/>
      </c>
      <c r="G116" s="20">
        <f>IFERROR(New_4G_Sites!G116*VLOOKUP(Lookups!$A$9, Lookups!$A$9:Lookups!$B$24, 2, FALSE),"-")</f>
        <v/>
      </c>
      <c r="H116" s="20">
        <f>IFERROR(New_4G_Sites!H116*VLOOKUP(Lookups!$A$9, Lookups!$A$9:Lookups!$B$24, 2, FALSE),"-")</f>
        <v/>
      </c>
      <c r="I116" s="20">
        <f>IFERROR(New_4G_Sites!I116*VLOOKUP(Lookups!$A$9, Lookups!$A$9:Lookups!$B$24, 2, FALSE),"-")</f>
        <v/>
      </c>
      <c r="J116" s="20">
        <f>IFERROR(New_4G_Sites!J116*VLOOKUP(Lookups!$A$9, Lookups!$A$9:Lookups!$B$24, 2, FALSE),"-")</f>
        <v/>
      </c>
      <c r="K116" s="20">
        <f>IFERROR(New_4G_Sites!K116*VLOOKUP(Lookups!$A$9, Lookups!$A$9:Lookups!$B$24, 2, FALSE),"-")</f>
        <v/>
      </c>
      <c r="L116" s="20">
        <f>IFERROR(New_4G_Sites!L116*VLOOKUP(Lookups!$A$9, Lookups!$A$9:Lookups!$B$24, 2, FALSE),"-")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IFERROR(New_4G_Sites!C117*VLOOKUP(Lookups!$A$9, Lookups!$A$9:Lookups!$B$24, 2, FALSE),"-")</f>
        <v/>
      </c>
      <c r="D117" s="20">
        <f>IFERROR(New_4G_Sites!D117*VLOOKUP(Lookups!$A$9, Lookups!$A$9:Lookups!$B$24, 2, FALSE),"-")</f>
        <v/>
      </c>
      <c r="E117" s="20">
        <f>IFERROR(New_4G_Sites!E117*VLOOKUP(Lookups!$A$9, Lookups!$A$9:Lookups!$B$24, 2, FALSE),"-")</f>
        <v/>
      </c>
      <c r="F117" s="20">
        <f>IFERROR(New_4G_Sites!F117*VLOOKUP(Lookups!$A$9, Lookups!$A$9:Lookups!$B$24, 2, FALSE),"-")</f>
        <v/>
      </c>
      <c r="G117" s="20">
        <f>IFERROR(New_4G_Sites!G117*VLOOKUP(Lookups!$A$9, Lookups!$A$9:Lookups!$B$24, 2, FALSE),"-")</f>
        <v/>
      </c>
      <c r="H117" s="20">
        <f>IFERROR(New_4G_Sites!H117*VLOOKUP(Lookups!$A$9, Lookups!$A$9:Lookups!$B$24, 2, FALSE),"-")</f>
        <v/>
      </c>
      <c r="I117" s="20">
        <f>IFERROR(New_4G_Sites!I117*VLOOKUP(Lookups!$A$9, Lookups!$A$9:Lookups!$B$24, 2, FALSE),"-")</f>
        <v/>
      </c>
      <c r="J117" s="20">
        <f>IFERROR(New_4G_Sites!J117*VLOOKUP(Lookups!$A$9, Lookups!$A$9:Lookups!$B$24, 2, FALSE),"-")</f>
        <v/>
      </c>
      <c r="K117" s="20">
        <f>IFERROR(New_4G_Sites!K117*VLOOKUP(Lookups!$A$9, Lookups!$A$9:Lookups!$B$24, 2, FALSE),"-")</f>
        <v/>
      </c>
      <c r="L117" s="20">
        <f>IFERROR(New_4G_Sites!L117*VLOOKUP(Lookups!$A$9, Lookups!$A$9:Lookups!$B$24, 2, FALSE),"-")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IFERROR(New_4G_Sites!C118*VLOOKUP(Lookups!$A$9, Lookups!$A$9:Lookups!$B$24, 2, FALSE),"-")</f>
        <v/>
      </c>
      <c r="D118" s="20">
        <f>IFERROR(New_4G_Sites!D118*VLOOKUP(Lookups!$A$9, Lookups!$A$9:Lookups!$B$24, 2, FALSE),"-")</f>
        <v/>
      </c>
      <c r="E118" s="20">
        <f>IFERROR(New_4G_Sites!E118*VLOOKUP(Lookups!$A$9, Lookups!$A$9:Lookups!$B$24, 2, FALSE),"-")</f>
        <v/>
      </c>
      <c r="F118" s="20">
        <f>IFERROR(New_4G_Sites!F118*VLOOKUP(Lookups!$A$9, Lookups!$A$9:Lookups!$B$24, 2, FALSE),"-")</f>
        <v/>
      </c>
      <c r="G118" s="20">
        <f>IFERROR(New_4G_Sites!G118*VLOOKUP(Lookups!$A$9, Lookups!$A$9:Lookups!$B$24, 2, FALSE),"-")</f>
        <v/>
      </c>
      <c r="H118" s="20">
        <f>IFERROR(New_4G_Sites!H118*VLOOKUP(Lookups!$A$9, Lookups!$A$9:Lookups!$B$24, 2, FALSE),"-")</f>
        <v/>
      </c>
      <c r="I118" s="20">
        <f>IFERROR(New_4G_Sites!I118*VLOOKUP(Lookups!$A$9, Lookups!$A$9:Lookups!$B$24, 2, FALSE),"-")</f>
        <v/>
      </c>
      <c r="J118" s="20">
        <f>IFERROR(New_4G_Sites!J118*VLOOKUP(Lookups!$A$9, Lookups!$A$9:Lookups!$B$24, 2, FALSE),"-")</f>
        <v/>
      </c>
      <c r="K118" s="20">
        <f>IFERROR(New_4G_Sites!K118*VLOOKUP(Lookups!$A$9, Lookups!$A$9:Lookups!$B$24, 2, FALSE),"-")</f>
        <v/>
      </c>
      <c r="L118" s="20">
        <f>IFERROR(New_4G_Sites!L118*VLOOKUP(Lookups!$A$9, Lookups!$A$9:Lookups!$B$24, 2, FALSE),"-")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IFERROR(New_4G_Sites!C119*VLOOKUP(Lookups!$A$9, Lookups!$A$9:Lookups!$B$24, 2, FALSE),"-")</f>
        <v/>
      </c>
      <c r="D119" s="20">
        <f>IFERROR(New_4G_Sites!D119*VLOOKUP(Lookups!$A$9, Lookups!$A$9:Lookups!$B$24, 2, FALSE),"-")</f>
        <v/>
      </c>
      <c r="E119" s="20">
        <f>IFERROR(New_4G_Sites!E119*VLOOKUP(Lookups!$A$9, Lookups!$A$9:Lookups!$B$24, 2, FALSE),"-")</f>
        <v/>
      </c>
      <c r="F119" s="20">
        <f>IFERROR(New_4G_Sites!F119*VLOOKUP(Lookups!$A$9, Lookups!$A$9:Lookups!$B$24, 2, FALSE),"-")</f>
        <v/>
      </c>
      <c r="G119" s="20">
        <f>IFERROR(New_4G_Sites!G119*VLOOKUP(Lookups!$A$9, Lookups!$A$9:Lookups!$B$24, 2, FALSE),"-")</f>
        <v/>
      </c>
      <c r="H119" s="20">
        <f>IFERROR(New_4G_Sites!H119*VLOOKUP(Lookups!$A$9, Lookups!$A$9:Lookups!$B$24, 2, FALSE),"-")</f>
        <v/>
      </c>
      <c r="I119" s="20">
        <f>IFERROR(New_4G_Sites!I119*VLOOKUP(Lookups!$A$9, Lookups!$A$9:Lookups!$B$24, 2, FALSE),"-")</f>
        <v/>
      </c>
      <c r="J119" s="20">
        <f>IFERROR(New_4G_Sites!J119*VLOOKUP(Lookups!$A$9, Lookups!$A$9:Lookups!$B$24, 2, FALSE),"-")</f>
        <v/>
      </c>
      <c r="K119" s="20">
        <f>IFERROR(New_4G_Sites!K119*VLOOKUP(Lookups!$A$9, Lookups!$A$9:Lookups!$B$24, 2, FALSE),"-")</f>
        <v/>
      </c>
      <c r="L119" s="20">
        <f>IFERROR(New_4G_Sites!L119*VLOOKUP(Lookups!$A$9, Lookups!$A$9:Lookups!$B$24, 2, FALSE),"-")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IFERROR(New_4G_Sites!C120*VLOOKUP(Lookups!$A$9, Lookups!$A$9:Lookups!$B$24, 2, FALSE),"-")</f>
        <v/>
      </c>
      <c r="D120" s="20">
        <f>IFERROR(New_4G_Sites!D120*VLOOKUP(Lookups!$A$9, Lookups!$A$9:Lookups!$B$24, 2, FALSE),"-")</f>
        <v/>
      </c>
      <c r="E120" s="20">
        <f>IFERROR(New_4G_Sites!E120*VLOOKUP(Lookups!$A$9, Lookups!$A$9:Lookups!$B$24, 2, FALSE),"-")</f>
        <v/>
      </c>
      <c r="F120" s="20">
        <f>IFERROR(New_4G_Sites!F120*VLOOKUP(Lookups!$A$9, Lookups!$A$9:Lookups!$B$24, 2, FALSE),"-")</f>
        <v/>
      </c>
      <c r="G120" s="20">
        <f>IFERROR(New_4G_Sites!G120*VLOOKUP(Lookups!$A$9, Lookups!$A$9:Lookups!$B$24, 2, FALSE),"-")</f>
        <v/>
      </c>
      <c r="H120" s="20">
        <f>IFERROR(New_4G_Sites!H120*VLOOKUP(Lookups!$A$9, Lookups!$A$9:Lookups!$B$24, 2, FALSE),"-")</f>
        <v/>
      </c>
      <c r="I120" s="20">
        <f>IFERROR(New_4G_Sites!I120*VLOOKUP(Lookups!$A$9, Lookups!$A$9:Lookups!$B$24, 2, FALSE),"-")</f>
        <v/>
      </c>
      <c r="J120" s="20">
        <f>IFERROR(New_4G_Sites!J120*VLOOKUP(Lookups!$A$9, Lookups!$A$9:Lookups!$B$24, 2, FALSE),"-")</f>
        <v/>
      </c>
      <c r="K120" s="20">
        <f>IFERROR(New_4G_Sites!K120*VLOOKUP(Lookups!$A$9, Lookups!$A$9:Lookups!$B$24, 2, FALSE),"-")</f>
        <v/>
      </c>
      <c r="L120" s="20">
        <f>IFERROR(New_4G_Sites!L120*VLOOKUP(Lookups!$A$9, Lookups!$A$9:Lookups!$B$24, 2, FALSE),"-")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IFERROR(New_4G_Sites!C121*VLOOKUP(Lookups!$A$9, Lookups!$A$9:Lookups!$B$24, 2, FALSE),"-")</f>
        <v/>
      </c>
      <c r="D121" s="20">
        <f>IFERROR(New_4G_Sites!D121*VLOOKUP(Lookups!$A$9, Lookups!$A$9:Lookups!$B$24, 2, FALSE),"-")</f>
        <v/>
      </c>
      <c r="E121" s="20">
        <f>IFERROR(New_4G_Sites!E121*VLOOKUP(Lookups!$A$9, Lookups!$A$9:Lookups!$B$24, 2, FALSE),"-")</f>
        <v/>
      </c>
      <c r="F121" s="20">
        <f>IFERROR(New_4G_Sites!F121*VLOOKUP(Lookups!$A$9, Lookups!$A$9:Lookups!$B$24, 2, FALSE),"-")</f>
        <v/>
      </c>
      <c r="G121" s="20">
        <f>IFERROR(New_4G_Sites!G121*VLOOKUP(Lookups!$A$9, Lookups!$A$9:Lookups!$B$24, 2, FALSE),"-")</f>
        <v/>
      </c>
      <c r="H121" s="20">
        <f>IFERROR(New_4G_Sites!H121*VLOOKUP(Lookups!$A$9, Lookups!$A$9:Lookups!$B$24, 2, FALSE),"-")</f>
        <v/>
      </c>
      <c r="I121" s="20">
        <f>IFERROR(New_4G_Sites!I121*VLOOKUP(Lookups!$A$9, Lookups!$A$9:Lookups!$B$24, 2, FALSE),"-")</f>
        <v/>
      </c>
      <c r="J121" s="20">
        <f>IFERROR(New_4G_Sites!J121*VLOOKUP(Lookups!$A$9, Lookups!$A$9:Lookups!$B$24, 2, FALSE),"-")</f>
        <v/>
      </c>
      <c r="K121" s="20">
        <f>IFERROR(New_4G_Sites!K121*VLOOKUP(Lookups!$A$9, Lookups!$A$9:Lookups!$B$24, 2, FALSE),"-")</f>
        <v/>
      </c>
      <c r="L121" s="20">
        <f>IFERROR(New_4G_Sites!L121*VLOOKUP(Lookups!$A$9, Lookups!$A$9:Lookups!$B$24, 2, FALSE),"-")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IFERROR(New_4G_Sites!C122*VLOOKUP(Lookups!$A$9, Lookups!$A$9:Lookups!$B$24, 2, FALSE),"-")</f>
        <v/>
      </c>
      <c r="D122" s="20">
        <f>IFERROR(New_4G_Sites!D122*VLOOKUP(Lookups!$A$9, Lookups!$A$9:Lookups!$B$24, 2, FALSE),"-")</f>
        <v/>
      </c>
      <c r="E122" s="20">
        <f>IFERROR(New_4G_Sites!E122*VLOOKUP(Lookups!$A$9, Lookups!$A$9:Lookups!$B$24, 2, FALSE),"-")</f>
        <v/>
      </c>
      <c r="F122" s="20">
        <f>IFERROR(New_4G_Sites!F122*VLOOKUP(Lookups!$A$9, Lookups!$A$9:Lookups!$B$24, 2, FALSE),"-")</f>
        <v/>
      </c>
      <c r="G122" s="20">
        <f>IFERROR(New_4G_Sites!G122*VLOOKUP(Lookups!$A$9, Lookups!$A$9:Lookups!$B$24, 2, FALSE),"-")</f>
        <v/>
      </c>
      <c r="H122" s="20">
        <f>IFERROR(New_4G_Sites!H122*VLOOKUP(Lookups!$A$9, Lookups!$A$9:Lookups!$B$24, 2, FALSE),"-")</f>
        <v/>
      </c>
      <c r="I122" s="20">
        <f>IFERROR(New_4G_Sites!I122*VLOOKUP(Lookups!$A$9, Lookups!$A$9:Lookups!$B$24, 2, FALSE),"-")</f>
        <v/>
      </c>
      <c r="J122" s="20">
        <f>IFERROR(New_4G_Sites!J122*VLOOKUP(Lookups!$A$9, Lookups!$A$9:Lookups!$B$24, 2, FALSE),"-")</f>
        <v/>
      </c>
      <c r="K122" s="20">
        <f>IFERROR(New_4G_Sites!K122*VLOOKUP(Lookups!$A$9, Lookups!$A$9:Lookups!$B$24, 2, FALSE),"-")</f>
        <v/>
      </c>
      <c r="L122" s="20">
        <f>IFERROR(New_4G_Sites!L122*VLOOKUP(Lookups!$A$9, Lookups!$A$9:Lookups!$B$24, 2, FALSE),"-")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IFERROR(New_4G_Sites!C123*VLOOKUP(Lookups!$A$9, Lookups!$A$9:Lookups!$B$24, 2, FALSE),"-")</f>
        <v/>
      </c>
      <c r="D123" s="20">
        <f>IFERROR(New_4G_Sites!D123*VLOOKUP(Lookups!$A$9, Lookups!$A$9:Lookups!$B$24, 2, FALSE),"-")</f>
        <v/>
      </c>
      <c r="E123" s="20">
        <f>IFERROR(New_4G_Sites!E123*VLOOKUP(Lookups!$A$9, Lookups!$A$9:Lookups!$B$24, 2, FALSE),"-")</f>
        <v/>
      </c>
      <c r="F123" s="20">
        <f>IFERROR(New_4G_Sites!F123*VLOOKUP(Lookups!$A$9, Lookups!$A$9:Lookups!$B$24, 2, FALSE),"-")</f>
        <v/>
      </c>
      <c r="G123" s="20">
        <f>IFERROR(New_4G_Sites!G123*VLOOKUP(Lookups!$A$9, Lookups!$A$9:Lookups!$B$24, 2, FALSE),"-")</f>
        <v/>
      </c>
      <c r="H123" s="20">
        <f>IFERROR(New_4G_Sites!H123*VLOOKUP(Lookups!$A$9, Lookups!$A$9:Lookups!$B$24, 2, FALSE),"-")</f>
        <v/>
      </c>
      <c r="I123" s="20">
        <f>IFERROR(New_4G_Sites!I123*VLOOKUP(Lookups!$A$9, Lookups!$A$9:Lookups!$B$24, 2, FALSE),"-")</f>
        <v/>
      </c>
      <c r="J123" s="20">
        <f>IFERROR(New_4G_Sites!J123*VLOOKUP(Lookups!$A$9, Lookups!$A$9:Lookups!$B$24, 2, FALSE),"-")</f>
        <v/>
      </c>
      <c r="K123" s="20">
        <f>IFERROR(New_4G_Sites!K123*VLOOKUP(Lookups!$A$9, Lookups!$A$9:Lookups!$B$24, 2, FALSE),"-")</f>
        <v/>
      </c>
      <c r="L123" s="20">
        <f>IFERROR(New_4G_Sites!L123*VLOOKUP(Lookups!$A$9, Lookups!$A$9:Lookups!$B$24, 2, FALSE),"-")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IFERROR(New_4G_Sites!C124*VLOOKUP(Lookups!$A$9, Lookups!$A$9:Lookups!$B$24, 2, FALSE),"-")</f>
        <v/>
      </c>
      <c r="D124" s="20">
        <f>IFERROR(New_4G_Sites!D124*VLOOKUP(Lookups!$A$9, Lookups!$A$9:Lookups!$B$24, 2, FALSE),"-")</f>
        <v/>
      </c>
      <c r="E124" s="20">
        <f>IFERROR(New_4G_Sites!E124*VLOOKUP(Lookups!$A$9, Lookups!$A$9:Lookups!$B$24, 2, FALSE),"-")</f>
        <v/>
      </c>
      <c r="F124" s="20">
        <f>IFERROR(New_4G_Sites!F124*VLOOKUP(Lookups!$A$9, Lookups!$A$9:Lookups!$B$24, 2, FALSE),"-")</f>
        <v/>
      </c>
      <c r="G124" s="20">
        <f>IFERROR(New_4G_Sites!G124*VLOOKUP(Lookups!$A$9, Lookups!$A$9:Lookups!$B$24, 2, FALSE),"-")</f>
        <v/>
      </c>
      <c r="H124" s="20">
        <f>IFERROR(New_4G_Sites!H124*VLOOKUP(Lookups!$A$9, Lookups!$A$9:Lookups!$B$24, 2, FALSE),"-")</f>
        <v/>
      </c>
      <c r="I124" s="20">
        <f>IFERROR(New_4G_Sites!I124*VLOOKUP(Lookups!$A$9, Lookups!$A$9:Lookups!$B$24, 2, FALSE),"-")</f>
        <v/>
      </c>
      <c r="J124" s="20">
        <f>IFERROR(New_4G_Sites!J124*VLOOKUP(Lookups!$A$9, Lookups!$A$9:Lookups!$B$24, 2, FALSE),"-")</f>
        <v/>
      </c>
      <c r="K124" s="20">
        <f>IFERROR(New_4G_Sites!K124*VLOOKUP(Lookups!$A$9, Lookups!$A$9:Lookups!$B$24, 2, FALSE),"-")</f>
        <v/>
      </c>
      <c r="L124" s="20">
        <f>IFERROR(New_4G_Sites!L124*VLOOKUP(Lookups!$A$9, Lookups!$A$9:Lookups!$B$24, 2, FALSE),"-")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IFERROR(New_4G_Sites!C125*VLOOKUP(Lookups!$A$9, Lookups!$A$9:Lookups!$B$24, 2, FALSE),"-")</f>
        <v/>
      </c>
      <c r="D125" s="20">
        <f>IFERROR(New_4G_Sites!D125*VLOOKUP(Lookups!$A$9, Lookups!$A$9:Lookups!$B$24, 2, FALSE),"-")</f>
        <v/>
      </c>
      <c r="E125" s="20">
        <f>IFERROR(New_4G_Sites!E125*VLOOKUP(Lookups!$A$9, Lookups!$A$9:Lookups!$B$24, 2, FALSE),"-")</f>
        <v/>
      </c>
      <c r="F125" s="20">
        <f>IFERROR(New_4G_Sites!F125*VLOOKUP(Lookups!$A$9, Lookups!$A$9:Lookups!$B$24, 2, FALSE),"-")</f>
        <v/>
      </c>
      <c r="G125" s="20">
        <f>IFERROR(New_4G_Sites!G125*VLOOKUP(Lookups!$A$9, Lookups!$A$9:Lookups!$B$24, 2, FALSE),"-")</f>
        <v/>
      </c>
      <c r="H125" s="20">
        <f>IFERROR(New_4G_Sites!H125*VLOOKUP(Lookups!$A$9, Lookups!$A$9:Lookups!$B$24, 2, FALSE),"-")</f>
        <v/>
      </c>
      <c r="I125" s="20">
        <f>IFERROR(New_4G_Sites!I125*VLOOKUP(Lookups!$A$9, Lookups!$A$9:Lookups!$B$24, 2, FALSE),"-")</f>
        <v/>
      </c>
      <c r="J125" s="20">
        <f>IFERROR(New_4G_Sites!J125*VLOOKUP(Lookups!$A$9, Lookups!$A$9:Lookups!$B$24, 2, FALSE),"-")</f>
        <v/>
      </c>
      <c r="K125" s="20">
        <f>IFERROR(New_4G_Sites!K125*VLOOKUP(Lookups!$A$9, Lookups!$A$9:Lookups!$B$24, 2, FALSE),"-")</f>
        <v/>
      </c>
      <c r="L125" s="20">
        <f>IFERROR(New_4G_Sites!L125*VLOOKUP(Lookups!$A$9, Lookups!$A$9:Lookups!$B$24, 2, FALSE),"-")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IFERROR(New_4G_Sites!C126*VLOOKUP(Lookups!$A$9, Lookups!$A$9:Lookups!$B$24, 2, FALSE),"-")</f>
        <v/>
      </c>
      <c r="D126" s="20">
        <f>IFERROR(New_4G_Sites!D126*VLOOKUP(Lookups!$A$9, Lookups!$A$9:Lookups!$B$24, 2, FALSE),"-")</f>
        <v/>
      </c>
      <c r="E126" s="20">
        <f>IFERROR(New_4G_Sites!E126*VLOOKUP(Lookups!$A$9, Lookups!$A$9:Lookups!$B$24, 2, FALSE),"-")</f>
        <v/>
      </c>
      <c r="F126" s="20">
        <f>IFERROR(New_4G_Sites!F126*VLOOKUP(Lookups!$A$9, Lookups!$A$9:Lookups!$B$24, 2, FALSE),"-")</f>
        <v/>
      </c>
      <c r="G126" s="20">
        <f>IFERROR(New_4G_Sites!G126*VLOOKUP(Lookups!$A$9, Lookups!$A$9:Lookups!$B$24, 2, FALSE),"-")</f>
        <v/>
      </c>
      <c r="H126" s="20">
        <f>IFERROR(New_4G_Sites!H126*VLOOKUP(Lookups!$A$9, Lookups!$A$9:Lookups!$B$24, 2, FALSE),"-")</f>
        <v/>
      </c>
      <c r="I126" s="20">
        <f>IFERROR(New_4G_Sites!I126*VLOOKUP(Lookups!$A$9, Lookups!$A$9:Lookups!$B$24, 2, FALSE),"-")</f>
        <v/>
      </c>
      <c r="J126" s="20">
        <f>IFERROR(New_4G_Sites!J126*VLOOKUP(Lookups!$A$9, Lookups!$A$9:Lookups!$B$24, 2, FALSE),"-")</f>
        <v/>
      </c>
      <c r="K126" s="20">
        <f>IFERROR(New_4G_Sites!K126*VLOOKUP(Lookups!$A$9, Lookups!$A$9:Lookups!$B$24, 2, FALSE),"-")</f>
        <v/>
      </c>
      <c r="L126" s="20">
        <f>IFERROR(New_4G_Sites!L126*VLOOKUP(Lookups!$A$9, Lookups!$A$9:Lookups!$B$24, 2, FALSE),"-")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IFERROR(New_4G_Sites!C127*VLOOKUP(Lookups!$A$9, Lookups!$A$9:Lookups!$B$24, 2, FALSE),"-")</f>
        <v/>
      </c>
      <c r="D127" s="20">
        <f>IFERROR(New_4G_Sites!D127*VLOOKUP(Lookups!$A$9, Lookups!$A$9:Lookups!$B$24, 2, FALSE),"-")</f>
        <v/>
      </c>
      <c r="E127" s="20">
        <f>IFERROR(New_4G_Sites!E127*VLOOKUP(Lookups!$A$9, Lookups!$A$9:Lookups!$B$24, 2, FALSE),"-")</f>
        <v/>
      </c>
      <c r="F127" s="20">
        <f>IFERROR(New_4G_Sites!F127*VLOOKUP(Lookups!$A$9, Lookups!$A$9:Lookups!$B$24, 2, FALSE),"-")</f>
        <v/>
      </c>
      <c r="G127" s="20">
        <f>IFERROR(New_4G_Sites!G127*VLOOKUP(Lookups!$A$9, Lookups!$A$9:Lookups!$B$24, 2, FALSE),"-")</f>
        <v/>
      </c>
      <c r="H127" s="20">
        <f>IFERROR(New_4G_Sites!H127*VLOOKUP(Lookups!$A$9, Lookups!$A$9:Lookups!$B$24, 2, FALSE),"-")</f>
        <v/>
      </c>
      <c r="I127" s="20">
        <f>IFERROR(New_4G_Sites!I127*VLOOKUP(Lookups!$A$9, Lookups!$A$9:Lookups!$B$24, 2, FALSE),"-")</f>
        <v/>
      </c>
      <c r="J127" s="20">
        <f>IFERROR(New_4G_Sites!J127*VLOOKUP(Lookups!$A$9, Lookups!$A$9:Lookups!$B$24, 2, FALSE),"-")</f>
        <v/>
      </c>
      <c r="K127" s="20">
        <f>IFERROR(New_4G_Sites!K127*VLOOKUP(Lookups!$A$9, Lookups!$A$9:Lookups!$B$24, 2, FALSE),"-")</f>
        <v/>
      </c>
      <c r="L127" s="20">
        <f>IFERROR(New_4G_Sites!L127*VLOOKUP(Lookups!$A$9, Lookups!$A$9:Lookups!$B$24, 2, FALSE),"-")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IFERROR(New_4G_Sites!C128*VLOOKUP(Lookups!$A$9, Lookups!$A$9:Lookups!$B$24, 2, FALSE),"-")</f>
        <v/>
      </c>
      <c r="D128" s="20">
        <f>IFERROR(New_4G_Sites!D128*VLOOKUP(Lookups!$A$9, Lookups!$A$9:Lookups!$B$24, 2, FALSE),"-")</f>
        <v/>
      </c>
      <c r="E128" s="20">
        <f>IFERROR(New_4G_Sites!E128*VLOOKUP(Lookups!$A$9, Lookups!$A$9:Lookups!$B$24, 2, FALSE),"-")</f>
        <v/>
      </c>
      <c r="F128" s="20">
        <f>IFERROR(New_4G_Sites!F128*VLOOKUP(Lookups!$A$9, Lookups!$A$9:Lookups!$B$24, 2, FALSE),"-")</f>
        <v/>
      </c>
      <c r="G128" s="20">
        <f>IFERROR(New_4G_Sites!G128*VLOOKUP(Lookups!$A$9, Lookups!$A$9:Lookups!$B$24, 2, FALSE),"-")</f>
        <v/>
      </c>
      <c r="H128" s="20">
        <f>IFERROR(New_4G_Sites!H128*VLOOKUP(Lookups!$A$9, Lookups!$A$9:Lookups!$B$24, 2, FALSE),"-")</f>
        <v/>
      </c>
      <c r="I128" s="20">
        <f>IFERROR(New_4G_Sites!I128*VLOOKUP(Lookups!$A$9, Lookups!$A$9:Lookups!$B$24, 2, FALSE),"-")</f>
        <v/>
      </c>
      <c r="J128" s="20">
        <f>IFERROR(New_4G_Sites!J128*VLOOKUP(Lookups!$A$9, Lookups!$A$9:Lookups!$B$24, 2, FALSE),"-")</f>
        <v/>
      </c>
      <c r="K128" s="20">
        <f>IFERROR(New_4G_Sites!K128*VLOOKUP(Lookups!$A$9, Lookups!$A$9:Lookups!$B$24, 2, FALSE),"-")</f>
        <v/>
      </c>
      <c r="L128" s="20">
        <f>IFERROR(New_4G_Sites!L128*VLOOKUP(Lookups!$A$9, Lookups!$A$9:Lookups!$B$24, 2, FALSE),"-")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IFERROR(New_4G_Sites!C129*VLOOKUP(Lookups!$A$9, Lookups!$A$9:Lookups!$B$24, 2, FALSE),"-")</f>
        <v/>
      </c>
      <c r="D129" s="20">
        <f>IFERROR(New_4G_Sites!D129*VLOOKUP(Lookups!$A$9, Lookups!$A$9:Lookups!$B$24, 2, FALSE),"-")</f>
        <v/>
      </c>
      <c r="E129" s="20">
        <f>IFERROR(New_4G_Sites!E129*VLOOKUP(Lookups!$A$9, Lookups!$A$9:Lookups!$B$24, 2, FALSE),"-")</f>
        <v/>
      </c>
      <c r="F129" s="20">
        <f>IFERROR(New_4G_Sites!F129*VLOOKUP(Lookups!$A$9, Lookups!$A$9:Lookups!$B$24, 2, FALSE),"-")</f>
        <v/>
      </c>
      <c r="G129" s="20">
        <f>IFERROR(New_4G_Sites!G129*VLOOKUP(Lookups!$A$9, Lookups!$A$9:Lookups!$B$24, 2, FALSE),"-")</f>
        <v/>
      </c>
      <c r="H129" s="20">
        <f>IFERROR(New_4G_Sites!H129*VLOOKUP(Lookups!$A$9, Lookups!$A$9:Lookups!$B$24, 2, FALSE),"-")</f>
        <v/>
      </c>
      <c r="I129" s="20">
        <f>IFERROR(New_4G_Sites!I129*VLOOKUP(Lookups!$A$9, Lookups!$A$9:Lookups!$B$24, 2, FALSE),"-")</f>
        <v/>
      </c>
      <c r="J129" s="20">
        <f>IFERROR(New_4G_Sites!J129*VLOOKUP(Lookups!$A$9, Lookups!$A$9:Lookups!$B$24, 2, FALSE),"-")</f>
        <v/>
      </c>
      <c r="K129" s="20">
        <f>IFERROR(New_4G_Sites!K129*VLOOKUP(Lookups!$A$9, Lookups!$A$9:Lookups!$B$24, 2, FALSE),"-")</f>
        <v/>
      </c>
      <c r="L129" s="20">
        <f>IFERROR(New_4G_Sites!L129*VLOOKUP(Lookups!$A$9, Lookups!$A$9:Lookups!$B$24, 2, FALSE),"-")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IFERROR(New_4G_Sites!C130*VLOOKUP(Lookups!$A$9, Lookups!$A$9:Lookups!$B$24, 2, FALSE),"-")</f>
        <v/>
      </c>
      <c r="D130" s="20">
        <f>IFERROR(New_4G_Sites!D130*VLOOKUP(Lookups!$A$9, Lookups!$A$9:Lookups!$B$24, 2, FALSE),"-")</f>
        <v/>
      </c>
      <c r="E130" s="20">
        <f>IFERROR(New_4G_Sites!E130*VLOOKUP(Lookups!$A$9, Lookups!$A$9:Lookups!$B$24, 2, FALSE),"-")</f>
        <v/>
      </c>
      <c r="F130" s="20">
        <f>IFERROR(New_4G_Sites!F130*VLOOKUP(Lookups!$A$9, Lookups!$A$9:Lookups!$B$24, 2, FALSE),"-")</f>
        <v/>
      </c>
      <c r="G130" s="20">
        <f>IFERROR(New_4G_Sites!G130*VLOOKUP(Lookups!$A$9, Lookups!$A$9:Lookups!$B$24, 2, FALSE),"-")</f>
        <v/>
      </c>
      <c r="H130" s="20">
        <f>IFERROR(New_4G_Sites!H130*VLOOKUP(Lookups!$A$9, Lookups!$A$9:Lookups!$B$24, 2, FALSE),"-")</f>
        <v/>
      </c>
      <c r="I130" s="20">
        <f>IFERROR(New_4G_Sites!I130*VLOOKUP(Lookups!$A$9, Lookups!$A$9:Lookups!$B$24, 2, FALSE),"-")</f>
        <v/>
      </c>
      <c r="J130" s="20">
        <f>IFERROR(New_4G_Sites!J130*VLOOKUP(Lookups!$A$9, Lookups!$A$9:Lookups!$B$24, 2, FALSE),"-")</f>
        <v/>
      </c>
      <c r="K130" s="20">
        <f>IFERROR(New_4G_Sites!K130*VLOOKUP(Lookups!$A$9, Lookups!$A$9:Lookups!$B$24, 2, FALSE),"-")</f>
        <v/>
      </c>
      <c r="L130" s="20">
        <f>IFERROR(New_4G_Sites!L130*VLOOKUP(Lookups!$A$9, Lookups!$A$9:Lookups!$B$24, 2, FALSE),"-")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IFERROR(New_4G_Sites!C131*VLOOKUP(Lookups!$A$9, Lookups!$A$9:Lookups!$B$24, 2, FALSE),"-")</f>
        <v/>
      </c>
      <c r="D131" s="20">
        <f>IFERROR(New_4G_Sites!D131*VLOOKUP(Lookups!$A$9, Lookups!$A$9:Lookups!$B$24, 2, FALSE),"-")</f>
        <v/>
      </c>
      <c r="E131" s="20">
        <f>IFERROR(New_4G_Sites!E131*VLOOKUP(Lookups!$A$9, Lookups!$A$9:Lookups!$B$24, 2, FALSE),"-")</f>
        <v/>
      </c>
      <c r="F131" s="20">
        <f>IFERROR(New_4G_Sites!F131*VLOOKUP(Lookups!$A$9, Lookups!$A$9:Lookups!$B$24, 2, FALSE),"-")</f>
        <v/>
      </c>
      <c r="G131" s="20">
        <f>IFERROR(New_4G_Sites!G131*VLOOKUP(Lookups!$A$9, Lookups!$A$9:Lookups!$B$24, 2, FALSE),"-")</f>
        <v/>
      </c>
      <c r="H131" s="20">
        <f>IFERROR(New_4G_Sites!H131*VLOOKUP(Lookups!$A$9, Lookups!$A$9:Lookups!$B$24, 2, FALSE),"-")</f>
        <v/>
      </c>
      <c r="I131" s="20">
        <f>IFERROR(New_4G_Sites!I131*VLOOKUP(Lookups!$A$9, Lookups!$A$9:Lookups!$B$24, 2, FALSE),"-")</f>
        <v/>
      </c>
      <c r="J131" s="20">
        <f>IFERROR(New_4G_Sites!J131*VLOOKUP(Lookups!$A$9, Lookups!$A$9:Lookups!$B$24, 2, FALSE),"-")</f>
        <v/>
      </c>
      <c r="K131" s="20">
        <f>IFERROR(New_4G_Sites!K131*VLOOKUP(Lookups!$A$9, Lookups!$A$9:Lookups!$B$24, 2, FALSE),"-")</f>
        <v/>
      </c>
      <c r="L131" s="20">
        <f>IFERROR(New_4G_Sites!L131*VLOOKUP(Lookups!$A$9, Lookups!$A$9:Lookups!$B$24, 2, FALSE),"-")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IFERROR(New_4G_Sites!C132*VLOOKUP(Lookups!$A$9, Lookups!$A$9:Lookups!$B$24, 2, FALSE),"-")</f>
        <v/>
      </c>
      <c r="D132" s="20">
        <f>IFERROR(New_4G_Sites!D132*VLOOKUP(Lookups!$A$9, Lookups!$A$9:Lookups!$B$24, 2, FALSE),"-")</f>
        <v/>
      </c>
      <c r="E132" s="20">
        <f>IFERROR(New_4G_Sites!E132*VLOOKUP(Lookups!$A$9, Lookups!$A$9:Lookups!$B$24, 2, FALSE),"-")</f>
        <v/>
      </c>
      <c r="F132" s="20">
        <f>IFERROR(New_4G_Sites!F132*VLOOKUP(Lookups!$A$9, Lookups!$A$9:Lookups!$B$24, 2, FALSE),"-")</f>
        <v/>
      </c>
      <c r="G132" s="20">
        <f>IFERROR(New_4G_Sites!G132*VLOOKUP(Lookups!$A$9, Lookups!$A$9:Lookups!$B$24, 2, FALSE),"-")</f>
        <v/>
      </c>
      <c r="H132" s="20">
        <f>IFERROR(New_4G_Sites!H132*VLOOKUP(Lookups!$A$9, Lookups!$A$9:Lookups!$B$24, 2, FALSE),"-")</f>
        <v/>
      </c>
      <c r="I132" s="20">
        <f>IFERROR(New_4G_Sites!I132*VLOOKUP(Lookups!$A$9, Lookups!$A$9:Lookups!$B$24, 2, FALSE),"-")</f>
        <v/>
      </c>
      <c r="J132" s="20">
        <f>IFERROR(New_4G_Sites!J132*VLOOKUP(Lookups!$A$9, Lookups!$A$9:Lookups!$B$24, 2, FALSE),"-")</f>
        <v/>
      </c>
      <c r="K132" s="20">
        <f>IFERROR(New_4G_Sites!K132*VLOOKUP(Lookups!$A$9, Lookups!$A$9:Lookups!$B$24, 2, FALSE),"-")</f>
        <v/>
      </c>
      <c r="L132" s="20">
        <f>IFERROR(New_4G_Sites!L132*VLOOKUP(Lookups!$A$9, Lookups!$A$9:Lookups!$B$24, 2, FALSE),"-")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IFERROR(New_4G_Sites!C133*VLOOKUP(Lookups!$A$9, Lookups!$A$9:Lookups!$B$24, 2, FALSE),"-")</f>
        <v/>
      </c>
      <c r="D133" s="20">
        <f>IFERROR(New_4G_Sites!D133*VLOOKUP(Lookups!$A$9, Lookups!$A$9:Lookups!$B$24, 2, FALSE),"-")</f>
        <v/>
      </c>
      <c r="E133" s="20">
        <f>IFERROR(New_4G_Sites!E133*VLOOKUP(Lookups!$A$9, Lookups!$A$9:Lookups!$B$24, 2, FALSE),"-")</f>
        <v/>
      </c>
      <c r="F133" s="20">
        <f>IFERROR(New_4G_Sites!F133*VLOOKUP(Lookups!$A$9, Lookups!$A$9:Lookups!$B$24, 2, FALSE),"-")</f>
        <v/>
      </c>
      <c r="G133" s="20">
        <f>IFERROR(New_4G_Sites!G133*VLOOKUP(Lookups!$A$9, Lookups!$A$9:Lookups!$B$24, 2, FALSE),"-")</f>
        <v/>
      </c>
      <c r="H133" s="20">
        <f>IFERROR(New_4G_Sites!H133*VLOOKUP(Lookups!$A$9, Lookups!$A$9:Lookups!$B$24, 2, FALSE),"-")</f>
        <v/>
      </c>
      <c r="I133" s="20">
        <f>IFERROR(New_4G_Sites!I133*VLOOKUP(Lookups!$A$9, Lookups!$A$9:Lookups!$B$24, 2, FALSE),"-")</f>
        <v/>
      </c>
      <c r="J133" s="20">
        <f>IFERROR(New_4G_Sites!J133*VLOOKUP(Lookups!$A$9, Lookups!$A$9:Lookups!$B$24, 2, FALSE),"-")</f>
        <v/>
      </c>
      <c r="K133" s="20">
        <f>IFERROR(New_4G_Sites!K133*VLOOKUP(Lookups!$A$9, Lookups!$A$9:Lookups!$B$24, 2, FALSE),"-")</f>
        <v/>
      </c>
      <c r="L133" s="20">
        <f>IFERROR(New_4G_Sites!L133*VLOOKUP(Lookups!$A$9, Lookups!$A$9:Lookups!$B$24, 2, FALSE),"-")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IFERROR(New_4G_Sites!C134*VLOOKUP(Lookups!$A$9, Lookups!$A$9:Lookups!$B$24, 2, FALSE),"-")</f>
        <v/>
      </c>
      <c r="D134" s="20">
        <f>IFERROR(New_4G_Sites!D134*VLOOKUP(Lookups!$A$9, Lookups!$A$9:Lookups!$B$24, 2, FALSE),"-")</f>
        <v/>
      </c>
      <c r="E134" s="20">
        <f>IFERROR(New_4G_Sites!E134*VLOOKUP(Lookups!$A$9, Lookups!$A$9:Lookups!$B$24, 2, FALSE),"-")</f>
        <v/>
      </c>
      <c r="F134" s="20">
        <f>IFERROR(New_4G_Sites!F134*VLOOKUP(Lookups!$A$9, Lookups!$A$9:Lookups!$B$24, 2, FALSE),"-")</f>
        <v/>
      </c>
      <c r="G134" s="20">
        <f>IFERROR(New_4G_Sites!G134*VLOOKUP(Lookups!$A$9, Lookups!$A$9:Lookups!$B$24, 2, FALSE),"-")</f>
        <v/>
      </c>
      <c r="H134" s="20">
        <f>IFERROR(New_4G_Sites!H134*VLOOKUP(Lookups!$A$9, Lookups!$A$9:Lookups!$B$24, 2, FALSE),"-")</f>
        <v/>
      </c>
      <c r="I134" s="20">
        <f>IFERROR(New_4G_Sites!I134*VLOOKUP(Lookups!$A$9, Lookups!$A$9:Lookups!$B$24, 2, FALSE),"-")</f>
        <v/>
      </c>
      <c r="J134" s="20">
        <f>IFERROR(New_4G_Sites!J134*VLOOKUP(Lookups!$A$9, Lookups!$A$9:Lookups!$B$24, 2, FALSE),"-")</f>
        <v/>
      </c>
      <c r="K134" s="20">
        <f>IFERROR(New_4G_Sites!K134*VLOOKUP(Lookups!$A$9, Lookups!$A$9:Lookups!$B$24, 2, FALSE),"-")</f>
        <v/>
      </c>
      <c r="L134" s="20">
        <f>IFERROR(New_4G_Sites!L134*VLOOKUP(Lookups!$A$9, Lookups!$A$9:Lookups!$B$24, 2, FALSE),"-")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IFERROR(New_4G_Sites!C135*VLOOKUP(Lookups!$A$9, Lookups!$A$9:Lookups!$B$24, 2, FALSE),"-")</f>
        <v/>
      </c>
      <c r="D135" s="20">
        <f>IFERROR(New_4G_Sites!D135*VLOOKUP(Lookups!$A$9, Lookups!$A$9:Lookups!$B$24, 2, FALSE),"-")</f>
        <v/>
      </c>
      <c r="E135" s="20">
        <f>IFERROR(New_4G_Sites!E135*VLOOKUP(Lookups!$A$9, Lookups!$A$9:Lookups!$B$24, 2, FALSE),"-")</f>
        <v/>
      </c>
      <c r="F135" s="20">
        <f>IFERROR(New_4G_Sites!F135*VLOOKUP(Lookups!$A$9, Lookups!$A$9:Lookups!$B$24, 2, FALSE),"-")</f>
        <v/>
      </c>
      <c r="G135" s="20">
        <f>IFERROR(New_4G_Sites!G135*VLOOKUP(Lookups!$A$9, Lookups!$A$9:Lookups!$B$24, 2, FALSE),"-")</f>
        <v/>
      </c>
      <c r="H135" s="20">
        <f>IFERROR(New_4G_Sites!H135*VLOOKUP(Lookups!$A$9, Lookups!$A$9:Lookups!$B$24, 2, FALSE),"-")</f>
        <v/>
      </c>
      <c r="I135" s="20">
        <f>IFERROR(New_4G_Sites!I135*VLOOKUP(Lookups!$A$9, Lookups!$A$9:Lookups!$B$24, 2, FALSE),"-")</f>
        <v/>
      </c>
      <c r="J135" s="20">
        <f>IFERROR(New_4G_Sites!J135*VLOOKUP(Lookups!$A$9, Lookups!$A$9:Lookups!$B$24, 2, FALSE),"-")</f>
        <v/>
      </c>
      <c r="K135" s="20">
        <f>IFERROR(New_4G_Sites!K135*VLOOKUP(Lookups!$A$9, Lookups!$A$9:Lookups!$B$24, 2, FALSE),"-")</f>
        <v/>
      </c>
      <c r="L135" s="20">
        <f>IFERROR(New_4G_Sites!L135*VLOOKUP(Lookups!$A$9, Lookups!$A$9:Lookups!$B$24, 2, FALSE),"-")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IFERROR(New_4G_Sites!C136*VLOOKUP(Lookups!$A$9, Lookups!$A$9:Lookups!$B$24, 2, FALSE),"-")</f>
        <v/>
      </c>
      <c r="D136" s="20">
        <f>IFERROR(New_4G_Sites!D136*VLOOKUP(Lookups!$A$9, Lookups!$A$9:Lookups!$B$24, 2, FALSE),"-")</f>
        <v/>
      </c>
      <c r="E136" s="20">
        <f>IFERROR(New_4G_Sites!E136*VLOOKUP(Lookups!$A$9, Lookups!$A$9:Lookups!$B$24, 2, FALSE),"-")</f>
        <v/>
      </c>
      <c r="F136" s="20">
        <f>IFERROR(New_4G_Sites!F136*VLOOKUP(Lookups!$A$9, Lookups!$A$9:Lookups!$B$24, 2, FALSE),"-")</f>
        <v/>
      </c>
      <c r="G136" s="20">
        <f>IFERROR(New_4G_Sites!G136*VLOOKUP(Lookups!$A$9, Lookups!$A$9:Lookups!$B$24, 2, FALSE),"-")</f>
        <v/>
      </c>
      <c r="H136" s="20">
        <f>IFERROR(New_4G_Sites!H136*VLOOKUP(Lookups!$A$9, Lookups!$A$9:Lookups!$B$24, 2, FALSE),"-")</f>
        <v/>
      </c>
      <c r="I136" s="20">
        <f>IFERROR(New_4G_Sites!I136*VLOOKUP(Lookups!$A$9, Lookups!$A$9:Lookups!$B$24, 2, FALSE),"-")</f>
        <v/>
      </c>
      <c r="J136" s="20">
        <f>IFERROR(New_4G_Sites!J136*VLOOKUP(Lookups!$A$9, Lookups!$A$9:Lookups!$B$24, 2, FALSE),"-")</f>
        <v/>
      </c>
      <c r="K136" s="20">
        <f>IFERROR(New_4G_Sites!K136*VLOOKUP(Lookups!$A$9, Lookups!$A$9:Lookups!$B$24, 2, FALSE),"-")</f>
        <v/>
      </c>
      <c r="L136" s="20">
        <f>IFERROR(New_4G_Sites!L136*VLOOKUP(Lookups!$A$9, Lookups!$A$9:Lookups!$B$24, 2, FALSE),"-")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IFERROR(New_4G_Sites!C137*VLOOKUP(Lookups!$A$9, Lookups!$A$9:Lookups!$B$24, 2, FALSE),"-")</f>
        <v/>
      </c>
      <c r="D137" s="20">
        <f>IFERROR(New_4G_Sites!D137*VLOOKUP(Lookups!$A$9, Lookups!$A$9:Lookups!$B$24, 2, FALSE),"-")</f>
        <v/>
      </c>
      <c r="E137" s="20">
        <f>IFERROR(New_4G_Sites!E137*VLOOKUP(Lookups!$A$9, Lookups!$A$9:Lookups!$B$24, 2, FALSE),"-")</f>
        <v/>
      </c>
      <c r="F137" s="20">
        <f>IFERROR(New_4G_Sites!F137*VLOOKUP(Lookups!$A$9, Lookups!$A$9:Lookups!$B$24, 2, FALSE),"-")</f>
        <v/>
      </c>
      <c r="G137" s="20">
        <f>IFERROR(New_4G_Sites!G137*VLOOKUP(Lookups!$A$9, Lookups!$A$9:Lookups!$B$24, 2, FALSE),"-")</f>
        <v/>
      </c>
      <c r="H137" s="20">
        <f>IFERROR(New_4G_Sites!H137*VLOOKUP(Lookups!$A$9, Lookups!$A$9:Lookups!$B$24, 2, FALSE),"-")</f>
        <v/>
      </c>
      <c r="I137" s="20">
        <f>IFERROR(New_4G_Sites!I137*VLOOKUP(Lookups!$A$9, Lookups!$A$9:Lookups!$B$24, 2, FALSE),"-")</f>
        <v/>
      </c>
      <c r="J137" s="20">
        <f>IFERROR(New_4G_Sites!J137*VLOOKUP(Lookups!$A$9, Lookups!$A$9:Lookups!$B$24, 2, FALSE),"-")</f>
        <v/>
      </c>
      <c r="K137" s="20">
        <f>IFERROR(New_4G_Sites!K137*VLOOKUP(Lookups!$A$9, Lookups!$A$9:Lookups!$B$24, 2, FALSE),"-")</f>
        <v/>
      </c>
      <c r="L137" s="20">
        <f>IFERROR(New_4G_Sites!L137*VLOOKUP(Lookups!$A$9, Lookups!$A$9:Lookups!$B$24, 2, FALSE),"-")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IFERROR(New_4G_Sites!C138*VLOOKUP(Lookups!$A$9, Lookups!$A$9:Lookups!$B$24, 2, FALSE),"-")</f>
        <v/>
      </c>
      <c r="D138" s="20">
        <f>IFERROR(New_4G_Sites!D138*VLOOKUP(Lookups!$A$9, Lookups!$A$9:Lookups!$B$24, 2, FALSE),"-")</f>
        <v/>
      </c>
      <c r="E138" s="20">
        <f>IFERROR(New_4G_Sites!E138*VLOOKUP(Lookups!$A$9, Lookups!$A$9:Lookups!$B$24, 2, FALSE),"-")</f>
        <v/>
      </c>
      <c r="F138" s="20">
        <f>IFERROR(New_4G_Sites!F138*VLOOKUP(Lookups!$A$9, Lookups!$A$9:Lookups!$B$24, 2, FALSE),"-")</f>
        <v/>
      </c>
      <c r="G138" s="20">
        <f>IFERROR(New_4G_Sites!G138*VLOOKUP(Lookups!$A$9, Lookups!$A$9:Lookups!$B$24, 2, FALSE),"-")</f>
        <v/>
      </c>
      <c r="H138" s="20">
        <f>IFERROR(New_4G_Sites!H138*VLOOKUP(Lookups!$A$9, Lookups!$A$9:Lookups!$B$24, 2, FALSE),"-")</f>
        <v/>
      </c>
      <c r="I138" s="20">
        <f>IFERROR(New_4G_Sites!I138*VLOOKUP(Lookups!$A$9, Lookups!$A$9:Lookups!$B$24, 2, FALSE),"-")</f>
        <v/>
      </c>
      <c r="J138" s="20">
        <f>IFERROR(New_4G_Sites!J138*VLOOKUP(Lookups!$A$9, Lookups!$A$9:Lookups!$B$24, 2, FALSE),"-")</f>
        <v/>
      </c>
      <c r="K138" s="20">
        <f>IFERROR(New_4G_Sites!K138*VLOOKUP(Lookups!$A$9, Lookups!$A$9:Lookups!$B$24, 2, FALSE),"-")</f>
        <v/>
      </c>
      <c r="L138" s="20">
        <f>IFERROR(New_4G_Sites!L138*VLOOKUP(Lookups!$A$9, Lookups!$A$9:Lookups!$B$24, 2, FALSE),"-")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IFERROR(New_4G_Sites!C139*VLOOKUP(Lookups!$A$9, Lookups!$A$9:Lookups!$B$24, 2, FALSE),"-")</f>
        <v/>
      </c>
      <c r="D139" s="20">
        <f>IFERROR(New_4G_Sites!D139*VLOOKUP(Lookups!$A$9, Lookups!$A$9:Lookups!$B$24, 2, FALSE),"-")</f>
        <v/>
      </c>
      <c r="E139" s="20">
        <f>IFERROR(New_4G_Sites!E139*VLOOKUP(Lookups!$A$9, Lookups!$A$9:Lookups!$B$24, 2, FALSE),"-")</f>
        <v/>
      </c>
      <c r="F139" s="20">
        <f>IFERROR(New_4G_Sites!F139*VLOOKUP(Lookups!$A$9, Lookups!$A$9:Lookups!$B$24, 2, FALSE),"-")</f>
        <v/>
      </c>
      <c r="G139" s="20">
        <f>IFERROR(New_4G_Sites!G139*VLOOKUP(Lookups!$A$9, Lookups!$A$9:Lookups!$B$24, 2, FALSE),"-")</f>
        <v/>
      </c>
      <c r="H139" s="20">
        <f>IFERROR(New_4G_Sites!H139*VLOOKUP(Lookups!$A$9, Lookups!$A$9:Lookups!$B$24, 2, FALSE),"-")</f>
        <v/>
      </c>
      <c r="I139" s="20">
        <f>IFERROR(New_4G_Sites!I139*VLOOKUP(Lookups!$A$9, Lookups!$A$9:Lookups!$B$24, 2, FALSE),"-")</f>
        <v/>
      </c>
      <c r="J139" s="20">
        <f>IFERROR(New_4G_Sites!J139*VLOOKUP(Lookups!$A$9, Lookups!$A$9:Lookups!$B$24, 2, FALSE),"-")</f>
        <v/>
      </c>
      <c r="K139" s="20">
        <f>IFERROR(New_4G_Sites!K139*VLOOKUP(Lookups!$A$9, Lookups!$A$9:Lookups!$B$24, 2, FALSE),"-")</f>
        <v/>
      </c>
      <c r="L139" s="20">
        <f>IFERROR(New_4G_Sites!L139*VLOOKUP(Lookups!$A$9, Lookups!$A$9:Lookups!$B$24, 2, FALSE),"-")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IFERROR(New_4G_Sites!C140*VLOOKUP(Lookups!$A$9, Lookups!$A$9:Lookups!$B$24, 2, FALSE),"-")</f>
        <v/>
      </c>
      <c r="D140" s="20">
        <f>IFERROR(New_4G_Sites!D140*VLOOKUP(Lookups!$A$9, Lookups!$A$9:Lookups!$B$24, 2, FALSE),"-")</f>
        <v/>
      </c>
      <c r="E140" s="20">
        <f>IFERROR(New_4G_Sites!E140*VLOOKUP(Lookups!$A$9, Lookups!$A$9:Lookups!$B$24, 2, FALSE),"-")</f>
        <v/>
      </c>
      <c r="F140" s="20">
        <f>IFERROR(New_4G_Sites!F140*VLOOKUP(Lookups!$A$9, Lookups!$A$9:Lookups!$B$24, 2, FALSE),"-")</f>
        <v/>
      </c>
      <c r="G140" s="20">
        <f>IFERROR(New_4G_Sites!G140*VLOOKUP(Lookups!$A$9, Lookups!$A$9:Lookups!$B$24, 2, FALSE),"-")</f>
        <v/>
      </c>
      <c r="H140" s="20">
        <f>IFERROR(New_4G_Sites!H140*VLOOKUP(Lookups!$A$9, Lookups!$A$9:Lookups!$B$24, 2, FALSE),"-")</f>
        <v/>
      </c>
      <c r="I140" s="20">
        <f>IFERROR(New_4G_Sites!I140*VLOOKUP(Lookups!$A$9, Lookups!$A$9:Lookups!$B$24, 2, FALSE),"-")</f>
        <v/>
      </c>
      <c r="J140" s="20">
        <f>IFERROR(New_4G_Sites!J140*VLOOKUP(Lookups!$A$9, Lookups!$A$9:Lookups!$B$24, 2, FALSE),"-")</f>
        <v/>
      </c>
      <c r="K140" s="20">
        <f>IFERROR(New_4G_Sites!K140*VLOOKUP(Lookups!$A$9, Lookups!$A$9:Lookups!$B$24, 2, FALSE),"-")</f>
        <v/>
      </c>
      <c r="L140" s="20">
        <f>IFERROR(New_4G_Sites!L140*VLOOKUP(Lookups!$A$9, Lookups!$A$9:Lookups!$B$24, 2, FALSE),"-")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IFERROR(New_4G_Sites!C141*VLOOKUP(Lookups!$A$9, Lookups!$A$9:Lookups!$B$24, 2, FALSE),"-")</f>
        <v/>
      </c>
      <c r="D141" s="20">
        <f>IFERROR(New_4G_Sites!D141*VLOOKUP(Lookups!$A$9, Lookups!$A$9:Lookups!$B$24, 2, FALSE),"-")</f>
        <v/>
      </c>
      <c r="E141" s="20">
        <f>IFERROR(New_4G_Sites!E141*VLOOKUP(Lookups!$A$9, Lookups!$A$9:Lookups!$B$24, 2, FALSE),"-")</f>
        <v/>
      </c>
      <c r="F141" s="20">
        <f>IFERROR(New_4G_Sites!F141*VLOOKUP(Lookups!$A$9, Lookups!$A$9:Lookups!$B$24, 2, FALSE),"-")</f>
        <v/>
      </c>
      <c r="G141" s="20">
        <f>IFERROR(New_4G_Sites!G141*VLOOKUP(Lookups!$A$9, Lookups!$A$9:Lookups!$B$24, 2, FALSE),"-")</f>
        <v/>
      </c>
      <c r="H141" s="20">
        <f>IFERROR(New_4G_Sites!H141*VLOOKUP(Lookups!$A$9, Lookups!$A$9:Lookups!$B$24, 2, FALSE),"-")</f>
        <v/>
      </c>
      <c r="I141" s="20">
        <f>IFERROR(New_4G_Sites!I141*VLOOKUP(Lookups!$A$9, Lookups!$A$9:Lookups!$B$24, 2, FALSE),"-")</f>
        <v/>
      </c>
      <c r="J141" s="20">
        <f>IFERROR(New_4G_Sites!J141*VLOOKUP(Lookups!$A$9, Lookups!$A$9:Lookups!$B$24, 2, FALSE),"-")</f>
        <v/>
      </c>
      <c r="K141" s="20">
        <f>IFERROR(New_4G_Sites!K141*VLOOKUP(Lookups!$A$9, Lookups!$A$9:Lookups!$B$24, 2, FALSE),"-")</f>
        <v/>
      </c>
      <c r="L141" s="20">
        <f>IFERROR(New_4G_Sites!L141*VLOOKUP(Lookups!$A$9, Lookups!$A$9:Lookups!$B$24, 2, FALSE),"-")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IFERROR(New_4G_Sites!C142*VLOOKUP(Lookups!$A$9, Lookups!$A$9:Lookups!$B$24, 2, FALSE),"-")</f>
        <v/>
      </c>
      <c r="D142" s="20">
        <f>IFERROR(New_4G_Sites!D142*VLOOKUP(Lookups!$A$9, Lookups!$A$9:Lookups!$B$24, 2, FALSE),"-")</f>
        <v/>
      </c>
      <c r="E142" s="20">
        <f>IFERROR(New_4G_Sites!E142*VLOOKUP(Lookups!$A$9, Lookups!$A$9:Lookups!$B$24, 2, FALSE),"-")</f>
        <v/>
      </c>
      <c r="F142" s="20">
        <f>IFERROR(New_4G_Sites!F142*VLOOKUP(Lookups!$A$9, Lookups!$A$9:Lookups!$B$24, 2, FALSE),"-")</f>
        <v/>
      </c>
      <c r="G142" s="20">
        <f>IFERROR(New_4G_Sites!G142*VLOOKUP(Lookups!$A$9, Lookups!$A$9:Lookups!$B$24, 2, FALSE),"-")</f>
        <v/>
      </c>
      <c r="H142" s="20">
        <f>IFERROR(New_4G_Sites!H142*VLOOKUP(Lookups!$A$9, Lookups!$A$9:Lookups!$B$24, 2, FALSE),"-")</f>
        <v/>
      </c>
      <c r="I142" s="20">
        <f>IFERROR(New_4G_Sites!I142*VLOOKUP(Lookups!$A$9, Lookups!$A$9:Lookups!$B$24, 2, FALSE),"-")</f>
        <v/>
      </c>
      <c r="J142" s="20">
        <f>IFERROR(New_4G_Sites!J142*VLOOKUP(Lookups!$A$9, Lookups!$A$9:Lookups!$B$24, 2, FALSE),"-")</f>
        <v/>
      </c>
      <c r="K142" s="20">
        <f>IFERROR(New_4G_Sites!K142*VLOOKUP(Lookups!$A$9, Lookups!$A$9:Lookups!$B$24, 2, FALSE),"-")</f>
        <v/>
      </c>
      <c r="L142" s="20">
        <f>IFERROR(New_4G_Sites!L142*VLOOKUP(Lookups!$A$9, Lookups!$A$9:Lookups!$B$24, 2, FALSE),"-")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IFERROR(New_4G_Sites!C143*VLOOKUP(Lookups!$A$9, Lookups!$A$9:Lookups!$B$24, 2, FALSE),"-")</f>
        <v/>
      </c>
      <c r="D143" s="20">
        <f>IFERROR(New_4G_Sites!D143*VLOOKUP(Lookups!$A$9, Lookups!$A$9:Lookups!$B$24, 2, FALSE),"-")</f>
        <v/>
      </c>
      <c r="E143" s="20">
        <f>IFERROR(New_4G_Sites!E143*VLOOKUP(Lookups!$A$9, Lookups!$A$9:Lookups!$B$24, 2, FALSE),"-")</f>
        <v/>
      </c>
      <c r="F143" s="20">
        <f>IFERROR(New_4G_Sites!F143*VLOOKUP(Lookups!$A$9, Lookups!$A$9:Lookups!$B$24, 2, FALSE),"-")</f>
        <v/>
      </c>
      <c r="G143" s="20">
        <f>IFERROR(New_4G_Sites!G143*VLOOKUP(Lookups!$A$9, Lookups!$A$9:Lookups!$B$24, 2, FALSE),"-")</f>
        <v/>
      </c>
      <c r="H143" s="20">
        <f>IFERROR(New_4G_Sites!H143*VLOOKUP(Lookups!$A$9, Lookups!$A$9:Lookups!$B$24, 2, FALSE),"-")</f>
        <v/>
      </c>
      <c r="I143" s="20">
        <f>IFERROR(New_4G_Sites!I143*VLOOKUP(Lookups!$A$9, Lookups!$A$9:Lookups!$B$24, 2, FALSE),"-")</f>
        <v/>
      </c>
      <c r="J143" s="20">
        <f>IFERROR(New_4G_Sites!J143*VLOOKUP(Lookups!$A$9, Lookups!$A$9:Lookups!$B$24, 2, FALSE),"-")</f>
        <v/>
      </c>
      <c r="K143" s="20">
        <f>IFERROR(New_4G_Sites!K143*VLOOKUP(Lookups!$A$9, Lookups!$A$9:Lookups!$B$24, 2, FALSE),"-")</f>
        <v/>
      </c>
      <c r="L143" s="20">
        <f>IFERROR(New_4G_Sites!L143*VLOOKUP(Lookups!$A$9, Lookups!$A$9:Lookups!$B$24, 2, FALSE),"-")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IFERROR(New_4G_Sites!C144*VLOOKUP(Lookups!$A$9, Lookups!$A$9:Lookups!$B$24, 2, FALSE),"-")</f>
        <v/>
      </c>
      <c r="D144" s="20">
        <f>IFERROR(New_4G_Sites!D144*VLOOKUP(Lookups!$A$9, Lookups!$A$9:Lookups!$B$24, 2, FALSE),"-")</f>
        <v/>
      </c>
      <c r="E144" s="20">
        <f>IFERROR(New_4G_Sites!E144*VLOOKUP(Lookups!$A$9, Lookups!$A$9:Lookups!$B$24, 2, FALSE),"-")</f>
        <v/>
      </c>
      <c r="F144" s="20">
        <f>IFERROR(New_4G_Sites!F144*VLOOKUP(Lookups!$A$9, Lookups!$A$9:Lookups!$B$24, 2, FALSE),"-")</f>
        <v/>
      </c>
      <c r="G144" s="20">
        <f>IFERROR(New_4G_Sites!G144*VLOOKUP(Lookups!$A$9, Lookups!$A$9:Lookups!$B$24, 2, FALSE),"-")</f>
        <v/>
      </c>
      <c r="H144" s="20">
        <f>IFERROR(New_4G_Sites!H144*VLOOKUP(Lookups!$A$9, Lookups!$A$9:Lookups!$B$24, 2, FALSE),"-")</f>
        <v/>
      </c>
      <c r="I144" s="20">
        <f>IFERROR(New_4G_Sites!I144*VLOOKUP(Lookups!$A$9, Lookups!$A$9:Lookups!$B$24, 2, FALSE),"-")</f>
        <v/>
      </c>
      <c r="J144" s="20">
        <f>IFERROR(New_4G_Sites!J144*VLOOKUP(Lookups!$A$9, Lookups!$A$9:Lookups!$B$24, 2, FALSE),"-")</f>
        <v/>
      </c>
      <c r="K144" s="20">
        <f>IFERROR(New_4G_Sites!K144*VLOOKUP(Lookups!$A$9, Lookups!$A$9:Lookups!$B$24, 2, FALSE),"-")</f>
        <v/>
      </c>
      <c r="L144" s="20">
        <f>IFERROR(New_4G_Sites!L144*VLOOKUP(Lookups!$A$9, Lookups!$A$9:Lookups!$B$24, 2, FALSE),"-")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IFERROR(New_4G_Sites!C145*VLOOKUP(Lookups!$A$9, Lookups!$A$9:Lookups!$B$24, 2, FALSE),"-")</f>
        <v/>
      </c>
      <c r="D145" s="20">
        <f>IFERROR(New_4G_Sites!D145*VLOOKUP(Lookups!$A$9, Lookups!$A$9:Lookups!$B$24, 2, FALSE),"-")</f>
        <v/>
      </c>
      <c r="E145" s="20">
        <f>IFERROR(New_4G_Sites!E145*VLOOKUP(Lookups!$A$9, Lookups!$A$9:Lookups!$B$24, 2, FALSE),"-")</f>
        <v/>
      </c>
      <c r="F145" s="20">
        <f>IFERROR(New_4G_Sites!F145*VLOOKUP(Lookups!$A$9, Lookups!$A$9:Lookups!$B$24, 2, FALSE),"-")</f>
        <v/>
      </c>
      <c r="G145" s="20">
        <f>IFERROR(New_4G_Sites!G145*VLOOKUP(Lookups!$A$9, Lookups!$A$9:Lookups!$B$24, 2, FALSE),"-")</f>
        <v/>
      </c>
      <c r="H145" s="20">
        <f>IFERROR(New_4G_Sites!H145*VLOOKUP(Lookups!$A$9, Lookups!$A$9:Lookups!$B$24, 2, FALSE),"-")</f>
        <v/>
      </c>
      <c r="I145" s="20">
        <f>IFERROR(New_4G_Sites!I145*VLOOKUP(Lookups!$A$9, Lookups!$A$9:Lookups!$B$24, 2, FALSE),"-")</f>
        <v/>
      </c>
      <c r="J145" s="20">
        <f>IFERROR(New_4G_Sites!J145*VLOOKUP(Lookups!$A$9, Lookups!$A$9:Lookups!$B$24, 2, FALSE),"-")</f>
        <v/>
      </c>
      <c r="K145" s="20">
        <f>IFERROR(New_4G_Sites!K145*VLOOKUP(Lookups!$A$9, Lookups!$A$9:Lookups!$B$24, 2, FALSE),"-")</f>
        <v/>
      </c>
      <c r="L145" s="20">
        <f>IFERROR(New_4G_Sites!L145*VLOOKUP(Lookups!$A$9, Lookups!$A$9:Lookups!$B$24, 2, FALSE),"-")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IFERROR(New_4G_Sites!C146*VLOOKUP(Lookups!$A$9, Lookups!$A$9:Lookups!$B$24, 2, FALSE),"-")</f>
        <v/>
      </c>
      <c r="D146" s="20">
        <f>IFERROR(New_4G_Sites!D146*VLOOKUP(Lookups!$A$9, Lookups!$A$9:Lookups!$B$24, 2, FALSE),"-")</f>
        <v/>
      </c>
      <c r="E146" s="20">
        <f>IFERROR(New_4G_Sites!E146*VLOOKUP(Lookups!$A$9, Lookups!$A$9:Lookups!$B$24, 2, FALSE),"-")</f>
        <v/>
      </c>
      <c r="F146" s="20">
        <f>IFERROR(New_4G_Sites!F146*VLOOKUP(Lookups!$A$9, Lookups!$A$9:Lookups!$B$24, 2, FALSE),"-")</f>
        <v/>
      </c>
      <c r="G146" s="20">
        <f>IFERROR(New_4G_Sites!G146*VLOOKUP(Lookups!$A$9, Lookups!$A$9:Lookups!$B$24, 2, FALSE),"-")</f>
        <v/>
      </c>
      <c r="H146" s="20">
        <f>IFERROR(New_4G_Sites!H146*VLOOKUP(Lookups!$A$9, Lookups!$A$9:Lookups!$B$24, 2, FALSE),"-")</f>
        <v/>
      </c>
      <c r="I146" s="20">
        <f>IFERROR(New_4G_Sites!I146*VLOOKUP(Lookups!$A$9, Lookups!$A$9:Lookups!$B$24, 2, FALSE),"-")</f>
        <v/>
      </c>
      <c r="J146" s="20">
        <f>IFERROR(New_4G_Sites!J146*VLOOKUP(Lookups!$A$9, Lookups!$A$9:Lookups!$B$24, 2, FALSE),"-")</f>
        <v/>
      </c>
      <c r="K146" s="20">
        <f>IFERROR(New_4G_Sites!K146*VLOOKUP(Lookups!$A$9, Lookups!$A$9:Lookups!$B$24, 2, FALSE),"-")</f>
        <v/>
      </c>
      <c r="L146" s="20">
        <f>IFERROR(New_4G_Sites!L146*VLOOKUP(Lookups!$A$9, Lookups!$A$9:Lookups!$B$24, 2, FALSE),"-")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IFERROR(New_4G_Sites!C147*VLOOKUP(Lookups!$A$9, Lookups!$A$9:Lookups!$B$24, 2, FALSE),"-")</f>
        <v/>
      </c>
      <c r="D147" s="20">
        <f>IFERROR(New_4G_Sites!D147*VLOOKUP(Lookups!$A$9, Lookups!$A$9:Lookups!$B$24, 2, FALSE),"-")</f>
        <v/>
      </c>
      <c r="E147" s="20">
        <f>IFERROR(New_4G_Sites!E147*VLOOKUP(Lookups!$A$9, Lookups!$A$9:Lookups!$B$24, 2, FALSE),"-")</f>
        <v/>
      </c>
      <c r="F147" s="20">
        <f>IFERROR(New_4G_Sites!F147*VLOOKUP(Lookups!$A$9, Lookups!$A$9:Lookups!$B$24, 2, FALSE),"-")</f>
        <v/>
      </c>
      <c r="G147" s="20">
        <f>IFERROR(New_4G_Sites!G147*VLOOKUP(Lookups!$A$9, Lookups!$A$9:Lookups!$B$24, 2, FALSE),"-")</f>
        <v/>
      </c>
      <c r="H147" s="20">
        <f>IFERROR(New_4G_Sites!H147*VLOOKUP(Lookups!$A$9, Lookups!$A$9:Lookups!$B$24, 2, FALSE),"-")</f>
        <v/>
      </c>
      <c r="I147" s="20">
        <f>IFERROR(New_4G_Sites!I147*VLOOKUP(Lookups!$A$9, Lookups!$A$9:Lookups!$B$24, 2, FALSE),"-")</f>
        <v/>
      </c>
      <c r="J147" s="20">
        <f>IFERROR(New_4G_Sites!J147*VLOOKUP(Lookups!$A$9, Lookups!$A$9:Lookups!$B$24, 2, FALSE),"-")</f>
        <v/>
      </c>
      <c r="K147" s="20">
        <f>IFERROR(New_4G_Sites!K147*VLOOKUP(Lookups!$A$9, Lookups!$A$9:Lookups!$B$24, 2, FALSE),"-")</f>
        <v/>
      </c>
      <c r="L147" s="20">
        <f>IFERROR(New_4G_Sites!L147*VLOOKUP(Lookups!$A$9, Lookups!$A$9:Lookups!$B$24, 2, FALSE),"-")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IFERROR(New_4G_Sites!C148*VLOOKUP(Lookups!$A$9, Lookups!$A$9:Lookups!$B$24, 2, FALSE),"-")</f>
        <v/>
      </c>
      <c r="D148" s="20">
        <f>IFERROR(New_4G_Sites!D148*VLOOKUP(Lookups!$A$9, Lookups!$A$9:Lookups!$B$24, 2, FALSE),"-")</f>
        <v/>
      </c>
      <c r="E148" s="20">
        <f>IFERROR(New_4G_Sites!E148*VLOOKUP(Lookups!$A$9, Lookups!$A$9:Lookups!$B$24, 2, FALSE),"-")</f>
        <v/>
      </c>
      <c r="F148" s="20">
        <f>IFERROR(New_4G_Sites!F148*VLOOKUP(Lookups!$A$9, Lookups!$A$9:Lookups!$B$24, 2, FALSE),"-")</f>
        <v/>
      </c>
      <c r="G148" s="20">
        <f>IFERROR(New_4G_Sites!G148*VLOOKUP(Lookups!$A$9, Lookups!$A$9:Lookups!$B$24, 2, FALSE),"-")</f>
        <v/>
      </c>
      <c r="H148" s="20">
        <f>IFERROR(New_4G_Sites!H148*VLOOKUP(Lookups!$A$9, Lookups!$A$9:Lookups!$B$24, 2, FALSE),"-")</f>
        <v/>
      </c>
      <c r="I148" s="20">
        <f>IFERROR(New_4G_Sites!I148*VLOOKUP(Lookups!$A$9, Lookups!$A$9:Lookups!$B$24, 2, FALSE),"-")</f>
        <v/>
      </c>
      <c r="J148" s="20">
        <f>IFERROR(New_4G_Sites!J148*VLOOKUP(Lookups!$A$9, Lookups!$A$9:Lookups!$B$24, 2, FALSE),"-")</f>
        <v/>
      </c>
      <c r="K148" s="20">
        <f>IFERROR(New_4G_Sites!K148*VLOOKUP(Lookups!$A$9, Lookups!$A$9:Lookups!$B$24, 2, FALSE),"-")</f>
        <v/>
      </c>
      <c r="L148" s="20">
        <f>IFERROR(New_4G_Sites!L148*VLOOKUP(Lookups!$A$9, Lookups!$A$9:Lookups!$B$24, 2, FALSE),"-")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IFERROR(New_4G_Sites!C149*VLOOKUP(Lookups!$A$9, Lookups!$A$9:Lookups!$B$24, 2, FALSE),"-")</f>
        <v/>
      </c>
      <c r="D149" s="20">
        <f>IFERROR(New_4G_Sites!D149*VLOOKUP(Lookups!$A$9, Lookups!$A$9:Lookups!$B$24, 2, FALSE),"-")</f>
        <v/>
      </c>
      <c r="E149" s="20">
        <f>IFERROR(New_4G_Sites!E149*VLOOKUP(Lookups!$A$9, Lookups!$A$9:Lookups!$B$24, 2, FALSE),"-")</f>
        <v/>
      </c>
      <c r="F149" s="20">
        <f>IFERROR(New_4G_Sites!F149*VLOOKUP(Lookups!$A$9, Lookups!$A$9:Lookups!$B$24, 2, FALSE),"-")</f>
        <v/>
      </c>
      <c r="G149" s="20">
        <f>IFERROR(New_4G_Sites!G149*VLOOKUP(Lookups!$A$9, Lookups!$A$9:Lookups!$B$24, 2, FALSE),"-")</f>
        <v/>
      </c>
      <c r="H149" s="20">
        <f>IFERROR(New_4G_Sites!H149*VLOOKUP(Lookups!$A$9, Lookups!$A$9:Lookups!$B$24, 2, FALSE),"-")</f>
        <v/>
      </c>
      <c r="I149" s="20">
        <f>IFERROR(New_4G_Sites!I149*VLOOKUP(Lookups!$A$9, Lookups!$A$9:Lookups!$B$24, 2, FALSE),"-")</f>
        <v/>
      </c>
      <c r="J149" s="20">
        <f>IFERROR(New_4G_Sites!J149*VLOOKUP(Lookups!$A$9, Lookups!$A$9:Lookups!$B$24, 2, FALSE),"-")</f>
        <v/>
      </c>
      <c r="K149" s="20">
        <f>IFERROR(New_4G_Sites!K149*VLOOKUP(Lookups!$A$9, Lookups!$A$9:Lookups!$B$24, 2, FALSE),"-")</f>
        <v/>
      </c>
      <c r="L149" s="20">
        <f>IFERROR(New_4G_Sites!L149*VLOOKUP(Lookups!$A$9, Lookups!$A$9:Lookups!$B$24, 2, FALSE),"-")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IFERROR(New_4G_Sites!C150*VLOOKUP(Lookups!$A$9, Lookups!$A$9:Lookups!$B$24, 2, FALSE),"-")</f>
        <v/>
      </c>
      <c r="D150" s="20">
        <f>IFERROR(New_4G_Sites!D150*VLOOKUP(Lookups!$A$9, Lookups!$A$9:Lookups!$B$24, 2, FALSE),"-")</f>
        <v/>
      </c>
      <c r="E150" s="20">
        <f>IFERROR(New_4G_Sites!E150*VLOOKUP(Lookups!$A$9, Lookups!$A$9:Lookups!$B$24, 2, FALSE),"-")</f>
        <v/>
      </c>
      <c r="F150" s="20">
        <f>IFERROR(New_4G_Sites!F150*VLOOKUP(Lookups!$A$9, Lookups!$A$9:Lookups!$B$24, 2, FALSE),"-")</f>
        <v/>
      </c>
      <c r="G150" s="20">
        <f>IFERROR(New_4G_Sites!G150*VLOOKUP(Lookups!$A$9, Lookups!$A$9:Lookups!$B$24, 2, FALSE),"-")</f>
        <v/>
      </c>
      <c r="H150" s="20">
        <f>IFERROR(New_4G_Sites!H150*VLOOKUP(Lookups!$A$9, Lookups!$A$9:Lookups!$B$24, 2, FALSE),"-")</f>
        <v/>
      </c>
      <c r="I150" s="20">
        <f>IFERROR(New_4G_Sites!I150*VLOOKUP(Lookups!$A$9, Lookups!$A$9:Lookups!$B$24, 2, FALSE),"-")</f>
        <v/>
      </c>
      <c r="J150" s="20">
        <f>IFERROR(New_4G_Sites!J150*VLOOKUP(Lookups!$A$9, Lookups!$A$9:Lookups!$B$24, 2, FALSE),"-")</f>
        <v/>
      </c>
      <c r="K150" s="20">
        <f>IFERROR(New_4G_Sites!K150*VLOOKUP(Lookups!$A$9, Lookups!$A$9:Lookups!$B$24, 2, FALSE),"-")</f>
        <v/>
      </c>
      <c r="L150" s="20">
        <f>IFERROR(New_4G_Sites!L150*VLOOKUP(Lookups!$A$9, Lookups!$A$9:Lookups!$B$24, 2, FALSE),"-")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IFERROR(New_4G_Sites!C151*VLOOKUP(Lookups!$A$9, Lookups!$A$9:Lookups!$B$24, 2, FALSE),"-")</f>
        <v/>
      </c>
      <c r="D151" s="20">
        <f>IFERROR(New_4G_Sites!D151*VLOOKUP(Lookups!$A$9, Lookups!$A$9:Lookups!$B$24, 2, FALSE),"-")</f>
        <v/>
      </c>
      <c r="E151" s="20">
        <f>IFERROR(New_4G_Sites!E151*VLOOKUP(Lookups!$A$9, Lookups!$A$9:Lookups!$B$24, 2, FALSE),"-")</f>
        <v/>
      </c>
      <c r="F151" s="20">
        <f>IFERROR(New_4G_Sites!F151*VLOOKUP(Lookups!$A$9, Lookups!$A$9:Lookups!$B$24, 2, FALSE),"-")</f>
        <v/>
      </c>
      <c r="G151" s="20">
        <f>IFERROR(New_4G_Sites!G151*VLOOKUP(Lookups!$A$9, Lookups!$A$9:Lookups!$B$24, 2, FALSE),"-")</f>
        <v/>
      </c>
      <c r="H151" s="20">
        <f>IFERROR(New_4G_Sites!H151*VLOOKUP(Lookups!$A$9, Lookups!$A$9:Lookups!$B$24, 2, FALSE),"-")</f>
        <v/>
      </c>
      <c r="I151" s="20">
        <f>IFERROR(New_4G_Sites!I151*VLOOKUP(Lookups!$A$9, Lookups!$A$9:Lookups!$B$24, 2, FALSE),"-")</f>
        <v/>
      </c>
      <c r="J151" s="20">
        <f>IFERROR(New_4G_Sites!J151*VLOOKUP(Lookups!$A$9, Lookups!$A$9:Lookups!$B$24, 2, FALSE),"-")</f>
        <v/>
      </c>
      <c r="K151" s="20">
        <f>IFERROR(New_4G_Sites!K151*VLOOKUP(Lookups!$A$9, Lookups!$A$9:Lookups!$B$24, 2, FALSE),"-")</f>
        <v/>
      </c>
      <c r="L151" s="20">
        <f>IFERROR(New_4G_Sites!L151*VLOOKUP(Lookups!$A$9, Lookups!$A$9:Lookups!$B$24, 2, FALSE),"-")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IFERROR(New_4G_Sites!C152*VLOOKUP(Lookups!$A$9, Lookups!$A$9:Lookups!$B$24, 2, FALSE),"-")</f>
        <v/>
      </c>
      <c r="D152" s="20">
        <f>IFERROR(New_4G_Sites!D152*VLOOKUP(Lookups!$A$9, Lookups!$A$9:Lookups!$B$24, 2, FALSE),"-")</f>
        <v/>
      </c>
      <c r="E152" s="20">
        <f>IFERROR(New_4G_Sites!E152*VLOOKUP(Lookups!$A$9, Lookups!$A$9:Lookups!$B$24, 2, FALSE),"-")</f>
        <v/>
      </c>
      <c r="F152" s="20">
        <f>IFERROR(New_4G_Sites!F152*VLOOKUP(Lookups!$A$9, Lookups!$A$9:Lookups!$B$24, 2, FALSE),"-")</f>
        <v/>
      </c>
      <c r="G152" s="20">
        <f>IFERROR(New_4G_Sites!G152*VLOOKUP(Lookups!$A$9, Lookups!$A$9:Lookups!$B$24, 2, FALSE),"-")</f>
        <v/>
      </c>
      <c r="H152" s="20">
        <f>IFERROR(New_4G_Sites!H152*VLOOKUP(Lookups!$A$9, Lookups!$A$9:Lookups!$B$24, 2, FALSE),"-")</f>
        <v/>
      </c>
      <c r="I152" s="20">
        <f>IFERROR(New_4G_Sites!I152*VLOOKUP(Lookups!$A$9, Lookups!$A$9:Lookups!$B$24, 2, FALSE),"-")</f>
        <v/>
      </c>
      <c r="J152" s="20">
        <f>IFERROR(New_4G_Sites!J152*VLOOKUP(Lookups!$A$9, Lookups!$A$9:Lookups!$B$24, 2, FALSE),"-")</f>
        <v/>
      </c>
      <c r="K152" s="20">
        <f>IFERROR(New_4G_Sites!K152*VLOOKUP(Lookups!$A$9, Lookups!$A$9:Lookups!$B$24, 2, FALSE),"-")</f>
        <v/>
      </c>
      <c r="L152" s="20">
        <f>IFERROR(New_4G_Sites!L152*VLOOKUP(Lookups!$A$9, Lookups!$A$9:Lookups!$B$24, 2, FALSE),"-")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IFERROR(New_4G_Sites!C153*VLOOKUP(Lookups!$A$9, Lookups!$A$9:Lookups!$B$24, 2, FALSE),"-")</f>
        <v/>
      </c>
      <c r="D153" s="20">
        <f>IFERROR(New_4G_Sites!D153*VLOOKUP(Lookups!$A$9, Lookups!$A$9:Lookups!$B$24, 2, FALSE),"-")</f>
        <v/>
      </c>
      <c r="E153" s="20">
        <f>IFERROR(New_4G_Sites!E153*VLOOKUP(Lookups!$A$9, Lookups!$A$9:Lookups!$B$24, 2, FALSE),"-")</f>
        <v/>
      </c>
      <c r="F153" s="20">
        <f>IFERROR(New_4G_Sites!F153*VLOOKUP(Lookups!$A$9, Lookups!$A$9:Lookups!$B$24, 2, FALSE),"-")</f>
        <v/>
      </c>
      <c r="G153" s="20">
        <f>IFERROR(New_4G_Sites!G153*VLOOKUP(Lookups!$A$9, Lookups!$A$9:Lookups!$B$24, 2, FALSE),"-")</f>
        <v/>
      </c>
      <c r="H153" s="20">
        <f>IFERROR(New_4G_Sites!H153*VLOOKUP(Lookups!$A$9, Lookups!$A$9:Lookups!$B$24, 2, FALSE),"-")</f>
        <v/>
      </c>
      <c r="I153" s="20">
        <f>IFERROR(New_4G_Sites!I153*VLOOKUP(Lookups!$A$9, Lookups!$A$9:Lookups!$B$24, 2, FALSE),"-")</f>
        <v/>
      </c>
      <c r="J153" s="20">
        <f>IFERROR(New_4G_Sites!J153*VLOOKUP(Lookups!$A$9, Lookups!$A$9:Lookups!$B$24, 2, FALSE),"-")</f>
        <v/>
      </c>
      <c r="K153" s="20">
        <f>IFERROR(New_4G_Sites!K153*VLOOKUP(Lookups!$A$9, Lookups!$A$9:Lookups!$B$24, 2, FALSE),"-")</f>
        <v/>
      </c>
      <c r="L153" s="20">
        <f>IFERROR(New_4G_Sites!L153*VLOOKUP(Lookups!$A$9, Lookups!$A$9:Lookups!$B$24, 2, FALSE),"-")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IFERROR(New_4G_Sites!C154*VLOOKUP(Lookups!$A$9, Lookups!$A$9:Lookups!$B$24, 2, FALSE),"-")</f>
        <v/>
      </c>
      <c r="D154" s="20">
        <f>IFERROR(New_4G_Sites!D154*VLOOKUP(Lookups!$A$9, Lookups!$A$9:Lookups!$B$24, 2, FALSE),"-")</f>
        <v/>
      </c>
      <c r="E154" s="20">
        <f>IFERROR(New_4G_Sites!E154*VLOOKUP(Lookups!$A$9, Lookups!$A$9:Lookups!$B$24, 2, FALSE),"-")</f>
        <v/>
      </c>
      <c r="F154" s="20">
        <f>IFERROR(New_4G_Sites!F154*VLOOKUP(Lookups!$A$9, Lookups!$A$9:Lookups!$B$24, 2, FALSE),"-")</f>
        <v/>
      </c>
      <c r="G154" s="20">
        <f>IFERROR(New_4G_Sites!G154*VLOOKUP(Lookups!$A$9, Lookups!$A$9:Lookups!$B$24, 2, FALSE),"-")</f>
        <v/>
      </c>
      <c r="H154" s="20">
        <f>IFERROR(New_4G_Sites!H154*VLOOKUP(Lookups!$A$9, Lookups!$A$9:Lookups!$B$24, 2, FALSE),"-")</f>
        <v/>
      </c>
      <c r="I154" s="20">
        <f>IFERROR(New_4G_Sites!I154*VLOOKUP(Lookups!$A$9, Lookups!$A$9:Lookups!$B$24, 2, FALSE),"-")</f>
        <v/>
      </c>
      <c r="J154" s="20">
        <f>IFERROR(New_4G_Sites!J154*VLOOKUP(Lookups!$A$9, Lookups!$A$9:Lookups!$B$24, 2, FALSE),"-")</f>
        <v/>
      </c>
      <c r="K154" s="20">
        <f>IFERROR(New_4G_Sites!K154*VLOOKUP(Lookups!$A$9, Lookups!$A$9:Lookups!$B$24, 2, FALSE),"-")</f>
        <v/>
      </c>
      <c r="L154" s="20">
        <f>IFERROR(New_4G_Sites!L154*VLOOKUP(Lookups!$A$9, Lookups!$A$9:Lookups!$B$24, 2, FALSE),"-")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IFERROR(New_4G_Sites!C155*VLOOKUP(Lookups!$A$9, Lookups!$A$9:Lookups!$B$24, 2, FALSE),"-")</f>
        <v/>
      </c>
      <c r="D155" s="20">
        <f>IFERROR(New_4G_Sites!D155*VLOOKUP(Lookups!$A$9, Lookups!$A$9:Lookups!$B$24, 2, FALSE),"-")</f>
        <v/>
      </c>
      <c r="E155" s="20">
        <f>IFERROR(New_4G_Sites!E155*VLOOKUP(Lookups!$A$9, Lookups!$A$9:Lookups!$B$24, 2, FALSE),"-")</f>
        <v/>
      </c>
      <c r="F155" s="20">
        <f>IFERROR(New_4G_Sites!F155*VLOOKUP(Lookups!$A$9, Lookups!$A$9:Lookups!$B$24, 2, FALSE),"-")</f>
        <v/>
      </c>
      <c r="G155" s="20">
        <f>IFERROR(New_4G_Sites!G155*VLOOKUP(Lookups!$A$9, Lookups!$A$9:Lookups!$B$24, 2, FALSE),"-")</f>
        <v/>
      </c>
      <c r="H155" s="20">
        <f>IFERROR(New_4G_Sites!H155*VLOOKUP(Lookups!$A$9, Lookups!$A$9:Lookups!$B$24, 2, FALSE),"-")</f>
        <v/>
      </c>
      <c r="I155" s="20">
        <f>IFERROR(New_4G_Sites!I155*VLOOKUP(Lookups!$A$9, Lookups!$A$9:Lookups!$B$24, 2, FALSE),"-")</f>
        <v/>
      </c>
      <c r="J155" s="20">
        <f>IFERROR(New_4G_Sites!J155*VLOOKUP(Lookups!$A$9, Lookups!$A$9:Lookups!$B$24, 2, FALSE),"-")</f>
        <v/>
      </c>
      <c r="K155" s="20">
        <f>IFERROR(New_4G_Sites!K155*VLOOKUP(Lookups!$A$9, Lookups!$A$9:Lookups!$B$24, 2, FALSE),"-")</f>
        <v/>
      </c>
      <c r="L155" s="20">
        <f>IFERROR(New_4G_Sites!L155*VLOOKUP(Lookups!$A$9, Lookups!$A$9:Lookups!$B$24, 2, FALSE),"-")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IFERROR(New_4G_Sites!C156*VLOOKUP(Lookups!$A$9, Lookups!$A$9:Lookups!$B$24, 2, FALSE),"-")</f>
        <v/>
      </c>
      <c r="D156" s="20">
        <f>IFERROR(New_4G_Sites!D156*VLOOKUP(Lookups!$A$9, Lookups!$A$9:Lookups!$B$24, 2, FALSE),"-")</f>
        <v/>
      </c>
      <c r="E156" s="20">
        <f>IFERROR(New_4G_Sites!E156*VLOOKUP(Lookups!$A$9, Lookups!$A$9:Lookups!$B$24, 2, FALSE),"-")</f>
        <v/>
      </c>
      <c r="F156" s="20">
        <f>IFERROR(New_4G_Sites!F156*VLOOKUP(Lookups!$A$9, Lookups!$A$9:Lookups!$B$24, 2, FALSE),"-")</f>
        <v/>
      </c>
      <c r="G156" s="20">
        <f>IFERROR(New_4G_Sites!G156*VLOOKUP(Lookups!$A$9, Lookups!$A$9:Lookups!$B$24, 2, FALSE),"-")</f>
        <v/>
      </c>
      <c r="H156" s="20">
        <f>IFERROR(New_4G_Sites!H156*VLOOKUP(Lookups!$A$9, Lookups!$A$9:Lookups!$B$24, 2, FALSE),"-")</f>
        <v/>
      </c>
      <c r="I156" s="20">
        <f>IFERROR(New_4G_Sites!I156*VLOOKUP(Lookups!$A$9, Lookups!$A$9:Lookups!$B$24, 2, FALSE),"-")</f>
        <v/>
      </c>
      <c r="J156" s="20">
        <f>IFERROR(New_4G_Sites!J156*VLOOKUP(Lookups!$A$9, Lookups!$A$9:Lookups!$B$24, 2, FALSE),"-")</f>
        <v/>
      </c>
      <c r="K156" s="20">
        <f>IFERROR(New_4G_Sites!K156*VLOOKUP(Lookups!$A$9, Lookups!$A$9:Lookups!$B$24, 2, FALSE),"-")</f>
        <v/>
      </c>
      <c r="L156" s="20">
        <f>IFERROR(New_4G_Sites!L156*VLOOKUP(Lookups!$A$9, Lookups!$A$9:Lookups!$B$24, 2, FALSE),"-")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IFERROR(New_4G_Sites!C157*VLOOKUP(Lookups!$A$9, Lookups!$A$9:Lookups!$B$24, 2, FALSE),"-")</f>
        <v/>
      </c>
      <c r="D157" s="20">
        <f>IFERROR(New_4G_Sites!D157*VLOOKUP(Lookups!$A$9, Lookups!$A$9:Lookups!$B$24, 2, FALSE),"-")</f>
        <v/>
      </c>
      <c r="E157" s="20">
        <f>IFERROR(New_4G_Sites!E157*VLOOKUP(Lookups!$A$9, Lookups!$A$9:Lookups!$B$24, 2, FALSE),"-")</f>
        <v/>
      </c>
      <c r="F157" s="20">
        <f>IFERROR(New_4G_Sites!F157*VLOOKUP(Lookups!$A$9, Lookups!$A$9:Lookups!$B$24, 2, FALSE),"-")</f>
        <v/>
      </c>
      <c r="G157" s="20">
        <f>IFERROR(New_4G_Sites!G157*VLOOKUP(Lookups!$A$9, Lookups!$A$9:Lookups!$B$24, 2, FALSE),"-")</f>
        <v/>
      </c>
      <c r="H157" s="20">
        <f>IFERROR(New_4G_Sites!H157*VLOOKUP(Lookups!$A$9, Lookups!$A$9:Lookups!$B$24, 2, FALSE),"-")</f>
        <v/>
      </c>
      <c r="I157" s="20">
        <f>IFERROR(New_4G_Sites!I157*VLOOKUP(Lookups!$A$9, Lookups!$A$9:Lookups!$B$24, 2, FALSE),"-")</f>
        <v/>
      </c>
      <c r="J157" s="20">
        <f>IFERROR(New_4G_Sites!J157*VLOOKUP(Lookups!$A$9, Lookups!$A$9:Lookups!$B$24, 2, FALSE),"-")</f>
        <v/>
      </c>
      <c r="K157" s="20">
        <f>IFERROR(New_4G_Sites!K157*VLOOKUP(Lookups!$A$9, Lookups!$A$9:Lookups!$B$24, 2, FALSE),"-")</f>
        <v/>
      </c>
      <c r="L157" s="20">
        <f>IFERROR(New_4G_Sites!L157*VLOOKUP(Lookups!$A$9, Lookups!$A$9:Lookups!$B$24, 2, FALSE),"-")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IFERROR(New_4G_Sites!C158*VLOOKUP(Lookups!$A$9, Lookups!$A$9:Lookups!$B$24, 2, FALSE),"-")</f>
        <v/>
      </c>
      <c r="D158" s="20">
        <f>IFERROR(New_4G_Sites!D158*VLOOKUP(Lookups!$A$9, Lookups!$A$9:Lookups!$B$24, 2, FALSE),"-")</f>
        <v/>
      </c>
      <c r="E158" s="20">
        <f>IFERROR(New_4G_Sites!E158*VLOOKUP(Lookups!$A$9, Lookups!$A$9:Lookups!$B$24, 2, FALSE),"-")</f>
        <v/>
      </c>
      <c r="F158" s="20">
        <f>IFERROR(New_4G_Sites!F158*VLOOKUP(Lookups!$A$9, Lookups!$A$9:Lookups!$B$24, 2, FALSE),"-")</f>
        <v/>
      </c>
      <c r="G158" s="20">
        <f>IFERROR(New_4G_Sites!G158*VLOOKUP(Lookups!$A$9, Lookups!$A$9:Lookups!$B$24, 2, FALSE),"-")</f>
        <v/>
      </c>
      <c r="H158" s="20">
        <f>IFERROR(New_4G_Sites!H158*VLOOKUP(Lookups!$A$9, Lookups!$A$9:Lookups!$B$24, 2, FALSE),"-")</f>
        <v/>
      </c>
      <c r="I158" s="20">
        <f>IFERROR(New_4G_Sites!I158*VLOOKUP(Lookups!$A$9, Lookups!$A$9:Lookups!$B$24, 2, FALSE),"-")</f>
        <v/>
      </c>
      <c r="J158" s="20">
        <f>IFERROR(New_4G_Sites!J158*VLOOKUP(Lookups!$A$9, Lookups!$A$9:Lookups!$B$24, 2, FALSE),"-")</f>
        <v/>
      </c>
      <c r="K158" s="20">
        <f>IFERROR(New_4G_Sites!K158*VLOOKUP(Lookups!$A$9, Lookups!$A$9:Lookups!$B$24, 2, FALSE),"-")</f>
        <v/>
      </c>
      <c r="L158" s="20">
        <f>IFERROR(New_4G_Sites!L158*VLOOKUP(Lookups!$A$9, Lookups!$A$9:Lookups!$B$24, 2, FALSE),"-")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IFERROR(New_4G_Sites!C159*VLOOKUP(Lookups!$A$9, Lookups!$A$9:Lookups!$B$24, 2, FALSE),"-")</f>
        <v/>
      </c>
      <c r="D159" s="20">
        <f>IFERROR(New_4G_Sites!D159*VLOOKUP(Lookups!$A$9, Lookups!$A$9:Lookups!$B$24, 2, FALSE),"-")</f>
        <v/>
      </c>
      <c r="E159" s="20">
        <f>IFERROR(New_4G_Sites!E159*VLOOKUP(Lookups!$A$9, Lookups!$A$9:Lookups!$B$24, 2, FALSE),"-")</f>
        <v/>
      </c>
      <c r="F159" s="20">
        <f>IFERROR(New_4G_Sites!F159*VLOOKUP(Lookups!$A$9, Lookups!$A$9:Lookups!$B$24, 2, FALSE),"-")</f>
        <v/>
      </c>
      <c r="G159" s="20">
        <f>IFERROR(New_4G_Sites!G159*VLOOKUP(Lookups!$A$9, Lookups!$A$9:Lookups!$B$24, 2, FALSE),"-")</f>
        <v/>
      </c>
      <c r="H159" s="20">
        <f>IFERROR(New_4G_Sites!H159*VLOOKUP(Lookups!$A$9, Lookups!$A$9:Lookups!$B$24, 2, FALSE),"-")</f>
        <v/>
      </c>
      <c r="I159" s="20">
        <f>IFERROR(New_4G_Sites!I159*VLOOKUP(Lookups!$A$9, Lookups!$A$9:Lookups!$B$24, 2, FALSE),"-")</f>
        <v/>
      </c>
      <c r="J159" s="20">
        <f>IFERROR(New_4G_Sites!J159*VLOOKUP(Lookups!$A$9, Lookups!$A$9:Lookups!$B$24, 2, FALSE),"-")</f>
        <v/>
      </c>
      <c r="K159" s="20">
        <f>IFERROR(New_4G_Sites!K159*VLOOKUP(Lookups!$A$9, Lookups!$A$9:Lookups!$B$24, 2, FALSE),"-")</f>
        <v/>
      </c>
      <c r="L159" s="20">
        <f>IFERROR(New_4G_Sites!L159*VLOOKUP(Lookups!$A$9, Lookups!$A$9:Lookups!$B$24, 2, FALSE),"-")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IFERROR(New_4G_Sites!C160*VLOOKUP(Lookups!$A$9, Lookups!$A$9:Lookups!$B$24, 2, FALSE),"-")</f>
        <v/>
      </c>
      <c r="D160" s="20">
        <f>IFERROR(New_4G_Sites!D160*VLOOKUP(Lookups!$A$9, Lookups!$A$9:Lookups!$B$24, 2, FALSE),"-")</f>
        <v/>
      </c>
      <c r="E160" s="20">
        <f>IFERROR(New_4G_Sites!E160*VLOOKUP(Lookups!$A$9, Lookups!$A$9:Lookups!$B$24, 2, FALSE),"-")</f>
        <v/>
      </c>
      <c r="F160" s="20">
        <f>IFERROR(New_4G_Sites!F160*VLOOKUP(Lookups!$A$9, Lookups!$A$9:Lookups!$B$24, 2, FALSE),"-")</f>
        <v/>
      </c>
      <c r="G160" s="20">
        <f>IFERROR(New_4G_Sites!G160*VLOOKUP(Lookups!$A$9, Lookups!$A$9:Lookups!$B$24, 2, FALSE),"-")</f>
        <v/>
      </c>
      <c r="H160" s="20">
        <f>IFERROR(New_4G_Sites!H160*VLOOKUP(Lookups!$A$9, Lookups!$A$9:Lookups!$B$24, 2, FALSE),"-")</f>
        <v/>
      </c>
      <c r="I160" s="20">
        <f>IFERROR(New_4G_Sites!I160*VLOOKUP(Lookups!$A$9, Lookups!$A$9:Lookups!$B$24, 2, FALSE),"-")</f>
        <v/>
      </c>
      <c r="J160" s="20">
        <f>IFERROR(New_4G_Sites!J160*VLOOKUP(Lookups!$A$9, Lookups!$A$9:Lookups!$B$24, 2, FALSE),"-")</f>
        <v/>
      </c>
      <c r="K160" s="20">
        <f>IFERROR(New_4G_Sites!K160*VLOOKUP(Lookups!$A$9, Lookups!$A$9:Lookups!$B$24, 2, FALSE),"-")</f>
        <v/>
      </c>
      <c r="L160" s="20">
        <f>IFERROR(New_4G_Sites!L160*VLOOKUP(Lookups!$A$9, Lookups!$A$9:Lookups!$B$24, 2, FALSE),"-")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IFERROR(New_4G_Sites!C161*VLOOKUP(Lookups!$A$9, Lookups!$A$9:Lookups!$B$24, 2, FALSE),"-")</f>
        <v/>
      </c>
      <c r="D161" s="20">
        <f>IFERROR(New_4G_Sites!D161*VLOOKUP(Lookups!$A$9, Lookups!$A$9:Lookups!$B$24, 2, FALSE),"-")</f>
        <v/>
      </c>
      <c r="E161" s="20">
        <f>IFERROR(New_4G_Sites!E161*VLOOKUP(Lookups!$A$9, Lookups!$A$9:Lookups!$B$24, 2, FALSE),"-")</f>
        <v/>
      </c>
      <c r="F161" s="20">
        <f>IFERROR(New_4G_Sites!F161*VLOOKUP(Lookups!$A$9, Lookups!$A$9:Lookups!$B$24, 2, FALSE),"-")</f>
        <v/>
      </c>
      <c r="G161" s="20">
        <f>IFERROR(New_4G_Sites!G161*VLOOKUP(Lookups!$A$9, Lookups!$A$9:Lookups!$B$24, 2, FALSE),"-")</f>
        <v/>
      </c>
      <c r="H161" s="20">
        <f>IFERROR(New_4G_Sites!H161*VLOOKUP(Lookups!$A$9, Lookups!$A$9:Lookups!$B$24, 2, FALSE),"-")</f>
        <v/>
      </c>
      <c r="I161" s="20">
        <f>IFERROR(New_4G_Sites!I161*VLOOKUP(Lookups!$A$9, Lookups!$A$9:Lookups!$B$24, 2, FALSE),"-")</f>
        <v/>
      </c>
      <c r="J161" s="20">
        <f>IFERROR(New_4G_Sites!J161*VLOOKUP(Lookups!$A$9, Lookups!$A$9:Lookups!$B$24, 2, FALSE),"-")</f>
        <v/>
      </c>
      <c r="K161" s="20">
        <f>IFERROR(New_4G_Sites!K161*VLOOKUP(Lookups!$A$9, Lookups!$A$9:Lookups!$B$24, 2, FALSE),"-")</f>
        <v/>
      </c>
      <c r="L161" s="20">
        <f>IFERROR(New_4G_Sites!L161*VLOOKUP(Lookups!$A$9, Lookups!$A$9:Lookups!$B$24, 2, FALSE),"-")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IFERROR(New_4G_Sites!C162*VLOOKUP(Lookups!$A$9, Lookups!$A$9:Lookups!$B$24, 2, FALSE),"-")</f>
        <v/>
      </c>
      <c r="D162" s="20">
        <f>IFERROR(New_4G_Sites!D162*VLOOKUP(Lookups!$A$9, Lookups!$A$9:Lookups!$B$24, 2, FALSE),"-")</f>
        <v/>
      </c>
      <c r="E162" s="20">
        <f>IFERROR(New_4G_Sites!E162*VLOOKUP(Lookups!$A$9, Lookups!$A$9:Lookups!$B$24, 2, FALSE),"-")</f>
        <v/>
      </c>
      <c r="F162" s="20">
        <f>IFERROR(New_4G_Sites!F162*VLOOKUP(Lookups!$A$9, Lookups!$A$9:Lookups!$B$24, 2, FALSE),"-")</f>
        <v/>
      </c>
      <c r="G162" s="20">
        <f>IFERROR(New_4G_Sites!G162*VLOOKUP(Lookups!$A$9, Lookups!$A$9:Lookups!$B$24, 2, FALSE),"-")</f>
        <v/>
      </c>
      <c r="H162" s="20">
        <f>IFERROR(New_4G_Sites!H162*VLOOKUP(Lookups!$A$9, Lookups!$A$9:Lookups!$B$24, 2, FALSE),"-")</f>
        <v/>
      </c>
      <c r="I162" s="20">
        <f>IFERROR(New_4G_Sites!I162*VLOOKUP(Lookups!$A$9, Lookups!$A$9:Lookups!$B$24, 2, FALSE),"-")</f>
        <v/>
      </c>
      <c r="J162" s="20">
        <f>IFERROR(New_4G_Sites!J162*VLOOKUP(Lookups!$A$9, Lookups!$A$9:Lookups!$B$24, 2, FALSE),"-")</f>
        <v/>
      </c>
      <c r="K162" s="20">
        <f>IFERROR(New_4G_Sites!K162*VLOOKUP(Lookups!$A$9, Lookups!$A$9:Lookups!$B$24, 2, FALSE),"-")</f>
        <v/>
      </c>
      <c r="L162" s="20">
        <f>IFERROR(New_4G_Sites!L162*VLOOKUP(Lookups!$A$9, Lookups!$A$9:Lookups!$B$24, 2, FALSE),"-")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IFERROR(New_4G_Sites!C163*VLOOKUP(Lookups!$A$9, Lookups!$A$9:Lookups!$B$24, 2, FALSE),"-")</f>
        <v/>
      </c>
      <c r="D163" s="20">
        <f>IFERROR(New_4G_Sites!D163*VLOOKUP(Lookups!$A$9, Lookups!$A$9:Lookups!$B$24, 2, FALSE),"-")</f>
        <v/>
      </c>
      <c r="E163" s="20">
        <f>IFERROR(New_4G_Sites!E163*VLOOKUP(Lookups!$A$9, Lookups!$A$9:Lookups!$B$24, 2, FALSE),"-")</f>
        <v/>
      </c>
      <c r="F163" s="20">
        <f>IFERROR(New_4G_Sites!F163*VLOOKUP(Lookups!$A$9, Lookups!$A$9:Lookups!$B$24, 2, FALSE),"-")</f>
        <v/>
      </c>
      <c r="G163" s="20">
        <f>IFERROR(New_4G_Sites!G163*VLOOKUP(Lookups!$A$9, Lookups!$A$9:Lookups!$B$24, 2, FALSE),"-")</f>
        <v/>
      </c>
      <c r="H163" s="20">
        <f>IFERROR(New_4G_Sites!H163*VLOOKUP(Lookups!$A$9, Lookups!$A$9:Lookups!$B$24, 2, FALSE),"-")</f>
        <v/>
      </c>
      <c r="I163" s="20">
        <f>IFERROR(New_4G_Sites!I163*VLOOKUP(Lookups!$A$9, Lookups!$A$9:Lookups!$B$24, 2, FALSE),"-")</f>
        <v/>
      </c>
      <c r="J163" s="20">
        <f>IFERROR(New_4G_Sites!J163*VLOOKUP(Lookups!$A$9, Lookups!$A$9:Lookups!$B$24, 2, FALSE),"-")</f>
        <v/>
      </c>
      <c r="K163" s="20">
        <f>IFERROR(New_4G_Sites!K163*VLOOKUP(Lookups!$A$9, Lookups!$A$9:Lookups!$B$24, 2, FALSE),"-")</f>
        <v/>
      </c>
      <c r="L163" s="20">
        <f>IFERROR(New_4G_Sites!L163*VLOOKUP(Lookups!$A$9, Lookups!$A$9:Lookups!$B$24, 2, FALSE),"-")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IFERROR(New_4G_Sites!C164*VLOOKUP(Lookups!$A$9, Lookups!$A$9:Lookups!$B$24, 2, FALSE),"-")</f>
        <v/>
      </c>
      <c r="D164" s="20">
        <f>IFERROR(New_4G_Sites!D164*VLOOKUP(Lookups!$A$9, Lookups!$A$9:Lookups!$B$24, 2, FALSE),"-")</f>
        <v/>
      </c>
      <c r="E164" s="20">
        <f>IFERROR(New_4G_Sites!E164*VLOOKUP(Lookups!$A$9, Lookups!$A$9:Lookups!$B$24, 2, FALSE),"-")</f>
        <v/>
      </c>
      <c r="F164" s="20">
        <f>IFERROR(New_4G_Sites!F164*VLOOKUP(Lookups!$A$9, Lookups!$A$9:Lookups!$B$24, 2, FALSE),"-")</f>
        <v/>
      </c>
      <c r="G164" s="20">
        <f>IFERROR(New_4G_Sites!G164*VLOOKUP(Lookups!$A$9, Lookups!$A$9:Lookups!$B$24, 2, FALSE),"-")</f>
        <v/>
      </c>
      <c r="H164" s="20">
        <f>IFERROR(New_4G_Sites!H164*VLOOKUP(Lookups!$A$9, Lookups!$A$9:Lookups!$B$24, 2, FALSE),"-")</f>
        <v/>
      </c>
      <c r="I164" s="20">
        <f>IFERROR(New_4G_Sites!I164*VLOOKUP(Lookups!$A$9, Lookups!$A$9:Lookups!$B$24, 2, FALSE),"-")</f>
        <v/>
      </c>
      <c r="J164" s="20">
        <f>IFERROR(New_4G_Sites!J164*VLOOKUP(Lookups!$A$9, Lookups!$A$9:Lookups!$B$24, 2, FALSE),"-")</f>
        <v/>
      </c>
      <c r="K164" s="20">
        <f>IFERROR(New_4G_Sites!K164*VLOOKUP(Lookups!$A$9, Lookups!$A$9:Lookups!$B$24, 2, FALSE),"-")</f>
        <v/>
      </c>
      <c r="L164" s="20">
        <f>IFERROR(New_4G_Sites!L164*VLOOKUP(Lookups!$A$9, Lookups!$A$9:Lookups!$B$24, 2, FALSE),"-")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IFERROR(New_4G_Sites!C165*VLOOKUP(Lookups!$A$9, Lookups!$A$9:Lookups!$B$24, 2, FALSE),"-")</f>
        <v/>
      </c>
      <c r="D165" s="20">
        <f>IFERROR(New_4G_Sites!D165*VLOOKUP(Lookups!$A$9, Lookups!$A$9:Lookups!$B$24, 2, FALSE),"-")</f>
        <v/>
      </c>
      <c r="E165" s="20">
        <f>IFERROR(New_4G_Sites!E165*VLOOKUP(Lookups!$A$9, Lookups!$A$9:Lookups!$B$24, 2, FALSE),"-")</f>
        <v/>
      </c>
      <c r="F165" s="20">
        <f>IFERROR(New_4G_Sites!F165*VLOOKUP(Lookups!$A$9, Lookups!$A$9:Lookups!$B$24, 2, FALSE),"-")</f>
        <v/>
      </c>
      <c r="G165" s="20">
        <f>IFERROR(New_4G_Sites!G165*VLOOKUP(Lookups!$A$9, Lookups!$A$9:Lookups!$B$24, 2, FALSE),"-")</f>
        <v/>
      </c>
      <c r="H165" s="20">
        <f>IFERROR(New_4G_Sites!H165*VLOOKUP(Lookups!$A$9, Lookups!$A$9:Lookups!$B$24, 2, FALSE),"-")</f>
        <v/>
      </c>
      <c r="I165" s="20">
        <f>IFERROR(New_4G_Sites!I165*VLOOKUP(Lookups!$A$9, Lookups!$A$9:Lookups!$B$24, 2, FALSE),"-")</f>
        <v/>
      </c>
      <c r="J165" s="20">
        <f>IFERROR(New_4G_Sites!J165*VLOOKUP(Lookups!$A$9, Lookups!$A$9:Lookups!$B$24, 2, FALSE),"-")</f>
        <v/>
      </c>
      <c r="K165" s="20">
        <f>IFERROR(New_4G_Sites!K165*VLOOKUP(Lookups!$A$9, Lookups!$A$9:Lookups!$B$24, 2, FALSE),"-")</f>
        <v/>
      </c>
      <c r="L165" s="20">
        <f>IFERROR(New_4G_Sites!L165*VLOOKUP(Lookups!$A$9, Lookups!$A$9:Lookups!$B$24, 2, FALSE),"-")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IFERROR(New_4G_Sites!C166*VLOOKUP(Lookups!$A$9, Lookups!$A$9:Lookups!$B$24, 2, FALSE),"-")</f>
        <v/>
      </c>
      <c r="D166" s="20">
        <f>IFERROR(New_4G_Sites!D166*VLOOKUP(Lookups!$A$9, Lookups!$A$9:Lookups!$B$24, 2, FALSE),"-")</f>
        <v/>
      </c>
      <c r="E166" s="20">
        <f>IFERROR(New_4G_Sites!E166*VLOOKUP(Lookups!$A$9, Lookups!$A$9:Lookups!$B$24, 2, FALSE),"-")</f>
        <v/>
      </c>
      <c r="F166" s="20">
        <f>IFERROR(New_4G_Sites!F166*VLOOKUP(Lookups!$A$9, Lookups!$A$9:Lookups!$B$24, 2, FALSE),"-")</f>
        <v/>
      </c>
      <c r="G166" s="20">
        <f>IFERROR(New_4G_Sites!G166*VLOOKUP(Lookups!$A$9, Lookups!$A$9:Lookups!$B$24, 2, FALSE),"-")</f>
        <v/>
      </c>
      <c r="H166" s="20">
        <f>IFERROR(New_4G_Sites!H166*VLOOKUP(Lookups!$A$9, Lookups!$A$9:Lookups!$B$24, 2, FALSE),"-")</f>
        <v/>
      </c>
      <c r="I166" s="20">
        <f>IFERROR(New_4G_Sites!I166*VLOOKUP(Lookups!$A$9, Lookups!$A$9:Lookups!$B$24, 2, FALSE),"-")</f>
        <v/>
      </c>
      <c r="J166" s="20">
        <f>IFERROR(New_4G_Sites!J166*VLOOKUP(Lookups!$A$9, Lookups!$A$9:Lookups!$B$24, 2, FALSE),"-")</f>
        <v/>
      </c>
      <c r="K166" s="20">
        <f>IFERROR(New_4G_Sites!K166*VLOOKUP(Lookups!$A$9, Lookups!$A$9:Lookups!$B$24, 2, FALSE),"-")</f>
        <v/>
      </c>
      <c r="L166" s="20">
        <f>IFERROR(New_4G_Sites!L166*VLOOKUP(Lookups!$A$9, Lookups!$A$9:Lookups!$B$24, 2, FALSE),"-")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IFERROR(New_4G_Sites!C167*VLOOKUP(Lookups!$A$9, Lookups!$A$9:Lookups!$B$24, 2, FALSE),"-")</f>
        <v/>
      </c>
      <c r="D167" s="20">
        <f>IFERROR(New_4G_Sites!D167*VLOOKUP(Lookups!$A$9, Lookups!$A$9:Lookups!$B$24, 2, FALSE),"-")</f>
        <v/>
      </c>
      <c r="E167" s="20">
        <f>IFERROR(New_4G_Sites!E167*VLOOKUP(Lookups!$A$9, Lookups!$A$9:Lookups!$B$24, 2, FALSE),"-")</f>
        <v/>
      </c>
      <c r="F167" s="20">
        <f>IFERROR(New_4G_Sites!F167*VLOOKUP(Lookups!$A$9, Lookups!$A$9:Lookups!$B$24, 2, FALSE),"-")</f>
        <v/>
      </c>
      <c r="G167" s="20">
        <f>IFERROR(New_4G_Sites!G167*VLOOKUP(Lookups!$A$9, Lookups!$A$9:Lookups!$B$24, 2, FALSE),"-")</f>
        <v/>
      </c>
      <c r="H167" s="20">
        <f>IFERROR(New_4G_Sites!H167*VLOOKUP(Lookups!$A$9, Lookups!$A$9:Lookups!$B$24, 2, FALSE),"-")</f>
        <v/>
      </c>
      <c r="I167" s="20">
        <f>IFERROR(New_4G_Sites!I167*VLOOKUP(Lookups!$A$9, Lookups!$A$9:Lookups!$B$24, 2, FALSE),"-")</f>
        <v/>
      </c>
      <c r="J167" s="20">
        <f>IFERROR(New_4G_Sites!J167*VLOOKUP(Lookups!$A$9, Lookups!$A$9:Lookups!$B$24, 2, FALSE),"-")</f>
        <v/>
      </c>
      <c r="K167" s="20">
        <f>IFERROR(New_4G_Sites!K167*VLOOKUP(Lookups!$A$9, Lookups!$A$9:Lookups!$B$24, 2, FALSE),"-")</f>
        <v/>
      </c>
      <c r="L167" s="20">
        <f>IFERROR(New_4G_Sites!L167*VLOOKUP(Lookups!$A$9, Lookups!$A$9:Lookups!$B$24, 2, FALSE),"-")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IFERROR(New_4G_Sites!C168*VLOOKUP(Lookups!$A$9, Lookups!$A$9:Lookups!$B$24, 2, FALSE),"-")</f>
        <v/>
      </c>
      <c r="D168" s="20">
        <f>IFERROR(New_4G_Sites!D168*VLOOKUP(Lookups!$A$9, Lookups!$A$9:Lookups!$B$24, 2, FALSE),"-")</f>
        <v/>
      </c>
      <c r="E168" s="20">
        <f>IFERROR(New_4G_Sites!E168*VLOOKUP(Lookups!$A$9, Lookups!$A$9:Lookups!$B$24, 2, FALSE),"-")</f>
        <v/>
      </c>
      <c r="F168" s="20">
        <f>IFERROR(New_4G_Sites!F168*VLOOKUP(Lookups!$A$9, Lookups!$A$9:Lookups!$B$24, 2, FALSE),"-")</f>
        <v/>
      </c>
      <c r="G168" s="20">
        <f>IFERROR(New_4G_Sites!G168*VLOOKUP(Lookups!$A$9, Lookups!$A$9:Lookups!$B$24, 2, FALSE),"-")</f>
        <v/>
      </c>
      <c r="H168" s="20">
        <f>IFERROR(New_4G_Sites!H168*VLOOKUP(Lookups!$A$9, Lookups!$A$9:Lookups!$B$24, 2, FALSE),"-")</f>
        <v/>
      </c>
      <c r="I168" s="20">
        <f>IFERROR(New_4G_Sites!I168*VLOOKUP(Lookups!$A$9, Lookups!$A$9:Lookups!$B$24, 2, FALSE),"-")</f>
        <v/>
      </c>
      <c r="J168" s="20">
        <f>IFERROR(New_4G_Sites!J168*VLOOKUP(Lookups!$A$9, Lookups!$A$9:Lookups!$B$24, 2, FALSE),"-")</f>
        <v/>
      </c>
      <c r="K168" s="20">
        <f>IFERROR(New_4G_Sites!K168*VLOOKUP(Lookups!$A$9, Lookups!$A$9:Lookups!$B$24, 2, FALSE),"-")</f>
        <v/>
      </c>
      <c r="L168" s="20">
        <f>IFERROR(New_4G_Sites!L168*VLOOKUP(Lookups!$A$9, Lookups!$A$9:Lookups!$B$24, 2, FALSE),"-")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IFERROR(New_4G_Sites!C169*VLOOKUP(Lookups!$A$9, Lookups!$A$9:Lookups!$B$24, 2, FALSE),"-")</f>
        <v/>
      </c>
      <c r="D169" s="20">
        <f>IFERROR(New_4G_Sites!D169*VLOOKUP(Lookups!$A$9, Lookups!$A$9:Lookups!$B$24, 2, FALSE),"-")</f>
        <v/>
      </c>
      <c r="E169" s="20">
        <f>IFERROR(New_4G_Sites!E169*VLOOKUP(Lookups!$A$9, Lookups!$A$9:Lookups!$B$24, 2, FALSE),"-")</f>
        <v/>
      </c>
      <c r="F169" s="20">
        <f>IFERROR(New_4G_Sites!F169*VLOOKUP(Lookups!$A$9, Lookups!$A$9:Lookups!$B$24, 2, FALSE),"-")</f>
        <v/>
      </c>
      <c r="G169" s="20">
        <f>IFERROR(New_4G_Sites!G169*VLOOKUP(Lookups!$A$9, Lookups!$A$9:Lookups!$B$24, 2, FALSE),"-")</f>
        <v/>
      </c>
      <c r="H169" s="20">
        <f>IFERROR(New_4G_Sites!H169*VLOOKUP(Lookups!$A$9, Lookups!$A$9:Lookups!$B$24, 2, FALSE),"-")</f>
        <v/>
      </c>
      <c r="I169" s="20">
        <f>IFERROR(New_4G_Sites!I169*VLOOKUP(Lookups!$A$9, Lookups!$A$9:Lookups!$B$24, 2, FALSE),"-")</f>
        <v/>
      </c>
      <c r="J169" s="20">
        <f>IFERROR(New_4G_Sites!J169*VLOOKUP(Lookups!$A$9, Lookups!$A$9:Lookups!$B$24, 2, FALSE),"-")</f>
        <v/>
      </c>
      <c r="K169" s="20">
        <f>IFERROR(New_4G_Sites!K169*VLOOKUP(Lookups!$A$9, Lookups!$A$9:Lookups!$B$24, 2, FALSE),"-")</f>
        <v/>
      </c>
      <c r="L169" s="20">
        <f>IFERROR(New_4G_Sites!L169*VLOOKUP(Lookups!$A$9, Lookups!$A$9:Lookups!$B$24, 2, FALSE),"-")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IFERROR(New_4G_Sites!C170*VLOOKUP(Lookups!$A$9, Lookups!$A$9:Lookups!$B$24, 2, FALSE),"-")</f>
        <v/>
      </c>
      <c r="D170" s="20">
        <f>IFERROR(New_4G_Sites!D170*VLOOKUP(Lookups!$A$9, Lookups!$A$9:Lookups!$B$24, 2, FALSE),"-")</f>
        <v/>
      </c>
      <c r="E170" s="20">
        <f>IFERROR(New_4G_Sites!E170*VLOOKUP(Lookups!$A$9, Lookups!$A$9:Lookups!$B$24, 2, FALSE),"-")</f>
        <v/>
      </c>
      <c r="F170" s="20">
        <f>IFERROR(New_4G_Sites!F170*VLOOKUP(Lookups!$A$9, Lookups!$A$9:Lookups!$B$24, 2, FALSE),"-")</f>
        <v/>
      </c>
      <c r="G170" s="20">
        <f>IFERROR(New_4G_Sites!G170*VLOOKUP(Lookups!$A$9, Lookups!$A$9:Lookups!$B$24, 2, FALSE),"-")</f>
        <v/>
      </c>
      <c r="H170" s="20">
        <f>IFERROR(New_4G_Sites!H170*VLOOKUP(Lookups!$A$9, Lookups!$A$9:Lookups!$B$24, 2, FALSE),"-")</f>
        <v/>
      </c>
      <c r="I170" s="20">
        <f>IFERROR(New_4G_Sites!I170*VLOOKUP(Lookups!$A$9, Lookups!$A$9:Lookups!$B$24, 2, FALSE),"-")</f>
        <v/>
      </c>
      <c r="J170" s="20">
        <f>IFERROR(New_4G_Sites!J170*VLOOKUP(Lookups!$A$9, Lookups!$A$9:Lookups!$B$24, 2, FALSE),"-")</f>
        <v/>
      </c>
      <c r="K170" s="20">
        <f>IFERROR(New_4G_Sites!K170*VLOOKUP(Lookups!$A$9, Lookups!$A$9:Lookups!$B$24, 2, FALSE),"-")</f>
        <v/>
      </c>
      <c r="L170" s="20">
        <f>IFERROR(New_4G_Sites!L170*VLOOKUP(Lookups!$A$9, Lookups!$A$9:Lookups!$B$24, 2, FALSE),"-")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IFERROR(New_4G_Sites!C171*VLOOKUP(Lookups!$A$9, Lookups!$A$9:Lookups!$B$24, 2, FALSE),"-")</f>
        <v/>
      </c>
      <c r="D171" s="20">
        <f>IFERROR(New_4G_Sites!D171*VLOOKUP(Lookups!$A$9, Lookups!$A$9:Lookups!$B$24, 2, FALSE),"-")</f>
        <v/>
      </c>
      <c r="E171" s="20">
        <f>IFERROR(New_4G_Sites!E171*VLOOKUP(Lookups!$A$9, Lookups!$A$9:Lookups!$B$24, 2, FALSE),"-")</f>
        <v/>
      </c>
      <c r="F171" s="20">
        <f>IFERROR(New_4G_Sites!F171*VLOOKUP(Lookups!$A$9, Lookups!$A$9:Lookups!$B$24, 2, FALSE),"-")</f>
        <v/>
      </c>
      <c r="G171" s="20">
        <f>IFERROR(New_4G_Sites!G171*VLOOKUP(Lookups!$A$9, Lookups!$A$9:Lookups!$B$24, 2, FALSE),"-")</f>
        <v/>
      </c>
      <c r="H171" s="20">
        <f>IFERROR(New_4G_Sites!H171*VLOOKUP(Lookups!$A$9, Lookups!$A$9:Lookups!$B$24, 2, FALSE),"-")</f>
        <v/>
      </c>
      <c r="I171" s="20">
        <f>IFERROR(New_4G_Sites!I171*VLOOKUP(Lookups!$A$9, Lookups!$A$9:Lookups!$B$24, 2, FALSE),"-")</f>
        <v/>
      </c>
      <c r="J171" s="20">
        <f>IFERROR(New_4G_Sites!J171*VLOOKUP(Lookups!$A$9, Lookups!$A$9:Lookups!$B$24, 2, FALSE),"-")</f>
        <v/>
      </c>
      <c r="K171" s="20">
        <f>IFERROR(New_4G_Sites!K171*VLOOKUP(Lookups!$A$9, Lookups!$A$9:Lookups!$B$24, 2, FALSE),"-")</f>
        <v/>
      </c>
      <c r="L171" s="20">
        <f>IFERROR(New_4G_Sites!L171*VLOOKUP(Lookups!$A$9, Lookups!$A$9:Lookups!$B$24, 2, FALSE),"-")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IFERROR(New_4G_Sites!C172*VLOOKUP(Lookups!$A$9, Lookups!$A$9:Lookups!$B$24, 2, FALSE),"-")</f>
        <v/>
      </c>
      <c r="D172" s="20">
        <f>IFERROR(New_4G_Sites!D172*VLOOKUP(Lookups!$A$9, Lookups!$A$9:Lookups!$B$24, 2, FALSE),"-")</f>
        <v/>
      </c>
      <c r="E172" s="20">
        <f>IFERROR(New_4G_Sites!E172*VLOOKUP(Lookups!$A$9, Lookups!$A$9:Lookups!$B$24, 2, FALSE),"-")</f>
        <v/>
      </c>
      <c r="F172" s="20">
        <f>IFERROR(New_4G_Sites!F172*VLOOKUP(Lookups!$A$9, Lookups!$A$9:Lookups!$B$24, 2, FALSE),"-")</f>
        <v/>
      </c>
      <c r="G172" s="20">
        <f>IFERROR(New_4G_Sites!G172*VLOOKUP(Lookups!$A$9, Lookups!$A$9:Lookups!$B$24, 2, FALSE),"-")</f>
        <v/>
      </c>
      <c r="H172" s="20">
        <f>IFERROR(New_4G_Sites!H172*VLOOKUP(Lookups!$A$9, Lookups!$A$9:Lookups!$B$24, 2, FALSE),"-")</f>
        <v/>
      </c>
      <c r="I172" s="20">
        <f>IFERROR(New_4G_Sites!I172*VLOOKUP(Lookups!$A$9, Lookups!$A$9:Lookups!$B$24, 2, FALSE),"-")</f>
        <v/>
      </c>
      <c r="J172" s="20">
        <f>IFERROR(New_4G_Sites!J172*VLOOKUP(Lookups!$A$9, Lookups!$A$9:Lookups!$B$24, 2, FALSE),"-")</f>
        <v/>
      </c>
      <c r="K172" s="20">
        <f>IFERROR(New_4G_Sites!K172*VLOOKUP(Lookups!$A$9, Lookups!$A$9:Lookups!$B$24, 2, FALSE),"-")</f>
        <v/>
      </c>
      <c r="L172" s="20">
        <f>IFERROR(New_4G_Sites!L172*VLOOKUP(Lookups!$A$9, Lookups!$A$9:Lookups!$B$24, 2, FALSE),"-")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IFERROR(New_4G_Sites!C173*VLOOKUP(Lookups!$A$9, Lookups!$A$9:Lookups!$B$24, 2, FALSE),"-")</f>
        <v/>
      </c>
      <c r="D173" s="20">
        <f>IFERROR(New_4G_Sites!D173*VLOOKUP(Lookups!$A$9, Lookups!$A$9:Lookups!$B$24, 2, FALSE),"-")</f>
        <v/>
      </c>
      <c r="E173" s="20">
        <f>IFERROR(New_4G_Sites!E173*VLOOKUP(Lookups!$A$9, Lookups!$A$9:Lookups!$B$24, 2, FALSE),"-")</f>
        <v/>
      </c>
      <c r="F173" s="20">
        <f>IFERROR(New_4G_Sites!F173*VLOOKUP(Lookups!$A$9, Lookups!$A$9:Lookups!$B$24, 2, FALSE),"-")</f>
        <v/>
      </c>
      <c r="G173" s="20">
        <f>IFERROR(New_4G_Sites!G173*VLOOKUP(Lookups!$A$9, Lookups!$A$9:Lookups!$B$24, 2, FALSE),"-")</f>
        <v/>
      </c>
      <c r="H173" s="20">
        <f>IFERROR(New_4G_Sites!H173*VLOOKUP(Lookups!$A$9, Lookups!$A$9:Lookups!$B$24, 2, FALSE),"-")</f>
        <v/>
      </c>
      <c r="I173" s="20">
        <f>IFERROR(New_4G_Sites!I173*VLOOKUP(Lookups!$A$9, Lookups!$A$9:Lookups!$B$24, 2, FALSE),"-")</f>
        <v/>
      </c>
      <c r="J173" s="20">
        <f>IFERROR(New_4G_Sites!J173*VLOOKUP(Lookups!$A$9, Lookups!$A$9:Lookups!$B$24, 2, FALSE),"-")</f>
        <v/>
      </c>
      <c r="K173" s="20">
        <f>IFERROR(New_4G_Sites!K173*VLOOKUP(Lookups!$A$9, Lookups!$A$9:Lookups!$B$24, 2, FALSE),"-")</f>
        <v/>
      </c>
      <c r="L173" s="20">
        <f>IFERROR(New_4G_Sites!L173*VLOOKUP(Lookups!$A$9, Lookups!$A$9:Lookups!$B$24, 2, FALSE),"-")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IFERROR(New_4G_Sites!C174*VLOOKUP(Lookups!$A$9, Lookups!$A$9:Lookups!$B$24, 2, FALSE),"-")</f>
        <v/>
      </c>
      <c r="D174" s="20">
        <f>IFERROR(New_4G_Sites!D174*VLOOKUP(Lookups!$A$9, Lookups!$A$9:Lookups!$B$24, 2, FALSE),"-")</f>
        <v/>
      </c>
      <c r="E174" s="20">
        <f>IFERROR(New_4G_Sites!E174*VLOOKUP(Lookups!$A$9, Lookups!$A$9:Lookups!$B$24, 2, FALSE),"-")</f>
        <v/>
      </c>
      <c r="F174" s="20">
        <f>IFERROR(New_4G_Sites!F174*VLOOKUP(Lookups!$A$9, Lookups!$A$9:Lookups!$B$24, 2, FALSE),"-")</f>
        <v/>
      </c>
      <c r="G174" s="20">
        <f>IFERROR(New_4G_Sites!G174*VLOOKUP(Lookups!$A$9, Lookups!$A$9:Lookups!$B$24, 2, FALSE),"-")</f>
        <v/>
      </c>
      <c r="H174" s="20">
        <f>IFERROR(New_4G_Sites!H174*VLOOKUP(Lookups!$A$9, Lookups!$A$9:Lookups!$B$24, 2, FALSE),"-")</f>
        <v/>
      </c>
      <c r="I174" s="20">
        <f>IFERROR(New_4G_Sites!I174*VLOOKUP(Lookups!$A$9, Lookups!$A$9:Lookups!$B$24, 2, FALSE),"-")</f>
        <v/>
      </c>
      <c r="J174" s="20">
        <f>IFERROR(New_4G_Sites!J174*VLOOKUP(Lookups!$A$9, Lookups!$A$9:Lookups!$B$24, 2, FALSE),"-")</f>
        <v/>
      </c>
      <c r="K174" s="20">
        <f>IFERROR(New_4G_Sites!K174*VLOOKUP(Lookups!$A$9, Lookups!$A$9:Lookups!$B$24, 2, FALSE),"-")</f>
        <v/>
      </c>
      <c r="L174" s="20">
        <f>IFERROR(New_4G_Sites!L174*VLOOKUP(Lookups!$A$9, Lookups!$A$9:Lookups!$B$24, 2, FALSE),"-")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IFERROR(New_4G_Sites!C175*VLOOKUP(Lookups!$A$9, Lookups!$A$9:Lookups!$B$24, 2, FALSE),"-")</f>
        <v/>
      </c>
      <c r="D175" s="20">
        <f>IFERROR(New_4G_Sites!D175*VLOOKUP(Lookups!$A$9, Lookups!$A$9:Lookups!$B$24, 2, FALSE),"-")</f>
        <v/>
      </c>
      <c r="E175" s="20">
        <f>IFERROR(New_4G_Sites!E175*VLOOKUP(Lookups!$A$9, Lookups!$A$9:Lookups!$B$24, 2, FALSE),"-")</f>
        <v/>
      </c>
      <c r="F175" s="20">
        <f>IFERROR(New_4G_Sites!F175*VLOOKUP(Lookups!$A$9, Lookups!$A$9:Lookups!$B$24, 2, FALSE),"-")</f>
        <v/>
      </c>
      <c r="G175" s="20">
        <f>IFERROR(New_4G_Sites!G175*VLOOKUP(Lookups!$A$9, Lookups!$A$9:Lookups!$B$24, 2, FALSE),"-")</f>
        <v/>
      </c>
      <c r="H175" s="20">
        <f>IFERROR(New_4G_Sites!H175*VLOOKUP(Lookups!$A$9, Lookups!$A$9:Lookups!$B$24, 2, FALSE),"-")</f>
        <v/>
      </c>
      <c r="I175" s="20">
        <f>IFERROR(New_4G_Sites!I175*VLOOKUP(Lookups!$A$9, Lookups!$A$9:Lookups!$B$24, 2, FALSE),"-")</f>
        <v/>
      </c>
      <c r="J175" s="20">
        <f>IFERROR(New_4G_Sites!J175*VLOOKUP(Lookups!$A$9, Lookups!$A$9:Lookups!$B$24, 2, FALSE),"-")</f>
        <v/>
      </c>
      <c r="K175" s="20">
        <f>IFERROR(New_4G_Sites!K175*VLOOKUP(Lookups!$A$9, Lookups!$A$9:Lookups!$B$24, 2, FALSE),"-")</f>
        <v/>
      </c>
      <c r="L175" s="20">
        <f>IFERROR(New_4G_Sites!L175*VLOOKUP(Lookups!$A$9, Lookups!$A$9:Lookups!$B$24, 2, FALSE),"-")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IFERROR(New_4G_Sites!C176*VLOOKUP(Lookups!$A$9, Lookups!$A$9:Lookups!$B$24, 2, FALSE),"-")</f>
        <v/>
      </c>
      <c r="D176" s="20">
        <f>IFERROR(New_4G_Sites!D176*VLOOKUP(Lookups!$A$9, Lookups!$A$9:Lookups!$B$24, 2, FALSE),"-")</f>
        <v/>
      </c>
      <c r="E176" s="20">
        <f>IFERROR(New_4G_Sites!E176*VLOOKUP(Lookups!$A$9, Lookups!$A$9:Lookups!$B$24, 2, FALSE),"-")</f>
        <v/>
      </c>
      <c r="F176" s="20">
        <f>IFERROR(New_4G_Sites!F176*VLOOKUP(Lookups!$A$9, Lookups!$A$9:Lookups!$B$24, 2, FALSE),"-")</f>
        <v/>
      </c>
      <c r="G176" s="20">
        <f>IFERROR(New_4G_Sites!G176*VLOOKUP(Lookups!$A$9, Lookups!$A$9:Lookups!$B$24, 2, FALSE),"-")</f>
        <v/>
      </c>
      <c r="H176" s="20">
        <f>IFERROR(New_4G_Sites!H176*VLOOKUP(Lookups!$A$9, Lookups!$A$9:Lookups!$B$24, 2, FALSE),"-")</f>
        <v/>
      </c>
      <c r="I176" s="20">
        <f>IFERROR(New_4G_Sites!I176*VLOOKUP(Lookups!$A$9, Lookups!$A$9:Lookups!$B$24, 2, FALSE),"-")</f>
        <v/>
      </c>
      <c r="J176" s="20">
        <f>IFERROR(New_4G_Sites!J176*VLOOKUP(Lookups!$A$9, Lookups!$A$9:Lookups!$B$24, 2, FALSE),"-")</f>
        <v/>
      </c>
      <c r="K176" s="20">
        <f>IFERROR(New_4G_Sites!K176*VLOOKUP(Lookups!$A$9, Lookups!$A$9:Lookups!$B$24, 2, FALSE),"-")</f>
        <v/>
      </c>
      <c r="L176" s="20">
        <f>IFERROR(New_4G_Sites!L176*VLOOKUP(Lookups!$A$9, Lookups!$A$9:Lookups!$B$24, 2, FALSE),"-")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IFERROR(New_4G_Sites!C177*VLOOKUP(Lookups!$A$9, Lookups!$A$9:Lookups!$B$24, 2, FALSE),"-")</f>
        <v/>
      </c>
      <c r="D177" s="20">
        <f>IFERROR(New_4G_Sites!D177*VLOOKUP(Lookups!$A$9, Lookups!$A$9:Lookups!$B$24, 2, FALSE),"-")</f>
        <v/>
      </c>
      <c r="E177" s="20">
        <f>IFERROR(New_4G_Sites!E177*VLOOKUP(Lookups!$A$9, Lookups!$A$9:Lookups!$B$24, 2, FALSE),"-")</f>
        <v/>
      </c>
      <c r="F177" s="20">
        <f>IFERROR(New_4G_Sites!F177*VLOOKUP(Lookups!$A$9, Lookups!$A$9:Lookups!$B$24, 2, FALSE),"-")</f>
        <v/>
      </c>
      <c r="G177" s="20">
        <f>IFERROR(New_4G_Sites!G177*VLOOKUP(Lookups!$A$9, Lookups!$A$9:Lookups!$B$24, 2, FALSE),"-")</f>
        <v/>
      </c>
      <c r="H177" s="20">
        <f>IFERROR(New_4G_Sites!H177*VLOOKUP(Lookups!$A$9, Lookups!$A$9:Lookups!$B$24, 2, FALSE),"-")</f>
        <v/>
      </c>
      <c r="I177" s="20">
        <f>IFERROR(New_4G_Sites!I177*VLOOKUP(Lookups!$A$9, Lookups!$A$9:Lookups!$B$24, 2, FALSE),"-")</f>
        <v/>
      </c>
      <c r="J177" s="20">
        <f>IFERROR(New_4G_Sites!J177*VLOOKUP(Lookups!$A$9, Lookups!$A$9:Lookups!$B$24, 2, FALSE),"-")</f>
        <v/>
      </c>
      <c r="K177" s="20">
        <f>IFERROR(New_4G_Sites!K177*VLOOKUP(Lookups!$A$9, Lookups!$A$9:Lookups!$B$24, 2, FALSE),"-")</f>
        <v/>
      </c>
      <c r="L177" s="20">
        <f>IFERROR(New_4G_Sites!L177*VLOOKUP(Lookups!$A$9, Lookups!$A$9:Lookups!$B$24, 2, FALSE),"-")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IFERROR(New_4G_Sites!C178*VLOOKUP(Lookups!$A$9, Lookups!$A$9:Lookups!$B$24, 2, FALSE),"-")</f>
        <v/>
      </c>
      <c r="D178" s="20">
        <f>IFERROR(New_4G_Sites!D178*VLOOKUP(Lookups!$A$9, Lookups!$A$9:Lookups!$B$24, 2, FALSE),"-")</f>
        <v/>
      </c>
      <c r="E178" s="20">
        <f>IFERROR(New_4G_Sites!E178*VLOOKUP(Lookups!$A$9, Lookups!$A$9:Lookups!$B$24, 2, FALSE),"-")</f>
        <v/>
      </c>
      <c r="F178" s="20">
        <f>IFERROR(New_4G_Sites!F178*VLOOKUP(Lookups!$A$9, Lookups!$A$9:Lookups!$B$24, 2, FALSE),"-")</f>
        <v/>
      </c>
      <c r="G178" s="20">
        <f>IFERROR(New_4G_Sites!G178*VLOOKUP(Lookups!$A$9, Lookups!$A$9:Lookups!$B$24, 2, FALSE),"-")</f>
        <v/>
      </c>
      <c r="H178" s="20">
        <f>IFERROR(New_4G_Sites!H178*VLOOKUP(Lookups!$A$9, Lookups!$A$9:Lookups!$B$24, 2, FALSE),"-")</f>
        <v/>
      </c>
      <c r="I178" s="20">
        <f>IFERROR(New_4G_Sites!I178*VLOOKUP(Lookups!$A$9, Lookups!$A$9:Lookups!$B$24, 2, FALSE),"-")</f>
        <v/>
      </c>
      <c r="J178" s="20">
        <f>IFERROR(New_4G_Sites!J178*VLOOKUP(Lookups!$A$9, Lookups!$A$9:Lookups!$B$24, 2, FALSE),"-")</f>
        <v/>
      </c>
      <c r="K178" s="20">
        <f>IFERROR(New_4G_Sites!K178*VLOOKUP(Lookups!$A$9, Lookups!$A$9:Lookups!$B$24, 2, FALSE),"-")</f>
        <v/>
      </c>
      <c r="L178" s="20">
        <f>IFERROR(New_4G_Sites!L178*VLOOKUP(Lookups!$A$9, Lookups!$A$9:Lookups!$B$24, 2, FALSE),"-")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IFERROR(New_4G_Sites!C179*VLOOKUP(Lookups!$A$9, Lookups!$A$9:Lookups!$B$24, 2, FALSE),"-")</f>
        <v/>
      </c>
      <c r="D179" s="20">
        <f>IFERROR(New_4G_Sites!D179*VLOOKUP(Lookups!$A$9, Lookups!$A$9:Lookups!$B$24, 2, FALSE),"-")</f>
        <v/>
      </c>
      <c r="E179" s="20">
        <f>IFERROR(New_4G_Sites!E179*VLOOKUP(Lookups!$A$9, Lookups!$A$9:Lookups!$B$24, 2, FALSE),"-")</f>
        <v/>
      </c>
      <c r="F179" s="20">
        <f>IFERROR(New_4G_Sites!F179*VLOOKUP(Lookups!$A$9, Lookups!$A$9:Lookups!$B$24, 2, FALSE),"-")</f>
        <v/>
      </c>
      <c r="G179" s="20">
        <f>IFERROR(New_4G_Sites!G179*VLOOKUP(Lookups!$A$9, Lookups!$A$9:Lookups!$B$24, 2, FALSE),"-")</f>
        <v/>
      </c>
      <c r="H179" s="20">
        <f>IFERROR(New_4G_Sites!H179*VLOOKUP(Lookups!$A$9, Lookups!$A$9:Lookups!$B$24, 2, FALSE),"-")</f>
        <v/>
      </c>
      <c r="I179" s="20">
        <f>IFERROR(New_4G_Sites!I179*VLOOKUP(Lookups!$A$9, Lookups!$A$9:Lookups!$B$24, 2, FALSE),"-")</f>
        <v/>
      </c>
      <c r="J179" s="20">
        <f>IFERROR(New_4G_Sites!J179*VLOOKUP(Lookups!$A$9, Lookups!$A$9:Lookups!$B$24, 2, FALSE),"-")</f>
        <v/>
      </c>
      <c r="K179" s="20">
        <f>IFERROR(New_4G_Sites!K179*VLOOKUP(Lookups!$A$9, Lookups!$A$9:Lookups!$B$24, 2, FALSE),"-")</f>
        <v/>
      </c>
      <c r="L179" s="20">
        <f>IFERROR(New_4G_Sites!L179*VLOOKUP(Lookups!$A$9, Lookups!$A$9:Lookups!$B$24, 2, FALSE),"-")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IFERROR(New_4G_Sites!C180*VLOOKUP(Lookups!$A$9, Lookups!$A$9:Lookups!$B$24, 2, FALSE),"-")</f>
        <v/>
      </c>
      <c r="D180" s="20">
        <f>IFERROR(New_4G_Sites!D180*VLOOKUP(Lookups!$A$9, Lookups!$A$9:Lookups!$B$24, 2, FALSE),"-")</f>
        <v/>
      </c>
      <c r="E180" s="20">
        <f>IFERROR(New_4G_Sites!E180*VLOOKUP(Lookups!$A$9, Lookups!$A$9:Lookups!$B$24, 2, FALSE),"-")</f>
        <v/>
      </c>
      <c r="F180" s="20">
        <f>IFERROR(New_4G_Sites!F180*VLOOKUP(Lookups!$A$9, Lookups!$A$9:Lookups!$B$24, 2, FALSE),"-")</f>
        <v/>
      </c>
      <c r="G180" s="20">
        <f>IFERROR(New_4G_Sites!G180*VLOOKUP(Lookups!$A$9, Lookups!$A$9:Lookups!$B$24, 2, FALSE),"-")</f>
        <v/>
      </c>
      <c r="H180" s="20">
        <f>IFERROR(New_4G_Sites!H180*VLOOKUP(Lookups!$A$9, Lookups!$A$9:Lookups!$B$24, 2, FALSE),"-")</f>
        <v/>
      </c>
      <c r="I180" s="20">
        <f>IFERROR(New_4G_Sites!I180*VLOOKUP(Lookups!$A$9, Lookups!$A$9:Lookups!$B$24, 2, FALSE),"-")</f>
        <v/>
      </c>
      <c r="J180" s="20">
        <f>IFERROR(New_4G_Sites!J180*VLOOKUP(Lookups!$A$9, Lookups!$A$9:Lookups!$B$24, 2, FALSE),"-")</f>
        <v/>
      </c>
      <c r="K180" s="20">
        <f>IFERROR(New_4G_Sites!K180*VLOOKUP(Lookups!$A$9, Lookups!$A$9:Lookups!$B$24, 2, FALSE),"-")</f>
        <v/>
      </c>
      <c r="L180" s="20">
        <f>IFERROR(New_4G_Sites!L180*VLOOKUP(Lookups!$A$9, Lookups!$A$9:Lookups!$B$24, 2, FALSE),"-")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IFERROR(New_4G_Sites!C181*VLOOKUP(Lookups!$A$9, Lookups!$A$9:Lookups!$B$24, 2, FALSE),"-")</f>
        <v/>
      </c>
      <c r="D181" s="20">
        <f>IFERROR(New_4G_Sites!D181*VLOOKUP(Lookups!$A$9, Lookups!$A$9:Lookups!$B$24, 2, FALSE),"-")</f>
        <v/>
      </c>
      <c r="E181" s="20">
        <f>IFERROR(New_4G_Sites!E181*VLOOKUP(Lookups!$A$9, Lookups!$A$9:Lookups!$B$24, 2, FALSE),"-")</f>
        <v/>
      </c>
      <c r="F181" s="20">
        <f>IFERROR(New_4G_Sites!F181*VLOOKUP(Lookups!$A$9, Lookups!$A$9:Lookups!$B$24, 2, FALSE),"-")</f>
        <v/>
      </c>
      <c r="G181" s="20">
        <f>IFERROR(New_4G_Sites!G181*VLOOKUP(Lookups!$A$9, Lookups!$A$9:Lookups!$B$24, 2, FALSE),"-")</f>
        <v/>
      </c>
      <c r="H181" s="20">
        <f>IFERROR(New_4G_Sites!H181*VLOOKUP(Lookups!$A$9, Lookups!$A$9:Lookups!$B$24, 2, FALSE),"-")</f>
        <v/>
      </c>
      <c r="I181" s="20">
        <f>IFERROR(New_4G_Sites!I181*VLOOKUP(Lookups!$A$9, Lookups!$A$9:Lookups!$B$24, 2, FALSE),"-")</f>
        <v/>
      </c>
      <c r="J181" s="20">
        <f>IFERROR(New_4G_Sites!J181*VLOOKUP(Lookups!$A$9, Lookups!$A$9:Lookups!$B$24, 2, FALSE),"-")</f>
        <v/>
      </c>
      <c r="K181" s="20">
        <f>IFERROR(New_4G_Sites!K181*VLOOKUP(Lookups!$A$9, Lookups!$A$9:Lookups!$B$24, 2, FALSE),"-")</f>
        <v/>
      </c>
      <c r="L181" s="20">
        <f>IFERROR(New_4G_Sites!L181*VLOOKUP(Lookups!$A$9, Lookups!$A$9:Lookups!$B$24, 2, FALSE),"-")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IFERROR(New_4G_Sites!C182*VLOOKUP(Lookups!$A$9, Lookups!$A$9:Lookups!$B$24, 2, FALSE),"-")</f>
        <v/>
      </c>
      <c r="D182" s="20">
        <f>IFERROR(New_4G_Sites!D182*VLOOKUP(Lookups!$A$9, Lookups!$A$9:Lookups!$B$24, 2, FALSE),"-")</f>
        <v/>
      </c>
      <c r="E182" s="20">
        <f>IFERROR(New_4G_Sites!E182*VLOOKUP(Lookups!$A$9, Lookups!$A$9:Lookups!$B$24, 2, FALSE),"-")</f>
        <v/>
      </c>
      <c r="F182" s="20">
        <f>IFERROR(New_4G_Sites!F182*VLOOKUP(Lookups!$A$9, Lookups!$A$9:Lookups!$B$24, 2, FALSE),"-")</f>
        <v/>
      </c>
      <c r="G182" s="20">
        <f>IFERROR(New_4G_Sites!G182*VLOOKUP(Lookups!$A$9, Lookups!$A$9:Lookups!$B$24, 2, FALSE),"-")</f>
        <v/>
      </c>
      <c r="H182" s="20">
        <f>IFERROR(New_4G_Sites!H182*VLOOKUP(Lookups!$A$9, Lookups!$A$9:Lookups!$B$24, 2, FALSE),"-")</f>
        <v/>
      </c>
      <c r="I182" s="20">
        <f>IFERROR(New_4G_Sites!I182*VLOOKUP(Lookups!$A$9, Lookups!$A$9:Lookups!$B$24, 2, FALSE),"-")</f>
        <v/>
      </c>
      <c r="J182" s="20">
        <f>IFERROR(New_4G_Sites!J182*VLOOKUP(Lookups!$A$9, Lookups!$A$9:Lookups!$B$24, 2, FALSE),"-")</f>
        <v/>
      </c>
      <c r="K182" s="20">
        <f>IFERROR(New_4G_Sites!K182*VLOOKUP(Lookups!$A$9, Lookups!$A$9:Lookups!$B$24, 2, FALSE),"-")</f>
        <v/>
      </c>
      <c r="L182" s="20">
        <f>IFERROR(New_4G_Sites!L182*VLOOKUP(Lookups!$A$9, Lookups!$A$9:Lookups!$B$24, 2, FALSE),"-")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IFERROR(New_4G_Sites!C183*VLOOKUP(Lookups!$A$9, Lookups!$A$9:Lookups!$B$24, 2, FALSE),"-")</f>
        <v/>
      </c>
      <c r="D183" s="20">
        <f>IFERROR(New_4G_Sites!D183*VLOOKUP(Lookups!$A$9, Lookups!$A$9:Lookups!$B$24, 2, FALSE),"-")</f>
        <v/>
      </c>
      <c r="E183" s="20">
        <f>IFERROR(New_4G_Sites!E183*VLOOKUP(Lookups!$A$9, Lookups!$A$9:Lookups!$B$24, 2, FALSE),"-")</f>
        <v/>
      </c>
      <c r="F183" s="20">
        <f>IFERROR(New_4G_Sites!F183*VLOOKUP(Lookups!$A$9, Lookups!$A$9:Lookups!$B$24, 2, FALSE),"-")</f>
        <v/>
      </c>
      <c r="G183" s="20">
        <f>IFERROR(New_4G_Sites!G183*VLOOKUP(Lookups!$A$9, Lookups!$A$9:Lookups!$B$24, 2, FALSE),"-")</f>
        <v/>
      </c>
      <c r="H183" s="20">
        <f>IFERROR(New_4G_Sites!H183*VLOOKUP(Lookups!$A$9, Lookups!$A$9:Lookups!$B$24, 2, FALSE),"-")</f>
        <v/>
      </c>
      <c r="I183" s="20">
        <f>IFERROR(New_4G_Sites!I183*VLOOKUP(Lookups!$A$9, Lookups!$A$9:Lookups!$B$24, 2, FALSE),"-")</f>
        <v/>
      </c>
      <c r="J183" s="20">
        <f>IFERROR(New_4G_Sites!J183*VLOOKUP(Lookups!$A$9, Lookups!$A$9:Lookups!$B$24, 2, FALSE),"-")</f>
        <v/>
      </c>
      <c r="K183" s="20">
        <f>IFERROR(New_4G_Sites!K183*VLOOKUP(Lookups!$A$9, Lookups!$A$9:Lookups!$B$24, 2, FALSE),"-")</f>
        <v/>
      </c>
      <c r="L183" s="20">
        <f>IFERROR(New_4G_Sites!L183*VLOOKUP(Lookups!$A$9, Lookups!$A$9:Lookups!$B$24, 2, FALSE),"-")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IFERROR(New_4G_Sites!C184*VLOOKUP(Lookups!$A$9, Lookups!$A$9:Lookups!$B$24, 2, FALSE),"-")</f>
        <v/>
      </c>
      <c r="D184" s="20">
        <f>IFERROR(New_4G_Sites!D184*VLOOKUP(Lookups!$A$9, Lookups!$A$9:Lookups!$B$24, 2, FALSE),"-")</f>
        <v/>
      </c>
      <c r="E184" s="20">
        <f>IFERROR(New_4G_Sites!E184*VLOOKUP(Lookups!$A$9, Lookups!$A$9:Lookups!$B$24, 2, FALSE),"-")</f>
        <v/>
      </c>
      <c r="F184" s="20">
        <f>IFERROR(New_4G_Sites!F184*VLOOKUP(Lookups!$A$9, Lookups!$A$9:Lookups!$B$24, 2, FALSE),"-")</f>
        <v/>
      </c>
      <c r="G184" s="20">
        <f>IFERROR(New_4G_Sites!G184*VLOOKUP(Lookups!$A$9, Lookups!$A$9:Lookups!$B$24, 2, FALSE),"-")</f>
        <v/>
      </c>
      <c r="H184" s="20">
        <f>IFERROR(New_4G_Sites!H184*VLOOKUP(Lookups!$A$9, Lookups!$A$9:Lookups!$B$24, 2, FALSE),"-")</f>
        <v/>
      </c>
      <c r="I184" s="20">
        <f>IFERROR(New_4G_Sites!I184*VLOOKUP(Lookups!$A$9, Lookups!$A$9:Lookups!$B$24, 2, FALSE),"-")</f>
        <v/>
      </c>
      <c r="J184" s="20">
        <f>IFERROR(New_4G_Sites!J184*VLOOKUP(Lookups!$A$9, Lookups!$A$9:Lookups!$B$24, 2, FALSE),"-")</f>
        <v/>
      </c>
      <c r="K184" s="20">
        <f>IFERROR(New_4G_Sites!K184*VLOOKUP(Lookups!$A$9, Lookups!$A$9:Lookups!$B$24, 2, FALSE),"-")</f>
        <v/>
      </c>
      <c r="L184" s="20">
        <f>IFERROR(New_4G_Sites!L184*VLOOKUP(Lookups!$A$9, Lookups!$A$9:Lookups!$B$24, 2, FALSE),"-")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IFERROR(New_4G_Sites!C185*VLOOKUP(Lookups!$A$9, Lookups!$A$9:Lookups!$B$24, 2, FALSE),"-")</f>
        <v/>
      </c>
      <c r="D185" s="20">
        <f>IFERROR(New_4G_Sites!D185*VLOOKUP(Lookups!$A$9, Lookups!$A$9:Lookups!$B$24, 2, FALSE),"-")</f>
        <v/>
      </c>
      <c r="E185" s="20">
        <f>IFERROR(New_4G_Sites!E185*VLOOKUP(Lookups!$A$9, Lookups!$A$9:Lookups!$B$24, 2, FALSE),"-")</f>
        <v/>
      </c>
      <c r="F185" s="20">
        <f>IFERROR(New_4G_Sites!F185*VLOOKUP(Lookups!$A$9, Lookups!$A$9:Lookups!$B$24, 2, FALSE),"-")</f>
        <v/>
      </c>
      <c r="G185" s="20">
        <f>IFERROR(New_4G_Sites!G185*VLOOKUP(Lookups!$A$9, Lookups!$A$9:Lookups!$B$24, 2, FALSE),"-")</f>
        <v/>
      </c>
      <c r="H185" s="20">
        <f>IFERROR(New_4G_Sites!H185*VLOOKUP(Lookups!$A$9, Lookups!$A$9:Lookups!$B$24, 2, FALSE),"-")</f>
        <v/>
      </c>
      <c r="I185" s="20">
        <f>IFERROR(New_4G_Sites!I185*VLOOKUP(Lookups!$A$9, Lookups!$A$9:Lookups!$B$24, 2, FALSE),"-")</f>
        <v/>
      </c>
      <c r="J185" s="20">
        <f>IFERROR(New_4G_Sites!J185*VLOOKUP(Lookups!$A$9, Lookups!$A$9:Lookups!$B$24, 2, FALSE),"-")</f>
        <v/>
      </c>
      <c r="K185" s="20">
        <f>IFERROR(New_4G_Sites!K185*VLOOKUP(Lookups!$A$9, Lookups!$A$9:Lookups!$B$24, 2, FALSE),"-")</f>
        <v/>
      </c>
      <c r="L185" s="20">
        <f>IFERROR(New_4G_Sites!L185*VLOOKUP(Lookups!$A$9, Lookups!$A$9:Lookups!$B$24, 2, FALSE),"-")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IFERROR(New_4G_Sites!C186*VLOOKUP(Lookups!$A$9, Lookups!$A$9:Lookups!$B$24, 2, FALSE),"-")</f>
        <v/>
      </c>
      <c r="D186" s="20">
        <f>IFERROR(New_4G_Sites!D186*VLOOKUP(Lookups!$A$9, Lookups!$A$9:Lookups!$B$24, 2, FALSE),"-")</f>
        <v/>
      </c>
      <c r="E186" s="20">
        <f>IFERROR(New_4G_Sites!E186*VLOOKUP(Lookups!$A$9, Lookups!$A$9:Lookups!$B$24, 2, FALSE),"-")</f>
        <v/>
      </c>
      <c r="F186" s="20">
        <f>IFERROR(New_4G_Sites!F186*VLOOKUP(Lookups!$A$9, Lookups!$A$9:Lookups!$B$24, 2, FALSE),"-")</f>
        <v/>
      </c>
      <c r="G186" s="20">
        <f>IFERROR(New_4G_Sites!G186*VLOOKUP(Lookups!$A$9, Lookups!$A$9:Lookups!$B$24, 2, FALSE),"-")</f>
        <v/>
      </c>
      <c r="H186" s="20">
        <f>IFERROR(New_4G_Sites!H186*VLOOKUP(Lookups!$A$9, Lookups!$A$9:Lookups!$B$24, 2, FALSE),"-")</f>
        <v/>
      </c>
      <c r="I186" s="20">
        <f>IFERROR(New_4G_Sites!I186*VLOOKUP(Lookups!$A$9, Lookups!$A$9:Lookups!$B$24, 2, FALSE),"-")</f>
        <v/>
      </c>
      <c r="J186" s="20">
        <f>IFERROR(New_4G_Sites!J186*VLOOKUP(Lookups!$A$9, Lookups!$A$9:Lookups!$B$24, 2, FALSE),"-")</f>
        <v/>
      </c>
      <c r="K186" s="20">
        <f>IFERROR(New_4G_Sites!K186*VLOOKUP(Lookups!$A$9, Lookups!$A$9:Lookups!$B$24, 2, FALSE),"-")</f>
        <v/>
      </c>
      <c r="L186" s="20">
        <f>IFERROR(New_4G_Sites!L186*VLOOKUP(Lookups!$A$9, Lookups!$A$9:Lookups!$B$24, 2, FALSE),"-")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IFERROR(New_4G_Sites!C187*VLOOKUP(Lookups!$A$9, Lookups!$A$9:Lookups!$B$24, 2, FALSE),"-")</f>
        <v/>
      </c>
      <c r="D187" s="20">
        <f>IFERROR(New_4G_Sites!D187*VLOOKUP(Lookups!$A$9, Lookups!$A$9:Lookups!$B$24, 2, FALSE),"-")</f>
        <v/>
      </c>
      <c r="E187" s="20">
        <f>IFERROR(New_4G_Sites!E187*VLOOKUP(Lookups!$A$9, Lookups!$A$9:Lookups!$B$24, 2, FALSE),"-")</f>
        <v/>
      </c>
      <c r="F187" s="20">
        <f>IFERROR(New_4G_Sites!F187*VLOOKUP(Lookups!$A$9, Lookups!$A$9:Lookups!$B$24, 2, FALSE),"-")</f>
        <v/>
      </c>
      <c r="G187" s="20">
        <f>IFERROR(New_4G_Sites!G187*VLOOKUP(Lookups!$A$9, Lookups!$A$9:Lookups!$B$24, 2, FALSE),"-")</f>
        <v/>
      </c>
      <c r="H187" s="20">
        <f>IFERROR(New_4G_Sites!H187*VLOOKUP(Lookups!$A$9, Lookups!$A$9:Lookups!$B$24, 2, FALSE),"-")</f>
        <v/>
      </c>
      <c r="I187" s="20">
        <f>IFERROR(New_4G_Sites!I187*VLOOKUP(Lookups!$A$9, Lookups!$A$9:Lookups!$B$24, 2, FALSE),"-")</f>
        <v/>
      </c>
      <c r="J187" s="20">
        <f>IFERROR(New_4G_Sites!J187*VLOOKUP(Lookups!$A$9, Lookups!$A$9:Lookups!$B$24, 2, FALSE),"-")</f>
        <v/>
      </c>
      <c r="K187" s="20">
        <f>IFERROR(New_4G_Sites!K187*VLOOKUP(Lookups!$A$9, Lookups!$A$9:Lookups!$B$24, 2, FALSE),"-")</f>
        <v/>
      </c>
      <c r="L187" s="20">
        <f>IFERROR(New_4G_Sites!L187*VLOOKUP(Lookups!$A$9, Lookups!$A$9:Lookups!$B$24, 2, FALSE),"-")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IFERROR(New_4G_Sites!C188*VLOOKUP(Lookups!$A$9, Lookups!$A$9:Lookups!$B$24, 2, FALSE),"-")</f>
        <v/>
      </c>
      <c r="D188" s="20">
        <f>IFERROR(New_4G_Sites!D188*VLOOKUP(Lookups!$A$9, Lookups!$A$9:Lookups!$B$24, 2, FALSE),"-")</f>
        <v/>
      </c>
      <c r="E188" s="20">
        <f>IFERROR(New_4G_Sites!E188*VLOOKUP(Lookups!$A$9, Lookups!$A$9:Lookups!$B$24, 2, FALSE),"-")</f>
        <v/>
      </c>
      <c r="F188" s="20">
        <f>IFERROR(New_4G_Sites!F188*VLOOKUP(Lookups!$A$9, Lookups!$A$9:Lookups!$B$24, 2, FALSE),"-")</f>
        <v/>
      </c>
      <c r="G188" s="20">
        <f>IFERROR(New_4G_Sites!G188*VLOOKUP(Lookups!$A$9, Lookups!$A$9:Lookups!$B$24, 2, FALSE),"-")</f>
        <v/>
      </c>
      <c r="H188" s="20">
        <f>IFERROR(New_4G_Sites!H188*VLOOKUP(Lookups!$A$9, Lookups!$A$9:Lookups!$B$24, 2, FALSE),"-")</f>
        <v/>
      </c>
      <c r="I188" s="20">
        <f>IFERROR(New_4G_Sites!I188*VLOOKUP(Lookups!$A$9, Lookups!$A$9:Lookups!$B$24, 2, FALSE),"-")</f>
        <v/>
      </c>
      <c r="J188" s="20">
        <f>IFERROR(New_4G_Sites!J188*VLOOKUP(Lookups!$A$9, Lookups!$A$9:Lookups!$B$24, 2, FALSE),"-")</f>
        <v/>
      </c>
      <c r="K188" s="20">
        <f>IFERROR(New_4G_Sites!K188*VLOOKUP(Lookups!$A$9, Lookups!$A$9:Lookups!$B$24, 2, FALSE),"-")</f>
        <v/>
      </c>
      <c r="L188" s="20">
        <f>IFERROR(New_4G_Sites!L188*VLOOKUP(Lookups!$A$9, Lookups!$A$9:Lookups!$B$24, 2, FALSE),"-")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IFERROR(New_4G_Sites!C189*VLOOKUP(Lookups!$A$9, Lookups!$A$9:Lookups!$B$24, 2, FALSE),"-")</f>
        <v/>
      </c>
      <c r="D189" s="20">
        <f>IFERROR(New_4G_Sites!D189*VLOOKUP(Lookups!$A$9, Lookups!$A$9:Lookups!$B$24, 2, FALSE),"-")</f>
        <v/>
      </c>
      <c r="E189" s="20">
        <f>IFERROR(New_4G_Sites!E189*VLOOKUP(Lookups!$A$9, Lookups!$A$9:Lookups!$B$24, 2, FALSE),"-")</f>
        <v/>
      </c>
      <c r="F189" s="20">
        <f>IFERROR(New_4G_Sites!F189*VLOOKUP(Lookups!$A$9, Lookups!$A$9:Lookups!$B$24, 2, FALSE),"-")</f>
        <v/>
      </c>
      <c r="G189" s="20">
        <f>IFERROR(New_4G_Sites!G189*VLOOKUP(Lookups!$A$9, Lookups!$A$9:Lookups!$B$24, 2, FALSE),"-")</f>
        <v/>
      </c>
      <c r="H189" s="20">
        <f>IFERROR(New_4G_Sites!H189*VLOOKUP(Lookups!$A$9, Lookups!$A$9:Lookups!$B$24, 2, FALSE),"-")</f>
        <v/>
      </c>
      <c r="I189" s="20">
        <f>IFERROR(New_4G_Sites!I189*VLOOKUP(Lookups!$A$9, Lookups!$A$9:Lookups!$B$24, 2, FALSE),"-")</f>
        <v/>
      </c>
      <c r="J189" s="20">
        <f>IFERROR(New_4G_Sites!J189*VLOOKUP(Lookups!$A$9, Lookups!$A$9:Lookups!$B$24, 2, FALSE),"-")</f>
        <v/>
      </c>
      <c r="K189" s="20">
        <f>IFERROR(New_4G_Sites!K189*VLOOKUP(Lookups!$A$9, Lookups!$A$9:Lookups!$B$24, 2, FALSE),"-")</f>
        <v/>
      </c>
      <c r="L189" s="20">
        <f>IFERROR(New_4G_Sites!L189*VLOOKUP(Lookups!$A$9, Lookups!$A$9:Lookups!$B$24, 2, FALSE),"-")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IFERROR(ROUNDUP(SQRT((1/Total_Sites_km2!C2)/2)/20,0)*New_4G_Sites!C2*VLOOKUP(Lookups!$A$10,Lookups!$A$9:Lookups!$B$24,2,FALSE),0)</f>
        <v/>
      </c>
      <c r="D2" s="20">
        <f>IFERROR(ROUNDUP(SQRT((1/Total_Sites_km2!D2)/2)/20,0)*New_4G_Sites!D2*VLOOKUP(Lookups!$A$10,Lookups!$A$9:Lookups!$B$24,2,FALSE),0)</f>
        <v/>
      </c>
      <c r="E2" s="20">
        <f>IFERROR(ROUNDUP(SQRT((1/Total_Sites_km2!E2)/2)/20,0)*New_4G_Sites!E2*VLOOKUP(Lookups!$A$10,Lookups!$A$9:Lookups!$B$24,2,FALSE),0)</f>
        <v/>
      </c>
      <c r="F2" s="20">
        <f>IFERROR(ROUNDUP(SQRT((1/Total_Sites_km2!F2)/2)/20,0)*New_4G_Sites!F2*VLOOKUP(Lookups!$A$10,Lookups!$A$9:Lookups!$B$24,2,FALSE),0)</f>
        <v/>
      </c>
      <c r="G2" s="20">
        <f>IFERROR(ROUNDUP(SQRT((1/Total_Sites_km2!G2)/2)/20,0)*New_4G_Sites!G2*VLOOKUP(Lookups!$A$10,Lookups!$A$9:Lookups!$B$24,2,FALSE),0)</f>
        <v/>
      </c>
      <c r="H2" s="20">
        <f>IFERROR(ROUNDUP(SQRT((1/Total_Sites_km2!H2)/2)/20,0)*New_4G_Sites!H2*VLOOKUP(Lookups!$A$10,Lookups!$A$9:Lookups!$B$24,2,FALSE),0)</f>
        <v/>
      </c>
      <c r="I2" s="20">
        <f>IFERROR(ROUNDUP(SQRT((1/Total_Sites_km2!I2)/2)/20,0)*New_4G_Sites!I2*VLOOKUP(Lookups!$A$10,Lookups!$A$9:Lookups!$B$24,2,FALSE),0)</f>
        <v/>
      </c>
      <c r="J2" s="20">
        <f>IFERROR(ROUNDUP(SQRT((1/Total_Sites_km2!J2)/2)/20,0)*New_4G_Sites!J2*VLOOKUP(Lookups!$A$10,Lookups!$A$9:Lookups!$B$24,2,FALSE),0)</f>
        <v/>
      </c>
      <c r="K2" s="20">
        <f>IFERROR(ROUNDUP(SQRT((1/Total_Sites_km2!K2)/2)/20,0)*New_4G_Sites!K2*VLOOKUP(Lookups!$A$10,Lookups!$A$9:Lookups!$B$24,2,FALSE),0)</f>
        <v/>
      </c>
      <c r="L2" s="20">
        <f>IFERROR(ROUNDUP(SQRT((1/Total_Sites_km2!L2)/2)/20,0)*New_4G_Sites!L2*VLOOKUP(Lookups!$A$10,Lookups!$A$9:Lookups!$B$24,2,FALSE),0)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IFERROR(ROUNDUP(SQRT((1/Total_Sites_km2!C3)/2)/20,0)*New_4G_Sites!C3*VLOOKUP(Lookups!$A$10,Lookups!$A$9:Lookups!$B$24,2,FALSE),0)</f>
        <v/>
      </c>
      <c r="D3" s="20">
        <f>IFERROR(ROUNDUP(SQRT((1/Total_Sites_km2!D3)/2)/20,0)*New_4G_Sites!D3*VLOOKUP(Lookups!$A$10,Lookups!$A$9:Lookups!$B$24,2,FALSE),0)</f>
        <v/>
      </c>
      <c r="E3" s="20">
        <f>IFERROR(ROUNDUP(SQRT((1/Total_Sites_km2!E3)/2)/20,0)*New_4G_Sites!E3*VLOOKUP(Lookups!$A$10,Lookups!$A$9:Lookups!$B$24,2,FALSE),0)</f>
        <v/>
      </c>
      <c r="F3" s="20">
        <f>IFERROR(ROUNDUP(SQRT((1/Total_Sites_km2!F3)/2)/20,0)*New_4G_Sites!F3*VLOOKUP(Lookups!$A$10,Lookups!$A$9:Lookups!$B$24,2,FALSE),0)</f>
        <v/>
      </c>
      <c r="G3" s="20">
        <f>IFERROR(ROUNDUP(SQRT((1/Total_Sites_km2!G3)/2)/20,0)*New_4G_Sites!G3*VLOOKUP(Lookups!$A$10,Lookups!$A$9:Lookups!$B$24,2,FALSE),0)</f>
        <v/>
      </c>
      <c r="H3" s="20">
        <f>IFERROR(ROUNDUP(SQRT((1/Total_Sites_km2!H3)/2)/20,0)*New_4G_Sites!H3*VLOOKUP(Lookups!$A$10,Lookups!$A$9:Lookups!$B$24,2,FALSE),0)</f>
        <v/>
      </c>
      <c r="I3" s="20">
        <f>IFERROR(ROUNDUP(SQRT((1/Total_Sites_km2!I3)/2)/20,0)*New_4G_Sites!I3*VLOOKUP(Lookups!$A$10,Lookups!$A$9:Lookups!$B$24,2,FALSE),0)</f>
        <v/>
      </c>
      <c r="J3" s="20">
        <f>IFERROR(ROUNDUP(SQRT((1/Total_Sites_km2!J3)/2)/20,0)*New_4G_Sites!J3*VLOOKUP(Lookups!$A$10,Lookups!$A$9:Lookups!$B$24,2,FALSE),0)</f>
        <v/>
      </c>
      <c r="K3" s="20">
        <f>IFERROR(ROUNDUP(SQRT((1/Total_Sites_km2!K3)/2)/20,0)*New_4G_Sites!K3*VLOOKUP(Lookups!$A$10,Lookups!$A$9:Lookups!$B$24,2,FALSE),0)</f>
        <v/>
      </c>
      <c r="L3" s="20">
        <f>IFERROR(ROUNDUP(SQRT((1/Total_Sites_km2!L3)/2)/20,0)*New_4G_Sites!L3*VLOOKUP(Lookups!$A$10,Lookups!$A$9:Lookups!$B$24,2,FALSE),0)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IFERROR(ROUNDUP(SQRT((1/Total_Sites_km2!C4)/2)/20,0)*New_4G_Sites!C4*VLOOKUP(Lookups!$A$10,Lookups!$A$9:Lookups!$B$24,2,FALSE),0)</f>
        <v/>
      </c>
      <c r="D4" s="20">
        <f>IFERROR(ROUNDUP(SQRT((1/Total_Sites_km2!D4)/2)/20,0)*New_4G_Sites!D4*VLOOKUP(Lookups!$A$10,Lookups!$A$9:Lookups!$B$24,2,FALSE),0)</f>
        <v/>
      </c>
      <c r="E4" s="20">
        <f>IFERROR(ROUNDUP(SQRT((1/Total_Sites_km2!E4)/2)/20,0)*New_4G_Sites!E4*VLOOKUP(Lookups!$A$10,Lookups!$A$9:Lookups!$B$24,2,FALSE),0)</f>
        <v/>
      </c>
      <c r="F4" s="20">
        <f>IFERROR(ROUNDUP(SQRT((1/Total_Sites_km2!F4)/2)/20,0)*New_4G_Sites!F4*VLOOKUP(Lookups!$A$10,Lookups!$A$9:Lookups!$B$24,2,FALSE),0)</f>
        <v/>
      </c>
      <c r="G4" s="20">
        <f>IFERROR(ROUNDUP(SQRT((1/Total_Sites_km2!G4)/2)/20,0)*New_4G_Sites!G4*VLOOKUP(Lookups!$A$10,Lookups!$A$9:Lookups!$B$24,2,FALSE),0)</f>
        <v/>
      </c>
      <c r="H4" s="20">
        <f>IFERROR(ROUNDUP(SQRT((1/Total_Sites_km2!H4)/2)/20,0)*New_4G_Sites!H4*VLOOKUP(Lookups!$A$10,Lookups!$A$9:Lookups!$B$24,2,FALSE),0)</f>
        <v/>
      </c>
      <c r="I4" s="20">
        <f>IFERROR(ROUNDUP(SQRT((1/Total_Sites_km2!I4)/2)/20,0)*New_4G_Sites!I4*VLOOKUP(Lookups!$A$10,Lookups!$A$9:Lookups!$B$24,2,FALSE),0)</f>
        <v/>
      </c>
      <c r="J4" s="20">
        <f>IFERROR(ROUNDUP(SQRT((1/Total_Sites_km2!J4)/2)/20,0)*New_4G_Sites!J4*VLOOKUP(Lookups!$A$10,Lookups!$A$9:Lookups!$B$24,2,FALSE),0)</f>
        <v/>
      </c>
      <c r="K4" s="20">
        <f>IFERROR(ROUNDUP(SQRT((1/Total_Sites_km2!K4)/2)/20,0)*New_4G_Sites!K4*VLOOKUP(Lookups!$A$10,Lookups!$A$9:Lookups!$B$24,2,FALSE),0)</f>
        <v/>
      </c>
      <c r="L4" s="20">
        <f>IFERROR(ROUNDUP(SQRT((1/Total_Sites_km2!L4)/2)/20,0)*New_4G_Sites!L4*VLOOKUP(Lookups!$A$10,Lookups!$A$9:Lookups!$B$24,2,FALSE),0)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IFERROR(ROUNDUP(SQRT((1/Total_Sites_km2!C5)/2)/20,0)*New_4G_Sites!C5*VLOOKUP(Lookups!$A$10,Lookups!$A$9:Lookups!$B$24,2,FALSE),0)</f>
        <v/>
      </c>
      <c r="D5" s="20">
        <f>IFERROR(ROUNDUP(SQRT((1/Total_Sites_km2!D5)/2)/20,0)*New_4G_Sites!D5*VLOOKUP(Lookups!$A$10,Lookups!$A$9:Lookups!$B$24,2,FALSE),0)</f>
        <v/>
      </c>
      <c r="E5" s="20">
        <f>IFERROR(ROUNDUP(SQRT((1/Total_Sites_km2!E5)/2)/20,0)*New_4G_Sites!E5*VLOOKUP(Lookups!$A$10,Lookups!$A$9:Lookups!$B$24,2,FALSE),0)</f>
        <v/>
      </c>
      <c r="F5" s="20">
        <f>IFERROR(ROUNDUP(SQRT((1/Total_Sites_km2!F5)/2)/20,0)*New_4G_Sites!F5*VLOOKUP(Lookups!$A$10,Lookups!$A$9:Lookups!$B$24,2,FALSE),0)</f>
        <v/>
      </c>
      <c r="G5" s="20">
        <f>IFERROR(ROUNDUP(SQRT((1/Total_Sites_km2!G5)/2)/20,0)*New_4G_Sites!G5*VLOOKUP(Lookups!$A$10,Lookups!$A$9:Lookups!$B$24,2,FALSE),0)</f>
        <v/>
      </c>
      <c r="H5" s="20">
        <f>IFERROR(ROUNDUP(SQRT((1/Total_Sites_km2!H5)/2)/20,0)*New_4G_Sites!H5*VLOOKUP(Lookups!$A$10,Lookups!$A$9:Lookups!$B$24,2,FALSE),0)</f>
        <v/>
      </c>
      <c r="I5" s="20">
        <f>IFERROR(ROUNDUP(SQRT((1/Total_Sites_km2!I5)/2)/20,0)*New_4G_Sites!I5*VLOOKUP(Lookups!$A$10,Lookups!$A$9:Lookups!$B$24,2,FALSE),0)</f>
        <v/>
      </c>
      <c r="J5" s="20">
        <f>IFERROR(ROUNDUP(SQRT((1/Total_Sites_km2!J5)/2)/20,0)*New_4G_Sites!J5*VLOOKUP(Lookups!$A$10,Lookups!$A$9:Lookups!$B$24,2,FALSE),0)</f>
        <v/>
      </c>
      <c r="K5" s="20">
        <f>IFERROR(ROUNDUP(SQRT((1/Total_Sites_km2!K5)/2)/20,0)*New_4G_Sites!K5*VLOOKUP(Lookups!$A$10,Lookups!$A$9:Lookups!$B$24,2,FALSE),0)</f>
        <v/>
      </c>
      <c r="L5" s="20">
        <f>IFERROR(ROUNDUP(SQRT((1/Total_Sites_km2!L5)/2)/20,0)*New_4G_Sites!L5*VLOOKUP(Lookups!$A$10,Lookups!$A$9:Lookups!$B$24,2,FALSE),0)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IFERROR(ROUNDUP(SQRT((1/Total_Sites_km2!C6)/2)/20,0)*New_4G_Sites!C6*VLOOKUP(Lookups!$A$10,Lookups!$A$9:Lookups!$B$24,2,FALSE),0)</f>
        <v/>
      </c>
      <c r="D6" s="20">
        <f>IFERROR(ROUNDUP(SQRT((1/Total_Sites_km2!D6)/2)/20,0)*New_4G_Sites!D6*VLOOKUP(Lookups!$A$10,Lookups!$A$9:Lookups!$B$24,2,FALSE),0)</f>
        <v/>
      </c>
      <c r="E6" s="20">
        <f>IFERROR(ROUNDUP(SQRT((1/Total_Sites_km2!E6)/2)/20,0)*New_4G_Sites!E6*VLOOKUP(Lookups!$A$10,Lookups!$A$9:Lookups!$B$24,2,FALSE),0)</f>
        <v/>
      </c>
      <c r="F6" s="20">
        <f>IFERROR(ROUNDUP(SQRT((1/Total_Sites_km2!F6)/2)/20,0)*New_4G_Sites!F6*VLOOKUP(Lookups!$A$10,Lookups!$A$9:Lookups!$B$24,2,FALSE),0)</f>
        <v/>
      </c>
      <c r="G6" s="20">
        <f>IFERROR(ROUNDUP(SQRT((1/Total_Sites_km2!G6)/2)/20,0)*New_4G_Sites!G6*VLOOKUP(Lookups!$A$10,Lookups!$A$9:Lookups!$B$24,2,FALSE),0)</f>
        <v/>
      </c>
      <c r="H6" s="20">
        <f>IFERROR(ROUNDUP(SQRT((1/Total_Sites_km2!H6)/2)/20,0)*New_4G_Sites!H6*VLOOKUP(Lookups!$A$10,Lookups!$A$9:Lookups!$B$24,2,FALSE),0)</f>
        <v/>
      </c>
      <c r="I6" s="20">
        <f>IFERROR(ROUNDUP(SQRT((1/Total_Sites_km2!I6)/2)/20,0)*New_4G_Sites!I6*VLOOKUP(Lookups!$A$10,Lookups!$A$9:Lookups!$B$24,2,FALSE),0)</f>
        <v/>
      </c>
      <c r="J6" s="20">
        <f>IFERROR(ROUNDUP(SQRT((1/Total_Sites_km2!J6)/2)/20,0)*New_4G_Sites!J6*VLOOKUP(Lookups!$A$10,Lookups!$A$9:Lookups!$B$24,2,FALSE),0)</f>
        <v/>
      </c>
      <c r="K6" s="20">
        <f>IFERROR(ROUNDUP(SQRT((1/Total_Sites_km2!K6)/2)/20,0)*New_4G_Sites!K6*VLOOKUP(Lookups!$A$10,Lookups!$A$9:Lookups!$B$24,2,FALSE),0)</f>
        <v/>
      </c>
      <c r="L6" s="20">
        <f>IFERROR(ROUNDUP(SQRT((1/Total_Sites_km2!L6)/2)/20,0)*New_4G_Sites!L6*VLOOKUP(Lookups!$A$10,Lookups!$A$9:Lookups!$B$24,2,FALSE),0)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IFERROR(ROUNDUP(SQRT((1/Total_Sites_km2!C7)/2)/20,0)*New_4G_Sites!C7*VLOOKUP(Lookups!$A$10,Lookups!$A$9:Lookups!$B$24,2,FALSE),0)</f>
        <v/>
      </c>
      <c r="D7" s="20">
        <f>IFERROR(ROUNDUP(SQRT((1/Total_Sites_km2!D7)/2)/20,0)*New_4G_Sites!D7*VLOOKUP(Lookups!$A$10,Lookups!$A$9:Lookups!$B$24,2,FALSE),0)</f>
        <v/>
      </c>
      <c r="E7" s="20">
        <f>IFERROR(ROUNDUP(SQRT((1/Total_Sites_km2!E7)/2)/20,0)*New_4G_Sites!E7*VLOOKUP(Lookups!$A$10,Lookups!$A$9:Lookups!$B$24,2,FALSE),0)</f>
        <v/>
      </c>
      <c r="F7" s="20">
        <f>IFERROR(ROUNDUP(SQRT((1/Total_Sites_km2!F7)/2)/20,0)*New_4G_Sites!F7*VLOOKUP(Lookups!$A$10,Lookups!$A$9:Lookups!$B$24,2,FALSE),0)</f>
        <v/>
      </c>
      <c r="G7" s="20">
        <f>IFERROR(ROUNDUP(SQRT((1/Total_Sites_km2!G7)/2)/20,0)*New_4G_Sites!G7*VLOOKUP(Lookups!$A$10,Lookups!$A$9:Lookups!$B$24,2,FALSE),0)</f>
        <v/>
      </c>
      <c r="H7" s="20">
        <f>IFERROR(ROUNDUP(SQRT((1/Total_Sites_km2!H7)/2)/20,0)*New_4G_Sites!H7*VLOOKUP(Lookups!$A$10,Lookups!$A$9:Lookups!$B$24,2,FALSE),0)</f>
        <v/>
      </c>
      <c r="I7" s="20">
        <f>IFERROR(ROUNDUP(SQRT((1/Total_Sites_km2!I7)/2)/20,0)*New_4G_Sites!I7*VLOOKUP(Lookups!$A$10,Lookups!$A$9:Lookups!$B$24,2,FALSE),0)</f>
        <v/>
      </c>
      <c r="J7" s="20">
        <f>IFERROR(ROUNDUP(SQRT((1/Total_Sites_km2!J7)/2)/20,0)*New_4G_Sites!J7*VLOOKUP(Lookups!$A$10,Lookups!$A$9:Lookups!$B$24,2,FALSE),0)</f>
        <v/>
      </c>
      <c r="K7" s="20">
        <f>IFERROR(ROUNDUP(SQRT((1/Total_Sites_km2!K7)/2)/20,0)*New_4G_Sites!K7*VLOOKUP(Lookups!$A$10,Lookups!$A$9:Lookups!$B$24,2,FALSE),0)</f>
        <v/>
      </c>
      <c r="L7" s="20">
        <f>IFERROR(ROUNDUP(SQRT((1/Total_Sites_km2!L7)/2)/20,0)*New_4G_Sites!L7*VLOOKUP(Lookups!$A$10,Lookups!$A$9:Lookups!$B$24,2,FALSE),0)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IFERROR(ROUNDUP(SQRT((1/Total_Sites_km2!C8)/2)/20,0)*New_4G_Sites!C8*VLOOKUP(Lookups!$A$10,Lookups!$A$9:Lookups!$B$24,2,FALSE),0)</f>
        <v/>
      </c>
      <c r="D8" s="20">
        <f>IFERROR(ROUNDUP(SQRT((1/Total_Sites_km2!D8)/2)/20,0)*New_4G_Sites!D8*VLOOKUP(Lookups!$A$10,Lookups!$A$9:Lookups!$B$24,2,FALSE),0)</f>
        <v/>
      </c>
      <c r="E8" s="20">
        <f>IFERROR(ROUNDUP(SQRT((1/Total_Sites_km2!E8)/2)/20,0)*New_4G_Sites!E8*VLOOKUP(Lookups!$A$10,Lookups!$A$9:Lookups!$B$24,2,FALSE),0)</f>
        <v/>
      </c>
      <c r="F8" s="20">
        <f>IFERROR(ROUNDUP(SQRT((1/Total_Sites_km2!F8)/2)/20,0)*New_4G_Sites!F8*VLOOKUP(Lookups!$A$10,Lookups!$A$9:Lookups!$B$24,2,FALSE),0)</f>
        <v/>
      </c>
      <c r="G8" s="20">
        <f>IFERROR(ROUNDUP(SQRT((1/Total_Sites_km2!G8)/2)/20,0)*New_4G_Sites!G8*VLOOKUP(Lookups!$A$10,Lookups!$A$9:Lookups!$B$24,2,FALSE),0)</f>
        <v/>
      </c>
      <c r="H8" s="20">
        <f>IFERROR(ROUNDUP(SQRT((1/Total_Sites_km2!H8)/2)/20,0)*New_4G_Sites!H8*VLOOKUP(Lookups!$A$10,Lookups!$A$9:Lookups!$B$24,2,FALSE),0)</f>
        <v/>
      </c>
      <c r="I8" s="20">
        <f>IFERROR(ROUNDUP(SQRT((1/Total_Sites_km2!I8)/2)/20,0)*New_4G_Sites!I8*VLOOKUP(Lookups!$A$10,Lookups!$A$9:Lookups!$B$24,2,FALSE),0)</f>
        <v/>
      </c>
      <c r="J8" s="20">
        <f>IFERROR(ROUNDUP(SQRT((1/Total_Sites_km2!J8)/2)/20,0)*New_4G_Sites!J8*VLOOKUP(Lookups!$A$10,Lookups!$A$9:Lookups!$B$24,2,FALSE),0)</f>
        <v/>
      </c>
      <c r="K8" s="20">
        <f>IFERROR(ROUNDUP(SQRT((1/Total_Sites_km2!K8)/2)/20,0)*New_4G_Sites!K8*VLOOKUP(Lookups!$A$10,Lookups!$A$9:Lookups!$B$24,2,FALSE),0)</f>
        <v/>
      </c>
      <c r="L8" s="20">
        <f>IFERROR(ROUNDUP(SQRT((1/Total_Sites_km2!L8)/2)/20,0)*New_4G_Sites!L8*VLOOKUP(Lookups!$A$10,Lookups!$A$9:Lookups!$B$24,2,FALSE),0)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IFERROR(ROUNDUP(SQRT((1/Total_Sites_km2!C9)/2)/20,0)*New_4G_Sites!C9*VLOOKUP(Lookups!$A$10,Lookups!$A$9:Lookups!$B$24,2,FALSE),0)</f>
        <v/>
      </c>
      <c r="D9" s="20">
        <f>IFERROR(ROUNDUP(SQRT((1/Total_Sites_km2!D9)/2)/20,0)*New_4G_Sites!D9*VLOOKUP(Lookups!$A$10,Lookups!$A$9:Lookups!$B$24,2,FALSE),0)</f>
        <v/>
      </c>
      <c r="E9" s="20">
        <f>IFERROR(ROUNDUP(SQRT((1/Total_Sites_km2!E9)/2)/20,0)*New_4G_Sites!E9*VLOOKUP(Lookups!$A$10,Lookups!$A$9:Lookups!$B$24,2,FALSE),0)</f>
        <v/>
      </c>
      <c r="F9" s="20">
        <f>IFERROR(ROUNDUP(SQRT((1/Total_Sites_km2!F9)/2)/20,0)*New_4G_Sites!F9*VLOOKUP(Lookups!$A$10,Lookups!$A$9:Lookups!$B$24,2,FALSE),0)</f>
        <v/>
      </c>
      <c r="G9" s="20">
        <f>IFERROR(ROUNDUP(SQRT((1/Total_Sites_km2!G9)/2)/20,0)*New_4G_Sites!G9*VLOOKUP(Lookups!$A$10,Lookups!$A$9:Lookups!$B$24,2,FALSE),0)</f>
        <v/>
      </c>
      <c r="H9" s="20">
        <f>IFERROR(ROUNDUP(SQRT((1/Total_Sites_km2!H9)/2)/20,0)*New_4G_Sites!H9*VLOOKUP(Lookups!$A$10,Lookups!$A$9:Lookups!$B$24,2,FALSE),0)</f>
        <v/>
      </c>
      <c r="I9" s="20">
        <f>IFERROR(ROUNDUP(SQRT((1/Total_Sites_km2!I9)/2)/20,0)*New_4G_Sites!I9*VLOOKUP(Lookups!$A$10,Lookups!$A$9:Lookups!$B$24,2,FALSE),0)</f>
        <v/>
      </c>
      <c r="J9" s="20">
        <f>IFERROR(ROUNDUP(SQRT((1/Total_Sites_km2!J9)/2)/20,0)*New_4G_Sites!J9*VLOOKUP(Lookups!$A$10,Lookups!$A$9:Lookups!$B$24,2,FALSE),0)</f>
        <v/>
      </c>
      <c r="K9" s="20">
        <f>IFERROR(ROUNDUP(SQRT((1/Total_Sites_km2!K9)/2)/20,0)*New_4G_Sites!K9*VLOOKUP(Lookups!$A$10,Lookups!$A$9:Lookups!$B$24,2,FALSE),0)</f>
        <v/>
      </c>
      <c r="L9" s="20">
        <f>IFERROR(ROUNDUP(SQRT((1/Total_Sites_km2!L9)/2)/20,0)*New_4G_Sites!L9*VLOOKUP(Lookups!$A$10,Lookups!$A$9:Lookups!$B$24,2,FALSE),0)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IFERROR(ROUNDUP(SQRT((1/Total_Sites_km2!C10)/2)/20,0)*New_4G_Sites!C10*VLOOKUP(Lookups!$A$10,Lookups!$A$9:Lookups!$B$24,2,FALSE),0)</f>
        <v/>
      </c>
      <c r="D10" s="20">
        <f>IFERROR(ROUNDUP(SQRT((1/Total_Sites_km2!D10)/2)/20,0)*New_4G_Sites!D10*VLOOKUP(Lookups!$A$10,Lookups!$A$9:Lookups!$B$24,2,FALSE),0)</f>
        <v/>
      </c>
      <c r="E10" s="20">
        <f>IFERROR(ROUNDUP(SQRT((1/Total_Sites_km2!E10)/2)/20,0)*New_4G_Sites!E10*VLOOKUP(Lookups!$A$10,Lookups!$A$9:Lookups!$B$24,2,FALSE),0)</f>
        <v/>
      </c>
      <c r="F10" s="20">
        <f>IFERROR(ROUNDUP(SQRT((1/Total_Sites_km2!F10)/2)/20,0)*New_4G_Sites!F10*VLOOKUP(Lookups!$A$10,Lookups!$A$9:Lookups!$B$24,2,FALSE),0)</f>
        <v/>
      </c>
      <c r="G10" s="20">
        <f>IFERROR(ROUNDUP(SQRT((1/Total_Sites_km2!G10)/2)/20,0)*New_4G_Sites!G10*VLOOKUP(Lookups!$A$10,Lookups!$A$9:Lookups!$B$24,2,FALSE),0)</f>
        <v/>
      </c>
      <c r="H10" s="20">
        <f>IFERROR(ROUNDUP(SQRT((1/Total_Sites_km2!H10)/2)/20,0)*New_4G_Sites!H10*VLOOKUP(Lookups!$A$10,Lookups!$A$9:Lookups!$B$24,2,FALSE),0)</f>
        <v/>
      </c>
      <c r="I10" s="20">
        <f>IFERROR(ROUNDUP(SQRT((1/Total_Sites_km2!I10)/2)/20,0)*New_4G_Sites!I10*VLOOKUP(Lookups!$A$10,Lookups!$A$9:Lookups!$B$24,2,FALSE),0)</f>
        <v/>
      </c>
      <c r="J10" s="20">
        <f>IFERROR(ROUNDUP(SQRT((1/Total_Sites_km2!J10)/2)/20,0)*New_4G_Sites!J10*VLOOKUP(Lookups!$A$10,Lookups!$A$9:Lookups!$B$24,2,FALSE),0)</f>
        <v/>
      </c>
      <c r="K10" s="20">
        <f>IFERROR(ROUNDUP(SQRT((1/Total_Sites_km2!K10)/2)/20,0)*New_4G_Sites!K10*VLOOKUP(Lookups!$A$10,Lookups!$A$9:Lookups!$B$24,2,FALSE),0)</f>
        <v/>
      </c>
      <c r="L10" s="20">
        <f>IFERROR(ROUNDUP(SQRT((1/Total_Sites_km2!L10)/2)/20,0)*New_4G_Sites!L10*VLOOKUP(Lookups!$A$10,Lookups!$A$9:Lookups!$B$24,2,FALSE),0)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IFERROR(ROUNDUP(SQRT((1/Total_Sites_km2!C11)/2)/20,0)*New_4G_Sites!C11*VLOOKUP(Lookups!$A$10,Lookups!$A$9:Lookups!$B$24,2,FALSE),0)</f>
        <v/>
      </c>
      <c r="D11" s="20">
        <f>IFERROR(ROUNDUP(SQRT((1/Total_Sites_km2!D11)/2)/20,0)*New_4G_Sites!D11*VLOOKUP(Lookups!$A$10,Lookups!$A$9:Lookups!$B$24,2,FALSE),0)</f>
        <v/>
      </c>
      <c r="E11" s="20">
        <f>IFERROR(ROUNDUP(SQRT((1/Total_Sites_km2!E11)/2)/20,0)*New_4G_Sites!E11*VLOOKUP(Lookups!$A$10,Lookups!$A$9:Lookups!$B$24,2,FALSE),0)</f>
        <v/>
      </c>
      <c r="F11" s="20">
        <f>IFERROR(ROUNDUP(SQRT((1/Total_Sites_km2!F11)/2)/20,0)*New_4G_Sites!F11*VLOOKUP(Lookups!$A$10,Lookups!$A$9:Lookups!$B$24,2,FALSE),0)</f>
        <v/>
      </c>
      <c r="G11" s="20">
        <f>IFERROR(ROUNDUP(SQRT((1/Total_Sites_km2!G11)/2)/20,0)*New_4G_Sites!G11*VLOOKUP(Lookups!$A$10,Lookups!$A$9:Lookups!$B$24,2,FALSE),0)</f>
        <v/>
      </c>
      <c r="H11" s="20">
        <f>IFERROR(ROUNDUP(SQRT((1/Total_Sites_km2!H11)/2)/20,0)*New_4G_Sites!H11*VLOOKUP(Lookups!$A$10,Lookups!$A$9:Lookups!$B$24,2,FALSE),0)</f>
        <v/>
      </c>
      <c r="I11" s="20">
        <f>IFERROR(ROUNDUP(SQRT((1/Total_Sites_km2!I11)/2)/20,0)*New_4G_Sites!I11*VLOOKUP(Lookups!$A$10,Lookups!$A$9:Lookups!$B$24,2,FALSE),0)</f>
        <v/>
      </c>
      <c r="J11" s="20">
        <f>IFERROR(ROUNDUP(SQRT((1/Total_Sites_km2!J11)/2)/20,0)*New_4G_Sites!J11*VLOOKUP(Lookups!$A$10,Lookups!$A$9:Lookups!$B$24,2,FALSE),0)</f>
        <v/>
      </c>
      <c r="K11" s="20">
        <f>IFERROR(ROUNDUP(SQRT((1/Total_Sites_km2!K11)/2)/20,0)*New_4G_Sites!K11*VLOOKUP(Lookups!$A$10,Lookups!$A$9:Lookups!$B$24,2,FALSE),0)</f>
        <v/>
      </c>
      <c r="L11" s="20">
        <f>IFERROR(ROUNDUP(SQRT((1/Total_Sites_km2!L11)/2)/20,0)*New_4G_Sites!L11*VLOOKUP(Lookups!$A$10,Lookups!$A$9:Lookups!$B$24,2,FALSE),0)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IFERROR(ROUNDUP(SQRT((1/Total_Sites_km2!C12)/2)/20,0)*New_4G_Sites!C12*VLOOKUP(Lookups!$A$10,Lookups!$A$9:Lookups!$B$24,2,FALSE),0)</f>
        <v/>
      </c>
      <c r="D12" s="20">
        <f>IFERROR(ROUNDUP(SQRT((1/Total_Sites_km2!D12)/2)/20,0)*New_4G_Sites!D12*VLOOKUP(Lookups!$A$10,Lookups!$A$9:Lookups!$B$24,2,FALSE),0)</f>
        <v/>
      </c>
      <c r="E12" s="20">
        <f>IFERROR(ROUNDUP(SQRT((1/Total_Sites_km2!E12)/2)/20,0)*New_4G_Sites!E12*VLOOKUP(Lookups!$A$10,Lookups!$A$9:Lookups!$B$24,2,FALSE),0)</f>
        <v/>
      </c>
      <c r="F12" s="20">
        <f>IFERROR(ROUNDUP(SQRT((1/Total_Sites_km2!F12)/2)/20,0)*New_4G_Sites!F12*VLOOKUP(Lookups!$A$10,Lookups!$A$9:Lookups!$B$24,2,FALSE),0)</f>
        <v/>
      </c>
      <c r="G12" s="20">
        <f>IFERROR(ROUNDUP(SQRT((1/Total_Sites_km2!G12)/2)/20,0)*New_4G_Sites!G12*VLOOKUP(Lookups!$A$10,Lookups!$A$9:Lookups!$B$24,2,FALSE),0)</f>
        <v/>
      </c>
      <c r="H12" s="20">
        <f>IFERROR(ROUNDUP(SQRT((1/Total_Sites_km2!H12)/2)/20,0)*New_4G_Sites!H12*VLOOKUP(Lookups!$A$10,Lookups!$A$9:Lookups!$B$24,2,FALSE),0)</f>
        <v/>
      </c>
      <c r="I12" s="20">
        <f>IFERROR(ROUNDUP(SQRT((1/Total_Sites_km2!I12)/2)/20,0)*New_4G_Sites!I12*VLOOKUP(Lookups!$A$10,Lookups!$A$9:Lookups!$B$24,2,FALSE),0)</f>
        <v/>
      </c>
      <c r="J12" s="20">
        <f>IFERROR(ROUNDUP(SQRT((1/Total_Sites_km2!J12)/2)/20,0)*New_4G_Sites!J12*VLOOKUP(Lookups!$A$10,Lookups!$A$9:Lookups!$B$24,2,FALSE),0)</f>
        <v/>
      </c>
      <c r="K12" s="20">
        <f>IFERROR(ROUNDUP(SQRT((1/Total_Sites_km2!K12)/2)/20,0)*New_4G_Sites!K12*VLOOKUP(Lookups!$A$10,Lookups!$A$9:Lookups!$B$24,2,FALSE),0)</f>
        <v/>
      </c>
      <c r="L12" s="20">
        <f>IFERROR(ROUNDUP(SQRT((1/Total_Sites_km2!L12)/2)/20,0)*New_4G_Sites!L12*VLOOKUP(Lookups!$A$10,Lookups!$A$9:Lookups!$B$24,2,FALSE),0)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IFERROR(ROUNDUP(SQRT((1/Total_Sites_km2!C13)/2)/20,0)*New_4G_Sites!C13*VLOOKUP(Lookups!$A$10,Lookups!$A$9:Lookups!$B$24,2,FALSE),0)</f>
        <v/>
      </c>
      <c r="D13" s="20">
        <f>IFERROR(ROUNDUP(SQRT((1/Total_Sites_km2!D13)/2)/20,0)*New_4G_Sites!D13*VLOOKUP(Lookups!$A$10,Lookups!$A$9:Lookups!$B$24,2,FALSE),0)</f>
        <v/>
      </c>
      <c r="E13" s="20">
        <f>IFERROR(ROUNDUP(SQRT((1/Total_Sites_km2!E13)/2)/20,0)*New_4G_Sites!E13*VLOOKUP(Lookups!$A$10,Lookups!$A$9:Lookups!$B$24,2,FALSE),0)</f>
        <v/>
      </c>
      <c r="F13" s="20">
        <f>IFERROR(ROUNDUP(SQRT((1/Total_Sites_km2!F13)/2)/20,0)*New_4G_Sites!F13*VLOOKUP(Lookups!$A$10,Lookups!$A$9:Lookups!$B$24,2,FALSE),0)</f>
        <v/>
      </c>
      <c r="G13" s="20">
        <f>IFERROR(ROUNDUP(SQRT((1/Total_Sites_km2!G13)/2)/20,0)*New_4G_Sites!G13*VLOOKUP(Lookups!$A$10,Lookups!$A$9:Lookups!$B$24,2,FALSE),0)</f>
        <v/>
      </c>
      <c r="H13" s="20">
        <f>IFERROR(ROUNDUP(SQRT((1/Total_Sites_km2!H13)/2)/20,0)*New_4G_Sites!H13*VLOOKUP(Lookups!$A$10,Lookups!$A$9:Lookups!$B$24,2,FALSE),0)</f>
        <v/>
      </c>
      <c r="I13" s="20">
        <f>IFERROR(ROUNDUP(SQRT((1/Total_Sites_km2!I13)/2)/20,0)*New_4G_Sites!I13*VLOOKUP(Lookups!$A$10,Lookups!$A$9:Lookups!$B$24,2,FALSE),0)</f>
        <v/>
      </c>
      <c r="J13" s="20">
        <f>IFERROR(ROUNDUP(SQRT((1/Total_Sites_km2!J13)/2)/20,0)*New_4G_Sites!J13*VLOOKUP(Lookups!$A$10,Lookups!$A$9:Lookups!$B$24,2,FALSE),0)</f>
        <v/>
      </c>
      <c r="K13" s="20">
        <f>IFERROR(ROUNDUP(SQRT((1/Total_Sites_km2!K13)/2)/20,0)*New_4G_Sites!K13*VLOOKUP(Lookups!$A$10,Lookups!$A$9:Lookups!$B$24,2,FALSE),0)</f>
        <v/>
      </c>
      <c r="L13" s="20">
        <f>IFERROR(ROUNDUP(SQRT((1/Total_Sites_km2!L13)/2)/20,0)*New_4G_Sites!L13*VLOOKUP(Lookups!$A$10,Lookups!$A$9:Lookups!$B$24,2,FALSE),0)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IFERROR(ROUNDUP(SQRT((1/Total_Sites_km2!C14)/2)/20,0)*New_4G_Sites!C14*VLOOKUP(Lookups!$A$10,Lookups!$A$9:Lookups!$B$24,2,FALSE),0)</f>
        <v/>
      </c>
      <c r="D14" s="20">
        <f>IFERROR(ROUNDUP(SQRT((1/Total_Sites_km2!D14)/2)/20,0)*New_4G_Sites!D14*VLOOKUP(Lookups!$A$10,Lookups!$A$9:Lookups!$B$24,2,FALSE),0)</f>
        <v/>
      </c>
      <c r="E14" s="20">
        <f>IFERROR(ROUNDUP(SQRT((1/Total_Sites_km2!E14)/2)/20,0)*New_4G_Sites!E14*VLOOKUP(Lookups!$A$10,Lookups!$A$9:Lookups!$B$24,2,FALSE),0)</f>
        <v/>
      </c>
      <c r="F14" s="20">
        <f>IFERROR(ROUNDUP(SQRT((1/Total_Sites_km2!F14)/2)/20,0)*New_4G_Sites!F14*VLOOKUP(Lookups!$A$10,Lookups!$A$9:Lookups!$B$24,2,FALSE),0)</f>
        <v/>
      </c>
      <c r="G14" s="20">
        <f>IFERROR(ROUNDUP(SQRT((1/Total_Sites_km2!G14)/2)/20,0)*New_4G_Sites!G14*VLOOKUP(Lookups!$A$10,Lookups!$A$9:Lookups!$B$24,2,FALSE),0)</f>
        <v/>
      </c>
      <c r="H14" s="20">
        <f>IFERROR(ROUNDUP(SQRT((1/Total_Sites_km2!H14)/2)/20,0)*New_4G_Sites!H14*VLOOKUP(Lookups!$A$10,Lookups!$A$9:Lookups!$B$24,2,FALSE),0)</f>
        <v/>
      </c>
      <c r="I14" s="20">
        <f>IFERROR(ROUNDUP(SQRT((1/Total_Sites_km2!I14)/2)/20,0)*New_4G_Sites!I14*VLOOKUP(Lookups!$A$10,Lookups!$A$9:Lookups!$B$24,2,FALSE),0)</f>
        <v/>
      </c>
      <c r="J14" s="20">
        <f>IFERROR(ROUNDUP(SQRT((1/Total_Sites_km2!J14)/2)/20,0)*New_4G_Sites!J14*VLOOKUP(Lookups!$A$10,Lookups!$A$9:Lookups!$B$24,2,FALSE),0)</f>
        <v/>
      </c>
      <c r="K14" s="20">
        <f>IFERROR(ROUNDUP(SQRT((1/Total_Sites_km2!K14)/2)/20,0)*New_4G_Sites!K14*VLOOKUP(Lookups!$A$10,Lookups!$A$9:Lookups!$B$24,2,FALSE),0)</f>
        <v/>
      </c>
      <c r="L14" s="20">
        <f>IFERROR(ROUNDUP(SQRT((1/Total_Sites_km2!L14)/2)/20,0)*New_4G_Sites!L14*VLOOKUP(Lookups!$A$10,Lookups!$A$9:Lookups!$B$24,2,FALSE),0)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IFERROR(ROUNDUP(SQRT((1/Total_Sites_km2!C15)/2)/20,0)*New_4G_Sites!C15*VLOOKUP(Lookups!$A$10,Lookups!$A$9:Lookups!$B$24,2,FALSE),0)</f>
        <v/>
      </c>
      <c r="D15" s="20">
        <f>IFERROR(ROUNDUP(SQRT((1/Total_Sites_km2!D15)/2)/20,0)*New_4G_Sites!D15*VLOOKUP(Lookups!$A$10,Lookups!$A$9:Lookups!$B$24,2,FALSE),0)</f>
        <v/>
      </c>
      <c r="E15" s="20">
        <f>IFERROR(ROUNDUP(SQRT((1/Total_Sites_km2!E15)/2)/20,0)*New_4G_Sites!E15*VLOOKUP(Lookups!$A$10,Lookups!$A$9:Lookups!$B$24,2,FALSE),0)</f>
        <v/>
      </c>
      <c r="F15" s="20">
        <f>IFERROR(ROUNDUP(SQRT((1/Total_Sites_km2!F15)/2)/20,0)*New_4G_Sites!F15*VLOOKUP(Lookups!$A$10,Lookups!$A$9:Lookups!$B$24,2,FALSE),0)</f>
        <v/>
      </c>
      <c r="G15" s="20">
        <f>IFERROR(ROUNDUP(SQRT((1/Total_Sites_km2!G15)/2)/20,0)*New_4G_Sites!G15*VLOOKUP(Lookups!$A$10,Lookups!$A$9:Lookups!$B$24,2,FALSE),0)</f>
        <v/>
      </c>
      <c r="H15" s="20">
        <f>IFERROR(ROUNDUP(SQRT((1/Total_Sites_km2!H15)/2)/20,0)*New_4G_Sites!H15*VLOOKUP(Lookups!$A$10,Lookups!$A$9:Lookups!$B$24,2,FALSE),0)</f>
        <v/>
      </c>
      <c r="I15" s="20">
        <f>IFERROR(ROUNDUP(SQRT((1/Total_Sites_km2!I15)/2)/20,0)*New_4G_Sites!I15*VLOOKUP(Lookups!$A$10,Lookups!$A$9:Lookups!$B$24,2,FALSE),0)</f>
        <v/>
      </c>
      <c r="J15" s="20">
        <f>IFERROR(ROUNDUP(SQRT((1/Total_Sites_km2!J15)/2)/20,0)*New_4G_Sites!J15*VLOOKUP(Lookups!$A$10,Lookups!$A$9:Lookups!$B$24,2,FALSE),0)</f>
        <v/>
      </c>
      <c r="K15" s="20">
        <f>IFERROR(ROUNDUP(SQRT((1/Total_Sites_km2!K15)/2)/20,0)*New_4G_Sites!K15*VLOOKUP(Lookups!$A$10,Lookups!$A$9:Lookups!$B$24,2,FALSE),0)</f>
        <v/>
      </c>
      <c r="L15" s="20">
        <f>IFERROR(ROUNDUP(SQRT((1/Total_Sites_km2!L15)/2)/20,0)*New_4G_Sites!L15*VLOOKUP(Lookups!$A$10,Lookups!$A$9:Lookups!$B$24,2,FALSE),0)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IFERROR(ROUNDUP(SQRT((1/Total_Sites_km2!C16)/2)/20,0)*New_4G_Sites!C16*VLOOKUP(Lookups!$A$10,Lookups!$A$9:Lookups!$B$24,2,FALSE),0)</f>
        <v/>
      </c>
      <c r="D16" s="20">
        <f>IFERROR(ROUNDUP(SQRT((1/Total_Sites_km2!D16)/2)/20,0)*New_4G_Sites!D16*VLOOKUP(Lookups!$A$10,Lookups!$A$9:Lookups!$B$24,2,FALSE),0)</f>
        <v/>
      </c>
      <c r="E16" s="20">
        <f>IFERROR(ROUNDUP(SQRT((1/Total_Sites_km2!E16)/2)/20,0)*New_4G_Sites!E16*VLOOKUP(Lookups!$A$10,Lookups!$A$9:Lookups!$B$24,2,FALSE),0)</f>
        <v/>
      </c>
      <c r="F16" s="20">
        <f>IFERROR(ROUNDUP(SQRT((1/Total_Sites_km2!F16)/2)/20,0)*New_4G_Sites!F16*VLOOKUP(Lookups!$A$10,Lookups!$A$9:Lookups!$B$24,2,FALSE),0)</f>
        <v/>
      </c>
      <c r="G16" s="20">
        <f>IFERROR(ROUNDUP(SQRT((1/Total_Sites_km2!G16)/2)/20,0)*New_4G_Sites!G16*VLOOKUP(Lookups!$A$10,Lookups!$A$9:Lookups!$B$24,2,FALSE),0)</f>
        <v/>
      </c>
      <c r="H16" s="20">
        <f>IFERROR(ROUNDUP(SQRT((1/Total_Sites_km2!H16)/2)/20,0)*New_4G_Sites!H16*VLOOKUP(Lookups!$A$10,Lookups!$A$9:Lookups!$B$24,2,FALSE),0)</f>
        <v/>
      </c>
      <c r="I16" s="20">
        <f>IFERROR(ROUNDUP(SQRT((1/Total_Sites_km2!I16)/2)/20,0)*New_4G_Sites!I16*VLOOKUP(Lookups!$A$10,Lookups!$A$9:Lookups!$B$24,2,FALSE),0)</f>
        <v/>
      </c>
      <c r="J16" s="20">
        <f>IFERROR(ROUNDUP(SQRT((1/Total_Sites_km2!J16)/2)/20,0)*New_4G_Sites!J16*VLOOKUP(Lookups!$A$10,Lookups!$A$9:Lookups!$B$24,2,FALSE),0)</f>
        <v/>
      </c>
      <c r="K16" s="20">
        <f>IFERROR(ROUNDUP(SQRT((1/Total_Sites_km2!K16)/2)/20,0)*New_4G_Sites!K16*VLOOKUP(Lookups!$A$10,Lookups!$A$9:Lookups!$B$24,2,FALSE),0)</f>
        <v/>
      </c>
      <c r="L16" s="20">
        <f>IFERROR(ROUNDUP(SQRT((1/Total_Sites_km2!L16)/2)/20,0)*New_4G_Sites!L16*VLOOKUP(Lookups!$A$10,Lookups!$A$9:Lookups!$B$24,2,FALSE),0)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IFERROR(ROUNDUP(SQRT((1/Total_Sites_km2!C17)/2)/20,0)*New_4G_Sites!C17*VLOOKUP(Lookups!$A$10,Lookups!$A$9:Lookups!$B$24,2,FALSE),0)</f>
        <v/>
      </c>
      <c r="D17" s="20">
        <f>IFERROR(ROUNDUP(SQRT((1/Total_Sites_km2!D17)/2)/20,0)*New_4G_Sites!D17*VLOOKUP(Lookups!$A$10,Lookups!$A$9:Lookups!$B$24,2,FALSE),0)</f>
        <v/>
      </c>
      <c r="E17" s="20">
        <f>IFERROR(ROUNDUP(SQRT((1/Total_Sites_km2!E17)/2)/20,0)*New_4G_Sites!E17*VLOOKUP(Lookups!$A$10,Lookups!$A$9:Lookups!$B$24,2,FALSE),0)</f>
        <v/>
      </c>
      <c r="F17" s="20">
        <f>IFERROR(ROUNDUP(SQRT((1/Total_Sites_km2!F17)/2)/20,0)*New_4G_Sites!F17*VLOOKUP(Lookups!$A$10,Lookups!$A$9:Lookups!$B$24,2,FALSE),0)</f>
        <v/>
      </c>
      <c r="G17" s="20">
        <f>IFERROR(ROUNDUP(SQRT((1/Total_Sites_km2!G17)/2)/20,0)*New_4G_Sites!G17*VLOOKUP(Lookups!$A$10,Lookups!$A$9:Lookups!$B$24,2,FALSE),0)</f>
        <v/>
      </c>
      <c r="H17" s="20">
        <f>IFERROR(ROUNDUP(SQRT((1/Total_Sites_km2!H17)/2)/20,0)*New_4G_Sites!H17*VLOOKUP(Lookups!$A$10,Lookups!$A$9:Lookups!$B$24,2,FALSE),0)</f>
        <v/>
      </c>
      <c r="I17" s="20">
        <f>IFERROR(ROUNDUP(SQRT((1/Total_Sites_km2!I17)/2)/20,0)*New_4G_Sites!I17*VLOOKUP(Lookups!$A$10,Lookups!$A$9:Lookups!$B$24,2,FALSE),0)</f>
        <v/>
      </c>
      <c r="J17" s="20">
        <f>IFERROR(ROUNDUP(SQRT((1/Total_Sites_km2!J17)/2)/20,0)*New_4G_Sites!J17*VLOOKUP(Lookups!$A$10,Lookups!$A$9:Lookups!$B$24,2,FALSE),0)</f>
        <v/>
      </c>
      <c r="K17" s="20">
        <f>IFERROR(ROUNDUP(SQRT((1/Total_Sites_km2!K17)/2)/20,0)*New_4G_Sites!K17*VLOOKUP(Lookups!$A$10,Lookups!$A$9:Lookups!$B$24,2,FALSE),0)</f>
        <v/>
      </c>
      <c r="L17" s="20">
        <f>IFERROR(ROUNDUP(SQRT((1/Total_Sites_km2!L17)/2)/20,0)*New_4G_Sites!L17*VLOOKUP(Lookups!$A$10,Lookups!$A$9:Lookups!$B$24,2,FALSE),0)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IFERROR(ROUNDUP(SQRT((1/Total_Sites_km2!C18)/2)/20,0)*New_4G_Sites!C18*VLOOKUP(Lookups!$A$10,Lookups!$A$9:Lookups!$B$24,2,FALSE),0)</f>
        <v/>
      </c>
      <c r="D18" s="20">
        <f>IFERROR(ROUNDUP(SQRT((1/Total_Sites_km2!D18)/2)/20,0)*New_4G_Sites!D18*VLOOKUP(Lookups!$A$10,Lookups!$A$9:Lookups!$B$24,2,FALSE),0)</f>
        <v/>
      </c>
      <c r="E18" s="20">
        <f>IFERROR(ROUNDUP(SQRT((1/Total_Sites_km2!E18)/2)/20,0)*New_4G_Sites!E18*VLOOKUP(Lookups!$A$10,Lookups!$A$9:Lookups!$B$24,2,FALSE),0)</f>
        <v/>
      </c>
      <c r="F18" s="20">
        <f>IFERROR(ROUNDUP(SQRT((1/Total_Sites_km2!F18)/2)/20,0)*New_4G_Sites!F18*VLOOKUP(Lookups!$A$10,Lookups!$A$9:Lookups!$B$24,2,FALSE),0)</f>
        <v/>
      </c>
      <c r="G18" s="20">
        <f>IFERROR(ROUNDUP(SQRT((1/Total_Sites_km2!G18)/2)/20,0)*New_4G_Sites!G18*VLOOKUP(Lookups!$A$10,Lookups!$A$9:Lookups!$B$24,2,FALSE),0)</f>
        <v/>
      </c>
      <c r="H18" s="20">
        <f>IFERROR(ROUNDUP(SQRT((1/Total_Sites_km2!H18)/2)/20,0)*New_4G_Sites!H18*VLOOKUP(Lookups!$A$10,Lookups!$A$9:Lookups!$B$24,2,FALSE),0)</f>
        <v/>
      </c>
      <c r="I18" s="20">
        <f>IFERROR(ROUNDUP(SQRT((1/Total_Sites_km2!I18)/2)/20,0)*New_4G_Sites!I18*VLOOKUP(Lookups!$A$10,Lookups!$A$9:Lookups!$B$24,2,FALSE),0)</f>
        <v/>
      </c>
      <c r="J18" s="20">
        <f>IFERROR(ROUNDUP(SQRT((1/Total_Sites_km2!J18)/2)/20,0)*New_4G_Sites!J18*VLOOKUP(Lookups!$A$10,Lookups!$A$9:Lookups!$B$24,2,FALSE),0)</f>
        <v/>
      </c>
      <c r="K18" s="20">
        <f>IFERROR(ROUNDUP(SQRT((1/Total_Sites_km2!K18)/2)/20,0)*New_4G_Sites!K18*VLOOKUP(Lookups!$A$10,Lookups!$A$9:Lookups!$B$24,2,FALSE),0)</f>
        <v/>
      </c>
      <c r="L18" s="20">
        <f>IFERROR(ROUNDUP(SQRT((1/Total_Sites_km2!L18)/2)/20,0)*New_4G_Sites!L18*VLOOKUP(Lookups!$A$10,Lookups!$A$9:Lookups!$B$24,2,FALSE),0)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IFERROR(ROUNDUP(SQRT((1/Total_Sites_km2!C19)/2)/20,0)*New_4G_Sites!C19*VLOOKUP(Lookups!$A$10,Lookups!$A$9:Lookups!$B$24,2,FALSE),0)</f>
        <v/>
      </c>
      <c r="D19" s="20">
        <f>IFERROR(ROUNDUP(SQRT((1/Total_Sites_km2!D19)/2)/20,0)*New_4G_Sites!D19*VLOOKUP(Lookups!$A$10,Lookups!$A$9:Lookups!$B$24,2,FALSE),0)</f>
        <v/>
      </c>
      <c r="E19" s="20">
        <f>IFERROR(ROUNDUP(SQRT((1/Total_Sites_km2!E19)/2)/20,0)*New_4G_Sites!E19*VLOOKUP(Lookups!$A$10,Lookups!$A$9:Lookups!$B$24,2,FALSE),0)</f>
        <v/>
      </c>
      <c r="F19" s="20">
        <f>IFERROR(ROUNDUP(SQRT((1/Total_Sites_km2!F19)/2)/20,0)*New_4G_Sites!F19*VLOOKUP(Lookups!$A$10,Lookups!$A$9:Lookups!$B$24,2,FALSE),0)</f>
        <v/>
      </c>
      <c r="G19" s="20">
        <f>IFERROR(ROUNDUP(SQRT((1/Total_Sites_km2!G19)/2)/20,0)*New_4G_Sites!G19*VLOOKUP(Lookups!$A$10,Lookups!$A$9:Lookups!$B$24,2,FALSE),0)</f>
        <v/>
      </c>
      <c r="H19" s="20">
        <f>IFERROR(ROUNDUP(SQRT((1/Total_Sites_km2!H19)/2)/20,0)*New_4G_Sites!H19*VLOOKUP(Lookups!$A$10,Lookups!$A$9:Lookups!$B$24,2,FALSE),0)</f>
        <v/>
      </c>
      <c r="I19" s="20">
        <f>IFERROR(ROUNDUP(SQRT((1/Total_Sites_km2!I19)/2)/20,0)*New_4G_Sites!I19*VLOOKUP(Lookups!$A$10,Lookups!$A$9:Lookups!$B$24,2,FALSE),0)</f>
        <v/>
      </c>
      <c r="J19" s="20">
        <f>IFERROR(ROUNDUP(SQRT((1/Total_Sites_km2!J19)/2)/20,0)*New_4G_Sites!J19*VLOOKUP(Lookups!$A$10,Lookups!$A$9:Lookups!$B$24,2,FALSE),0)</f>
        <v/>
      </c>
      <c r="K19" s="20">
        <f>IFERROR(ROUNDUP(SQRT((1/Total_Sites_km2!K19)/2)/20,0)*New_4G_Sites!K19*VLOOKUP(Lookups!$A$10,Lookups!$A$9:Lookups!$B$24,2,FALSE),0)</f>
        <v/>
      </c>
      <c r="L19" s="20">
        <f>IFERROR(ROUNDUP(SQRT((1/Total_Sites_km2!L19)/2)/20,0)*New_4G_Sites!L19*VLOOKUP(Lookups!$A$10,Lookups!$A$9:Lookups!$B$24,2,FALSE),0)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IFERROR(ROUNDUP(SQRT((1/Total_Sites_km2!C20)/2)/20,0)*New_4G_Sites!C20*VLOOKUP(Lookups!$A$10,Lookups!$A$9:Lookups!$B$24,2,FALSE),0)</f>
        <v/>
      </c>
      <c r="D20" s="20">
        <f>IFERROR(ROUNDUP(SQRT((1/Total_Sites_km2!D20)/2)/20,0)*New_4G_Sites!D20*VLOOKUP(Lookups!$A$10,Lookups!$A$9:Lookups!$B$24,2,FALSE),0)</f>
        <v/>
      </c>
      <c r="E20" s="20">
        <f>IFERROR(ROUNDUP(SQRT((1/Total_Sites_km2!E20)/2)/20,0)*New_4G_Sites!E20*VLOOKUP(Lookups!$A$10,Lookups!$A$9:Lookups!$B$24,2,FALSE),0)</f>
        <v/>
      </c>
      <c r="F20" s="20">
        <f>IFERROR(ROUNDUP(SQRT((1/Total_Sites_km2!F20)/2)/20,0)*New_4G_Sites!F20*VLOOKUP(Lookups!$A$10,Lookups!$A$9:Lookups!$B$24,2,FALSE),0)</f>
        <v/>
      </c>
      <c r="G20" s="20">
        <f>IFERROR(ROUNDUP(SQRT((1/Total_Sites_km2!G20)/2)/20,0)*New_4G_Sites!G20*VLOOKUP(Lookups!$A$10,Lookups!$A$9:Lookups!$B$24,2,FALSE),0)</f>
        <v/>
      </c>
      <c r="H20" s="20">
        <f>IFERROR(ROUNDUP(SQRT((1/Total_Sites_km2!H20)/2)/20,0)*New_4G_Sites!H20*VLOOKUP(Lookups!$A$10,Lookups!$A$9:Lookups!$B$24,2,FALSE),0)</f>
        <v/>
      </c>
      <c r="I20" s="20">
        <f>IFERROR(ROUNDUP(SQRT((1/Total_Sites_km2!I20)/2)/20,0)*New_4G_Sites!I20*VLOOKUP(Lookups!$A$10,Lookups!$A$9:Lookups!$B$24,2,FALSE),0)</f>
        <v/>
      </c>
      <c r="J20" s="20">
        <f>IFERROR(ROUNDUP(SQRT((1/Total_Sites_km2!J20)/2)/20,0)*New_4G_Sites!J20*VLOOKUP(Lookups!$A$10,Lookups!$A$9:Lookups!$B$24,2,FALSE),0)</f>
        <v/>
      </c>
      <c r="K20" s="20">
        <f>IFERROR(ROUNDUP(SQRT((1/Total_Sites_km2!K20)/2)/20,0)*New_4G_Sites!K20*VLOOKUP(Lookups!$A$10,Lookups!$A$9:Lookups!$B$24,2,FALSE),0)</f>
        <v/>
      </c>
      <c r="L20" s="20">
        <f>IFERROR(ROUNDUP(SQRT((1/Total_Sites_km2!L20)/2)/20,0)*New_4G_Sites!L20*VLOOKUP(Lookups!$A$10,Lookups!$A$9:Lookups!$B$24,2,FALSE),0)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IFERROR(ROUNDUP(SQRT((1/Total_Sites_km2!C21)/2)/20,0)*New_4G_Sites!C21*VLOOKUP(Lookups!$A$10,Lookups!$A$9:Lookups!$B$24,2,FALSE),0)</f>
        <v/>
      </c>
      <c r="D21" s="20">
        <f>IFERROR(ROUNDUP(SQRT((1/Total_Sites_km2!D21)/2)/20,0)*New_4G_Sites!D21*VLOOKUP(Lookups!$A$10,Lookups!$A$9:Lookups!$B$24,2,FALSE),0)</f>
        <v/>
      </c>
      <c r="E21" s="20">
        <f>IFERROR(ROUNDUP(SQRT((1/Total_Sites_km2!E21)/2)/20,0)*New_4G_Sites!E21*VLOOKUP(Lookups!$A$10,Lookups!$A$9:Lookups!$B$24,2,FALSE),0)</f>
        <v/>
      </c>
      <c r="F21" s="20">
        <f>IFERROR(ROUNDUP(SQRT((1/Total_Sites_km2!F21)/2)/20,0)*New_4G_Sites!F21*VLOOKUP(Lookups!$A$10,Lookups!$A$9:Lookups!$B$24,2,FALSE),0)</f>
        <v/>
      </c>
      <c r="G21" s="20">
        <f>IFERROR(ROUNDUP(SQRT((1/Total_Sites_km2!G21)/2)/20,0)*New_4G_Sites!G21*VLOOKUP(Lookups!$A$10,Lookups!$A$9:Lookups!$B$24,2,FALSE),0)</f>
        <v/>
      </c>
      <c r="H21" s="20">
        <f>IFERROR(ROUNDUP(SQRT((1/Total_Sites_km2!H21)/2)/20,0)*New_4G_Sites!H21*VLOOKUP(Lookups!$A$10,Lookups!$A$9:Lookups!$B$24,2,FALSE),0)</f>
        <v/>
      </c>
      <c r="I21" s="20">
        <f>IFERROR(ROUNDUP(SQRT((1/Total_Sites_km2!I21)/2)/20,0)*New_4G_Sites!I21*VLOOKUP(Lookups!$A$10,Lookups!$A$9:Lookups!$B$24,2,FALSE),0)</f>
        <v/>
      </c>
      <c r="J21" s="20">
        <f>IFERROR(ROUNDUP(SQRT((1/Total_Sites_km2!J21)/2)/20,0)*New_4G_Sites!J21*VLOOKUP(Lookups!$A$10,Lookups!$A$9:Lookups!$B$24,2,FALSE),0)</f>
        <v/>
      </c>
      <c r="K21" s="20">
        <f>IFERROR(ROUNDUP(SQRT((1/Total_Sites_km2!K21)/2)/20,0)*New_4G_Sites!K21*VLOOKUP(Lookups!$A$10,Lookups!$A$9:Lookups!$B$24,2,FALSE),0)</f>
        <v/>
      </c>
      <c r="L21" s="20">
        <f>IFERROR(ROUNDUP(SQRT((1/Total_Sites_km2!L21)/2)/20,0)*New_4G_Sites!L21*VLOOKUP(Lookups!$A$10,Lookups!$A$9:Lookups!$B$24,2,FALSE),0)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IFERROR(ROUNDUP(SQRT((1/Total_Sites_km2!C22)/2)/20,0)*New_4G_Sites!C22*VLOOKUP(Lookups!$A$10,Lookups!$A$9:Lookups!$B$24,2,FALSE),0)</f>
        <v/>
      </c>
      <c r="D22" s="20">
        <f>IFERROR(ROUNDUP(SQRT((1/Total_Sites_km2!D22)/2)/20,0)*New_4G_Sites!D22*VLOOKUP(Lookups!$A$10,Lookups!$A$9:Lookups!$B$24,2,FALSE),0)</f>
        <v/>
      </c>
      <c r="E22" s="20">
        <f>IFERROR(ROUNDUP(SQRT((1/Total_Sites_km2!E22)/2)/20,0)*New_4G_Sites!E22*VLOOKUP(Lookups!$A$10,Lookups!$A$9:Lookups!$B$24,2,FALSE),0)</f>
        <v/>
      </c>
      <c r="F22" s="20">
        <f>IFERROR(ROUNDUP(SQRT((1/Total_Sites_km2!F22)/2)/20,0)*New_4G_Sites!F22*VLOOKUP(Lookups!$A$10,Lookups!$A$9:Lookups!$B$24,2,FALSE),0)</f>
        <v/>
      </c>
      <c r="G22" s="20">
        <f>IFERROR(ROUNDUP(SQRT((1/Total_Sites_km2!G22)/2)/20,0)*New_4G_Sites!G22*VLOOKUP(Lookups!$A$10,Lookups!$A$9:Lookups!$B$24,2,FALSE),0)</f>
        <v/>
      </c>
      <c r="H22" s="20">
        <f>IFERROR(ROUNDUP(SQRT((1/Total_Sites_km2!H22)/2)/20,0)*New_4G_Sites!H22*VLOOKUP(Lookups!$A$10,Lookups!$A$9:Lookups!$B$24,2,FALSE),0)</f>
        <v/>
      </c>
      <c r="I22" s="20">
        <f>IFERROR(ROUNDUP(SQRT((1/Total_Sites_km2!I22)/2)/20,0)*New_4G_Sites!I22*VLOOKUP(Lookups!$A$10,Lookups!$A$9:Lookups!$B$24,2,FALSE),0)</f>
        <v/>
      </c>
      <c r="J22" s="20">
        <f>IFERROR(ROUNDUP(SQRT((1/Total_Sites_km2!J22)/2)/20,0)*New_4G_Sites!J22*VLOOKUP(Lookups!$A$10,Lookups!$A$9:Lookups!$B$24,2,FALSE),0)</f>
        <v/>
      </c>
      <c r="K22" s="20">
        <f>IFERROR(ROUNDUP(SQRT((1/Total_Sites_km2!K22)/2)/20,0)*New_4G_Sites!K22*VLOOKUP(Lookups!$A$10,Lookups!$A$9:Lookups!$B$24,2,FALSE),0)</f>
        <v/>
      </c>
      <c r="L22" s="20">
        <f>IFERROR(ROUNDUP(SQRT((1/Total_Sites_km2!L22)/2)/20,0)*New_4G_Sites!L22*VLOOKUP(Lookups!$A$10,Lookups!$A$9:Lookups!$B$24,2,FALSE),0)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IFERROR(ROUNDUP(SQRT((1/Total_Sites_km2!C23)/2)/20,0)*New_4G_Sites!C23*VLOOKUP(Lookups!$A$10,Lookups!$A$9:Lookups!$B$24,2,FALSE),0)</f>
        <v/>
      </c>
      <c r="D23" s="20">
        <f>IFERROR(ROUNDUP(SQRT((1/Total_Sites_km2!D23)/2)/20,0)*New_4G_Sites!D23*VLOOKUP(Lookups!$A$10,Lookups!$A$9:Lookups!$B$24,2,FALSE),0)</f>
        <v/>
      </c>
      <c r="E23" s="20">
        <f>IFERROR(ROUNDUP(SQRT((1/Total_Sites_km2!E23)/2)/20,0)*New_4G_Sites!E23*VLOOKUP(Lookups!$A$10,Lookups!$A$9:Lookups!$B$24,2,FALSE),0)</f>
        <v/>
      </c>
      <c r="F23" s="20">
        <f>IFERROR(ROUNDUP(SQRT((1/Total_Sites_km2!F23)/2)/20,0)*New_4G_Sites!F23*VLOOKUP(Lookups!$A$10,Lookups!$A$9:Lookups!$B$24,2,FALSE),0)</f>
        <v/>
      </c>
      <c r="G23" s="20">
        <f>IFERROR(ROUNDUP(SQRT((1/Total_Sites_km2!G23)/2)/20,0)*New_4G_Sites!G23*VLOOKUP(Lookups!$A$10,Lookups!$A$9:Lookups!$B$24,2,FALSE),0)</f>
        <v/>
      </c>
      <c r="H23" s="20">
        <f>IFERROR(ROUNDUP(SQRT((1/Total_Sites_km2!H23)/2)/20,0)*New_4G_Sites!H23*VLOOKUP(Lookups!$A$10,Lookups!$A$9:Lookups!$B$24,2,FALSE),0)</f>
        <v/>
      </c>
      <c r="I23" s="20">
        <f>IFERROR(ROUNDUP(SQRT((1/Total_Sites_km2!I23)/2)/20,0)*New_4G_Sites!I23*VLOOKUP(Lookups!$A$10,Lookups!$A$9:Lookups!$B$24,2,FALSE),0)</f>
        <v/>
      </c>
      <c r="J23" s="20">
        <f>IFERROR(ROUNDUP(SQRT((1/Total_Sites_km2!J23)/2)/20,0)*New_4G_Sites!J23*VLOOKUP(Lookups!$A$10,Lookups!$A$9:Lookups!$B$24,2,FALSE),0)</f>
        <v/>
      </c>
      <c r="K23" s="20">
        <f>IFERROR(ROUNDUP(SQRT((1/Total_Sites_km2!K23)/2)/20,0)*New_4G_Sites!K23*VLOOKUP(Lookups!$A$10,Lookups!$A$9:Lookups!$B$24,2,FALSE),0)</f>
        <v/>
      </c>
      <c r="L23" s="20">
        <f>IFERROR(ROUNDUP(SQRT((1/Total_Sites_km2!L23)/2)/20,0)*New_4G_Sites!L23*VLOOKUP(Lookups!$A$10,Lookups!$A$9:Lookups!$B$24,2,FALSE),0)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IFERROR(ROUNDUP(SQRT((1/Total_Sites_km2!C24)/2)/20,0)*New_4G_Sites!C24*VLOOKUP(Lookups!$A$10,Lookups!$A$9:Lookups!$B$24,2,FALSE),0)</f>
        <v/>
      </c>
      <c r="D24" s="20">
        <f>IFERROR(ROUNDUP(SQRT((1/Total_Sites_km2!D24)/2)/20,0)*New_4G_Sites!D24*VLOOKUP(Lookups!$A$10,Lookups!$A$9:Lookups!$B$24,2,FALSE),0)</f>
        <v/>
      </c>
      <c r="E24" s="20">
        <f>IFERROR(ROUNDUP(SQRT((1/Total_Sites_km2!E24)/2)/20,0)*New_4G_Sites!E24*VLOOKUP(Lookups!$A$10,Lookups!$A$9:Lookups!$B$24,2,FALSE),0)</f>
        <v/>
      </c>
      <c r="F24" s="20">
        <f>IFERROR(ROUNDUP(SQRT((1/Total_Sites_km2!F24)/2)/20,0)*New_4G_Sites!F24*VLOOKUP(Lookups!$A$10,Lookups!$A$9:Lookups!$B$24,2,FALSE),0)</f>
        <v/>
      </c>
      <c r="G24" s="20">
        <f>IFERROR(ROUNDUP(SQRT((1/Total_Sites_km2!G24)/2)/20,0)*New_4G_Sites!G24*VLOOKUP(Lookups!$A$10,Lookups!$A$9:Lookups!$B$24,2,FALSE),0)</f>
        <v/>
      </c>
      <c r="H24" s="20">
        <f>IFERROR(ROUNDUP(SQRT((1/Total_Sites_km2!H24)/2)/20,0)*New_4G_Sites!H24*VLOOKUP(Lookups!$A$10,Lookups!$A$9:Lookups!$B$24,2,FALSE),0)</f>
        <v/>
      </c>
      <c r="I24" s="20">
        <f>IFERROR(ROUNDUP(SQRT((1/Total_Sites_km2!I24)/2)/20,0)*New_4G_Sites!I24*VLOOKUP(Lookups!$A$10,Lookups!$A$9:Lookups!$B$24,2,FALSE),0)</f>
        <v/>
      </c>
      <c r="J24" s="20">
        <f>IFERROR(ROUNDUP(SQRT((1/Total_Sites_km2!J24)/2)/20,0)*New_4G_Sites!J24*VLOOKUP(Lookups!$A$10,Lookups!$A$9:Lookups!$B$24,2,FALSE),0)</f>
        <v/>
      </c>
      <c r="K24" s="20">
        <f>IFERROR(ROUNDUP(SQRT((1/Total_Sites_km2!K24)/2)/20,0)*New_4G_Sites!K24*VLOOKUP(Lookups!$A$10,Lookups!$A$9:Lookups!$B$24,2,FALSE),0)</f>
        <v/>
      </c>
      <c r="L24" s="20">
        <f>IFERROR(ROUNDUP(SQRT((1/Total_Sites_km2!L24)/2)/20,0)*New_4G_Sites!L24*VLOOKUP(Lookups!$A$10,Lookups!$A$9:Lookups!$B$24,2,FALSE),0)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IFERROR(ROUNDUP(SQRT((1/Total_Sites_km2!C25)/2)/20,0)*New_4G_Sites!C25*VLOOKUP(Lookups!$A$10,Lookups!$A$9:Lookups!$B$24,2,FALSE),0)</f>
        <v/>
      </c>
      <c r="D25" s="20">
        <f>IFERROR(ROUNDUP(SQRT((1/Total_Sites_km2!D25)/2)/20,0)*New_4G_Sites!D25*VLOOKUP(Lookups!$A$10,Lookups!$A$9:Lookups!$B$24,2,FALSE),0)</f>
        <v/>
      </c>
      <c r="E25" s="20">
        <f>IFERROR(ROUNDUP(SQRT((1/Total_Sites_km2!E25)/2)/20,0)*New_4G_Sites!E25*VLOOKUP(Lookups!$A$10,Lookups!$A$9:Lookups!$B$24,2,FALSE),0)</f>
        <v/>
      </c>
      <c r="F25" s="20">
        <f>IFERROR(ROUNDUP(SQRT((1/Total_Sites_km2!F25)/2)/20,0)*New_4G_Sites!F25*VLOOKUP(Lookups!$A$10,Lookups!$A$9:Lookups!$B$24,2,FALSE),0)</f>
        <v/>
      </c>
      <c r="G25" s="20">
        <f>IFERROR(ROUNDUP(SQRT((1/Total_Sites_km2!G25)/2)/20,0)*New_4G_Sites!G25*VLOOKUP(Lookups!$A$10,Lookups!$A$9:Lookups!$B$24,2,FALSE),0)</f>
        <v/>
      </c>
      <c r="H25" s="20">
        <f>IFERROR(ROUNDUP(SQRT((1/Total_Sites_km2!H25)/2)/20,0)*New_4G_Sites!H25*VLOOKUP(Lookups!$A$10,Lookups!$A$9:Lookups!$B$24,2,FALSE),0)</f>
        <v/>
      </c>
      <c r="I25" s="20">
        <f>IFERROR(ROUNDUP(SQRT((1/Total_Sites_km2!I25)/2)/20,0)*New_4G_Sites!I25*VLOOKUP(Lookups!$A$10,Lookups!$A$9:Lookups!$B$24,2,FALSE),0)</f>
        <v/>
      </c>
      <c r="J25" s="20">
        <f>IFERROR(ROUNDUP(SQRT((1/Total_Sites_km2!J25)/2)/20,0)*New_4G_Sites!J25*VLOOKUP(Lookups!$A$10,Lookups!$A$9:Lookups!$B$24,2,FALSE),0)</f>
        <v/>
      </c>
      <c r="K25" s="20">
        <f>IFERROR(ROUNDUP(SQRT((1/Total_Sites_km2!K25)/2)/20,0)*New_4G_Sites!K25*VLOOKUP(Lookups!$A$10,Lookups!$A$9:Lookups!$B$24,2,FALSE),0)</f>
        <v/>
      </c>
      <c r="L25" s="20">
        <f>IFERROR(ROUNDUP(SQRT((1/Total_Sites_km2!L25)/2)/20,0)*New_4G_Sites!L25*VLOOKUP(Lookups!$A$10,Lookups!$A$9:Lookups!$B$24,2,FALSE),0)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IFERROR(ROUNDUP(SQRT((1/Total_Sites_km2!C26)/2)/20,0)*New_4G_Sites!C26*VLOOKUP(Lookups!$A$10,Lookups!$A$9:Lookups!$B$24,2,FALSE),0)</f>
        <v/>
      </c>
      <c r="D26" s="20">
        <f>IFERROR(ROUNDUP(SQRT((1/Total_Sites_km2!D26)/2)/20,0)*New_4G_Sites!D26*VLOOKUP(Lookups!$A$10,Lookups!$A$9:Lookups!$B$24,2,FALSE),0)</f>
        <v/>
      </c>
      <c r="E26" s="20">
        <f>IFERROR(ROUNDUP(SQRT((1/Total_Sites_km2!E26)/2)/20,0)*New_4G_Sites!E26*VLOOKUP(Lookups!$A$10,Lookups!$A$9:Lookups!$B$24,2,FALSE),0)</f>
        <v/>
      </c>
      <c r="F26" s="20">
        <f>IFERROR(ROUNDUP(SQRT((1/Total_Sites_km2!F26)/2)/20,0)*New_4G_Sites!F26*VLOOKUP(Lookups!$A$10,Lookups!$A$9:Lookups!$B$24,2,FALSE),0)</f>
        <v/>
      </c>
      <c r="G26" s="20">
        <f>IFERROR(ROUNDUP(SQRT((1/Total_Sites_km2!G26)/2)/20,0)*New_4G_Sites!G26*VLOOKUP(Lookups!$A$10,Lookups!$A$9:Lookups!$B$24,2,FALSE),0)</f>
        <v/>
      </c>
      <c r="H26" s="20">
        <f>IFERROR(ROUNDUP(SQRT((1/Total_Sites_km2!H26)/2)/20,0)*New_4G_Sites!H26*VLOOKUP(Lookups!$A$10,Lookups!$A$9:Lookups!$B$24,2,FALSE),0)</f>
        <v/>
      </c>
      <c r="I26" s="20">
        <f>IFERROR(ROUNDUP(SQRT((1/Total_Sites_km2!I26)/2)/20,0)*New_4G_Sites!I26*VLOOKUP(Lookups!$A$10,Lookups!$A$9:Lookups!$B$24,2,FALSE),0)</f>
        <v/>
      </c>
      <c r="J26" s="20">
        <f>IFERROR(ROUNDUP(SQRT((1/Total_Sites_km2!J26)/2)/20,0)*New_4G_Sites!J26*VLOOKUP(Lookups!$A$10,Lookups!$A$9:Lookups!$B$24,2,FALSE),0)</f>
        <v/>
      </c>
      <c r="K26" s="20">
        <f>IFERROR(ROUNDUP(SQRT((1/Total_Sites_km2!K26)/2)/20,0)*New_4G_Sites!K26*VLOOKUP(Lookups!$A$10,Lookups!$A$9:Lookups!$B$24,2,FALSE),0)</f>
        <v/>
      </c>
      <c r="L26" s="20">
        <f>IFERROR(ROUNDUP(SQRT((1/Total_Sites_km2!L26)/2)/20,0)*New_4G_Sites!L26*VLOOKUP(Lookups!$A$10,Lookups!$A$9:Lookups!$B$24,2,FALSE),0)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IFERROR(ROUNDUP(SQRT((1/Total_Sites_km2!C27)/2)/20,0)*New_4G_Sites!C27*VLOOKUP(Lookups!$A$10,Lookups!$A$9:Lookups!$B$24,2,FALSE),0)</f>
        <v/>
      </c>
      <c r="D27" s="20">
        <f>IFERROR(ROUNDUP(SQRT((1/Total_Sites_km2!D27)/2)/20,0)*New_4G_Sites!D27*VLOOKUP(Lookups!$A$10,Lookups!$A$9:Lookups!$B$24,2,FALSE),0)</f>
        <v/>
      </c>
      <c r="E27" s="20">
        <f>IFERROR(ROUNDUP(SQRT((1/Total_Sites_km2!E27)/2)/20,0)*New_4G_Sites!E27*VLOOKUP(Lookups!$A$10,Lookups!$A$9:Lookups!$B$24,2,FALSE),0)</f>
        <v/>
      </c>
      <c r="F27" s="20">
        <f>IFERROR(ROUNDUP(SQRT((1/Total_Sites_km2!F27)/2)/20,0)*New_4G_Sites!F27*VLOOKUP(Lookups!$A$10,Lookups!$A$9:Lookups!$B$24,2,FALSE),0)</f>
        <v/>
      </c>
      <c r="G27" s="20">
        <f>IFERROR(ROUNDUP(SQRT((1/Total_Sites_km2!G27)/2)/20,0)*New_4G_Sites!G27*VLOOKUP(Lookups!$A$10,Lookups!$A$9:Lookups!$B$24,2,FALSE),0)</f>
        <v/>
      </c>
      <c r="H27" s="20">
        <f>IFERROR(ROUNDUP(SQRT((1/Total_Sites_km2!H27)/2)/20,0)*New_4G_Sites!H27*VLOOKUP(Lookups!$A$10,Lookups!$A$9:Lookups!$B$24,2,FALSE),0)</f>
        <v/>
      </c>
      <c r="I27" s="20">
        <f>IFERROR(ROUNDUP(SQRT((1/Total_Sites_km2!I27)/2)/20,0)*New_4G_Sites!I27*VLOOKUP(Lookups!$A$10,Lookups!$A$9:Lookups!$B$24,2,FALSE),0)</f>
        <v/>
      </c>
      <c r="J27" s="20">
        <f>IFERROR(ROUNDUP(SQRT((1/Total_Sites_km2!J27)/2)/20,0)*New_4G_Sites!J27*VLOOKUP(Lookups!$A$10,Lookups!$A$9:Lookups!$B$24,2,FALSE),0)</f>
        <v/>
      </c>
      <c r="K27" s="20">
        <f>IFERROR(ROUNDUP(SQRT((1/Total_Sites_km2!K27)/2)/20,0)*New_4G_Sites!K27*VLOOKUP(Lookups!$A$10,Lookups!$A$9:Lookups!$B$24,2,FALSE),0)</f>
        <v/>
      </c>
      <c r="L27" s="20">
        <f>IFERROR(ROUNDUP(SQRT((1/Total_Sites_km2!L27)/2)/20,0)*New_4G_Sites!L27*VLOOKUP(Lookups!$A$10,Lookups!$A$9:Lookups!$B$24,2,FALSE),0)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IFERROR(ROUNDUP(SQRT((1/Total_Sites_km2!C28)/2)/20,0)*New_4G_Sites!C28*VLOOKUP(Lookups!$A$10,Lookups!$A$9:Lookups!$B$24,2,FALSE),0)</f>
        <v/>
      </c>
      <c r="D28" s="20">
        <f>IFERROR(ROUNDUP(SQRT((1/Total_Sites_km2!D28)/2)/20,0)*New_4G_Sites!D28*VLOOKUP(Lookups!$A$10,Lookups!$A$9:Lookups!$B$24,2,FALSE),0)</f>
        <v/>
      </c>
      <c r="E28" s="20">
        <f>IFERROR(ROUNDUP(SQRT((1/Total_Sites_km2!E28)/2)/20,0)*New_4G_Sites!E28*VLOOKUP(Lookups!$A$10,Lookups!$A$9:Lookups!$B$24,2,FALSE),0)</f>
        <v/>
      </c>
      <c r="F28" s="20">
        <f>IFERROR(ROUNDUP(SQRT((1/Total_Sites_km2!F28)/2)/20,0)*New_4G_Sites!F28*VLOOKUP(Lookups!$A$10,Lookups!$A$9:Lookups!$B$24,2,FALSE),0)</f>
        <v/>
      </c>
      <c r="G28" s="20">
        <f>IFERROR(ROUNDUP(SQRT((1/Total_Sites_km2!G28)/2)/20,0)*New_4G_Sites!G28*VLOOKUP(Lookups!$A$10,Lookups!$A$9:Lookups!$B$24,2,FALSE),0)</f>
        <v/>
      </c>
      <c r="H28" s="20">
        <f>IFERROR(ROUNDUP(SQRT((1/Total_Sites_km2!H28)/2)/20,0)*New_4G_Sites!H28*VLOOKUP(Lookups!$A$10,Lookups!$A$9:Lookups!$B$24,2,FALSE),0)</f>
        <v/>
      </c>
      <c r="I28" s="20">
        <f>IFERROR(ROUNDUP(SQRT((1/Total_Sites_km2!I28)/2)/20,0)*New_4G_Sites!I28*VLOOKUP(Lookups!$A$10,Lookups!$A$9:Lookups!$B$24,2,FALSE),0)</f>
        <v/>
      </c>
      <c r="J28" s="20">
        <f>IFERROR(ROUNDUP(SQRT((1/Total_Sites_km2!J28)/2)/20,0)*New_4G_Sites!J28*VLOOKUP(Lookups!$A$10,Lookups!$A$9:Lookups!$B$24,2,FALSE),0)</f>
        <v/>
      </c>
      <c r="K28" s="20">
        <f>IFERROR(ROUNDUP(SQRT((1/Total_Sites_km2!K28)/2)/20,0)*New_4G_Sites!K28*VLOOKUP(Lookups!$A$10,Lookups!$A$9:Lookups!$B$24,2,FALSE),0)</f>
        <v/>
      </c>
      <c r="L28" s="20">
        <f>IFERROR(ROUNDUP(SQRT((1/Total_Sites_km2!L28)/2)/20,0)*New_4G_Sites!L28*VLOOKUP(Lookups!$A$10,Lookups!$A$9:Lookups!$B$24,2,FALSE),0)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IFERROR(ROUNDUP(SQRT((1/Total_Sites_km2!C29)/2)/20,0)*New_4G_Sites!C29*VLOOKUP(Lookups!$A$10,Lookups!$A$9:Lookups!$B$24,2,FALSE),0)</f>
        <v/>
      </c>
      <c r="D29" s="20">
        <f>IFERROR(ROUNDUP(SQRT((1/Total_Sites_km2!D29)/2)/20,0)*New_4G_Sites!D29*VLOOKUP(Lookups!$A$10,Lookups!$A$9:Lookups!$B$24,2,FALSE),0)</f>
        <v/>
      </c>
      <c r="E29" s="20">
        <f>IFERROR(ROUNDUP(SQRT((1/Total_Sites_km2!E29)/2)/20,0)*New_4G_Sites!E29*VLOOKUP(Lookups!$A$10,Lookups!$A$9:Lookups!$B$24,2,FALSE),0)</f>
        <v/>
      </c>
      <c r="F29" s="20">
        <f>IFERROR(ROUNDUP(SQRT((1/Total_Sites_km2!F29)/2)/20,0)*New_4G_Sites!F29*VLOOKUP(Lookups!$A$10,Lookups!$A$9:Lookups!$B$24,2,FALSE),0)</f>
        <v/>
      </c>
      <c r="G29" s="20">
        <f>IFERROR(ROUNDUP(SQRT((1/Total_Sites_km2!G29)/2)/20,0)*New_4G_Sites!G29*VLOOKUP(Lookups!$A$10,Lookups!$A$9:Lookups!$B$24,2,FALSE),0)</f>
        <v/>
      </c>
      <c r="H29" s="20">
        <f>IFERROR(ROUNDUP(SQRT((1/Total_Sites_km2!H29)/2)/20,0)*New_4G_Sites!H29*VLOOKUP(Lookups!$A$10,Lookups!$A$9:Lookups!$B$24,2,FALSE),0)</f>
        <v/>
      </c>
      <c r="I29" s="20">
        <f>IFERROR(ROUNDUP(SQRT((1/Total_Sites_km2!I29)/2)/20,0)*New_4G_Sites!I29*VLOOKUP(Lookups!$A$10,Lookups!$A$9:Lookups!$B$24,2,FALSE),0)</f>
        <v/>
      </c>
      <c r="J29" s="20">
        <f>IFERROR(ROUNDUP(SQRT((1/Total_Sites_km2!J29)/2)/20,0)*New_4G_Sites!J29*VLOOKUP(Lookups!$A$10,Lookups!$A$9:Lookups!$B$24,2,FALSE),0)</f>
        <v/>
      </c>
      <c r="K29" s="20">
        <f>IFERROR(ROUNDUP(SQRT((1/Total_Sites_km2!K29)/2)/20,0)*New_4G_Sites!K29*VLOOKUP(Lookups!$A$10,Lookups!$A$9:Lookups!$B$24,2,FALSE),0)</f>
        <v/>
      </c>
      <c r="L29" s="20">
        <f>IFERROR(ROUNDUP(SQRT((1/Total_Sites_km2!L29)/2)/20,0)*New_4G_Sites!L29*VLOOKUP(Lookups!$A$10,Lookups!$A$9:Lookups!$B$24,2,FALSE),0)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IFERROR(ROUNDUP(SQRT((1/Total_Sites_km2!C30)/2)/20,0)*New_4G_Sites!C30*VLOOKUP(Lookups!$A$10,Lookups!$A$9:Lookups!$B$24,2,FALSE),0)</f>
        <v/>
      </c>
      <c r="D30" s="20">
        <f>IFERROR(ROUNDUP(SQRT((1/Total_Sites_km2!D30)/2)/20,0)*New_4G_Sites!D30*VLOOKUP(Lookups!$A$10,Lookups!$A$9:Lookups!$B$24,2,FALSE),0)</f>
        <v/>
      </c>
      <c r="E30" s="20">
        <f>IFERROR(ROUNDUP(SQRT((1/Total_Sites_km2!E30)/2)/20,0)*New_4G_Sites!E30*VLOOKUP(Lookups!$A$10,Lookups!$A$9:Lookups!$B$24,2,FALSE),0)</f>
        <v/>
      </c>
      <c r="F30" s="20">
        <f>IFERROR(ROUNDUP(SQRT((1/Total_Sites_km2!F30)/2)/20,0)*New_4G_Sites!F30*VLOOKUP(Lookups!$A$10,Lookups!$A$9:Lookups!$B$24,2,FALSE),0)</f>
        <v/>
      </c>
      <c r="G30" s="20">
        <f>IFERROR(ROUNDUP(SQRT((1/Total_Sites_km2!G30)/2)/20,0)*New_4G_Sites!G30*VLOOKUP(Lookups!$A$10,Lookups!$A$9:Lookups!$B$24,2,FALSE),0)</f>
        <v/>
      </c>
      <c r="H30" s="20">
        <f>IFERROR(ROUNDUP(SQRT((1/Total_Sites_km2!H30)/2)/20,0)*New_4G_Sites!H30*VLOOKUP(Lookups!$A$10,Lookups!$A$9:Lookups!$B$24,2,FALSE),0)</f>
        <v/>
      </c>
      <c r="I30" s="20">
        <f>IFERROR(ROUNDUP(SQRT((1/Total_Sites_km2!I30)/2)/20,0)*New_4G_Sites!I30*VLOOKUP(Lookups!$A$10,Lookups!$A$9:Lookups!$B$24,2,FALSE),0)</f>
        <v/>
      </c>
      <c r="J30" s="20">
        <f>IFERROR(ROUNDUP(SQRT((1/Total_Sites_km2!J30)/2)/20,0)*New_4G_Sites!J30*VLOOKUP(Lookups!$A$10,Lookups!$A$9:Lookups!$B$24,2,FALSE),0)</f>
        <v/>
      </c>
      <c r="K30" s="20">
        <f>IFERROR(ROUNDUP(SQRT((1/Total_Sites_km2!K30)/2)/20,0)*New_4G_Sites!K30*VLOOKUP(Lookups!$A$10,Lookups!$A$9:Lookups!$B$24,2,FALSE),0)</f>
        <v/>
      </c>
      <c r="L30" s="20">
        <f>IFERROR(ROUNDUP(SQRT((1/Total_Sites_km2!L30)/2)/20,0)*New_4G_Sites!L30*VLOOKUP(Lookups!$A$10,Lookups!$A$9:Lookups!$B$24,2,FALSE),0)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IFERROR(ROUNDUP(SQRT((1/Total_Sites_km2!C31)/2)/20,0)*New_4G_Sites!C31*VLOOKUP(Lookups!$A$10,Lookups!$A$9:Lookups!$B$24,2,FALSE),0)</f>
        <v/>
      </c>
      <c r="D31" s="20">
        <f>IFERROR(ROUNDUP(SQRT((1/Total_Sites_km2!D31)/2)/20,0)*New_4G_Sites!D31*VLOOKUP(Lookups!$A$10,Lookups!$A$9:Lookups!$B$24,2,FALSE),0)</f>
        <v/>
      </c>
      <c r="E31" s="20">
        <f>IFERROR(ROUNDUP(SQRT((1/Total_Sites_km2!E31)/2)/20,0)*New_4G_Sites!E31*VLOOKUP(Lookups!$A$10,Lookups!$A$9:Lookups!$B$24,2,FALSE),0)</f>
        <v/>
      </c>
      <c r="F31" s="20">
        <f>IFERROR(ROUNDUP(SQRT((1/Total_Sites_km2!F31)/2)/20,0)*New_4G_Sites!F31*VLOOKUP(Lookups!$A$10,Lookups!$A$9:Lookups!$B$24,2,FALSE),0)</f>
        <v/>
      </c>
      <c r="G31" s="20">
        <f>IFERROR(ROUNDUP(SQRT((1/Total_Sites_km2!G31)/2)/20,0)*New_4G_Sites!G31*VLOOKUP(Lookups!$A$10,Lookups!$A$9:Lookups!$B$24,2,FALSE),0)</f>
        <v/>
      </c>
      <c r="H31" s="20">
        <f>IFERROR(ROUNDUP(SQRT((1/Total_Sites_km2!H31)/2)/20,0)*New_4G_Sites!H31*VLOOKUP(Lookups!$A$10,Lookups!$A$9:Lookups!$B$24,2,FALSE),0)</f>
        <v/>
      </c>
      <c r="I31" s="20">
        <f>IFERROR(ROUNDUP(SQRT((1/Total_Sites_km2!I31)/2)/20,0)*New_4G_Sites!I31*VLOOKUP(Lookups!$A$10,Lookups!$A$9:Lookups!$B$24,2,FALSE),0)</f>
        <v/>
      </c>
      <c r="J31" s="20">
        <f>IFERROR(ROUNDUP(SQRT((1/Total_Sites_km2!J31)/2)/20,0)*New_4G_Sites!J31*VLOOKUP(Lookups!$A$10,Lookups!$A$9:Lookups!$B$24,2,FALSE),0)</f>
        <v/>
      </c>
      <c r="K31" s="20">
        <f>IFERROR(ROUNDUP(SQRT((1/Total_Sites_km2!K31)/2)/20,0)*New_4G_Sites!K31*VLOOKUP(Lookups!$A$10,Lookups!$A$9:Lookups!$B$24,2,FALSE),0)</f>
        <v/>
      </c>
      <c r="L31" s="20">
        <f>IFERROR(ROUNDUP(SQRT((1/Total_Sites_km2!L31)/2)/20,0)*New_4G_Sites!L31*VLOOKUP(Lookups!$A$10,Lookups!$A$9:Lookups!$B$24,2,FALSE),0)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IFERROR(ROUNDUP(SQRT((1/Total_Sites_km2!C32)/2)/20,0)*New_4G_Sites!C32*VLOOKUP(Lookups!$A$10,Lookups!$A$9:Lookups!$B$24,2,FALSE),0)</f>
        <v/>
      </c>
      <c r="D32" s="20">
        <f>IFERROR(ROUNDUP(SQRT((1/Total_Sites_km2!D32)/2)/20,0)*New_4G_Sites!D32*VLOOKUP(Lookups!$A$10,Lookups!$A$9:Lookups!$B$24,2,FALSE),0)</f>
        <v/>
      </c>
      <c r="E32" s="20">
        <f>IFERROR(ROUNDUP(SQRT((1/Total_Sites_km2!E32)/2)/20,0)*New_4G_Sites!E32*VLOOKUP(Lookups!$A$10,Lookups!$A$9:Lookups!$B$24,2,FALSE),0)</f>
        <v/>
      </c>
      <c r="F32" s="20">
        <f>IFERROR(ROUNDUP(SQRT((1/Total_Sites_km2!F32)/2)/20,0)*New_4G_Sites!F32*VLOOKUP(Lookups!$A$10,Lookups!$A$9:Lookups!$B$24,2,FALSE),0)</f>
        <v/>
      </c>
      <c r="G32" s="20">
        <f>IFERROR(ROUNDUP(SQRT((1/Total_Sites_km2!G32)/2)/20,0)*New_4G_Sites!G32*VLOOKUP(Lookups!$A$10,Lookups!$A$9:Lookups!$B$24,2,FALSE),0)</f>
        <v/>
      </c>
      <c r="H32" s="20">
        <f>IFERROR(ROUNDUP(SQRT((1/Total_Sites_km2!H32)/2)/20,0)*New_4G_Sites!H32*VLOOKUP(Lookups!$A$10,Lookups!$A$9:Lookups!$B$24,2,FALSE),0)</f>
        <v/>
      </c>
      <c r="I32" s="20">
        <f>IFERROR(ROUNDUP(SQRT((1/Total_Sites_km2!I32)/2)/20,0)*New_4G_Sites!I32*VLOOKUP(Lookups!$A$10,Lookups!$A$9:Lookups!$B$24,2,FALSE),0)</f>
        <v/>
      </c>
      <c r="J32" s="20">
        <f>IFERROR(ROUNDUP(SQRT((1/Total_Sites_km2!J32)/2)/20,0)*New_4G_Sites!J32*VLOOKUP(Lookups!$A$10,Lookups!$A$9:Lookups!$B$24,2,FALSE),0)</f>
        <v/>
      </c>
      <c r="K32" s="20">
        <f>IFERROR(ROUNDUP(SQRT((1/Total_Sites_km2!K32)/2)/20,0)*New_4G_Sites!K32*VLOOKUP(Lookups!$A$10,Lookups!$A$9:Lookups!$B$24,2,FALSE),0)</f>
        <v/>
      </c>
      <c r="L32" s="20">
        <f>IFERROR(ROUNDUP(SQRT((1/Total_Sites_km2!L32)/2)/20,0)*New_4G_Sites!L32*VLOOKUP(Lookups!$A$10,Lookups!$A$9:Lookups!$B$24,2,FALSE),0)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IFERROR(ROUNDUP(SQRT((1/Total_Sites_km2!C33)/2)/20,0)*New_4G_Sites!C33*VLOOKUP(Lookups!$A$10,Lookups!$A$9:Lookups!$B$24,2,FALSE),0)</f>
        <v/>
      </c>
      <c r="D33" s="20">
        <f>IFERROR(ROUNDUP(SQRT((1/Total_Sites_km2!D33)/2)/20,0)*New_4G_Sites!D33*VLOOKUP(Lookups!$A$10,Lookups!$A$9:Lookups!$B$24,2,FALSE),0)</f>
        <v/>
      </c>
      <c r="E33" s="20">
        <f>IFERROR(ROUNDUP(SQRT((1/Total_Sites_km2!E33)/2)/20,0)*New_4G_Sites!E33*VLOOKUP(Lookups!$A$10,Lookups!$A$9:Lookups!$B$24,2,FALSE),0)</f>
        <v/>
      </c>
      <c r="F33" s="20">
        <f>IFERROR(ROUNDUP(SQRT((1/Total_Sites_km2!F33)/2)/20,0)*New_4G_Sites!F33*VLOOKUP(Lookups!$A$10,Lookups!$A$9:Lookups!$B$24,2,FALSE),0)</f>
        <v/>
      </c>
      <c r="G33" s="20">
        <f>IFERROR(ROUNDUP(SQRT((1/Total_Sites_km2!G33)/2)/20,0)*New_4G_Sites!G33*VLOOKUP(Lookups!$A$10,Lookups!$A$9:Lookups!$B$24,2,FALSE),0)</f>
        <v/>
      </c>
      <c r="H33" s="20">
        <f>IFERROR(ROUNDUP(SQRT((1/Total_Sites_km2!H33)/2)/20,0)*New_4G_Sites!H33*VLOOKUP(Lookups!$A$10,Lookups!$A$9:Lookups!$B$24,2,FALSE),0)</f>
        <v/>
      </c>
      <c r="I33" s="20">
        <f>IFERROR(ROUNDUP(SQRT((1/Total_Sites_km2!I33)/2)/20,0)*New_4G_Sites!I33*VLOOKUP(Lookups!$A$10,Lookups!$A$9:Lookups!$B$24,2,FALSE),0)</f>
        <v/>
      </c>
      <c r="J33" s="20">
        <f>IFERROR(ROUNDUP(SQRT((1/Total_Sites_km2!J33)/2)/20,0)*New_4G_Sites!J33*VLOOKUP(Lookups!$A$10,Lookups!$A$9:Lookups!$B$24,2,FALSE),0)</f>
        <v/>
      </c>
      <c r="K33" s="20">
        <f>IFERROR(ROUNDUP(SQRT((1/Total_Sites_km2!K33)/2)/20,0)*New_4G_Sites!K33*VLOOKUP(Lookups!$A$10,Lookups!$A$9:Lookups!$B$24,2,FALSE),0)</f>
        <v/>
      </c>
      <c r="L33" s="20">
        <f>IFERROR(ROUNDUP(SQRT((1/Total_Sites_km2!L33)/2)/20,0)*New_4G_Sites!L33*VLOOKUP(Lookups!$A$10,Lookups!$A$9:Lookups!$B$24,2,FALSE),0)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IFERROR(ROUNDUP(SQRT((1/Total_Sites_km2!C34)/2)/20,0)*New_4G_Sites!C34*VLOOKUP(Lookups!$A$10,Lookups!$A$9:Lookups!$B$24,2,FALSE),0)</f>
        <v/>
      </c>
      <c r="D34" s="20">
        <f>IFERROR(ROUNDUP(SQRT((1/Total_Sites_km2!D34)/2)/20,0)*New_4G_Sites!D34*VLOOKUP(Lookups!$A$10,Lookups!$A$9:Lookups!$B$24,2,FALSE),0)</f>
        <v/>
      </c>
      <c r="E34" s="20">
        <f>IFERROR(ROUNDUP(SQRT((1/Total_Sites_km2!E34)/2)/20,0)*New_4G_Sites!E34*VLOOKUP(Lookups!$A$10,Lookups!$A$9:Lookups!$B$24,2,FALSE),0)</f>
        <v/>
      </c>
      <c r="F34" s="20">
        <f>IFERROR(ROUNDUP(SQRT((1/Total_Sites_km2!F34)/2)/20,0)*New_4G_Sites!F34*VLOOKUP(Lookups!$A$10,Lookups!$A$9:Lookups!$B$24,2,FALSE),0)</f>
        <v/>
      </c>
      <c r="G34" s="20">
        <f>IFERROR(ROUNDUP(SQRT((1/Total_Sites_km2!G34)/2)/20,0)*New_4G_Sites!G34*VLOOKUP(Lookups!$A$10,Lookups!$A$9:Lookups!$B$24,2,FALSE),0)</f>
        <v/>
      </c>
      <c r="H34" s="20">
        <f>IFERROR(ROUNDUP(SQRT((1/Total_Sites_km2!H34)/2)/20,0)*New_4G_Sites!H34*VLOOKUP(Lookups!$A$10,Lookups!$A$9:Lookups!$B$24,2,FALSE),0)</f>
        <v/>
      </c>
      <c r="I34" s="20">
        <f>IFERROR(ROUNDUP(SQRT((1/Total_Sites_km2!I34)/2)/20,0)*New_4G_Sites!I34*VLOOKUP(Lookups!$A$10,Lookups!$A$9:Lookups!$B$24,2,FALSE),0)</f>
        <v/>
      </c>
      <c r="J34" s="20">
        <f>IFERROR(ROUNDUP(SQRT((1/Total_Sites_km2!J34)/2)/20,0)*New_4G_Sites!J34*VLOOKUP(Lookups!$A$10,Lookups!$A$9:Lookups!$B$24,2,FALSE),0)</f>
        <v/>
      </c>
      <c r="K34" s="20">
        <f>IFERROR(ROUNDUP(SQRT((1/Total_Sites_km2!K34)/2)/20,0)*New_4G_Sites!K34*VLOOKUP(Lookups!$A$10,Lookups!$A$9:Lookups!$B$24,2,FALSE),0)</f>
        <v/>
      </c>
      <c r="L34" s="20">
        <f>IFERROR(ROUNDUP(SQRT((1/Total_Sites_km2!L34)/2)/20,0)*New_4G_Sites!L34*VLOOKUP(Lookups!$A$10,Lookups!$A$9:Lookups!$B$24,2,FALSE),0)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IFERROR(ROUNDUP(SQRT((1/Total_Sites_km2!C35)/2)/20,0)*New_4G_Sites!C35*VLOOKUP(Lookups!$A$10,Lookups!$A$9:Lookups!$B$24,2,FALSE),0)</f>
        <v/>
      </c>
      <c r="D35" s="20">
        <f>IFERROR(ROUNDUP(SQRT((1/Total_Sites_km2!D35)/2)/20,0)*New_4G_Sites!D35*VLOOKUP(Lookups!$A$10,Lookups!$A$9:Lookups!$B$24,2,FALSE),0)</f>
        <v/>
      </c>
      <c r="E35" s="20">
        <f>IFERROR(ROUNDUP(SQRT((1/Total_Sites_km2!E35)/2)/20,0)*New_4G_Sites!E35*VLOOKUP(Lookups!$A$10,Lookups!$A$9:Lookups!$B$24,2,FALSE),0)</f>
        <v/>
      </c>
      <c r="F35" s="20">
        <f>IFERROR(ROUNDUP(SQRT((1/Total_Sites_km2!F35)/2)/20,0)*New_4G_Sites!F35*VLOOKUP(Lookups!$A$10,Lookups!$A$9:Lookups!$B$24,2,FALSE),0)</f>
        <v/>
      </c>
      <c r="G35" s="20">
        <f>IFERROR(ROUNDUP(SQRT((1/Total_Sites_km2!G35)/2)/20,0)*New_4G_Sites!G35*VLOOKUP(Lookups!$A$10,Lookups!$A$9:Lookups!$B$24,2,FALSE),0)</f>
        <v/>
      </c>
      <c r="H35" s="20">
        <f>IFERROR(ROUNDUP(SQRT((1/Total_Sites_km2!H35)/2)/20,0)*New_4G_Sites!H35*VLOOKUP(Lookups!$A$10,Lookups!$A$9:Lookups!$B$24,2,FALSE),0)</f>
        <v/>
      </c>
      <c r="I35" s="20">
        <f>IFERROR(ROUNDUP(SQRT((1/Total_Sites_km2!I35)/2)/20,0)*New_4G_Sites!I35*VLOOKUP(Lookups!$A$10,Lookups!$A$9:Lookups!$B$24,2,FALSE),0)</f>
        <v/>
      </c>
      <c r="J35" s="20">
        <f>IFERROR(ROUNDUP(SQRT((1/Total_Sites_km2!J35)/2)/20,0)*New_4G_Sites!J35*VLOOKUP(Lookups!$A$10,Lookups!$A$9:Lookups!$B$24,2,FALSE),0)</f>
        <v/>
      </c>
      <c r="K35" s="20">
        <f>IFERROR(ROUNDUP(SQRT((1/Total_Sites_km2!K35)/2)/20,0)*New_4G_Sites!K35*VLOOKUP(Lookups!$A$10,Lookups!$A$9:Lookups!$B$24,2,FALSE),0)</f>
        <v/>
      </c>
      <c r="L35" s="20">
        <f>IFERROR(ROUNDUP(SQRT((1/Total_Sites_km2!L35)/2)/20,0)*New_4G_Sites!L35*VLOOKUP(Lookups!$A$10,Lookups!$A$9:Lookups!$B$24,2,FALSE),0)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IFERROR(ROUNDUP(SQRT((1/Total_Sites_km2!C36)/2)/20,0)*New_4G_Sites!C36*VLOOKUP(Lookups!$A$10,Lookups!$A$9:Lookups!$B$24,2,FALSE),0)</f>
        <v/>
      </c>
      <c r="D36" s="20">
        <f>IFERROR(ROUNDUP(SQRT((1/Total_Sites_km2!D36)/2)/20,0)*New_4G_Sites!D36*VLOOKUP(Lookups!$A$10,Lookups!$A$9:Lookups!$B$24,2,FALSE),0)</f>
        <v/>
      </c>
      <c r="E36" s="20">
        <f>IFERROR(ROUNDUP(SQRT((1/Total_Sites_km2!E36)/2)/20,0)*New_4G_Sites!E36*VLOOKUP(Lookups!$A$10,Lookups!$A$9:Lookups!$B$24,2,FALSE),0)</f>
        <v/>
      </c>
      <c r="F36" s="20">
        <f>IFERROR(ROUNDUP(SQRT((1/Total_Sites_km2!F36)/2)/20,0)*New_4G_Sites!F36*VLOOKUP(Lookups!$A$10,Lookups!$A$9:Lookups!$B$24,2,FALSE),0)</f>
        <v/>
      </c>
      <c r="G36" s="20">
        <f>IFERROR(ROUNDUP(SQRT((1/Total_Sites_km2!G36)/2)/20,0)*New_4G_Sites!G36*VLOOKUP(Lookups!$A$10,Lookups!$A$9:Lookups!$B$24,2,FALSE),0)</f>
        <v/>
      </c>
      <c r="H36" s="20">
        <f>IFERROR(ROUNDUP(SQRT((1/Total_Sites_km2!H36)/2)/20,0)*New_4G_Sites!H36*VLOOKUP(Lookups!$A$10,Lookups!$A$9:Lookups!$B$24,2,FALSE),0)</f>
        <v/>
      </c>
      <c r="I36" s="20">
        <f>IFERROR(ROUNDUP(SQRT((1/Total_Sites_km2!I36)/2)/20,0)*New_4G_Sites!I36*VLOOKUP(Lookups!$A$10,Lookups!$A$9:Lookups!$B$24,2,FALSE),0)</f>
        <v/>
      </c>
      <c r="J36" s="20">
        <f>IFERROR(ROUNDUP(SQRT((1/Total_Sites_km2!J36)/2)/20,0)*New_4G_Sites!J36*VLOOKUP(Lookups!$A$10,Lookups!$A$9:Lookups!$B$24,2,FALSE),0)</f>
        <v/>
      </c>
      <c r="K36" s="20">
        <f>IFERROR(ROUNDUP(SQRT((1/Total_Sites_km2!K36)/2)/20,0)*New_4G_Sites!K36*VLOOKUP(Lookups!$A$10,Lookups!$A$9:Lookups!$B$24,2,FALSE),0)</f>
        <v/>
      </c>
      <c r="L36" s="20">
        <f>IFERROR(ROUNDUP(SQRT((1/Total_Sites_km2!L36)/2)/20,0)*New_4G_Sites!L36*VLOOKUP(Lookups!$A$10,Lookups!$A$9:Lookups!$B$24,2,FALSE),0)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IFERROR(ROUNDUP(SQRT((1/Total_Sites_km2!C37)/2)/20,0)*New_4G_Sites!C37*VLOOKUP(Lookups!$A$10,Lookups!$A$9:Lookups!$B$24,2,FALSE),0)</f>
        <v/>
      </c>
      <c r="D37" s="20">
        <f>IFERROR(ROUNDUP(SQRT((1/Total_Sites_km2!D37)/2)/20,0)*New_4G_Sites!D37*VLOOKUP(Lookups!$A$10,Lookups!$A$9:Lookups!$B$24,2,FALSE),0)</f>
        <v/>
      </c>
      <c r="E37" s="20">
        <f>IFERROR(ROUNDUP(SQRT((1/Total_Sites_km2!E37)/2)/20,0)*New_4G_Sites!E37*VLOOKUP(Lookups!$A$10,Lookups!$A$9:Lookups!$B$24,2,FALSE),0)</f>
        <v/>
      </c>
      <c r="F37" s="20">
        <f>IFERROR(ROUNDUP(SQRT((1/Total_Sites_km2!F37)/2)/20,0)*New_4G_Sites!F37*VLOOKUP(Lookups!$A$10,Lookups!$A$9:Lookups!$B$24,2,FALSE),0)</f>
        <v/>
      </c>
      <c r="G37" s="20">
        <f>IFERROR(ROUNDUP(SQRT((1/Total_Sites_km2!G37)/2)/20,0)*New_4G_Sites!G37*VLOOKUP(Lookups!$A$10,Lookups!$A$9:Lookups!$B$24,2,FALSE),0)</f>
        <v/>
      </c>
      <c r="H37" s="20">
        <f>IFERROR(ROUNDUP(SQRT((1/Total_Sites_km2!H37)/2)/20,0)*New_4G_Sites!H37*VLOOKUP(Lookups!$A$10,Lookups!$A$9:Lookups!$B$24,2,FALSE),0)</f>
        <v/>
      </c>
      <c r="I37" s="20">
        <f>IFERROR(ROUNDUP(SQRT((1/Total_Sites_km2!I37)/2)/20,0)*New_4G_Sites!I37*VLOOKUP(Lookups!$A$10,Lookups!$A$9:Lookups!$B$24,2,FALSE),0)</f>
        <v/>
      </c>
      <c r="J37" s="20">
        <f>IFERROR(ROUNDUP(SQRT((1/Total_Sites_km2!J37)/2)/20,0)*New_4G_Sites!J37*VLOOKUP(Lookups!$A$10,Lookups!$A$9:Lookups!$B$24,2,FALSE),0)</f>
        <v/>
      </c>
      <c r="K37" s="20">
        <f>IFERROR(ROUNDUP(SQRT((1/Total_Sites_km2!K37)/2)/20,0)*New_4G_Sites!K37*VLOOKUP(Lookups!$A$10,Lookups!$A$9:Lookups!$B$24,2,FALSE),0)</f>
        <v/>
      </c>
      <c r="L37" s="20">
        <f>IFERROR(ROUNDUP(SQRT((1/Total_Sites_km2!L37)/2)/20,0)*New_4G_Sites!L37*VLOOKUP(Lookups!$A$10,Lookups!$A$9:Lookups!$B$24,2,FALSE),0)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IFERROR(ROUNDUP(SQRT((1/Total_Sites_km2!C38)/2)/20,0)*New_4G_Sites!C38*VLOOKUP(Lookups!$A$10,Lookups!$A$9:Lookups!$B$24,2,FALSE),0)</f>
        <v/>
      </c>
      <c r="D38" s="20">
        <f>IFERROR(ROUNDUP(SQRT((1/Total_Sites_km2!D38)/2)/20,0)*New_4G_Sites!D38*VLOOKUP(Lookups!$A$10,Lookups!$A$9:Lookups!$B$24,2,FALSE),0)</f>
        <v/>
      </c>
      <c r="E38" s="20">
        <f>IFERROR(ROUNDUP(SQRT((1/Total_Sites_km2!E38)/2)/20,0)*New_4G_Sites!E38*VLOOKUP(Lookups!$A$10,Lookups!$A$9:Lookups!$B$24,2,FALSE),0)</f>
        <v/>
      </c>
      <c r="F38" s="20">
        <f>IFERROR(ROUNDUP(SQRT((1/Total_Sites_km2!F38)/2)/20,0)*New_4G_Sites!F38*VLOOKUP(Lookups!$A$10,Lookups!$A$9:Lookups!$B$24,2,FALSE),0)</f>
        <v/>
      </c>
      <c r="G38" s="20">
        <f>IFERROR(ROUNDUP(SQRT((1/Total_Sites_km2!G38)/2)/20,0)*New_4G_Sites!G38*VLOOKUP(Lookups!$A$10,Lookups!$A$9:Lookups!$B$24,2,FALSE),0)</f>
        <v/>
      </c>
      <c r="H38" s="20">
        <f>IFERROR(ROUNDUP(SQRT((1/Total_Sites_km2!H38)/2)/20,0)*New_4G_Sites!H38*VLOOKUP(Lookups!$A$10,Lookups!$A$9:Lookups!$B$24,2,FALSE),0)</f>
        <v/>
      </c>
      <c r="I38" s="20">
        <f>IFERROR(ROUNDUP(SQRT((1/Total_Sites_km2!I38)/2)/20,0)*New_4G_Sites!I38*VLOOKUP(Lookups!$A$10,Lookups!$A$9:Lookups!$B$24,2,FALSE),0)</f>
        <v/>
      </c>
      <c r="J38" s="20">
        <f>IFERROR(ROUNDUP(SQRT((1/Total_Sites_km2!J38)/2)/20,0)*New_4G_Sites!J38*VLOOKUP(Lookups!$A$10,Lookups!$A$9:Lookups!$B$24,2,FALSE),0)</f>
        <v/>
      </c>
      <c r="K38" s="20">
        <f>IFERROR(ROUNDUP(SQRT((1/Total_Sites_km2!K38)/2)/20,0)*New_4G_Sites!K38*VLOOKUP(Lookups!$A$10,Lookups!$A$9:Lookups!$B$24,2,FALSE),0)</f>
        <v/>
      </c>
      <c r="L38" s="20">
        <f>IFERROR(ROUNDUP(SQRT((1/Total_Sites_km2!L38)/2)/20,0)*New_4G_Sites!L38*VLOOKUP(Lookups!$A$10,Lookups!$A$9:Lookups!$B$24,2,FALSE),0)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IFERROR(ROUNDUP(SQRT((1/Total_Sites_km2!C39)/2)/20,0)*New_4G_Sites!C39*VLOOKUP(Lookups!$A$10,Lookups!$A$9:Lookups!$B$24,2,FALSE),0)</f>
        <v/>
      </c>
      <c r="D39" s="20">
        <f>IFERROR(ROUNDUP(SQRT((1/Total_Sites_km2!D39)/2)/20,0)*New_4G_Sites!D39*VLOOKUP(Lookups!$A$10,Lookups!$A$9:Lookups!$B$24,2,FALSE),0)</f>
        <v/>
      </c>
      <c r="E39" s="20">
        <f>IFERROR(ROUNDUP(SQRT((1/Total_Sites_km2!E39)/2)/20,0)*New_4G_Sites!E39*VLOOKUP(Lookups!$A$10,Lookups!$A$9:Lookups!$B$24,2,FALSE),0)</f>
        <v/>
      </c>
      <c r="F39" s="20">
        <f>IFERROR(ROUNDUP(SQRT((1/Total_Sites_km2!F39)/2)/20,0)*New_4G_Sites!F39*VLOOKUP(Lookups!$A$10,Lookups!$A$9:Lookups!$B$24,2,FALSE),0)</f>
        <v/>
      </c>
      <c r="G39" s="20">
        <f>IFERROR(ROUNDUP(SQRT((1/Total_Sites_km2!G39)/2)/20,0)*New_4G_Sites!G39*VLOOKUP(Lookups!$A$10,Lookups!$A$9:Lookups!$B$24,2,FALSE),0)</f>
        <v/>
      </c>
      <c r="H39" s="20">
        <f>IFERROR(ROUNDUP(SQRT((1/Total_Sites_km2!H39)/2)/20,0)*New_4G_Sites!H39*VLOOKUP(Lookups!$A$10,Lookups!$A$9:Lookups!$B$24,2,FALSE),0)</f>
        <v/>
      </c>
      <c r="I39" s="20">
        <f>IFERROR(ROUNDUP(SQRT((1/Total_Sites_km2!I39)/2)/20,0)*New_4G_Sites!I39*VLOOKUP(Lookups!$A$10,Lookups!$A$9:Lookups!$B$24,2,FALSE),0)</f>
        <v/>
      </c>
      <c r="J39" s="20">
        <f>IFERROR(ROUNDUP(SQRT((1/Total_Sites_km2!J39)/2)/20,0)*New_4G_Sites!J39*VLOOKUP(Lookups!$A$10,Lookups!$A$9:Lookups!$B$24,2,FALSE),0)</f>
        <v/>
      </c>
      <c r="K39" s="20">
        <f>IFERROR(ROUNDUP(SQRT((1/Total_Sites_km2!K39)/2)/20,0)*New_4G_Sites!K39*VLOOKUP(Lookups!$A$10,Lookups!$A$9:Lookups!$B$24,2,FALSE),0)</f>
        <v/>
      </c>
      <c r="L39" s="20">
        <f>IFERROR(ROUNDUP(SQRT((1/Total_Sites_km2!L39)/2)/20,0)*New_4G_Sites!L39*VLOOKUP(Lookups!$A$10,Lookups!$A$9:Lookups!$B$24,2,FALSE),0)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IFERROR(ROUNDUP(SQRT((1/Total_Sites_km2!C40)/2)/20,0)*New_4G_Sites!C40*VLOOKUP(Lookups!$A$10,Lookups!$A$9:Lookups!$B$24,2,FALSE),0)</f>
        <v/>
      </c>
      <c r="D40" s="20">
        <f>IFERROR(ROUNDUP(SQRT((1/Total_Sites_km2!D40)/2)/20,0)*New_4G_Sites!D40*VLOOKUP(Lookups!$A$10,Lookups!$A$9:Lookups!$B$24,2,FALSE),0)</f>
        <v/>
      </c>
      <c r="E40" s="20">
        <f>IFERROR(ROUNDUP(SQRT((1/Total_Sites_km2!E40)/2)/20,0)*New_4G_Sites!E40*VLOOKUP(Lookups!$A$10,Lookups!$A$9:Lookups!$B$24,2,FALSE),0)</f>
        <v/>
      </c>
      <c r="F40" s="20">
        <f>IFERROR(ROUNDUP(SQRT((1/Total_Sites_km2!F40)/2)/20,0)*New_4G_Sites!F40*VLOOKUP(Lookups!$A$10,Lookups!$A$9:Lookups!$B$24,2,FALSE),0)</f>
        <v/>
      </c>
      <c r="G40" s="20">
        <f>IFERROR(ROUNDUP(SQRT((1/Total_Sites_km2!G40)/2)/20,0)*New_4G_Sites!G40*VLOOKUP(Lookups!$A$10,Lookups!$A$9:Lookups!$B$24,2,FALSE),0)</f>
        <v/>
      </c>
      <c r="H40" s="20">
        <f>IFERROR(ROUNDUP(SQRT((1/Total_Sites_km2!H40)/2)/20,0)*New_4G_Sites!H40*VLOOKUP(Lookups!$A$10,Lookups!$A$9:Lookups!$B$24,2,FALSE),0)</f>
        <v/>
      </c>
      <c r="I40" s="20">
        <f>IFERROR(ROUNDUP(SQRT((1/Total_Sites_km2!I40)/2)/20,0)*New_4G_Sites!I40*VLOOKUP(Lookups!$A$10,Lookups!$A$9:Lookups!$B$24,2,FALSE),0)</f>
        <v/>
      </c>
      <c r="J40" s="20">
        <f>IFERROR(ROUNDUP(SQRT((1/Total_Sites_km2!J40)/2)/20,0)*New_4G_Sites!J40*VLOOKUP(Lookups!$A$10,Lookups!$A$9:Lookups!$B$24,2,FALSE),0)</f>
        <v/>
      </c>
      <c r="K40" s="20">
        <f>IFERROR(ROUNDUP(SQRT((1/Total_Sites_km2!K40)/2)/20,0)*New_4G_Sites!K40*VLOOKUP(Lookups!$A$10,Lookups!$A$9:Lookups!$B$24,2,FALSE),0)</f>
        <v/>
      </c>
      <c r="L40" s="20">
        <f>IFERROR(ROUNDUP(SQRT((1/Total_Sites_km2!L40)/2)/20,0)*New_4G_Sites!L40*VLOOKUP(Lookups!$A$10,Lookups!$A$9:Lookups!$B$24,2,FALSE),0)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IFERROR(ROUNDUP(SQRT((1/Total_Sites_km2!C41)/2)/20,0)*New_4G_Sites!C41*VLOOKUP(Lookups!$A$10,Lookups!$A$9:Lookups!$B$24,2,FALSE),0)</f>
        <v/>
      </c>
      <c r="D41" s="20">
        <f>IFERROR(ROUNDUP(SQRT((1/Total_Sites_km2!D41)/2)/20,0)*New_4G_Sites!D41*VLOOKUP(Lookups!$A$10,Lookups!$A$9:Lookups!$B$24,2,FALSE),0)</f>
        <v/>
      </c>
      <c r="E41" s="20">
        <f>IFERROR(ROUNDUP(SQRT((1/Total_Sites_km2!E41)/2)/20,0)*New_4G_Sites!E41*VLOOKUP(Lookups!$A$10,Lookups!$A$9:Lookups!$B$24,2,FALSE),0)</f>
        <v/>
      </c>
      <c r="F41" s="20">
        <f>IFERROR(ROUNDUP(SQRT((1/Total_Sites_km2!F41)/2)/20,0)*New_4G_Sites!F41*VLOOKUP(Lookups!$A$10,Lookups!$A$9:Lookups!$B$24,2,FALSE),0)</f>
        <v/>
      </c>
      <c r="G41" s="20">
        <f>IFERROR(ROUNDUP(SQRT((1/Total_Sites_km2!G41)/2)/20,0)*New_4G_Sites!G41*VLOOKUP(Lookups!$A$10,Lookups!$A$9:Lookups!$B$24,2,FALSE),0)</f>
        <v/>
      </c>
      <c r="H41" s="20">
        <f>IFERROR(ROUNDUP(SQRT((1/Total_Sites_km2!H41)/2)/20,0)*New_4G_Sites!H41*VLOOKUP(Lookups!$A$10,Lookups!$A$9:Lookups!$B$24,2,FALSE),0)</f>
        <v/>
      </c>
      <c r="I41" s="20">
        <f>IFERROR(ROUNDUP(SQRT((1/Total_Sites_km2!I41)/2)/20,0)*New_4G_Sites!I41*VLOOKUP(Lookups!$A$10,Lookups!$A$9:Lookups!$B$24,2,FALSE),0)</f>
        <v/>
      </c>
      <c r="J41" s="20">
        <f>IFERROR(ROUNDUP(SQRT((1/Total_Sites_km2!J41)/2)/20,0)*New_4G_Sites!J41*VLOOKUP(Lookups!$A$10,Lookups!$A$9:Lookups!$B$24,2,FALSE),0)</f>
        <v/>
      </c>
      <c r="K41" s="20">
        <f>IFERROR(ROUNDUP(SQRT((1/Total_Sites_km2!K41)/2)/20,0)*New_4G_Sites!K41*VLOOKUP(Lookups!$A$10,Lookups!$A$9:Lookups!$B$24,2,FALSE),0)</f>
        <v/>
      </c>
      <c r="L41" s="20">
        <f>IFERROR(ROUNDUP(SQRT((1/Total_Sites_km2!L41)/2)/20,0)*New_4G_Sites!L41*VLOOKUP(Lookups!$A$10,Lookups!$A$9:Lookups!$B$24,2,FALSE),0)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IFERROR(ROUNDUP(SQRT((1/Total_Sites_km2!C42)/2)/20,0)*New_4G_Sites!C42*VLOOKUP(Lookups!$A$10,Lookups!$A$9:Lookups!$B$24,2,FALSE),0)</f>
        <v/>
      </c>
      <c r="D42" s="20">
        <f>IFERROR(ROUNDUP(SQRT((1/Total_Sites_km2!D42)/2)/20,0)*New_4G_Sites!D42*VLOOKUP(Lookups!$A$10,Lookups!$A$9:Lookups!$B$24,2,FALSE),0)</f>
        <v/>
      </c>
      <c r="E42" s="20">
        <f>IFERROR(ROUNDUP(SQRT((1/Total_Sites_km2!E42)/2)/20,0)*New_4G_Sites!E42*VLOOKUP(Lookups!$A$10,Lookups!$A$9:Lookups!$B$24,2,FALSE),0)</f>
        <v/>
      </c>
      <c r="F42" s="20">
        <f>IFERROR(ROUNDUP(SQRT((1/Total_Sites_km2!F42)/2)/20,0)*New_4G_Sites!F42*VLOOKUP(Lookups!$A$10,Lookups!$A$9:Lookups!$B$24,2,FALSE),0)</f>
        <v/>
      </c>
      <c r="G42" s="20">
        <f>IFERROR(ROUNDUP(SQRT((1/Total_Sites_km2!G42)/2)/20,0)*New_4G_Sites!G42*VLOOKUP(Lookups!$A$10,Lookups!$A$9:Lookups!$B$24,2,FALSE),0)</f>
        <v/>
      </c>
      <c r="H42" s="20">
        <f>IFERROR(ROUNDUP(SQRT((1/Total_Sites_km2!H42)/2)/20,0)*New_4G_Sites!H42*VLOOKUP(Lookups!$A$10,Lookups!$A$9:Lookups!$B$24,2,FALSE),0)</f>
        <v/>
      </c>
      <c r="I42" s="20">
        <f>IFERROR(ROUNDUP(SQRT((1/Total_Sites_km2!I42)/2)/20,0)*New_4G_Sites!I42*VLOOKUP(Lookups!$A$10,Lookups!$A$9:Lookups!$B$24,2,FALSE),0)</f>
        <v/>
      </c>
      <c r="J42" s="20">
        <f>IFERROR(ROUNDUP(SQRT((1/Total_Sites_km2!J42)/2)/20,0)*New_4G_Sites!J42*VLOOKUP(Lookups!$A$10,Lookups!$A$9:Lookups!$B$24,2,FALSE),0)</f>
        <v/>
      </c>
      <c r="K42" s="20">
        <f>IFERROR(ROUNDUP(SQRT((1/Total_Sites_km2!K42)/2)/20,0)*New_4G_Sites!K42*VLOOKUP(Lookups!$A$10,Lookups!$A$9:Lookups!$B$24,2,FALSE),0)</f>
        <v/>
      </c>
      <c r="L42" s="20">
        <f>IFERROR(ROUNDUP(SQRT((1/Total_Sites_km2!L42)/2)/20,0)*New_4G_Sites!L42*VLOOKUP(Lookups!$A$10,Lookups!$A$9:Lookups!$B$24,2,FALSE),0)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IFERROR(ROUNDUP(SQRT((1/Total_Sites_km2!C43)/2)/20,0)*New_4G_Sites!C43*VLOOKUP(Lookups!$A$10,Lookups!$A$9:Lookups!$B$24,2,FALSE),0)</f>
        <v/>
      </c>
      <c r="D43" s="20">
        <f>IFERROR(ROUNDUP(SQRT((1/Total_Sites_km2!D43)/2)/20,0)*New_4G_Sites!D43*VLOOKUP(Lookups!$A$10,Lookups!$A$9:Lookups!$B$24,2,FALSE),0)</f>
        <v/>
      </c>
      <c r="E43" s="20">
        <f>IFERROR(ROUNDUP(SQRT((1/Total_Sites_km2!E43)/2)/20,0)*New_4G_Sites!E43*VLOOKUP(Lookups!$A$10,Lookups!$A$9:Lookups!$B$24,2,FALSE),0)</f>
        <v/>
      </c>
      <c r="F43" s="20">
        <f>IFERROR(ROUNDUP(SQRT((1/Total_Sites_km2!F43)/2)/20,0)*New_4G_Sites!F43*VLOOKUP(Lookups!$A$10,Lookups!$A$9:Lookups!$B$24,2,FALSE),0)</f>
        <v/>
      </c>
      <c r="G43" s="20">
        <f>IFERROR(ROUNDUP(SQRT((1/Total_Sites_km2!G43)/2)/20,0)*New_4G_Sites!G43*VLOOKUP(Lookups!$A$10,Lookups!$A$9:Lookups!$B$24,2,FALSE),0)</f>
        <v/>
      </c>
      <c r="H43" s="20">
        <f>IFERROR(ROUNDUP(SQRT((1/Total_Sites_km2!H43)/2)/20,0)*New_4G_Sites!H43*VLOOKUP(Lookups!$A$10,Lookups!$A$9:Lookups!$B$24,2,FALSE),0)</f>
        <v/>
      </c>
      <c r="I43" s="20">
        <f>IFERROR(ROUNDUP(SQRT((1/Total_Sites_km2!I43)/2)/20,0)*New_4G_Sites!I43*VLOOKUP(Lookups!$A$10,Lookups!$A$9:Lookups!$B$24,2,FALSE),0)</f>
        <v/>
      </c>
      <c r="J43" s="20">
        <f>IFERROR(ROUNDUP(SQRT((1/Total_Sites_km2!J43)/2)/20,0)*New_4G_Sites!J43*VLOOKUP(Lookups!$A$10,Lookups!$A$9:Lookups!$B$24,2,FALSE),0)</f>
        <v/>
      </c>
      <c r="K43" s="20">
        <f>IFERROR(ROUNDUP(SQRT((1/Total_Sites_km2!K43)/2)/20,0)*New_4G_Sites!K43*VLOOKUP(Lookups!$A$10,Lookups!$A$9:Lookups!$B$24,2,FALSE),0)</f>
        <v/>
      </c>
      <c r="L43" s="20">
        <f>IFERROR(ROUNDUP(SQRT((1/Total_Sites_km2!L43)/2)/20,0)*New_4G_Sites!L43*VLOOKUP(Lookups!$A$10,Lookups!$A$9:Lookups!$B$24,2,FALSE),0)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IFERROR(ROUNDUP(SQRT((1/Total_Sites_km2!C44)/2)/20,0)*New_4G_Sites!C44*VLOOKUP(Lookups!$A$10,Lookups!$A$9:Lookups!$B$24,2,FALSE),0)</f>
        <v/>
      </c>
      <c r="D44" s="20">
        <f>IFERROR(ROUNDUP(SQRT((1/Total_Sites_km2!D44)/2)/20,0)*New_4G_Sites!D44*VLOOKUP(Lookups!$A$10,Lookups!$A$9:Lookups!$B$24,2,FALSE),0)</f>
        <v/>
      </c>
      <c r="E44" s="20">
        <f>IFERROR(ROUNDUP(SQRT((1/Total_Sites_km2!E44)/2)/20,0)*New_4G_Sites!E44*VLOOKUP(Lookups!$A$10,Lookups!$A$9:Lookups!$B$24,2,FALSE),0)</f>
        <v/>
      </c>
      <c r="F44" s="20">
        <f>IFERROR(ROUNDUP(SQRT((1/Total_Sites_km2!F44)/2)/20,0)*New_4G_Sites!F44*VLOOKUP(Lookups!$A$10,Lookups!$A$9:Lookups!$B$24,2,FALSE),0)</f>
        <v/>
      </c>
      <c r="G44" s="20">
        <f>IFERROR(ROUNDUP(SQRT((1/Total_Sites_km2!G44)/2)/20,0)*New_4G_Sites!G44*VLOOKUP(Lookups!$A$10,Lookups!$A$9:Lookups!$B$24,2,FALSE),0)</f>
        <v/>
      </c>
      <c r="H44" s="20">
        <f>IFERROR(ROUNDUP(SQRT((1/Total_Sites_km2!H44)/2)/20,0)*New_4G_Sites!H44*VLOOKUP(Lookups!$A$10,Lookups!$A$9:Lookups!$B$24,2,FALSE),0)</f>
        <v/>
      </c>
      <c r="I44" s="20">
        <f>IFERROR(ROUNDUP(SQRT((1/Total_Sites_km2!I44)/2)/20,0)*New_4G_Sites!I44*VLOOKUP(Lookups!$A$10,Lookups!$A$9:Lookups!$B$24,2,FALSE),0)</f>
        <v/>
      </c>
      <c r="J44" s="20">
        <f>IFERROR(ROUNDUP(SQRT((1/Total_Sites_km2!J44)/2)/20,0)*New_4G_Sites!J44*VLOOKUP(Lookups!$A$10,Lookups!$A$9:Lookups!$B$24,2,FALSE),0)</f>
        <v/>
      </c>
      <c r="K44" s="20">
        <f>IFERROR(ROUNDUP(SQRT((1/Total_Sites_km2!K44)/2)/20,0)*New_4G_Sites!K44*VLOOKUP(Lookups!$A$10,Lookups!$A$9:Lookups!$B$24,2,FALSE),0)</f>
        <v/>
      </c>
      <c r="L44" s="20">
        <f>IFERROR(ROUNDUP(SQRT((1/Total_Sites_km2!L44)/2)/20,0)*New_4G_Sites!L44*VLOOKUP(Lookups!$A$10,Lookups!$A$9:Lookups!$B$24,2,FALSE),0)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IFERROR(ROUNDUP(SQRT((1/Total_Sites_km2!C45)/2)/20,0)*New_4G_Sites!C45*VLOOKUP(Lookups!$A$10,Lookups!$A$9:Lookups!$B$24,2,FALSE),0)</f>
        <v/>
      </c>
      <c r="D45" s="20">
        <f>IFERROR(ROUNDUP(SQRT((1/Total_Sites_km2!D45)/2)/20,0)*New_4G_Sites!D45*VLOOKUP(Lookups!$A$10,Lookups!$A$9:Lookups!$B$24,2,FALSE),0)</f>
        <v/>
      </c>
      <c r="E45" s="20">
        <f>IFERROR(ROUNDUP(SQRT((1/Total_Sites_km2!E45)/2)/20,0)*New_4G_Sites!E45*VLOOKUP(Lookups!$A$10,Lookups!$A$9:Lookups!$B$24,2,FALSE),0)</f>
        <v/>
      </c>
      <c r="F45" s="20">
        <f>IFERROR(ROUNDUP(SQRT((1/Total_Sites_km2!F45)/2)/20,0)*New_4G_Sites!F45*VLOOKUP(Lookups!$A$10,Lookups!$A$9:Lookups!$B$24,2,FALSE),0)</f>
        <v/>
      </c>
      <c r="G45" s="20">
        <f>IFERROR(ROUNDUP(SQRT((1/Total_Sites_km2!G45)/2)/20,0)*New_4G_Sites!G45*VLOOKUP(Lookups!$A$10,Lookups!$A$9:Lookups!$B$24,2,FALSE),0)</f>
        <v/>
      </c>
      <c r="H45" s="20">
        <f>IFERROR(ROUNDUP(SQRT((1/Total_Sites_km2!H45)/2)/20,0)*New_4G_Sites!H45*VLOOKUP(Lookups!$A$10,Lookups!$A$9:Lookups!$B$24,2,FALSE),0)</f>
        <v/>
      </c>
      <c r="I45" s="20">
        <f>IFERROR(ROUNDUP(SQRT((1/Total_Sites_km2!I45)/2)/20,0)*New_4G_Sites!I45*VLOOKUP(Lookups!$A$10,Lookups!$A$9:Lookups!$B$24,2,FALSE),0)</f>
        <v/>
      </c>
      <c r="J45" s="20">
        <f>IFERROR(ROUNDUP(SQRT((1/Total_Sites_km2!J45)/2)/20,0)*New_4G_Sites!J45*VLOOKUP(Lookups!$A$10,Lookups!$A$9:Lookups!$B$24,2,FALSE),0)</f>
        <v/>
      </c>
      <c r="K45" s="20">
        <f>IFERROR(ROUNDUP(SQRT((1/Total_Sites_km2!K45)/2)/20,0)*New_4G_Sites!K45*VLOOKUP(Lookups!$A$10,Lookups!$A$9:Lookups!$B$24,2,FALSE),0)</f>
        <v/>
      </c>
      <c r="L45" s="20">
        <f>IFERROR(ROUNDUP(SQRT((1/Total_Sites_km2!L45)/2)/20,0)*New_4G_Sites!L45*VLOOKUP(Lookups!$A$10,Lookups!$A$9:Lookups!$B$24,2,FALSE),0)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IFERROR(ROUNDUP(SQRT((1/Total_Sites_km2!C46)/2)/20,0)*New_4G_Sites!C46*VLOOKUP(Lookups!$A$10,Lookups!$A$9:Lookups!$B$24,2,FALSE),0)</f>
        <v/>
      </c>
      <c r="D46" s="20">
        <f>IFERROR(ROUNDUP(SQRT((1/Total_Sites_km2!D46)/2)/20,0)*New_4G_Sites!D46*VLOOKUP(Lookups!$A$10,Lookups!$A$9:Lookups!$B$24,2,FALSE),0)</f>
        <v/>
      </c>
      <c r="E46" s="20">
        <f>IFERROR(ROUNDUP(SQRT((1/Total_Sites_km2!E46)/2)/20,0)*New_4G_Sites!E46*VLOOKUP(Lookups!$A$10,Lookups!$A$9:Lookups!$B$24,2,FALSE),0)</f>
        <v/>
      </c>
      <c r="F46" s="20">
        <f>IFERROR(ROUNDUP(SQRT((1/Total_Sites_km2!F46)/2)/20,0)*New_4G_Sites!F46*VLOOKUP(Lookups!$A$10,Lookups!$A$9:Lookups!$B$24,2,FALSE),0)</f>
        <v/>
      </c>
      <c r="G46" s="20">
        <f>IFERROR(ROUNDUP(SQRT((1/Total_Sites_km2!G46)/2)/20,0)*New_4G_Sites!G46*VLOOKUP(Lookups!$A$10,Lookups!$A$9:Lookups!$B$24,2,FALSE),0)</f>
        <v/>
      </c>
      <c r="H46" s="20">
        <f>IFERROR(ROUNDUP(SQRT((1/Total_Sites_km2!H46)/2)/20,0)*New_4G_Sites!H46*VLOOKUP(Lookups!$A$10,Lookups!$A$9:Lookups!$B$24,2,FALSE),0)</f>
        <v/>
      </c>
      <c r="I46" s="20">
        <f>IFERROR(ROUNDUP(SQRT((1/Total_Sites_km2!I46)/2)/20,0)*New_4G_Sites!I46*VLOOKUP(Lookups!$A$10,Lookups!$A$9:Lookups!$B$24,2,FALSE),0)</f>
        <v/>
      </c>
      <c r="J46" s="20">
        <f>IFERROR(ROUNDUP(SQRT((1/Total_Sites_km2!J46)/2)/20,0)*New_4G_Sites!J46*VLOOKUP(Lookups!$A$10,Lookups!$A$9:Lookups!$B$24,2,FALSE),0)</f>
        <v/>
      </c>
      <c r="K46" s="20">
        <f>IFERROR(ROUNDUP(SQRT((1/Total_Sites_km2!K46)/2)/20,0)*New_4G_Sites!K46*VLOOKUP(Lookups!$A$10,Lookups!$A$9:Lookups!$B$24,2,FALSE),0)</f>
        <v/>
      </c>
      <c r="L46" s="20">
        <f>IFERROR(ROUNDUP(SQRT((1/Total_Sites_km2!L46)/2)/20,0)*New_4G_Sites!L46*VLOOKUP(Lookups!$A$10,Lookups!$A$9:Lookups!$B$24,2,FALSE),0)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IFERROR(ROUNDUP(SQRT((1/Total_Sites_km2!C47)/2)/20,0)*New_4G_Sites!C47*VLOOKUP(Lookups!$A$10,Lookups!$A$9:Lookups!$B$24,2,FALSE),0)</f>
        <v/>
      </c>
      <c r="D47" s="20">
        <f>IFERROR(ROUNDUP(SQRT((1/Total_Sites_km2!D47)/2)/20,0)*New_4G_Sites!D47*VLOOKUP(Lookups!$A$10,Lookups!$A$9:Lookups!$B$24,2,FALSE),0)</f>
        <v/>
      </c>
      <c r="E47" s="20">
        <f>IFERROR(ROUNDUP(SQRT((1/Total_Sites_km2!E47)/2)/20,0)*New_4G_Sites!E47*VLOOKUP(Lookups!$A$10,Lookups!$A$9:Lookups!$B$24,2,FALSE),0)</f>
        <v/>
      </c>
      <c r="F47" s="20">
        <f>IFERROR(ROUNDUP(SQRT((1/Total_Sites_km2!F47)/2)/20,0)*New_4G_Sites!F47*VLOOKUP(Lookups!$A$10,Lookups!$A$9:Lookups!$B$24,2,FALSE),0)</f>
        <v/>
      </c>
      <c r="G47" s="20">
        <f>IFERROR(ROUNDUP(SQRT((1/Total_Sites_km2!G47)/2)/20,0)*New_4G_Sites!G47*VLOOKUP(Lookups!$A$10,Lookups!$A$9:Lookups!$B$24,2,FALSE),0)</f>
        <v/>
      </c>
      <c r="H47" s="20">
        <f>IFERROR(ROUNDUP(SQRT((1/Total_Sites_km2!H47)/2)/20,0)*New_4G_Sites!H47*VLOOKUP(Lookups!$A$10,Lookups!$A$9:Lookups!$B$24,2,FALSE),0)</f>
        <v/>
      </c>
      <c r="I47" s="20">
        <f>IFERROR(ROUNDUP(SQRT((1/Total_Sites_km2!I47)/2)/20,0)*New_4G_Sites!I47*VLOOKUP(Lookups!$A$10,Lookups!$A$9:Lookups!$B$24,2,FALSE),0)</f>
        <v/>
      </c>
      <c r="J47" s="20">
        <f>IFERROR(ROUNDUP(SQRT((1/Total_Sites_km2!J47)/2)/20,0)*New_4G_Sites!J47*VLOOKUP(Lookups!$A$10,Lookups!$A$9:Lookups!$B$24,2,FALSE),0)</f>
        <v/>
      </c>
      <c r="K47" s="20">
        <f>IFERROR(ROUNDUP(SQRT((1/Total_Sites_km2!K47)/2)/20,0)*New_4G_Sites!K47*VLOOKUP(Lookups!$A$10,Lookups!$A$9:Lookups!$B$24,2,FALSE),0)</f>
        <v/>
      </c>
      <c r="L47" s="20">
        <f>IFERROR(ROUNDUP(SQRT((1/Total_Sites_km2!L47)/2)/20,0)*New_4G_Sites!L47*VLOOKUP(Lookups!$A$10,Lookups!$A$9:Lookups!$B$24,2,FALSE),0)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IFERROR(ROUNDUP(SQRT((1/Total_Sites_km2!C48)/2)/20,0)*New_4G_Sites!C48*VLOOKUP(Lookups!$A$10,Lookups!$A$9:Lookups!$B$24,2,FALSE),0)</f>
        <v/>
      </c>
      <c r="D48" s="20">
        <f>IFERROR(ROUNDUP(SQRT((1/Total_Sites_km2!D48)/2)/20,0)*New_4G_Sites!D48*VLOOKUP(Lookups!$A$10,Lookups!$A$9:Lookups!$B$24,2,FALSE),0)</f>
        <v/>
      </c>
      <c r="E48" s="20">
        <f>IFERROR(ROUNDUP(SQRT((1/Total_Sites_km2!E48)/2)/20,0)*New_4G_Sites!E48*VLOOKUP(Lookups!$A$10,Lookups!$A$9:Lookups!$B$24,2,FALSE),0)</f>
        <v/>
      </c>
      <c r="F48" s="20">
        <f>IFERROR(ROUNDUP(SQRT((1/Total_Sites_km2!F48)/2)/20,0)*New_4G_Sites!F48*VLOOKUP(Lookups!$A$10,Lookups!$A$9:Lookups!$B$24,2,FALSE),0)</f>
        <v/>
      </c>
      <c r="G48" s="20">
        <f>IFERROR(ROUNDUP(SQRT((1/Total_Sites_km2!G48)/2)/20,0)*New_4G_Sites!G48*VLOOKUP(Lookups!$A$10,Lookups!$A$9:Lookups!$B$24,2,FALSE),0)</f>
        <v/>
      </c>
      <c r="H48" s="20">
        <f>IFERROR(ROUNDUP(SQRT((1/Total_Sites_km2!H48)/2)/20,0)*New_4G_Sites!H48*VLOOKUP(Lookups!$A$10,Lookups!$A$9:Lookups!$B$24,2,FALSE),0)</f>
        <v/>
      </c>
      <c r="I48" s="20">
        <f>IFERROR(ROUNDUP(SQRT((1/Total_Sites_km2!I48)/2)/20,0)*New_4G_Sites!I48*VLOOKUP(Lookups!$A$10,Lookups!$A$9:Lookups!$B$24,2,FALSE),0)</f>
        <v/>
      </c>
      <c r="J48" s="20">
        <f>IFERROR(ROUNDUP(SQRT((1/Total_Sites_km2!J48)/2)/20,0)*New_4G_Sites!J48*VLOOKUP(Lookups!$A$10,Lookups!$A$9:Lookups!$B$24,2,FALSE),0)</f>
        <v/>
      </c>
      <c r="K48" s="20">
        <f>IFERROR(ROUNDUP(SQRT((1/Total_Sites_km2!K48)/2)/20,0)*New_4G_Sites!K48*VLOOKUP(Lookups!$A$10,Lookups!$A$9:Lookups!$B$24,2,FALSE),0)</f>
        <v/>
      </c>
      <c r="L48" s="20">
        <f>IFERROR(ROUNDUP(SQRT((1/Total_Sites_km2!L48)/2)/20,0)*New_4G_Sites!L48*VLOOKUP(Lookups!$A$10,Lookups!$A$9:Lookups!$B$24,2,FALSE),0)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IFERROR(ROUNDUP(SQRT((1/Total_Sites_km2!C49)/2)/20,0)*New_4G_Sites!C49*VLOOKUP(Lookups!$A$10,Lookups!$A$9:Lookups!$B$24,2,FALSE),0)</f>
        <v/>
      </c>
      <c r="D49" s="20">
        <f>IFERROR(ROUNDUP(SQRT((1/Total_Sites_km2!D49)/2)/20,0)*New_4G_Sites!D49*VLOOKUP(Lookups!$A$10,Lookups!$A$9:Lookups!$B$24,2,FALSE),0)</f>
        <v/>
      </c>
      <c r="E49" s="20">
        <f>IFERROR(ROUNDUP(SQRT((1/Total_Sites_km2!E49)/2)/20,0)*New_4G_Sites!E49*VLOOKUP(Lookups!$A$10,Lookups!$A$9:Lookups!$B$24,2,FALSE),0)</f>
        <v/>
      </c>
      <c r="F49" s="20">
        <f>IFERROR(ROUNDUP(SQRT((1/Total_Sites_km2!F49)/2)/20,0)*New_4G_Sites!F49*VLOOKUP(Lookups!$A$10,Lookups!$A$9:Lookups!$B$24,2,FALSE),0)</f>
        <v/>
      </c>
      <c r="G49" s="20">
        <f>IFERROR(ROUNDUP(SQRT((1/Total_Sites_km2!G49)/2)/20,0)*New_4G_Sites!G49*VLOOKUP(Lookups!$A$10,Lookups!$A$9:Lookups!$B$24,2,FALSE),0)</f>
        <v/>
      </c>
      <c r="H49" s="20">
        <f>IFERROR(ROUNDUP(SQRT((1/Total_Sites_km2!H49)/2)/20,0)*New_4G_Sites!H49*VLOOKUP(Lookups!$A$10,Lookups!$A$9:Lookups!$B$24,2,FALSE),0)</f>
        <v/>
      </c>
      <c r="I49" s="20">
        <f>IFERROR(ROUNDUP(SQRT((1/Total_Sites_km2!I49)/2)/20,0)*New_4G_Sites!I49*VLOOKUP(Lookups!$A$10,Lookups!$A$9:Lookups!$B$24,2,FALSE),0)</f>
        <v/>
      </c>
      <c r="J49" s="20">
        <f>IFERROR(ROUNDUP(SQRT((1/Total_Sites_km2!J49)/2)/20,0)*New_4G_Sites!J49*VLOOKUP(Lookups!$A$10,Lookups!$A$9:Lookups!$B$24,2,FALSE),0)</f>
        <v/>
      </c>
      <c r="K49" s="20">
        <f>IFERROR(ROUNDUP(SQRT((1/Total_Sites_km2!K49)/2)/20,0)*New_4G_Sites!K49*VLOOKUP(Lookups!$A$10,Lookups!$A$9:Lookups!$B$24,2,FALSE),0)</f>
        <v/>
      </c>
      <c r="L49" s="20">
        <f>IFERROR(ROUNDUP(SQRT((1/Total_Sites_km2!L49)/2)/20,0)*New_4G_Sites!L49*VLOOKUP(Lookups!$A$10,Lookups!$A$9:Lookups!$B$24,2,FALSE),0)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IFERROR(ROUNDUP(SQRT((1/Total_Sites_km2!C50)/2)/20,0)*New_4G_Sites!C50*VLOOKUP(Lookups!$A$10,Lookups!$A$9:Lookups!$B$24,2,FALSE),0)</f>
        <v/>
      </c>
      <c r="D50" s="20">
        <f>IFERROR(ROUNDUP(SQRT((1/Total_Sites_km2!D50)/2)/20,0)*New_4G_Sites!D50*VLOOKUP(Lookups!$A$10,Lookups!$A$9:Lookups!$B$24,2,FALSE),0)</f>
        <v/>
      </c>
      <c r="E50" s="20">
        <f>IFERROR(ROUNDUP(SQRT((1/Total_Sites_km2!E50)/2)/20,0)*New_4G_Sites!E50*VLOOKUP(Lookups!$A$10,Lookups!$A$9:Lookups!$B$24,2,FALSE),0)</f>
        <v/>
      </c>
      <c r="F50" s="20">
        <f>IFERROR(ROUNDUP(SQRT((1/Total_Sites_km2!F50)/2)/20,0)*New_4G_Sites!F50*VLOOKUP(Lookups!$A$10,Lookups!$A$9:Lookups!$B$24,2,FALSE),0)</f>
        <v/>
      </c>
      <c r="G50" s="20">
        <f>IFERROR(ROUNDUP(SQRT((1/Total_Sites_km2!G50)/2)/20,0)*New_4G_Sites!G50*VLOOKUP(Lookups!$A$10,Lookups!$A$9:Lookups!$B$24,2,FALSE),0)</f>
        <v/>
      </c>
      <c r="H50" s="20">
        <f>IFERROR(ROUNDUP(SQRT((1/Total_Sites_km2!H50)/2)/20,0)*New_4G_Sites!H50*VLOOKUP(Lookups!$A$10,Lookups!$A$9:Lookups!$B$24,2,FALSE),0)</f>
        <v/>
      </c>
      <c r="I50" s="20">
        <f>IFERROR(ROUNDUP(SQRT((1/Total_Sites_km2!I50)/2)/20,0)*New_4G_Sites!I50*VLOOKUP(Lookups!$A$10,Lookups!$A$9:Lookups!$B$24,2,FALSE),0)</f>
        <v/>
      </c>
      <c r="J50" s="20">
        <f>IFERROR(ROUNDUP(SQRT((1/Total_Sites_km2!J50)/2)/20,0)*New_4G_Sites!J50*VLOOKUP(Lookups!$A$10,Lookups!$A$9:Lookups!$B$24,2,FALSE),0)</f>
        <v/>
      </c>
      <c r="K50" s="20">
        <f>IFERROR(ROUNDUP(SQRT((1/Total_Sites_km2!K50)/2)/20,0)*New_4G_Sites!K50*VLOOKUP(Lookups!$A$10,Lookups!$A$9:Lookups!$B$24,2,FALSE),0)</f>
        <v/>
      </c>
      <c r="L50" s="20">
        <f>IFERROR(ROUNDUP(SQRT((1/Total_Sites_km2!L50)/2)/20,0)*New_4G_Sites!L50*VLOOKUP(Lookups!$A$10,Lookups!$A$9:Lookups!$B$24,2,FALSE),0)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IFERROR(ROUNDUP(SQRT((1/Total_Sites_km2!C51)/2)/20,0)*New_4G_Sites!C51*VLOOKUP(Lookups!$A$10,Lookups!$A$9:Lookups!$B$24,2,FALSE),0)</f>
        <v/>
      </c>
      <c r="D51" s="20">
        <f>IFERROR(ROUNDUP(SQRT((1/Total_Sites_km2!D51)/2)/20,0)*New_4G_Sites!D51*VLOOKUP(Lookups!$A$10,Lookups!$A$9:Lookups!$B$24,2,FALSE),0)</f>
        <v/>
      </c>
      <c r="E51" s="20">
        <f>IFERROR(ROUNDUP(SQRT((1/Total_Sites_km2!E51)/2)/20,0)*New_4G_Sites!E51*VLOOKUP(Lookups!$A$10,Lookups!$A$9:Lookups!$B$24,2,FALSE),0)</f>
        <v/>
      </c>
      <c r="F51" s="20">
        <f>IFERROR(ROUNDUP(SQRT((1/Total_Sites_km2!F51)/2)/20,0)*New_4G_Sites!F51*VLOOKUP(Lookups!$A$10,Lookups!$A$9:Lookups!$B$24,2,FALSE),0)</f>
        <v/>
      </c>
      <c r="G51" s="20">
        <f>IFERROR(ROUNDUP(SQRT((1/Total_Sites_km2!G51)/2)/20,0)*New_4G_Sites!G51*VLOOKUP(Lookups!$A$10,Lookups!$A$9:Lookups!$B$24,2,FALSE),0)</f>
        <v/>
      </c>
      <c r="H51" s="20">
        <f>IFERROR(ROUNDUP(SQRT((1/Total_Sites_km2!H51)/2)/20,0)*New_4G_Sites!H51*VLOOKUP(Lookups!$A$10,Lookups!$A$9:Lookups!$B$24,2,FALSE),0)</f>
        <v/>
      </c>
      <c r="I51" s="20">
        <f>IFERROR(ROUNDUP(SQRT((1/Total_Sites_km2!I51)/2)/20,0)*New_4G_Sites!I51*VLOOKUP(Lookups!$A$10,Lookups!$A$9:Lookups!$B$24,2,FALSE),0)</f>
        <v/>
      </c>
      <c r="J51" s="20">
        <f>IFERROR(ROUNDUP(SQRT((1/Total_Sites_km2!J51)/2)/20,0)*New_4G_Sites!J51*VLOOKUP(Lookups!$A$10,Lookups!$A$9:Lookups!$B$24,2,FALSE),0)</f>
        <v/>
      </c>
      <c r="K51" s="20">
        <f>IFERROR(ROUNDUP(SQRT((1/Total_Sites_km2!K51)/2)/20,0)*New_4G_Sites!K51*VLOOKUP(Lookups!$A$10,Lookups!$A$9:Lookups!$B$24,2,FALSE),0)</f>
        <v/>
      </c>
      <c r="L51" s="20">
        <f>IFERROR(ROUNDUP(SQRT((1/Total_Sites_km2!L51)/2)/20,0)*New_4G_Sites!L51*VLOOKUP(Lookups!$A$10,Lookups!$A$9:Lookups!$B$24,2,FALSE),0)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IFERROR(ROUNDUP(SQRT((1/Total_Sites_km2!C52)/2)/20,0)*New_4G_Sites!C52*VLOOKUP(Lookups!$A$10,Lookups!$A$9:Lookups!$B$24,2,FALSE),0)</f>
        <v/>
      </c>
      <c r="D52" s="20">
        <f>IFERROR(ROUNDUP(SQRT((1/Total_Sites_km2!D52)/2)/20,0)*New_4G_Sites!D52*VLOOKUP(Lookups!$A$10,Lookups!$A$9:Lookups!$B$24,2,FALSE),0)</f>
        <v/>
      </c>
      <c r="E52" s="20">
        <f>IFERROR(ROUNDUP(SQRT((1/Total_Sites_km2!E52)/2)/20,0)*New_4G_Sites!E52*VLOOKUP(Lookups!$A$10,Lookups!$A$9:Lookups!$B$24,2,FALSE),0)</f>
        <v/>
      </c>
      <c r="F52" s="20">
        <f>IFERROR(ROUNDUP(SQRT((1/Total_Sites_km2!F52)/2)/20,0)*New_4G_Sites!F52*VLOOKUP(Lookups!$A$10,Lookups!$A$9:Lookups!$B$24,2,FALSE),0)</f>
        <v/>
      </c>
      <c r="G52" s="20">
        <f>IFERROR(ROUNDUP(SQRT((1/Total_Sites_km2!G52)/2)/20,0)*New_4G_Sites!G52*VLOOKUP(Lookups!$A$10,Lookups!$A$9:Lookups!$B$24,2,FALSE),0)</f>
        <v/>
      </c>
      <c r="H52" s="20">
        <f>IFERROR(ROUNDUP(SQRT((1/Total_Sites_km2!H52)/2)/20,0)*New_4G_Sites!H52*VLOOKUP(Lookups!$A$10,Lookups!$A$9:Lookups!$B$24,2,FALSE),0)</f>
        <v/>
      </c>
      <c r="I52" s="20">
        <f>IFERROR(ROUNDUP(SQRT((1/Total_Sites_km2!I52)/2)/20,0)*New_4G_Sites!I52*VLOOKUP(Lookups!$A$10,Lookups!$A$9:Lookups!$B$24,2,FALSE),0)</f>
        <v/>
      </c>
      <c r="J52" s="20">
        <f>IFERROR(ROUNDUP(SQRT((1/Total_Sites_km2!J52)/2)/20,0)*New_4G_Sites!J52*VLOOKUP(Lookups!$A$10,Lookups!$A$9:Lookups!$B$24,2,FALSE),0)</f>
        <v/>
      </c>
      <c r="K52" s="20">
        <f>IFERROR(ROUNDUP(SQRT((1/Total_Sites_km2!K52)/2)/20,0)*New_4G_Sites!K52*VLOOKUP(Lookups!$A$10,Lookups!$A$9:Lookups!$B$24,2,FALSE),0)</f>
        <v/>
      </c>
      <c r="L52" s="20">
        <f>IFERROR(ROUNDUP(SQRT((1/Total_Sites_km2!L52)/2)/20,0)*New_4G_Sites!L52*VLOOKUP(Lookups!$A$10,Lookups!$A$9:Lookups!$B$24,2,FALSE),0)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IFERROR(ROUNDUP(SQRT((1/Total_Sites_km2!C53)/2)/20,0)*New_4G_Sites!C53*VLOOKUP(Lookups!$A$10,Lookups!$A$9:Lookups!$B$24,2,FALSE),0)</f>
        <v/>
      </c>
      <c r="D53" s="20">
        <f>IFERROR(ROUNDUP(SQRT((1/Total_Sites_km2!D53)/2)/20,0)*New_4G_Sites!D53*VLOOKUP(Lookups!$A$10,Lookups!$A$9:Lookups!$B$24,2,FALSE),0)</f>
        <v/>
      </c>
      <c r="E53" s="20">
        <f>IFERROR(ROUNDUP(SQRT((1/Total_Sites_km2!E53)/2)/20,0)*New_4G_Sites!E53*VLOOKUP(Lookups!$A$10,Lookups!$A$9:Lookups!$B$24,2,FALSE),0)</f>
        <v/>
      </c>
      <c r="F53" s="20">
        <f>IFERROR(ROUNDUP(SQRT((1/Total_Sites_km2!F53)/2)/20,0)*New_4G_Sites!F53*VLOOKUP(Lookups!$A$10,Lookups!$A$9:Lookups!$B$24,2,FALSE),0)</f>
        <v/>
      </c>
      <c r="G53" s="20">
        <f>IFERROR(ROUNDUP(SQRT((1/Total_Sites_km2!G53)/2)/20,0)*New_4G_Sites!G53*VLOOKUP(Lookups!$A$10,Lookups!$A$9:Lookups!$B$24,2,FALSE),0)</f>
        <v/>
      </c>
      <c r="H53" s="20">
        <f>IFERROR(ROUNDUP(SQRT((1/Total_Sites_km2!H53)/2)/20,0)*New_4G_Sites!H53*VLOOKUP(Lookups!$A$10,Lookups!$A$9:Lookups!$B$24,2,FALSE),0)</f>
        <v/>
      </c>
      <c r="I53" s="20">
        <f>IFERROR(ROUNDUP(SQRT((1/Total_Sites_km2!I53)/2)/20,0)*New_4G_Sites!I53*VLOOKUP(Lookups!$A$10,Lookups!$A$9:Lookups!$B$24,2,FALSE),0)</f>
        <v/>
      </c>
      <c r="J53" s="20">
        <f>IFERROR(ROUNDUP(SQRT((1/Total_Sites_km2!J53)/2)/20,0)*New_4G_Sites!J53*VLOOKUP(Lookups!$A$10,Lookups!$A$9:Lookups!$B$24,2,FALSE),0)</f>
        <v/>
      </c>
      <c r="K53" s="20">
        <f>IFERROR(ROUNDUP(SQRT((1/Total_Sites_km2!K53)/2)/20,0)*New_4G_Sites!K53*VLOOKUP(Lookups!$A$10,Lookups!$A$9:Lookups!$B$24,2,FALSE),0)</f>
        <v/>
      </c>
      <c r="L53" s="20">
        <f>IFERROR(ROUNDUP(SQRT((1/Total_Sites_km2!L53)/2)/20,0)*New_4G_Sites!L53*VLOOKUP(Lookups!$A$10,Lookups!$A$9:Lookups!$B$24,2,FALSE),0)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IFERROR(ROUNDUP(SQRT((1/Total_Sites_km2!C54)/2)/20,0)*New_4G_Sites!C54*VLOOKUP(Lookups!$A$10,Lookups!$A$9:Lookups!$B$24,2,FALSE),0)</f>
        <v/>
      </c>
      <c r="D54" s="20">
        <f>IFERROR(ROUNDUP(SQRT((1/Total_Sites_km2!D54)/2)/20,0)*New_4G_Sites!D54*VLOOKUP(Lookups!$A$10,Lookups!$A$9:Lookups!$B$24,2,FALSE),0)</f>
        <v/>
      </c>
      <c r="E54" s="20">
        <f>IFERROR(ROUNDUP(SQRT((1/Total_Sites_km2!E54)/2)/20,0)*New_4G_Sites!E54*VLOOKUP(Lookups!$A$10,Lookups!$A$9:Lookups!$B$24,2,FALSE),0)</f>
        <v/>
      </c>
      <c r="F54" s="20">
        <f>IFERROR(ROUNDUP(SQRT((1/Total_Sites_km2!F54)/2)/20,0)*New_4G_Sites!F54*VLOOKUP(Lookups!$A$10,Lookups!$A$9:Lookups!$B$24,2,FALSE),0)</f>
        <v/>
      </c>
      <c r="G54" s="20">
        <f>IFERROR(ROUNDUP(SQRT((1/Total_Sites_km2!G54)/2)/20,0)*New_4G_Sites!G54*VLOOKUP(Lookups!$A$10,Lookups!$A$9:Lookups!$B$24,2,FALSE),0)</f>
        <v/>
      </c>
      <c r="H54" s="20">
        <f>IFERROR(ROUNDUP(SQRT((1/Total_Sites_km2!H54)/2)/20,0)*New_4G_Sites!H54*VLOOKUP(Lookups!$A$10,Lookups!$A$9:Lookups!$B$24,2,FALSE),0)</f>
        <v/>
      </c>
      <c r="I54" s="20">
        <f>IFERROR(ROUNDUP(SQRT((1/Total_Sites_km2!I54)/2)/20,0)*New_4G_Sites!I54*VLOOKUP(Lookups!$A$10,Lookups!$A$9:Lookups!$B$24,2,FALSE),0)</f>
        <v/>
      </c>
      <c r="J54" s="20">
        <f>IFERROR(ROUNDUP(SQRT((1/Total_Sites_km2!J54)/2)/20,0)*New_4G_Sites!J54*VLOOKUP(Lookups!$A$10,Lookups!$A$9:Lookups!$B$24,2,FALSE),0)</f>
        <v/>
      </c>
      <c r="K54" s="20">
        <f>IFERROR(ROUNDUP(SQRT((1/Total_Sites_km2!K54)/2)/20,0)*New_4G_Sites!K54*VLOOKUP(Lookups!$A$10,Lookups!$A$9:Lookups!$B$24,2,FALSE),0)</f>
        <v/>
      </c>
      <c r="L54" s="20">
        <f>IFERROR(ROUNDUP(SQRT((1/Total_Sites_km2!L54)/2)/20,0)*New_4G_Sites!L54*VLOOKUP(Lookups!$A$10,Lookups!$A$9:Lookups!$B$24,2,FALSE),0)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IFERROR(ROUNDUP(SQRT((1/Total_Sites_km2!C55)/2)/20,0)*New_4G_Sites!C55*VLOOKUP(Lookups!$A$10,Lookups!$A$9:Lookups!$B$24,2,FALSE),0)</f>
        <v/>
      </c>
      <c r="D55" s="20">
        <f>IFERROR(ROUNDUP(SQRT((1/Total_Sites_km2!D55)/2)/20,0)*New_4G_Sites!D55*VLOOKUP(Lookups!$A$10,Lookups!$A$9:Lookups!$B$24,2,FALSE),0)</f>
        <v/>
      </c>
      <c r="E55" s="20">
        <f>IFERROR(ROUNDUP(SQRT((1/Total_Sites_km2!E55)/2)/20,0)*New_4G_Sites!E55*VLOOKUP(Lookups!$A$10,Lookups!$A$9:Lookups!$B$24,2,FALSE),0)</f>
        <v/>
      </c>
      <c r="F55" s="20">
        <f>IFERROR(ROUNDUP(SQRT((1/Total_Sites_km2!F55)/2)/20,0)*New_4G_Sites!F55*VLOOKUP(Lookups!$A$10,Lookups!$A$9:Lookups!$B$24,2,FALSE),0)</f>
        <v/>
      </c>
      <c r="G55" s="20">
        <f>IFERROR(ROUNDUP(SQRT((1/Total_Sites_km2!G55)/2)/20,0)*New_4G_Sites!G55*VLOOKUP(Lookups!$A$10,Lookups!$A$9:Lookups!$B$24,2,FALSE),0)</f>
        <v/>
      </c>
      <c r="H55" s="20">
        <f>IFERROR(ROUNDUP(SQRT((1/Total_Sites_km2!H55)/2)/20,0)*New_4G_Sites!H55*VLOOKUP(Lookups!$A$10,Lookups!$A$9:Lookups!$B$24,2,FALSE),0)</f>
        <v/>
      </c>
      <c r="I55" s="20">
        <f>IFERROR(ROUNDUP(SQRT((1/Total_Sites_km2!I55)/2)/20,0)*New_4G_Sites!I55*VLOOKUP(Lookups!$A$10,Lookups!$A$9:Lookups!$B$24,2,FALSE),0)</f>
        <v/>
      </c>
      <c r="J55" s="20">
        <f>IFERROR(ROUNDUP(SQRT((1/Total_Sites_km2!J55)/2)/20,0)*New_4G_Sites!J55*VLOOKUP(Lookups!$A$10,Lookups!$A$9:Lookups!$B$24,2,FALSE),0)</f>
        <v/>
      </c>
      <c r="K55" s="20">
        <f>IFERROR(ROUNDUP(SQRT((1/Total_Sites_km2!K55)/2)/20,0)*New_4G_Sites!K55*VLOOKUP(Lookups!$A$10,Lookups!$A$9:Lookups!$B$24,2,FALSE),0)</f>
        <v/>
      </c>
      <c r="L55" s="20">
        <f>IFERROR(ROUNDUP(SQRT((1/Total_Sites_km2!L55)/2)/20,0)*New_4G_Sites!L55*VLOOKUP(Lookups!$A$10,Lookups!$A$9:Lookups!$B$24,2,FALSE),0)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IFERROR(ROUNDUP(SQRT((1/Total_Sites_km2!C56)/2)/20,0)*New_4G_Sites!C56*VLOOKUP(Lookups!$A$10,Lookups!$A$9:Lookups!$B$24,2,FALSE),0)</f>
        <v/>
      </c>
      <c r="D56" s="20">
        <f>IFERROR(ROUNDUP(SQRT((1/Total_Sites_km2!D56)/2)/20,0)*New_4G_Sites!D56*VLOOKUP(Lookups!$A$10,Lookups!$A$9:Lookups!$B$24,2,FALSE),0)</f>
        <v/>
      </c>
      <c r="E56" s="20">
        <f>IFERROR(ROUNDUP(SQRT((1/Total_Sites_km2!E56)/2)/20,0)*New_4G_Sites!E56*VLOOKUP(Lookups!$A$10,Lookups!$A$9:Lookups!$B$24,2,FALSE),0)</f>
        <v/>
      </c>
      <c r="F56" s="20">
        <f>IFERROR(ROUNDUP(SQRT((1/Total_Sites_km2!F56)/2)/20,0)*New_4G_Sites!F56*VLOOKUP(Lookups!$A$10,Lookups!$A$9:Lookups!$B$24,2,FALSE),0)</f>
        <v/>
      </c>
      <c r="G56" s="20">
        <f>IFERROR(ROUNDUP(SQRT((1/Total_Sites_km2!G56)/2)/20,0)*New_4G_Sites!G56*VLOOKUP(Lookups!$A$10,Lookups!$A$9:Lookups!$B$24,2,FALSE),0)</f>
        <v/>
      </c>
      <c r="H56" s="20">
        <f>IFERROR(ROUNDUP(SQRT((1/Total_Sites_km2!H56)/2)/20,0)*New_4G_Sites!H56*VLOOKUP(Lookups!$A$10,Lookups!$A$9:Lookups!$B$24,2,FALSE),0)</f>
        <v/>
      </c>
      <c r="I56" s="20">
        <f>IFERROR(ROUNDUP(SQRT((1/Total_Sites_km2!I56)/2)/20,0)*New_4G_Sites!I56*VLOOKUP(Lookups!$A$10,Lookups!$A$9:Lookups!$B$24,2,FALSE),0)</f>
        <v/>
      </c>
      <c r="J56" s="20">
        <f>IFERROR(ROUNDUP(SQRT((1/Total_Sites_km2!J56)/2)/20,0)*New_4G_Sites!J56*VLOOKUP(Lookups!$A$10,Lookups!$A$9:Lookups!$B$24,2,FALSE),0)</f>
        <v/>
      </c>
      <c r="K56" s="20">
        <f>IFERROR(ROUNDUP(SQRT((1/Total_Sites_km2!K56)/2)/20,0)*New_4G_Sites!K56*VLOOKUP(Lookups!$A$10,Lookups!$A$9:Lookups!$B$24,2,FALSE),0)</f>
        <v/>
      </c>
      <c r="L56" s="20">
        <f>IFERROR(ROUNDUP(SQRT((1/Total_Sites_km2!L56)/2)/20,0)*New_4G_Sites!L56*VLOOKUP(Lookups!$A$10,Lookups!$A$9:Lookups!$B$24,2,FALSE),0)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IFERROR(ROUNDUP(SQRT((1/Total_Sites_km2!C57)/2)/20,0)*New_4G_Sites!C57*VLOOKUP(Lookups!$A$10,Lookups!$A$9:Lookups!$B$24,2,FALSE),0)</f>
        <v/>
      </c>
      <c r="D57" s="20">
        <f>IFERROR(ROUNDUP(SQRT((1/Total_Sites_km2!D57)/2)/20,0)*New_4G_Sites!D57*VLOOKUP(Lookups!$A$10,Lookups!$A$9:Lookups!$B$24,2,FALSE),0)</f>
        <v/>
      </c>
      <c r="E57" s="20">
        <f>IFERROR(ROUNDUP(SQRT((1/Total_Sites_km2!E57)/2)/20,0)*New_4G_Sites!E57*VLOOKUP(Lookups!$A$10,Lookups!$A$9:Lookups!$B$24,2,FALSE),0)</f>
        <v/>
      </c>
      <c r="F57" s="20">
        <f>IFERROR(ROUNDUP(SQRT((1/Total_Sites_km2!F57)/2)/20,0)*New_4G_Sites!F57*VLOOKUP(Lookups!$A$10,Lookups!$A$9:Lookups!$B$24,2,FALSE),0)</f>
        <v/>
      </c>
      <c r="G57" s="20">
        <f>IFERROR(ROUNDUP(SQRT((1/Total_Sites_km2!G57)/2)/20,0)*New_4G_Sites!G57*VLOOKUP(Lookups!$A$10,Lookups!$A$9:Lookups!$B$24,2,FALSE),0)</f>
        <v/>
      </c>
      <c r="H57" s="20">
        <f>IFERROR(ROUNDUP(SQRT((1/Total_Sites_km2!H57)/2)/20,0)*New_4G_Sites!H57*VLOOKUP(Lookups!$A$10,Lookups!$A$9:Lookups!$B$24,2,FALSE),0)</f>
        <v/>
      </c>
      <c r="I57" s="20">
        <f>IFERROR(ROUNDUP(SQRT((1/Total_Sites_km2!I57)/2)/20,0)*New_4G_Sites!I57*VLOOKUP(Lookups!$A$10,Lookups!$A$9:Lookups!$B$24,2,FALSE),0)</f>
        <v/>
      </c>
      <c r="J57" s="20">
        <f>IFERROR(ROUNDUP(SQRT((1/Total_Sites_km2!J57)/2)/20,0)*New_4G_Sites!J57*VLOOKUP(Lookups!$A$10,Lookups!$A$9:Lookups!$B$24,2,FALSE),0)</f>
        <v/>
      </c>
      <c r="K57" s="20">
        <f>IFERROR(ROUNDUP(SQRT((1/Total_Sites_km2!K57)/2)/20,0)*New_4G_Sites!K57*VLOOKUP(Lookups!$A$10,Lookups!$A$9:Lookups!$B$24,2,FALSE),0)</f>
        <v/>
      </c>
      <c r="L57" s="20">
        <f>IFERROR(ROUNDUP(SQRT((1/Total_Sites_km2!L57)/2)/20,0)*New_4G_Sites!L57*VLOOKUP(Lookups!$A$10,Lookups!$A$9:Lookups!$B$24,2,FALSE),0)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IFERROR(ROUNDUP(SQRT((1/Total_Sites_km2!C58)/2)/20,0)*New_4G_Sites!C58*VLOOKUP(Lookups!$A$10,Lookups!$A$9:Lookups!$B$24,2,FALSE),0)</f>
        <v/>
      </c>
      <c r="D58" s="20">
        <f>IFERROR(ROUNDUP(SQRT((1/Total_Sites_km2!D58)/2)/20,0)*New_4G_Sites!D58*VLOOKUP(Lookups!$A$10,Lookups!$A$9:Lookups!$B$24,2,FALSE),0)</f>
        <v/>
      </c>
      <c r="E58" s="20">
        <f>IFERROR(ROUNDUP(SQRT((1/Total_Sites_km2!E58)/2)/20,0)*New_4G_Sites!E58*VLOOKUP(Lookups!$A$10,Lookups!$A$9:Lookups!$B$24,2,FALSE),0)</f>
        <v/>
      </c>
      <c r="F58" s="20">
        <f>IFERROR(ROUNDUP(SQRT((1/Total_Sites_km2!F58)/2)/20,0)*New_4G_Sites!F58*VLOOKUP(Lookups!$A$10,Lookups!$A$9:Lookups!$B$24,2,FALSE),0)</f>
        <v/>
      </c>
      <c r="G58" s="20">
        <f>IFERROR(ROUNDUP(SQRT((1/Total_Sites_km2!G58)/2)/20,0)*New_4G_Sites!G58*VLOOKUP(Lookups!$A$10,Lookups!$A$9:Lookups!$B$24,2,FALSE),0)</f>
        <v/>
      </c>
      <c r="H58" s="20">
        <f>IFERROR(ROUNDUP(SQRT((1/Total_Sites_km2!H58)/2)/20,0)*New_4G_Sites!H58*VLOOKUP(Lookups!$A$10,Lookups!$A$9:Lookups!$B$24,2,FALSE),0)</f>
        <v/>
      </c>
      <c r="I58" s="20">
        <f>IFERROR(ROUNDUP(SQRT((1/Total_Sites_km2!I58)/2)/20,0)*New_4G_Sites!I58*VLOOKUP(Lookups!$A$10,Lookups!$A$9:Lookups!$B$24,2,FALSE),0)</f>
        <v/>
      </c>
      <c r="J58" s="20">
        <f>IFERROR(ROUNDUP(SQRT((1/Total_Sites_km2!J58)/2)/20,0)*New_4G_Sites!J58*VLOOKUP(Lookups!$A$10,Lookups!$A$9:Lookups!$B$24,2,FALSE),0)</f>
        <v/>
      </c>
      <c r="K58" s="20">
        <f>IFERROR(ROUNDUP(SQRT((1/Total_Sites_km2!K58)/2)/20,0)*New_4G_Sites!K58*VLOOKUP(Lookups!$A$10,Lookups!$A$9:Lookups!$B$24,2,FALSE),0)</f>
        <v/>
      </c>
      <c r="L58" s="20">
        <f>IFERROR(ROUNDUP(SQRT((1/Total_Sites_km2!L58)/2)/20,0)*New_4G_Sites!L58*VLOOKUP(Lookups!$A$10,Lookups!$A$9:Lookups!$B$24,2,FALSE),0)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IFERROR(ROUNDUP(SQRT((1/Total_Sites_km2!C59)/2)/20,0)*New_4G_Sites!C59*VLOOKUP(Lookups!$A$10,Lookups!$A$9:Lookups!$B$24,2,FALSE),0)</f>
        <v/>
      </c>
      <c r="D59" s="20">
        <f>IFERROR(ROUNDUP(SQRT((1/Total_Sites_km2!D59)/2)/20,0)*New_4G_Sites!D59*VLOOKUP(Lookups!$A$10,Lookups!$A$9:Lookups!$B$24,2,FALSE),0)</f>
        <v/>
      </c>
      <c r="E59" s="20">
        <f>IFERROR(ROUNDUP(SQRT((1/Total_Sites_km2!E59)/2)/20,0)*New_4G_Sites!E59*VLOOKUP(Lookups!$A$10,Lookups!$A$9:Lookups!$B$24,2,FALSE),0)</f>
        <v/>
      </c>
      <c r="F59" s="20">
        <f>IFERROR(ROUNDUP(SQRT((1/Total_Sites_km2!F59)/2)/20,0)*New_4G_Sites!F59*VLOOKUP(Lookups!$A$10,Lookups!$A$9:Lookups!$B$24,2,FALSE),0)</f>
        <v/>
      </c>
      <c r="G59" s="20">
        <f>IFERROR(ROUNDUP(SQRT((1/Total_Sites_km2!G59)/2)/20,0)*New_4G_Sites!G59*VLOOKUP(Lookups!$A$10,Lookups!$A$9:Lookups!$B$24,2,FALSE),0)</f>
        <v/>
      </c>
      <c r="H59" s="20">
        <f>IFERROR(ROUNDUP(SQRT((1/Total_Sites_km2!H59)/2)/20,0)*New_4G_Sites!H59*VLOOKUP(Lookups!$A$10,Lookups!$A$9:Lookups!$B$24,2,FALSE),0)</f>
        <v/>
      </c>
      <c r="I59" s="20">
        <f>IFERROR(ROUNDUP(SQRT((1/Total_Sites_km2!I59)/2)/20,0)*New_4G_Sites!I59*VLOOKUP(Lookups!$A$10,Lookups!$A$9:Lookups!$B$24,2,FALSE),0)</f>
        <v/>
      </c>
      <c r="J59" s="20">
        <f>IFERROR(ROUNDUP(SQRT((1/Total_Sites_km2!J59)/2)/20,0)*New_4G_Sites!J59*VLOOKUP(Lookups!$A$10,Lookups!$A$9:Lookups!$B$24,2,FALSE),0)</f>
        <v/>
      </c>
      <c r="K59" s="20">
        <f>IFERROR(ROUNDUP(SQRT((1/Total_Sites_km2!K59)/2)/20,0)*New_4G_Sites!K59*VLOOKUP(Lookups!$A$10,Lookups!$A$9:Lookups!$B$24,2,FALSE),0)</f>
        <v/>
      </c>
      <c r="L59" s="20">
        <f>IFERROR(ROUNDUP(SQRT((1/Total_Sites_km2!L59)/2)/20,0)*New_4G_Sites!L59*VLOOKUP(Lookups!$A$10,Lookups!$A$9:Lookups!$B$24,2,FALSE),0)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IFERROR(ROUNDUP(SQRT((1/Total_Sites_km2!C60)/2)/20,0)*New_4G_Sites!C60*VLOOKUP(Lookups!$A$10,Lookups!$A$9:Lookups!$B$24,2,FALSE),0)</f>
        <v/>
      </c>
      <c r="D60" s="20">
        <f>IFERROR(ROUNDUP(SQRT((1/Total_Sites_km2!D60)/2)/20,0)*New_4G_Sites!D60*VLOOKUP(Lookups!$A$10,Lookups!$A$9:Lookups!$B$24,2,FALSE),0)</f>
        <v/>
      </c>
      <c r="E60" s="20">
        <f>IFERROR(ROUNDUP(SQRT((1/Total_Sites_km2!E60)/2)/20,0)*New_4G_Sites!E60*VLOOKUP(Lookups!$A$10,Lookups!$A$9:Lookups!$B$24,2,FALSE),0)</f>
        <v/>
      </c>
      <c r="F60" s="20">
        <f>IFERROR(ROUNDUP(SQRT((1/Total_Sites_km2!F60)/2)/20,0)*New_4G_Sites!F60*VLOOKUP(Lookups!$A$10,Lookups!$A$9:Lookups!$B$24,2,FALSE),0)</f>
        <v/>
      </c>
      <c r="G60" s="20">
        <f>IFERROR(ROUNDUP(SQRT((1/Total_Sites_km2!G60)/2)/20,0)*New_4G_Sites!G60*VLOOKUP(Lookups!$A$10,Lookups!$A$9:Lookups!$B$24,2,FALSE),0)</f>
        <v/>
      </c>
      <c r="H60" s="20">
        <f>IFERROR(ROUNDUP(SQRT((1/Total_Sites_km2!H60)/2)/20,0)*New_4G_Sites!H60*VLOOKUP(Lookups!$A$10,Lookups!$A$9:Lookups!$B$24,2,FALSE),0)</f>
        <v/>
      </c>
      <c r="I60" s="20">
        <f>IFERROR(ROUNDUP(SQRT((1/Total_Sites_km2!I60)/2)/20,0)*New_4G_Sites!I60*VLOOKUP(Lookups!$A$10,Lookups!$A$9:Lookups!$B$24,2,FALSE),0)</f>
        <v/>
      </c>
      <c r="J60" s="20">
        <f>IFERROR(ROUNDUP(SQRT((1/Total_Sites_km2!J60)/2)/20,0)*New_4G_Sites!J60*VLOOKUP(Lookups!$A$10,Lookups!$A$9:Lookups!$B$24,2,FALSE),0)</f>
        <v/>
      </c>
      <c r="K60" s="20">
        <f>IFERROR(ROUNDUP(SQRT((1/Total_Sites_km2!K60)/2)/20,0)*New_4G_Sites!K60*VLOOKUP(Lookups!$A$10,Lookups!$A$9:Lookups!$B$24,2,FALSE),0)</f>
        <v/>
      </c>
      <c r="L60" s="20">
        <f>IFERROR(ROUNDUP(SQRT((1/Total_Sites_km2!L60)/2)/20,0)*New_4G_Sites!L60*VLOOKUP(Lookups!$A$10,Lookups!$A$9:Lookups!$B$24,2,FALSE),0)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IFERROR(ROUNDUP(SQRT((1/Total_Sites_km2!C61)/2)/20,0)*New_4G_Sites!C61*VLOOKUP(Lookups!$A$10,Lookups!$A$9:Lookups!$B$24,2,FALSE),0)</f>
        <v/>
      </c>
      <c r="D61" s="20">
        <f>IFERROR(ROUNDUP(SQRT((1/Total_Sites_km2!D61)/2)/20,0)*New_4G_Sites!D61*VLOOKUP(Lookups!$A$10,Lookups!$A$9:Lookups!$B$24,2,FALSE),0)</f>
        <v/>
      </c>
      <c r="E61" s="20">
        <f>IFERROR(ROUNDUP(SQRT((1/Total_Sites_km2!E61)/2)/20,0)*New_4G_Sites!E61*VLOOKUP(Lookups!$A$10,Lookups!$A$9:Lookups!$B$24,2,FALSE),0)</f>
        <v/>
      </c>
      <c r="F61" s="20">
        <f>IFERROR(ROUNDUP(SQRT((1/Total_Sites_km2!F61)/2)/20,0)*New_4G_Sites!F61*VLOOKUP(Lookups!$A$10,Lookups!$A$9:Lookups!$B$24,2,FALSE),0)</f>
        <v/>
      </c>
      <c r="G61" s="20">
        <f>IFERROR(ROUNDUP(SQRT((1/Total_Sites_km2!G61)/2)/20,0)*New_4G_Sites!G61*VLOOKUP(Lookups!$A$10,Lookups!$A$9:Lookups!$B$24,2,FALSE),0)</f>
        <v/>
      </c>
      <c r="H61" s="20">
        <f>IFERROR(ROUNDUP(SQRT((1/Total_Sites_km2!H61)/2)/20,0)*New_4G_Sites!H61*VLOOKUP(Lookups!$A$10,Lookups!$A$9:Lookups!$B$24,2,FALSE),0)</f>
        <v/>
      </c>
      <c r="I61" s="20">
        <f>IFERROR(ROUNDUP(SQRT((1/Total_Sites_km2!I61)/2)/20,0)*New_4G_Sites!I61*VLOOKUP(Lookups!$A$10,Lookups!$A$9:Lookups!$B$24,2,FALSE),0)</f>
        <v/>
      </c>
      <c r="J61" s="20">
        <f>IFERROR(ROUNDUP(SQRT((1/Total_Sites_km2!J61)/2)/20,0)*New_4G_Sites!J61*VLOOKUP(Lookups!$A$10,Lookups!$A$9:Lookups!$B$24,2,FALSE),0)</f>
        <v/>
      </c>
      <c r="K61" s="20">
        <f>IFERROR(ROUNDUP(SQRT((1/Total_Sites_km2!K61)/2)/20,0)*New_4G_Sites!K61*VLOOKUP(Lookups!$A$10,Lookups!$A$9:Lookups!$B$24,2,FALSE),0)</f>
        <v/>
      </c>
      <c r="L61" s="20">
        <f>IFERROR(ROUNDUP(SQRT((1/Total_Sites_km2!L61)/2)/20,0)*New_4G_Sites!L61*VLOOKUP(Lookups!$A$10,Lookups!$A$9:Lookups!$B$24,2,FALSE),0)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IFERROR(ROUNDUP(SQRT((1/Total_Sites_km2!C62)/2)/20,0)*New_4G_Sites!C62*VLOOKUP(Lookups!$A$10,Lookups!$A$9:Lookups!$B$24,2,FALSE),0)</f>
        <v/>
      </c>
      <c r="D62" s="20">
        <f>IFERROR(ROUNDUP(SQRT((1/Total_Sites_km2!D62)/2)/20,0)*New_4G_Sites!D62*VLOOKUP(Lookups!$A$10,Lookups!$A$9:Lookups!$B$24,2,FALSE),0)</f>
        <v/>
      </c>
      <c r="E62" s="20">
        <f>IFERROR(ROUNDUP(SQRT((1/Total_Sites_km2!E62)/2)/20,0)*New_4G_Sites!E62*VLOOKUP(Lookups!$A$10,Lookups!$A$9:Lookups!$B$24,2,FALSE),0)</f>
        <v/>
      </c>
      <c r="F62" s="20">
        <f>IFERROR(ROUNDUP(SQRT((1/Total_Sites_km2!F62)/2)/20,0)*New_4G_Sites!F62*VLOOKUP(Lookups!$A$10,Lookups!$A$9:Lookups!$B$24,2,FALSE),0)</f>
        <v/>
      </c>
      <c r="G62" s="20">
        <f>IFERROR(ROUNDUP(SQRT((1/Total_Sites_km2!G62)/2)/20,0)*New_4G_Sites!G62*VLOOKUP(Lookups!$A$10,Lookups!$A$9:Lookups!$B$24,2,FALSE),0)</f>
        <v/>
      </c>
      <c r="H62" s="20">
        <f>IFERROR(ROUNDUP(SQRT((1/Total_Sites_km2!H62)/2)/20,0)*New_4G_Sites!H62*VLOOKUP(Lookups!$A$10,Lookups!$A$9:Lookups!$B$24,2,FALSE),0)</f>
        <v/>
      </c>
      <c r="I62" s="20">
        <f>IFERROR(ROUNDUP(SQRT((1/Total_Sites_km2!I62)/2)/20,0)*New_4G_Sites!I62*VLOOKUP(Lookups!$A$10,Lookups!$A$9:Lookups!$B$24,2,FALSE),0)</f>
        <v/>
      </c>
      <c r="J62" s="20">
        <f>IFERROR(ROUNDUP(SQRT((1/Total_Sites_km2!J62)/2)/20,0)*New_4G_Sites!J62*VLOOKUP(Lookups!$A$10,Lookups!$A$9:Lookups!$B$24,2,FALSE),0)</f>
        <v/>
      </c>
      <c r="K62" s="20">
        <f>IFERROR(ROUNDUP(SQRT((1/Total_Sites_km2!K62)/2)/20,0)*New_4G_Sites!K62*VLOOKUP(Lookups!$A$10,Lookups!$A$9:Lookups!$B$24,2,FALSE),0)</f>
        <v/>
      </c>
      <c r="L62" s="20">
        <f>IFERROR(ROUNDUP(SQRT((1/Total_Sites_km2!L62)/2)/20,0)*New_4G_Sites!L62*VLOOKUP(Lookups!$A$10,Lookups!$A$9:Lookups!$B$24,2,FALSE),0)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IFERROR(ROUNDUP(SQRT((1/Total_Sites_km2!C63)/2)/20,0)*New_4G_Sites!C63*VLOOKUP(Lookups!$A$10,Lookups!$A$9:Lookups!$B$24,2,FALSE),0)</f>
        <v/>
      </c>
      <c r="D63" s="20">
        <f>IFERROR(ROUNDUP(SQRT((1/Total_Sites_km2!D63)/2)/20,0)*New_4G_Sites!D63*VLOOKUP(Lookups!$A$10,Lookups!$A$9:Lookups!$B$24,2,FALSE),0)</f>
        <v/>
      </c>
      <c r="E63" s="20">
        <f>IFERROR(ROUNDUP(SQRT((1/Total_Sites_km2!E63)/2)/20,0)*New_4G_Sites!E63*VLOOKUP(Lookups!$A$10,Lookups!$A$9:Lookups!$B$24,2,FALSE),0)</f>
        <v/>
      </c>
      <c r="F63" s="20">
        <f>IFERROR(ROUNDUP(SQRT((1/Total_Sites_km2!F63)/2)/20,0)*New_4G_Sites!F63*VLOOKUP(Lookups!$A$10,Lookups!$A$9:Lookups!$B$24,2,FALSE),0)</f>
        <v/>
      </c>
      <c r="G63" s="20">
        <f>IFERROR(ROUNDUP(SQRT((1/Total_Sites_km2!G63)/2)/20,0)*New_4G_Sites!G63*VLOOKUP(Lookups!$A$10,Lookups!$A$9:Lookups!$B$24,2,FALSE),0)</f>
        <v/>
      </c>
      <c r="H63" s="20">
        <f>IFERROR(ROUNDUP(SQRT((1/Total_Sites_km2!H63)/2)/20,0)*New_4G_Sites!H63*VLOOKUP(Lookups!$A$10,Lookups!$A$9:Lookups!$B$24,2,FALSE),0)</f>
        <v/>
      </c>
      <c r="I63" s="20">
        <f>IFERROR(ROUNDUP(SQRT((1/Total_Sites_km2!I63)/2)/20,0)*New_4G_Sites!I63*VLOOKUP(Lookups!$A$10,Lookups!$A$9:Lookups!$B$24,2,FALSE),0)</f>
        <v/>
      </c>
      <c r="J63" s="20">
        <f>IFERROR(ROUNDUP(SQRT((1/Total_Sites_km2!J63)/2)/20,0)*New_4G_Sites!J63*VLOOKUP(Lookups!$A$10,Lookups!$A$9:Lookups!$B$24,2,FALSE),0)</f>
        <v/>
      </c>
      <c r="K63" s="20">
        <f>IFERROR(ROUNDUP(SQRT((1/Total_Sites_km2!K63)/2)/20,0)*New_4G_Sites!K63*VLOOKUP(Lookups!$A$10,Lookups!$A$9:Lookups!$B$24,2,FALSE),0)</f>
        <v/>
      </c>
      <c r="L63" s="20">
        <f>IFERROR(ROUNDUP(SQRT((1/Total_Sites_km2!L63)/2)/20,0)*New_4G_Sites!L63*VLOOKUP(Lookups!$A$10,Lookups!$A$9:Lookups!$B$24,2,FALSE),0)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IFERROR(ROUNDUP(SQRT((1/Total_Sites_km2!C64)/2)/20,0)*New_4G_Sites!C64*VLOOKUP(Lookups!$A$10,Lookups!$A$9:Lookups!$B$24,2,FALSE),0)</f>
        <v/>
      </c>
      <c r="D64" s="20">
        <f>IFERROR(ROUNDUP(SQRT((1/Total_Sites_km2!D64)/2)/20,0)*New_4G_Sites!D64*VLOOKUP(Lookups!$A$10,Lookups!$A$9:Lookups!$B$24,2,FALSE),0)</f>
        <v/>
      </c>
      <c r="E64" s="20">
        <f>IFERROR(ROUNDUP(SQRT((1/Total_Sites_km2!E64)/2)/20,0)*New_4G_Sites!E64*VLOOKUP(Lookups!$A$10,Lookups!$A$9:Lookups!$B$24,2,FALSE),0)</f>
        <v/>
      </c>
      <c r="F64" s="20">
        <f>IFERROR(ROUNDUP(SQRT((1/Total_Sites_km2!F64)/2)/20,0)*New_4G_Sites!F64*VLOOKUP(Lookups!$A$10,Lookups!$A$9:Lookups!$B$24,2,FALSE),0)</f>
        <v/>
      </c>
      <c r="G64" s="20">
        <f>IFERROR(ROUNDUP(SQRT((1/Total_Sites_km2!G64)/2)/20,0)*New_4G_Sites!G64*VLOOKUP(Lookups!$A$10,Lookups!$A$9:Lookups!$B$24,2,FALSE),0)</f>
        <v/>
      </c>
      <c r="H64" s="20">
        <f>IFERROR(ROUNDUP(SQRT((1/Total_Sites_km2!H64)/2)/20,0)*New_4G_Sites!H64*VLOOKUP(Lookups!$A$10,Lookups!$A$9:Lookups!$B$24,2,FALSE),0)</f>
        <v/>
      </c>
      <c r="I64" s="20">
        <f>IFERROR(ROUNDUP(SQRT((1/Total_Sites_km2!I64)/2)/20,0)*New_4G_Sites!I64*VLOOKUP(Lookups!$A$10,Lookups!$A$9:Lookups!$B$24,2,FALSE),0)</f>
        <v/>
      </c>
      <c r="J64" s="20">
        <f>IFERROR(ROUNDUP(SQRT((1/Total_Sites_km2!J64)/2)/20,0)*New_4G_Sites!J64*VLOOKUP(Lookups!$A$10,Lookups!$A$9:Lookups!$B$24,2,FALSE),0)</f>
        <v/>
      </c>
      <c r="K64" s="20">
        <f>IFERROR(ROUNDUP(SQRT((1/Total_Sites_km2!K64)/2)/20,0)*New_4G_Sites!K64*VLOOKUP(Lookups!$A$10,Lookups!$A$9:Lookups!$B$24,2,FALSE),0)</f>
        <v/>
      </c>
      <c r="L64" s="20">
        <f>IFERROR(ROUNDUP(SQRT((1/Total_Sites_km2!L64)/2)/20,0)*New_4G_Sites!L64*VLOOKUP(Lookups!$A$10,Lookups!$A$9:Lookups!$B$24,2,FALSE),0)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IFERROR(ROUNDUP(SQRT((1/Total_Sites_km2!C65)/2)/20,0)*New_4G_Sites!C65*VLOOKUP(Lookups!$A$10,Lookups!$A$9:Lookups!$B$24,2,FALSE),0)</f>
        <v/>
      </c>
      <c r="D65" s="20">
        <f>IFERROR(ROUNDUP(SQRT((1/Total_Sites_km2!D65)/2)/20,0)*New_4G_Sites!D65*VLOOKUP(Lookups!$A$10,Lookups!$A$9:Lookups!$B$24,2,FALSE),0)</f>
        <v/>
      </c>
      <c r="E65" s="20">
        <f>IFERROR(ROUNDUP(SQRT((1/Total_Sites_km2!E65)/2)/20,0)*New_4G_Sites!E65*VLOOKUP(Lookups!$A$10,Lookups!$A$9:Lookups!$B$24,2,FALSE),0)</f>
        <v/>
      </c>
      <c r="F65" s="20">
        <f>IFERROR(ROUNDUP(SQRT((1/Total_Sites_km2!F65)/2)/20,0)*New_4G_Sites!F65*VLOOKUP(Lookups!$A$10,Lookups!$A$9:Lookups!$B$24,2,FALSE),0)</f>
        <v/>
      </c>
      <c r="G65" s="20">
        <f>IFERROR(ROUNDUP(SQRT((1/Total_Sites_km2!G65)/2)/20,0)*New_4G_Sites!G65*VLOOKUP(Lookups!$A$10,Lookups!$A$9:Lookups!$B$24,2,FALSE),0)</f>
        <v/>
      </c>
      <c r="H65" s="20">
        <f>IFERROR(ROUNDUP(SQRT((1/Total_Sites_km2!H65)/2)/20,0)*New_4G_Sites!H65*VLOOKUP(Lookups!$A$10,Lookups!$A$9:Lookups!$B$24,2,FALSE),0)</f>
        <v/>
      </c>
      <c r="I65" s="20">
        <f>IFERROR(ROUNDUP(SQRT((1/Total_Sites_km2!I65)/2)/20,0)*New_4G_Sites!I65*VLOOKUP(Lookups!$A$10,Lookups!$A$9:Lookups!$B$24,2,FALSE),0)</f>
        <v/>
      </c>
      <c r="J65" s="20">
        <f>IFERROR(ROUNDUP(SQRT((1/Total_Sites_km2!J65)/2)/20,0)*New_4G_Sites!J65*VLOOKUP(Lookups!$A$10,Lookups!$A$9:Lookups!$B$24,2,FALSE),0)</f>
        <v/>
      </c>
      <c r="K65" s="20">
        <f>IFERROR(ROUNDUP(SQRT((1/Total_Sites_km2!K65)/2)/20,0)*New_4G_Sites!K65*VLOOKUP(Lookups!$A$10,Lookups!$A$9:Lookups!$B$24,2,FALSE),0)</f>
        <v/>
      </c>
      <c r="L65" s="20">
        <f>IFERROR(ROUNDUP(SQRT((1/Total_Sites_km2!L65)/2)/20,0)*New_4G_Sites!L65*VLOOKUP(Lookups!$A$10,Lookups!$A$9:Lookups!$B$24,2,FALSE),0)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IFERROR(ROUNDUP(SQRT((1/Total_Sites_km2!C66)/2)/20,0)*New_4G_Sites!C66*VLOOKUP(Lookups!$A$10,Lookups!$A$9:Lookups!$B$24,2,FALSE),0)</f>
        <v/>
      </c>
      <c r="D66" s="20">
        <f>IFERROR(ROUNDUP(SQRT((1/Total_Sites_km2!D66)/2)/20,0)*New_4G_Sites!D66*VLOOKUP(Lookups!$A$10,Lookups!$A$9:Lookups!$B$24,2,FALSE),0)</f>
        <v/>
      </c>
      <c r="E66" s="20">
        <f>IFERROR(ROUNDUP(SQRT((1/Total_Sites_km2!E66)/2)/20,0)*New_4G_Sites!E66*VLOOKUP(Lookups!$A$10,Lookups!$A$9:Lookups!$B$24,2,FALSE),0)</f>
        <v/>
      </c>
      <c r="F66" s="20">
        <f>IFERROR(ROUNDUP(SQRT((1/Total_Sites_km2!F66)/2)/20,0)*New_4G_Sites!F66*VLOOKUP(Lookups!$A$10,Lookups!$A$9:Lookups!$B$24,2,FALSE),0)</f>
        <v/>
      </c>
      <c r="G66" s="20">
        <f>IFERROR(ROUNDUP(SQRT((1/Total_Sites_km2!G66)/2)/20,0)*New_4G_Sites!G66*VLOOKUP(Lookups!$A$10,Lookups!$A$9:Lookups!$B$24,2,FALSE),0)</f>
        <v/>
      </c>
      <c r="H66" s="20">
        <f>IFERROR(ROUNDUP(SQRT((1/Total_Sites_km2!H66)/2)/20,0)*New_4G_Sites!H66*VLOOKUP(Lookups!$A$10,Lookups!$A$9:Lookups!$B$24,2,FALSE),0)</f>
        <v/>
      </c>
      <c r="I66" s="20">
        <f>IFERROR(ROUNDUP(SQRT((1/Total_Sites_km2!I66)/2)/20,0)*New_4G_Sites!I66*VLOOKUP(Lookups!$A$10,Lookups!$A$9:Lookups!$B$24,2,FALSE),0)</f>
        <v/>
      </c>
      <c r="J66" s="20">
        <f>IFERROR(ROUNDUP(SQRT((1/Total_Sites_km2!J66)/2)/20,0)*New_4G_Sites!J66*VLOOKUP(Lookups!$A$10,Lookups!$A$9:Lookups!$B$24,2,FALSE),0)</f>
        <v/>
      </c>
      <c r="K66" s="20">
        <f>IFERROR(ROUNDUP(SQRT((1/Total_Sites_km2!K66)/2)/20,0)*New_4G_Sites!K66*VLOOKUP(Lookups!$A$10,Lookups!$A$9:Lookups!$B$24,2,FALSE),0)</f>
        <v/>
      </c>
      <c r="L66" s="20">
        <f>IFERROR(ROUNDUP(SQRT((1/Total_Sites_km2!L66)/2)/20,0)*New_4G_Sites!L66*VLOOKUP(Lookups!$A$10,Lookups!$A$9:Lookups!$B$24,2,FALSE),0)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IFERROR(ROUNDUP(SQRT((1/Total_Sites_km2!C67)/2)/20,0)*New_4G_Sites!C67*VLOOKUP(Lookups!$A$10,Lookups!$A$9:Lookups!$B$24,2,FALSE),0)</f>
        <v/>
      </c>
      <c r="D67" s="20">
        <f>IFERROR(ROUNDUP(SQRT((1/Total_Sites_km2!D67)/2)/20,0)*New_4G_Sites!D67*VLOOKUP(Lookups!$A$10,Lookups!$A$9:Lookups!$B$24,2,FALSE),0)</f>
        <v/>
      </c>
      <c r="E67" s="20">
        <f>IFERROR(ROUNDUP(SQRT((1/Total_Sites_km2!E67)/2)/20,0)*New_4G_Sites!E67*VLOOKUP(Lookups!$A$10,Lookups!$A$9:Lookups!$B$24,2,FALSE),0)</f>
        <v/>
      </c>
      <c r="F67" s="20">
        <f>IFERROR(ROUNDUP(SQRT((1/Total_Sites_km2!F67)/2)/20,0)*New_4G_Sites!F67*VLOOKUP(Lookups!$A$10,Lookups!$A$9:Lookups!$B$24,2,FALSE),0)</f>
        <v/>
      </c>
      <c r="G67" s="20">
        <f>IFERROR(ROUNDUP(SQRT((1/Total_Sites_km2!G67)/2)/20,0)*New_4G_Sites!G67*VLOOKUP(Lookups!$A$10,Lookups!$A$9:Lookups!$B$24,2,FALSE),0)</f>
        <v/>
      </c>
      <c r="H67" s="20">
        <f>IFERROR(ROUNDUP(SQRT((1/Total_Sites_km2!H67)/2)/20,0)*New_4G_Sites!H67*VLOOKUP(Lookups!$A$10,Lookups!$A$9:Lookups!$B$24,2,FALSE),0)</f>
        <v/>
      </c>
      <c r="I67" s="20">
        <f>IFERROR(ROUNDUP(SQRT((1/Total_Sites_km2!I67)/2)/20,0)*New_4G_Sites!I67*VLOOKUP(Lookups!$A$10,Lookups!$A$9:Lookups!$B$24,2,FALSE),0)</f>
        <v/>
      </c>
      <c r="J67" s="20">
        <f>IFERROR(ROUNDUP(SQRT((1/Total_Sites_km2!J67)/2)/20,0)*New_4G_Sites!J67*VLOOKUP(Lookups!$A$10,Lookups!$A$9:Lookups!$B$24,2,FALSE),0)</f>
        <v/>
      </c>
      <c r="K67" s="20">
        <f>IFERROR(ROUNDUP(SQRT((1/Total_Sites_km2!K67)/2)/20,0)*New_4G_Sites!K67*VLOOKUP(Lookups!$A$10,Lookups!$A$9:Lookups!$B$24,2,FALSE),0)</f>
        <v/>
      </c>
      <c r="L67" s="20">
        <f>IFERROR(ROUNDUP(SQRT((1/Total_Sites_km2!L67)/2)/20,0)*New_4G_Sites!L67*VLOOKUP(Lookups!$A$10,Lookups!$A$9:Lookups!$B$24,2,FALSE),0)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IFERROR(ROUNDUP(SQRT((1/Total_Sites_km2!C68)/2)/20,0)*New_4G_Sites!C68*VLOOKUP(Lookups!$A$10,Lookups!$A$9:Lookups!$B$24,2,FALSE),0)</f>
        <v/>
      </c>
      <c r="D68" s="20">
        <f>IFERROR(ROUNDUP(SQRT((1/Total_Sites_km2!D68)/2)/20,0)*New_4G_Sites!D68*VLOOKUP(Lookups!$A$10,Lookups!$A$9:Lookups!$B$24,2,FALSE),0)</f>
        <v/>
      </c>
      <c r="E68" s="20">
        <f>IFERROR(ROUNDUP(SQRT((1/Total_Sites_km2!E68)/2)/20,0)*New_4G_Sites!E68*VLOOKUP(Lookups!$A$10,Lookups!$A$9:Lookups!$B$24,2,FALSE),0)</f>
        <v/>
      </c>
      <c r="F68" s="20">
        <f>IFERROR(ROUNDUP(SQRT((1/Total_Sites_km2!F68)/2)/20,0)*New_4G_Sites!F68*VLOOKUP(Lookups!$A$10,Lookups!$A$9:Lookups!$B$24,2,FALSE),0)</f>
        <v/>
      </c>
      <c r="G68" s="20">
        <f>IFERROR(ROUNDUP(SQRT((1/Total_Sites_km2!G68)/2)/20,0)*New_4G_Sites!G68*VLOOKUP(Lookups!$A$10,Lookups!$A$9:Lookups!$B$24,2,FALSE),0)</f>
        <v/>
      </c>
      <c r="H68" s="20">
        <f>IFERROR(ROUNDUP(SQRT((1/Total_Sites_km2!H68)/2)/20,0)*New_4G_Sites!H68*VLOOKUP(Lookups!$A$10,Lookups!$A$9:Lookups!$B$24,2,FALSE),0)</f>
        <v/>
      </c>
      <c r="I68" s="20">
        <f>IFERROR(ROUNDUP(SQRT((1/Total_Sites_km2!I68)/2)/20,0)*New_4G_Sites!I68*VLOOKUP(Lookups!$A$10,Lookups!$A$9:Lookups!$B$24,2,FALSE),0)</f>
        <v/>
      </c>
      <c r="J68" s="20">
        <f>IFERROR(ROUNDUP(SQRT((1/Total_Sites_km2!J68)/2)/20,0)*New_4G_Sites!J68*VLOOKUP(Lookups!$A$10,Lookups!$A$9:Lookups!$B$24,2,FALSE),0)</f>
        <v/>
      </c>
      <c r="K68" s="20">
        <f>IFERROR(ROUNDUP(SQRT((1/Total_Sites_km2!K68)/2)/20,0)*New_4G_Sites!K68*VLOOKUP(Lookups!$A$10,Lookups!$A$9:Lookups!$B$24,2,FALSE),0)</f>
        <v/>
      </c>
      <c r="L68" s="20">
        <f>IFERROR(ROUNDUP(SQRT((1/Total_Sites_km2!L68)/2)/20,0)*New_4G_Sites!L68*VLOOKUP(Lookups!$A$10,Lookups!$A$9:Lookups!$B$24,2,FALSE),0)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IFERROR(ROUNDUP(SQRT((1/Total_Sites_km2!C69)/2)/20,0)*New_4G_Sites!C69*VLOOKUP(Lookups!$A$10,Lookups!$A$9:Lookups!$B$24,2,FALSE),0)</f>
        <v/>
      </c>
      <c r="D69" s="20">
        <f>IFERROR(ROUNDUP(SQRT((1/Total_Sites_km2!D69)/2)/20,0)*New_4G_Sites!D69*VLOOKUP(Lookups!$A$10,Lookups!$A$9:Lookups!$B$24,2,FALSE),0)</f>
        <v/>
      </c>
      <c r="E69" s="20">
        <f>IFERROR(ROUNDUP(SQRT((1/Total_Sites_km2!E69)/2)/20,0)*New_4G_Sites!E69*VLOOKUP(Lookups!$A$10,Lookups!$A$9:Lookups!$B$24,2,FALSE),0)</f>
        <v/>
      </c>
      <c r="F69" s="20">
        <f>IFERROR(ROUNDUP(SQRT((1/Total_Sites_km2!F69)/2)/20,0)*New_4G_Sites!F69*VLOOKUP(Lookups!$A$10,Lookups!$A$9:Lookups!$B$24,2,FALSE),0)</f>
        <v/>
      </c>
      <c r="G69" s="20">
        <f>IFERROR(ROUNDUP(SQRT((1/Total_Sites_km2!G69)/2)/20,0)*New_4G_Sites!G69*VLOOKUP(Lookups!$A$10,Lookups!$A$9:Lookups!$B$24,2,FALSE),0)</f>
        <v/>
      </c>
      <c r="H69" s="20">
        <f>IFERROR(ROUNDUP(SQRT((1/Total_Sites_km2!H69)/2)/20,0)*New_4G_Sites!H69*VLOOKUP(Lookups!$A$10,Lookups!$A$9:Lookups!$B$24,2,FALSE),0)</f>
        <v/>
      </c>
      <c r="I69" s="20">
        <f>IFERROR(ROUNDUP(SQRT((1/Total_Sites_km2!I69)/2)/20,0)*New_4G_Sites!I69*VLOOKUP(Lookups!$A$10,Lookups!$A$9:Lookups!$B$24,2,FALSE),0)</f>
        <v/>
      </c>
      <c r="J69" s="20">
        <f>IFERROR(ROUNDUP(SQRT((1/Total_Sites_km2!J69)/2)/20,0)*New_4G_Sites!J69*VLOOKUP(Lookups!$A$10,Lookups!$A$9:Lookups!$B$24,2,FALSE),0)</f>
        <v/>
      </c>
      <c r="K69" s="20">
        <f>IFERROR(ROUNDUP(SQRT((1/Total_Sites_km2!K69)/2)/20,0)*New_4G_Sites!K69*VLOOKUP(Lookups!$A$10,Lookups!$A$9:Lookups!$B$24,2,FALSE),0)</f>
        <v/>
      </c>
      <c r="L69" s="20">
        <f>IFERROR(ROUNDUP(SQRT((1/Total_Sites_km2!L69)/2)/20,0)*New_4G_Sites!L69*VLOOKUP(Lookups!$A$10,Lookups!$A$9:Lookups!$B$24,2,FALSE),0)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IFERROR(ROUNDUP(SQRT((1/Total_Sites_km2!C70)/2)/20,0)*New_4G_Sites!C70*VLOOKUP(Lookups!$A$10,Lookups!$A$9:Lookups!$B$24,2,FALSE),0)</f>
        <v/>
      </c>
      <c r="D70" s="20">
        <f>IFERROR(ROUNDUP(SQRT((1/Total_Sites_km2!D70)/2)/20,0)*New_4G_Sites!D70*VLOOKUP(Lookups!$A$10,Lookups!$A$9:Lookups!$B$24,2,FALSE),0)</f>
        <v/>
      </c>
      <c r="E70" s="20">
        <f>IFERROR(ROUNDUP(SQRT((1/Total_Sites_km2!E70)/2)/20,0)*New_4G_Sites!E70*VLOOKUP(Lookups!$A$10,Lookups!$A$9:Lookups!$B$24,2,FALSE),0)</f>
        <v/>
      </c>
      <c r="F70" s="20">
        <f>IFERROR(ROUNDUP(SQRT((1/Total_Sites_km2!F70)/2)/20,0)*New_4G_Sites!F70*VLOOKUP(Lookups!$A$10,Lookups!$A$9:Lookups!$B$24,2,FALSE),0)</f>
        <v/>
      </c>
      <c r="G70" s="20">
        <f>IFERROR(ROUNDUP(SQRT((1/Total_Sites_km2!G70)/2)/20,0)*New_4G_Sites!G70*VLOOKUP(Lookups!$A$10,Lookups!$A$9:Lookups!$B$24,2,FALSE),0)</f>
        <v/>
      </c>
      <c r="H70" s="20">
        <f>IFERROR(ROUNDUP(SQRT((1/Total_Sites_km2!H70)/2)/20,0)*New_4G_Sites!H70*VLOOKUP(Lookups!$A$10,Lookups!$A$9:Lookups!$B$24,2,FALSE),0)</f>
        <v/>
      </c>
      <c r="I70" s="20">
        <f>IFERROR(ROUNDUP(SQRT((1/Total_Sites_km2!I70)/2)/20,0)*New_4G_Sites!I70*VLOOKUP(Lookups!$A$10,Lookups!$A$9:Lookups!$B$24,2,FALSE),0)</f>
        <v/>
      </c>
      <c r="J70" s="20">
        <f>IFERROR(ROUNDUP(SQRT((1/Total_Sites_km2!J70)/2)/20,0)*New_4G_Sites!J70*VLOOKUP(Lookups!$A$10,Lookups!$A$9:Lookups!$B$24,2,FALSE),0)</f>
        <v/>
      </c>
      <c r="K70" s="20">
        <f>IFERROR(ROUNDUP(SQRT((1/Total_Sites_km2!K70)/2)/20,0)*New_4G_Sites!K70*VLOOKUP(Lookups!$A$10,Lookups!$A$9:Lookups!$B$24,2,FALSE),0)</f>
        <v/>
      </c>
      <c r="L70" s="20">
        <f>IFERROR(ROUNDUP(SQRT((1/Total_Sites_km2!L70)/2)/20,0)*New_4G_Sites!L70*VLOOKUP(Lookups!$A$10,Lookups!$A$9:Lookups!$B$24,2,FALSE),0)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IFERROR(ROUNDUP(SQRT((1/Total_Sites_km2!C71)/2)/20,0)*New_4G_Sites!C71*VLOOKUP(Lookups!$A$10,Lookups!$A$9:Lookups!$B$24,2,FALSE),0)</f>
        <v/>
      </c>
      <c r="D71" s="20">
        <f>IFERROR(ROUNDUP(SQRT((1/Total_Sites_km2!D71)/2)/20,0)*New_4G_Sites!D71*VLOOKUP(Lookups!$A$10,Lookups!$A$9:Lookups!$B$24,2,FALSE),0)</f>
        <v/>
      </c>
      <c r="E71" s="20">
        <f>IFERROR(ROUNDUP(SQRT((1/Total_Sites_km2!E71)/2)/20,0)*New_4G_Sites!E71*VLOOKUP(Lookups!$A$10,Lookups!$A$9:Lookups!$B$24,2,FALSE),0)</f>
        <v/>
      </c>
      <c r="F71" s="20">
        <f>IFERROR(ROUNDUP(SQRT((1/Total_Sites_km2!F71)/2)/20,0)*New_4G_Sites!F71*VLOOKUP(Lookups!$A$10,Lookups!$A$9:Lookups!$B$24,2,FALSE),0)</f>
        <v/>
      </c>
      <c r="G71" s="20">
        <f>IFERROR(ROUNDUP(SQRT((1/Total_Sites_km2!G71)/2)/20,0)*New_4G_Sites!G71*VLOOKUP(Lookups!$A$10,Lookups!$A$9:Lookups!$B$24,2,FALSE),0)</f>
        <v/>
      </c>
      <c r="H71" s="20">
        <f>IFERROR(ROUNDUP(SQRT((1/Total_Sites_km2!H71)/2)/20,0)*New_4G_Sites!H71*VLOOKUP(Lookups!$A$10,Lookups!$A$9:Lookups!$B$24,2,FALSE),0)</f>
        <v/>
      </c>
      <c r="I71" s="20">
        <f>IFERROR(ROUNDUP(SQRT((1/Total_Sites_km2!I71)/2)/20,0)*New_4G_Sites!I71*VLOOKUP(Lookups!$A$10,Lookups!$A$9:Lookups!$B$24,2,FALSE),0)</f>
        <v/>
      </c>
      <c r="J71" s="20">
        <f>IFERROR(ROUNDUP(SQRT((1/Total_Sites_km2!J71)/2)/20,0)*New_4G_Sites!J71*VLOOKUP(Lookups!$A$10,Lookups!$A$9:Lookups!$B$24,2,FALSE),0)</f>
        <v/>
      </c>
      <c r="K71" s="20">
        <f>IFERROR(ROUNDUP(SQRT((1/Total_Sites_km2!K71)/2)/20,0)*New_4G_Sites!K71*VLOOKUP(Lookups!$A$10,Lookups!$A$9:Lookups!$B$24,2,FALSE),0)</f>
        <v/>
      </c>
      <c r="L71" s="20">
        <f>IFERROR(ROUNDUP(SQRT((1/Total_Sites_km2!L71)/2)/20,0)*New_4G_Sites!L71*VLOOKUP(Lookups!$A$10,Lookups!$A$9:Lookups!$B$24,2,FALSE),0)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IFERROR(ROUNDUP(SQRT((1/Total_Sites_km2!C72)/2)/20,0)*New_4G_Sites!C72*VLOOKUP(Lookups!$A$10,Lookups!$A$9:Lookups!$B$24,2,FALSE),0)</f>
        <v/>
      </c>
      <c r="D72" s="20">
        <f>IFERROR(ROUNDUP(SQRT((1/Total_Sites_km2!D72)/2)/20,0)*New_4G_Sites!D72*VLOOKUP(Lookups!$A$10,Lookups!$A$9:Lookups!$B$24,2,FALSE),0)</f>
        <v/>
      </c>
      <c r="E72" s="20">
        <f>IFERROR(ROUNDUP(SQRT((1/Total_Sites_km2!E72)/2)/20,0)*New_4G_Sites!E72*VLOOKUP(Lookups!$A$10,Lookups!$A$9:Lookups!$B$24,2,FALSE),0)</f>
        <v/>
      </c>
      <c r="F72" s="20">
        <f>IFERROR(ROUNDUP(SQRT((1/Total_Sites_km2!F72)/2)/20,0)*New_4G_Sites!F72*VLOOKUP(Lookups!$A$10,Lookups!$A$9:Lookups!$B$24,2,FALSE),0)</f>
        <v/>
      </c>
      <c r="G72" s="20">
        <f>IFERROR(ROUNDUP(SQRT((1/Total_Sites_km2!G72)/2)/20,0)*New_4G_Sites!G72*VLOOKUP(Lookups!$A$10,Lookups!$A$9:Lookups!$B$24,2,FALSE),0)</f>
        <v/>
      </c>
      <c r="H72" s="20">
        <f>IFERROR(ROUNDUP(SQRT((1/Total_Sites_km2!H72)/2)/20,0)*New_4G_Sites!H72*VLOOKUP(Lookups!$A$10,Lookups!$A$9:Lookups!$B$24,2,FALSE),0)</f>
        <v/>
      </c>
      <c r="I72" s="20">
        <f>IFERROR(ROUNDUP(SQRT((1/Total_Sites_km2!I72)/2)/20,0)*New_4G_Sites!I72*VLOOKUP(Lookups!$A$10,Lookups!$A$9:Lookups!$B$24,2,FALSE),0)</f>
        <v/>
      </c>
      <c r="J72" s="20">
        <f>IFERROR(ROUNDUP(SQRT((1/Total_Sites_km2!J72)/2)/20,0)*New_4G_Sites!J72*VLOOKUP(Lookups!$A$10,Lookups!$A$9:Lookups!$B$24,2,FALSE),0)</f>
        <v/>
      </c>
      <c r="K72" s="20">
        <f>IFERROR(ROUNDUP(SQRT((1/Total_Sites_km2!K72)/2)/20,0)*New_4G_Sites!K72*VLOOKUP(Lookups!$A$10,Lookups!$A$9:Lookups!$B$24,2,FALSE),0)</f>
        <v/>
      </c>
      <c r="L72" s="20">
        <f>IFERROR(ROUNDUP(SQRT((1/Total_Sites_km2!L72)/2)/20,0)*New_4G_Sites!L72*VLOOKUP(Lookups!$A$10,Lookups!$A$9:Lookups!$B$24,2,FALSE),0)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IFERROR(ROUNDUP(SQRT((1/Total_Sites_km2!C73)/2)/20,0)*New_4G_Sites!C73*VLOOKUP(Lookups!$A$10,Lookups!$A$9:Lookups!$B$24,2,FALSE),0)</f>
        <v/>
      </c>
      <c r="D73" s="20">
        <f>IFERROR(ROUNDUP(SQRT((1/Total_Sites_km2!D73)/2)/20,0)*New_4G_Sites!D73*VLOOKUP(Lookups!$A$10,Lookups!$A$9:Lookups!$B$24,2,FALSE),0)</f>
        <v/>
      </c>
      <c r="E73" s="20">
        <f>IFERROR(ROUNDUP(SQRT((1/Total_Sites_km2!E73)/2)/20,0)*New_4G_Sites!E73*VLOOKUP(Lookups!$A$10,Lookups!$A$9:Lookups!$B$24,2,FALSE),0)</f>
        <v/>
      </c>
      <c r="F73" s="20">
        <f>IFERROR(ROUNDUP(SQRT((1/Total_Sites_km2!F73)/2)/20,0)*New_4G_Sites!F73*VLOOKUP(Lookups!$A$10,Lookups!$A$9:Lookups!$B$24,2,FALSE),0)</f>
        <v/>
      </c>
      <c r="G73" s="20">
        <f>IFERROR(ROUNDUP(SQRT((1/Total_Sites_km2!G73)/2)/20,0)*New_4G_Sites!G73*VLOOKUP(Lookups!$A$10,Lookups!$A$9:Lookups!$B$24,2,FALSE),0)</f>
        <v/>
      </c>
      <c r="H73" s="20">
        <f>IFERROR(ROUNDUP(SQRT((1/Total_Sites_km2!H73)/2)/20,0)*New_4G_Sites!H73*VLOOKUP(Lookups!$A$10,Lookups!$A$9:Lookups!$B$24,2,FALSE),0)</f>
        <v/>
      </c>
      <c r="I73" s="20">
        <f>IFERROR(ROUNDUP(SQRT((1/Total_Sites_km2!I73)/2)/20,0)*New_4G_Sites!I73*VLOOKUP(Lookups!$A$10,Lookups!$A$9:Lookups!$B$24,2,FALSE),0)</f>
        <v/>
      </c>
      <c r="J73" s="20">
        <f>IFERROR(ROUNDUP(SQRT((1/Total_Sites_km2!J73)/2)/20,0)*New_4G_Sites!J73*VLOOKUP(Lookups!$A$10,Lookups!$A$9:Lookups!$B$24,2,FALSE),0)</f>
        <v/>
      </c>
      <c r="K73" s="20">
        <f>IFERROR(ROUNDUP(SQRT((1/Total_Sites_km2!K73)/2)/20,0)*New_4G_Sites!K73*VLOOKUP(Lookups!$A$10,Lookups!$A$9:Lookups!$B$24,2,FALSE),0)</f>
        <v/>
      </c>
      <c r="L73" s="20">
        <f>IFERROR(ROUNDUP(SQRT((1/Total_Sites_km2!L73)/2)/20,0)*New_4G_Sites!L73*VLOOKUP(Lookups!$A$10,Lookups!$A$9:Lookups!$B$24,2,FALSE),0)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IFERROR(ROUNDUP(SQRT((1/Total_Sites_km2!C74)/2)/20,0)*New_4G_Sites!C74*VLOOKUP(Lookups!$A$10,Lookups!$A$9:Lookups!$B$24,2,FALSE),0)</f>
        <v/>
      </c>
      <c r="D74" s="20">
        <f>IFERROR(ROUNDUP(SQRT((1/Total_Sites_km2!D74)/2)/20,0)*New_4G_Sites!D74*VLOOKUP(Lookups!$A$10,Lookups!$A$9:Lookups!$B$24,2,FALSE),0)</f>
        <v/>
      </c>
      <c r="E74" s="20">
        <f>IFERROR(ROUNDUP(SQRT((1/Total_Sites_km2!E74)/2)/20,0)*New_4G_Sites!E74*VLOOKUP(Lookups!$A$10,Lookups!$A$9:Lookups!$B$24,2,FALSE),0)</f>
        <v/>
      </c>
      <c r="F74" s="20">
        <f>IFERROR(ROUNDUP(SQRT((1/Total_Sites_km2!F74)/2)/20,0)*New_4G_Sites!F74*VLOOKUP(Lookups!$A$10,Lookups!$A$9:Lookups!$B$24,2,FALSE),0)</f>
        <v/>
      </c>
      <c r="G74" s="20">
        <f>IFERROR(ROUNDUP(SQRT((1/Total_Sites_km2!G74)/2)/20,0)*New_4G_Sites!G74*VLOOKUP(Lookups!$A$10,Lookups!$A$9:Lookups!$B$24,2,FALSE),0)</f>
        <v/>
      </c>
      <c r="H74" s="20">
        <f>IFERROR(ROUNDUP(SQRT((1/Total_Sites_km2!H74)/2)/20,0)*New_4G_Sites!H74*VLOOKUP(Lookups!$A$10,Lookups!$A$9:Lookups!$B$24,2,FALSE),0)</f>
        <v/>
      </c>
      <c r="I74" s="20">
        <f>IFERROR(ROUNDUP(SQRT((1/Total_Sites_km2!I74)/2)/20,0)*New_4G_Sites!I74*VLOOKUP(Lookups!$A$10,Lookups!$A$9:Lookups!$B$24,2,FALSE),0)</f>
        <v/>
      </c>
      <c r="J74" s="20">
        <f>IFERROR(ROUNDUP(SQRT((1/Total_Sites_km2!J74)/2)/20,0)*New_4G_Sites!J74*VLOOKUP(Lookups!$A$10,Lookups!$A$9:Lookups!$B$24,2,FALSE),0)</f>
        <v/>
      </c>
      <c r="K74" s="20">
        <f>IFERROR(ROUNDUP(SQRT((1/Total_Sites_km2!K74)/2)/20,0)*New_4G_Sites!K74*VLOOKUP(Lookups!$A$10,Lookups!$A$9:Lookups!$B$24,2,FALSE),0)</f>
        <v/>
      </c>
      <c r="L74" s="20">
        <f>IFERROR(ROUNDUP(SQRT((1/Total_Sites_km2!L74)/2)/20,0)*New_4G_Sites!L74*VLOOKUP(Lookups!$A$10,Lookups!$A$9:Lookups!$B$24,2,FALSE),0)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IFERROR(ROUNDUP(SQRT((1/Total_Sites_km2!C75)/2)/20,0)*New_4G_Sites!C75*VLOOKUP(Lookups!$A$10,Lookups!$A$9:Lookups!$B$24,2,FALSE),0)</f>
        <v/>
      </c>
      <c r="D75" s="20">
        <f>IFERROR(ROUNDUP(SQRT((1/Total_Sites_km2!D75)/2)/20,0)*New_4G_Sites!D75*VLOOKUP(Lookups!$A$10,Lookups!$A$9:Lookups!$B$24,2,FALSE),0)</f>
        <v/>
      </c>
      <c r="E75" s="20">
        <f>IFERROR(ROUNDUP(SQRT((1/Total_Sites_km2!E75)/2)/20,0)*New_4G_Sites!E75*VLOOKUP(Lookups!$A$10,Lookups!$A$9:Lookups!$B$24,2,FALSE),0)</f>
        <v/>
      </c>
      <c r="F75" s="20">
        <f>IFERROR(ROUNDUP(SQRT((1/Total_Sites_km2!F75)/2)/20,0)*New_4G_Sites!F75*VLOOKUP(Lookups!$A$10,Lookups!$A$9:Lookups!$B$24,2,FALSE),0)</f>
        <v/>
      </c>
      <c r="G75" s="20">
        <f>IFERROR(ROUNDUP(SQRT((1/Total_Sites_km2!G75)/2)/20,0)*New_4G_Sites!G75*VLOOKUP(Lookups!$A$10,Lookups!$A$9:Lookups!$B$24,2,FALSE),0)</f>
        <v/>
      </c>
      <c r="H75" s="20">
        <f>IFERROR(ROUNDUP(SQRT((1/Total_Sites_km2!H75)/2)/20,0)*New_4G_Sites!H75*VLOOKUP(Lookups!$A$10,Lookups!$A$9:Lookups!$B$24,2,FALSE),0)</f>
        <v/>
      </c>
      <c r="I75" s="20">
        <f>IFERROR(ROUNDUP(SQRT((1/Total_Sites_km2!I75)/2)/20,0)*New_4G_Sites!I75*VLOOKUP(Lookups!$A$10,Lookups!$A$9:Lookups!$B$24,2,FALSE),0)</f>
        <v/>
      </c>
      <c r="J75" s="20">
        <f>IFERROR(ROUNDUP(SQRT((1/Total_Sites_km2!J75)/2)/20,0)*New_4G_Sites!J75*VLOOKUP(Lookups!$A$10,Lookups!$A$9:Lookups!$B$24,2,FALSE),0)</f>
        <v/>
      </c>
      <c r="K75" s="20">
        <f>IFERROR(ROUNDUP(SQRT((1/Total_Sites_km2!K75)/2)/20,0)*New_4G_Sites!K75*VLOOKUP(Lookups!$A$10,Lookups!$A$9:Lookups!$B$24,2,FALSE),0)</f>
        <v/>
      </c>
      <c r="L75" s="20">
        <f>IFERROR(ROUNDUP(SQRT((1/Total_Sites_km2!L75)/2)/20,0)*New_4G_Sites!L75*VLOOKUP(Lookups!$A$10,Lookups!$A$9:Lookups!$B$24,2,FALSE),0)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IFERROR(ROUNDUP(SQRT((1/Total_Sites_km2!C76)/2)/20,0)*New_4G_Sites!C76*VLOOKUP(Lookups!$A$10,Lookups!$A$9:Lookups!$B$24,2,FALSE),0)</f>
        <v/>
      </c>
      <c r="D76" s="20">
        <f>IFERROR(ROUNDUP(SQRT((1/Total_Sites_km2!D76)/2)/20,0)*New_4G_Sites!D76*VLOOKUP(Lookups!$A$10,Lookups!$A$9:Lookups!$B$24,2,FALSE),0)</f>
        <v/>
      </c>
      <c r="E76" s="20">
        <f>IFERROR(ROUNDUP(SQRT((1/Total_Sites_km2!E76)/2)/20,0)*New_4G_Sites!E76*VLOOKUP(Lookups!$A$10,Lookups!$A$9:Lookups!$B$24,2,FALSE),0)</f>
        <v/>
      </c>
      <c r="F76" s="20">
        <f>IFERROR(ROUNDUP(SQRT((1/Total_Sites_km2!F76)/2)/20,0)*New_4G_Sites!F76*VLOOKUP(Lookups!$A$10,Lookups!$A$9:Lookups!$B$24,2,FALSE),0)</f>
        <v/>
      </c>
      <c r="G76" s="20">
        <f>IFERROR(ROUNDUP(SQRT((1/Total_Sites_km2!G76)/2)/20,0)*New_4G_Sites!G76*VLOOKUP(Lookups!$A$10,Lookups!$A$9:Lookups!$B$24,2,FALSE),0)</f>
        <v/>
      </c>
      <c r="H76" s="20">
        <f>IFERROR(ROUNDUP(SQRT((1/Total_Sites_km2!H76)/2)/20,0)*New_4G_Sites!H76*VLOOKUP(Lookups!$A$10,Lookups!$A$9:Lookups!$B$24,2,FALSE),0)</f>
        <v/>
      </c>
      <c r="I76" s="20">
        <f>IFERROR(ROUNDUP(SQRT((1/Total_Sites_km2!I76)/2)/20,0)*New_4G_Sites!I76*VLOOKUP(Lookups!$A$10,Lookups!$A$9:Lookups!$B$24,2,FALSE),0)</f>
        <v/>
      </c>
      <c r="J76" s="20">
        <f>IFERROR(ROUNDUP(SQRT((1/Total_Sites_km2!J76)/2)/20,0)*New_4G_Sites!J76*VLOOKUP(Lookups!$A$10,Lookups!$A$9:Lookups!$B$24,2,FALSE),0)</f>
        <v/>
      </c>
      <c r="K76" s="20">
        <f>IFERROR(ROUNDUP(SQRT((1/Total_Sites_km2!K76)/2)/20,0)*New_4G_Sites!K76*VLOOKUP(Lookups!$A$10,Lookups!$A$9:Lookups!$B$24,2,FALSE),0)</f>
        <v/>
      </c>
      <c r="L76" s="20">
        <f>IFERROR(ROUNDUP(SQRT((1/Total_Sites_km2!L76)/2)/20,0)*New_4G_Sites!L76*VLOOKUP(Lookups!$A$10,Lookups!$A$9:Lookups!$B$24,2,FALSE),0)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IFERROR(ROUNDUP(SQRT((1/Total_Sites_km2!C77)/2)/20,0)*New_4G_Sites!C77*VLOOKUP(Lookups!$A$10,Lookups!$A$9:Lookups!$B$24,2,FALSE),0)</f>
        <v/>
      </c>
      <c r="D77" s="20">
        <f>IFERROR(ROUNDUP(SQRT((1/Total_Sites_km2!D77)/2)/20,0)*New_4G_Sites!D77*VLOOKUP(Lookups!$A$10,Lookups!$A$9:Lookups!$B$24,2,FALSE),0)</f>
        <v/>
      </c>
      <c r="E77" s="20">
        <f>IFERROR(ROUNDUP(SQRT((1/Total_Sites_km2!E77)/2)/20,0)*New_4G_Sites!E77*VLOOKUP(Lookups!$A$10,Lookups!$A$9:Lookups!$B$24,2,FALSE),0)</f>
        <v/>
      </c>
      <c r="F77" s="20">
        <f>IFERROR(ROUNDUP(SQRT((1/Total_Sites_km2!F77)/2)/20,0)*New_4G_Sites!F77*VLOOKUP(Lookups!$A$10,Lookups!$A$9:Lookups!$B$24,2,FALSE),0)</f>
        <v/>
      </c>
      <c r="G77" s="20">
        <f>IFERROR(ROUNDUP(SQRT((1/Total_Sites_km2!G77)/2)/20,0)*New_4G_Sites!G77*VLOOKUP(Lookups!$A$10,Lookups!$A$9:Lookups!$B$24,2,FALSE),0)</f>
        <v/>
      </c>
      <c r="H77" s="20">
        <f>IFERROR(ROUNDUP(SQRT((1/Total_Sites_km2!H77)/2)/20,0)*New_4G_Sites!H77*VLOOKUP(Lookups!$A$10,Lookups!$A$9:Lookups!$B$24,2,FALSE),0)</f>
        <v/>
      </c>
      <c r="I77" s="20">
        <f>IFERROR(ROUNDUP(SQRT((1/Total_Sites_km2!I77)/2)/20,0)*New_4G_Sites!I77*VLOOKUP(Lookups!$A$10,Lookups!$A$9:Lookups!$B$24,2,FALSE),0)</f>
        <v/>
      </c>
      <c r="J77" s="20">
        <f>IFERROR(ROUNDUP(SQRT((1/Total_Sites_km2!J77)/2)/20,0)*New_4G_Sites!J77*VLOOKUP(Lookups!$A$10,Lookups!$A$9:Lookups!$B$24,2,FALSE),0)</f>
        <v/>
      </c>
      <c r="K77" s="20">
        <f>IFERROR(ROUNDUP(SQRT((1/Total_Sites_km2!K77)/2)/20,0)*New_4G_Sites!K77*VLOOKUP(Lookups!$A$10,Lookups!$A$9:Lookups!$B$24,2,FALSE),0)</f>
        <v/>
      </c>
      <c r="L77" s="20">
        <f>IFERROR(ROUNDUP(SQRT((1/Total_Sites_km2!L77)/2)/20,0)*New_4G_Sites!L77*VLOOKUP(Lookups!$A$10,Lookups!$A$9:Lookups!$B$24,2,FALSE),0)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IFERROR(ROUNDUP(SQRT((1/Total_Sites_km2!C78)/2)/20,0)*New_4G_Sites!C78*VLOOKUP(Lookups!$A$10,Lookups!$A$9:Lookups!$B$24,2,FALSE),0)</f>
        <v/>
      </c>
      <c r="D78" s="20">
        <f>IFERROR(ROUNDUP(SQRT((1/Total_Sites_km2!D78)/2)/20,0)*New_4G_Sites!D78*VLOOKUP(Lookups!$A$10,Lookups!$A$9:Lookups!$B$24,2,FALSE),0)</f>
        <v/>
      </c>
      <c r="E78" s="20">
        <f>IFERROR(ROUNDUP(SQRT((1/Total_Sites_km2!E78)/2)/20,0)*New_4G_Sites!E78*VLOOKUP(Lookups!$A$10,Lookups!$A$9:Lookups!$B$24,2,FALSE),0)</f>
        <v/>
      </c>
      <c r="F78" s="20">
        <f>IFERROR(ROUNDUP(SQRT((1/Total_Sites_km2!F78)/2)/20,0)*New_4G_Sites!F78*VLOOKUP(Lookups!$A$10,Lookups!$A$9:Lookups!$B$24,2,FALSE),0)</f>
        <v/>
      </c>
      <c r="G78" s="20">
        <f>IFERROR(ROUNDUP(SQRT((1/Total_Sites_km2!G78)/2)/20,0)*New_4G_Sites!G78*VLOOKUP(Lookups!$A$10,Lookups!$A$9:Lookups!$B$24,2,FALSE),0)</f>
        <v/>
      </c>
      <c r="H78" s="20">
        <f>IFERROR(ROUNDUP(SQRT((1/Total_Sites_km2!H78)/2)/20,0)*New_4G_Sites!H78*VLOOKUP(Lookups!$A$10,Lookups!$A$9:Lookups!$B$24,2,FALSE),0)</f>
        <v/>
      </c>
      <c r="I78" s="20">
        <f>IFERROR(ROUNDUP(SQRT((1/Total_Sites_km2!I78)/2)/20,0)*New_4G_Sites!I78*VLOOKUP(Lookups!$A$10,Lookups!$A$9:Lookups!$B$24,2,FALSE),0)</f>
        <v/>
      </c>
      <c r="J78" s="20">
        <f>IFERROR(ROUNDUP(SQRT((1/Total_Sites_km2!J78)/2)/20,0)*New_4G_Sites!J78*VLOOKUP(Lookups!$A$10,Lookups!$A$9:Lookups!$B$24,2,FALSE),0)</f>
        <v/>
      </c>
      <c r="K78" s="20">
        <f>IFERROR(ROUNDUP(SQRT((1/Total_Sites_km2!K78)/2)/20,0)*New_4G_Sites!K78*VLOOKUP(Lookups!$A$10,Lookups!$A$9:Lookups!$B$24,2,FALSE),0)</f>
        <v/>
      </c>
      <c r="L78" s="20">
        <f>IFERROR(ROUNDUP(SQRT((1/Total_Sites_km2!L78)/2)/20,0)*New_4G_Sites!L78*VLOOKUP(Lookups!$A$10,Lookups!$A$9:Lookups!$B$24,2,FALSE),0)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IFERROR(ROUNDUP(SQRT((1/Total_Sites_km2!C79)/2)/20,0)*New_4G_Sites!C79*VLOOKUP(Lookups!$A$10,Lookups!$A$9:Lookups!$B$24,2,FALSE),0)</f>
        <v/>
      </c>
      <c r="D79" s="20">
        <f>IFERROR(ROUNDUP(SQRT((1/Total_Sites_km2!D79)/2)/20,0)*New_4G_Sites!D79*VLOOKUP(Lookups!$A$10,Lookups!$A$9:Lookups!$B$24,2,FALSE),0)</f>
        <v/>
      </c>
      <c r="E79" s="20">
        <f>IFERROR(ROUNDUP(SQRT((1/Total_Sites_km2!E79)/2)/20,0)*New_4G_Sites!E79*VLOOKUP(Lookups!$A$10,Lookups!$A$9:Lookups!$B$24,2,FALSE),0)</f>
        <v/>
      </c>
      <c r="F79" s="20">
        <f>IFERROR(ROUNDUP(SQRT((1/Total_Sites_km2!F79)/2)/20,0)*New_4G_Sites!F79*VLOOKUP(Lookups!$A$10,Lookups!$A$9:Lookups!$B$24,2,FALSE),0)</f>
        <v/>
      </c>
      <c r="G79" s="20">
        <f>IFERROR(ROUNDUP(SQRT((1/Total_Sites_km2!G79)/2)/20,0)*New_4G_Sites!G79*VLOOKUP(Lookups!$A$10,Lookups!$A$9:Lookups!$B$24,2,FALSE),0)</f>
        <v/>
      </c>
      <c r="H79" s="20">
        <f>IFERROR(ROUNDUP(SQRT((1/Total_Sites_km2!H79)/2)/20,0)*New_4G_Sites!H79*VLOOKUP(Lookups!$A$10,Lookups!$A$9:Lookups!$B$24,2,FALSE),0)</f>
        <v/>
      </c>
      <c r="I79" s="20">
        <f>IFERROR(ROUNDUP(SQRT((1/Total_Sites_km2!I79)/2)/20,0)*New_4G_Sites!I79*VLOOKUP(Lookups!$A$10,Lookups!$A$9:Lookups!$B$24,2,FALSE),0)</f>
        <v/>
      </c>
      <c r="J79" s="20">
        <f>IFERROR(ROUNDUP(SQRT((1/Total_Sites_km2!J79)/2)/20,0)*New_4G_Sites!J79*VLOOKUP(Lookups!$A$10,Lookups!$A$9:Lookups!$B$24,2,FALSE),0)</f>
        <v/>
      </c>
      <c r="K79" s="20">
        <f>IFERROR(ROUNDUP(SQRT((1/Total_Sites_km2!K79)/2)/20,0)*New_4G_Sites!K79*VLOOKUP(Lookups!$A$10,Lookups!$A$9:Lookups!$B$24,2,FALSE),0)</f>
        <v/>
      </c>
      <c r="L79" s="20">
        <f>IFERROR(ROUNDUP(SQRT((1/Total_Sites_km2!L79)/2)/20,0)*New_4G_Sites!L79*VLOOKUP(Lookups!$A$10,Lookups!$A$9:Lookups!$B$24,2,FALSE),0)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IFERROR(ROUNDUP(SQRT((1/Total_Sites_km2!C80)/2)/20,0)*New_4G_Sites!C80*VLOOKUP(Lookups!$A$10,Lookups!$A$9:Lookups!$B$24,2,FALSE),0)</f>
        <v/>
      </c>
      <c r="D80" s="20">
        <f>IFERROR(ROUNDUP(SQRT((1/Total_Sites_km2!D80)/2)/20,0)*New_4G_Sites!D80*VLOOKUP(Lookups!$A$10,Lookups!$A$9:Lookups!$B$24,2,FALSE),0)</f>
        <v/>
      </c>
      <c r="E80" s="20">
        <f>IFERROR(ROUNDUP(SQRT((1/Total_Sites_km2!E80)/2)/20,0)*New_4G_Sites!E80*VLOOKUP(Lookups!$A$10,Lookups!$A$9:Lookups!$B$24,2,FALSE),0)</f>
        <v/>
      </c>
      <c r="F80" s="20">
        <f>IFERROR(ROUNDUP(SQRT((1/Total_Sites_km2!F80)/2)/20,0)*New_4G_Sites!F80*VLOOKUP(Lookups!$A$10,Lookups!$A$9:Lookups!$B$24,2,FALSE),0)</f>
        <v/>
      </c>
      <c r="G80" s="20">
        <f>IFERROR(ROUNDUP(SQRT((1/Total_Sites_km2!G80)/2)/20,0)*New_4G_Sites!G80*VLOOKUP(Lookups!$A$10,Lookups!$A$9:Lookups!$B$24,2,FALSE),0)</f>
        <v/>
      </c>
      <c r="H80" s="20">
        <f>IFERROR(ROUNDUP(SQRT((1/Total_Sites_km2!H80)/2)/20,0)*New_4G_Sites!H80*VLOOKUP(Lookups!$A$10,Lookups!$A$9:Lookups!$B$24,2,FALSE),0)</f>
        <v/>
      </c>
      <c r="I80" s="20">
        <f>IFERROR(ROUNDUP(SQRT((1/Total_Sites_km2!I80)/2)/20,0)*New_4G_Sites!I80*VLOOKUP(Lookups!$A$10,Lookups!$A$9:Lookups!$B$24,2,FALSE),0)</f>
        <v/>
      </c>
      <c r="J80" s="20">
        <f>IFERROR(ROUNDUP(SQRT((1/Total_Sites_km2!J80)/2)/20,0)*New_4G_Sites!J80*VLOOKUP(Lookups!$A$10,Lookups!$A$9:Lookups!$B$24,2,FALSE),0)</f>
        <v/>
      </c>
      <c r="K80" s="20">
        <f>IFERROR(ROUNDUP(SQRT((1/Total_Sites_km2!K80)/2)/20,0)*New_4G_Sites!K80*VLOOKUP(Lookups!$A$10,Lookups!$A$9:Lookups!$B$24,2,FALSE),0)</f>
        <v/>
      </c>
      <c r="L80" s="20">
        <f>IFERROR(ROUNDUP(SQRT((1/Total_Sites_km2!L80)/2)/20,0)*New_4G_Sites!L80*VLOOKUP(Lookups!$A$10,Lookups!$A$9:Lookups!$B$24,2,FALSE),0)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IFERROR(ROUNDUP(SQRT((1/Total_Sites_km2!C81)/2)/20,0)*New_4G_Sites!C81*VLOOKUP(Lookups!$A$10,Lookups!$A$9:Lookups!$B$24,2,FALSE),0)</f>
        <v/>
      </c>
      <c r="D81" s="20">
        <f>IFERROR(ROUNDUP(SQRT((1/Total_Sites_km2!D81)/2)/20,0)*New_4G_Sites!D81*VLOOKUP(Lookups!$A$10,Lookups!$A$9:Lookups!$B$24,2,FALSE),0)</f>
        <v/>
      </c>
      <c r="E81" s="20">
        <f>IFERROR(ROUNDUP(SQRT((1/Total_Sites_km2!E81)/2)/20,0)*New_4G_Sites!E81*VLOOKUP(Lookups!$A$10,Lookups!$A$9:Lookups!$B$24,2,FALSE),0)</f>
        <v/>
      </c>
      <c r="F81" s="20">
        <f>IFERROR(ROUNDUP(SQRT((1/Total_Sites_km2!F81)/2)/20,0)*New_4G_Sites!F81*VLOOKUP(Lookups!$A$10,Lookups!$A$9:Lookups!$B$24,2,FALSE),0)</f>
        <v/>
      </c>
      <c r="G81" s="20">
        <f>IFERROR(ROUNDUP(SQRT((1/Total_Sites_km2!G81)/2)/20,0)*New_4G_Sites!G81*VLOOKUP(Lookups!$A$10,Lookups!$A$9:Lookups!$B$24,2,FALSE),0)</f>
        <v/>
      </c>
      <c r="H81" s="20">
        <f>IFERROR(ROUNDUP(SQRT((1/Total_Sites_km2!H81)/2)/20,0)*New_4G_Sites!H81*VLOOKUP(Lookups!$A$10,Lookups!$A$9:Lookups!$B$24,2,FALSE),0)</f>
        <v/>
      </c>
      <c r="I81" s="20">
        <f>IFERROR(ROUNDUP(SQRT((1/Total_Sites_km2!I81)/2)/20,0)*New_4G_Sites!I81*VLOOKUP(Lookups!$A$10,Lookups!$A$9:Lookups!$B$24,2,FALSE),0)</f>
        <v/>
      </c>
      <c r="J81" s="20">
        <f>IFERROR(ROUNDUP(SQRT((1/Total_Sites_km2!J81)/2)/20,0)*New_4G_Sites!J81*VLOOKUP(Lookups!$A$10,Lookups!$A$9:Lookups!$B$24,2,FALSE),0)</f>
        <v/>
      </c>
      <c r="K81" s="20">
        <f>IFERROR(ROUNDUP(SQRT((1/Total_Sites_km2!K81)/2)/20,0)*New_4G_Sites!K81*VLOOKUP(Lookups!$A$10,Lookups!$A$9:Lookups!$B$24,2,FALSE),0)</f>
        <v/>
      </c>
      <c r="L81" s="20">
        <f>IFERROR(ROUNDUP(SQRT((1/Total_Sites_km2!L81)/2)/20,0)*New_4G_Sites!L81*VLOOKUP(Lookups!$A$10,Lookups!$A$9:Lookups!$B$24,2,FALSE),0)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IFERROR(ROUNDUP(SQRT((1/Total_Sites_km2!C82)/2)/20,0)*New_4G_Sites!C82*VLOOKUP(Lookups!$A$10,Lookups!$A$9:Lookups!$B$24,2,FALSE),0)</f>
        <v/>
      </c>
      <c r="D82" s="20">
        <f>IFERROR(ROUNDUP(SQRT((1/Total_Sites_km2!D82)/2)/20,0)*New_4G_Sites!D82*VLOOKUP(Lookups!$A$10,Lookups!$A$9:Lookups!$B$24,2,FALSE),0)</f>
        <v/>
      </c>
      <c r="E82" s="20">
        <f>IFERROR(ROUNDUP(SQRT((1/Total_Sites_km2!E82)/2)/20,0)*New_4G_Sites!E82*VLOOKUP(Lookups!$A$10,Lookups!$A$9:Lookups!$B$24,2,FALSE),0)</f>
        <v/>
      </c>
      <c r="F82" s="20">
        <f>IFERROR(ROUNDUP(SQRT((1/Total_Sites_km2!F82)/2)/20,0)*New_4G_Sites!F82*VLOOKUP(Lookups!$A$10,Lookups!$A$9:Lookups!$B$24,2,FALSE),0)</f>
        <v/>
      </c>
      <c r="G82" s="20">
        <f>IFERROR(ROUNDUP(SQRT((1/Total_Sites_km2!G82)/2)/20,0)*New_4G_Sites!G82*VLOOKUP(Lookups!$A$10,Lookups!$A$9:Lookups!$B$24,2,FALSE),0)</f>
        <v/>
      </c>
      <c r="H82" s="20">
        <f>IFERROR(ROUNDUP(SQRT((1/Total_Sites_km2!H82)/2)/20,0)*New_4G_Sites!H82*VLOOKUP(Lookups!$A$10,Lookups!$A$9:Lookups!$B$24,2,FALSE),0)</f>
        <v/>
      </c>
      <c r="I82" s="20">
        <f>IFERROR(ROUNDUP(SQRT((1/Total_Sites_km2!I82)/2)/20,0)*New_4G_Sites!I82*VLOOKUP(Lookups!$A$10,Lookups!$A$9:Lookups!$B$24,2,FALSE),0)</f>
        <v/>
      </c>
      <c r="J82" s="20">
        <f>IFERROR(ROUNDUP(SQRT((1/Total_Sites_km2!J82)/2)/20,0)*New_4G_Sites!J82*VLOOKUP(Lookups!$A$10,Lookups!$A$9:Lookups!$B$24,2,FALSE),0)</f>
        <v/>
      </c>
      <c r="K82" s="20">
        <f>IFERROR(ROUNDUP(SQRT((1/Total_Sites_km2!K82)/2)/20,0)*New_4G_Sites!K82*VLOOKUP(Lookups!$A$10,Lookups!$A$9:Lookups!$B$24,2,FALSE),0)</f>
        <v/>
      </c>
      <c r="L82" s="20">
        <f>IFERROR(ROUNDUP(SQRT((1/Total_Sites_km2!L82)/2)/20,0)*New_4G_Sites!L82*VLOOKUP(Lookups!$A$10,Lookups!$A$9:Lookups!$B$24,2,FALSE),0)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IFERROR(ROUNDUP(SQRT((1/Total_Sites_km2!C83)/2)/20,0)*New_4G_Sites!C83*VLOOKUP(Lookups!$A$10,Lookups!$A$9:Lookups!$B$24,2,FALSE),0)</f>
        <v/>
      </c>
      <c r="D83" s="20">
        <f>IFERROR(ROUNDUP(SQRT((1/Total_Sites_km2!D83)/2)/20,0)*New_4G_Sites!D83*VLOOKUP(Lookups!$A$10,Lookups!$A$9:Lookups!$B$24,2,FALSE),0)</f>
        <v/>
      </c>
      <c r="E83" s="20">
        <f>IFERROR(ROUNDUP(SQRT((1/Total_Sites_km2!E83)/2)/20,0)*New_4G_Sites!E83*VLOOKUP(Lookups!$A$10,Lookups!$A$9:Lookups!$B$24,2,FALSE),0)</f>
        <v/>
      </c>
      <c r="F83" s="20">
        <f>IFERROR(ROUNDUP(SQRT((1/Total_Sites_km2!F83)/2)/20,0)*New_4G_Sites!F83*VLOOKUP(Lookups!$A$10,Lookups!$A$9:Lookups!$B$24,2,FALSE),0)</f>
        <v/>
      </c>
      <c r="G83" s="20">
        <f>IFERROR(ROUNDUP(SQRT((1/Total_Sites_km2!G83)/2)/20,0)*New_4G_Sites!G83*VLOOKUP(Lookups!$A$10,Lookups!$A$9:Lookups!$B$24,2,FALSE),0)</f>
        <v/>
      </c>
      <c r="H83" s="20">
        <f>IFERROR(ROUNDUP(SQRT((1/Total_Sites_km2!H83)/2)/20,0)*New_4G_Sites!H83*VLOOKUP(Lookups!$A$10,Lookups!$A$9:Lookups!$B$24,2,FALSE),0)</f>
        <v/>
      </c>
      <c r="I83" s="20">
        <f>IFERROR(ROUNDUP(SQRT((1/Total_Sites_km2!I83)/2)/20,0)*New_4G_Sites!I83*VLOOKUP(Lookups!$A$10,Lookups!$A$9:Lookups!$B$24,2,FALSE),0)</f>
        <v/>
      </c>
      <c r="J83" s="20">
        <f>IFERROR(ROUNDUP(SQRT((1/Total_Sites_km2!J83)/2)/20,0)*New_4G_Sites!J83*VLOOKUP(Lookups!$A$10,Lookups!$A$9:Lookups!$B$24,2,FALSE),0)</f>
        <v/>
      </c>
      <c r="K83" s="20">
        <f>IFERROR(ROUNDUP(SQRT((1/Total_Sites_km2!K83)/2)/20,0)*New_4G_Sites!K83*VLOOKUP(Lookups!$A$10,Lookups!$A$9:Lookups!$B$24,2,FALSE),0)</f>
        <v/>
      </c>
      <c r="L83" s="20">
        <f>IFERROR(ROUNDUP(SQRT((1/Total_Sites_km2!L83)/2)/20,0)*New_4G_Sites!L83*VLOOKUP(Lookups!$A$10,Lookups!$A$9:Lookups!$B$24,2,FALSE),0)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IFERROR(ROUNDUP(SQRT((1/Total_Sites_km2!C84)/2)/20,0)*New_4G_Sites!C84*VLOOKUP(Lookups!$A$10,Lookups!$A$9:Lookups!$B$24,2,FALSE),0)</f>
        <v/>
      </c>
      <c r="D84" s="20">
        <f>IFERROR(ROUNDUP(SQRT((1/Total_Sites_km2!D84)/2)/20,0)*New_4G_Sites!D84*VLOOKUP(Lookups!$A$10,Lookups!$A$9:Lookups!$B$24,2,FALSE),0)</f>
        <v/>
      </c>
      <c r="E84" s="20">
        <f>IFERROR(ROUNDUP(SQRT((1/Total_Sites_km2!E84)/2)/20,0)*New_4G_Sites!E84*VLOOKUP(Lookups!$A$10,Lookups!$A$9:Lookups!$B$24,2,FALSE),0)</f>
        <v/>
      </c>
      <c r="F84" s="20">
        <f>IFERROR(ROUNDUP(SQRT((1/Total_Sites_km2!F84)/2)/20,0)*New_4G_Sites!F84*VLOOKUP(Lookups!$A$10,Lookups!$A$9:Lookups!$B$24,2,FALSE),0)</f>
        <v/>
      </c>
      <c r="G84" s="20">
        <f>IFERROR(ROUNDUP(SQRT((1/Total_Sites_km2!G84)/2)/20,0)*New_4G_Sites!G84*VLOOKUP(Lookups!$A$10,Lookups!$A$9:Lookups!$B$24,2,FALSE),0)</f>
        <v/>
      </c>
      <c r="H84" s="20">
        <f>IFERROR(ROUNDUP(SQRT((1/Total_Sites_km2!H84)/2)/20,0)*New_4G_Sites!H84*VLOOKUP(Lookups!$A$10,Lookups!$A$9:Lookups!$B$24,2,FALSE),0)</f>
        <v/>
      </c>
      <c r="I84" s="20">
        <f>IFERROR(ROUNDUP(SQRT((1/Total_Sites_km2!I84)/2)/20,0)*New_4G_Sites!I84*VLOOKUP(Lookups!$A$10,Lookups!$A$9:Lookups!$B$24,2,FALSE),0)</f>
        <v/>
      </c>
      <c r="J84" s="20">
        <f>IFERROR(ROUNDUP(SQRT((1/Total_Sites_km2!J84)/2)/20,0)*New_4G_Sites!J84*VLOOKUP(Lookups!$A$10,Lookups!$A$9:Lookups!$B$24,2,FALSE),0)</f>
        <v/>
      </c>
      <c r="K84" s="20">
        <f>IFERROR(ROUNDUP(SQRT((1/Total_Sites_km2!K84)/2)/20,0)*New_4G_Sites!K84*VLOOKUP(Lookups!$A$10,Lookups!$A$9:Lookups!$B$24,2,FALSE),0)</f>
        <v/>
      </c>
      <c r="L84" s="20">
        <f>IFERROR(ROUNDUP(SQRT((1/Total_Sites_km2!L84)/2)/20,0)*New_4G_Sites!L84*VLOOKUP(Lookups!$A$10,Lookups!$A$9:Lookups!$B$24,2,FALSE),0)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IFERROR(ROUNDUP(SQRT((1/Total_Sites_km2!C85)/2)/20,0)*New_4G_Sites!C85*VLOOKUP(Lookups!$A$10,Lookups!$A$9:Lookups!$B$24,2,FALSE),0)</f>
        <v/>
      </c>
      <c r="D85" s="20">
        <f>IFERROR(ROUNDUP(SQRT((1/Total_Sites_km2!D85)/2)/20,0)*New_4G_Sites!D85*VLOOKUP(Lookups!$A$10,Lookups!$A$9:Lookups!$B$24,2,FALSE),0)</f>
        <v/>
      </c>
      <c r="E85" s="20">
        <f>IFERROR(ROUNDUP(SQRT((1/Total_Sites_km2!E85)/2)/20,0)*New_4G_Sites!E85*VLOOKUP(Lookups!$A$10,Lookups!$A$9:Lookups!$B$24,2,FALSE),0)</f>
        <v/>
      </c>
      <c r="F85" s="20">
        <f>IFERROR(ROUNDUP(SQRT((1/Total_Sites_km2!F85)/2)/20,0)*New_4G_Sites!F85*VLOOKUP(Lookups!$A$10,Lookups!$A$9:Lookups!$B$24,2,FALSE),0)</f>
        <v/>
      </c>
      <c r="G85" s="20">
        <f>IFERROR(ROUNDUP(SQRT((1/Total_Sites_km2!G85)/2)/20,0)*New_4G_Sites!G85*VLOOKUP(Lookups!$A$10,Lookups!$A$9:Lookups!$B$24,2,FALSE),0)</f>
        <v/>
      </c>
      <c r="H85" s="20">
        <f>IFERROR(ROUNDUP(SQRT((1/Total_Sites_km2!H85)/2)/20,0)*New_4G_Sites!H85*VLOOKUP(Lookups!$A$10,Lookups!$A$9:Lookups!$B$24,2,FALSE),0)</f>
        <v/>
      </c>
      <c r="I85" s="20">
        <f>IFERROR(ROUNDUP(SQRT((1/Total_Sites_km2!I85)/2)/20,0)*New_4G_Sites!I85*VLOOKUP(Lookups!$A$10,Lookups!$A$9:Lookups!$B$24,2,FALSE),0)</f>
        <v/>
      </c>
      <c r="J85" s="20">
        <f>IFERROR(ROUNDUP(SQRT((1/Total_Sites_km2!J85)/2)/20,0)*New_4G_Sites!J85*VLOOKUP(Lookups!$A$10,Lookups!$A$9:Lookups!$B$24,2,FALSE),0)</f>
        <v/>
      </c>
      <c r="K85" s="20">
        <f>IFERROR(ROUNDUP(SQRT((1/Total_Sites_km2!K85)/2)/20,0)*New_4G_Sites!K85*VLOOKUP(Lookups!$A$10,Lookups!$A$9:Lookups!$B$24,2,FALSE),0)</f>
        <v/>
      </c>
      <c r="L85" s="20">
        <f>IFERROR(ROUNDUP(SQRT((1/Total_Sites_km2!L85)/2)/20,0)*New_4G_Sites!L85*VLOOKUP(Lookups!$A$10,Lookups!$A$9:Lookups!$B$24,2,FALSE),0)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IFERROR(ROUNDUP(SQRT((1/Total_Sites_km2!C86)/2)/20,0)*New_4G_Sites!C86*VLOOKUP(Lookups!$A$10,Lookups!$A$9:Lookups!$B$24,2,FALSE),0)</f>
        <v/>
      </c>
      <c r="D86" s="20">
        <f>IFERROR(ROUNDUP(SQRT((1/Total_Sites_km2!D86)/2)/20,0)*New_4G_Sites!D86*VLOOKUP(Lookups!$A$10,Lookups!$A$9:Lookups!$B$24,2,FALSE),0)</f>
        <v/>
      </c>
      <c r="E86" s="20">
        <f>IFERROR(ROUNDUP(SQRT((1/Total_Sites_km2!E86)/2)/20,0)*New_4G_Sites!E86*VLOOKUP(Lookups!$A$10,Lookups!$A$9:Lookups!$B$24,2,FALSE),0)</f>
        <v/>
      </c>
      <c r="F86" s="20">
        <f>IFERROR(ROUNDUP(SQRT((1/Total_Sites_km2!F86)/2)/20,0)*New_4G_Sites!F86*VLOOKUP(Lookups!$A$10,Lookups!$A$9:Lookups!$B$24,2,FALSE),0)</f>
        <v/>
      </c>
      <c r="G86" s="20">
        <f>IFERROR(ROUNDUP(SQRT((1/Total_Sites_km2!G86)/2)/20,0)*New_4G_Sites!G86*VLOOKUP(Lookups!$A$10,Lookups!$A$9:Lookups!$B$24,2,FALSE),0)</f>
        <v/>
      </c>
      <c r="H86" s="20">
        <f>IFERROR(ROUNDUP(SQRT((1/Total_Sites_km2!H86)/2)/20,0)*New_4G_Sites!H86*VLOOKUP(Lookups!$A$10,Lookups!$A$9:Lookups!$B$24,2,FALSE),0)</f>
        <v/>
      </c>
      <c r="I86" s="20">
        <f>IFERROR(ROUNDUP(SQRT((1/Total_Sites_km2!I86)/2)/20,0)*New_4G_Sites!I86*VLOOKUP(Lookups!$A$10,Lookups!$A$9:Lookups!$B$24,2,FALSE),0)</f>
        <v/>
      </c>
      <c r="J86" s="20">
        <f>IFERROR(ROUNDUP(SQRT((1/Total_Sites_km2!J86)/2)/20,0)*New_4G_Sites!J86*VLOOKUP(Lookups!$A$10,Lookups!$A$9:Lookups!$B$24,2,FALSE),0)</f>
        <v/>
      </c>
      <c r="K86" s="20">
        <f>IFERROR(ROUNDUP(SQRT((1/Total_Sites_km2!K86)/2)/20,0)*New_4G_Sites!K86*VLOOKUP(Lookups!$A$10,Lookups!$A$9:Lookups!$B$24,2,FALSE),0)</f>
        <v/>
      </c>
      <c r="L86" s="20">
        <f>IFERROR(ROUNDUP(SQRT((1/Total_Sites_km2!L86)/2)/20,0)*New_4G_Sites!L86*VLOOKUP(Lookups!$A$10,Lookups!$A$9:Lookups!$B$24,2,FALSE),0)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IFERROR(ROUNDUP(SQRT((1/Total_Sites_km2!C87)/2)/20,0)*New_4G_Sites!C87*VLOOKUP(Lookups!$A$10,Lookups!$A$9:Lookups!$B$24,2,FALSE),0)</f>
        <v/>
      </c>
      <c r="D87" s="20">
        <f>IFERROR(ROUNDUP(SQRT((1/Total_Sites_km2!D87)/2)/20,0)*New_4G_Sites!D87*VLOOKUP(Lookups!$A$10,Lookups!$A$9:Lookups!$B$24,2,FALSE),0)</f>
        <v/>
      </c>
      <c r="E87" s="20">
        <f>IFERROR(ROUNDUP(SQRT((1/Total_Sites_km2!E87)/2)/20,0)*New_4G_Sites!E87*VLOOKUP(Lookups!$A$10,Lookups!$A$9:Lookups!$B$24,2,FALSE),0)</f>
        <v/>
      </c>
      <c r="F87" s="20">
        <f>IFERROR(ROUNDUP(SQRT((1/Total_Sites_km2!F87)/2)/20,0)*New_4G_Sites!F87*VLOOKUP(Lookups!$A$10,Lookups!$A$9:Lookups!$B$24,2,FALSE),0)</f>
        <v/>
      </c>
      <c r="G87" s="20">
        <f>IFERROR(ROUNDUP(SQRT((1/Total_Sites_km2!G87)/2)/20,0)*New_4G_Sites!G87*VLOOKUP(Lookups!$A$10,Lookups!$A$9:Lookups!$B$24,2,FALSE),0)</f>
        <v/>
      </c>
      <c r="H87" s="20">
        <f>IFERROR(ROUNDUP(SQRT((1/Total_Sites_km2!H87)/2)/20,0)*New_4G_Sites!H87*VLOOKUP(Lookups!$A$10,Lookups!$A$9:Lookups!$B$24,2,FALSE),0)</f>
        <v/>
      </c>
      <c r="I87" s="20">
        <f>IFERROR(ROUNDUP(SQRT((1/Total_Sites_km2!I87)/2)/20,0)*New_4G_Sites!I87*VLOOKUP(Lookups!$A$10,Lookups!$A$9:Lookups!$B$24,2,FALSE),0)</f>
        <v/>
      </c>
      <c r="J87" s="20">
        <f>IFERROR(ROUNDUP(SQRT((1/Total_Sites_km2!J87)/2)/20,0)*New_4G_Sites!J87*VLOOKUP(Lookups!$A$10,Lookups!$A$9:Lookups!$B$24,2,FALSE),0)</f>
        <v/>
      </c>
      <c r="K87" s="20">
        <f>IFERROR(ROUNDUP(SQRT((1/Total_Sites_km2!K87)/2)/20,0)*New_4G_Sites!K87*VLOOKUP(Lookups!$A$10,Lookups!$A$9:Lookups!$B$24,2,FALSE),0)</f>
        <v/>
      </c>
      <c r="L87" s="20">
        <f>IFERROR(ROUNDUP(SQRT((1/Total_Sites_km2!L87)/2)/20,0)*New_4G_Sites!L87*VLOOKUP(Lookups!$A$10,Lookups!$A$9:Lookups!$B$24,2,FALSE),0)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IFERROR(ROUNDUP(SQRT((1/Total_Sites_km2!C88)/2)/20,0)*New_4G_Sites!C88*VLOOKUP(Lookups!$A$10,Lookups!$A$9:Lookups!$B$24,2,FALSE),0)</f>
        <v/>
      </c>
      <c r="D88" s="20">
        <f>IFERROR(ROUNDUP(SQRT((1/Total_Sites_km2!D88)/2)/20,0)*New_4G_Sites!D88*VLOOKUP(Lookups!$A$10,Lookups!$A$9:Lookups!$B$24,2,FALSE),0)</f>
        <v/>
      </c>
      <c r="E88" s="20">
        <f>IFERROR(ROUNDUP(SQRT((1/Total_Sites_km2!E88)/2)/20,0)*New_4G_Sites!E88*VLOOKUP(Lookups!$A$10,Lookups!$A$9:Lookups!$B$24,2,FALSE),0)</f>
        <v/>
      </c>
      <c r="F88" s="20">
        <f>IFERROR(ROUNDUP(SQRT((1/Total_Sites_km2!F88)/2)/20,0)*New_4G_Sites!F88*VLOOKUP(Lookups!$A$10,Lookups!$A$9:Lookups!$B$24,2,FALSE),0)</f>
        <v/>
      </c>
      <c r="G88" s="20">
        <f>IFERROR(ROUNDUP(SQRT((1/Total_Sites_km2!G88)/2)/20,0)*New_4G_Sites!G88*VLOOKUP(Lookups!$A$10,Lookups!$A$9:Lookups!$B$24,2,FALSE),0)</f>
        <v/>
      </c>
      <c r="H88" s="20">
        <f>IFERROR(ROUNDUP(SQRT((1/Total_Sites_km2!H88)/2)/20,0)*New_4G_Sites!H88*VLOOKUP(Lookups!$A$10,Lookups!$A$9:Lookups!$B$24,2,FALSE),0)</f>
        <v/>
      </c>
      <c r="I88" s="20">
        <f>IFERROR(ROUNDUP(SQRT((1/Total_Sites_km2!I88)/2)/20,0)*New_4G_Sites!I88*VLOOKUP(Lookups!$A$10,Lookups!$A$9:Lookups!$B$24,2,FALSE),0)</f>
        <v/>
      </c>
      <c r="J88" s="20">
        <f>IFERROR(ROUNDUP(SQRT((1/Total_Sites_km2!J88)/2)/20,0)*New_4G_Sites!J88*VLOOKUP(Lookups!$A$10,Lookups!$A$9:Lookups!$B$24,2,FALSE),0)</f>
        <v/>
      </c>
      <c r="K88" s="20">
        <f>IFERROR(ROUNDUP(SQRT((1/Total_Sites_km2!K88)/2)/20,0)*New_4G_Sites!K88*VLOOKUP(Lookups!$A$10,Lookups!$A$9:Lookups!$B$24,2,FALSE),0)</f>
        <v/>
      </c>
      <c r="L88" s="20">
        <f>IFERROR(ROUNDUP(SQRT((1/Total_Sites_km2!L88)/2)/20,0)*New_4G_Sites!L88*VLOOKUP(Lookups!$A$10,Lookups!$A$9:Lookups!$B$24,2,FALSE),0)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IFERROR(ROUNDUP(SQRT((1/Total_Sites_km2!C89)/2)/20,0)*New_4G_Sites!C89*VLOOKUP(Lookups!$A$10,Lookups!$A$9:Lookups!$B$24,2,FALSE),0)</f>
        <v/>
      </c>
      <c r="D89" s="20">
        <f>IFERROR(ROUNDUP(SQRT((1/Total_Sites_km2!D89)/2)/20,0)*New_4G_Sites!D89*VLOOKUP(Lookups!$A$10,Lookups!$A$9:Lookups!$B$24,2,FALSE),0)</f>
        <v/>
      </c>
      <c r="E89" s="20">
        <f>IFERROR(ROUNDUP(SQRT((1/Total_Sites_km2!E89)/2)/20,0)*New_4G_Sites!E89*VLOOKUP(Lookups!$A$10,Lookups!$A$9:Lookups!$B$24,2,FALSE),0)</f>
        <v/>
      </c>
      <c r="F89" s="20">
        <f>IFERROR(ROUNDUP(SQRT((1/Total_Sites_km2!F89)/2)/20,0)*New_4G_Sites!F89*VLOOKUP(Lookups!$A$10,Lookups!$A$9:Lookups!$B$24,2,FALSE),0)</f>
        <v/>
      </c>
      <c r="G89" s="20">
        <f>IFERROR(ROUNDUP(SQRT((1/Total_Sites_km2!G89)/2)/20,0)*New_4G_Sites!G89*VLOOKUP(Lookups!$A$10,Lookups!$A$9:Lookups!$B$24,2,FALSE),0)</f>
        <v/>
      </c>
      <c r="H89" s="20">
        <f>IFERROR(ROUNDUP(SQRT((1/Total_Sites_km2!H89)/2)/20,0)*New_4G_Sites!H89*VLOOKUP(Lookups!$A$10,Lookups!$A$9:Lookups!$B$24,2,FALSE),0)</f>
        <v/>
      </c>
      <c r="I89" s="20">
        <f>IFERROR(ROUNDUP(SQRT((1/Total_Sites_km2!I89)/2)/20,0)*New_4G_Sites!I89*VLOOKUP(Lookups!$A$10,Lookups!$A$9:Lookups!$B$24,2,FALSE),0)</f>
        <v/>
      </c>
      <c r="J89" s="20">
        <f>IFERROR(ROUNDUP(SQRT((1/Total_Sites_km2!J89)/2)/20,0)*New_4G_Sites!J89*VLOOKUP(Lookups!$A$10,Lookups!$A$9:Lookups!$B$24,2,FALSE),0)</f>
        <v/>
      </c>
      <c r="K89" s="20">
        <f>IFERROR(ROUNDUP(SQRT((1/Total_Sites_km2!K89)/2)/20,0)*New_4G_Sites!K89*VLOOKUP(Lookups!$A$10,Lookups!$A$9:Lookups!$B$24,2,FALSE),0)</f>
        <v/>
      </c>
      <c r="L89" s="20">
        <f>IFERROR(ROUNDUP(SQRT((1/Total_Sites_km2!L89)/2)/20,0)*New_4G_Sites!L89*VLOOKUP(Lookups!$A$10,Lookups!$A$9:Lookups!$B$24,2,FALSE),0)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IFERROR(ROUNDUP(SQRT((1/Total_Sites_km2!C90)/2)/20,0)*New_4G_Sites!C90*VLOOKUP(Lookups!$A$10,Lookups!$A$9:Lookups!$B$24,2,FALSE),0)</f>
        <v/>
      </c>
      <c r="D90" s="20">
        <f>IFERROR(ROUNDUP(SQRT((1/Total_Sites_km2!D90)/2)/20,0)*New_4G_Sites!D90*VLOOKUP(Lookups!$A$10,Lookups!$A$9:Lookups!$B$24,2,FALSE),0)</f>
        <v/>
      </c>
      <c r="E90" s="20">
        <f>IFERROR(ROUNDUP(SQRT((1/Total_Sites_km2!E90)/2)/20,0)*New_4G_Sites!E90*VLOOKUP(Lookups!$A$10,Lookups!$A$9:Lookups!$B$24,2,FALSE),0)</f>
        <v/>
      </c>
      <c r="F90" s="20">
        <f>IFERROR(ROUNDUP(SQRT((1/Total_Sites_km2!F90)/2)/20,0)*New_4G_Sites!F90*VLOOKUP(Lookups!$A$10,Lookups!$A$9:Lookups!$B$24,2,FALSE),0)</f>
        <v/>
      </c>
      <c r="G90" s="20">
        <f>IFERROR(ROUNDUP(SQRT((1/Total_Sites_km2!G90)/2)/20,0)*New_4G_Sites!G90*VLOOKUP(Lookups!$A$10,Lookups!$A$9:Lookups!$B$24,2,FALSE),0)</f>
        <v/>
      </c>
      <c r="H90" s="20">
        <f>IFERROR(ROUNDUP(SQRT((1/Total_Sites_km2!H90)/2)/20,0)*New_4G_Sites!H90*VLOOKUP(Lookups!$A$10,Lookups!$A$9:Lookups!$B$24,2,FALSE),0)</f>
        <v/>
      </c>
      <c r="I90" s="20">
        <f>IFERROR(ROUNDUP(SQRT((1/Total_Sites_km2!I90)/2)/20,0)*New_4G_Sites!I90*VLOOKUP(Lookups!$A$10,Lookups!$A$9:Lookups!$B$24,2,FALSE),0)</f>
        <v/>
      </c>
      <c r="J90" s="20">
        <f>IFERROR(ROUNDUP(SQRT((1/Total_Sites_km2!J90)/2)/20,0)*New_4G_Sites!J90*VLOOKUP(Lookups!$A$10,Lookups!$A$9:Lookups!$B$24,2,FALSE),0)</f>
        <v/>
      </c>
      <c r="K90" s="20">
        <f>IFERROR(ROUNDUP(SQRT((1/Total_Sites_km2!K90)/2)/20,0)*New_4G_Sites!K90*VLOOKUP(Lookups!$A$10,Lookups!$A$9:Lookups!$B$24,2,FALSE),0)</f>
        <v/>
      </c>
      <c r="L90" s="20">
        <f>IFERROR(ROUNDUP(SQRT((1/Total_Sites_km2!L90)/2)/20,0)*New_4G_Sites!L90*VLOOKUP(Lookups!$A$10,Lookups!$A$9:Lookups!$B$24,2,FALSE),0)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IFERROR(ROUNDUP(SQRT((1/Total_Sites_km2!C91)/2)/20,0)*New_4G_Sites!C91*VLOOKUP(Lookups!$A$10,Lookups!$A$9:Lookups!$B$24,2,FALSE),0)</f>
        <v/>
      </c>
      <c r="D91" s="20">
        <f>IFERROR(ROUNDUP(SQRT((1/Total_Sites_km2!D91)/2)/20,0)*New_4G_Sites!D91*VLOOKUP(Lookups!$A$10,Lookups!$A$9:Lookups!$B$24,2,FALSE),0)</f>
        <v/>
      </c>
      <c r="E91" s="20">
        <f>IFERROR(ROUNDUP(SQRT((1/Total_Sites_km2!E91)/2)/20,0)*New_4G_Sites!E91*VLOOKUP(Lookups!$A$10,Lookups!$A$9:Lookups!$B$24,2,FALSE),0)</f>
        <v/>
      </c>
      <c r="F91" s="20">
        <f>IFERROR(ROUNDUP(SQRT((1/Total_Sites_km2!F91)/2)/20,0)*New_4G_Sites!F91*VLOOKUP(Lookups!$A$10,Lookups!$A$9:Lookups!$B$24,2,FALSE),0)</f>
        <v/>
      </c>
      <c r="G91" s="20">
        <f>IFERROR(ROUNDUP(SQRT((1/Total_Sites_km2!G91)/2)/20,0)*New_4G_Sites!G91*VLOOKUP(Lookups!$A$10,Lookups!$A$9:Lookups!$B$24,2,FALSE),0)</f>
        <v/>
      </c>
      <c r="H91" s="20">
        <f>IFERROR(ROUNDUP(SQRT((1/Total_Sites_km2!H91)/2)/20,0)*New_4G_Sites!H91*VLOOKUP(Lookups!$A$10,Lookups!$A$9:Lookups!$B$24,2,FALSE),0)</f>
        <v/>
      </c>
      <c r="I91" s="20">
        <f>IFERROR(ROUNDUP(SQRT((1/Total_Sites_km2!I91)/2)/20,0)*New_4G_Sites!I91*VLOOKUP(Lookups!$A$10,Lookups!$A$9:Lookups!$B$24,2,FALSE),0)</f>
        <v/>
      </c>
      <c r="J91" s="20">
        <f>IFERROR(ROUNDUP(SQRT((1/Total_Sites_km2!J91)/2)/20,0)*New_4G_Sites!J91*VLOOKUP(Lookups!$A$10,Lookups!$A$9:Lookups!$B$24,2,FALSE),0)</f>
        <v/>
      </c>
      <c r="K91" s="20">
        <f>IFERROR(ROUNDUP(SQRT((1/Total_Sites_km2!K91)/2)/20,0)*New_4G_Sites!K91*VLOOKUP(Lookups!$A$10,Lookups!$A$9:Lookups!$B$24,2,FALSE),0)</f>
        <v/>
      </c>
      <c r="L91" s="20">
        <f>IFERROR(ROUNDUP(SQRT((1/Total_Sites_km2!L91)/2)/20,0)*New_4G_Sites!L91*VLOOKUP(Lookups!$A$10,Lookups!$A$9:Lookups!$B$24,2,FALSE),0)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IFERROR(ROUNDUP(SQRT((1/Total_Sites_km2!C92)/2)/20,0)*New_4G_Sites!C92*VLOOKUP(Lookups!$A$10,Lookups!$A$9:Lookups!$B$24,2,FALSE),0)</f>
        <v/>
      </c>
      <c r="D92" s="20">
        <f>IFERROR(ROUNDUP(SQRT((1/Total_Sites_km2!D92)/2)/20,0)*New_4G_Sites!D92*VLOOKUP(Lookups!$A$10,Lookups!$A$9:Lookups!$B$24,2,FALSE),0)</f>
        <v/>
      </c>
      <c r="E92" s="20">
        <f>IFERROR(ROUNDUP(SQRT((1/Total_Sites_km2!E92)/2)/20,0)*New_4G_Sites!E92*VLOOKUP(Lookups!$A$10,Lookups!$A$9:Lookups!$B$24,2,FALSE),0)</f>
        <v/>
      </c>
      <c r="F92" s="20">
        <f>IFERROR(ROUNDUP(SQRT((1/Total_Sites_km2!F92)/2)/20,0)*New_4G_Sites!F92*VLOOKUP(Lookups!$A$10,Lookups!$A$9:Lookups!$B$24,2,FALSE),0)</f>
        <v/>
      </c>
      <c r="G92" s="20">
        <f>IFERROR(ROUNDUP(SQRT((1/Total_Sites_km2!G92)/2)/20,0)*New_4G_Sites!G92*VLOOKUP(Lookups!$A$10,Lookups!$A$9:Lookups!$B$24,2,FALSE),0)</f>
        <v/>
      </c>
      <c r="H92" s="20">
        <f>IFERROR(ROUNDUP(SQRT((1/Total_Sites_km2!H92)/2)/20,0)*New_4G_Sites!H92*VLOOKUP(Lookups!$A$10,Lookups!$A$9:Lookups!$B$24,2,FALSE),0)</f>
        <v/>
      </c>
      <c r="I92" s="20">
        <f>IFERROR(ROUNDUP(SQRT((1/Total_Sites_km2!I92)/2)/20,0)*New_4G_Sites!I92*VLOOKUP(Lookups!$A$10,Lookups!$A$9:Lookups!$B$24,2,FALSE),0)</f>
        <v/>
      </c>
      <c r="J92" s="20">
        <f>IFERROR(ROUNDUP(SQRT((1/Total_Sites_km2!J92)/2)/20,0)*New_4G_Sites!J92*VLOOKUP(Lookups!$A$10,Lookups!$A$9:Lookups!$B$24,2,FALSE),0)</f>
        <v/>
      </c>
      <c r="K92" s="20">
        <f>IFERROR(ROUNDUP(SQRT((1/Total_Sites_km2!K92)/2)/20,0)*New_4G_Sites!K92*VLOOKUP(Lookups!$A$10,Lookups!$A$9:Lookups!$B$24,2,FALSE),0)</f>
        <v/>
      </c>
      <c r="L92" s="20">
        <f>IFERROR(ROUNDUP(SQRT((1/Total_Sites_km2!L92)/2)/20,0)*New_4G_Sites!L92*VLOOKUP(Lookups!$A$10,Lookups!$A$9:Lookups!$B$24,2,FALSE),0)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IFERROR(ROUNDUP(SQRT((1/Total_Sites_km2!C93)/2)/20,0)*New_4G_Sites!C93*VLOOKUP(Lookups!$A$10,Lookups!$A$9:Lookups!$B$24,2,FALSE),0)</f>
        <v/>
      </c>
      <c r="D93" s="20">
        <f>IFERROR(ROUNDUP(SQRT((1/Total_Sites_km2!D93)/2)/20,0)*New_4G_Sites!D93*VLOOKUP(Lookups!$A$10,Lookups!$A$9:Lookups!$B$24,2,FALSE),0)</f>
        <v/>
      </c>
      <c r="E93" s="20">
        <f>IFERROR(ROUNDUP(SQRT((1/Total_Sites_km2!E93)/2)/20,0)*New_4G_Sites!E93*VLOOKUP(Lookups!$A$10,Lookups!$A$9:Lookups!$B$24,2,FALSE),0)</f>
        <v/>
      </c>
      <c r="F93" s="20">
        <f>IFERROR(ROUNDUP(SQRT((1/Total_Sites_km2!F93)/2)/20,0)*New_4G_Sites!F93*VLOOKUP(Lookups!$A$10,Lookups!$A$9:Lookups!$B$24,2,FALSE),0)</f>
        <v/>
      </c>
      <c r="G93" s="20">
        <f>IFERROR(ROUNDUP(SQRT((1/Total_Sites_km2!G93)/2)/20,0)*New_4G_Sites!G93*VLOOKUP(Lookups!$A$10,Lookups!$A$9:Lookups!$B$24,2,FALSE),0)</f>
        <v/>
      </c>
      <c r="H93" s="20">
        <f>IFERROR(ROUNDUP(SQRT((1/Total_Sites_km2!H93)/2)/20,0)*New_4G_Sites!H93*VLOOKUP(Lookups!$A$10,Lookups!$A$9:Lookups!$B$24,2,FALSE),0)</f>
        <v/>
      </c>
      <c r="I93" s="20">
        <f>IFERROR(ROUNDUP(SQRT((1/Total_Sites_km2!I93)/2)/20,0)*New_4G_Sites!I93*VLOOKUP(Lookups!$A$10,Lookups!$A$9:Lookups!$B$24,2,FALSE),0)</f>
        <v/>
      </c>
      <c r="J93" s="20">
        <f>IFERROR(ROUNDUP(SQRT((1/Total_Sites_km2!J93)/2)/20,0)*New_4G_Sites!J93*VLOOKUP(Lookups!$A$10,Lookups!$A$9:Lookups!$B$24,2,FALSE),0)</f>
        <v/>
      </c>
      <c r="K93" s="20">
        <f>IFERROR(ROUNDUP(SQRT((1/Total_Sites_km2!K93)/2)/20,0)*New_4G_Sites!K93*VLOOKUP(Lookups!$A$10,Lookups!$A$9:Lookups!$B$24,2,FALSE),0)</f>
        <v/>
      </c>
      <c r="L93" s="20">
        <f>IFERROR(ROUNDUP(SQRT((1/Total_Sites_km2!L93)/2)/20,0)*New_4G_Sites!L93*VLOOKUP(Lookups!$A$10,Lookups!$A$9:Lookups!$B$24,2,FALSE),0)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IFERROR(ROUNDUP(SQRT((1/Total_Sites_km2!C94)/2)/20,0)*New_4G_Sites!C94*VLOOKUP(Lookups!$A$10,Lookups!$A$9:Lookups!$B$24,2,FALSE),0)</f>
        <v/>
      </c>
      <c r="D94" s="20">
        <f>IFERROR(ROUNDUP(SQRT((1/Total_Sites_km2!D94)/2)/20,0)*New_4G_Sites!D94*VLOOKUP(Lookups!$A$10,Lookups!$A$9:Lookups!$B$24,2,FALSE),0)</f>
        <v/>
      </c>
      <c r="E94" s="20">
        <f>IFERROR(ROUNDUP(SQRT((1/Total_Sites_km2!E94)/2)/20,0)*New_4G_Sites!E94*VLOOKUP(Lookups!$A$10,Lookups!$A$9:Lookups!$B$24,2,FALSE),0)</f>
        <v/>
      </c>
      <c r="F94" s="20">
        <f>IFERROR(ROUNDUP(SQRT((1/Total_Sites_km2!F94)/2)/20,0)*New_4G_Sites!F94*VLOOKUP(Lookups!$A$10,Lookups!$A$9:Lookups!$B$24,2,FALSE),0)</f>
        <v/>
      </c>
      <c r="G94" s="20">
        <f>IFERROR(ROUNDUP(SQRT((1/Total_Sites_km2!G94)/2)/20,0)*New_4G_Sites!G94*VLOOKUP(Lookups!$A$10,Lookups!$A$9:Lookups!$B$24,2,FALSE),0)</f>
        <v/>
      </c>
      <c r="H94" s="20">
        <f>IFERROR(ROUNDUP(SQRT((1/Total_Sites_km2!H94)/2)/20,0)*New_4G_Sites!H94*VLOOKUP(Lookups!$A$10,Lookups!$A$9:Lookups!$B$24,2,FALSE),0)</f>
        <v/>
      </c>
      <c r="I94" s="20">
        <f>IFERROR(ROUNDUP(SQRT((1/Total_Sites_km2!I94)/2)/20,0)*New_4G_Sites!I94*VLOOKUP(Lookups!$A$10,Lookups!$A$9:Lookups!$B$24,2,FALSE),0)</f>
        <v/>
      </c>
      <c r="J94" s="20">
        <f>IFERROR(ROUNDUP(SQRT((1/Total_Sites_km2!J94)/2)/20,0)*New_4G_Sites!J94*VLOOKUP(Lookups!$A$10,Lookups!$A$9:Lookups!$B$24,2,FALSE),0)</f>
        <v/>
      </c>
      <c r="K94" s="20">
        <f>IFERROR(ROUNDUP(SQRT((1/Total_Sites_km2!K94)/2)/20,0)*New_4G_Sites!K94*VLOOKUP(Lookups!$A$10,Lookups!$A$9:Lookups!$B$24,2,FALSE),0)</f>
        <v/>
      </c>
      <c r="L94" s="20">
        <f>IFERROR(ROUNDUP(SQRT((1/Total_Sites_km2!L94)/2)/20,0)*New_4G_Sites!L94*VLOOKUP(Lookups!$A$10,Lookups!$A$9:Lookups!$B$24,2,FALSE),0)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IFERROR(ROUNDUP(SQRT((1/Total_Sites_km2!C95)/2)/20,0)*New_4G_Sites!C95*VLOOKUP(Lookups!$A$10,Lookups!$A$9:Lookups!$B$24,2,FALSE),0)</f>
        <v/>
      </c>
      <c r="D95" s="20">
        <f>IFERROR(ROUNDUP(SQRT((1/Total_Sites_km2!D95)/2)/20,0)*New_4G_Sites!D95*VLOOKUP(Lookups!$A$10,Lookups!$A$9:Lookups!$B$24,2,FALSE),0)</f>
        <v/>
      </c>
      <c r="E95" s="20">
        <f>IFERROR(ROUNDUP(SQRT((1/Total_Sites_km2!E95)/2)/20,0)*New_4G_Sites!E95*VLOOKUP(Lookups!$A$10,Lookups!$A$9:Lookups!$B$24,2,FALSE),0)</f>
        <v/>
      </c>
      <c r="F95" s="20">
        <f>IFERROR(ROUNDUP(SQRT((1/Total_Sites_km2!F95)/2)/20,0)*New_4G_Sites!F95*VLOOKUP(Lookups!$A$10,Lookups!$A$9:Lookups!$B$24,2,FALSE),0)</f>
        <v/>
      </c>
      <c r="G95" s="20">
        <f>IFERROR(ROUNDUP(SQRT((1/Total_Sites_km2!G95)/2)/20,0)*New_4G_Sites!G95*VLOOKUP(Lookups!$A$10,Lookups!$A$9:Lookups!$B$24,2,FALSE),0)</f>
        <v/>
      </c>
      <c r="H95" s="20">
        <f>IFERROR(ROUNDUP(SQRT((1/Total_Sites_km2!H95)/2)/20,0)*New_4G_Sites!H95*VLOOKUP(Lookups!$A$10,Lookups!$A$9:Lookups!$B$24,2,FALSE),0)</f>
        <v/>
      </c>
      <c r="I95" s="20">
        <f>IFERROR(ROUNDUP(SQRT((1/Total_Sites_km2!I95)/2)/20,0)*New_4G_Sites!I95*VLOOKUP(Lookups!$A$10,Lookups!$A$9:Lookups!$B$24,2,FALSE),0)</f>
        <v/>
      </c>
      <c r="J95" s="20">
        <f>IFERROR(ROUNDUP(SQRT((1/Total_Sites_km2!J95)/2)/20,0)*New_4G_Sites!J95*VLOOKUP(Lookups!$A$10,Lookups!$A$9:Lookups!$B$24,2,FALSE),0)</f>
        <v/>
      </c>
      <c r="K95" s="20">
        <f>IFERROR(ROUNDUP(SQRT((1/Total_Sites_km2!K95)/2)/20,0)*New_4G_Sites!K95*VLOOKUP(Lookups!$A$10,Lookups!$A$9:Lookups!$B$24,2,FALSE),0)</f>
        <v/>
      </c>
      <c r="L95" s="20">
        <f>IFERROR(ROUNDUP(SQRT((1/Total_Sites_km2!L95)/2)/20,0)*New_4G_Sites!L95*VLOOKUP(Lookups!$A$10,Lookups!$A$9:Lookups!$B$24,2,FALSE),0)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IFERROR(ROUNDUP(SQRT((1/Total_Sites_km2!C96)/2)/20,0)*New_4G_Sites!C96*VLOOKUP(Lookups!$A$10,Lookups!$A$9:Lookups!$B$24,2,FALSE),0)</f>
        <v/>
      </c>
      <c r="D96" s="20">
        <f>IFERROR(ROUNDUP(SQRT((1/Total_Sites_km2!D96)/2)/20,0)*New_4G_Sites!D96*VLOOKUP(Lookups!$A$10,Lookups!$A$9:Lookups!$B$24,2,FALSE),0)</f>
        <v/>
      </c>
      <c r="E96" s="20">
        <f>IFERROR(ROUNDUP(SQRT((1/Total_Sites_km2!E96)/2)/20,0)*New_4G_Sites!E96*VLOOKUP(Lookups!$A$10,Lookups!$A$9:Lookups!$B$24,2,FALSE),0)</f>
        <v/>
      </c>
      <c r="F96" s="20">
        <f>IFERROR(ROUNDUP(SQRT((1/Total_Sites_km2!F96)/2)/20,0)*New_4G_Sites!F96*VLOOKUP(Lookups!$A$10,Lookups!$A$9:Lookups!$B$24,2,FALSE),0)</f>
        <v/>
      </c>
      <c r="G96" s="20">
        <f>IFERROR(ROUNDUP(SQRT((1/Total_Sites_km2!G96)/2)/20,0)*New_4G_Sites!G96*VLOOKUP(Lookups!$A$10,Lookups!$A$9:Lookups!$B$24,2,FALSE),0)</f>
        <v/>
      </c>
      <c r="H96" s="20">
        <f>IFERROR(ROUNDUP(SQRT((1/Total_Sites_km2!H96)/2)/20,0)*New_4G_Sites!H96*VLOOKUP(Lookups!$A$10,Lookups!$A$9:Lookups!$B$24,2,FALSE),0)</f>
        <v/>
      </c>
      <c r="I96" s="20">
        <f>IFERROR(ROUNDUP(SQRT((1/Total_Sites_km2!I96)/2)/20,0)*New_4G_Sites!I96*VLOOKUP(Lookups!$A$10,Lookups!$A$9:Lookups!$B$24,2,FALSE),0)</f>
        <v/>
      </c>
      <c r="J96" s="20">
        <f>IFERROR(ROUNDUP(SQRT((1/Total_Sites_km2!J96)/2)/20,0)*New_4G_Sites!J96*VLOOKUP(Lookups!$A$10,Lookups!$A$9:Lookups!$B$24,2,FALSE),0)</f>
        <v/>
      </c>
      <c r="K96" s="20">
        <f>IFERROR(ROUNDUP(SQRT((1/Total_Sites_km2!K96)/2)/20,0)*New_4G_Sites!K96*VLOOKUP(Lookups!$A$10,Lookups!$A$9:Lookups!$B$24,2,FALSE),0)</f>
        <v/>
      </c>
      <c r="L96" s="20">
        <f>IFERROR(ROUNDUP(SQRT((1/Total_Sites_km2!L96)/2)/20,0)*New_4G_Sites!L96*VLOOKUP(Lookups!$A$10,Lookups!$A$9:Lookups!$B$24,2,FALSE),0)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IFERROR(ROUNDUP(SQRT((1/Total_Sites_km2!C97)/2)/20,0)*New_4G_Sites!C97*VLOOKUP(Lookups!$A$10,Lookups!$A$9:Lookups!$B$24,2,FALSE),0)</f>
        <v/>
      </c>
      <c r="D97" s="20">
        <f>IFERROR(ROUNDUP(SQRT((1/Total_Sites_km2!D97)/2)/20,0)*New_4G_Sites!D97*VLOOKUP(Lookups!$A$10,Lookups!$A$9:Lookups!$B$24,2,FALSE),0)</f>
        <v/>
      </c>
      <c r="E97" s="20">
        <f>IFERROR(ROUNDUP(SQRT((1/Total_Sites_km2!E97)/2)/20,0)*New_4G_Sites!E97*VLOOKUP(Lookups!$A$10,Lookups!$A$9:Lookups!$B$24,2,FALSE),0)</f>
        <v/>
      </c>
      <c r="F97" s="20">
        <f>IFERROR(ROUNDUP(SQRT((1/Total_Sites_km2!F97)/2)/20,0)*New_4G_Sites!F97*VLOOKUP(Lookups!$A$10,Lookups!$A$9:Lookups!$B$24,2,FALSE),0)</f>
        <v/>
      </c>
      <c r="G97" s="20">
        <f>IFERROR(ROUNDUP(SQRT((1/Total_Sites_km2!G97)/2)/20,0)*New_4G_Sites!G97*VLOOKUP(Lookups!$A$10,Lookups!$A$9:Lookups!$B$24,2,FALSE),0)</f>
        <v/>
      </c>
      <c r="H97" s="20">
        <f>IFERROR(ROUNDUP(SQRT((1/Total_Sites_km2!H97)/2)/20,0)*New_4G_Sites!H97*VLOOKUP(Lookups!$A$10,Lookups!$A$9:Lookups!$B$24,2,FALSE),0)</f>
        <v/>
      </c>
      <c r="I97" s="20">
        <f>IFERROR(ROUNDUP(SQRT((1/Total_Sites_km2!I97)/2)/20,0)*New_4G_Sites!I97*VLOOKUP(Lookups!$A$10,Lookups!$A$9:Lookups!$B$24,2,FALSE),0)</f>
        <v/>
      </c>
      <c r="J97" s="20">
        <f>IFERROR(ROUNDUP(SQRT((1/Total_Sites_km2!J97)/2)/20,0)*New_4G_Sites!J97*VLOOKUP(Lookups!$A$10,Lookups!$A$9:Lookups!$B$24,2,FALSE),0)</f>
        <v/>
      </c>
      <c r="K97" s="20">
        <f>IFERROR(ROUNDUP(SQRT((1/Total_Sites_km2!K97)/2)/20,0)*New_4G_Sites!K97*VLOOKUP(Lookups!$A$10,Lookups!$A$9:Lookups!$B$24,2,FALSE),0)</f>
        <v/>
      </c>
      <c r="L97" s="20">
        <f>IFERROR(ROUNDUP(SQRT((1/Total_Sites_km2!L97)/2)/20,0)*New_4G_Sites!L97*VLOOKUP(Lookups!$A$10,Lookups!$A$9:Lookups!$B$24,2,FALSE),0)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IFERROR(ROUNDUP(SQRT((1/Total_Sites_km2!C98)/2)/20,0)*New_4G_Sites!C98*VLOOKUP(Lookups!$A$10,Lookups!$A$9:Lookups!$B$24,2,FALSE),0)</f>
        <v/>
      </c>
      <c r="D98" s="20">
        <f>IFERROR(ROUNDUP(SQRT((1/Total_Sites_km2!D98)/2)/20,0)*New_4G_Sites!D98*VLOOKUP(Lookups!$A$10,Lookups!$A$9:Lookups!$B$24,2,FALSE),0)</f>
        <v/>
      </c>
      <c r="E98" s="20">
        <f>IFERROR(ROUNDUP(SQRT((1/Total_Sites_km2!E98)/2)/20,0)*New_4G_Sites!E98*VLOOKUP(Lookups!$A$10,Lookups!$A$9:Lookups!$B$24,2,FALSE),0)</f>
        <v/>
      </c>
      <c r="F98" s="20">
        <f>IFERROR(ROUNDUP(SQRT((1/Total_Sites_km2!F98)/2)/20,0)*New_4G_Sites!F98*VLOOKUP(Lookups!$A$10,Lookups!$A$9:Lookups!$B$24,2,FALSE),0)</f>
        <v/>
      </c>
      <c r="G98" s="20">
        <f>IFERROR(ROUNDUP(SQRT((1/Total_Sites_km2!G98)/2)/20,0)*New_4G_Sites!G98*VLOOKUP(Lookups!$A$10,Lookups!$A$9:Lookups!$B$24,2,FALSE),0)</f>
        <v/>
      </c>
      <c r="H98" s="20">
        <f>IFERROR(ROUNDUP(SQRT((1/Total_Sites_km2!H98)/2)/20,0)*New_4G_Sites!H98*VLOOKUP(Lookups!$A$10,Lookups!$A$9:Lookups!$B$24,2,FALSE),0)</f>
        <v/>
      </c>
      <c r="I98" s="20">
        <f>IFERROR(ROUNDUP(SQRT((1/Total_Sites_km2!I98)/2)/20,0)*New_4G_Sites!I98*VLOOKUP(Lookups!$A$10,Lookups!$A$9:Lookups!$B$24,2,FALSE),0)</f>
        <v/>
      </c>
      <c r="J98" s="20">
        <f>IFERROR(ROUNDUP(SQRT((1/Total_Sites_km2!J98)/2)/20,0)*New_4G_Sites!J98*VLOOKUP(Lookups!$A$10,Lookups!$A$9:Lookups!$B$24,2,FALSE),0)</f>
        <v/>
      </c>
      <c r="K98" s="20">
        <f>IFERROR(ROUNDUP(SQRT((1/Total_Sites_km2!K98)/2)/20,0)*New_4G_Sites!K98*VLOOKUP(Lookups!$A$10,Lookups!$A$9:Lookups!$B$24,2,FALSE),0)</f>
        <v/>
      </c>
      <c r="L98" s="20">
        <f>IFERROR(ROUNDUP(SQRT((1/Total_Sites_km2!L98)/2)/20,0)*New_4G_Sites!L98*VLOOKUP(Lookups!$A$10,Lookups!$A$9:Lookups!$B$24,2,FALSE),0)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IFERROR(ROUNDUP(SQRT((1/Total_Sites_km2!C99)/2)/20,0)*New_4G_Sites!C99*VLOOKUP(Lookups!$A$10,Lookups!$A$9:Lookups!$B$24,2,FALSE),0)</f>
        <v/>
      </c>
      <c r="D99" s="20">
        <f>IFERROR(ROUNDUP(SQRT((1/Total_Sites_km2!D99)/2)/20,0)*New_4G_Sites!D99*VLOOKUP(Lookups!$A$10,Lookups!$A$9:Lookups!$B$24,2,FALSE),0)</f>
        <v/>
      </c>
      <c r="E99" s="20">
        <f>IFERROR(ROUNDUP(SQRT((1/Total_Sites_km2!E99)/2)/20,0)*New_4G_Sites!E99*VLOOKUP(Lookups!$A$10,Lookups!$A$9:Lookups!$B$24,2,FALSE),0)</f>
        <v/>
      </c>
      <c r="F99" s="20">
        <f>IFERROR(ROUNDUP(SQRT((1/Total_Sites_km2!F99)/2)/20,0)*New_4G_Sites!F99*VLOOKUP(Lookups!$A$10,Lookups!$A$9:Lookups!$B$24,2,FALSE),0)</f>
        <v/>
      </c>
      <c r="G99" s="20">
        <f>IFERROR(ROUNDUP(SQRT((1/Total_Sites_km2!G99)/2)/20,0)*New_4G_Sites!G99*VLOOKUP(Lookups!$A$10,Lookups!$A$9:Lookups!$B$24,2,FALSE),0)</f>
        <v/>
      </c>
      <c r="H99" s="20">
        <f>IFERROR(ROUNDUP(SQRT((1/Total_Sites_km2!H99)/2)/20,0)*New_4G_Sites!H99*VLOOKUP(Lookups!$A$10,Lookups!$A$9:Lookups!$B$24,2,FALSE),0)</f>
        <v/>
      </c>
      <c r="I99" s="20">
        <f>IFERROR(ROUNDUP(SQRT((1/Total_Sites_km2!I99)/2)/20,0)*New_4G_Sites!I99*VLOOKUP(Lookups!$A$10,Lookups!$A$9:Lookups!$B$24,2,FALSE),0)</f>
        <v/>
      </c>
      <c r="J99" s="20">
        <f>IFERROR(ROUNDUP(SQRT((1/Total_Sites_km2!J99)/2)/20,0)*New_4G_Sites!J99*VLOOKUP(Lookups!$A$10,Lookups!$A$9:Lookups!$B$24,2,FALSE),0)</f>
        <v/>
      </c>
      <c r="K99" s="20">
        <f>IFERROR(ROUNDUP(SQRT((1/Total_Sites_km2!K99)/2)/20,0)*New_4G_Sites!K99*VLOOKUP(Lookups!$A$10,Lookups!$A$9:Lookups!$B$24,2,FALSE),0)</f>
        <v/>
      </c>
      <c r="L99" s="20">
        <f>IFERROR(ROUNDUP(SQRT((1/Total_Sites_km2!L99)/2)/20,0)*New_4G_Sites!L99*VLOOKUP(Lookups!$A$10,Lookups!$A$9:Lookups!$B$24,2,FALSE),0)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IFERROR(ROUNDUP(SQRT((1/Total_Sites_km2!C100)/2)/20,0)*New_4G_Sites!C100*VLOOKUP(Lookups!$A$10,Lookups!$A$9:Lookups!$B$24,2,FALSE),0)</f>
        <v/>
      </c>
      <c r="D100" s="20">
        <f>IFERROR(ROUNDUP(SQRT((1/Total_Sites_km2!D100)/2)/20,0)*New_4G_Sites!D100*VLOOKUP(Lookups!$A$10,Lookups!$A$9:Lookups!$B$24,2,FALSE),0)</f>
        <v/>
      </c>
      <c r="E100" s="20">
        <f>IFERROR(ROUNDUP(SQRT((1/Total_Sites_km2!E100)/2)/20,0)*New_4G_Sites!E100*VLOOKUP(Lookups!$A$10,Lookups!$A$9:Lookups!$B$24,2,FALSE),0)</f>
        <v/>
      </c>
      <c r="F100" s="20">
        <f>IFERROR(ROUNDUP(SQRT((1/Total_Sites_km2!F100)/2)/20,0)*New_4G_Sites!F100*VLOOKUP(Lookups!$A$10,Lookups!$A$9:Lookups!$B$24,2,FALSE),0)</f>
        <v/>
      </c>
      <c r="G100" s="20">
        <f>IFERROR(ROUNDUP(SQRT((1/Total_Sites_km2!G100)/2)/20,0)*New_4G_Sites!G100*VLOOKUP(Lookups!$A$10,Lookups!$A$9:Lookups!$B$24,2,FALSE),0)</f>
        <v/>
      </c>
      <c r="H100" s="20">
        <f>IFERROR(ROUNDUP(SQRT((1/Total_Sites_km2!H100)/2)/20,0)*New_4G_Sites!H100*VLOOKUP(Lookups!$A$10,Lookups!$A$9:Lookups!$B$24,2,FALSE),0)</f>
        <v/>
      </c>
      <c r="I100" s="20">
        <f>IFERROR(ROUNDUP(SQRT((1/Total_Sites_km2!I100)/2)/20,0)*New_4G_Sites!I100*VLOOKUP(Lookups!$A$10,Lookups!$A$9:Lookups!$B$24,2,FALSE),0)</f>
        <v/>
      </c>
      <c r="J100" s="20">
        <f>IFERROR(ROUNDUP(SQRT((1/Total_Sites_km2!J100)/2)/20,0)*New_4G_Sites!J100*VLOOKUP(Lookups!$A$10,Lookups!$A$9:Lookups!$B$24,2,FALSE),0)</f>
        <v/>
      </c>
      <c r="K100" s="20">
        <f>IFERROR(ROUNDUP(SQRT((1/Total_Sites_km2!K100)/2)/20,0)*New_4G_Sites!K100*VLOOKUP(Lookups!$A$10,Lookups!$A$9:Lookups!$B$24,2,FALSE),0)</f>
        <v/>
      </c>
      <c r="L100" s="20">
        <f>IFERROR(ROUNDUP(SQRT((1/Total_Sites_km2!L100)/2)/20,0)*New_4G_Sites!L100*VLOOKUP(Lookups!$A$10,Lookups!$A$9:Lookups!$B$24,2,FALSE),0)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IFERROR(ROUNDUP(SQRT((1/Total_Sites_km2!C101)/2)/20,0)*New_4G_Sites!C101*VLOOKUP(Lookups!$A$10,Lookups!$A$9:Lookups!$B$24,2,FALSE),0)</f>
        <v/>
      </c>
      <c r="D101" s="20">
        <f>IFERROR(ROUNDUP(SQRT((1/Total_Sites_km2!D101)/2)/20,0)*New_4G_Sites!D101*VLOOKUP(Lookups!$A$10,Lookups!$A$9:Lookups!$B$24,2,FALSE),0)</f>
        <v/>
      </c>
      <c r="E101" s="20">
        <f>IFERROR(ROUNDUP(SQRT((1/Total_Sites_km2!E101)/2)/20,0)*New_4G_Sites!E101*VLOOKUP(Lookups!$A$10,Lookups!$A$9:Lookups!$B$24,2,FALSE),0)</f>
        <v/>
      </c>
      <c r="F101" s="20">
        <f>IFERROR(ROUNDUP(SQRT((1/Total_Sites_km2!F101)/2)/20,0)*New_4G_Sites!F101*VLOOKUP(Lookups!$A$10,Lookups!$A$9:Lookups!$B$24,2,FALSE),0)</f>
        <v/>
      </c>
      <c r="G101" s="20">
        <f>IFERROR(ROUNDUP(SQRT((1/Total_Sites_km2!G101)/2)/20,0)*New_4G_Sites!G101*VLOOKUP(Lookups!$A$10,Lookups!$A$9:Lookups!$B$24,2,FALSE),0)</f>
        <v/>
      </c>
      <c r="H101" s="20">
        <f>IFERROR(ROUNDUP(SQRT((1/Total_Sites_km2!H101)/2)/20,0)*New_4G_Sites!H101*VLOOKUP(Lookups!$A$10,Lookups!$A$9:Lookups!$B$24,2,FALSE),0)</f>
        <v/>
      </c>
      <c r="I101" s="20">
        <f>IFERROR(ROUNDUP(SQRT((1/Total_Sites_km2!I101)/2)/20,0)*New_4G_Sites!I101*VLOOKUP(Lookups!$A$10,Lookups!$A$9:Lookups!$B$24,2,FALSE),0)</f>
        <v/>
      </c>
      <c r="J101" s="20">
        <f>IFERROR(ROUNDUP(SQRT((1/Total_Sites_km2!J101)/2)/20,0)*New_4G_Sites!J101*VLOOKUP(Lookups!$A$10,Lookups!$A$9:Lookups!$B$24,2,FALSE),0)</f>
        <v/>
      </c>
      <c r="K101" s="20">
        <f>IFERROR(ROUNDUP(SQRT((1/Total_Sites_km2!K101)/2)/20,0)*New_4G_Sites!K101*VLOOKUP(Lookups!$A$10,Lookups!$A$9:Lookups!$B$24,2,FALSE),0)</f>
        <v/>
      </c>
      <c r="L101" s="20">
        <f>IFERROR(ROUNDUP(SQRT((1/Total_Sites_km2!L101)/2)/20,0)*New_4G_Sites!L101*VLOOKUP(Lookups!$A$10,Lookups!$A$9:Lookups!$B$24,2,FALSE),0)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IFERROR(ROUNDUP(SQRT((1/Total_Sites_km2!C102)/2)/20,0)*New_4G_Sites!C102*VLOOKUP(Lookups!$A$10,Lookups!$A$9:Lookups!$B$24,2,FALSE),0)</f>
        <v/>
      </c>
      <c r="D102" s="20">
        <f>IFERROR(ROUNDUP(SQRT((1/Total_Sites_km2!D102)/2)/20,0)*New_4G_Sites!D102*VLOOKUP(Lookups!$A$10,Lookups!$A$9:Lookups!$B$24,2,FALSE),0)</f>
        <v/>
      </c>
      <c r="E102" s="20">
        <f>IFERROR(ROUNDUP(SQRT((1/Total_Sites_km2!E102)/2)/20,0)*New_4G_Sites!E102*VLOOKUP(Lookups!$A$10,Lookups!$A$9:Lookups!$B$24,2,FALSE),0)</f>
        <v/>
      </c>
      <c r="F102" s="20">
        <f>IFERROR(ROUNDUP(SQRT((1/Total_Sites_km2!F102)/2)/20,0)*New_4G_Sites!F102*VLOOKUP(Lookups!$A$10,Lookups!$A$9:Lookups!$B$24,2,FALSE),0)</f>
        <v/>
      </c>
      <c r="G102" s="20">
        <f>IFERROR(ROUNDUP(SQRT((1/Total_Sites_km2!G102)/2)/20,0)*New_4G_Sites!G102*VLOOKUP(Lookups!$A$10,Lookups!$A$9:Lookups!$B$24,2,FALSE),0)</f>
        <v/>
      </c>
      <c r="H102" s="20">
        <f>IFERROR(ROUNDUP(SQRT((1/Total_Sites_km2!H102)/2)/20,0)*New_4G_Sites!H102*VLOOKUP(Lookups!$A$10,Lookups!$A$9:Lookups!$B$24,2,FALSE),0)</f>
        <v/>
      </c>
      <c r="I102" s="20">
        <f>IFERROR(ROUNDUP(SQRT((1/Total_Sites_km2!I102)/2)/20,0)*New_4G_Sites!I102*VLOOKUP(Lookups!$A$10,Lookups!$A$9:Lookups!$B$24,2,FALSE),0)</f>
        <v/>
      </c>
      <c r="J102" s="20">
        <f>IFERROR(ROUNDUP(SQRT((1/Total_Sites_km2!J102)/2)/20,0)*New_4G_Sites!J102*VLOOKUP(Lookups!$A$10,Lookups!$A$9:Lookups!$B$24,2,FALSE),0)</f>
        <v/>
      </c>
      <c r="K102" s="20">
        <f>IFERROR(ROUNDUP(SQRT((1/Total_Sites_km2!K102)/2)/20,0)*New_4G_Sites!K102*VLOOKUP(Lookups!$A$10,Lookups!$A$9:Lookups!$B$24,2,FALSE),0)</f>
        <v/>
      </c>
      <c r="L102" s="20">
        <f>IFERROR(ROUNDUP(SQRT((1/Total_Sites_km2!L102)/2)/20,0)*New_4G_Sites!L102*VLOOKUP(Lookups!$A$10,Lookups!$A$9:Lookups!$B$24,2,FALSE),0)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IFERROR(ROUNDUP(SQRT((1/Total_Sites_km2!C103)/2)/20,0)*New_4G_Sites!C103*VLOOKUP(Lookups!$A$10,Lookups!$A$9:Lookups!$B$24,2,FALSE),0)</f>
        <v/>
      </c>
      <c r="D103" s="20">
        <f>IFERROR(ROUNDUP(SQRT((1/Total_Sites_km2!D103)/2)/20,0)*New_4G_Sites!D103*VLOOKUP(Lookups!$A$10,Lookups!$A$9:Lookups!$B$24,2,FALSE),0)</f>
        <v/>
      </c>
      <c r="E103" s="20">
        <f>IFERROR(ROUNDUP(SQRT((1/Total_Sites_km2!E103)/2)/20,0)*New_4G_Sites!E103*VLOOKUP(Lookups!$A$10,Lookups!$A$9:Lookups!$B$24,2,FALSE),0)</f>
        <v/>
      </c>
      <c r="F103" s="20">
        <f>IFERROR(ROUNDUP(SQRT((1/Total_Sites_km2!F103)/2)/20,0)*New_4G_Sites!F103*VLOOKUP(Lookups!$A$10,Lookups!$A$9:Lookups!$B$24,2,FALSE),0)</f>
        <v/>
      </c>
      <c r="G103" s="20">
        <f>IFERROR(ROUNDUP(SQRT((1/Total_Sites_km2!G103)/2)/20,0)*New_4G_Sites!G103*VLOOKUP(Lookups!$A$10,Lookups!$A$9:Lookups!$B$24,2,FALSE),0)</f>
        <v/>
      </c>
      <c r="H103" s="20">
        <f>IFERROR(ROUNDUP(SQRT((1/Total_Sites_km2!H103)/2)/20,0)*New_4G_Sites!H103*VLOOKUP(Lookups!$A$10,Lookups!$A$9:Lookups!$B$24,2,FALSE),0)</f>
        <v/>
      </c>
      <c r="I103" s="20">
        <f>IFERROR(ROUNDUP(SQRT((1/Total_Sites_km2!I103)/2)/20,0)*New_4G_Sites!I103*VLOOKUP(Lookups!$A$10,Lookups!$A$9:Lookups!$B$24,2,FALSE),0)</f>
        <v/>
      </c>
      <c r="J103" s="20">
        <f>IFERROR(ROUNDUP(SQRT((1/Total_Sites_km2!J103)/2)/20,0)*New_4G_Sites!J103*VLOOKUP(Lookups!$A$10,Lookups!$A$9:Lookups!$B$24,2,FALSE),0)</f>
        <v/>
      </c>
      <c r="K103" s="20">
        <f>IFERROR(ROUNDUP(SQRT((1/Total_Sites_km2!K103)/2)/20,0)*New_4G_Sites!K103*VLOOKUP(Lookups!$A$10,Lookups!$A$9:Lookups!$B$24,2,FALSE),0)</f>
        <v/>
      </c>
      <c r="L103" s="20">
        <f>IFERROR(ROUNDUP(SQRT((1/Total_Sites_km2!L103)/2)/20,0)*New_4G_Sites!L103*VLOOKUP(Lookups!$A$10,Lookups!$A$9:Lookups!$B$24,2,FALSE),0)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IFERROR(ROUNDUP(SQRT((1/Total_Sites_km2!C104)/2)/20,0)*New_4G_Sites!C104*VLOOKUP(Lookups!$A$10,Lookups!$A$9:Lookups!$B$24,2,FALSE),0)</f>
        <v/>
      </c>
      <c r="D104" s="20">
        <f>IFERROR(ROUNDUP(SQRT((1/Total_Sites_km2!D104)/2)/20,0)*New_4G_Sites!D104*VLOOKUP(Lookups!$A$10,Lookups!$A$9:Lookups!$B$24,2,FALSE),0)</f>
        <v/>
      </c>
      <c r="E104" s="20">
        <f>IFERROR(ROUNDUP(SQRT((1/Total_Sites_km2!E104)/2)/20,0)*New_4G_Sites!E104*VLOOKUP(Lookups!$A$10,Lookups!$A$9:Lookups!$B$24,2,FALSE),0)</f>
        <v/>
      </c>
      <c r="F104" s="20">
        <f>IFERROR(ROUNDUP(SQRT((1/Total_Sites_km2!F104)/2)/20,0)*New_4G_Sites!F104*VLOOKUP(Lookups!$A$10,Lookups!$A$9:Lookups!$B$24,2,FALSE),0)</f>
        <v/>
      </c>
      <c r="G104" s="20">
        <f>IFERROR(ROUNDUP(SQRT((1/Total_Sites_km2!G104)/2)/20,0)*New_4G_Sites!G104*VLOOKUP(Lookups!$A$10,Lookups!$A$9:Lookups!$B$24,2,FALSE),0)</f>
        <v/>
      </c>
      <c r="H104" s="20">
        <f>IFERROR(ROUNDUP(SQRT((1/Total_Sites_km2!H104)/2)/20,0)*New_4G_Sites!H104*VLOOKUP(Lookups!$A$10,Lookups!$A$9:Lookups!$B$24,2,FALSE),0)</f>
        <v/>
      </c>
      <c r="I104" s="20">
        <f>IFERROR(ROUNDUP(SQRT((1/Total_Sites_km2!I104)/2)/20,0)*New_4G_Sites!I104*VLOOKUP(Lookups!$A$10,Lookups!$A$9:Lookups!$B$24,2,FALSE),0)</f>
        <v/>
      </c>
      <c r="J104" s="20">
        <f>IFERROR(ROUNDUP(SQRT((1/Total_Sites_km2!J104)/2)/20,0)*New_4G_Sites!J104*VLOOKUP(Lookups!$A$10,Lookups!$A$9:Lookups!$B$24,2,FALSE),0)</f>
        <v/>
      </c>
      <c r="K104" s="20">
        <f>IFERROR(ROUNDUP(SQRT((1/Total_Sites_km2!K104)/2)/20,0)*New_4G_Sites!K104*VLOOKUP(Lookups!$A$10,Lookups!$A$9:Lookups!$B$24,2,FALSE),0)</f>
        <v/>
      </c>
      <c r="L104" s="20">
        <f>IFERROR(ROUNDUP(SQRT((1/Total_Sites_km2!L104)/2)/20,0)*New_4G_Sites!L104*VLOOKUP(Lookups!$A$10,Lookups!$A$9:Lookups!$B$24,2,FALSE),0)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IFERROR(ROUNDUP(SQRT((1/Total_Sites_km2!C105)/2)/20,0)*New_4G_Sites!C105*VLOOKUP(Lookups!$A$10,Lookups!$A$9:Lookups!$B$24,2,FALSE),0)</f>
        <v/>
      </c>
      <c r="D105" s="20">
        <f>IFERROR(ROUNDUP(SQRT((1/Total_Sites_km2!D105)/2)/20,0)*New_4G_Sites!D105*VLOOKUP(Lookups!$A$10,Lookups!$A$9:Lookups!$B$24,2,FALSE),0)</f>
        <v/>
      </c>
      <c r="E105" s="20">
        <f>IFERROR(ROUNDUP(SQRT((1/Total_Sites_km2!E105)/2)/20,0)*New_4G_Sites!E105*VLOOKUP(Lookups!$A$10,Lookups!$A$9:Lookups!$B$24,2,FALSE),0)</f>
        <v/>
      </c>
      <c r="F105" s="20">
        <f>IFERROR(ROUNDUP(SQRT((1/Total_Sites_km2!F105)/2)/20,0)*New_4G_Sites!F105*VLOOKUP(Lookups!$A$10,Lookups!$A$9:Lookups!$B$24,2,FALSE),0)</f>
        <v/>
      </c>
      <c r="G105" s="20">
        <f>IFERROR(ROUNDUP(SQRT((1/Total_Sites_km2!G105)/2)/20,0)*New_4G_Sites!G105*VLOOKUP(Lookups!$A$10,Lookups!$A$9:Lookups!$B$24,2,FALSE),0)</f>
        <v/>
      </c>
      <c r="H105" s="20">
        <f>IFERROR(ROUNDUP(SQRT((1/Total_Sites_km2!H105)/2)/20,0)*New_4G_Sites!H105*VLOOKUP(Lookups!$A$10,Lookups!$A$9:Lookups!$B$24,2,FALSE),0)</f>
        <v/>
      </c>
      <c r="I105" s="20">
        <f>IFERROR(ROUNDUP(SQRT((1/Total_Sites_km2!I105)/2)/20,0)*New_4G_Sites!I105*VLOOKUP(Lookups!$A$10,Lookups!$A$9:Lookups!$B$24,2,FALSE),0)</f>
        <v/>
      </c>
      <c r="J105" s="20">
        <f>IFERROR(ROUNDUP(SQRT((1/Total_Sites_km2!J105)/2)/20,0)*New_4G_Sites!J105*VLOOKUP(Lookups!$A$10,Lookups!$A$9:Lookups!$B$24,2,FALSE),0)</f>
        <v/>
      </c>
      <c r="K105" s="20">
        <f>IFERROR(ROUNDUP(SQRT((1/Total_Sites_km2!K105)/2)/20,0)*New_4G_Sites!K105*VLOOKUP(Lookups!$A$10,Lookups!$A$9:Lookups!$B$24,2,FALSE),0)</f>
        <v/>
      </c>
      <c r="L105" s="20">
        <f>IFERROR(ROUNDUP(SQRT((1/Total_Sites_km2!L105)/2)/20,0)*New_4G_Sites!L105*VLOOKUP(Lookups!$A$10,Lookups!$A$9:Lookups!$B$24,2,FALSE),0)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IFERROR(ROUNDUP(SQRT((1/Total_Sites_km2!C106)/2)/20,0)*New_4G_Sites!C106*VLOOKUP(Lookups!$A$10,Lookups!$A$9:Lookups!$B$24,2,FALSE),0)</f>
        <v/>
      </c>
      <c r="D106" s="20">
        <f>IFERROR(ROUNDUP(SQRT((1/Total_Sites_km2!D106)/2)/20,0)*New_4G_Sites!D106*VLOOKUP(Lookups!$A$10,Lookups!$A$9:Lookups!$B$24,2,FALSE),0)</f>
        <v/>
      </c>
      <c r="E106" s="20">
        <f>IFERROR(ROUNDUP(SQRT((1/Total_Sites_km2!E106)/2)/20,0)*New_4G_Sites!E106*VLOOKUP(Lookups!$A$10,Lookups!$A$9:Lookups!$B$24,2,FALSE),0)</f>
        <v/>
      </c>
      <c r="F106" s="20">
        <f>IFERROR(ROUNDUP(SQRT((1/Total_Sites_km2!F106)/2)/20,0)*New_4G_Sites!F106*VLOOKUP(Lookups!$A$10,Lookups!$A$9:Lookups!$B$24,2,FALSE),0)</f>
        <v/>
      </c>
      <c r="G106" s="20">
        <f>IFERROR(ROUNDUP(SQRT((1/Total_Sites_km2!G106)/2)/20,0)*New_4G_Sites!G106*VLOOKUP(Lookups!$A$10,Lookups!$A$9:Lookups!$B$24,2,FALSE),0)</f>
        <v/>
      </c>
      <c r="H106" s="20">
        <f>IFERROR(ROUNDUP(SQRT((1/Total_Sites_km2!H106)/2)/20,0)*New_4G_Sites!H106*VLOOKUP(Lookups!$A$10,Lookups!$A$9:Lookups!$B$24,2,FALSE),0)</f>
        <v/>
      </c>
      <c r="I106" s="20">
        <f>IFERROR(ROUNDUP(SQRT((1/Total_Sites_km2!I106)/2)/20,0)*New_4G_Sites!I106*VLOOKUP(Lookups!$A$10,Lookups!$A$9:Lookups!$B$24,2,FALSE),0)</f>
        <v/>
      </c>
      <c r="J106" s="20">
        <f>IFERROR(ROUNDUP(SQRT((1/Total_Sites_km2!J106)/2)/20,0)*New_4G_Sites!J106*VLOOKUP(Lookups!$A$10,Lookups!$A$9:Lookups!$B$24,2,FALSE),0)</f>
        <v/>
      </c>
      <c r="K106" s="20">
        <f>IFERROR(ROUNDUP(SQRT((1/Total_Sites_km2!K106)/2)/20,0)*New_4G_Sites!K106*VLOOKUP(Lookups!$A$10,Lookups!$A$9:Lookups!$B$24,2,FALSE),0)</f>
        <v/>
      </c>
      <c r="L106" s="20">
        <f>IFERROR(ROUNDUP(SQRT((1/Total_Sites_km2!L106)/2)/20,0)*New_4G_Sites!L106*VLOOKUP(Lookups!$A$10,Lookups!$A$9:Lookups!$B$24,2,FALSE),0)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IFERROR(ROUNDUP(SQRT((1/Total_Sites_km2!C107)/2)/20,0)*New_4G_Sites!C107*VLOOKUP(Lookups!$A$10,Lookups!$A$9:Lookups!$B$24,2,FALSE),0)</f>
        <v/>
      </c>
      <c r="D107" s="20">
        <f>IFERROR(ROUNDUP(SQRT((1/Total_Sites_km2!D107)/2)/20,0)*New_4G_Sites!D107*VLOOKUP(Lookups!$A$10,Lookups!$A$9:Lookups!$B$24,2,FALSE),0)</f>
        <v/>
      </c>
      <c r="E107" s="20">
        <f>IFERROR(ROUNDUP(SQRT((1/Total_Sites_km2!E107)/2)/20,0)*New_4G_Sites!E107*VLOOKUP(Lookups!$A$10,Lookups!$A$9:Lookups!$B$24,2,FALSE),0)</f>
        <v/>
      </c>
      <c r="F107" s="20">
        <f>IFERROR(ROUNDUP(SQRT((1/Total_Sites_km2!F107)/2)/20,0)*New_4G_Sites!F107*VLOOKUP(Lookups!$A$10,Lookups!$A$9:Lookups!$B$24,2,FALSE),0)</f>
        <v/>
      </c>
      <c r="G107" s="20">
        <f>IFERROR(ROUNDUP(SQRT((1/Total_Sites_km2!G107)/2)/20,0)*New_4G_Sites!G107*VLOOKUP(Lookups!$A$10,Lookups!$A$9:Lookups!$B$24,2,FALSE),0)</f>
        <v/>
      </c>
      <c r="H107" s="20">
        <f>IFERROR(ROUNDUP(SQRT((1/Total_Sites_km2!H107)/2)/20,0)*New_4G_Sites!H107*VLOOKUP(Lookups!$A$10,Lookups!$A$9:Lookups!$B$24,2,FALSE),0)</f>
        <v/>
      </c>
      <c r="I107" s="20">
        <f>IFERROR(ROUNDUP(SQRT((1/Total_Sites_km2!I107)/2)/20,0)*New_4G_Sites!I107*VLOOKUP(Lookups!$A$10,Lookups!$A$9:Lookups!$B$24,2,FALSE),0)</f>
        <v/>
      </c>
      <c r="J107" s="20">
        <f>IFERROR(ROUNDUP(SQRT((1/Total_Sites_km2!J107)/2)/20,0)*New_4G_Sites!J107*VLOOKUP(Lookups!$A$10,Lookups!$A$9:Lookups!$B$24,2,FALSE),0)</f>
        <v/>
      </c>
      <c r="K107" s="20">
        <f>IFERROR(ROUNDUP(SQRT((1/Total_Sites_km2!K107)/2)/20,0)*New_4G_Sites!K107*VLOOKUP(Lookups!$A$10,Lookups!$A$9:Lookups!$B$24,2,FALSE),0)</f>
        <v/>
      </c>
      <c r="L107" s="20">
        <f>IFERROR(ROUNDUP(SQRT((1/Total_Sites_km2!L107)/2)/20,0)*New_4G_Sites!L107*VLOOKUP(Lookups!$A$10,Lookups!$A$9:Lookups!$B$24,2,FALSE),0)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IFERROR(ROUNDUP(SQRT((1/Total_Sites_km2!C108)/2)/20,0)*New_4G_Sites!C108*VLOOKUP(Lookups!$A$10,Lookups!$A$9:Lookups!$B$24,2,FALSE),0)</f>
        <v/>
      </c>
      <c r="D108" s="20">
        <f>IFERROR(ROUNDUP(SQRT((1/Total_Sites_km2!D108)/2)/20,0)*New_4G_Sites!D108*VLOOKUP(Lookups!$A$10,Lookups!$A$9:Lookups!$B$24,2,FALSE),0)</f>
        <v/>
      </c>
      <c r="E108" s="20">
        <f>IFERROR(ROUNDUP(SQRT((1/Total_Sites_km2!E108)/2)/20,0)*New_4G_Sites!E108*VLOOKUP(Lookups!$A$10,Lookups!$A$9:Lookups!$B$24,2,FALSE),0)</f>
        <v/>
      </c>
      <c r="F108" s="20">
        <f>IFERROR(ROUNDUP(SQRT((1/Total_Sites_km2!F108)/2)/20,0)*New_4G_Sites!F108*VLOOKUP(Lookups!$A$10,Lookups!$A$9:Lookups!$B$24,2,FALSE),0)</f>
        <v/>
      </c>
      <c r="G108" s="20">
        <f>IFERROR(ROUNDUP(SQRT((1/Total_Sites_km2!G108)/2)/20,0)*New_4G_Sites!G108*VLOOKUP(Lookups!$A$10,Lookups!$A$9:Lookups!$B$24,2,FALSE),0)</f>
        <v/>
      </c>
      <c r="H108" s="20">
        <f>IFERROR(ROUNDUP(SQRT((1/Total_Sites_km2!H108)/2)/20,0)*New_4G_Sites!H108*VLOOKUP(Lookups!$A$10,Lookups!$A$9:Lookups!$B$24,2,FALSE),0)</f>
        <v/>
      </c>
      <c r="I108" s="20">
        <f>IFERROR(ROUNDUP(SQRT((1/Total_Sites_km2!I108)/2)/20,0)*New_4G_Sites!I108*VLOOKUP(Lookups!$A$10,Lookups!$A$9:Lookups!$B$24,2,FALSE),0)</f>
        <v/>
      </c>
      <c r="J108" s="20">
        <f>IFERROR(ROUNDUP(SQRT((1/Total_Sites_km2!J108)/2)/20,0)*New_4G_Sites!J108*VLOOKUP(Lookups!$A$10,Lookups!$A$9:Lookups!$B$24,2,FALSE),0)</f>
        <v/>
      </c>
      <c r="K108" s="20">
        <f>IFERROR(ROUNDUP(SQRT((1/Total_Sites_km2!K108)/2)/20,0)*New_4G_Sites!K108*VLOOKUP(Lookups!$A$10,Lookups!$A$9:Lookups!$B$24,2,FALSE),0)</f>
        <v/>
      </c>
      <c r="L108" s="20">
        <f>IFERROR(ROUNDUP(SQRT((1/Total_Sites_km2!L108)/2)/20,0)*New_4G_Sites!L108*VLOOKUP(Lookups!$A$10,Lookups!$A$9:Lookups!$B$24,2,FALSE),0)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IFERROR(ROUNDUP(SQRT((1/Total_Sites_km2!C109)/2)/20,0)*New_4G_Sites!C109*VLOOKUP(Lookups!$A$10,Lookups!$A$9:Lookups!$B$24,2,FALSE),0)</f>
        <v/>
      </c>
      <c r="D109" s="20">
        <f>IFERROR(ROUNDUP(SQRT((1/Total_Sites_km2!D109)/2)/20,0)*New_4G_Sites!D109*VLOOKUP(Lookups!$A$10,Lookups!$A$9:Lookups!$B$24,2,FALSE),0)</f>
        <v/>
      </c>
      <c r="E109" s="20">
        <f>IFERROR(ROUNDUP(SQRT((1/Total_Sites_km2!E109)/2)/20,0)*New_4G_Sites!E109*VLOOKUP(Lookups!$A$10,Lookups!$A$9:Lookups!$B$24,2,FALSE),0)</f>
        <v/>
      </c>
      <c r="F109" s="20">
        <f>IFERROR(ROUNDUP(SQRT((1/Total_Sites_km2!F109)/2)/20,0)*New_4G_Sites!F109*VLOOKUP(Lookups!$A$10,Lookups!$A$9:Lookups!$B$24,2,FALSE),0)</f>
        <v/>
      </c>
      <c r="G109" s="20">
        <f>IFERROR(ROUNDUP(SQRT((1/Total_Sites_km2!G109)/2)/20,0)*New_4G_Sites!G109*VLOOKUP(Lookups!$A$10,Lookups!$A$9:Lookups!$B$24,2,FALSE),0)</f>
        <v/>
      </c>
      <c r="H109" s="20">
        <f>IFERROR(ROUNDUP(SQRT((1/Total_Sites_km2!H109)/2)/20,0)*New_4G_Sites!H109*VLOOKUP(Lookups!$A$10,Lookups!$A$9:Lookups!$B$24,2,FALSE),0)</f>
        <v/>
      </c>
      <c r="I109" s="20">
        <f>IFERROR(ROUNDUP(SQRT((1/Total_Sites_km2!I109)/2)/20,0)*New_4G_Sites!I109*VLOOKUP(Lookups!$A$10,Lookups!$A$9:Lookups!$B$24,2,FALSE),0)</f>
        <v/>
      </c>
      <c r="J109" s="20">
        <f>IFERROR(ROUNDUP(SQRT((1/Total_Sites_km2!J109)/2)/20,0)*New_4G_Sites!J109*VLOOKUP(Lookups!$A$10,Lookups!$A$9:Lookups!$B$24,2,FALSE),0)</f>
        <v/>
      </c>
      <c r="K109" s="20">
        <f>IFERROR(ROUNDUP(SQRT((1/Total_Sites_km2!K109)/2)/20,0)*New_4G_Sites!K109*VLOOKUP(Lookups!$A$10,Lookups!$A$9:Lookups!$B$24,2,FALSE),0)</f>
        <v/>
      </c>
      <c r="L109" s="20">
        <f>IFERROR(ROUNDUP(SQRT((1/Total_Sites_km2!L109)/2)/20,0)*New_4G_Sites!L109*VLOOKUP(Lookups!$A$10,Lookups!$A$9:Lookups!$B$24,2,FALSE),0)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IFERROR(ROUNDUP(SQRT((1/Total_Sites_km2!C110)/2)/20,0)*New_4G_Sites!C110*VLOOKUP(Lookups!$A$10,Lookups!$A$9:Lookups!$B$24,2,FALSE),0)</f>
        <v/>
      </c>
      <c r="D110" s="20">
        <f>IFERROR(ROUNDUP(SQRT((1/Total_Sites_km2!D110)/2)/20,0)*New_4G_Sites!D110*VLOOKUP(Lookups!$A$10,Lookups!$A$9:Lookups!$B$24,2,FALSE),0)</f>
        <v/>
      </c>
      <c r="E110" s="20">
        <f>IFERROR(ROUNDUP(SQRT((1/Total_Sites_km2!E110)/2)/20,0)*New_4G_Sites!E110*VLOOKUP(Lookups!$A$10,Lookups!$A$9:Lookups!$B$24,2,FALSE),0)</f>
        <v/>
      </c>
      <c r="F110" s="20">
        <f>IFERROR(ROUNDUP(SQRT((1/Total_Sites_km2!F110)/2)/20,0)*New_4G_Sites!F110*VLOOKUP(Lookups!$A$10,Lookups!$A$9:Lookups!$B$24,2,FALSE),0)</f>
        <v/>
      </c>
      <c r="G110" s="20">
        <f>IFERROR(ROUNDUP(SQRT((1/Total_Sites_km2!G110)/2)/20,0)*New_4G_Sites!G110*VLOOKUP(Lookups!$A$10,Lookups!$A$9:Lookups!$B$24,2,FALSE),0)</f>
        <v/>
      </c>
      <c r="H110" s="20">
        <f>IFERROR(ROUNDUP(SQRT((1/Total_Sites_km2!H110)/2)/20,0)*New_4G_Sites!H110*VLOOKUP(Lookups!$A$10,Lookups!$A$9:Lookups!$B$24,2,FALSE),0)</f>
        <v/>
      </c>
      <c r="I110" s="20">
        <f>IFERROR(ROUNDUP(SQRT((1/Total_Sites_km2!I110)/2)/20,0)*New_4G_Sites!I110*VLOOKUP(Lookups!$A$10,Lookups!$A$9:Lookups!$B$24,2,FALSE),0)</f>
        <v/>
      </c>
      <c r="J110" s="20">
        <f>IFERROR(ROUNDUP(SQRT((1/Total_Sites_km2!J110)/2)/20,0)*New_4G_Sites!J110*VLOOKUP(Lookups!$A$10,Lookups!$A$9:Lookups!$B$24,2,FALSE),0)</f>
        <v/>
      </c>
      <c r="K110" s="20">
        <f>IFERROR(ROUNDUP(SQRT((1/Total_Sites_km2!K110)/2)/20,0)*New_4G_Sites!K110*VLOOKUP(Lookups!$A$10,Lookups!$A$9:Lookups!$B$24,2,FALSE),0)</f>
        <v/>
      </c>
      <c r="L110" s="20">
        <f>IFERROR(ROUNDUP(SQRT((1/Total_Sites_km2!L110)/2)/20,0)*New_4G_Sites!L110*VLOOKUP(Lookups!$A$10,Lookups!$A$9:Lookups!$B$24,2,FALSE),0)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IFERROR(ROUNDUP(SQRT((1/Total_Sites_km2!C111)/2)/20,0)*New_4G_Sites!C111*VLOOKUP(Lookups!$A$10,Lookups!$A$9:Lookups!$B$24,2,FALSE),0)</f>
        <v/>
      </c>
      <c r="D111" s="20">
        <f>IFERROR(ROUNDUP(SQRT((1/Total_Sites_km2!D111)/2)/20,0)*New_4G_Sites!D111*VLOOKUP(Lookups!$A$10,Lookups!$A$9:Lookups!$B$24,2,FALSE),0)</f>
        <v/>
      </c>
      <c r="E111" s="20">
        <f>IFERROR(ROUNDUP(SQRT((1/Total_Sites_km2!E111)/2)/20,0)*New_4G_Sites!E111*VLOOKUP(Lookups!$A$10,Lookups!$A$9:Lookups!$B$24,2,FALSE),0)</f>
        <v/>
      </c>
      <c r="F111" s="20">
        <f>IFERROR(ROUNDUP(SQRT((1/Total_Sites_km2!F111)/2)/20,0)*New_4G_Sites!F111*VLOOKUP(Lookups!$A$10,Lookups!$A$9:Lookups!$B$24,2,FALSE),0)</f>
        <v/>
      </c>
      <c r="G111" s="20">
        <f>IFERROR(ROUNDUP(SQRT((1/Total_Sites_km2!G111)/2)/20,0)*New_4G_Sites!G111*VLOOKUP(Lookups!$A$10,Lookups!$A$9:Lookups!$B$24,2,FALSE),0)</f>
        <v/>
      </c>
      <c r="H111" s="20">
        <f>IFERROR(ROUNDUP(SQRT((1/Total_Sites_km2!H111)/2)/20,0)*New_4G_Sites!H111*VLOOKUP(Lookups!$A$10,Lookups!$A$9:Lookups!$B$24,2,FALSE),0)</f>
        <v/>
      </c>
      <c r="I111" s="20">
        <f>IFERROR(ROUNDUP(SQRT((1/Total_Sites_km2!I111)/2)/20,0)*New_4G_Sites!I111*VLOOKUP(Lookups!$A$10,Lookups!$A$9:Lookups!$B$24,2,FALSE),0)</f>
        <v/>
      </c>
      <c r="J111" s="20">
        <f>IFERROR(ROUNDUP(SQRT((1/Total_Sites_km2!J111)/2)/20,0)*New_4G_Sites!J111*VLOOKUP(Lookups!$A$10,Lookups!$A$9:Lookups!$B$24,2,FALSE),0)</f>
        <v/>
      </c>
      <c r="K111" s="20">
        <f>IFERROR(ROUNDUP(SQRT((1/Total_Sites_km2!K111)/2)/20,0)*New_4G_Sites!K111*VLOOKUP(Lookups!$A$10,Lookups!$A$9:Lookups!$B$24,2,FALSE),0)</f>
        <v/>
      </c>
      <c r="L111" s="20">
        <f>IFERROR(ROUNDUP(SQRT((1/Total_Sites_km2!L111)/2)/20,0)*New_4G_Sites!L111*VLOOKUP(Lookups!$A$10,Lookups!$A$9:Lookups!$B$24,2,FALSE),0)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IFERROR(ROUNDUP(SQRT((1/Total_Sites_km2!C112)/2)/20,0)*New_4G_Sites!C112*VLOOKUP(Lookups!$A$10,Lookups!$A$9:Lookups!$B$24,2,FALSE),0)</f>
        <v/>
      </c>
      <c r="D112" s="20">
        <f>IFERROR(ROUNDUP(SQRT((1/Total_Sites_km2!D112)/2)/20,0)*New_4G_Sites!D112*VLOOKUP(Lookups!$A$10,Lookups!$A$9:Lookups!$B$24,2,FALSE),0)</f>
        <v/>
      </c>
      <c r="E112" s="20">
        <f>IFERROR(ROUNDUP(SQRT((1/Total_Sites_km2!E112)/2)/20,0)*New_4G_Sites!E112*VLOOKUP(Lookups!$A$10,Lookups!$A$9:Lookups!$B$24,2,FALSE),0)</f>
        <v/>
      </c>
      <c r="F112" s="20">
        <f>IFERROR(ROUNDUP(SQRT((1/Total_Sites_km2!F112)/2)/20,0)*New_4G_Sites!F112*VLOOKUP(Lookups!$A$10,Lookups!$A$9:Lookups!$B$24,2,FALSE),0)</f>
        <v/>
      </c>
      <c r="G112" s="20">
        <f>IFERROR(ROUNDUP(SQRT((1/Total_Sites_km2!G112)/2)/20,0)*New_4G_Sites!G112*VLOOKUP(Lookups!$A$10,Lookups!$A$9:Lookups!$B$24,2,FALSE),0)</f>
        <v/>
      </c>
      <c r="H112" s="20">
        <f>IFERROR(ROUNDUP(SQRT((1/Total_Sites_km2!H112)/2)/20,0)*New_4G_Sites!H112*VLOOKUP(Lookups!$A$10,Lookups!$A$9:Lookups!$B$24,2,FALSE),0)</f>
        <v/>
      </c>
      <c r="I112" s="20">
        <f>IFERROR(ROUNDUP(SQRT((1/Total_Sites_km2!I112)/2)/20,0)*New_4G_Sites!I112*VLOOKUP(Lookups!$A$10,Lookups!$A$9:Lookups!$B$24,2,FALSE),0)</f>
        <v/>
      </c>
      <c r="J112" s="20">
        <f>IFERROR(ROUNDUP(SQRT((1/Total_Sites_km2!J112)/2)/20,0)*New_4G_Sites!J112*VLOOKUP(Lookups!$A$10,Lookups!$A$9:Lookups!$B$24,2,FALSE),0)</f>
        <v/>
      </c>
      <c r="K112" s="20">
        <f>IFERROR(ROUNDUP(SQRT((1/Total_Sites_km2!K112)/2)/20,0)*New_4G_Sites!K112*VLOOKUP(Lookups!$A$10,Lookups!$A$9:Lookups!$B$24,2,FALSE),0)</f>
        <v/>
      </c>
      <c r="L112" s="20">
        <f>IFERROR(ROUNDUP(SQRT((1/Total_Sites_km2!L112)/2)/20,0)*New_4G_Sites!L112*VLOOKUP(Lookups!$A$10,Lookups!$A$9:Lookups!$B$24,2,FALSE),0)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IFERROR(ROUNDUP(SQRT((1/Total_Sites_km2!C113)/2)/20,0)*New_4G_Sites!C113*VLOOKUP(Lookups!$A$10,Lookups!$A$9:Lookups!$B$24,2,FALSE),0)</f>
        <v/>
      </c>
      <c r="D113" s="20">
        <f>IFERROR(ROUNDUP(SQRT((1/Total_Sites_km2!D113)/2)/20,0)*New_4G_Sites!D113*VLOOKUP(Lookups!$A$10,Lookups!$A$9:Lookups!$B$24,2,FALSE),0)</f>
        <v/>
      </c>
      <c r="E113" s="20">
        <f>IFERROR(ROUNDUP(SQRT((1/Total_Sites_km2!E113)/2)/20,0)*New_4G_Sites!E113*VLOOKUP(Lookups!$A$10,Lookups!$A$9:Lookups!$B$24,2,FALSE),0)</f>
        <v/>
      </c>
      <c r="F113" s="20">
        <f>IFERROR(ROUNDUP(SQRT((1/Total_Sites_km2!F113)/2)/20,0)*New_4G_Sites!F113*VLOOKUP(Lookups!$A$10,Lookups!$A$9:Lookups!$B$24,2,FALSE),0)</f>
        <v/>
      </c>
      <c r="G113" s="20">
        <f>IFERROR(ROUNDUP(SQRT((1/Total_Sites_km2!G113)/2)/20,0)*New_4G_Sites!G113*VLOOKUP(Lookups!$A$10,Lookups!$A$9:Lookups!$B$24,2,FALSE),0)</f>
        <v/>
      </c>
      <c r="H113" s="20">
        <f>IFERROR(ROUNDUP(SQRT((1/Total_Sites_km2!H113)/2)/20,0)*New_4G_Sites!H113*VLOOKUP(Lookups!$A$10,Lookups!$A$9:Lookups!$B$24,2,FALSE),0)</f>
        <v/>
      </c>
      <c r="I113" s="20">
        <f>IFERROR(ROUNDUP(SQRT((1/Total_Sites_km2!I113)/2)/20,0)*New_4G_Sites!I113*VLOOKUP(Lookups!$A$10,Lookups!$A$9:Lookups!$B$24,2,FALSE),0)</f>
        <v/>
      </c>
      <c r="J113" s="20">
        <f>IFERROR(ROUNDUP(SQRT((1/Total_Sites_km2!J113)/2)/20,0)*New_4G_Sites!J113*VLOOKUP(Lookups!$A$10,Lookups!$A$9:Lookups!$B$24,2,FALSE),0)</f>
        <v/>
      </c>
      <c r="K113" s="20">
        <f>IFERROR(ROUNDUP(SQRT((1/Total_Sites_km2!K113)/2)/20,0)*New_4G_Sites!K113*VLOOKUP(Lookups!$A$10,Lookups!$A$9:Lookups!$B$24,2,FALSE),0)</f>
        <v/>
      </c>
      <c r="L113" s="20">
        <f>IFERROR(ROUNDUP(SQRT((1/Total_Sites_km2!L113)/2)/20,0)*New_4G_Sites!L113*VLOOKUP(Lookups!$A$10,Lookups!$A$9:Lookups!$B$24,2,FALSE),0)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IFERROR(ROUNDUP(SQRT((1/Total_Sites_km2!C114)/2)/20,0)*New_4G_Sites!C114*VLOOKUP(Lookups!$A$10,Lookups!$A$9:Lookups!$B$24,2,FALSE),0)</f>
        <v/>
      </c>
      <c r="D114" s="20">
        <f>IFERROR(ROUNDUP(SQRT((1/Total_Sites_km2!D114)/2)/20,0)*New_4G_Sites!D114*VLOOKUP(Lookups!$A$10,Lookups!$A$9:Lookups!$B$24,2,FALSE),0)</f>
        <v/>
      </c>
      <c r="E114" s="20">
        <f>IFERROR(ROUNDUP(SQRT((1/Total_Sites_km2!E114)/2)/20,0)*New_4G_Sites!E114*VLOOKUP(Lookups!$A$10,Lookups!$A$9:Lookups!$B$24,2,FALSE),0)</f>
        <v/>
      </c>
      <c r="F114" s="20">
        <f>IFERROR(ROUNDUP(SQRT((1/Total_Sites_km2!F114)/2)/20,0)*New_4G_Sites!F114*VLOOKUP(Lookups!$A$10,Lookups!$A$9:Lookups!$B$24,2,FALSE),0)</f>
        <v/>
      </c>
      <c r="G114" s="20">
        <f>IFERROR(ROUNDUP(SQRT((1/Total_Sites_km2!G114)/2)/20,0)*New_4G_Sites!G114*VLOOKUP(Lookups!$A$10,Lookups!$A$9:Lookups!$B$24,2,FALSE),0)</f>
        <v/>
      </c>
      <c r="H114" s="20">
        <f>IFERROR(ROUNDUP(SQRT((1/Total_Sites_km2!H114)/2)/20,0)*New_4G_Sites!H114*VLOOKUP(Lookups!$A$10,Lookups!$A$9:Lookups!$B$24,2,FALSE),0)</f>
        <v/>
      </c>
      <c r="I114" s="20">
        <f>IFERROR(ROUNDUP(SQRT((1/Total_Sites_km2!I114)/2)/20,0)*New_4G_Sites!I114*VLOOKUP(Lookups!$A$10,Lookups!$A$9:Lookups!$B$24,2,FALSE),0)</f>
        <v/>
      </c>
      <c r="J114" s="20">
        <f>IFERROR(ROUNDUP(SQRT((1/Total_Sites_km2!J114)/2)/20,0)*New_4G_Sites!J114*VLOOKUP(Lookups!$A$10,Lookups!$A$9:Lookups!$B$24,2,FALSE),0)</f>
        <v/>
      </c>
      <c r="K114" s="20">
        <f>IFERROR(ROUNDUP(SQRT((1/Total_Sites_km2!K114)/2)/20,0)*New_4G_Sites!K114*VLOOKUP(Lookups!$A$10,Lookups!$A$9:Lookups!$B$24,2,FALSE),0)</f>
        <v/>
      </c>
      <c r="L114" s="20">
        <f>IFERROR(ROUNDUP(SQRT((1/Total_Sites_km2!L114)/2)/20,0)*New_4G_Sites!L114*VLOOKUP(Lookups!$A$10,Lookups!$A$9:Lookups!$B$24,2,FALSE),0)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IFERROR(ROUNDUP(SQRT((1/Total_Sites_km2!C115)/2)/20,0)*New_4G_Sites!C115*VLOOKUP(Lookups!$A$10,Lookups!$A$9:Lookups!$B$24,2,FALSE),0)</f>
        <v/>
      </c>
      <c r="D115" s="20">
        <f>IFERROR(ROUNDUP(SQRT((1/Total_Sites_km2!D115)/2)/20,0)*New_4G_Sites!D115*VLOOKUP(Lookups!$A$10,Lookups!$A$9:Lookups!$B$24,2,FALSE),0)</f>
        <v/>
      </c>
      <c r="E115" s="20">
        <f>IFERROR(ROUNDUP(SQRT((1/Total_Sites_km2!E115)/2)/20,0)*New_4G_Sites!E115*VLOOKUP(Lookups!$A$10,Lookups!$A$9:Lookups!$B$24,2,FALSE),0)</f>
        <v/>
      </c>
      <c r="F115" s="20">
        <f>IFERROR(ROUNDUP(SQRT((1/Total_Sites_km2!F115)/2)/20,0)*New_4G_Sites!F115*VLOOKUP(Lookups!$A$10,Lookups!$A$9:Lookups!$B$24,2,FALSE),0)</f>
        <v/>
      </c>
      <c r="G115" s="20">
        <f>IFERROR(ROUNDUP(SQRT((1/Total_Sites_km2!G115)/2)/20,0)*New_4G_Sites!G115*VLOOKUP(Lookups!$A$10,Lookups!$A$9:Lookups!$B$24,2,FALSE),0)</f>
        <v/>
      </c>
      <c r="H115" s="20">
        <f>IFERROR(ROUNDUP(SQRT((1/Total_Sites_km2!H115)/2)/20,0)*New_4G_Sites!H115*VLOOKUP(Lookups!$A$10,Lookups!$A$9:Lookups!$B$24,2,FALSE),0)</f>
        <v/>
      </c>
      <c r="I115" s="20">
        <f>IFERROR(ROUNDUP(SQRT((1/Total_Sites_km2!I115)/2)/20,0)*New_4G_Sites!I115*VLOOKUP(Lookups!$A$10,Lookups!$A$9:Lookups!$B$24,2,FALSE),0)</f>
        <v/>
      </c>
      <c r="J115" s="20">
        <f>IFERROR(ROUNDUP(SQRT((1/Total_Sites_km2!J115)/2)/20,0)*New_4G_Sites!J115*VLOOKUP(Lookups!$A$10,Lookups!$A$9:Lookups!$B$24,2,FALSE),0)</f>
        <v/>
      </c>
      <c r="K115" s="20">
        <f>IFERROR(ROUNDUP(SQRT((1/Total_Sites_km2!K115)/2)/20,0)*New_4G_Sites!K115*VLOOKUP(Lookups!$A$10,Lookups!$A$9:Lookups!$B$24,2,FALSE),0)</f>
        <v/>
      </c>
      <c r="L115" s="20">
        <f>IFERROR(ROUNDUP(SQRT((1/Total_Sites_km2!L115)/2)/20,0)*New_4G_Sites!L115*VLOOKUP(Lookups!$A$10,Lookups!$A$9:Lookups!$B$24,2,FALSE),0)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IFERROR(ROUNDUP(SQRT((1/Total_Sites_km2!C116)/2)/20,0)*New_4G_Sites!C116*VLOOKUP(Lookups!$A$10,Lookups!$A$9:Lookups!$B$24,2,FALSE),0)</f>
        <v/>
      </c>
      <c r="D116" s="20">
        <f>IFERROR(ROUNDUP(SQRT((1/Total_Sites_km2!D116)/2)/20,0)*New_4G_Sites!D116*VLOOKUP(Lookups!$A$10,Lookups!$A$9:Lookups!$B$24,2,FALSE),0)</f>
        <v/>
      </c>
      <c r="E116" s="20">
        <f>IFERROR(ROUNDUP(SQRT((1/Total_Sites_km2!E116)/2)/20,0)*New_4G_Sites!E116*VLOOKUP(Lookups!$A$10,Lookups!$A$9:Lookups!$B$24,2,FALSE),0)</f>
        <v/>
      </c>
      <c r="F116" s="20">
        <f>IFERROR(ROUNDUP(SQRT((1/Total_Sites_km2!F116)/2)/20,0)*New_4G_Sites!F116*VLOOKUP(Lookups!$A$10,Lookups!$A$9:Lookups!$B$24,2,FALSE),0)</f>
        <v/>
      </c>
      <c r="G116" s="20">
        <f>IFERROR(ROUNDUP(SQRT((1/Total_Sites_km2!G116)/2)/20,0)*New_4G_Sites!G116*VLOOKUP(Lookups!$A$10,Lookups!$A$9:Lookups!$B$24,2,FALSE),0)</f>
        <v/>
      </c>
      <c r="H116" s="20">
        <f>IFERROR(ROUNDUP(SQRT((1/Total_Sites_km2!H116)/2)/20,0)*New_4G_Sites!H116*VLOOKUP(Lookups!$A$10,Lookups!$A$9:Lookups!$B$24,2,FALSE),0)</f>
        <v/>
      </c>
      <c r="I116" s="20">
        <f>IFERROR(ROUNDUP(SQRT((1/Total_Sites_km2!I116)/2)/20,0)*New_4G_Sites!I116*VLOOKUP(Lookups!$A$10,Lookups!$A$9:Lookups!$B$24,2,FALSE),0)</f>
        <v/>
      </c>
      <c r="J116" s="20">
        <f>IFERROR(ROUNDUP(SQRT((1/Total_Sites_km2!J116)/2)/20,0)*New_4G_Sites!J116*VLOOKUP(Lookups!$A$10,Lookups!$A$9:Lookups!$B$24,2,FALSE),0)</f>
        <v/>
      </c>
      <c r="K116" s="20">
        <f>IFERROR(ROUNDUP(SQRT((1/Total_Sites_km2!K116)/2)/20,0)*New_4G_Sites!K116*VLOOKUP(Lookups!$A$10,Lookups!$A$9:Lookups!$B$24,2,FALSE),0)</f>
        <v/>
      </c>
      <c r="L116" s="20">
        <f>IFERROR(ROUNDUP(SQRT((1/Total_Sites_km2!L116)/2)/20,0)*New_4G_Sites!L116*VLOOKUP(Lookups!$A$10,Lookups!$A$9:Lookups!$B$24,2,FALSE),0)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IFERROR(ROUNDUP(SQRT((1/Total_Sites_km2!C117)/2)/20,0)*New_4G_Sites!C117*VLOOKUP(Lookups!$A$10,Lookups!$A$9:Lookups!$B$24,2,FALSE),0)</f>
        <v/>
      </c>
      <c r="D117" s="20">
        <f>IFERROR(ROUNDUP(SQRT((1/Total_Sites_km2!D117)/2)/20,0)*New_4G_Sites!D117*VLOOKUP(Lookups!$A$10,Lookups!$A$9:Lookups!$B$24,2,FALSE),0)</f>
        <v/>
      </c>
      <c r="E117" s="20">
        <f>IFERROR(ROUNDUP(SQRT((1/Total_Sites_km2!E117)/2)/20,0)*New_4G_Sites!E117*VLOOKUP(Lookups!$A$10,Lookups!$A$9:Lookups!$B$24,2,FALSE),0)</f>
        <v/>
      </c>
      <c r="F117" s="20">
        <f>IFERROR(ROUNDUP(SQRT((1/Total_Sites_km2!F117)/2)/20,0)*New_4G_Sites!F117*VLOOKUP(Lookups!$A$10,Lookups!$A$9:Lookups!$B$24,2,FALSE),0)</f>
        <v/>
      </c>
      <c r="G117" s="20">
        <f>IFERROR(ROUNDUP(SQRT((1/Total_Sites_km2!G117)/2)/20,0)*New_4G_Sites!G117*VLOOKUP(Lookups!$A$10,Lookups!$A$9:Lookups!$B$24,2,FALSE),0)</f>
        <v/>
      </c>
      <c r="H117" s="20">
        <f>IFERROR(ROUNDUP(SQRT((1/Total_Sites_km2!H117)/2)/20,0)*New_4G_Sites!H117*VLOOKUP(Lookups!$A$10,Lookups!$A$9:Lookups!$B$24,2,FALSE),0)</f>
        <v/>
      </c>
      <c r="I117" s="20">
        <f>IFERROR(ROUNDUP(SQRT((1/Total_Sites_km2!I117)/2)/20,0)*New_4G_Sites!I117*VLOOKUP(Lookups!$A$10,Lookups!$A$9:Lookups!$B$24,2,FALSE),0)</f>
        <v/>
      </c>
      <c r="J117" s="20">
        <f>IFERROR(ROUNDUP(SQRT((1/Total_Sites_km2!J117)/2)/20,0)*New_4G_Sites!J117*VLOOKUP(Lookups!$A$10,Lookups!$A$9:Lookups!$B$24,2,FALSE),0)</f>
        <v/>
      </c>
      <c r="K117" s="20">
        <f>IFERROR(ROUNDUP(SQRT((1/Total_Sites_km2!K117)/2)/20,0)*New_4G_Sites!K117*VLOOKUP(Lookups!$A$10,Lookups!$A$9:Lookups!$B$24,2,FALSE),0)</f>
        <v/>
      </c>
      <c r="L117" s="20">
        <f>IFERROR(ROUNDUP(SQRT((1/Total_Sites_km2!L117)/2)/20,0)*New_4G_Sites!L117*VLOOKUP(Lookups!$A$10,Lookups!$A$9:Lookups!$B$24,2,FALSE),0)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IFERROR(ROUNDUP(SQRT((1/Total_Sites_km2!C118)/2)/20,0)*New_4G_Sites!C118*VLOOKUP(Lookups!$A$10,Lookups!$A$9:Lookups!$B$24,2,FALSE),0)</f>
        <v/>
      </c>
      <c r="D118" s="20">
        <f>IFERROR(ROUNDUP(SQRT((1/Total_Sites_km2!D118)/2)/20,0)*New_4G_Sites!D118*VLOOKUP(Lookups!$A$10,Lookups!$A$9:Lookups!$B$24,2,FALSE),0)</f>
        <v/>
      </c>
      <c r="E118" s="20">
        <f>IFERROR(ROUNDUP(SQRT((1/Total_Sites_km2!E118)/2)/20,0)*New_4G_Sites!E118*VLOOKUP(Lookups!$A$10,Lookups!$A$9:Lookups!$B$24,2,FALSE),0)</f>
        <v/>
      </c>
      <c r="F118" s="20">
        <f>IFERROR(ROUNDUP(SQRT((1/Total_Sites_km2!F118)/2)/20,0)*New_4G_Sites!F118*VLOOKUP(Lookups!$A$10,Lookups!$A$9:Lookups!$B$24,2,FALSE),0)</f>
        <v/>
      </c>
      <c r="G118" s="20">
        <f>IFERROR(ROUNDUP(SQRT((1/Total_Sites_km2!G118)/2)/20,0)*New_4G_Sites!G118*VLOOKUP(Lookups!$A$10,Lookups!$A$9:Lookups!$B$24,2,FALSE),0)</f>
        <v/>
      </c>
      <c r="H118" s="20">
        <f>IFERROR(ROUNDUP(SQRT((1/Total_Sites_km2!H118)/2)/20,0)*New_4G_Sites!H118*VLOOKUP(Lookups!$A$10,Lookups!$A$9:Lookups!$B$24,2,FALSE),0)</f>
        <v/>
      </c>
      <c r="I118" s="20">
        <f>IFERROR(ROUNDUP(SQRT((1/Total_Sites_km2!I118)/2)/20,0)*New_4G_Sites!I118*VLOOKUP(Lookups!$A$10,Lookups!$A$9:Lookups!$B$24,2,FALSE),0)</f>
        <v/>
      </c>
      <c r="J118" s="20">
        <f>IFERROR(ROUNDUP(SQRT((1/Total_Sites_km2!J118)/2)/20,0)*New_4G_Sites!J118*VLOOKUP(Lookups!$A$10,Lookups!$A$9:Lookups!$B$24,2,FALSE),0)</f>
        <v/>
      </c>
      <c r="K118" s="20">
        <f>IFERROR(ROUNDUP(SQRT((1/Total_Sites_km2!K118)/2)/20,0)*New_4G_Sites!K118*VLOOKUP(Lookups!$A$10,Lookups!$A$9:Lookups!$B$24,2,FALSE),0)</f>
        <v/>
      </c>
      <c r="L118" s="20">
        <f>IFERROR(ROUNDUP(SQRT((1/Total_Sites_km2!L118)/2)/20,0)*New_4G_Sites!L118*VLOOKUP(Lookups!$A$10,Lookups!$A$9:Lookups!$B$24,2,FALSE),0)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IFERROR(ROUNDUP(SQRT((1/Total_Sites_km2!C119)/2)/20,0)*New_4G_Sites!C119*VLOOKUP(Lookups!$A$10,Lookups!$A$9:Lookups!$B$24,2,FALSE),0)</f>
        <v/>
      </c>
      <c r="D119" s="20">
        <f>IFERROR(ROUNDUP(SQRT((1/Total_Sites_km2!D119)/2)/20,0)*New_4G_Sites!D119*VLOOKUP(Lookups!$A$10,Lookups!$A$9:Lookups!$B$24,2,FALSE),0)</f>
        <v/>
      </c>
      <c r="E119" s="20">
        <f>IFERROR(ROUNDUP(SQRT((1/Total_Sites_km2!E119)/2)/20,0)*New_4G_Sites!E119*VLOOKUP(Lookups!$A$10,Lookups!$A$9:Lookups!$B$24,2,FALSE),0)</f>
        <v/>
      </c>
      <c r="F119" s="20">
        <f>IFERROR(ROUNDUP(SQRT((1/Total_Sites_km2!F119)/2)/20,0)*New_4G_Sites!F119*VLOOKUP(Lookups!$A$10,Lookups!$A$9:Lookups!$B$24,2,FALSE),0)</f>
        <v/>
      </c>
      <c r="G119" s="20">
        <f>IFERROR(ROUNDUP(SQRT((1/Total_Sites_km2!G119)/2)/20,0)*New_4G_Sites!G119*VLOOKUP(Lookups!$A$10,Lookups!$A$9:Lookups!$B$24,2,FALSE),0)</f>
        <v/>
      </c>
      <c r="H119" s="20">
        <f>IFERROR(ROUNDUP(SQRT((1/Total_Sites_km2!H119)/2)/20,0)*New_4G_Sites!H119*VLOOKUP(Lookups!$A$10,Lookups!$A$9:Lookups!$B$24,2,FALSE),0)</f>
        <v/>
      </c>
      <c r="I119" s="20">
        <f>IFERROR(ROUNDUP(SQRT((1/Total_Sites_km2!I119)/2)/20,0)*New_4G_Sites!I119*VLOOKUP(Lookups!$A$10,Lookups!$A$9:Lookups!$B$24,2,FALSE),0)</f>
        <v/>
      </c>
      <c r="J119" s="20">
        <f>IFERROR(ROUNDUP(SQRT((1/Total_Sites_km2!J119)/2)/20,0)*New_4G_Sites!J119*VLOOKUP(Lookups!$A$10,Lookups!$A$9:Lookups!$B$24,2,FALSE),0)</f>
        <v/>
      </c>
      <c r="K119" s="20">
        <f>IFERROR(ROUNDUP(SQRT((1/Total_Sites_km2!K119)/2)/20,0)*New_4G_Sites!K119*VLOOKUP(Lookups!$A$10,Lookups!$A$9:Lookups!$B$24,2,FALSE),0)</f>
        <v/>
      </c>
      <c r="L119" s="20">
        <f>IFERROR(ROUNDUP(SQRT((1/Total_Sites_km2!L119)/2)/20,0)*New_4G_Sites!L119*VLOOKUP(Lookups!$A$10,Lookups!$A$9:Lookups!$B$24,2,FALSE),0)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IFERROR(ROUNDUP(SQRT((1/Total_Sites_km2!C120)/2)/20,0)*New_4G_Sites!C120*VLOOKUP(Lookups!$A$10,Lookups!$A$9:Lookups!$B$24,2,FALSE),0)</f>
        <v/>
      </c>
      <c r="D120" s="20">
        <f>IFERROR(ROUNDUP(SQRT((1/Total_Sites_km2!D120)/2)/20,0)*New_4G_Sites!D120*VLOOKUP(Lookups!$A$10,Lookups!$A$9:Lookups!$B$24,2,FALSE),0)</f>
        <v/>
      </c>
      <c r="E120" s="20">
        <f>IFERROR(ROUNDUP(SQRT((1/Total_Sites_km2!E120)/2)/20,0)*New_4G_Sites!E120*VLOOKUP(Lookups!$A$10,Lookups!$A$9:Lookups!$B$24,2,FALSE),0)</f>
        <v/>
      </c>
      <c r="F120" s="20">
        <f>IFERROR(ROUNDUP(SQRT((1/Total_Sites_km2!F120)/2)/20,0)*New_4G_Sites!F120*VLOOKUP(Lookups!$A$10,Lookups!$A$9:Lookups!$B$24,2,FALSE),0)</f>
        <v/>
      </c>
      <c r="G120" s="20">
        <f>IFERROR(ROUNDUP(SQRT((1/Total_Sites_km2!G120)/2)/20,0)*New_4G_Sites!G120*VLOOKUP(Lookups!$A$10,Lookups!$A$9:Lookups!$B$24,2,FALSE),0)</f>
        <v/>
      </c>
      <c r="H120" s="20">
        <f>IFERROR(ROUNDUP(SQRT((1/Total_Sites_km2!H120)/2)/20,0)*New_4G_Sites!H120*VLOOKUP(Lookups!$A$10,Lookups!$A$9:Lookups!$B$24,2,FALSE),0)</f>
        <v/>
      </c>
      <c r="I120" s="20">
        <f>IFERROR(ROUNDUP(SQRT((1/Total_Sites_km2!I120)/2)/20,0)*New_4G_Sites!I120*VLOOKUP(Lookups!$A$10,Lookups!$A$9:Lookups!$B$24,2,FALSE),0)</f>
        <v/>
      </c>
      <c r="J120" s="20">
        <f>IFERROR(ROUNDUP(SQRT((1/Total_Sites_km2!J120)/2)/20,0)*New_4G_Sites!J120*VLOOKUP(Lookups!$A$10,Lookups!$A$9:Lookups!$B$24,2,FALSE),0)</f>
        <v/>
      </c>
      <c r="K120" s="20">
        <f>IFERROR(ROUNDUP(SQRT((1/Total_Sites_km2!K120)/2)/20,0)*New_4G_Sites!K120*VLOOKUP(Lookups!$A$10,Lookups!$A$9:Lookups!$B$24,2,FALSE),0)</f>
        <v/>
      </c>
      <c r="L120" s="20">
        <f>IFERROR(ROUNDUP(SQRT((1/Total_Sites_km2!L120)/2)/20,0)*New_4G_Sites!L120*VLOOKUP(Lookups!$A$10,Lookups!$A$9:Lookups!$B$24,2,FALSE),0)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IFERROR(ROUNDUP(SQRT((1/Total_Sites_km2!C121)/2)/20,0)*New_4G_Sites!C121*VLOOKUP(Lookups!$A$10,Lookups!$A$9:Lookups!$B$24,2,FALSE),0)</f>
        <v/>
      </c>
      <c r="D121" s="20">
        <f>IFERROR(ROUNDUP(SQRT((1/Total_Sites_km2!D121)/2)/20,0)*New_4G_Sites!D121*VLOOKUP(Lookups!$A$10,Lookups!$A$9:Lookups!$B$24,2,FALSE),0)</f>
        <v/>
      </c>
      <c r="E121" s="20">
        <f>IFERROR(ROUNDUP(SQRT((1/Total_Sites_km2!E121)/2)/20,0)*New_4G_Sites!E121*VLOOKUP(Lookups!$A$10,Lookups!$A$9:Lookups!$B$24,2,FALSE),0)</f>
        <v/>
      </c>
      <c r="F121" s="20">
        <f>IFERROR(ROUNDUP(SQRT((1/Total_Sites_km2!F121)/2)/20,0)*New_4G_Sites!F121*VLOOKUP(Lookups!$A$10,Lookups!$A$9:Lookups!$B$24,2,FALSE),0)</f>
        <v/>
      </c>
      <c r="G121" s="20">
        <f>IFERROR(ROUNDUP(SQRT((1/Total_Sites_km2!G121)/2)/20,0)*New_4G_Sites!G121*VLOOKUP(Lookups!$A$10,Lookups!$A$9:Lookups!$B$24,2,FALSE),0)</f>
        <v/>
      </c>
      <c r="H121" s="20">
        <f>IFERROR(ROUNDUP(SQRT((1/Total_Sites_km2!H121)/2)/20,0)*New_4G_Sites!H121*VLOOKUP(Lookups!$A$10,Lookups!$A$9:Lookups!$B$24,2,FALSE),0)</f>
        <v/>
      </c>
      <c r="I121" s="20">
        <f>IFERROR(ROUNDUP(SQRT((1/Total_Sites_km2!I121)/2)/20,0)*New_4G_Sites!I121*VLOOKUP(Lookups!$A$10,Lookups!$A$9:Lookups!$B$24,2,FALSE),0)</f>
        <v/>
      </c>
      <c r="J121" s="20">
        <f>IFERROR(ROUNDUP(SQRT((1/Total_Sites_km2!J121)/2)/20,0)*New_4G_Sites!J121*VLOOKUP(Lookups!$A$10,Lookups!$A$9:Lookups!$B$24,2,FALSE),0)</f>
        <v/>
      </c>
      <c r="K121" s="20">
        <f>IFERROR(ROUNDUP(SQRT((1/Total_Sites_km2!K121)/2)/20,0)*New_4G_Sites!K121*VLOOKUP(Lookups!$A$10,Lookups!$A$9:Lookups!$B$24,2,FALSE),0)</f>
        <v/>
      </c>
      <c r="L121" s="20">
        <f>IFERROR(ROUNDUP(SQRT((1/Total_Sites_km2!L121)/2)/20,0)*New_4G_Sites!L121*VLOOKUP(Lookups!$A$10,Lookups!$A$9:Lookups!$B$24,2,FALSE),0)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IFERROR(ROUNDUP(SQRT((1/Total_Sites_km2!C122)/2)/20,0)*New_4G_Sites!C122*VLOOKUP(Lookups!$A$10,Lookups!$A$9:Lookups!$B$24,2,FALSE),0)</f>
        <v/>
      </c>
      <c r="D122" s="20">
        <f>IFERROR(ROUNDUP(SQRT((1/Total_Sites_km2!D122)/2)/20,0)*New_4G_Sites!D122*VLOOKUP(Lookups!$A$10,Lookups!$A$9:Lookups!$B$24,2,FALSE),0)</f>
        <v/>
      </c>
      <c r="E122" s="20">
        <f>IFERROR(ROUNDUP(SQRT((1/Total_Sites_km2!E122)/2)/20,0)*New_4G_Sites!E122*VLOOKUP(Lookups!$A$10,Lookups!$A$9:Lookups!$B$24,2,FALSE),0)</f>
        <v/>
      </c>
      <c r="F122" s="20">
        <f>IFERROR(ROUNDUP(SQRT((1/Total_Sites_km2!F122)/2)/20,0)*New_4G_Sites!F122*VLOOKUP(Lookups!$A$10,Lookups!$A$9:Lookups!$B$24,2,FALSE),0)</f>
        <v/>
      </c>
      <c r="G122" s="20">
        <f>IFERROR(ROUNDUP(SQRT((1/Total_Sites_km2!G122)/2)/20,0)*New_4G_Sites!G122*VLOOKUP(Lookups!$A$10,Lookups!$A$9:Lookups!$B$24,2,FALSE),0)</f>
        <v/>
      </c>
      <c r="H122" s="20">
        <f>IFERROR(ROUNDUP(SQRT((1/Total_Sites_km2!H122)/2)/20,0)*New_4G_Sites!H122*VLOOKUP(Lookups!$A$10,Lookups!$A$9:Lookups!$B$24,2,FALSE),0)</f>
        <v/>
      </c>
      <c r="I122" s="20">
        <f>IFERROR(ROUNDUP(SQRT((1/Total_Sites_km2!I122)/2)/20,0)*New_4G_Sites!I122*VLOOKUP(Lookups!$A$10,Lookups!$A$9:Lookups!$B$24,2,FALSE),0)</f>
        <v/>
      </c>
      <c r="J122" s="20">
        <f>IFERROR(ROUNDUP(SQRT((1/Total_Sites_km2!J122)/2)/20,0)*New_4G_Sites!J122*VLOOKUP(Lookups!$A$10,Lookups!$A$9:Lookups!$B$24,2,FALSE),0)</f>
        <v/>
      </c>
      <c r="K122" s="20">
        <f>IFERROR(ROUNDUP(SQRT((1/Total_Sites_km2!K122)/2)/20,0)*New_4G_Sites!K122*VLOOKUP(Lookups!$A$10,Lookups!$A$9:Lookups!$B$24,2,FALSE),0)</f>
        <v/>
      </c>
      <c r="L122" s="20">
        <f>IFERROR(ROUNDUP(SQRT((1/Total_Sites_km2!L122)/2)/20,0)*New_4G_Sites!L122*VLOOKUP(Lookups!$A$10,Lookups!$A$9:Lookups!$B$24,2,FALSE),0)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IFERROR(ROUNDUP(SQRT((1/Total_Sites_km2!C123)/2)/20,0)*New_4G_Sites!C123*VLOOKUP(Lookups!$A$10,Lookups!$A$9:Lookups!$B$24,2,FALSE),0)</f>
        <v/>
      </c>
      <c r="D123" s="20">
        <f>IFERROR(ROUNDUP(SQRT((1/Total_Sites_km2!D123)/2)/20,0)*New_4G_Sites!D123*VLOOKUP(Lookups!$A$10,Lookups!$A$9:Lookups!$B$24,2,FALSE),0)</f>
        <v/>
      </c>
      <c r="E123" s="20">
        <f>IFERROR(ROUNDUP(SQRT((1/Total_Sites_km2!E123)/2)/20,0)*New_4G_Sites!E123*VLOOKUP(Lookups!$A$10,Lookups!$A$9:Lookups!$B$24,2,FALSE),0)</f>
        <v/>
      </c>
      <c r="F123" s="20">
        <f>IFERROR(ROUNDUP(SQRT((1/Total_Sites_km2!F123)/2)/20,0)*New_4G_Sites!F123*VLOOKUP(Lookups!$A$10,Lookups!$A$9:Lookups!$B$24,2,FALSE),0)</f>
        <v/>
      </c>
      <c r="G123" s="20">
        <f>IFERROR(ROUNDUP(SQRT((1/Total_Sites_km2!G123)/2)/20,0)*New_4G_Sites!G123*VLOOKUP(Lookups!$A$10,Lookups!$A$9:Lookups!$B$24,2,FALSE),0)</f>
        <v/>
      </c>
      <c r="H123" s="20">
        <f>IFERROR(ROUNDUP(SQRT((1/Total_Sites_km2!H123)/2)/20,0)*New_4G_Sites!H123*VLOOKUP(Lookups!$A$10,Lookups!$A$9:Lookups!$B$24,2,FALSE),0)</f>
        <v/>
      </c>
      <c r="I123" s="20">
        <f>IFERROR(ROUNDUP(SQRT((1/Total_Sites_km2!I123)/2)/20,0)*New_4G_Sites!I123*VLOOKUP(Lookups!$A$10,Lookups!$A$9:Lookups!$B$24,2,FALSE),0)</f>
        <v/>
      </c>
      <c r="J123" s="20">
        <f>IFERROR(ROUNDUP(SQRT((1/Total_Sites_km2!J123)/2)/20,0)*New_4G_Sites!J123*VLOOKUP(Lookups!$A$10,Lookups!$A$9:Lookups!$B$24,2,FALSE),0)</f>
        <v/>
      </c>
      <c r="K123" s="20">
        <f>IFERROR(ROUNDUP(SQRT((1/Total_Sites_km2!K123)/2)/20,0)*New_4G_Sites!K123*VLOOKUP(Lookups!$A$10,Lookups!$A$9:Lookups!$B$24,2,FALSE),0)</f>
        <v/>
      </c>
      <c r="L123" s="20">
        <f>IFERROR(ROUNDUP(SQRT((1/Total_Sites_km2!L123)/2)/20,0)*New_4G_Sites!L123*VLOOKUP(Lookups!$A$10,Lookups!$A$9:Lookups!$B$24,2,FALSE),0)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IFERROR(ROUNDUP(SQRT((1/Total_Sites_km2!C124)/2)/20,0)*New_4G_Sites!C124*VLOOKUP(Lookups!$A$10,Lookups!$A$9:Lookups!$B$24,2,FALSE),0)</f>
        <v/>
      </c>
      <c r="D124" s="20">
        <f>IFERROR(ROUNDUP(SQRT((1/Total_Sites_km2!D124)/2)/20,0)*New_4G_Sites!D124*VLOOKUP(Lookups!$A$10,Lookups!$A$9:Lookups!$B$24,2,FALSE),0)</f>
        <v/>
      </c>
      <c r="E124" s="20">
        <f>IFERROR(ROUNDUP(SQRT((1/Total_Sites_km2!E124)/2)/20,0)*New_4G_Sites!E124*VLOOKUP(Lookups!$A$10,Lookups!$A$9:Lookups!$B$24,2,FALSE),0)</f>
        <v/>
      </c>
      <c r="F124" s="20">
        <f>IFERROR(ROUNDUP(SQRT((1/Total_Sites_km2!F124)/2)/20,0)*New_4G_Sites!F124*VLOOKUP(Lookups!$A$10,Lookups!$A$9:Lookups!$B$24,2,FALSE),0)</f>
        <v/>
      </c>
      <c r="G124" s="20">
        <f>IFERROR(ROUNDUP(SQRT((1/Total_Sites_km2!G124)/2)/20,0)*New_4G_Sites!G124*VLOOKUP(Lookups!$A$10,Lookups!$A$9:Lookups!$B$24,2,FALSE),0)</f>
        <v/>
      </c>
      <c r="H124" s="20">
        <f>IFERROR(ROUNDUP(SQRT((1/Total_Sites_km2!H124)/2)/20,0)*New_4G_Sites!H124*VLOOKUP(Lookups!$A$10,Lookups!$A$9:Lookups!$B$24,2,FALSE),0)</f>
        <v/>
      </c>
      <c r="I124" s="20">
        <f>IFERROR(ROUNDUP(SQRT((1/Total_Sites_km2!I124)/2)/20,0)*New_4G_Sites!I124*VLOOKUP(Lookups!$A$10,Lookups!$A$9:Lookups!$B$24,2,FALSE),0)</f>
        <v/>
      </c>
      <c r="J124" s="20">
        <f>IFERROR(ROUNDUP(SQRT((1/Total_Sites_km2!J124)/2)/20,0)*New_4G_Sites!J124*VLOOKUP(Lookups!$A$10,Lookups!$A$9:Lookups!$B$24,2,FALSE),0)</f>
        <v/>
      </c>
      <c r="K124" s="20">
        <f>IFERROR(ROUNDUP(SQRT((1/Total_Sites_km2!K124)/2)/20,0)*New_4G_Sites!K124*VLOOKUP(Lookups!$A$10,Lookups!$A$9:Lookups!$B$24,2,FALSE),0)</f>
        <v/>
      </c>
      <c r="L124" s="20">
        <f>IFERROR(ROUNDUP(SQRT((1/Total_Sites_km2!L124)/2)/20,0)*New_4G_Sites!L124*VLOOKUP(Lookups!$A$10,Lookups!$A$9:Lookups!$B$24,2,FALSE),0)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IFERROR(ROUNDUP(SQRT((1/Total_Sites_km2!C125)/2)/20,0)*New_4G_Sites!C125*VLOOKUP(Lookups!$A$10,Lookups!$A$9:Lookups!$B$24,2,FALSE),0)</f>
        <v/>
      </c>
      <c r="D125" s="20">
        <f>IFERROR(ROUNDUP(SQRT((1/Total_Sites_km2!D125)/2)/20,0)*New_4G_Sites!D125*VLOOKUP(Lookups!$A$10,Lookups!$A$9:Lookups!$B$24,2,FALSE),0)</f>
        <v/>
      </c>
      <c r="E125" s="20">
        <f>IFERROR(ROUNDUP(SQRT((1/Total_Sites_km2!E125)/2)/20,0)*New_4G_Sites!E125*VLOOKUP(Lookups!$A$10,Lookups!$A$9:Lookups!$B$24,2,FALSE),0)</f>
        <v/>
      </c>
      <c r="F125" s="20">
        <f>IFERROR(ROUNDUP(SQRT((1/Total_Sites_km2!F125)/2)/20,0)*New_4G_Sites!F125*VLOOKUP(Lookups!$A$10,Lookups!$A$9:Lookups!$B$24,2,FALSE),0)</f>
        <v/>
      </c>
      <c r="G125" s="20">
        <f>IFERROR(ROUNDUP(SQRT((1/Total_Sites_km2!G125)/2)/20,0)*New_4G_Sites!G125*VLOOKUP(Lookups!$A$10,Lookups!$A$9:Lookups!$B$24,2,FALSE),0)</f>
        <v/>
      </c>
      <c r="H125" s="20">
        <f>IFERROR(ROUNDUP(SQRT((1/Total_Sites_km2!H125)/2)/20,0)*New_4G_Sites!H125*VLOOKUP(Lookups!$A$10,Lookups!$A$9:Lookups!$B$24,2,FALSE),0)</f>
        <v/>
      </c>
      <c r="I125" s="20">
        <f>IFERROR(ROUNDUP(SQRT((1/Total_Sites_km2!I125)/2)/20,0)*New_4G_Sites!I125*VLOOKUP(Lookups!$A$10,Lookups!$A$9:Lookups!$B$24,2,FALSE),0)</f>
        <v/>
      </c>
      <c r="J125" s="20">
        <f>IFERROR(ROUNDUP(SQRT((1/Total_Sites_km2!J125)/2)/20,0)*New_4G_Sites!J125*VLOOKUP(Lookups!$A$10,Lookups!$A$9:Lookups!$B$24,2,FALSE),0)</f>
        <v/>
      </c>
      <c r="K125" s="20">
        <f>IFERROR(ROUNDUP(SQRT((1/Total_Sites_km2!K125)/2)/20,0)*New_4G_Sites!K125*VLOOKUP(Lookups!$A$10,Lookups!$A$9:Lookups!$B$24,2,FALSE),0)</f>
        <v/>
      </c>
      <c r="L125" s="20">
        <f>IFERROR(ROUNDUP(SQRT((1/Total_Sites_km2!L125)/2)/20,0)*New_4G_Sites!L125*VLOOKUP(Lookups!$A$10,Lookups!$A$9:Lookups!$B$24,2,FALSE),0)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IFERROR(ROUNDUP(SQRT((1/Total_Sites_km2!C126)/2)/20,0)*New_4G_Sites!C126*VLOOKUP(Lookups!$A$10,Lookups!$A$9:Lookups!$B$24,2,FALSE),0)</f>
        <v/>
      </c>
      <c r="D126" s="20">
        <f>IFERROR(ROUNDUP(SQRT((1/Total_Sites_km2!D126)/2)/20,0)*New_4G_Sites!D126*VLOOKUP(Lookups!$A$10,Lookups!$A$9:Lookups!$B$24,2,FALSE),0)</f>
        <v/>
      </c>
      <c r="E126" s="20">
        <f>IFERROR(ROUNDUP(SQRT((1/Total_Sites_km2!E126)/2)/20,0)*New_4G_Sites!E126*VLOOKUP(Lookups!$A$10,Lookups!$A$9:Lookups!$B$24,2,FALSE),0)</f>
        <v/>
      </c>
      <c r="F126" s="20">
        <f>IFERROR(ROUNDUP(SQRT((1/Total_Sites_km2!F126)/2)/20,0)*New_4G_Sites!F126*VLOOKUP(Lookups!$A$10,Lookups!$A$9:Lookups!$B$24,2,FALSE),0)</f>
        <v/>
      </c>
      <c r="G126" s="20">
        <f>IFERROR(ROUNDUP(SQRT((1/Total_Sites_km2!G126)/2)/20,0)*New_4G_Sites!G126*VLOOKUP(Lookups!$A$10,Lookups!$A$9:Lookups!$B$24,2,FALSE),0)</f>
        <v/>
      </c>
      <c r="H126" s="20">
        <f>IFERROR(ROUNDUP(SQRT((1/Total_Sites_km2!H126)/2)/20,0)*New_4G_Sites!H126*VLOOKUP(Lookups!$A$10,Lookups!$A$9:Lookups!$B$24,2,FALSE),0)</f>
        <v/>
      </c>
      <c r="I126" s="20">
        <f>IFERROR(ROUNDUP(SQRT((1/Total_Sites_km2!I126)/2)/20,0)*New_4G_Sites!I126*VLOOKUP(Lookups!$A$10,Lookups!$A$9:Lookups!$B$24,2,FALSE),0)</f>
        <v/>
      </c>
      <c r="J126" s="20">
        <f>IFERROR(ROUNDUP(SQRT((1/Total_Sites_km2!J126)/2)/20,0)*New_4G_Sites!J126*VLOOKUP(Lookups!$A$10,Lookups!$A$9:Lookups!$B$24,2,FALSE),0)</f>
        <v/>
      </c>
      <c r="K126" s="20">
        <f>IFERROR(ROUNDUP(SQRT((1/Total_Sites_km2!K126)/2)/20,0)*New_4G_Sites!K126*VLOOKUP(Lookups!$A$10,Lookups!$A$9:Lookups!$B$24,2,FALSE),0)</f>
        <v/>
      </c>
      <c r="L126" s="20">
        <f>IFERROR(ROUNDUP(SQRT((1/Total_Sites_km2!L126)/2)/20,0)*New_4G_Sites!L126*VLOOKUP(Lookups!$A$10,Lookups!$A$9:Lookups!$B$24,2,FALSE),0)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IFERROR(ROUNDUP(SQRT((1/Total_Sites_km2!C127)/2)/20,0)*New_4G_Sites!C127*VLOOKUP(Lookups!$A$10,Lookups!$A$9:Lookups!$B$24,2,FALSE),0)</f>
        <v/>
      </c>
      <c r="D127" s="20">
        <f>IFERROR(ROUNDUP(SQRT((1/Total_Sites_km2!D127)/2)/20,0)*New_4G_Sites!D127*VLOOKUP(Lookups!$A$10,Lookups!$A$9:Lookups!$B$24,2,FALSE),0)</f>
        <v/>
      </c>
      <c r="E127" s="20">
        <f>IFERROR(ROUNDUP(SQRT((1/Total_Sites_km2!E127)/2)/20,0)*New_4G_Sites!E127*VLOOKUP(Lookups!$A$10,Lookups!$A$9:Lookups!$B$24,2,FALSE),0)</f>
        <v/>
      </c>
      <c r="F127" s="20">
        <f>IFERROR(ROUNDUP(SQRT((1/Total_Sites_km2!F127)/2)/20,0)*New_4G_Sites!F127*VLOOKUP(Lookups!$A$10,Lookups!$A$9:Lookups!$B$24,2,FALSE),0)</f>
        <v/>
      </c>
      <c r="G127" s="20">
        <f>IFERROR(ROUNDUP(SQRT((1/Total_Sites_km2!G127)/2)/20,0)*New_4G_Sites!G127*VLOOKUP(Lookups!$A$10,Lookups!$A$9:Lookups!$B$24,2,FALSE),0)</f>
        <v/>
      </c>
      <c r="H127" s="20">
        <f>IFERROR(ROUNDUP(SQRT((1/Total_Sites_km2!H127)/2)/20,0)*New_4G_Sites!H127*VLOOKUP(Lookups!$A$10,Lookups!$A$9:Lookups!$B$24,2,FALSE),0)</f>
        <v/>
      </c>
      <c r="I127" s="20">
        <f>IFERROR(ROUNDUP(SQRT((1/Total_Sites_km2!I127)/2)/20,0)*New_4G_Sites!I127*VLOOKUP(Lookups!$A$10,Lookups!$A$9:Lookups!$B$24,2,FALSE),0)</f>
        <v/>
      </c>
      <c r="J127" s="20">
        <f>IFERROR(ROUNDUP(SQRT((1/Total_Sites_km2!J127)/2)/20,0)*New_4G_Sites!J127*VLOOKUP(Lookups!$A$10,Lookups!$A$9:Lookups!$B$24,2,FALSE),0)</f>
        <v/>
      </c>
      <c r="K127" s="20">
        <f>IFERROR(ROUNDUP(SQRT((1/Total_Sites_km2!K127)/2)/20,0)*New_4G_Sites!K127*VLOOKUP(Lookups!$A$10,Lookups!$A$9:Lookups!$B$24,2,FALSE),0)</f>
        <v/>
      </c>
      <c r="L127" s="20">
        <f>IFERROR(ROUNDUP(SQRT((1/Total_Sites_km2!L127)/2)/20,0)*New_4G_Sites!L127*VLOOKUP(Lookups!$A$10,Lookups!$A$9:Lookups!$B$24,2,FALSE),0)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IFERROR(ROUNDUP(SQRT((1/Total_Sites_km2!C128)/2)/20,0)*New_4G_Sites!C128*VLOOKUP(Lookups!$A$10,Lookups!$A$9:Lookups!$B$24,2,FALSE),0)</f>
        <v/>
      </c>
      <c r="D128" s="20">
        <f>IFERROR(ROUNDUP(SQRT((1/Total_Sites_km2!D128)/2)/20,0)*New_4G_Sites!D128*VLOOKUP(Lookups!$A$10,Lookups!$A$9:Lookups!$B$24,2,FALSE),0)</f>
        <v/>
      </c>
      <c r="E128" s="20">
        <f>IFERROR(ROUNDUP(SQRT((1/Total_Sites_km2!E128)/2)/20,0)*New_4G_Sites!E128*VLOOKUP(Lookups!$A$10,Lookups!$A$9:Lookups!$B$24,2,FALSE),0)</f>
        <v/>
      </c>
      <c r="F128" s="20">
        <f>IFERROR(ROUNDUP(SQRT((1/Total_Sites_km2!F128)/2)/20,0)*New_4G_Sites!F128*VLOOKUP(Lookups!$A$10,Lookups!$A$9:Lookups!$B$24,2,FALSE),0)</f>
        <v/>
      </c>
      <c r="G128" s="20">
        <f>IFERROR(ROUNDUP(SQRT((1/Total_Sites_km2!G128)/2)/20,0)*New_4G_Sites!G128*VLOOKUP(Lookups!$A$10,Lookups!$A$9:Lookups!$B$24,2,FALSE),0)</f>
        <v/>
      </c>
      <c r="H128" s="20">
        <f>IFERROR(ROUNDUP(SQRT((1/Total_Sites_km2!H128)/2)/20,0)*New_4G_Sites!H128*VLOOKUP(Lookups!$A$10,Lookups!$A$9:Lookups!$B$24,2,FALSE),0)</f>
        <v/>
      </c>
      <c r="I128" s="20">
        <f>IFERROR(ROUNDUP(SQRT((1/Total_Sites_km2!I128)/2)/20,0)*New_4G_Sites!I128*VLOOKUP(Lookups!$A$10,Lookups!$A$9:Lookups!$B$24,2,FALSE),0)</f>
        <v/>
      </c>
      <c r="J128" s="20">
        <f>IFERROR(ROUNDUP(SQRT((1/Total_Sites_km2!J128)/2)/20,0)*New_4G_Sites!J128*VLOOKUP(Lookups!$A$10,Lookups!$A$9:Lookups!$B$24,2,FALSE),0)</f>
        <v/>
      </c>
      <c r="K128" s="20">
        <f>IFERROR(ROUNDUP(SQRT((1/Total_Sites_km2!K128)/2)/20,0)*New_4G_Sites!K128*VLOOKUP(Lookups!$A$10,Lookups!$A$9:Lookups!$B$24,2,FALSE),0)</f>
        <v/>
      </c>
      <c r="L128" s="20">
        <f>IFERROR(ROUNDUP(SQRT((1/Total_Sites_km2!L128)/2)/20,0)*New_4G_Sites!L128*VLOOKUP(Lookups!$A$10,Lookups!$A$9:Lookups!$B$24,2,FALSE),0)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IFERROR(ROUNDUP(SQRT((1/Total_Sites_km2!C129)/2)/20,0)*New_4G_Sites!C129*VLOOKUP(Lookups!$A$10,Lookups!$A$9:Lookups!$B$24,2,FALSE),0)</f>
        <v/>
      </c>
      <c r="D129" s="20">
        <f>IFERROR(ROUNDUP(SQRT((1/Total_Sites_km2!D129)/2)/20,0)*New_4G_Sites!D129*VLOOKUP(Lookups!$A$10,Lookups!$A$9:Lookups!$B$24,2,FALSE),0)</f>
        <v/>
      </c>
      <c r="E129" s="20">
        <f>IFERROR(ROUNDUP(SQRT((1/Total_Sites_km2!E129)/2)/20,0)*New_4G_Sites!E129*VLOOKUP(Lookups!$A$10,Lookups!$A$9:Lookups!$B$24,2,FALSE),0)</f>
        <v/>
      </c>
      <c r="F129" s="20">
        <f>IFERROR(ROUNDUP(SQRT((1/Total_Sites_km2!F129)/2)/20,0)*New_4G_Sites!F129*VLOOKUP(Lookups!$A$10,Lookups!$A$9:Lookups!$B$24,2,FALSE),0)</f>
        <v/>
      </c>
      <c r="G129" s="20">
        <f>IFERROR(ROUNDUP(SQRT((1/Total_Sites_km2!G129)/2)/20,0)*New_4G_Sites!G129*VLOOKUP(Lookups!$A$10,Lookups!$A$9:Lookups!$B$24,2,FALSE),0)</f>
        <v/>
      </c>
      <c r="H129" s="20">
        <f>IFERROR(ROUNDUP(SQRT((1/Total_Sites_km2!H129)/2)/20,0)*New_4G_Sites!H129*VLOOKUP(Lookups!$A$10,Lookups!$A$9:Lookups!$B$24,2,FALSE),0)</f>
        <v/>
      </c>
      <c r="I129" s="20">
        <f>IFERROR(ROUNDUP(SQRT((1/Total_Sites_km2!I129)/2)/20,0)*New_4G_Sites!I129*VLOOKUP(Lookups!$A$10,Lookups!$A$9:Lookups!$B$24,2,FALSE),0)</f>
        <v/>
      </c>
      <c r="J129" s="20">
        <f>IFERROR(ROUNDUP(SQRT((1/Total_Sites_km2!J129)/2)/20,0)*New_4G_Sites!J129*VLOOKUP(Lookups!$A$10,Lookups!$A$9:Lookups!$B$24,2,FALSE),0)</f>
        <v/>
      </c>
      <c r="K129" s="20">
        <f>IFERROR(ROUNDUP(SQRT((1/Total_Sites_km2!K129)/2)/20,0)*New_4G_Sites!K129*VLOOKUP(Lookups!$A$10,Lookups!$A$9:Lookups!$B$24,2,FALSE),0)</f>
        <v/>
      </c>
      <c r="L129" s="20">
        <f>IFERROR(ROUNDUP(SQRT((1/Total_Sites_km2!L129)/2)/20,0)*New_4G_Sites!L129*VLOOKUP(Lookups!$A$10,Lookups!$A$9:Lookups!$B$24,2,FALSE),0)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IFERROR(ROUNDUP(SQRT((1/Total_Sites_km2!C130)/2)/20,0)*New_4G_Sites!C130*VLOOKUP(Lookups!$A$10,Lookups!$A$9:Lookups!$B$24,2,FALSE),0)</f>
        <v/>
      </c>
      <c r="D130" s="20">
        <f>IFERROR(ROUNDUP(SQRT((1/Total_Sites_km2!D130)/2)/20,0)*New_4G_Sites!D130*VLOOKUP(Lookups!$A$10,Lookups!$A$9:Lookups!$B$24,2,FALSE),0)</f>
        <v/>
      </c>
      <c r="E130" s="20">
        <f>IFERROR(ROUNDUP(SQRT((1/Total_Sites_km2!E130)/2)/20,0)*New_4G_Sites!E130*VLOOKUP(Lookups!$A$10,Lookups!$A$9:Lookups!$B$24,2,FALSE),0)</f>
        <v/>
      </c>
      <c r="F130" s="20">
        <f>IFERROR(ROUNDUP(SQRT((1/Total_Sites_km2!F130)/2)/20,0)*New_4G_Sites!F130*VLOOKUP(Lookups!$A$10,Lookups!$A$9:Lookups!$B$24,2,FALSE),0)</f>
        <v/>
      </c>
      <c r="G130" s="20">
        <f>IFERROR(ROUNDUP(SQRT((1/Total_Sites_km2!G130)/2)/20,0)*New_4G_Sites!G130*VLOOKUP(Lookups!$A$10,Lookups!$A$9:Lookups!$B$24,2,FALSE),0)</f>
        <v/>
      </c>
      <c r="H130" s="20">
        <f>IFERROR(ROUNDUP(SQRT((1/Total_Sites_km2!H130)/2)/20,0)*New_4G_Sites!H130*VLOOKUP(Lookups!$A$10,Lookups!$A$9:Lookups!$B$24,2,FALSE),0)</f>
        <v/>
      </c>
      <c r="I130" s="20">
        <f>IFERROR(ROUNDUP(SQRT((1/Total_Sites_km2!I130)/2)/20,0)*New_4G_Sites!I130*VLOOKUP(Lookups!$A$10,Lookups!$A$9:Lookups!$B$24,2,FALSE),0)</f>
        <v/>
      </c>
      <c r="J130" s="20">
        <f>IFERROR(ROUNDUP(SQRT((1/Total_Sites_km2!J130)/2)/20,0)*New_4G_Sites!J130*VLOOKUP(Lookups!$A$10,Lookups!$A$9:Lookups!$B$24,2,FALSE),0)</f>
        <v/>
      </c>
      <c r="K130" s="20">
        <f>IFERROR(ROUNDUP(SQRT((1/Total_Sites_km2!K130)/2)/20,0)*New_4G_Sites!K130*VLOOKUP(Lookups!$A$10,Lookups!$A$9:Lookups!$B$24,2,FALSE),0)</f>
        <v/>
      </c>
      <c r="L130" s="20">
        <f>IFERROR(ROUNDUP(SQRT((1/Total_Sites_km2!L130)/2)/20,0)*New_4G_Sites!L130*VLOOKUP(Lookups!$A$10,Lookups!$A$9:Lookups!$B$24,2,FALSE),0)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IFERROR(ROUNDUP(SQRT((1/Total_Sites_km2!C131)/2)/20,0)*New_4G_Sites!C131*VLOOKUP(Lookups!$A$10,Lookups!$A$9:Lookups!$B$24,2,FALSE),0)</f>
        <v/>
      </c>
      <c r="D131" s="20">
        <f>IFERROR(ROUNDUP(SQRT((1/Total_Sites_km2!D131)/2)/20,0)*New_4G_Sites!D131*VLOOKUP(Lookups!$A$10,Lookups!$A$9:Lookups!$B$24,2,FALSE),0)</f>
        <v/>
      </c>
      <c r="E131" s="20">
        <f>IFERROR(ROUNDUP(SQRT((1/Total_Sites_km2!E131)/2)/20,0)*New_4G_Sites!E131*VLOOKUP(Lookups!$A$10,Lookups!$A$9:Lookups!$B$24,2,FALSE),0)</f>
        <v/>
      </c>
      <c r="F131" s="20">
        <f>IFERROR(ROUNDUP(SQRT((1/Total_Sites_km2!F131)/2)/20,0)*New_4G_Sites!F131*VLOOKUP(Lookups!$A$10,Lookups!$A$9:Lookups!$B$24,2,FALSE),0)</f>
        <v/>
      </c>
      <c r="G131" s="20">
        <f>IFERROR(ROUNDUP(SQRT((1/Total_Sites_km2!G131)/2)/20,0)*New_4G_Sites!G131*VLOOKUP(Lookups!$A$10,Lookups!$A$9:Lookups!$B$24,2,FALSE),0)</f>
        <v/>
      </c>
      <c r="H131" s="20">
        <f>IFERROR(ROUNDUP(SQRT((1/Total_Sites_km2!H131)/2)/20,0)*New_4G_Sites!H131*VLOOKUP(Lookups!$A$10,Lookups!$A$9:Lookups!$B$24,2,FALSE),0)</f>
        <v/>
      </c>
      <c r="I131" s="20">
        <f>IFERROR(ROUNDUP(SQRT((1/Total_Sites_km2!I131)/2)/20,0)*New_4G_Sites!I131*VLOOKUP(Lookups!$A$10,Lookups!$A$9:Lookups!$B$24,2,FALSE),0)</f>
        <v/>
      </c>
      <c r="J131" s="20">
        <f>IFERROR(ROUNDUP(SQRT((1/Total_Sites_km2!J131)/2)/20,0)*New_4G_Sites!J131*VLOOKUP(Lookups!$A$10,Lookups!$A$9:Lookups!$B$24,2,FALSE),0)</f>
        <v/>
      </c>
      <c r="K131" s="20">
        <f>IFERROR(ROUNDUP(SQRT((1/Total_Sites_km2!K131)/2)/20,0)*New_4G_Sites!K131*VLOOKUP(Lookups!$A$10,Lookups!$A$9:Lookups!$B$24,2,FALSE),0)</f>
        <v/>
      </c>
      <c r="L131" s="20">
        <f>IFERROR(ROUNDUP(SQRT((1/Total_Sites_km2!L131)/2)/20,0)*New_4G_Sites!L131*VLOOKUP(Lookups!$A$10,Lookups!$A$9:Lookups!$B$24,2,FALSE),0)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IFERROR(ROUNDUP(SQRT((1/Total_Sites_km2!C132)/2)/20,0)*New_4G_Sites!C132*VLOOKUP(Lookups!$A$10,Lookups!$A$9:Lookups!$B$24,2,FALSE),0)</f>
        <v/>
      </c>
      <c r="D132" s="20">
        <f>IFERROR(ROUNDUP(SQRT((1/Total_Sites_km2!D132)/2)/20,0)*New_4G_Sites!D132*VLOOKUP(Lookups!$A$10,Lookups!$A$9:Lookups!$B$24,2,FALSE),0)</f>
        <v/>
      </c>
      <c r="E132" s="20">
        <f>IFERROR(ROUNDUP(SQRT((1/Total_Sites_km2!E132)/2)/20,0)*New_4G_Sites!E132*VLOOKUP(Lookups!$A$10,Lookups!$A$9:Lookups!$B$24,2,FALSE),0)</f>
        <v/>
      </c>
      <c r="F132" s="20">
        <f>IFERROR(ROUNDUP(SQRT((1/Total_Sites_km2!F132)/2)/20,0)*New_4G_Sites!F132*VLOOKUP(Lookups!$A$10,Lookups!$A$9:Lookups!$B$24,2,FALSE),0)</f>
        <v/>
      </c>
      <c r="G132" s="20">
        <f>IFERROR(ROUNDUP(SQRT((1/Total_Sites_km2!G132)/2)/20,0)*New_4G_Sites!G132*VLOOKUP(Lookups!$A$10,Lookups!$A$9:Lookups!$B$24,2,FALSE),0)</f>
        <v/>
      </c>
      <c r="H132" s="20">
        <f>IFERROR(ROUNDUP(SQRT((1/Total_Sites_km2!H132)/2)/20,0)*New_4G_Sites!H132*VLOOKUP(Lookups!$A$10,Lookups!$A$9:Lookups!$B$24,2,FALSE),0)</f>
        <v/>
      </c>
      <c r="I132" s="20">
        <f>IFERROR(ROUNDUP(SQRT((1/Total_Sites_km2!I132)/2)/20,0)*New_4G_Sites!I132*VLOOKUP(Lookups!$A$10,Lookups!$A$9:Lookups!$B$24,2,FALSE),0)</f>
        <v/>
      </c>
      <c r="J132" s="20">
        <f>IFERROR(ROUNDUP(SQRT((1/Total_Sites_km2!J132)/2)/20,0)*New_4G_Sites!J132*VLOOKUP(Lookups!$A$10,Lookups!$A$9:Lookups!$B$24,2,FALSE),0)</f>
        <v/>
      </c>
      <c r="K132" s="20">
        <f>IFERROR(ROUNDUP(SQRT((1/Total_Sites_km2!K132)/2)/20,0)*New_4G_Sites!K132*VLOOKUP(Lookups!$A$10,Lookups!$A$9:Lookups!$B$24,2,FALSE),0)</f>
        <v/>
      </c>
      <c r="L132" s="20">
        <f>IFERROR(ROUNDUP(SQRT((1/Total_Sites_km2!L132)/2)/20,0)*New_4G_Sites!L132*VLOOKUP(Lookups!$A$10,Lookups!$A$9:Lookups!$B$24,2,FALSE),0)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IFERROR(ROUNDUP(SQRT((1/Total_Sites_km2!C133)/2)/20,0)*New_4G_Sites!C133*VLOOKUP(Lookups!$A$10,Lookups!$A$9:Lookups!$B$24,2,FALSE),0)</f>
        <v/>
      </c>
      <c r="D133" s="20">
        <f>IFERROR(ROUNDUP(SQRT((1/Total_Sites_km2!D133)/2)/20,0)*New_4G_Sites!D133*VLOOKUP(Lookups!$A$10,Lookups!$A$9:Lookups!$B$24,2,FALSE),0)</f>
        <v/>
      </c>
      <c r="E133" s="20">
        <f>IFERROR(ROUNDUP(SQRT((1/Total_Sites_km2!E133)/2)/20,0)*New_4G_Sites!E133*VLOOKUP(Lookups!$A$10,Lookups!$A$9:Lookups!$B$24,2,FALSE),0)</f>
        <v/>
      </c>
      <c r="F133" s="20">
        <f>IFERROR(ROUNDUP(SQRT((1/Total_Sites_km2!F133)/2)/20,0)*New_4G_Sites!F133*VLOOKUP(Lookups!$A$10,Lookups!$A$9:Lookups!$B$24,2,FALSE),0)</f>
        <v/>
      </c>
      <c r="G133" s="20">
        <f>IFERROR(ROUNDUP(SQRT((1/Total_Sites_km2!G133)/2)/20,0)*New_4G_Sites!G133*VLOOKUP(Lookups!$A$10,Lookups!$A$9:Lookups!$B$24,2,FALSE),0)</f>
        <v/>
      </c>
      <c r="H133" s="20">
        <f>IFERROR(ROUNDUP(SQRT((1/Total_Sites_km2!H133)/2)/20,0)*New_4G_Sites!H133*VLOOKUP(Lookups!$A$10,Lookups!$A$9:Lookups!$B$24,2,FALSE),0)</f>
        <v/>
      </c>
      <c r="I133" s="20">
        <f>IFERROR(ROUNDUP(SQRT((1/Total_Sites_km2!I133)/2)/20,0)*New_4G_Sites!I133*VLOOKUP(Lookups!$A$10,Lookups!$A$9:Lookups!$B$24,2,FALSE),0)</f>
        <v/>
      </c>
      <c r="J133" s="20">
        <f>IFERROR(ROUNDUP(SQRT((1/Total_Sites_km2!J133)/2)/20,0)*New_4G_Sites!J133*VLOOKUP(Lookups!$A$10,Lookups!$A$9:Lookups!$B$24,2,FALSE),0)</f>
        <v/>
      </c>
      <c r="K133" s="20">
        <f>IFERROR(ROUNDUP(SQRT((1/Total_Sites_km2!K133)/2)/20,0)*New_4G_Sites!K133*VLOOKUP(Lookups!$A$10,Lookups!$A$9:Lookups!$B$24,2,FALSE),0)</f>
        <v/>
      </c>
      <c r="L133" s="20">
        <f>IFERROR(ROUNDUP(SQRT((1/Total_Sites_km2!L133)/2)/20,0)*New_4G_Sites!L133*VLOOKUP(Lookups!$A$10,Lookups!$A$9:Lookups!$B$24,2,FALSE),0)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IFERROR(ROUNDUP(SQRT((1/Total_Sites_km2!C134)/2)/20,0)*New_4G_Sites!C134*VLOOKUP(Lookups!$A$10,Lookups!$A$9:Lookups!$B$24,2,FALSE),0)</f>
        <v/>
      </c>
      <c r="D134" s="20">
        <f>IFERROR(ROUNDUP(SQRT((1/Total_Sites_km2!D134)/2)/20,0)*New_4G_Sites!D134*VLOOKUP(Lookups!$A$10,Lookups!$A$9:Lookups!$B$24,2,FALSE),0)</f>
        <v/>
      </c>
      <c r="E134" s="20">
        <f>IFERROR(ROUNDUP(SQRT((1/Total_Sites_km2!E134)/2)/20,0)*New_4G_Sites!E134*VLOOKUP(Lookups!$A$10,Lookups!$A$9:Lookups!$B$24,2,FALSE),0)</f>
        <v/>
      </c>
      <c r="F134" s="20">
        <f>IFERROR(ROUNDUP(SQRT((1/Total_Sites_km2!F134)/2)/20,0)*New_4G_Sites!F134*VLOOKUP(Lookups!$A$10,Lookups!$A$9:Lookups!$B$24,2,FALSE),0)</f>
        <v/>
      </c>
      <c r="G134" s="20">
        <f>IFERROR(ROUNDUP(SQRT((1/Total_Sites_km2!G134)/2)/20,0)*New_4G_Sites!G134*VLOOKUP(Lookups!$A$10,Lookups!$A$9:Lookups!$B$24,2,FALSE),0)</f>
        <v/>
      </c>
      <c r="H134" s="20">
        <f>IFERROR(ROUNDUP(SQRT((1/Total_Sites_km2!H134)/2)/20,0)*New_4G_Sites!H134*VLOOKUP(Lookups!$A$10,Lookups!$A$9:Lookups!$B$24,2,FALSE),0)</f>
        <v/>
      </c>
      <c r="I134" s="20">
        <f>IFERROR(ROUNDUP(SQRT((1/Total_Sites_km2!I134)/2)/20,0)*New_4G_Sites!I134*VLOOKUP(Lookups!$A$10,Lookups!$A$9:Lookups!$B$24,2,FALSE),0)</f>
        <v/>
      </c>
      <c r="J134" s="20">
        <f>IFERROR(ROUNDUP(SQRT((1/Total_Sites_km2!J134)/2)/20,0)*New_4G_Sites!J134*VLOOKUP(Lookups!$A$10,Lookups!$A$9:Lookups!$B$24,2,FALSE),0)</f>
        <v/>
      </c>
      <c r="K134" s="20">
        <f>IFERROR(ROUNDUP(SQRT((1/Total_Sites_km2!K134)/2)/20,0)*New_4G_Sites!K134*VLOOKUP(Lookups!$A$10,Lookups!$A$9:Lookups!$B$24,2,FALSE),0)</f>
        <v/>
      </c>
      <c r="L134" s="20">
        <f>IFERROR(ROUNDUP(SQRT((1/Total_Sites_km2!L134)/2)/20,0)*New_4G_Sites!L134*VLOOKUP(Lookups!$A$10,Lookups!$A$9:Lookups!$B$24,2,FALSE),0)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IFERROR(ROUNDUP(SQRT((1/Total_Sites_km2!C135)/2)/20,0)*New_4G_Sites!C135*VLOOKUP(Lookups!$A$10,Lookups!$A$9:Lookups!$B$24,2,FALSE),0)</f>
        <v/>
      </c>
      <c r="D135" s="20">
        <f>IFERROR(ROUNDUP(SQRT((1/Total_Sites_km2!D135)/2)/20,0)*New_4G_Sites!D135*VLOOKUP(Lookups!$A$10,Lookups!$A$9:Lookups!$B$24,2,FALSE),0)</f>
        <v/>
      </c>
      <c r="E135" s="20">
        <f>IFERROR(ROUNDUP(SQRT((1/Total_Sites_km2!E135)/2)/20,0)*New_4G_Sites!E135*VLOOKUP(Lookups!$A$10,Lookups!$A$9:Lookups!$B$24,2,FALSE),0)</f>
        <v/>
      </c>
      <c r="F135" s="20">
        <f>IFERROR(ROUNDUP(SQRT((1/Total_Sites_km2!F135)/2)/20,0)*New_4G_Sites!F135*VLOOKUP(Lookups!$A$10,Lookups!$A$9:Lookups!$B$24,2,FALSE),0)</f>
        <v/>
      </c>
      <c r="G135" s="20">
        <f>IFERROR(ROUNDUP(SQRT((1/Total_Sites_km2!G135)/2)/20,0)*New_4G_Sites!G135*VLOOKUP(Lookups!$A$10,Lookups!$A$9:Lookups!$B$24,2,FALSE),0)</f>
        <v/>
      </c>
      <c r="H135" s="20">
        <f>IFERROR(ROUNDUP(SQRT((1/Total_Sites_km2!H135)/2)/20,0)*New_4G_Sites!H135*VLOOKUP(Lookups!$A$10,Lookups!$A$9:Lookups!$B$24,2,FALSE),0)</f>
        <v/>
      </c>
      <c r="I135" s="20">
        <f>IFERROR(ROUNDUP(SQRT((1/Total_Sites_km2!I135)/2)/20,0)*New_4G_Sites!I135*VLOOKUP(Lookups!$A$10,Lookups!$A$9:Lookups!$B$24,2,FALSE),0)</f>
        <v/>
      </c>
      <c r="J135" s="20">
        <f>IFERROR(ROUNDUP(SQRT((1/Total_Sites_km2!J135)/2)/20,0)*New_4G_Sites!J135*VLOOKUP(Lookups!$A$10,Lookups!$A$9:Lookups!$B$24,2,FALSE),0)</f>
        <v/>
      </c>
      <c r="K135" s="20">
        <f>IFERROR(ROUNDUP(SQRT((1/Total_Sites_km2!K135)/2)/20,0)*New_4G_Sites!K135*VLOOKUP(Lookups!$A$10,Lookups!$A$9:Lookups!$B$24,2,FALSE),0)</f>
        <v/>
      </c>
      <c r="L135" s="20">
        <f>IFERROR(ROUNDUP(SQRT((1/Total_Sites_km2!L135)/2)/20,0)*New_4G_Sites!L135*VLOOKUP(Lookups!$A$10,Lookups!$A$9:Lookups!$B$24,2,FALSE),0)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IFERROR(ROUNDUP(SQRT((1/Total_Sites_km2!C136)/2)/20,0)*New_4G_Sites!C136*VLOOKUP(Lookups!$A$10,Lookups!$A$9:Lookups!$B$24,2,FALSE),0)</f>
        <v/>
      </c>
      <c r="D136" s="20">
        <f>IFERROR(ROUNDUP(SQRT((1/Total_Sites_km2!D136)/2)/20,0)*New_4G_Sites!D136*VLOOKUP(Lookups!$A$10,Lookups!$A$9:Lookups!$B$24,2,FALSE),0)</f>
        <v/>
      </c>
      <c r="E136" s="20">
        <f>IFERROR(ROUNDUP(SQRT((1/Total_Sites_km2!E136)/2)/20,0)*New_4G_Sites!E136*VLOOKUP(Lookups!$A$10,Lookups!$A$9:Lookups!$B$24,2,FALSE),0)</f>
        <v/>
      </c>
      <c r="F136" s="20">
        <f>IFERROR(ROUNDUP(SQRT((1/Total_Sites_km2!F136)/2)/20,0)*New_4G_Sites!F136*VLOOKUP(Lookups!$A$10,Lookups!$A$9:Lookups!$B$24,2,FALSE),0)</f>
        <v/>
      </c>
      <c r="G136" s="20">
        <f>IFERROR(ROUNDUP(SQRT((1/Total_Sites_km2!G136)/2)/20,0)*New_4G_Sites!G136*VLOOKUP(Lookups!$A$10,Lookups!$A$9:Lookups!$B$24,2,FALSE),0)</f>
        <v/>
      </c>
      <c r="H136" s="20">
        <f>IFERROR(ROUNDUP(SQRT((1/Total_Sites_km2!H136)/2)/20,0)*New_4G_Sites!H136*VLOOKUP(Lookups!$A$10,Lookups!$A$9:Lookups!$B$24,2,FALSE),0)</f>
        <v/>
      </c>
      <c r="I136" s="20">
        <f>IFERROR(ROUNDUP(SQRT((1/Total_Sites_km2!I136)/2)/20,0)*New_4G_Sites!I136*VLOOKUP(Lookups!$A$10,Lookups!$A$9:Lookups!$B$24,2,FALSE),0)</f>
        <v/>
      </c>
      <c r="J136" s="20">
        <f>IFERROR(ROUNDUP(SQRT((1/Total_Sites_km2!J136)/2)/20,0)*New_4G_Sites!J136*VLOOKUP(Lookups!$A$10,Lookups!$A$9:Lookups!$B$24,2,FALSE),0)</f>
        <v/>
      </c>
      <c r="K136" s="20">
        <f>IFERROR(ROUNDUP(SQRT((1/Total_Sites_km2!K136)/2)/20,0)*New_4G_Sites!K136*VLOOKUP(Lookups!$A$10,Lookups!$A$9:Lookups!$B$24,2,FALSE),0)</f>
        <v/>
      </c>
      <c r="L136" s="20">
        <f>IFERROR(ROUNDUP(SQRT((1/Total_Sites_km2!L136)/2)/20,0)*New_4G_Sites!L136*VLOOKUP(Lookups!$A$10,Lookups!$A$9:Lookups!$B$24,2,FALSE),0)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IFERROR(ROUNDUP(SQRT((1/Total_Sites_km2!C137)/2)/20,0)*New_4G_Sites!C137*VLOOKUP(Lookups!$A$10,Lookups!$A$9:Lookups!$B$24,2,FALSE),0)</f>
        <v/>
      </c>
      <c r="D137" s="20">
        <f>IFERROR(ROUNDUP(SQRT((1/Total_Sites_km2!D137)/2)/20,0)*New_4G_Sites!D137*VLOOKUP(Lookups!$A$10,Lookups!$A$9:Lookups!$B$24,2,FALSE),0)</f>
        <v/>
      </c>
      <c r="E137" s="20">
        <f>IFERROR(ROUNDUP(SQRT((1/Total_Sites_km2!E137)/2)/20,0)*New_4G_Sites!E137*VLOOKUP(Lookups!$A$10,Lookups!$A$9:Lookups!$B$24,2,FALSE),0)</f>
        <v/>
      </c>
      <c r="F137" s="20">
        <f>IFERROR(ROUNDUP(SQRT((1/Total_Sites_km2!F137)/2)/20,0)*New_4G_Sites!F137*VLOOKUP(Lookups!$A$10,Lookups!$A$9:Lookups!$B$24,2,FALSE),0)</f>
        <v/>
      </c>
      <c r="G137" s="20">
        <f>IFERROR(ROUNDUP(SQRT((1/Total_Sites_km2!G137)/2)/20,0)*New_4G_Sites!G137*VLOOKUP(Lookups!$A$10,Lookups!$A$9:Lookups!$B$24,2,FALSE),0)</f>
        <v/>
      </c>
      <c r="H137" s="20">
        <f>IFERROR(ROUNDUP(SQRT((1/Total_Sites_km2!H137)/2)/20,0)*New_4G_Sites!H137*VLOOKUP(Lookups!$A$10,Lookups!$A$9:Lookups!$B$24,2,FALSE),0)</f>
        <v/>
      </c>
      <c r="I137" s="20">
        <f>IFERROR(ROUNDUP(SQRT((1/Total_Sites_km2!I137)/2)/20,0)*New_4G_Sites!I137*VLOOKUP(Lookups!$A$10,Lookups!$A$9:Lookups!$B$24,2,FALSE),0)</f>
        <v/>
      </c>
      <c r="J137" s="20">
        <f>IFERROR(ROUNDUP(SQRT((1/Total_Sites_km2!J137)/2)/20,0)*New_4G_Sites!J137*VLOOKUP(Lookups!$A$10,Lookups!$A$9:Lookups!$B$24,2,FALSE),0)</f>
        <v/>
      </c>
      <c r="K137" s="20">
        <f>IFERROR(ROUNDUP(SQRT((1/Total_Sites_km2!K137)/2)/20,0)*New_4G_Sites!K137*VLOOKUP(Lookups!$A$10,Lookups!$A$9:Lookups!$B$24,2,FALSE),0)</f>
        <v/>
      </c>
      <c r="L137" s="20">
        <f>IFERROR(ROUNDUP(SQRT((1/Total_Sites_km2!L137)/2)/20,0)*New_4G_Sites!L137*VLOOKUP(Lookups!$A$10,Lookups!$A$9:Lookups!$B$24,2,FALSE),0)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IFERROR(ROUNDUP(SQRT((1/Total_Sites_km2!C138)/2)/20,0)*New_4G_Sites!C138*VLOOKUP(Lookups!$A$10,Lookups!$A$9:Lookups!$B$24,2,FALSE),0)</f>
        <v/>
      </c>
      <c r="D138" s="20">
        <f>IFERROR(ROUNDUP(SQRT((1/Total_Sites_km2!D138)/2)/20,0)*New_4G_Sites!D138*VLOOKUP(Lookups!$A$10,Lookups!$A$9:Lookups!$B$24,2,FALSE),0)</f>
        <v/>
      </c>
      <c r="E138" s="20">
        <f>IFERROR(ROUNDUP(SQRT((1/Total_Sites_km2!E138)/2)/20,0)*New_4G_Sites!E138*VLOOKUP(Lookups!$A$10,Lookups!$A$9:Lookups!$B$24,2,FALSE),0)</f>
        <v/>
      </c>
      <c r="F138" s="20">
        <f>IFERROR(ROUNDUP(SQRT((1/Total_Sites_km2!F138)/2)/20,0)*New_4G_Sites!F138*VLOOKUP(Lookups!$A$10,Lookups!$A$9:Lookups!$B$24,2,FALSE),0)</f>
        <v/>
      </c>
      <c r="G138" s="20">
        <f>IFERROR(ROUNDUP(SQRT((1/Total_Sites_km2!G138)/2)/20,0)*New_4G_Sites!G138*VLOOKUP(Lookups!$A$10,Lookups!$A$9:Lookups!$B$24,2,FALSE),0)</f>
        <v/>
      </c>
      <c r="H138" s="20">
        <f>IFERROR(ROUNDUP(SQRT((1/Total_Sites_km2!H138)/2)/20,0)*New_4G_Sites!H138*VLOOKUP(Lookups!$A$10,Lookups!$A$9:Lookups!$B$24,2,FALSE),0)</f>
        <v/>
      </c>
      <c r="I138" s="20">
        <f>IFERROR(ROUNDUP(SQRT((1/Total_Sites_km2!I138)/2)/20,0)*New_4G_Sites!I138*VLOOKUP(Lookups!$A$10,Lookups!$A$9:Lookups!$B$24,2,FALSE),0)</f>
        <v/>
      </c>
      <c r="J138" s="20">
        <f>IFERROR(ROUNDUP(SQRT((1/Total_Sites_km2!J138)/2)/20,0)*New_4G_Sites!J138*VLOOKUP(Lookups!$A$10,Lookups!$A$9:Lookups!$B$24,2,FALSE),0)</f>
        <v/>
      </c>
      <c r="K138" s="20">
        <f>IFERROR(ROUNDUP(SQRT((1/Total_Sites_km2!K138)/2)/20,0)*New_4G_Sites!K138*VLOOKUP(Lookups!$A$10,Lookups!$A$9:Lookups!$B$24,2,FALSE),0)</f>
        <v/>
      </c>
      <c r="L138" s="20">
        <f>IFERROR(ROUNDUP(SQRT((1/Total_Sites_km2!L138)/2)/20,0)*New_4G_Sites!L138*VLOOKUP(Lookups!$A$10,Lookups!$A$9:Lookups!$B$24,2,FALSE),0)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IFERROR(ROUNDUP(SQRT((1/Total_Sites_km2!C139)/2)/20,0)*New_4G_Sites!C139*VLOOKUP(Lookups!$A$10,Lookups!$A$9:Lookups!$B$24,2,FALSE),0)</f>
        <v/>
      </c>
      <c r="D139" s="20">
        <f>IFERROR(ROUNDUP(SQRT((1/Total_Sites_km2!D139)/2)/20,0)*New_4G_Sites!D139*VLOOKUP(Lookups!$A$10,Lookups!$A$9:Lookups!$B$24,2,FALSE),0)</f>
        <v/>
      </c>
      <c r="E139" s="20">
        <f>IFERROR(ROUNDUP(SQRT((1/Total_Sites_km2!E139)/2)/20,0)*New_4G_Sites!E139*VLOOKUP(Lookups!$A$10,Lookups!$A$9:Lookups!$B$24,2,FALSE),0)</f>
        <v/>
      </c>
      <c r="F139" s="20">
        <f>IFERROR(ROUNDUP(SQRT((1/Total_Sites_km2!F139)/2)/20,0)*New_4G_Sites!F139*VLOOKUP(Lookups!$A$10,Lookups!$A$9:Lookups!$B$24,2,FALSE),0)</f>
        <v/>
      </c>
      <c r="G139" s="20">
        <f>IFERROR(ROUNDUP(SQRT((1/Total_Sites_km2!G139)/2)/20,0)*New_4G_Sites!G139*VLOOKUP(Lookups!$A$10,Lookups!$A$9:Lookups!$B$24,2,FALSE),0)</f>
        <v/>
      </c>
      <c r="H139" s="20">
        <f>IFERROR(ROUNDUP(SQRT((1/Total_Sites_km2!H139)/2)/20,0)*New_4G_Sites!H139*VLOOKUP(Lookups!$A$10,Lookups!$A$9:Lookups!$B$24,2,FALSE),0)</f>
        <v/>
      </c>
      <c r="I139" s="20">
        <f>IFERROR(ROUNDUP(SQRT((1/Total_Sites_km2!I139)/2)/20,0)*New_4G_Sites!I139*VLOOKUP(Lookups!$A$10,Lookups!$A$9:Lookups!$B$24,2,FALSE),0)</f>
        <v/>
      </c>
      <c r="J139" s="20">
        <f>IFERROR(ROUNDUP(SQRT((1/Total_Sites_km2!J139)/2)/20,0)*New_4G_Sites!J139*VLOOKUP(Lookups!$A$10,Lookups!$A$9:Lookups!$B$24,2,FALSE),0)</f>
        <v/>
      </c>
      <c r="K139" s="20">
        <f>IFERROR(ROUNDUP(SQRT((1/Total_Sites_km2!K139)/2)/20,0)*New_4G_Sites!K139*VLOOKUP(Lookups!$A$10,Lookups!$A$9:Lookups!$B$24,2,FALSE),0)</f>
        <v/>
      </c>
      <c r="L139" s="20">
        <f>IFERROR(ROUNDUP(SQRT((1/Total_Sites_km2!L139)/2)/20,0)*New_4G_Sites!L139*VLOOKUP(Lookups!$A$10,Lookups!$A$9:Lookups!$B$24,2,FALSE),0)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IFERROR(ROUNDUP(SQRT((1/Total_Sites_km2!C140)/2)/20,0)*New_4G_Sites!C140*VLOOKUP(Lookups!$A$10,Lookups!$A$9:Lookups!$B$24,2,FALSE),0)</f>
        <v/>
      </c>
      <c r="D140" s="20">
        <f>IFERROR(ROUNDUP(SQRT((1/Total_Sites_km2!D140)/2)/20,0)*New_4G_Sites!D140*VLOOKUP(Lookups!$A$10,Lookups!$A$9:Lookups!$B$24,2,FALSE),0)</f>
        <v/>
      </c>
      <c r="E140" s="20">
        <f>IFERROR(ROUNDUP(SQRT((1/Total_Sites_km2!E140)/2)/20,0)*New_4G_Sites!E140*VLOOKUP(Lookups!$A$10,Lookups!$A$9:Lookups!$B$24,2,FALSE),0)</f>
        <v/>
      </c>
      <c r="F140" s="20">
        <f>IFERROR(ROUNDUP(SQRT((1/Total_Sites_km2!F140)/2)/20,0)*New_4G_Sites!F140*VLOOKUP(Lookups!$A$10,Lookups!$A$9:Lookups!$B$24,2,FALSE),0)</f>
        <v/>
      </c>
      <c r="G140" s="20">
        <f>IFERROR(ROUNDUP(SQRT((1/Total_Sites_km2!G140)/2)/20,0)*New_4G_Sites!G140*VLOOKUP(Lookups!$A$10,Lookups!$A$9:Lookups!$B$24,2,FALSE),0)</f>
        <v/>
      </c>
      <c r="H140" s="20">
        <f>IFERROR(ROUNDUP(SQRT((1/Total_Sites_km2!H140)/2)/20,0)*New_4G_Sites!H140*VLOOKUP(Lookups!$A$10,Lookups!$A$9:Lookups!$B$24,2,FALSE),0)</f>
        <v/>
      </c>
      <c r="I140" s="20">
        <f>IFERROR(ROUNDUP(SQRT((1/Total_Sites_km2!I140)/2)/20,0)*New_4G_Sites!I140*VLOOKUP(Lookups!$A$10,Lookups!$A$9:Lookups!$B$24,2,FALSE),0)</f>
        <v/>
      </c>
      <c r="J140" s="20">
        <f>IFERROR(ROUNDUP(SQRT((1/Total_Sites_km2!J140)/2)/20,0)*New_4G_Sites!J140*VLOOKUP(Lookups!$A$10,Lookups!$A$9:Lookups!$B$24,2,FALSE),0)</f>
        <v/>
      </c>
      <c r="K140" s="20">
        <f>IFERROR(ROUNDUP(SQRT((1/Total_Sites_km2!K140)/2)/20,0)*New_4G_Sites!K140*VLOOKUP(Lookups!$A$10,Lookups!$A$9:Lookups!$B$24,2,FALSE),0)</f>
        <v/>
      </c>
      <c r="L140" s="20">
        <f>IFERROR(ROUNDUP(SQRT((1/Total_Sites_km2!L140)/2)/20,0)*New_4G_Sites!L140*VLOOKUP(Lookups!$A$10,Lookups!$A$9:Lookups!$B$24,2,FALSE),0)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IFERROR(ROUNDUP(SQRT((1/Total_Sites_km2!C141)/2)/20,0)*New_4G_Sites!C141*VLOOKUP(Lookups!$A$10,Lookups!$A$9:Lookups!$B$24,2,FALSE),0)</f>
        <v/>
      </c>
      <c r="D141" s="20">
        <f>IFERROR(ROUNDUP(SQRT((1/Total_Sites_km2!D141)/2)/20,0)*New_4G_Sites!D141*VLOOKUP(Lookups!$A$10,Lookups!$A$9:Lookups!$B$24,2,FALSE),0)</f>
        <v/>
      </c>
      <c r="E141" s="20">
        <f>IFERROR(ROUNDUP(SQRT((1/Total_Sites_km2!E141)/2)/20,0)*New_4G_Sites!E141*VLOOKUP(Lookups!$A$10,Lookups!$A$9:Lookups!$B$24,2,FALSE),0)</f>
        <v/>
      </c>
      <c r="F141" s="20">
        <f>IFERROR(ROUNDUP(SQRT((1/Total_Sites_km2!F141)/2)/20,0)*New_4G_Sites!F141*VLOOKUP(Lookups!$A$10,Lookups!$A$9:Lookups!$B$24,2,FALSE),0)</f>
        <v/>
      </c>
      <c r="G141" s="20">
        <f>IFERROR(ROUNDUP(SQRT((1/Total_Sites_km2!G141)/2)/20,0)*New_4G_Sites!G141*VLOOKUP(Lookups!$A$10,Lookups!$A$9:Lookups!$B$24,2,FALSE),0)</f>
        <v/>
      </c>
      <c r="H141" s="20">
        <f>IFERROR(ROUNDUP(SQRT((1/Total_Sites_km2!H141)/2)/20,0)*New_4G_Sites!H141*VLOOKUP(Lookups!$A$10,Lookups!$A$9:Lookups!$B$24,2,FALSE),0)</f>
        <v/>
      </c>
      <c r="I141" s="20">
        <f>IFERROR(ROUNDUP(SQRT((1/Total_Sites_km2!I141)/2)/20,0)*New_4G_Sites!I141*VLOOKUP(Lookups!$A$10,Lookups!$A$9:Lookups!$B$24,2,FALSE),0)</f>
        <v/>
      </c>
      <c r="J141" s="20">
        <f>IFERROR(ROUNDUP(SQRT((1/Total_Sites_km2!J141)/2)/20,0)*New_4G_Sites!J141*VLOOKUP(Lookups!$A$10,Lookups!$A$9:Lookups!$B$24,2,FALSE),0)</f>
        <v/>
      </c>
      <c r="K141" s="20">
        <f>IFERROR(ROUNDUP(SQRT((1/Total_Sites_km2!K141)/2)/20,0)*New_4G_Sites!K141*VLOOKUP(Lookups!$A$10,Lookups!$A$9:Lookups!$B$24,2,FALSE),0)</f>
        <v/>
      </c>
      <c r="L141" s="20">
        <f>IFERROR(ROUNDUP(SQRT((1/Total_Sites_km2!L141)/2)/20,0)*New_4G_Sites!L141*VLOOKUP(Lookups!$A$10,Lookups!$A$9:Lookups!$B$24,2,FALSE),0)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IFERROR(ROUNDUP(SQRT((1/Total_Sites_km2!C142)/2)/20,0)*New_4G_Sites!C142*VLOOKUP(Lookups!$A$10,Lookups!$A$9:Lookups!$B$24,2,FALSE),0)</f>
        <v/>
      </c>
      <c r="D142" s="20">
        <f>IFERROR(ROUNDUP(SQRT((1/Total_Sites_km2!D142)/2)/20,0)*New_4G_Sites!D142*VLOOKUP(Lookups!$A$10,Lookups!$A$9:Lookups!$B$24,2,FALSE),0)</f>
        <v/>
      </c>
      <c r="E142" s="20">
        <f>IFERROR(ROUNDUP(SQRT((1/Total_Sites_km2!E142)/2)/20,0)*New_4G_Sites!E142*VLOOKUP(Lookups!$A$10,Lookups!$A$9:Lookups!$B$24,2,FALSE),0)</f>
        <v/>
      </c>
      <c r="F142" s="20">
        <f>IFERROR(ROUNDUP(SQRT((1/Total_Sites_km2!F142)/2)/20,0)*New_4G_Sites!F142*VLOOKUP(Lookups!$A$10,Lookups!$A$9:Lookups!$B$24,2,FALSE),0)</f>
        <v/>
      </c>
      <c r="G142" s="20">
        <f>IFERROR(ROUNDUP(SQRT((1/Total_Sites_km2!G142)/2)/20,0)*New_4G_Sites!G142*VLOOKUP(Lookups!$A$10,Lookups!$A$9:Lookups!$B$24,2,FALSE),0)</f>
        <v/>
      </c>
      <c r="H142" s="20">
        <f>IFERROR(ROUNDUP(SQRT((1/Total_Sites_km2!H142)/2)/20,0)*New_4G_Sites!H142*VLOOKUP(Lookups!$A$10,Lookups!$A$9:Lookups!$B$24,2,FALSE),0)</f>
        <v/>
      </c>
      <c r="I142" s="20">
        <f>IFERROR(ROUNDUP(SQRT((1/Total_Sites_km2!I142)/2)/20,0)*New_4G_Sites!I142*VLOOKUP(Lookups!$A$10,Lookups!$A$9:Lookups!$B$24,2,FALSE),0)</f>
        <v/>
      </c>
      <c r="J142" s="20">
        <f>IFERROR(ROUNDUP(SQRT((1/Total_Sites_km2!J142)/2)/20,0)*New_4G_Sites!J142*VLOOKUP(Lookups!$A$10,Lookups!$A$9:Lookups!$B$24,2,FALSE),0)</f>
        <v/>
      </c>
      <c r="K142" s="20">
        <f>IFERROR(ROUNDUP(SQRT((1/Total_Sites_km2!K142)/2)/20,0)*New_4G_Sites!K142*VLOOKUP(Lookups!$A$10,Lookups!$A$9:Lookups!$B$24,2,FALSE),0)</f>
        <v/>
      </c>
      <c r="L142" s="20">
        <f>IFERROR(ROUNDUP(SQRT((1/Total_Sites_km2!L142)/2)/20,0)*New_4G_Sites!L142*VLOOKUP(Lookups!$A$10,Lookups!$A$9:Lookups!$B$24,2,FALSE),0)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IFERROR(ROUNDUP(SQRT((1/Total_Sites_km2!C143)/2)/20,0)*New_4G_Sites!C143*VLOOKUP(Lookups!$A$10,Lookups!$A$9:Lookups!$B$24,2,FALSE),0)</f>
        <v/>
      </c>
      <c r="D143" s="20">
        <f>IFERROR(ROUNDUP(SQRT((1/Total_Sites_km2!D143)/2)/20,0)*New_4G_Sites!D143*VLOOKUP(Lookups!$A$10,Lookups!$A$9:Lookups!$B$24,2,FALSE),0)</f>
        <v/>
      </c>
      <c r="E143" s="20">
        <f>IFERROR(ROUNDUP(SQRT((1/Total_Sites_km2!E143)/2)/20,0)*New_4G_Sites!E143*VLOOKUP(Lookups!$A$10,Lookups!$A$9:Lookups!$B$24,2,FALSE),0)</f>
        <v/>
      </c>
      <c r="F143" s="20">
        <f>IFERROR(ROUNDUP(SQRT((1/Total_Sites_km2!F143)/2)/20,0)*New_4G_Sites!F143*VLOOKUP(Lookups!$A$10,Lookups!$A$9:Lookups!$B$24,2,FALSE),0)</f>
        <v/>
      </c>
      <c r="G143" s="20">
        <f>IFERROR(ROUNDUP(SQRT((1/Total_Sites_km2!G143)/2)/20,0)*New_4G_Sites!G143*VLOOKUP(Lookups!$A$10,Lookups!$A$9:Lookups!$B$24,2,FALSE),0)</f>
        <v/>
      </c>
      <c r="H143" s="20">
        <f>IFERROR(ROUNDUP(SQRT((1/Total_Sites_km2!H143)/2)/20,0)*New_4G_Sites!H143*VLOOKUP(Lookups!$A$10,Lookups!$A$9:Lookups!$B$24,2,FALSE),0)</f>
        <v/>
      </c>
      <c r="I143" s="20">
        <f>IFERROR(ROUNDUP(SQRT((1/Total_Sites_km2!I143)/2)/20,0)*New_4G_Sites!I143*VLOOKUP(Lookups!$A$10,Lookups!$A$9:Lookups!$B$24,2,FALSE),0)</f>
        <v/>
      </c>
      <c r="J143" s="20">
        <f>IFERROR(ROUNDUP(SQRT((1/Total_Sites_km2!J143)/2)/20,0)*New_4G_Sites!J143*VLOOKUP(Lookups!$A$10,Lookups!$A$9:Lookups!$B$24,2,FALSE),0)</f>
        <v/>
      </c>
      <c r="K143" s="20">
        <f>IFERROR(ROUNDUP(SQRT((1/Total_Sites_km2!K143)/2)/20,0)*New_4G_Sites!K143*VLOOKUP(Lookups!$A$10,Lookups!$A$9:Lookups!$B$24,2,FALSE),0)</f>
        <v/>
      </c>
      <c r="L143" s="20">
        <f>IFERROR(ROUNDUP(SQRT((1/Total_Sites_km2!L143)/2)/20,0)*New_4G_Sites!L143*VLOOKUP(Lookups!$A$10,Lookups!$A$9:Lookups!$B$24,2,FALSE),0)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IFERROR(ROUNDUP(SQRT((1/Total_Sites_km2!C144)/2)/20,0)*New_4G_Sites!C144*VLOOKUP(Lookups!$A$10,Lookups!$A$9:Lookups!$B$24,2,FALSE),0)</f>
        <v/>
      </c>
      <c r="D144" s="20">
        <f>IFERROR(ROUNDUP(SQRT((1/Total_Sites_km2!D144)/2)/20,0)*New_4G_Sites!D144*VLOOKUP(Lookups!$A$10,Lookups!$A$9:Lookups!$B$24,2,FALSE),0)</f>
        <v/>
      </c>
      <c r="E144" s="20">
        <f>IFERROR(ROUNDUP(SQRT((1/Total_Sites_km2!E144)/2)/20,0)*New_4G_Sites!E144*VLOOKUP(Lookups!$A$10,Lookups!$A$9:Lookups!$B$24,2,FALSE),0)</f>
        <v/>
      </c>
      <c r="F144" s="20">
        <f>IFERROR(ROUNDUP(SQRT((1/Total_Sites_km2!F144)/2)/20,0)*New_4G_Sites!F144*VLOOKUP(Lookups!$A$10,Lookups!$A$9:Lookups!$B$24,2,FALSE),0)</f>
        <v/>
      </c>
      <c r="G144" s="20">
        <f>IFERROR(ROUNDUP(SQRT((1/Total_Sites_km2!G144)/2)/20,0)*New_4G_Sites!G144*VLOOKUP(Lookups!$A$10,Lookups!$A$9:Lookups!$B$24,2,FALSE),0)</f>
        <v/>
      </c>
      <c r="H144" s="20">
        <f>IFERROR(ROUNDUP(SQRT((1/Total_Sites_km2!H144)/2)/20,0)*New_4G_Sites!H144*VLOOKUP(Lookups!$A$10,Lookups!$A$9:Lookups!$B$24,2,FALSE),0)</f>
        <v/>
      </c>
      <c r="I144" s="20">
        <f>IFERROR(ROUNDUP(SQRT((1/Total_Sites_km2!I144)/2)/20,0)*New_4G_Sites!I144*VLOOKUP(Lookups!$A$10,Lookups!$A$9:Lookups!$B$24,2,FALSE),0)</f>
        <v/>
      </c>
      <c r="J144" s="20">
        <f>IFERROR(ROUNDUP(SQRT((1/Total_Sites_km2!J144)/2)/20,0)*New_4G_Sites!J144*VLOOKUP(Lookups!$A$10,Lookups!$A$9:Lookups!$B$24,2,FALSE),0)</f>
        <v/>
      </c>
      <c r="K144" s="20">
        <f>IFERROR(ROUNDUP(SQRT((1/Total_Sites_km2!K144)/2)/20,0)*New_4G_Sites!K144*VLOOKUP(Lookups!$A$10,Lookups!$A$9:Lookups!$B$24,2,FALSE),0)</f>
        <v/>
      </c>
      <c r="L144" s="20">
        <f>IFERROR(ROUNDUP(SQRT((1/Total_Sites_km2!L144)/2)/20,0)*New_4G_Sites!L144*VLOOKUP(Lookups!$A$10,Lookups!$A$9:Lookups!$B$24,2,FALSE),0)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IFERROR(ROUNDUP(SQRT((1/Total_Sites_km2!C145)/2)/20,0)*New_4G_Sites!C145*VLOOKUP(Lookups!$A$10,Lookups!$A$9:Lookups!$B$24,2,FALSE),0)</f>
        <v/>
      </c>
      <c r="D145" s="20">
        <f>IFERROR(ROUNDUP(SQRT((1/Total_Sites_km2!D145)/2)/20,0)*New_4G_Sites!D145*VLOOKUP(Lookups!$A$10,Lookups!$A$9:Lookups!$B$24,2,FALSE),0)</f>
        <v/>
      </c>
      <c r="E145" s="20">
        <f>IFERROR(ROUNDUP(SQRT((1/Total_Sites_km2!E145)/2)/20,0)*New_4G_Sites!E145*VLOOKUP(Lookups!$A$10,Lookups!$A$9:Lookups!$B$24,2,FALSE),0)</f>
        <v/>
      </c>
      <c r="F145" s="20">
        <f>IFERROR(ROUNDUP(SQRT((1/Total_Sites_km2!F145)/2)/20,0)*New_4G_Sites!F145*VLOOKUP(Lookups!$A$10,Lookups!$A$9:Lookups!$B$24,2,FALSE),0)</f>
        <v/>
      </c>
      <c r="G145" s="20">
        <f>IFERROR(ROUNDUP(SQRT((1/Total_Sites_km2!G145)/2)/20,0)*New_4G_Sites!G145*VLOOKUP(Lookups!$A$10,Lookups!$A$9:Lookups!$B$24,2,FALSE),0)</f>
        <v/>
      </c>
      <c r="H145" s="20">
        <f>IFERROR(ROUNDUP(SQRT((1/Total_Sites_km2!H145)/2)/20,0)*New_4G_Sites!H145*VLOOKUP(Lookups!$A$10,Lookups!$A$9:Lookups!$B$24,2,FALSE),0)</f>
        <v/>
      </c>
      <c r="I145" s="20">
        <f>IFERROR(ROUNDUP(SQRT((1/Total_Sites_km2!I145)/2)/20,0)*New_4G_Sites!I145*VLOOKUP(Lookups!$A$10,Lookups!$A$9:Lookups!$B$24,2,FALSE),0)</f>
        <v/>
      </c>
      <c r="J145" s="20">
        <f>IFERROR(ROUNDUP(SQRT((1/Total_Sites_km2!J145)/2)/20,0)*New_4G_Sites!J145*VLOOKUP(Lookups!$A$10,Lookups!$A$9:Lookups!$B$24,2,FALSE),0)</f>
        <v/>
      </c>
      <c r="K145" s="20">
        <f>IFERROR(ROUNDUP(SQRT((1/Total_Sites_km2!K145)/2)/20,0)*New_4G_Sites!K145*VLOOKUP(Lookups!$A$10,Lookups!$A$9:Lookups!$B$24,2,FALSE),0)</f>
        <v/>
      </c>
      <c r="L145" s="20">
        <f>IFERROR(ROUNDUP(SQRT((1/Total_Sites_km2!L145)/2)/20,0)*New_4G_Sites!L145*VLOOKUP(Lookups!$A$10,Lookups!$A$9:Lookups!$B$24,2,FALSE),0)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IFERROR(ROUNDUP(SQRT((1/Total_Sites_km2!C146)/2)/20,0)*New_4G_Sites!C146*VLOOKUP(Lookups!$A$10,Lookups!$A$9:Lookups!$B$24,2,FALSE),0)</f>
        <v/>
      </c>
      <c r="D146" s="20">
        <f>IFERROR(ROUNDUP(SQRT((1/Total_Sites_km2!D146)/2)/20,0)*New_4G_Sites!D146*VLOOKUP(Lookups!$A$10,Lookups!$A$9:Lookups!$B$24,2,FALSE),0)</f>
        <v/>
      </c>
      <c r="E146" s="20">
        <f>IFERROR(ROUNDUP(SQRT((1/Total_Sites_km2!E146)/2)/20,0)*New_4G_Sites!E146*VLOOKUP(Lookups!$A$10,Lookups!$A$9:Lookups!$B$24,2,FALSE),0)</f>
        <v/>
      </c>
      <c r="F146" s="20">
        <f>IFERROR(ROUNDUP(SQRT((1/Total_Sites_km2!F146)/2)/20,0)*New_4G_Sites!F146*VLOOKUP(Lookups!$A$10,Lookups!$A$9:Lookups!$B$24,2,FALSE),0)</f>
        <v/>
      </c>
      <c r="G146" s="20">
        <f>IFERROR(ROUNDUP(SQRT((1/Total_Sites_km2!G146)/2)/20,0)*New_4G_Sites!G146*VLOOKUP(Lookups!$A$10,Lookups!$A$9:Lookups!$B$24,2,FALSE),0)</f>
        <v/>
      </c>
      <c r="H146" s="20">
        <f>IFERROR(ROUNDUP(SQRT((1/Total_Sites_km2!H146)/2)/20,0)*New_4G_Sites!H146*VLOOKUP(Lookups!$A$10,Lookups!$A$9:Lookups!$B$24,2,FALSE),0)</f>
        <v/>
      </c>
      <c r="I146" s="20">
        <f>IFERROR(ROUNDUP(SQRT((1/Total_Sites_km2!I146)/2)/20,0)*New_4G_Sites!I146*VLOOKUP(Lookups!$A$10,Lookups!$A$9:Lookups!$B$24,2,FALSE),0)</f>
        <v/>
      </c>
      <c r="J146" s="20">
        <f>IFERROR(ROUNDUP(SQRT((1/Total_Sites_km2!J146)/2)/20,0)*New_4G_Sites!J146*VLOOKUP(Lookups!$A$10,Lookups!$A$9:Lookups!$B$24,2,FALSE),0)</f>
        <v/>
      </c>
      <c r="K146" s="20">
        <f>IFERROR(ROUNDUP(SQRT((1/Total_Sites_km2!K146)/2)/20,0)*New_4G_Sites!K146*VLOOKUP(Lookups!$A$10,Lookups!$A$9:Lookups!$B$24,2,FALSE),0)</f>
        <v/>
      </c>
      <c r="L146" s="20">
        <f>IFERROR(ROUNDUP(SQRT((1/Total_Sites_km2!L146)/2)/20,0)*New_4G_Sites!L146*VLOOKUP(Lookups!$A$10,Lookups!$A$9:Lookups!$B$24,2,FALSE),0)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IFERROR(ROUNDUP(SQRT((1/Total_Sites_km2!C147)/2)/20,0)*New_4G_Sites!C147*VLOOKUP(Lookups!$A$10,Lookups!$A$9:Lookups!$B$24,2,FALSE),0)</f>
        <v/>
      </c>
      <c r="D147" s="20">
        <f>IFERROR(ROUNDUP(SQRT((1/Total_Sites_km2!D147)/2)/20,0)*New_4G_Sites!D147*VLOOKUP(Lookups!$A$10,Lookups!$A$9:Lookups!$B$24,2,FALSE),0)</f>
        <v/>
      </c>
      <c r="E147" s="20">
        <f>IFERROR(ROUNDUP(SQRT((1/Total_Sites_km2!E147)/2)/20,0)*New_4G_Sites!E147*VLOOKUP(Lookups!$A$10,Lookups!$A$9:Lookups!$B$24,2,FALSE),0)</f>
        <v/>
      </c>
      <c r="F147" s="20">
        <f>IFERROR(ROUNDUP(SQRT((1/Total_Sites_km2!F147)/2)/20,0)*New_4G_Sites!F147*VLOOKUP(Lookups!$A$10,Lookups!$A$9:Lookups!$B$24,2,FALSE),0)</f>
        <v/>
      </c>
      <c r="G147" s="20">
        <f>IFERROR(ROUNDUP(SQRT((1/Total_Sites_km2!G147)/2)/20,0)*New_4G_Sites!G147*VLOOKUP(Lookups!$A$10,Lookups!$A$9:Lookups!$B$24,2,FALSE),0)</f>
        <v/>
      </c>
      <c r="H147" s="20">
        <f>IFERROR(ROUNDUP(SQRT((1/Total_Sites_km2!H147)/2)/20,0)*New_4G_Sites!H147*VLOOKUP(Lookups!$A$10,Lookups!$A$9:Lookups!$B$24,2,FALSE),0)</f>
        <v/>
      </c>
      <c r="I147" s="20">
        <f>IFERROR(ROUNDUP(SQRT((1/Total_Sites_km2!I147)/2)/20,0)*New_4G_Sites!I147*VLOOKUP(Lookups!$A$10,Lookups!$A$9:Lookups!$B$24,2,FALSE),0)</f>
        <v/>
      </c>
      <c r="J147" s="20">
        <f>IFERROR(ROUNDUP(SQRT((1/Total_Sites_km2!J147)/2)/20,0)*New_4G_Sites!J147*VLOOKUP(Lookups!$A$10,Lookups!$A$9:Lookups!$B$24,2,FALSE),0)</f>
        <v/>
      </c>
      <c r="K147" s="20">
        <f>IFERROR(ROUNDUP(SQRT((1/Total_Sites_km2!K147)/2)/20,0)*New_4G_Sites!K147*VLOOKUP(Lookups!$A$10,Lookups!$A$9:Lookups!$B$24,2,FALSE),0)</f>
        <v/>
      </c>
      <c r="L147" s="20">
        <f>IFERROR(ROUNDUP(SQRT((1/Total_Sites_km2!L147)/2)/20,0)*New_4G_Sites!L147*VLOOKUP(Lookups!$A$10,Lookups!$A$9:Lookups!$B$24,2,FALSE),0)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IFERROR(ROUNDUP(SQRT((1/Total_Sites_km2!C148)/2)/20,0)*New_4G_Sites!C148*VLOOKUP(Lookups!$A$10,Lookups!$A$9:Lookups!$B$24,2,FALSE),0)</f>
        <v/>
      </c>
      <c r="D148" s="20">
        <f>IFERROR(ROUNDUP(SQRT((1/Total_Sites_km2!D148)/2)/20,0)*New_4G_Sites!D148*VLOOKUP(Lookups!$A$10,Lookups!$A$9:Lookups!$B$24,2,FALSE),0)</f>
        <v/>
      </c>
      <c r="E148" s="20">
        <f>IFERROR(ROUNDUP(SQRT((1/Total_Sites_km2!E148)/2)/20,0)*New_4G_Sites!E148*VLOOKUP(Lookups!$A$10,Lookups!$A$9:Lookups!$B$24,2,FALSE),0)</f>
        <v/>
      </c>
      <c r="F148" s="20">
        <f>IFERROR(ROUNDUP(SQRT((1/Total_Sites_km2!F148)/2)/20,0)*New_4G_Sites!F148*VLOOKUP(Lookups!$A$10,Lookups!$A$9:Lookups!$B$24,2,FALSE),0)</f>
        <v/>
      </c>
      <c r="G148" s="20">
        <f>IFERROR(ROUNDUP(SQRT((1/Total_Sites_km2!G148)/2)/20,0)*New_4G_Sites!G148*VLOOKUP(Lookups!$A$10,Lookups!$A$9:Lookups!$B$24,2,FALSE),0)</f>
        <v/>
      </c>
      <c r="H148" s="20">
        <f>IFERROR(ROUNDUP(SQRT((1/Total_Sites_km2!H148)/2)/20,0)*New_4G_Sites!H148*VLOOKUP(Lookups!$A$10,Lookups!$A$9:Lookups!$B$24,2,FALSE),0)</f>
        <v/>
      </c>
      <c r="I148" s="20">
        <f>IFERROR(ROUNDUP(SQRT((1/Total_Sites_km2!I148)/2)/20,0)*New_4G_Sites!I148*VLOOKUP(Lookups!$A$10,Lookups!$A$9:Lookups!$B$24,2,FALSE),0)</f>
        <v/>
      </c>
      <c r="J148" s="20">
        <f>IFERROR(ROUNDUP(SQRT((1/Total_Sites_km2!J148)/2)/20,0)*New_4G_Sites!J148*VLOOKUP(Lookups!$A$10,Lookups!$A$9:Lookups!$B$24,2,FALSE),0)</f>
        <v/>
      </c>
      <c r="K148" s="20">
        <f>IFERROR(ROUNDUP(SQRT((1/Total_Sites_km2!K148)/2)/20,0)*New_4G_Sites!K148*VLOOKUP(Lookups!$A$10,Lookups!$A$9:Lookups!$B$24,2,FALSE),0)</f>
        <v/>
      </c>
      <c r="L148" s="20">
        <f>IFERROR(ROUNDUP(SQRT((1/Total_Sites_km2!L148)/2)/20,0)*New_4G_Sites!L148*VLOOKUP(Lookups!$A$10,Lookups!$A$9:Lookups!$B$24,2,FALSE),0)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IFERROR(ROUNDUP(SQRT((1/Total_Sites_km2!C149)/2)/20,0)*New_4G_Sites!C149*VLOOKUP(Lookups!$A$10,Lookups!$A$9:Lookups!$B$24,2,FALSE),0)</f>
        <v/>
      </c>
      <c r="D149" s="20">
        <f>IFERROR(ROUNDUP(SQRT((1/Total_Sites_km2!D149)/2)/20,0)*New_4G_Sites!D149*VLOOKUP(Lookups!$A$10,Lookups!$A$9:Lookups!$B$24,2,FALSE),0)</f>
        <v/>
      </c>
      <c r="E149" s="20">
        <f>IFERROR(ROUNDUP(SQRT((1/Total_Sites_km2!E149)/2)/20,0)*New_4G_Sites!E149*VLOOKUP(Lookups!$A$10,Lookups!$A$9:Lookups!$B$24,2,FALSE),0)</f>
        <v/>
      </c>
      <c r="F149" s="20">
        <f>IFERROR(ROUNDUP(SQRT((1/Total_Sites_km2!F149)/2)/20,0)*New_4G_Sites!F149*VLOOKUP(Lookups!$A$10,Lookups!$A$9:Lookups!$B$24,2,FALSE),0)</f>
        <v/>
      </c>
      <c r="G149" s="20">
        <f>IFERROR(ROUNDUP(SQRT((1/Total_Sites_km2!G149)/2)/20,0)*New_4G_Sites!G149*VLOOKUP(Lookups!$A$10,Lookups!$A$9:Lookups!$B$24,2,FALSE),0)</f>
        <v/>
      </c>
      <c r="H149" s="20">
        <f>IFERROR(ROUNDUP(SQRT((1/Total_Sites_km2!H149)/2)/20,0)*New_4G_Sites!H149*VLOOKUP(Lookups!$A$10,Lookups!$A$9:Lookups!$B$24,2,FALSE),0)</f>
        <v/>
      </c>
      <c r="I149" s="20">
        <f>IFERROR(ROUNDUP(SQRT((1/Total_Sites_km2!I149)/2)/20,0)*New_4G_Sites!I149*VLOOKUP(Lookups!$A$10,Lookups!$A$9:Lookups!$B$24,2,FALSE),0)</f>
        <v/>
      </c>
      <c r="J149" s="20">
        <f>IFERROR(ROUNDUP(SQRT((1/Total_Sites_km2!J149)/2)/20,0)*New_4G_Sites!J149*VLOOKUP(Lookups!$A$10,Lookups!$A$9:Lookups!$B$24,2,FALSE),0)</f>
        <v/>
      </c>
      <c r="K149" s="20">
        <f>IFERROR(ROUNDUP(SQRT((1/Total_Sites_km2!K149)/2)/20,0)*New_4G_Sites!K149*VLOOKUP(Lookups!$A$10,Lookups!$A$9:Lookups!$B$24,2,FALSE),0)</f>
        <v/>
      </c>
      <c r="L149" s="20">
        <f>IFERROR(ROUNDUP(SQRT((1/Total_Sites_km2!L149)/2)/20,0)*New_4G_Sites!L149*VLOOKUP(Lookups!$A$10,Lookups!$A$9:Lookups!$B$24,2,FALSE),0)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IFERROR(ROUNDUP(SQRT((1/Total_Sites_km2!C150)/2)/20,0)*New_4G_Sites!C150*VLOOKUP(Lookups!$A$10,Lookups!$A$9:Lookups!$B$24,2,FALSE),0)</f>
        <v/>
      </c>
      <c r="D150" s="20">
        <f>IFERROR(ROUNDUP(SQRT((1/Total_Sites_km2!D150)/2)/20,0)*New_4G_Sites!D150*VLOOKUP(Lookups!$A$10,Lookups!$A$9:Lookups!$B$24,2,FALSE),0)</f>
        <v/>
      </c>
      <c r="E150" s="20">
        <f>IFERROR(ROUNDUP(SQRT((1/Total_Sites_km2!E150)/2)/20,0)*New_4G_Sites!E150*VLOOKUP(Lookups!$A$10,Lookups!$A$9:Lookups!$B$24,2,FALSE),0)</f>
        <v/>
      </c>
      <c r="F150" s="20">
        <f>IFERROR(ROUNDUP(SQRT((1/Total_Sites_km2!F150)/2)/20,0)*New_4G_Sites!F150*VLOOKUP(Lookups!$A$10,Lookups!$A$9:Lookups!$B$24,2,FALSE),0)</f>
        <v/>
      </c>
      <c r="G150" s="20">
        <f>IFERROR(ROUNDUP(SQRT((1/Total_Sites_km2!G150)/2)/20,0)*New_4G_Sites!G150*VLOOKUP(Lookups!$A$10,Lookups!$A$9:Lookups!$B$24,2,FALSE),0)</f>
        <v/>
      </c>
      <c r="H150" s="20">
        <f>IFERROR(ROUNDUP(SQRT((1/Total_Sites_km2!H150)/2)/20,0)*New_4G_Sites!H150*VLOOKUP(Lookups!$A$10,Lookups!$A$9:Lookups!$B$24,2,FALSE),0)</f>
        <v/>
      </c>
      <c r="I150" s="20">
        <f>IFERROR(ROUNDUP(SQRT((1/Total_Sites_km2!I150)/2)/20,0)*New_4G_Sites!I150*VLOOKUP(Lookups!$A$10,Lookups!$A$9:Lookups!$B$24,2,FALSE),0)</f>
        <v/>
      </c>
      <c r="J150" s="20">
        <f>IFERROR(ROUNDUP(SQRT((1/Total_Sites_km2!J150)/2)/20,0)*New_4G_Sites!J150*VLOOKUP(Lookups!$A$10,Lookups!$A$9:Lookups!$B$24,2,FALSE),0)</f>
        <v/>
      </c>
      <c r="K150" s="20">
        <f>IFERROR(ROUNDUP(SQRT((1/Total_Sites_km2!K150)/2)/20,0)*New_4G_Sites!K150*VLOOKUP(Lookups!$A$10,Lookups!$A$9:Lookups!$B$24,2,FALSE),0)</f>
        <v/>
      </c>
      <c r="L150" s="20">
        <f>IFERROR(ROUNDUP(SQRT((1/Total_Sites_km2!L150)/2)/20,0)*New_4G_Sites!L150*VLOOKUP(Lookups!$A$10,Lookups!$A$9:Lookups!$B$24,2,FALSE),0)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IFERROR(ROUNDUP(SQRT((1/Total_Sites_km2!C151)/2)/20,0)*New_4G_Sites!C151*VLOOKUP(Lookups!$A$10,Lookups!$A$9:Lookups!$B$24,2,FALSE),0)</f>
        <v/>
      </c>
      <c r="D151" s="20">
        <f>IFERROR(ROUNDUP(SQRT((1/Total_Sites_km2!D151)/2)/20,0)*New_4G_Sites!D151*VLOOKUP(Lookups!$A$10,Lookups!$A$9:Lookups!$B$24,2,FALSE),0)</f>
        <v/>
      </c>
      <c r="E151" s="20">
        <f>IFERROR(ROUNDUP(SQRT((1/Total_Sites_km2!E151)/2)/20,0)*New_4G_Sites!E151*VLOOKUP(Lookups!$A$10,Lookups!$A$9:Lookups!$B$24,2,FALSE),0)</f>
        <v/>
      </c>
      <c r="F151" s="20">
        <f>IFERROR(ROUNDUP(SQRT((1/Total_Sites_km2!F151)/2)/20,0)*New_4G_Sites!F151*VLOOKUP(Lookups!$A$10,Lookups!$A$9:Lookups!$B$24,2,FALSE),0)</f>
        <v/>
      </c>
      <c r="G151" s="20">
        <f>IFERROR(ROUNDUP(SQRT((1/Total_Sites_km2!G151)/2)/20,0)*New_4G_Sites!G151*VLOOKUP(Lookups!$A$10,Lookups!$A$9:Lookups!$B$24,2,FALSE),0)</f>
        <v/>
      </c>
      <c r="H151" s="20">
        <f>IFERROR(ROUNDUP(SQRT((1/Total_Sites_km2!H151)/2)/20,0)*New_4G_Sites!H151*VLOOKUP(Lookups!$A$10,Lookups!$A$9:Lookups!$B$24,2,FALSE),0)</f>
        <v/>
      </c>
      <c r="I151" s="20">
        <f>IFERROR(ROUNDUP(SQRT((1/Total_Sites_km2!I151)/2)/20,0)*New_4G_Sites!I151*VLOOKUP(Lookups!$A$10,Lookups!$A$9:Lookups!$B$24,2,FALSE),0)</f>
        <v/>
      </c>
      <c r="J151" s="20">
        <f>IFERROR(ROUNDUP(SQRT((1/Total_Sites_km2!J151)/2)/20,0)*New_4G_Sites!J151*VLOOKUP(Lookups!$A$10,Lookups!$A$9:Lookups!$B$24,2,FALSE),0)</f>
        <v/>
      </c>
      <c r="K151" s="20">
        <f>IFERROR(ROUNDUP(SQRT((1/Total_Sites_km2!K151)/2)/20,0)*New_4G_Sites!K151*VLOOKUP(Lookups!$A$10,Lookups!$A$9:Lookups!$B$24,2,FALSE),0)</f>
        <v/>
      </c>
      <c r="L151" s="20">
        <f>IFERROR(ROUNDUP(SQRT((1/Total_Sites_km2!L151)/2)/20,0)*New_4G_Sites!L151*VLOOKUP(Lookups!$A$10,Lookups!$A$9:Lookups!$B$24,2,FALSE),0)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IFERROR(ROUNDUP(SQRT((1/Total_Sites_km2!C152)/2)/20,0)*New_4G_Sites!C152*VLOOKUP(Lookups!$A$10,Lookups!$A$9:Lookups!$B$24,2,FALSE),0)</f>
        <v/>
      </c>
      <c r="D152" s="20">
        <f>IFERROR(ROUNDUP(SQRT((1/Total_Sites_km2!D152)/2)/20,0)*New_4G_Sites!D152*VLOOKUP(Lookups!$A$10,Lookups!$A$9:Lookups!$B$24,2,FALSE),0)</f>
        <v/>
      </c>
      <c r="E152" s="20">
        <f>IFERROR(ROUNDUP(SQRT((1/Total_Sites_km2!E152)/2)/20,0)*New_4G_Sites!E152*VLOOKUP(Lookups!$A$10,Lookups!$A$9:Lookups!$B$24,2,FALSE),0)</f>
        <v/>
      </c>
      <c r="F152" s="20">
        <f>IFERROR(ROUNDUP(SQRT((1/Total_Sites_km2!F152)/2)/20,0)*New_4G_Sites!F152*VLOOKUP(Lookups!$A$10,Lookups!$A$9:Lookups!$B$24,2,FALSE),0)</f>
        <v/>
      </c>
      <c r="G152" s="20">
        <f>IFERROR(ROUNDUP(SQRT((1/Total_Sites_km2!G152)/2)/20,0)*New_4G_Sites!G152*VLOOKUP(Lookups!$A$10,Lookups!$A$9:Lookups!$B$24,2,FALSE),0)</f>
        <v/>
      </c>
      <c r="H152" s="20">
        <f>IFERROR(ROUNDUP(SQRT((1/Total_Sites_km2!H152)/2)/20,0)*New_4G_Sites!H152*VLOOKUP(Lookups!$A$10,Lookups!$A$9:Lookups!$B$24,2,FALSE),0)</f>
        <v/>
      </c>
      <c r="I152" s="20">
        <f>IFERROR(ROUNDUP(SQRT((1/Total_Sites_km2!I152)/2)/20,0)*New_4G_Sites!I152*VLOOKUP(Lookups!$A$10,Lookups!$A$9:Lookups!$B$24,2,FALSE),0)</f>
        <v/>
      </c>
      <c r="J152" s="20">
        <f>IFERROR(ROUNDUP(SQRT((1/Total_Sites_km2!J152)/2)/20,0)*New_4G_Sites!J152*VLOOKUP(Lookups!$A$10,Lookups!$A$9:Lookups!$B$24,2,FALSE),0)</f>
        <v/>
      </c>
      <c r="K152" s="20">
        <f>IFERROR(ROUNDUP(SQRT((1/Total_Sites_km2!K152)/2)/20,0)*New_4G_Sites!K152*VLOOKUP(Lookups!$A$10,Lookups!$A$9:Lookups!$B$24,2,FALSE),0)</f>
        <v/>
      </c>
      <c r="L152" s="20">
        <f>IFERROR(ROUNDUP(SQRT((1/Total_Sites_km2!L152)/2)/20,0)*New_4G_Sites!L152*VLOOKUP(Lookups!$A$10,Lookups!$A$9:Lookups!$B$24,2,FALSE),0)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IFERROR(ROUNDUP(SQRT((1/Total_Sites_km2!C153)/2)/20,0)*New_4G_Sites!C153*VLOOKUP(Lookups!$A$10,Lookups!$A$9:Lookups!$B$24,2,FALSE),0)</f>
        <v/>
      </c>
      <c r="D153" s="20">
        <f>IFERROR(ROUNDUP(SQRT((1/Total_Sites_km2!D153)/2)/20,0)*New_4G_Sites!D153*VLOOKUP(Lookups!$A$10,Lookups!$A$9:Lookups!$B$24,2,FALSE),0)</f>
        <v/>
      </c>
      <c r="E153" s="20">
        <f>IFERROR(ROUNDUP(SQRT((1/Total_Sites_km2!E153)/2)/20,0)*New_4G_Sites!E153*VLOOKUP(Lookups!$A$10,Lookups!$A$9:Lookups!$B$24,2,FALSE),0)</f>
        <v/>
      </c>
      <c r="F153" s="20">
        <f>IFERROR(ROUNDUP(SQRT((1/Total_Sites_km2!F153)/2)/20,0)*New_4G_Sites!F153*VLOOKUP(Lookups!$A$10,Lookups!$A$9:Lookups!$B$24,2,FALSE),0)</f>
        <v/>
      </c>
      <c r="G153" s="20">
        <f>IFERROR(ROUNDUP(SQRT((1/Total_Sites_km2!G153)/2)/20,0)*New_4G_Sites!G153*VLOOKUP(Lookups!$A$10,Lookups!$A$9:Lookups!$B$24,2,FALSE),0)</f>
        <v/>
      </c>
      <c r="H153" s="20">
        <f>IFERROR(ROUNDUP(SQRT((1/Total_Sites_km2!H153)/2)/20,0)*New_4G_Sites!H153*VLOOKUP(Lookups!$A$10,Lookups!$A$9:Lookups!$B$24,2,FALSE),0)</f>
        <v/>
      </c>
      <c r="I153" s="20">
        <f>IFERROR(ROUNDUP(SQRT((1/Total_Sites_km2!I153)/2)/20,0)*New_4G_Sites!I153*VLOOKUP(Lookups!$A$10,Lookups!$A$9:Lookups!$B$24,2,FALSE),0)</f>
        <v/>
      </c>
      <c r="J153" s="20">
        <f>IFERROR(ROUNDUP(SQRT((1/Total_Sites_km2!J153)/2)/20,0)*New_4G_Sites!J153*VLOOKUP(Lookups!$A$10,Lookups!$A$9:Lookups!$B$24,2,FALSE),0)</f>
        <v/>
      </c>
      <c r="K153" s="20">
        <f>IFERROR(ROUNDUP(SQRT((1/Total_Sites_km2!K153)/2)/20,0)*New_4G_Sites!K153*VLOOKUP(Lookups!$A$10,Lookups!$A$9:Lookups!$B$24,2,FALSE),0)</f>
        <v/>
      </c>
      <c r="L153" s="20">
        <f>IFERROR(ROUNDUP(SQRT((1/Total_Sites_km2!L153)/2)/20,0)*New_4G_Sites!L153*VLOOKUP(Lookups!$A$10,Lookups!$A$9:Lookups!$B$24,2,FALSE),0)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IFERROR(ROUNDUP(SQRT((1/Total_Sites_km2!C154)/2)/20,0)*New_4G_Sites!C154*VLOOKUP(Lookups!$A$10,Lookups!$A$9:Lookups!$B$24,2,FALSE),0)</f>
        <v/>
      </c>
      <c r="D154" s="20">
        <f>IFERROR(ROUNDUP(SQRT((1/Total_Sites_km2!D154)/2)/20,0)*New_4G_Sites!D154*VLOOKUP(Lookups!$A$10,Lookups!$A$9:Lookups!$B$24,2,FALSE),0)</f>
        <v/>
      </c>
      <c r="E154" s="20">
        <f>IFERROR(ROUNDUP(SQRT((1/Total_Sites_km2!E154)/2)/20,0)*New_4G_Sites!E154*VLOOKUP(Lookups!$A$10,Lookups!$A$9:Lookups!$B$24,2,FALSE),0)</f>
        <v/>
      </c>
      <c r="F154" s="20">
        <f>IFERROR(ROUNDUP(SQRT((1/Total_Sites_km2!F154)/2)/20,0)*New_4G_Sites!F154*VLOOKUP(Lookups!$A$10,Lookups!$A$9:Lookups!$B$24,2,FALSE),0)</f>
        <v/>
      </c>
      <c r="G154" s="20">
        <f>IFERROR(ROUNDUP(SQRT((1/Total_Sites_km2!G154)/2)/20,0)*New_4G_Sites!G154*VLOOKUP(Lookups!$A$10,Lookups!$A$9:Lookups!$B$24,2,FALSE),0)</f>
        <v/>
      </c>
      <c r="H154" s="20">
        <f>IFERROR(ROUNDUP(SQRT((1/Total_Sites_km2!H154)/2)/20,0)*New_4G_Sites!H154*VLOOKUP(Lookups!$A$10,Lookups!$A$9:Lookups!$B$24,2,FALSE),0)</f>
        <v/>
      </c>
      <c r="I154" s="20">
        <f>IFERROR(ROUNDUP(SQRT((1/Total_Sites_km2!I154)/2)/20,0)*New_4G_Sites!I154*VLOOKUP(Lookups!$A$10,Lookups!$A$9:Lookups!$B$24,2,FALSE),0)</f>
        <v/>
      </c>
      <c r="J154" s="20">
        <f>IFERROR(ROUNDUP(SQRT((1/Total_Sites_km2!J154)/2)/20,0)*New_4G_Sites!J154*VLOOKUP(Lookups!$A$10,Lookups!$A$9:Lookups!$B$24,2,FALSE),0)</f>
        <v/>
      </c>
      <c r="K154" s="20">
        <f>IFERROR(ROUNDUP(SQRT((1/Total_Sites_km2!K154)/2)/20,0)*New_4G_Sites!K154*VLOOKUP(Lookups!$A$10,Lookups!$A$9:Lookups!$B$24,2,FALSE),0)</f>
        <v/>
      </c>
      <c r="L154" s="20">
        <f>IFERROR(ROUNDUP(SQRT((1/Total_Sites_km2!L154)/2)/20,0)*New_4G_Sites!L154*VLOOKUP(Lookups!$A$10,Lookups!$A$9:Lookups!$B$24,2,FALSE),0)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IFERROR(ROUNDUP(SQRT((1/Total_Sites_km2!C155)/2)/20,0)*New_4G_Sites!C155*VLOOKUP(Lookups!$A$10,Lookups!$A$9:Lookups!$B$24,2,FALSE),0)</f>
        <v/>
      </c>
      <c r="D155" s="20">
        <f>IFERROR(ROUNDUP(SQRT((1/Total_Sites_km2!D155)/2)/20,0)*New_4G_Sites!D155*VLOOKUP(Lookups!$A$10,Lookups!$A$9:Lookups!$B$24,2,FALSE),0)</f>
        <v/>
      </c>
      <c r="E155" s="20">
        <f>IFERROR(ROUNDUP(SQRT((1/Total_Sites_km2!E155)/2)/20,0)*New_4G_Sites!E155*VLOOKUP(Lookups!$A$10,Lookups!$A$9:Lookups!$B$24,2,FALSE),0)</f>
        <v/>
      </c>
      <c r="F155" s="20">
        <f>IFERROR(ROUNDUP(SQRT((1/Total_Sites_km2!F155)/2)/20,0)*New_4G_Sites!F155*VLOOKUP(Lookups!$A$10,Lookups!$A$9:Lookups!$B$24,2,FALSE),0)</f>
        <v/>
      </c>
      <c r="G155" s="20">
        <f>IFERROR(ROUNDUP(SQRT((1/Total_Sites_km2!G155)/2)/20,0)*New_4G_Sites!G155*VLOOKUP(Lookups!$A$10,Lookups!$A$9:Lookups!$B$24,2,FALSE),0)</f>
        <v/>
      </c>
      <c r="H155" s="20">
        <f>IFERROR(ROUNDUP(SQRT((1/Total_Sites_km2!H155)/2)/20,0)*New_4G_Sites!H155*VLOOKUP(Lookups!$A$10,Lookups!$A$9:Lookups!$B$24,2,FALSE),0)</f>
        <v/>
      </c>
      <c r="I155" s="20">
        <f>IFERROR(ROUNDUP(SQRT((1/Total_Sites_km2!I155)/2)/20,0)*New_4G_Sites!I155*VLOOKUP(Lookups!$A$10,Lookups!$A$9:Lookups!$B$24,2,FALSE),0)</f>
        <v/>
      </c>
      <c r="J155" s="20">
        <f>IFERROR(ROUNDUP(SQRT((1/Total_Sites_km2!J155)/2)/20,0)*New_4G_Sites!J155*VLOOKUP(Lookups!$A$10,Lookups!$A$9:Lookups!$B$24,2,FALSE),0)</f>
        <v/>
      </c>
      <c r="K155" s="20">
        <f>IFERROR(ROUNDUP(SQRT((1/Total_Sites_km2!K155)/2)/20,0)*New_4G_Sites!K155*VLOOKUP(Lookups!$A$10,Lookups!$A$9:Lookups!$B$24,2,FALSE),0)</f>
        <v/>
      </c>
      <c r="L155" s="20">
        <f>IFERROR(ROUNDUP(SQRT((1/Total_Sites_km2!L155)/2)/20,0)*New_4G_Sites!L155*VLOOKUP(Lookups!$A$10,Lookups!$A$9:Lookups!$B$24,2,FALSE),0)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IFERROR(ROUNDUP(SQRT((1/Total_Sites_km2!C156)/2)/20,0)*New_4G_Sites!C156*VLOOKUP(Lookups!$A$10,Lookups!$A$9:Lookups!$B$24,2,FALSE),0)</f>
        <v/>
      </c>
      <c r="D156" s="20">
        <f>IFERROR(ROUNDUP(SQRT((1/Total_Sites_km2!D156)/2)/20,0)*New_4G_Sites!D156*VLOOKUP(Lookups!$A$10,Lookups!$A$9:Lookups!$B$24,2,FALSE),0)</f>
        <v/>
      </c>
      <c r="E156" s="20">
        <f>IFERROR(ROUNDUP(SQRT((1/Total_Sites_km2!E156)/2)/20,0)*New_4G_Sites!E156*VLOOKUP(Lookups!$A$10,Lookups!$A$9:Lookups!$B$24,2,FALSE),0)</f>
        <v/>
      </c>
      <c r="F156" s="20">
        <f>IFERROR(ROUNDUP(SQRT((1/Total_Sites_km2!F156)/2)/20,0)*New_4G_Sites!F156*VLOOKUP(Lookups!$A$10,Lookups!$A$9:Lookups!$B$24,2,FALSE),0)</f>
        <v/>
      </c>
      <c r="G156" s="20">
        <f>IFERROR(ROUNDUP(SQRT((1/Total_Sites_km2!G156)/2)/20,0)*New_4G_Sites!G156*VLOOKUP(Lookups!$A$10,Lookups!$A$9:Lookups!$B$24,2,FALSE),0)</f>
        <v/>
      </c>
      <c r="H156" s="20">
        <f>IFERROR(ROUNDUP(SQRT((1/Total_Sites_km2!H156)/2)/20,0)*New_4G_Sites!H156*VLOOKUP(Lookups!$A$10,Lookups!$A$9:Lookups!$B$24,2,FALSE),0)</f>
        <v/>
      </c>
      <c r="I156" s="20">
        <f>IFERROR(ROUNDUP(SQRT((1/Total_Sites_km2!I156)/2)/20,0)*New_4G_Sites!I156*VLOOKUP(Lookups!$A$10,Lookups!$A$9:Lookups!$B$24,2,FALSE),0)</f>
        <v/>
      </c>
      <c r="J156" s="20">
        <f>IFERROR(ROUNDUP(SQRT((1/Total_Sites_km2!J156)/2)/20,0)*New_4G_Sites!J156*VLOOKUP(Lookups!$A$10,Lookups!$A$9:Lookups!$B$24,2,FALSE),0)</f>
        <v/>
      </c>
      <c r="K156" s="20">
        <f>IFERROR(ROUNDUP(SQRT((1/Total_Sites_km2!K156)/2)/20,0)*New_4G_Sites!K156*VLOOKUP(Lookups!$A$10,Lookups!$A$9:Lookups!$B$24,2,FALSE),0)</f>
        <v/>
      </c>
      <c r="L156" s="20">
        <f>IFERROR(ROUNDUP(SQRT((1/Total_Sites_km2!L156)/2)/20,0)*New_4G_Sites!L156*VLOOKUP(Lookups!$A$10,Lookups!$A$9:Lookups!$B$24,2,FALSE),0)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IFERROR(ROUNDUP(SQRT((1/Total_Sites_km2!C157)/2)/20,0)*New_4G_Sites!C157*VLOOKUP(Lookups!$A$10,Lookups!$A$9:Lookups!$B$24,2,FALSE),0)</f>
        <v/>
      </c>
      <c r="D157" s="20">
        <f>IFERROR(ROUNDUP(SQRT((1/Total_Sites_km2!D157)/2)/20,0)*New_4G_Sites!D157*VLOOKUP(Lookups!$A$10,Lookups!$A$9:Lookups!$B$24,2,FALSE),0)</f>
        <v/>
      </c>
      <c r="E157" s="20">
        <f>IFERROR(ROUNDUP(SQRT((1/Total_Sites_km2!E157)/2)/20,0)*New_4G_Sites!E157*VLOOKUP(Lookups!$A$10,Lookups!$A$9:Lookups!$B$24,2,FALSE),0)</f>
        <v/>
      </c>
      <c r="F157" s="20">
        <f>IFERROR(ROUNDUP(SQRT((1/Total_Sites_km2!F157)/2)/20,0)*New_4G_Sites!F157*VLOOKUP(Lookups!$A$10,Lookups!$A$9:Lookups!$B$24,2,FALSE),0)</f>
        <v/>
      </c>
      <c r="G157" s="20">
        <f>IFERROR(ROUNDUP(SQRT((1/Total_Sites_km2!G157)/2)/20,0)*New_4G_Sites!G157*VLOOKUP(Lookups!$A$10,Lookups!$A$9:Lookups!$B$24,2,FALSE),0)</f>
        <v/>
      </c>
      <c r="H157" s="20">
        <f>IFERROR(ROUNDUP(SQRT((1/Total_Sites_km2!H157)/2)/20,0)*New_4G_Sites!H157*VLOOKUP(Lookups!$A$10,Lookups!$A$9:Lookups!$B$24,2,FALSE),0)</f>
        <v/>
      </c>
      <c r="I157" s="20">
        <f>IFERROR(ROUNDUP(SQRT((1/Total_Sites_km2!I157)/2)/20,0)*New_4G_Sites!I157*VLOOKUP(Lookups!$A$10,Lookups!$A$9:Lookups!$B$24,2,FALSE),0)</f>
        <v/>
      </c>
      <c r="J157" s="20">
        <f>IFERROR(ROUNDUP(SQRT((1/Total_Sites_km2!J157)/2)/20,0)*New_4G_Sites!J157*VLOOKUP(Lookups!$A$10,Lookups!$A$9:Lookups!$B$24,2,FALSE),0)</f>
        <v/>
      </c>
      <c r="K157" s="20">
        <f>IFERROR(ROUNDUP(SQRT((1/Total_Sites_km2!K157)/2)/20,0)*New_4G_Sites!K157*VLOOKUP(Lookups!$A$10,Lookups!$A$9:Lookups!$B$24,2,FALSE),0)</f>
        <v/>
      </c>
      <c r="L157" s="20">
        <f>IFERROR(ROUNDUP(SQRT((1/Total_Sites_km2!L157)/2)/20,0)*New_4G_Sites!L157*VLOOKUP(Lookups!$A$10,Lookups!$A$9:Lookups!$B$24,2,FALSE),0)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IFERROR(ROUNDUP(SQRT((1/Total_Sites_km2!C158)/2)/20,0)*New_4G_Sites!C158*VLOOKUP(Lookups!$A$10,Lookups!$A$9:Lookups!$B$24,2,FALSE),0)</f>
        <v/>
      </c>
      <c r="D158" s="20">
        <f>IFERROR(ROUNDUP(SQRT((1/Total_Sites_km2!D158)/2)/20,0)*New_4G_Sites!D158*VLOOKUP(Lookups!$A$10,Lookups!$A$9:Lookups!$B$24,2,FALSE),0)</f>
        <v/>
      </c>
      <c r="E158" s="20">
        <f>IFERROR(ROUNDUP(SQRT((1/Total_Sites_km2!E158)/2)/20,0)*New_4G_Sites!E158*VLOOKUP(Lookups!$A$10,Lookups!$A$9:Lookups!$B$24,2,FALSE),0)</f>
        <v/>
      </c>
      <c r="F158" s="20">
        <f>IFERROR(ROUNDUP(SQRT((1/Total_Sites_km2!F158)/2)/20,0)*New_4G_Sites!F158*VLOOKUP(Lookups!$A$10,Lookups!$A$9:Lookups!$B$24,2,FALSE),0)</f>
        <v/>
      </c>
      <c r="G158" s="20">
        <f>IFERROR(ROUNDUP(SQRT((1/Total_Sites_km2!G158)/2)/20,0)*New_4G_Sites!G158*VLOOKUP(Lookups!$A$10,Lookups!$A$9:Lookups!$B$24,2,FALSE),0)</f>
        <v/>
      </c>
      <c r="H158" s="20">
        <f>IFERROR(ROUNDUP(SQRT((1/Total_Sites_km2!H158)/2)/20,0)*New_4G_Sites!H158*VLOOKUP(Lookups!$A$10,Lookups!$A$9:Lookups!$B$24,2,FALSE),0)</f>
        <v/>
      </c>
      <c r="I158" s="20">
        <f>IFERROR(ROUNDUP(SQRT((1/Total_Sites_km2!I158)/2)/20,0)*New_4G_Sites!I158*VLOOKUP(Lookups!$A$10,Lookups!$A$9:Lookups!$B$24,2,FALSE),0)</f>
        <v/>
      </c>
      <c r="J158" s="20">
        <f>IFERROR(ROUNDUP(SQRT((1/Total_Sites_km2!J158)/2)/20,0)*New_4G_Sites!J158*VLOOKUP(Lookups!$A$10,Lookups!$A$9:Lookups!$B$24,2,FALSE),0)</f>
        <v/>
      </c>
      <c r="K158" s="20">
        <f>IFERROR(ROUNDUP(SQRT((1/Total_Sites_km2!K158)/2)/20,0)*New_4G_Sites!K158*VLOOKUP(Lookups!$A$10,Lookups!$A$9:Lookups!$B$24,2,FALSE),0)</f>
        <v/>
      </c>
      <c r="L158" s="20">
        <f>IFERROR(ROUNDUP(SQRT((1/Total_Sites_km2!L158)/2)/20,0)*New_4G_Sites!L158*VLOOKUP(Lookups!$A$10,Lookups!$A$9:Lookups!$B$24,2,FALSE),0)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IFERROR(ROUNDUP(SQRT((1/Total_Sites_km2!C159)/2)/20,0)*New_4G_Sites!C159*VLOOKUP(Lookups!$A$10,Lookups!$A$9:Lookups!$B$24,2,FALSE),0)</f>
        <v/>
      </c>
      <c r="D159" s="20">
        <f>IFERROR(ROUNDUP(SQRT((1/Total_Sites_km2!D159)/2)/20,0)*New_4G_Sites!D159*VLOOKUP(Lookups!$A$10,Lookups!$A$9:Lookups!$B$24,2,FALSE),0)</f>
        <v/>
      </c>
      <c r="E159" s="20">
        <f>IFERROR(ROUNDUP(SQRT((1/Total_Sites_km2!E159)/2)/20,0)*New_4G_Sites!E159*VLOOKUP(Lookups!$A$10,Lookups!$A$9:Lookups!$B$24,2,FALSE),0)</f>
        <v/>
      </c>
      <c r="F159" s="20">
        <f>IFERROR(ROUNDUP(SQRT((1/Total_Sites_km2!F159)/2)/20,0)*New_4G_Sites!F159*VLOOKUP(Lookups!$A$10,Lookups!$A$9:Lookups!$B$24,2,FALSE),0)</f>
        <v/>
      </c>
      <c r="G159" s="20">
        <f>IFERROR(ROUNDUP(SQRT((1/Total_Sites_km2!G159)/2)/20,0)*New_4G_Sites!G159*VLOOKUP(Lookups!$A$10,Lookups!$A$9:Lookups!$B$24,2,FALSE),0)</f>
        <v/>
      </c>
      <c r="H159" s="20">
        <f>IFERROR(ROUNDUP(SQRT((1/Total_Sites_km2!H159)/2)/20,0)*New_4G_Sites!H159*VLOOKUP(Lookups!$A$10,Lookups!$A$9:Lookups!$B$24,2,FALSE),0)</f>
        <v/>
      </c>
      <c r="I159" s="20">
        <f>IFERROR(ROUNDUP(SQRT((1/Total_Sites_km2!I159)/2)/20,0)*New_4G_Sites!I159*VLOOKUP(Lookups!$A$10,Lookups!$A$9:Lookups!$B$24,2,FALSE),0)</f>
        <v/>
      </c>
      <c r="J159" s="20">
        <f>IFERROR(ROUNDUP(SQRT((1/Total_Sites_km2!J159)/2)/20,0)*New_4G_Sites!J159*VLOOKUP(Lookups!$A$10,Lookups!$A$9:Lookups!$B$24,2,FALSE),0)</f>
        <v/>
      </c>
      <c r="K159" s="20">
        <f>IFERROR(ROUNDUP(SQRT((1/Total_Sites_km2!K159)/2)/20,0)*New_4G_Sites!K159*VLOOKUP(Lookups!$A$10,Lookups!$A$9:Lookups!$B$24,2,FALSE),0)</f>
        <v/>
      </c>
      <c r="L159" s="20">
        <f>IFERROR(ROUNDUP(SQRT((1/Total_Sites_km2!L159)/2)/20,0)*New_4G_Sites!L159*VLOOKUP(Lookups!$A$10,Lookups!$A$9:Lookups!$B$24,2,FALSE),0)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IFERROR(ROUNDUP(SQRT((1/Total_Sites_km2!C160)/2)/20,0)*New_4G_Sites!C160*VLOOKUP(Lookups!$A$10,Lookups!$A$9:Lookups!$B$24,2,FALSE),0)</f>
        <v/>
      </c>
      <c r="D160" s="20">
        <f>IFERROR(ROUNDUP(SQRT((1/Total_Sites_km2!D160)/2)/20,0)*New_4G_Sites!D160*VLOOKUP(Lookups!$A$10,Lookups!$A$9:Lookups!$B$24,2,FALSE),0)</f>
        <v/>
      </c>
      <c r="E160" s="20">
        <f>IFERROR(ROUNDUP(SQRT((1/Total_Sites_km2!E160)/2)/20,0)*New_4G_Sites!E160*VLOOKUP(Lookups!$A$10,Lookups!$A$9:Lookups!$B$24,2,FALSE),0)</f>
        <v/>
      </c>
      <c r="F160" s="20">
        <f>IFERROR(ROUNDUP(SQRT((1/Total_Sites_km2!F160)/2)/20,0)*New_4G_Sites!F160*VLOOKUP(Lookups!$A$10,Lookups!$A$9:Lookups!$B$24,2,FALSE),0)</f>
        <v/>
      </c>
      <c r="G160" s="20">
        <f>IFERROR(ROUNDUP(SQRT((1/Total_Sites_km2!G160)/2)/20,0)*New_4G_Sites!G160*VLOOKUP(Lookups!$A$10,Lookups!$A$9:Lookups!$B$24,2,FALSE),0)</f>
        <v/>
      </c>
      <c r="H160" s="20">
        <f>IFERROR(ROUNDUP(SQRT((1/Total_Sites_km2!H160)/2)/20,0)*New_4G_Sites!H160*VLOOKUP(Lookups!$A$10,Lookups!$A$9:Lookups!$B$24,2,FALSE),0)</f>
        <v/>
      </c>
      <c r="I160" s="20">
        <f>IFERROR(ROUNDUP(SQRT((1/Total_Sites_km2!I160)/2)/20,0)*New_4G_Sites!I160*VLOOKUP(Lookups!$A$10,Lookups!$A$9:Lookups!$B$24,2,FALSE),0)</f>
        <v/>
      </c>
      <c r="J160" s="20">
        <f>IFERROR(ROUNDUP(SQRT((1/Total_Sites_km2!J160)/2)/20,0)*New_4G_Sites!J160*VLOOKUP(Lookups!$A$10,Lookups!$A$9:Lookups!$B$24,2,FALSE),0)</f>
        <v/>
      </c>
      <c r="K160" s="20">
        <f>IFERROR(ROUNDUP(SQRT((1/Total_Sites_km2!K160)/2)/20,0)*New_4G_Sites!K160*VLOOKUP(Lookups!$A$10,Lookups!$A$9:Lookups!$B$24,2,FALSE),0)</f>
        <v/>
      </c>
      <c r="L160" s="20">
        <f>IFERROR(ROUNDUP(SQRT((1/Total_Sites_km2!L160)/2)/20,0)*New_4G_Sites!L160*VLOOKUP(Lookups!$A$10,Lookups!$A$9:Lookups!$B$24,2,FALSE),0)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IFERROR(ROUNDUP(SQRT((1/Total_Sites_km2!C161)/2)/20,0)*New_4G_Sites!C161*VLOOKUP(Lookups!$A$10,Lookups!$A$9:Lookups!$B$24,2,FALSE),0)</f>
        <v/>
      </c>
      <c r="D161" s="20">
        <f>IFERROR(ROUNDUP(SQRT((1/Total_Sites_km2!D161)/2)/20,0)*New_4G_Sites!D161*VLOOKUP(Lookups!$A$10,Lookups!$A$9:Lookups!$B$24,2,FALSE),0)</f>
        <v/>
      </c>
      <c r="E161" s="20">
        <f>IFERROR(ROUNDUP(SQRT((1/Total_Sites_km2!E161)/2)/20,0)*New_4G_Sites!E161*VLOOKUP(Lookups!$A$10,Lookups!$A$9:Lookups!$B$24,2,FALSE),0)</f>
        <v/>
      </c>
      <c r="F161" s="20">
        <f>IFERROR(ROUNDUP(SQRT((1/Total_Sites_km2!F161)/2)/20,0)*New_4G_Sites!F161*VLOOKUP(Lookups!$A$10,Lookups!$A$9:Lookups!$B$24,2,FALSE),0)</f>
        <v/>
      </c>
      <c r="G161" s="20">
        <f>IFERROR(ROUNDUP(SQRT((1/Total_Sites_km2!G161)/2)/20,0)*New_4G_Sites!G161*VLOOKUP(Lookups!$A$10,Lookups!$A$9:Lookups!$B$24,2,FALSE),0)</f>
        <v/>
      </c>
      <c r="H161" s="20">
        <f>IFERROR(ROUNDUP(SQRT((1/Total_Sites_km2!H161)/2)/20,0)*New_4G_Sites!H161*VLOOKUP(Lookups!$A$10,Lookups!$A$9:Lookups!$B$24,2,FALSE),0)</f>
        <v/>
      </c>
      <c r="I161" s="20">
        <f>IFERROR(ROUNDUP(SQRT((1/Total_Sites_km2!I161)/2)/20,0)*New_4G_Sites!I161*VLOOKUP(Lookups!$A$10,Lookups!$A$9:Lookups!$B$24,2,FALSE),0)</f>
        <v/>
      </c>
      <c r="J161" s="20">
        <f>IFERROR(ROUNDUP(SQRT((1/Total_Sites_km2!J161)/2)/20,0)*New_4G_Sites!J161*VLOOKUP(Lookups!$A$10,Lookups!$A$9:Lookups!$B$24,2,FALSE),0)</f>
        <v/>
      </c>
      <c r="K161" s="20">
        <f>IFERROR(ROUNDUP(SQRT((1/Total_Sites_km2!K161)/2)/20,0)*New_4G_Sites!K161*VLOOKUP(Lookups!$A$10,Lookups!$A$9:Lookups!$B$24,2,FALSE),0)</f>
        <v/>
      </c>
      <c r="L161" s="20">
        <f>IFERROR(ROUNDUP(SQRT((1/Total_Sites_km2!L161)/2)/20,0)*New_4G_Sites!L161*VLOOKUP(Lookups!$A$10,Lookups!$A$9:Lookups!$B$24,2,FALSE),0)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IFERROR(ROUNDUP(SQRT((1/Total_Sites_km2!C162)/2)/20,0)*New_4G_Sites!C162*VLOOKUP(Lookups!$A$10,Lookups!$A$9:Lookups!$B$24,2,FALSE),0)</f>
        <v/>
      </c>
      <c r="D162" s="20">
        <f>IFERROR(ROUNDUP(SQRT((1/Total_Sites_km2!D162)/2)/20,0)*New_4G_Sites!D162*VLOOKUP(Lookups!$A$10,Lookups!$A$9:Lookups!$B$24,2,FALSE),0)</f>
        <v/>
      </c>
      <c r="E162" s="20">
        <f>IFERROR(ROUNDUP(SQRT((1/Total_Sites_km2!E162)/2)/20,0)*New_4G_Sites!E162*VLOOKUP(Lookups!$A$10,Lookups!$A$9:Lookups!$B$24,2,FALSE),0)</f>
        <v/>
      </c>
      <c r="F162" s="20">
        <f>IFERROR(ROUNDUP(SQRT((1/Total_Sites_km2!F162)/2)/20,0)*New_4G_Sites!F162*VLOOKUP(Lookups!$A$10,Lookups!$A$9:Lookups!$B$24,2,FALSE),0)</f>
        <v/>
      </c>
      <c r="G162" s="20">
        <f>IFERROR(ROUNDUP(SQRT((1/Total_Sites_km2!G162)/2)/20,0)*New_4G_Sites!G162*VLOOKUP(Lookups!$A$10,Lookups!$A$9:Lookups!$B$24,2,FALSE),0)</f>
        <v/>
      </c>
      <c r="H162" s="20">
        <f>IFERROR(ROUNDUP(SQRT((1/Total_Sites_km2!H162)/2)/20,0)*New_4G_Sites!H162*VLOOKUP(Lookups!$A$10,Lookups!$A$9:Lookups!$B$24,2,FALSE),0)</f>
        <v/>
      </c>
      <c r="I162" s="20">
        <f>IFERROR(ROUNDUP(SQRT((1/Total_Sites_km2!I162)/2)/20,0)*New_4G_Sites!I162*VLOOKUP(Lookups!$A$10,Lookups!$A$9:Lookups!$B$24,2,FALSE),0)</f>
        <v/>
      </c>
      <c r="J162" s="20">
        <f>IFERROR(ROUNDUP(SQRT((1/Total_Sites_km2!J162)/2)/20,0)*New_4G_Sites!J162*VLOOKUP(Lookups!$A$10,Lookups!$A$9:Lookups!$B$24,2,FALSE),0)</f>
        <v/>
      </c>
      <c r="K162" s="20">
        <f>IFERROR(ROUNDUP(SQRT((1/Total_Sites_km2!K162)/2)/20,0)*New_4G_Sites!K162*VLOOKUP(Lookups!$A$10,Lookups!$A$9:Lookups!$B$24,2,FALSE),0)</f>
        <v/>
      </c>
      <c r="L162" s="20">
        <f>IFERROR(ROUNDUP(SQRT((1/Total_Sites_km2!L162)/2)/20,0)*New_4G_Sites!L162*VLOOKUP(Lookups!$A$10,Lookups!$A$9:Lookups!$B$24,2,FALSE),0)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IFERROR(ROUNDUP(SQRT((1/Total_Sites_km2!C163)/2)/20,0)*New_4G_Sites!C163*VLOOKUP(Lookups!$A$10,Lookups!$A$9:Lookups!$B$24,2,FALSE),0)</f>
        <v/>
      </c>
      <c r="D163" s="20">
        <f>IFERROR(ROUNDUP(SQRT((1/Total_Sites_km2!D163)/2)/20,0)*New_4G_Sites!D163*VLOOKUP(Lookups!$A$10,Lookups!$A$9:Lookups!$B$24,2,FALSE),0)</f>
        <v/>
      </c>
      <c r="E163" s="20">
        <f>IFERROR(ROUNDUP(SQRT((1/Total_Sites_km2!E163)/2)/20,0)*New_4G_Sites!E163*VLOOKUP(Lookups!$A$10,Lookups!$A$9:Lookups!$B$24,2,FALSE),0)</f>
        <v/>
      </c>
      <c r="F163" s="20">
        <f>IFERROR(ROUNDUP(SQRT((1/Total_Sites_km2!F163)/2)/20,0)*New_4G_Sites!F163*VLOOKUP(Lookups!$A$10,Lookups!$A$9:Lookups!$B$24,2,FALSE),0)</f>
        <v/>
      </c>
      <c r="G163" s="20">
        <f>IFERROR(ROUNDUP(SQRT((1/Total_Sites_km2!G163)/2)/20,0)*New_4G_Sites!G163*VLOOKUP(Lookups!$A$10,Lookups!$A$9:Lookups!$B$24,2,FALSE),0)</f>
        <v/>
      </c>
      <c r="H163" s="20">
        <f>IFERROR(ROUNDUP(SQRT((1/Total_Sites_km2!H163)/2)/20,0)*New_4G_Sites!H163*VLOOKUP(Lookups!$A$10,Lookups!$A$9:Lookups!$B$24,2,FALSE),0)</f>
        <v/>
      </c>
      <c r="I163" s="20">
        <f>IFERROR(ROUNDUP(SQRT((1/Total_Sites_km2!I163)/2)/20,0)*New_4G_Sites!I163*VLOOKUP(Lookups!$A$10,Lookups!$A$9:Lookups!$B$24,2,FALSE),0)</f>
        <v/>
      </c>
      <c r="J163" s="20">
        <f>IFERROR(ROUNDUP(SQRT((1/Total_Sites_km2!J163)/2)/20,0)*New_4G_Sites!J163*VLOOKUP(Lookups!$A$10,Lookups!$A$9:Lookups!$B$24,2,FALSE),0)</f>
        <v/>
      </c>
      <c r="K163" s="20">
        <f>IFERROR(ROUNDUP(SQRT((1/Total_Sites_km2!K163)/2)/20,0)*New_4G_Sites!K163*VLOOKUP(Lookups!$A$10,Lookups!$A$9:Lookups!$B$24,2,FALSE),0)</f>
        <v/>
      </c>
      <c r="L163" s="20">
        <f>IFERROR(ROUNDUP(SQRT((1/Total_Sites_km2!L163)/2)/20,0)*New_4G_Sites!L163*VLOOKUP(Lookups!$A$10,Lookups!$A$9:Lookups!$B$24,2,FALSE),0)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IFERROR(ROUNDUP(SQRT((1/Total_Sites_km2!C164)/2)/20,0)*New_4G_Sites!C164*VLOOKUP(Lookups!$A$10,Lookups!$A$9:Lookups!$B$24,2,FALSE),0)</f>
        <v/>
      </c>
      <c r="D164" s="20">
        <f>IFERROR(ROUNDUP(SQRT((1/Total_Sites_km2!D164)/2)/20,0)*New_4G_Sites!D164*VLOOKUP(Lookups!$A$10,Lookups!$A$9:Lookups!$B$24,2,FALSE),0)</f>
        <v/>
      </c>
      <c r="E164" s="20">
        <f>IFERROR(ROUNDUP(SQRT((1/Total_Sites_km2!E164)/2)/20,0)*New_4G_Sites!E164*VLOOKUP(Lookups!$A$10,Lookups!$A$9:Lookups!$B$24,2,FALSE),0)</f>
        <v/>
      </c>
      <c r="F164" s="20">
        <f>IFERROR(ROUNDUP(SQRT((1/Total_Sites_km2!F164)/2)/20,0)*New_4G_Sites!F164*VLOOKUP(Lookups!$A$10,Lookups!$A$9:Lookups!$B$24,2,FALSE),0)</f>
        <v/>
      </c>
      <c r="G164" s="20">
        <f>IFERROR(ROUNDUP(SQRT((1/Total_Sites_km2!G164)/2)/20,0)*New_4G_Sites!G164*VLOOKUP(Lookups!$A$10,Lookups!$A$9:Lookups!$B$24,2,FALSE),0)</f>
        <v/>
      </c>
      <c r="H164" s="20">
        <f>IFERROR(ROUNDUP(SQRT((1/Total_Sites_km2!H164)/2)/20,0)*New_4G_Sites!H164*VLOOKUP(Lookups!$A$10,Lookups!$A$9:Lookups!$B$24,2,FALSE),0)</f>
        <v/>
      </c>
      <c r="I164" s="20">
        <f>IFERROR(ROUNDUP(SQRT((1/Total_Sites_km2!I164)/2)/20,0)*New_4G_Sites!I164*VLOOKUP(Lookups!$A$10,Lookups!$A$9:Lookups!$B$24,2,FALSE),0)</f>
        <v/>
      </c>
      <c r="J164" s="20">
        <f>IFERROR(ROUNDUP(SQRT((1/Total_Sites_km2!J164)/2)/20,0)*New_4G_Sites!J164*VLOOKUP(Lookups!$A$10,Lookups!$A$9:Lookups!$B$24,2,FALSE),0)</f>
        <v/>
      </c>
      <c r="K164" s="20">
        <f>IFERROR(ROUNDUP(SQRT((1/Total_Sites_km2!K164)/2)/20,0)*New_4G_Sites!K164*VLOOKUP(Lookups!$A$10,Lookups!$A$9:Lookups!$B$24,2,FALSE),0)</f>
        <v/>
      </c>
      <c r="L164" s="20">
        <f>IFERROR(ROUNDUP(SQRT((1/Total_Sites_km2!L164)/2)/20,0)*New_4G_Sites!L164*VLOOKUP(Lookups!$A$10,Lookups!$A$9:Lookups!$B$24,2,FALSE),0)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IFERROR(ROUNDUP(SQRT((1/Total_Sites_km2!C165)/2)/20,0)*New_4G_Sites!C165*VLOOKUP(Lookups!$A$10,Lookups!$A$9:Lookups!$B$24,2,FALSE),0)</f>
        <v/>
      </c>
      <c r="D165" s="20">
        <f>IFERROR(ROUNDUP(SQRT((1/Total_Sites_km2!D165)/2)/20,0)*New_4G_Sites!D165*VLOOKUP(Lookups!$A$10,Lookups!$A$9:Lookups!$B$24,2,FALSE),0)</f>
        <v/>
      </c>
      <c r="E165" s="20">
        <f>IFERROR(ROUNDUP(SQRT((1/Total_Sites_km2!E165)/2)/20,0)*New_4G_Sites!E165*VLOOKUP(Lookups!$A$10,Lookups!$A$9:Lookups!$B$24,2,FALSE),0)</f>
        <v/>
      </c>
      <c r="F165" s="20">
        <f>IFERROR(ROUNDUP(SQRT((1/Total_Sites_km2!F165)/2)/20,0)*New_4G_Sites!F165*VLOOKUP(Lookups!$A$10,Lookups!$A$9:Lookups!$B$24,2,FALSE),0)</f>
        <v/>
      </c>
      <c r="G165" s="20">
        <f>IFERROR(ROUNDUP(SQRT((1/Total_Sites_km2!G165)/2)/20,0)*New_4G_Sites!G165*VLOOKUP(Lookups!$A$10,Lookups!$A$9:Lookups!$B$24,2,FALSE),0)</f>
        <v/>
      </c>
      <c r="H165" s="20">
        <f>IFERROR(ROUNDUP(SQRT((1/Total_Sites_km2!H165)/2)/20,0)*New_4G_Sites!H165*VLOOKUP(Lookups!$A$10,Lookups!$A$9:Lookups!$B$24,2,FALSE),0)</f>
        <v/>
      </c>
      <c r="I165" s="20">
        <f>IFERROR(ROUNDUP(SQRT((1/Total_Sites_km2!I165)/2)/20,0)*New_4G_Sites!I165*VLOOKUP(Lookups!$A$10,Lookups!$A$9:Lookups!$B$24,2,FALSE),0)</f>
        <v/>
      </c>
      <c r="J165" s="20">
        <f>IFERROR(ROUNDUP(SQRT((1/Total_Sites_km2!J165)/2)/20,0)*New_4G_Sites!J165*VLOOKUP(Lookups!$A$10,Lookups!$A$9:Lookups!$B$24,2,FALSE),0)</f>
        <v/>
      </c>
      <c r="K165" s="20">
        <f>IFERROR(ROUNDUP(SQRT((1/Total_Sites_km2!K165)/2)/20,0)*New_4G_Sites!K165*VLOOKUP(Lookups!$A$10,Lookups!$A$9:Lookups!$B$24,2,FALSE),0)</f>
        <v/>
      </c>
      <c r="L165" s="20">
        <f>IFERROR(ROUNDUP(SQRT((1/Total_Sites_km2!L165)/2)/20,0)*New_4G_Sites!L165*VLOOKUP(Lookups!$A$10,Lookups!$A$9:Lookups!$B$24,2,FALSE),0)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IFERROR(ROUNDUP(SQRT((1/Total_Sites_km2!C166)/2)/20,0)*New_4G_Sites!C166*VLOOKUP(Lookups!$A$10,Lookups!$A$9:Lookups!$B$24,2,FALSE),0)</f>
        <v/>
      </c>
      <c r="D166" s="20">
        <f>IFERROR(ROUNDUP(SQRT((1/Total_Sites_km2!D166)/2)/20,0)*New_4G_Sites!D166*VLOOKUP(Lookups!$A$10,Lookups!$A$9:Lookups!$B$24,2,FALSE),0)</f>
        <v/>
      </c>
      <c r="E166" s="20">
        <f>IFERROR(ROUNDUP(SQRT((1/Total_Sites_km2!E166)/2)/20,0)*New_4G_Sites!E166*VLOOKUP(Lookups!$A$10,Lookups!$A$9:Lookups!$B$24,2,FALSE),0)</f>
        <v/>
      </c>
      <c r="F166" s="20">
        <f>IFERROR(ROUNDUP(SQRT((1/Total_Sites_km2!F166)/2)/20,0)*New_4G_Sites!F166*VLOOKUP(Lookups!$A$10,Lookups!$A$9:Lookups!$B$24,2,FALSE),0)</f>
        <v/>
      </c>
      <c r="G166" s="20">
        <f>IFERROR(ROUNDUP(SQRT((1/Total_Sites_km2!G166)/2)/20,0)*New_4G_Sites!G166*VLOOKUP(Lookups!$A$10,Lookups!$A$9:Lookups!$B$24,2,FALSE),0)</f>
        <v/>
      </c>
      <c r="H166" s="20">
        <f>IFERROR(ROUNDUP(SQRT((1/Total_Sites_km2!H166)/2)/20,0)*New_4G_Sites!H166*VLOOKUP(Lookups!$A$10,Lookups!$A$9:Lookups!$B$24,2,FALSE),0)</f>
        <v/>
      </c>
      <c r="I166" s="20">
        <f>IFERROR(ROUNDUP(SQRT((1/Total_Sites_km2!I166)/2)/20,0)*New_4G_Sites!I166*VLOOKUP(Lookups!$A$10,Lookups!$A$9:Lookups!$B$24,2,FALSE),0)</f>
        <v/>
      </c>
      <c r="J166" s="20">
        <f>IFERROR(ROUNDUP(SQRT((1/Total_Sites_km2!J166)/2)/20,0)*New_4G_Sites!J166*VLOOKUP(Lookups!$A$10,Lookups!$A$9:Lookups!$B$24,2,FALSE),0)</f>
        <v/>
      </c>
      <c r="K166" s="20">
        <f>IFERROR(ROUNDUP(SQRT((1/Total_Sites_km2!K166)/2)/20,0)*New_4G_Sites!K166*VLOOKUP(Lookups!$A$10,Lookups!$A$9:Lookups!$B$24,2,FALSE),0)</f>
        <v/>
      </c>
      <c r="L166" s="20">
        <f>IFERROR(ROUNDUP(SQRT((1/Total_Sites_km2!L166)/2)/20,0)*New_4G_Sites!L166*VLOOKUP(Lookups!$A$10,Lookups!$A$9:Lookups!$B$24,2,FALSE),0)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IFERROR(ROUNDUP(SQRT((1/Total_Sites_km2!C167)/2)/20,0)*New_4G_Sites!C167*VLOOKUP(Lookups!$A$10,Lookups!$A$9:Lookups!$B$24,2,FALSE),0)</f>
        <v/>
      </c>
      <c r="D167" s="20">
        <f>IFERROR(ROUNDUP(SQRT((1/Total_Sites_km2!D167)/2)/20,0)*New_4G_Sites!D167*VLOOKUP(Lookups!$A$10,Lookups!$A$9:Lookups!$B$24,2,FALSE),0)</f>
        <v/>
      </c>
      <c r="E167" s="20">
        <f>IFERROR(ROUNDUP(SQRT((1/Total_Sites_km2!E167)/2)/20,0)*New_4G_Sites!E167*VLOOKUP(Lookups!$A$10,Lookups!$A$9:Lookups!$B$24,2,FALSE),0)</f>
        <v/>
      </c>
      <c r="F167" s="20">
        <f>IFERROR(ROUNDUP(SQRT((1/Total_Sites_km2!F167)/2)/20,0)*New_4G_Sites!F167*VLOOKUP(Lookups!$A$10,Lookups!$A$9:Lookups!$B$24,2,FALSE),0)</f>
        <v/>
      </c>
      <c r="G167" s="20">
        <f>IFERROR(ROUNDUP(SQRT((1/Total_Sites_km2!G167)/2)/20,0)*New_4G_Sites!G167*VLOOKUP(Lookups!$A$10,Lookups!$A$9:Lookups!$B$24,2,FALSE),0)</f>
        <v/>
      </c>
      <c r="H167" s="20">
        <f>IFERROR(ROUNDUP(SQRT((1/Total_Sites_km2!H167)/2)/20,0)*New_4G_Sites!H167*VLOOKUP(Lookups!$A$10,Lookups!$A$9:Lookups!$B$24,2,FALSE),0)</f>
        <v/>
      </c>
      <c r="I167" s="20">
        <f>IFERROR(ROUNDUP(SQRT((1/Total_Sites_km2!I167)/2)/20,0)*New_4G_Sites!I167*VLOOKUP(Lookups!$A$10,Lookups!$A$9:Lookups!$B$24,2,FALSE),0)</f>
        <v/>
      </c>
      <c r="J167" s="20">
        <f>IFERROR(ROUNDUP(SQRT((1/Total_Sites_km2!J167)/2)/20,0)*New_4G_Sites!J167*VLOOKUP(Lookups!$A$10,Lookups!$A$9:Lookups!$B$24,2,FALSE),0)</f>
        <v/>
      </c>
      <c r="K167" s="20">
        <f>IFERROR(ROUNDUP(SQRT((1/Total_Sites_km2!K167)/2)/20,0)*New_4G_Sites!K167*VLOOKUP(Lookups!$A$10,Lookups!$A$9:Lookups!$B$24,2,FALSE),0)</f>
        <v/>
      </c>
      <c r="L167" s="20">
        <f>IFERROR(ROUNDUP(SQRT((1/Total_Sites_km2!L167)/2)/20,0)*New_4G_Sites!L167*VLOOKUP(Lookups!$A$10,Lookups!$A$9:Lookups!$B$24,2,FALSE),0)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IFERROR(ROUNDUP(SQRT((1/Total_Sites_km2!C168)/2)/20,0)*New_4G_Sites!C168*VLOOKUP(Lookups!$A$10,Lookups!$A$9:Lookups!$B$24,2,FALSE),0)</f>
        <v/>
      </c>
      <c r="D168" s="20">
        <f>IFERROR(ROUNDUP(SQRT((1/Total_Sites_km2!D168)/2)/20,0)*New_4G_Sites!D168*VLOOKUP(Lookups!$A$10,Lookups!$A$9:Lookups!$B$24,2,FALSE),0)</f>
        <v/>
      </c>
      <c r="E168" s="20">
        <f>IFERROR(ROUNDUP(SQRT((1/Total_Sites_km2!E168)/2)/20,0)*New_4G_Sites!E168*VLOOKUP(Lookups!$A$10,Lookups!$A$9:Lookups!$B$24,2,FALSE),0)</f>
        <v/>
      </c>
      <c r="F168" s="20">
        <f>IFERROR(ROUNDUP(SQRT((1/Total_Sites_km2!F168)/2)/20,0)*New_4G_Sites!F168*VLOOKUP(Lookups!$A$10,Lookups!$A$9:Lookups!$B$24,2,FALSE),0)</f>
        <v/>
      </c>
      <c r="G168" s="20">
        <f>IFERROR(ROUNDUP(SQRT((1/Total_Sites_km2!G168)/2)/20,0)*New_4G_Sites!G168*VLOOKUP(Lookups!$A$10,Lookups!$A$9:Lookups!$B$24,2,FALSE),0)</f>
        <v/>
      </c>
      <c r="H168" s="20">
        <f>IFERROR(ROUNDUP(SQRT((1/Total_Sites_km2!H168)/2)/20,0)*New_4G_Sites!H168*VLOOKUP(Lookups!$A$10,Lookups!$A$9:Lookups!$B$24,2,FALSE),0)</f>
        <v/>
      </c>
      <c r="I168" s="20">
        <f>IFERROR(ROUNDUP(SQRT((1/Total_Sites_km2!I168)/2)/20,0)*New_4G_Sites!I168*VLOOKUP(Lookups!$A$10,Lookups!$A$9:Lookups!$B$24,2,FALSE),0)</f>
        <v/>
      </c>
      <c r="J168" s="20">
        <f>IFERROR(ROUNDUP(SQRT((1/Total_Sites_km2!J168)/2)/20,0)*New_4G_Sites!J168*VLOOKUP(Lookups!$A$10,Lookups!$A$9:Lookups!$B$24,2,FALSE),0)</f>
        <v/>
      </c>
      <c r="K168" s="20">
        <f>IFERROR(ROUNDUP(SQRT((1/Total_Sites_km2!K168)/2)/20,0)*New_4G_Sites!K168*VLOOKUP(Lookups!$A$10,Lookups!$A$9:Lookups!$B$24,2,FALSE),0)</f>
        <v/>
      </c>
      <c r="L168" s="20">
        <f>IFERROR(ROUNDUP(SQRT((1/Total_Sites_km2!L168)/2)/20,0)*New_4G_Sites!L168*VLOOKUP(Lookups!$A$10,Lookups!$A$9:Lookups!$B$24,2,FALSE),0)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IFERROR(ROUNDUP(SQRT((1/Total_Sites_km2!C169)/2)/20,0)*New_4G_Sites!C169*VLOOKUP(Lookups!$A$10,Lookups!$A$9:Lookups!$B$24,2,FALSE),0)</f>
        <v/>
      </c>
      <c r="D169" s="20">
        <f>IFERROR(ROUNDUP(SQRT((1/Total_Sites_km2!D169)/2)/20,0)*New_4G_Sites!D169*VLOOKUP(Lookups!$A$10,Lookups!$A$9:Lookups!$B$24,2,FALSE),0)</f>
        <v/>
      </c>
      <c r="E169" s="20">
        <f>IFERROR(ROUNDUP(SQRT((1/Total_Sites_km2!E169)/2)/20,0)*New_4G_Sites!E169*VLOOKUP(Lookups!$A$10,Lookups!$A$9:Lookups!$B$24,2,FALSE),0)</f>
        <v/>
      </c>
      <c r="F169" s="20">
        <f>IFERROR(ROUNDUP(SQRT((1/Total_Sites_km2!F169)/2)/20,0)*New_4G_Sites!F169*VLOOKUP(Lookups!$A$10,Lookups!$A$9:Lookups!$B$24,2,FALSE),0)</f>
        <v/>
      </c>
      <c r="G169" s="20">
        <f>IFERROR(ROUNDUP(SQRT((1/Total_Sites_km2!G169)/2)/20,0)*New_4G_Sites!G169*VLOOKUP(Lookups!$A$10,Lookups!$A$9:Lookups!$B$24,2,FALSE),0)</f>
        <v/>
      </c>
      <c r="H169" s="20">
        <f>IFERROR(ROUNDUP(SQRT((1/Total_Sites_km2!H169)/2)/20,0)*New_4G_Sites!H169*VLOOKUP(Lookups!$A$10,Lookups!$A$9:Lookups!$B$24,2,FALSE),0)</f>
        <v/>
      </c>
      <c r="I169" s="20">
        <f>IFERROR(ROUNDUP(SQRT((1/Total_Sites_km2!I169)/2)/20,0)*New_4G_Sites!I169*VLOOKUP(Lookups!$A$10,Lookups!$A$9:Lookups!$B$24,2,FALSE),0)</f>
        <v/>
      </c>
      <c r="J169" s="20">
        <f>IFERROR(ROUNDUP(SQRT((1/Total_Sites_km2!J169)/2)/20,0)*New_4G_Sites!J169*VLOOKUP(Lookups!$A$10,Lookups!$A$9:Lookups!$B$24,2,FALSE),0)</f>
        <v/>
      </c>
      <c r="K169" s="20">
        <f>IFERROR(ROUNDUP(SQRT((1/Total_Sites_km2!K169)/2)/20,0)*New_4G_Sites!K169*VLOOKUP(Lookups!$A$10,Lookups!$A$9:Lookups!$B$24,2,FALSE),0)</f>
        <v/>
      </c>
      <c r="L169" s="20">
        <f>IFERROR(ROUNDUP(SQRT((1/Total_Sites_km2!L169)/2)/20,0)*New_4G_Sites!L169*VLOOKUP(Lookups!$A$10,Lookups!$A$9:Lookups!$B$24,2,FALSE),0)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IFERROR(ROUNDUP(SQRT((1/Total_Sites_km2!C170)/2)/20,0)*New_4G_Sites!C170*VLOOKUP(Lookups!$A$10,Lookups!$A$9:Lookups!$B$24,2,FALSE),0)</f>
        <v/>
      </c>
      <c r="D170" s="20">
        <f>IFERROR(ROUNDUP(SQRT((1/Total_Sites_km2!D170)/2)/20,0)*New_4G_Sites!D170*VLOOKUP(Lookups!$A$10,Lookups!$A$9:Lookups!$B$24,2,FALSE),0)</f>
        <v/>
      </c>
      <c r="E170" s="20">
        <f>IFERROR(ROUNDUP(SQRT((1/Total_Sites_km2!E170)/2)/20,0)*New_4G_Sites!E170*VLOOKUP(Lookups!$A$10,Lookups!$A$9:Lookups!$B$24,2,FALSE),0)</f>
        <v/>
      </c>
      <c r="F170" s="20">
        <f>IFERROR(ROUNDUP(SQRT((1/Total_Sites_km2!F170)/2)/20,0)*New_4G_Sites!F170*VLOOKUP(Lookups!$A$10,Lookups!$A$9:Lookups!$B$24,2,FALSE),0)</f>
        <v/>
      </c>
      <c r="G170" s="20">
        <f>IFERROR(ROUNDUP(SQRT((1/Total_Sites_km2!G170)/2)/20,0)*New_4G_Sites!G170*VLOOKUP(Lookups!$A$10,Lookups!$A$9:Lookups!$B$24,2,FALSE),0)</f>
        <v/>
      </c>
      <c r="H170" s="20">
        <f>IFERROR(ROUNDUP(SQRT((1/Total_Sites_km2!H170)/2)/20,0)*New_4G_Sites!H170*VLOOKUP(Lookups!$A$10,Lookups!$A$9:Lookups!$B$24,2,FALSE),0)</f>
        <v/>
      </c>
      <c r="I170" s="20">
        <f>IFERROR(ROUNDUP(SQRT((1/Total_Sites_km2!I170)/2)/20,0)*New_4G_Sites!I170*VLOOKUP(Lookups!$A$10,Lookups!$A$9:Lookups!$B$24,2,FALSE),0)</f>
        <v/>
      </c>
      <c r="J170" s="20">
        <f>IFERROR(ROUNDUP(SQRT((1/Total_Sites_km2!J170)/2)/20,0)*New_4G_Sites!J170*VLOOKUP(Lookups!$A$10,Lookups!$A$9:Lookups!$B$24,2,FALSE),0)</f>
        <v/>
      </c>
      <c r="K170" s="20">
        <f>IFERROR(ROUNDUP(SQRT((1/Total_Sites_km2!K170)/2)/20,0)*New_4G_Sites!K170*VLOOKUP(Lookups!$A$10,Lookups!$A$9:Lookups!$B$24,2,FALSE),0)</f>
        <v/>
      </c>
      <c r="L170" s="20">
        <f>IFERROR(ROUNDUP(SQRT((1/Total_Sites_km2!L170)/2)/20,0)*New_4G_Sites!L170*VLOOKUP(Lookups!$A$10,Lookups!$A$9:Lookups!$B$24,2,FALSE),0)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IFERROR(ROUNDUP(SQRT((1/Total_Sites_km2!C171)/2)/20,0)*New_4G_Sites!C171*VLOOKUP(Lookups!$A$10,Lookups!$A$9:Lookups!$B$24,2,FALSE),0)</f>
        <v/>
      </c>
      <c r="D171" s="20">
        <f>IFERROR(ROUNDUP(SQRT((1/Total_Sites_km2!D171)/2)/20,0)*New_4G_Sites!D171*VLOOKUP(Lookups!$A$10,Lookups!$A$9:Lookups!$B$24,2,FALSE),0)</f>
        <v/>
      </c>
      <c r="E171" s="20">
        <f>IFERROR(ROUNDUP(SQRT((1/Total_Sites_km2!E171)/2)/20,0)*New_4G_Sites!E171*VLOOKUP(Lookups!$A$10,Lookups!$A$9:Lookups!$B$24,2,FALSE),0)</f>
        <v/>
      </c>
      <c r="F171" s="20">
        <f>IFERROR(ROUNDUP(SQRT((1/Total_Sites_km2!F171)/2)/20,0)*New_4G_Sites!F171*VLOOKUP(Lookups!$A$10,Lookups!$A$9:Lookups!$B$24,2,FALSE),0)</f>
        <v/>
      </c>
      <c r="G171" s="20">
        <f>IFERROR(ROUNDUP(SQRT((1/Total_Sites_km2!G171)/2)/20,0)*New_4G_Sites!G171*VLOOKUP(Lookups!$A$10,Lookups!$A$9:Lookups!$B$24,2,FALSE),0)</f>
        <v/>
      </c>
      <c r="H171" s="20">
        <f>IFERROR(ROUNDUP(SQRT((1/Total_Sites_km2!H171)/2)/20,0)*New_4G_Sites!H171*VLOOKUP(Lookups!$A$10,Lookups!$A$9:Lookups!$B$24,2,FALSE),0)</f>
        <v/>
      </c>
      <c r="I171" s="20">
        <f>IFERROR(ROUNDUP(SQRT((1/Total_Sites_km2!I171)/2)/20,0)*New_4G_Sites!I171*VLOOKUP(Lookups!$A$10,Lookups!$A$9:Lookups!$B$24,2,FALSE),0)</f>
        <v/>
      </c>
      <c r="J171" s="20">
        <f>IFERROR(ROUNDUP(SQRT((1/Total_Sites_km2!J171)/2)/20,0)*New_4G_Sites!J171*VLOOKUP(Lookups!$A$10,Lookups!$A$9:Lookups!$B$24,2,FALSE),0)</f>
        <v/>
      </c>
      <c r="K171" s="20">
        <f>IFERROR(ROUNDUP(SQRT((1/Total_Sites_km2!K171)/2)/20,0)*New_4G_Sites!K171*VLOOKUP(Lookups!$A$10,Lookups!$A$9:Lookups!$B$24,2,FALSE),0)</f>
        <v/>
      </c>
      <c r="L171" s="20">
        <f>IFERROR(ROUNDUP(SQRT((1/Total_Sites_km2!L171)/2)/20,0)*New_4G_Sites!L171*VLOOKUP(Lookups!$A$10,Lookups!$A$9:Lookups!$B$24,2,FALSE),0)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IFERROR(ROUNDUP(SQRT((1/Total_Sites_km2!C172)/2)/20,0)*New_4G_Sites!C172*VLOOKUP(Lookups!$A$10,Lookups!$A$9:Lookups!$B$24,2,FALSE),0)</f>
        <v/>
      </c>
      <c r="D172" s="20">
        <f>IFERROR(ROUNDUP(SQRT((1/Total_Sites_km2!D172)/2)/20,0)*New_4G_Sites!D172*VLOOKUP(Lookups!$A$10,Lookups!$A$9:Lookups!$B$24,2,FALSE),0)</f>
        <v/>
      </c>
      <c r="E172" s="20">
        <f>IFERROR(ROUNDUP(SQRT((1/Total_Sites_km2!E172)/2)/20,0)*New_4G_Sites!E172*VLOOKUP(Lookups!$A$10,Lookups!$A$9:Lookups!$B$24,2,FALSE),0)</f>
        <v/>
      </c>
      <c r="F172" s="20">
        <f>IFERROR(ROUNDUP(SQRT((1/Total_Sites_km2!F172)/2)/20,0)*New_4G_Sites!F172*VLOOKUP(Lookups!$A$10,Lookups!$A$9:Lookups!$B$24,2,FALSE),0)</f>
        <v/>
      </c>
      <c r="G172" s="20">
        <f>IFERROR(ROUNDUP(SQRT((1/Total_Sites_km2!G172)/2)/20,0)*New_4G_Sites!G172*VLOOKUP(Lookups!$A$10,Lookups!$A$9:Lookups!$B$24,2,FALSE),0)</f>
        <v/>
      </c>
      <c r="H172" s="20">
        <f>IFERROR(ROUNDUP(SQRT((1/Total_Sites_km2!H172)/2)/20,0)*New_4G_Sites!H172*VLOOKUP(Lookups!$A$10,Lookups!$A$9:Lookups!$B$24,2,FALSE),0)</f>
        <v/>
      </c>
      <c r="I172" s="20">
        <f>IFERROR(ROUNDUP(SQRT((1/Total_Sites_km2!I172)/2)/20,0)*New_4G_Sites!I172*VLOOKUP(Lookups!$A$10,Lookups!$A$9:Lookups!$B$24,2,FALSE),0)</f>
        <v/>
      </c>
      <c r="J172" s="20">
        <f>IFERROR(ROUNDUP(SQRT((1/Total_Sites_km2!J172)/2)/20,0)*New_4G_Sites!J172*VLOOKUP(Lookups!$A$10,Lookups!$A$9:Lookups!$B$24,2,FALSE),0)</f>
        <v/>
      </c>
      <c r="K172" s="20">
        <f>IFERROR(ROUNDUP(SQRT((1/Total_Sites_km2!K172)/2)/20,0)*New_4G_Sites!K172*VLOOKUP(Lookups!$A$10,Lookups!$A$9:Lookups!$B$24,2,FALSE),0)</f>
        <v/>
      </c>
      <c r="L172" s="20">
        <f>IFERROR(ROUNDUP(SQRT((1/Total_Sites_km2!L172)/2)/20,0)*New_4G_Sites!L172*VLOOKUP(Lookups!$A$10,Lookups!$A$9:Lookups!$B$24,2,FALSE),0)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IFERROR(ROUNDUP(SQRT((1/Total_Sites_km2!C173)/2)/20,0)*New_4G_Sites!C173*VLOOKUP(Lookups!$A$10,Lookups!$A$9:Lookups!$B$24,2,FALSE),0)</f>
        <v/>
      </c>
      <c r="D173" s="20">
        <f>IFERROR(ROUNDUP(SQRT((1/Total_Sites_km2!D173)/2)/20,0)*New_4G_Sites!D173*VLOOKUP(Lookups!$A$10,Lookups!$A$9:Lookups!$B$24,2,FALSE),0)</f>
        <v/>
      </c>
      <c r="E173" s="20">
        <f>IFERROR(ROUNDUP(SQRT((1/Total_Sites_km2!E173)/2)/20,0)*New_4G_Sites!E173*VLOOKUP(Lookups!$A$10,Lookups!$A$9:Lookups!$B$24,2,FALSE),0)</f>
        <v/>
      </c>
      <c r="F173" s="20">
        <f>IFERROR(ROUNDUP(SQRT((1/Total_Sites_km2!F173)/2)/20,0)*New_4G_Sites!F173*VLOOKUP(Lookups!$A$10,Lookups!$A$9:Lookups!$B$24,2,FALSE),0)</f>
        <v/>
      </c>
      <c r="G173" s="20">
        <f>IFERROR(ROUNDUP(SQRT((1/Total_Sites_km2!G173)/2)/20,0)*New_4G_Sites!G173*VLOOKUP(Lookups!$A$10,Lookups!$A$9:Lookups!$B$24,2,FALSE),0)</f>
        <v/>
      </c>
      <c r="H173" s="20">
        <f>IFERROR(ROUNDUP(SQRT((1/Total_Sites_km2!H173)/2)/20,0)*New_4G_Sites!H173*VLOOKUP(Lookups!$A$10,Lookups!$A$9:Lookups!$B$24,2,FALSE),0)</f>
        <v/>
      </c>
      <c r="I173" s="20">
        <f>IFERROR(ROUNDUP(SQRT((1/Total_Sites_km2!I173)/2)/20,0)*New_4G_Sites!I173*VLOOKUP(Lookups!$A$10,Lookups!$A$9:Lookups!$B$24,2,FALSE),0)</f>
        <v/>
      </c>
      <c r="J173" s="20">
        <f>IFERROR(ROUNDUP(SQRT((1/Total_Sites_km2!J173)/2)/20,0)*New_4G_Sites!J173*VLOOKUP(Lookups!$A$10,Lookups!$A$9:Lookups!$B$24,2,FALSE),0)</f>
        <v/>
      </c>
      <c r="K173" s="20">
        <f>IFERROR(ROUNDUP(SQRT((1/Total_Sites_km2!K173)/2)/20,0)*New_4G_Sites!K173*VLOOKUP(Lookups!$A$10,Lookups!$A$9:Lookups!$B$24,2,FALSE),0)</f>
        <v/>
      </c>
      <c r="L173" s="20">
        <f>IFERROR(ROUNDUP(SQRT((1/Total_Sites_km2!L173)/2)/20,0)*New_4G_Sites!L173*VLOOKUP(Lookups!$A$10,Lookups!$A$9:Lookups!$B$24,2,FALSE),0)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IFERROR(ROUNDUP(SQRT((1/Total_Sites_km2!C174)/2)/20,0)*New_4G_Sites!C174*VLOOKUP(Lookups!$A$10,Lookups!$A$9:Lookups!$B$24,2,FALSE),0)</f>
        <v/>
      </c>
      <c r="D174" s="20">
        <f>IFERROR(ROUNDUP(SQRT((1/Total_Sites_km2!D174)/2)/20,0)*New_4G_Sites!D174*VLOOKUP(Lookups!$A$10,Lookups!$A$9:Lookups!$B$24,2,FALSE),0)</f>
        <v/>
      </c>
      <c r="E174" s="20">
        <f>IFERROR(ROUNDUP(SQRT((1/Total_Sites_km2!E174)/2)/20,0)*New_4G_Sites!E174*VLOOKUP(Lookups!$A$10,Lookups!$A$9:Lookups!$B$24,2,FALSE),0)</f>
        <v/>
      </c>
      <c r="F174" s="20">
        <f>IFERROR(ROUNDUP(SQRT((1/Total_Sites_km2!F174)/2)/20,0)*New_4G_Sites!F174*VLOOKUP(Lookups!$A$10,Lookups!$A$9:Lookups!$B$24,2,FALSE),0)</f>
        <v/>
      </c>
      <c r="G174" s="20">
        <f>IFERROR(ROUNDUP(SQRT((1/Total_Sites_km2!G174)/2)/20,0)*New_4G_Sites!G174*VLOOKUP(Lookups!$A$10,Lookups!$A$9:Lookups!$B$24,2,FALSE),0)</f>
        <v/>
      </c>
      <c r="H174" s="20">
        <f>IFERROR(ROUNDUP(SQRT((1/Total_Sites_km2!H174)/2)/20,0)*New_4G_Sites!H174*VLOOKUP(Lookups!$A$10,Lookups!$A$9:Lookups!$B$24,2,FALSE),0)</f>
        <v/>
      </c>
      <c r="I174" s="20">
        <f>IFERROR(ROUNDUP(SQRT((1/Total_Sites_km2!I174)/2)/20,0)*New_4G_Sites!I174*VLOOKUP(Lookups!$A$10,Lookups!$A$9:Lookups!$B$24,2,FALSE),0)</f>
        <v/>
      </c>
      <c r="J174" s="20">
        <f>IFERROR(ROUNDUP(SQRT((1/Total_Sites_km2!J174)/2)/20,0)*New_4G_Sites!J174*VLOOKUP(Lookups!$A$10,Lookups!$A$9:Lookups!$B$24,2,FALSE),0)</f>
        <v/>
      </c>
      <c r="K174" s="20">
        <f>IFERROR(ROUNDUP(SQRT((1/Total_Sites_km2!K174)/2)/20,0)*New_4G_Sites!K174*VLOOKUP(Lookups!$A$10,Lookups!$A$9:Lookups!$B$24,2,FALSE),0)</f>
        <v/>
      </c>
      <c r="L174" s="20">
        <f>IFERROR(ROUNDUP(SQRT((1/Total_Sites_km2!L174)/2)/20,0)*New_4G_Sites!L174*VLOOKUP(Lookups!$A$10,Lookups!$A$9:Lookups!$B$24,2,FALSE),0)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IFERROR(ROUNDUP(SQRT((1/Total_Sites_km2!C175)/2)/20,0)*New_4G_Sites!C175*VLOOKUP(Lookups!$A$10,Lookups!$A$9:Lookups!$B$24,2,FALSE),0)</f>
        <v/>
      </c>
      <c r="D175" s="20">
        <f>IFERROR(ROUNDUP(SQRT((1/Total_Sites_km2!D175)/2)/20,0)*New_4G_Sites!D175*VLOOKUP(Lookups!$A$10,Lookups!$A$9:Lookups!$B$24,2,FALSE),0)</f>
        <v/>
      </c>
      <c r="E175" s="20">
        <f>IFERROR(ROUNDUP(SQRT((1/Total_Sites_km2!E175)/2)/20,0)*New_4G_Sites!E175*VLOOKUP(Lookups!$A$10,Lookups!$A$9:Lookups!$B$24,2,FALSE),0)</f>
        <v/>
      </c>
      <c r="F175" s="20">
        <f>IFERROR(ROUNDUP(SQRT((1/Total_Sites_km2!F175)/2)/20,0)*New_4G_Sites!F175*VLOOKUP(Lookups!$A$10,Lookups!$A$9:Lookups!$B$24,2,FALSE),0)</f>
        <v/>
      </c>
      <c r="G175" s="20">
        <f>IFERROR(ROUNDUP(SQRT((1/Total_Sites_km2!G175)/2)/20,0)*New_4G_Sites!G175*VLOOKUP(Lookups!$A$10,Lookups!$A$9:Lookups!$B$24,2,FALSE),0)</f>
        <v/>
      </c>
      <c r="H175" s="20">
        <f>IFERROR(ROUNDUP(SQRT((1/Total_Sites_km2!H175)/2)/20,0)*New_4G_Sites!H175*VLOOKUP(Lookups!$A$10,Lookups!$A$9:Lookups!$B$24,2,FALSE),0)</f>
        <v/>
      </c>
      <c r="I175" s="20">
        <f>IFERROR(ROUNDUP(SQRT((1/Total_Sites_km2!I175)/2)/20,0)*New_4G_Sites!I175*VLOOKUP(Lookups!$A$10,Lookups!$A$9:Lookups!$B$24,2,FALSE),0)</f>
        <v/>
      </c>
      <c r="J175" s="20">
        <f>IFERROR(ROUNDUP(SQRT((1/Total_Sites_km2!J175)/2)/20,0)*New_4G_Sites!J175*VLOOKUP(Lookups!$A$10,Lookups!$A$9:Lookups!$B$24,2,FALSE),0)</f>
        <v/>
      </c>
      <c r="K175" s="20">
        <f>IFERROR(ROUNDUP(SQRT((1/Total_Sites_km2!K175)/2)/20,0)*New_4G_Sites!K175*VLOOKUP(Lookups!$A$10,Lookups!$A$9:Lookups!$B$24,2,FALSE),0)</f>
        <v/>
      </c>
      <c r="L175" s="20">
        <f>IFERROR(ROUNDUP(SQRT((1/Total_Sites_km2!L175)/2)/20,0)*New_4G_Sites!L175*VLOOKUP(Lookups!$A$10,Lookups!$A$9:Lookups!$B$24,2,FALSE),0)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IFERROR(ROUNDUP(SQRT((1/Total_Sites_km2!C176)/2)/20,0)*New_4G_Sites!C176*VLOOKUP(Lookups!$A$10,Lookups!$A$9:Lookups!$B$24,2,FALSE),0)</f>
        <v/>
      </c>
      <c r="D176" s="20">
        <f>IFERROR(ROUNDUP(SQRT((1/Total_Sites_km2!D176)/2)/20,0)*New_4G_Sites!D176*VLOOKUP(Lookups!$A$10,Lookups!$A$9:Lookups!$B$24,2,FALSE),0)</f>
        <v/>
      </c>
      <c r="E176" s="20">
        <f>IFERROR(ROUNDUP(SQRT((1/Total_Sites_km2!E176)/2)/20,0)*New_4G_Sites!E176*VLOOKUP(Lookups!$A$10,Lookups!$A$9:Lookups!$B$24,2,FALSE),0)</f>
        <v/>
      </c>
      <c r="F176" s="20">
        <f>IFERROR(ROUNDUP(SQRT((1/Total_Sites_km2!F176)/2)/20,0)*New_4G_Sites!F176*VLOOKUP(Lookups!$A$10,Lookups!$A$9:Lookups!$B$24,2,FALSE),0)</f>
        <v/>
      </c>
      <c r="G176" s="20">
        <f>IFERROR(ROUNDUP(SQRT((1/Total_Sites_km2!G176)/2)/20,0)*New_4G_Sites!G176*VLOOKUP(Lookups!$A$10,Lookups!$A$9:Lookups!$B$24,2,FALSE),0)</f>
        <v/>
      </c>
      <c r="H176" s="20">
        <f>IFERROR(ROUNDUP(SQRT((1/Total_Sites_km2!H176)/2)/20,0)*New_4G_Sites!H176*VLOOKUP(Lookups!$A$10,Lookups!$A$9:Lookups!$B$24,2,FALSE),0)</f>
        <v/>
      </c>
      <c r="I176" s="20">
        <f>IFERROR(ROUNDUP(SQRT((1/Total_Sites_km2!I176)/2)/20,0)*New_4G_Sites!I176*VLOOKUP(Lookups!$A$10,Lookups!$A$9:Lookups!$B$24,2,FALSE),0)</f>
        <v/>
      </c>
      <c r="J176" s="20">
        <f>IFERROR(ROUNDUP(SQRT((1/Total_Sites_km2!J176)/2)/20,0)*New_4G_Sites!J176*VLOOKUP(Lookups!$A$10,Lookups!$A$9:Lookups!$B$24,2,FALSE),0)</f>
        <v/>
      </c>
      <c r="K176" s="20">
        <f>IFERROR(ROUNDUP(SQRT((1/Total_Sites_km2!K176)/2)/20,0)*New_4G_Sites!K176*VLOOKUP(Lookups!$A$10,Lookups!$A$9:Lookups!$B$24,2,FALSE),0)</f>
        <v/>
      </c>
      <c r="L176" s="20">
        <f>IFERROR(ROUNDUP(SQRT((1/Total_Sites_km2!L176)/2)/20,0)*New_4G_Sites!L176*VLOOKUP(Lookups!$A$10,Lookups!$A$9:Lookups!$B$24,2,FALSE),0)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IFERROR(ROUNDUP(SQRT((1/Total_Sites_km2!C177)/2)/20,0)*New_4G_Sites!C177*VLOOKUP(Lookups!$A$10,Lookups!$A$9:Lookups!$B$24,2,FALSE),0)</f>
        <v/>
      </c>
      <c r="D177" s="20">
        <f>IFERROR(ROUNDUP(SQRT((1/Total_Sites_km2!D177)/2)/20,0)*New_4G_Sites!D177*VLOOKUP(Lookups!$A$10,Lookups!$A$9:Lookups!$B$24,2,FALSE),0)</f>
        <v/>
      </c>
      <c r="E177" s="20">
        <f>IFERROR(ROUNDUP(SQRT((1/Total_Sites_km2!E177)/2)/20,0)*New_4G_Sites!E177*VLOOKUP(Lookups!$A$10,Lookups!$A$9:Lookups!$B$24,2,FALSE),0)</f>
        <v/>
      </c>
      <c r="F177" s="20">
        <f>IFERROR(ROUNDUP(SQRT((1/Total_Sites_km2!F177)/2)/20,0)*New_4G_Sites!F177*VLOOKUP(Lookups!$A$10,Lookups!$A$9:Lookups!$B$24,2,FALSE),0)</f>
        <v/>
      </c>
      <c r="G177" s="20">
        <f>IFERROR(ROUNDUP(SQRT((1/Total_Sites_km2!G177)/2)/20,0)*New_4G_Sites!G177*VLOOKUP(Lookups!$A$10,Lookups!$A$9:Lookups!$B$24,2,FALSE),0)</f>
        <v/>
      </c>
      <c r="H177" s="20">
        <f>IFERROR(ROUNDUP(SQRT((1/Total_Sites_km2!H177)/2)/20,0)*New_4G_Sites!H177*VLOOKUP(Lookups!$A$10,Lookups!$A$9:Lookups!$B$24,2,FALSE),0)</f>
        <v/>
      </c>
      <c r="I177" s="20">
        <f>IFERROR(ROUNDUP(SQRT((1/Total_Sites_km2!I177)/2)/20,0)*New_4G_Sites!I177*VLOOKUP(Lookups!$A$10,Lookups!$A$9:Lookups!$B$24,2,FALSE),0)</f>
        <v/>
      </c>
      <c r="J177" s="20">
        <f>IFERROR(ROUNDUP(SQRT((1/Total_Sites_km2!J177)/2)/20,0)*New_4G_Sites!J177*VLOOKUP(Lookups!$A$10,Lookups!$A$9:Lookups!$B$24,2,FALSE),0)</f>
        <v/>
      </c>
      <c r="K177" s="20">
        <f>IFERROR(ROUNDUP(SQRT((1/Total_Sites_km2!K177)/2)/20,0)*New_4G_Sites!K177*VLOOKUP(Lookups!$A$10,Lookups!$A$9:Lookups!$B$24,2,FALSE),0)</f>
        <v/>
      </c>
      <c r="L177" s="20">
        <f>IFERROR(ROUNDUP(SQRT((1/Total_Sites_km2!L177)/2)/20,0)*New_4G_Sites!L177*VLOOKUP(Lookups!$A$10,Lookups!$A$9:Lookups!$B$24,2,FALSE),0)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IFERROR(ROUNDUP(SQRT((1/Total_Sites_km2!C178)/2)/20,0)*New_4G_Sites!C178*VLOOKUP(Lookups!$A$10,Lookups!$A$9:Lookups!$B$24,2,FALSE),0)</f>
        <v/>
      </c>
      <c r="D178" s="20">
        <f>IFERROR(ROUNDUP(SQRT((1/Total_Sites_km2!D178)/2)/20,0)*New_4G_Sites!D178*VLOOKUP(Lookups!$A$10,Lookups!$A$9:Lookups!$B$24,2,FALSE),0)</f>
        <v/>
      </c>
      <c r="E178" s="20">
        <f>IFERROR(ROUNDUP(SQRT((1/Total_Sites_km2!E178)/2)/20,0)*New_4G_Sites!E178*VLOOKUP(Lookups!$A$10,Lookups!$A$9:Lookups!$B$24,2,FALSE),0)</f>
        <v/>
      </c>
      <c r="F178" s="20">
        <f>IFERROR(ROUNDUP(SQRT((1/Total_Sites_km2!F178)/2)/20,0)*New_4G_Sites!F178*VLOOKUP(Lookups!$A$10,Lookups!$A$9:Lookups!$B$24,2,FALSE),0)</f>
        <v/>
      </c>
      <c r="G178" s="20">
        <f>IFERROR(ROUNDUP(SQRT((1/Total_Sites_km2!G178)/2)/20,0)*New_4G_Sites!G178*VLOOKUP(Lookups!$A$10,Lookups!$A$9:Lookups!$B$24,2,FALSE),0)</f>
        <v/>
      </c>
      <c r="H178" s="20">
        <f>IFERROR(ROUNDUP(SQRT((1/Total_Sites_km2!H178)/2)/20,0)*New_4G_Sites!H178*VLOOKUP(Lookups!$A$10,Lookups!$A$9:Lookups!$B$24,2,FALSE),0)</f>
        <v/>
      </c>
      <c r="I178" s="20">
        <f>IFERROR(ROUNDUP(SQRT((1/Total_Sites_km2!I178)/2)/20,0)*New_4G_Sites!I178*VLOOKUP(Lookups!$A$10,Lookups!$A$9:Lookups!$B$24,2,FALSE),0)</f>
        <v/>
      </c>
      <c r="J178" s="20">
        <f>IFERROR(ROUNDUP(SQRT((1/Total_Sites_km2!J178)/2)/20,0)*New_4G_Sites!J178*VLOOKUP(Lookups!$A$10,Lookups!$A$9:Lookups!$B$24,2,FALSE),0)</f>
        <v/>
      </c>
      <c r="K178" s="20">
        <f>IFERROR(ROUNDUP(SQRT((1/Total_Sites_km2!K178)/2)/20,0)*New_4G_Sites!K178*VLOOKUP(Lookups!$A$10,Lookups!$A$9:Lookups!$B$24,2,FALSE),0)</f>
        <v/>
      </c>
      <c r="L178" s="20">
        <f>IFERROR(ROUNDUP(SQRT((1/Total_Sites_km2!L178)/2)/20,0)*New_4G_Sites!L178*VLOOKUP(Lookups!$A$10,Lookups!$A$9:Lookups!$B$24,2,FALSE),0)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IFERROR(ROUNDUP(SQRT((1/Total_Sites_km2!C179)/2)/20,0)*New_4G_Sites!C179*VLOOKUP(Lookups!$A$10,Lookups!$A$9:Lookups!$B$24,2,FALSE),0)</f>
        <v/>
      </c>
      <c r="D179" s="20">
        <f>IFERROR(ROUNDUP(SQRT((1/Total_Sites_km2!D179)/2)/20,0)*New_4G_Sites!D179*VLOOKUP(Lookups!$A$10,Lookups!$A$9:Lookups!$B$24,2,FALSE),0)</f>
        <v/>
      </c>
      <c r="E179" s="20">
        <f>IFERROR(ROUNDUP(SQRT((1/Total_Sites_km2!E179)/2)/20,0)*New_4G_Sites!E179*VLOOKUP(Lookups!$A$10,Lookups!$A$9:Lookups!$B$24,2,FALSE),0)</f>
        <v/>
      </c>
      <c r="F179" s="20">
        <f>IFERROR(ROUNDUP(SQRT((1/Total_Sites_km2!F179)/2)/20,0)*New_4G_Sites!F179*VLOOKUP(Lookups!$A$10,Lookups!$A$9:Lookups!$B$24,2,FALSE),0)</f>
        <v/>
      </c>
      <c r="G179" s="20">
        <f>IFERROR(ROUNDUP(SQRT((1/Total_Sites_km2!G179)/2)/20,0)*New_4G_Sites!G179*VLOOKUP(Lookups!$A$10,Lookups!$A$9:Lookups!$B$24,2,FALSE),0)</f>
        <v/>
      </c>
      <c r="H179" s="20">
        <f>IFERROR(ROUNDUP(SQRT((1/Total_Sites_km2!H179)/2)/20,0)*New_4G_Sites!H179*VLOOKUP(Lookups!$A$10,Lookups!$A$9:Lookups!$B$24,2,FALSE),0)</f>
        <v/>
      </c>
      <c r="I179" s="20">
        <f>IFERROR(ROUNDUP(SQRT((1/Total_Sites_km2!I179)/2)/20,0)*New_4G_Sites!I179*VLOOKUP(Lookups!$A$10,Lookups!$A$9:Lookups!$B$24,2,FALSE),0)</f>
        <v/>
      </c>
      <c r="J179" s="20">
        <f>IFERROR(ROUNDUP(SQRT((1/Total_Sites_km2!J179)/2)/20,0)*New_4G_Sites!J179*VLOOKUP(Lookups!$A$10,Lookups!$A$9:Lookups!$B$24,2,FALSE),0)</f>
        <v/>
      </c>
      <c r="K179" s="20">
        <f>IFERROR(ROUNDUP(SQRT((1/Total_Sites_km2!K179)/2)/20,0)*New_4G_Sites!K179*VLOOKUP(Lookups!$A$10,Lookups!$A$9:Lookups!$B$24,2,FALSE),0)</f>
        <v/>
      </c>
      <c r="L179" s="20">
        <f>IFERROR(ROUNDUP(SQRT((1/Total_Sites_km2!L179)/2)/20,0)*New_4G_Sites!L179*VLOOKUP(Lookups!$A$10,Lookups!$A$9:Lookups!$B$24,2,FALSE),0)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IFERROR(ROUNDUP(SQRT((1/Total_Sites_km2!C180)/2)/20,0)*New_4G_Sites!C180*VLOOKUP(Lookups!$A$10,Lookups!$A$9:Lookups!$B$24,2,FALSE),0)</f>
        <v/>
      </c>
      <c r="D180" s="20">
        <f>IFERROR(ROUNDUP(SQRT((1/Total_Sites_km2!D180)/2)/20,0)*New_4G_Sites!D180*VLOOKUP(Lookups!$A$10,Lookups!$A$9:Lookups!$B$24,2,FALSE),0)</f>
        <v/>
      </c>
      <c r="E180" s="20">
        <f>IFERROR(ROUNDUP(SQRT((1/Total_Sites_km2!E180)/2)/20,0)*New_4G_Sites!E180*VLOOKUP(Lookups!$A$10,Lookups!$A$9:Lookups!$B$24,2,FALSE),0)</f>
        <v/>
      </c>
      <c r="F180" s="20">
        <f>IFERROR(ROUNDUP(SQRT((1/Total_Sites_km2!F180)/2)/20,0)*New_4G_Sites!F180*VLOOKUP(Lookups!$A$10,Lookups!$A$9:Lookups!$B$24,2,FALSE),0)</f>
        <v/>
      </c>
      <c r="G180" s="20">
        <f>IFERROR(ROUNDUP(SQRT((1/Total_Sites_km2!G180)/2)/20,0)*New_4G_Sites!G180*VLOOKUP(Lookups!$A$10,Lookups!$A$9:Lookups!$B$24,2,FALSE),0)</f>
        <v/>
      </c>
      <c r="H180" s="20">
        <f>IFERROR(ROUNDUP(SQRT((1/Total_Sites_km2!H180)/2)/20,0)*New_4G_Sites!H180*VLOOKUP(Lookups!$A$10,Lookups!$A$9:Lookups!$B$24,2,FALSE),0)</f>
        <v/>
      </c>
      <c r="I180" s="20">
        <f>IFERROR(ROUNDUP(SQRT((1/Total_Sites_km2!I180)/2)/20,0)*New_4G_Sites!I180*VLOOKUP(Lookups!$A$10,Lookups!$A$9:Lookups!$B$24,2,FALSE),0)</f>
        <v/>
      </c>
      <c r="J180" s="20">
        <f>IFERROR(ROUNDUP(SQRT((1/Total_Sites_km2!J180)/2)/20,0)*New_4G_Sites!J180*VLOOKUP(Lookups!$A$10,Lookups!$A$9:Lookups!$B$24,2,FALSE),0)</f>
        <v/>
      </c>
      <c r="K180" s="20">
        <f>IFERROR(ROUNDUP(SQRT((1/Total_Sites_km2!K180)/2)/20,0)*New_4G_Sites!K180*VLOOKUP(Lookups!$A$10,Lookups!$A$9:Lookups!$B$24,2,FALSE),0)</f>
        <v/>
      </c>
      <c r="L180" s="20">
        <f>IFERROR(ROUNDUP(SQRT((1/Total_Sites_km2!L180)/2)/20,0)*New_4G_Sites!L180*VLOOKUP(Lookups!$A$10,Lookups!$A$9:Lookups!$B$24,2,FALSE),0)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IFERROR(ROUNDUP(SQRT((1/Total_Sites_km2!C181)/2)/20,0)*New_4G_Sites!C181*VLOOKUP(Lookups!$A$10,Lookups!$A$9:Lookups!$B$24,2,FALSE),0)</f>
        <v/>
      </c>
      <c r="D181" s="20">
        <f>IFERROR(ROUNDUP(SQRT((1/Total_Sites_km2!D181)/2)/20,0)*New_4G_Sites!D181*VLOOKUP(Lookups!$A$10,Lookups!$A$9:Lookups!$B$24,2,FALSE),0)</f>
        <v/>
      </c>
      <c r="E181" s="20">
        <f>IFERROR(ROUNDUP(SQRT((1/Total_Sites_km2!E181)/2)/20,0)*New_4G_Sites!E181*VLOOKUP(Lookups!$A$10,Lookups!$A$9:Lookups!$B$24,2,FALSE),0)</f>
        <v/>
      </c>
      <c r="F181" s="20">
        <f>IFERROR(ROUNDUP(SQRT((1/Total_Sites_km2!F181)/2)/20,0)*New_4G_Sites!F181*VLOOKUP(Lookups!$A$10,Lookups!$A$9:Lookups!$B$24,2,FALSE),0)</f>
        <v/>
      </c>
      <c r="G181" s="20">
        <f>IFERROR(ROUNDUP(SQRT((1/Total_Sites_km2!G181)/2)/20,0)*New_4G_Sites!G181*VLOOKUP(Lookups!$A$10,Lookups!$A$9:Lookups!$B$24,2,FALSE),0)</f>
        <v/>
      </c>
      <c r="H181" s="20">
        <f>IFERROR(ROUNDUP(SQRT((1/Total_Sites_km2!H181)/2)/20,0)*New_4G_Sites!H181*VLOOKUP(Lookups!$A$10,Lookups!$A$9:Lookups!$B$24,2,FALSE),0)</f>
        <v/>
      </c>
      <c r="I181" s="20">
        <f>IFERROR(ROUNDUP(SQRT((1/Total_Sites_km2!I181)/2)/20,0)*New_4G_Sites!I181*VLOOKUP(Lookups!$A$10,Lookups!$A$9:Lookups!$B$24,2,FALSE),0)</f>
        <v/>
      </c>
      <c r="J181" s="20">
        <f>IFERROR(ROUNDUP(SQRT((1/Total_Sites_km2!J181)/2)/20,0)*New_4G_Sites!J181*VLOOKUP(Lookups!$A$10,Lookups!$A$9:Lookups!$B$24,2,FALSE),0)</f>
        <v/>
      </c>
      <c r="K181" s="20">
        <f>IFERROR(ROUNDUP(SQRT((1/Total_Sites_km2!K181)/2)/20,0)*New_4G_Sites!K181*VLOOKUP(Lookups!$A$10,Lookups!$A$9:Lookups!$B$24,2,FALSE),0)</f>
        <v/>
      </c>
      <c r="L181" s="20">
        <f>IFERROR(ROUNDUP(SQRT((1/Total_Sites_km2!L181)/2)/20,0)*New_4G_Sites!L181*VLOOKUP(Lookups!$A$10,Lookups!$A$9:Lookups!$B$24,2,FALSE),0)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IFERROR(ROUNDUP(SQRT((1/Total_Sites_km2!C182)/2)/20,0)*New_4G_Sites!C182*VLOOKUP(Lookups!$A$10,Lookups!$A$9:Lookups!$B$24,2,FALSE),0)</f>
        <v/>
      </c>
      <c r="D182" s="20">
        <f>IFERROR(ROUNDUP(SQRT((1/Total_Sites_km2!D182)/2)/20,0)*New_4G_Sites!D182*VLOOKUP(Lookups!$A$10,Lookups!$A$9:Lookups!$B$24,2,FALSE),0)</f>
        <v/>
      </c>
      <c r="E182" s="20">
        <f>IFERROR(ROUNDUP(SQRT((1/Total_Sites_km2!E182)/2)/20,0)*New_4G_Sites!E182*VLOOKUP(Lookups!$A$10,Lookups!$A$9:Lookups!$B$24,2,FALSE),0)</f>
        <v/>
      </c>
      <c r="F182" s="20">
        <f>IFERROR(ROUNDUP(SQRT((1/Total_Sites_km2!F182)/2)/20,0)*New_4G_Sites!F182*VLOOKUP(Lookups!$A$10,Lookups!$A$9:Lookups!$B$24,2,FALSE),0)</f>
        <v/>
      </c>
      <c r="G182" s="20">
        <f>IFERROR(ROUNDUP(SQRT((1/Total_Sites_km2!G182)/2)/20,0)*New_4G_Sites!G182*VLOOKUP(Lookups!$A$10,Lookups!$A$9:Lookups!$B$24,2,FALSE),0)</f>
        <v/>
      </c>
      <c r="H182" s="20">
        <f>IFERROR(ROUNDUP(SQRT((1/Total_Sites_km2!H182)/2)/20,0)*New_4G_Sites!H182*VLOOKUP(Lookups!$A$10,Lookups!$A$9:Lookups!$B$24,2,FALSE),0)</f>
        <v/>
      </c>
      <c r="I182" s="20">
        <f>IFERROR(ROUNDUP(SQRT((1/Total_Sites_km2!I182)/2)/20,0)*New_4G_Sites!I182*VLOOKUP(Lookups!$A$10,Lookups!$A$9:Lookups!$B$24,2,FALSE),0)</f>
        <v/>
      </c>
      <c r="J182" s="20">
        <f>IFERROR(ROUNDUP(SQRT((1/Total_Sites_km2!J182)/2)/20,0)*New_4G_Sites!J182*VLOOKUP(Lookups!$A$10,Lookups!$A$9:Lookups!$B$24,2,FALSE),0)</f>
        <v/>
      </c>
      <c r="K182" s="20">
        <f>IFERROR(ROUNDUP(SQRT((1/Total_Sites_km2!K182)/2)/20,0)*New_4G_Sites!K182*VLOOKUP(Lookups!$A$10,Lookups!$A$9:Lookups!$B$24,2,FALSE),0)</f>
        <v/>
      </c>
      <c r="L182" s="20">
        <f>IFERROR(ROUNDUP(SQRT((1/Total_Sites_km2!L182)/2)/20,0)*New_4G_Sites!L182*VLOOKUP(Lookups!$A$10,Lookups!$A$9:Lookups!$B$24,2,FALSE),0)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IFERROR(ROUNDUP(SQRT((1/Total_Sites_km2!C183)/2)/20,0)*New_4G_Sites!C183*VLOOKUP(Lookups!$A$10,Lookups!$A$9:Lookups!$B$24,2,FALSE),0)</f>
        <v/>
      </c>
      <c r="D183" s="20">
        <f>IFERROR(ROUNDUP(SQRT((1/Total_Sites_km2!D183)/2)/20,0)*New_4G_Sites!D183*VLOOKUP(Lookups!$A$10,Lookups!$A$9:Lookups!$B$24,2,FALSE),0)</f>
        <v/>
      </c>
      <c r="E183" s="20">
        <f>IFERROR(ROUNDUP(SQRT((1/Total_Sites_km2!E183)/2)/20,0)*New_4G_Sites!E183*VLOOKUP(Lookups!$A$10,Lookups!$A$9:Lookups!$B$24,2,FALSE),0)</f>
        <v/>
      </c>
      <c r="F183" s="20">
        <f>IFERROR(ROUNDUP(SQRT((1/Total_Sites_km2!F183)/2)/20,0)*New_4G_Sites!F183*VLOOKUP(Lookups!$A$10,Lookups!$A$9:Lookups!$B$24,2,FALSE),0)</f>
        <v/>
      </c>
      <c r="G183" s="20">
        <f>IFERROR(ROUNDUP(SQRT((1/Total_Sites_km2!G183)/2)/20,0)*New_4G_Sites!G183*VLOOKUP(Lookups!$A$10,Lookups!$A$9:Lookups!$B$24,2,FALSE),0)</f>
        <v/>
      </c>
      <c r="H183" s="20">
        <f>IFERROR(ROUNDUP(SQRT((1/Total_Sites_km2!H183)/2)/20,0)*New_4G_Sites!H183*VLOOKUP(Lookups!$A$10,Lookups!$A$9:Lookups!$B$24,2,FALSE),0)</f>
        <v/>
      </c>
      <c r="I183" s="20">
        <f>IFERROR(ROUNDUP(SQRT((1/Total_Sites_km2!I183)/2)/20,0)*New_4G_Sites!I183*VLOOKUP(Lookups!$A$10,Lookups!$A$9:Lookups!$B$24,2,FALSE),0)</f>
        <v/>
      </c>
      <c r="J183" s="20">
        <f>IFERROR(ROUNDUP(SQRT((1/Total_Sites_km2!J183)/2)/20,0)*New_4G_Sites!J183*VLOOKUP(Lookups!$A$10,Lookups!$A$9:Lookups!$B$24,2,FALSE),0)</f>
        <v/>
      </c>
      <c r="K183" s="20">
        <f>IFERROR(ROUNDUP(SQRT((1/Total_Sites_km2!K183)/2)/20,0)*New_4G_Sites!K183*VLOOKUP(Lookups!$A$10,Lookups!$A$9:Lookups!$B$24,2,FALSE),0)</f>
        <v/>
      </c>
      <c r="L183" s="20">
        <f>IFERROR(ROUNDUP(SQRT((1/Total_Sites_km2!L183)/2)/20,0)*New_4G_Sites!L183*VLOOKUP(Lookups!$A$10,Lookups!$A$9:Lookups!$B$24,2,FALSE),0)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IFERROR(ROUNDUP(SQRT((1/Total_Sites_km2!C184)/2)/20,0)*New_4G_Sites!C184*VLOOKUP(Lookups!$A$10,Lookups!$A$9:Lookups!$B$24,2,FALSE),0)</f>
        <v/>
      </c>
      <c r="D184" s="20">
        <f>IFERROR(ROUNDUP(SQRT((1/Total_Sites_km2!D184)/2)/20,0)*New_4G_Sites!D184*VLOOKUP(Lookups!$A$10,Lookups!$A$9:Lookups!$B$24,2,FALSE),0)</f>
        <v/>
      </c>
      <c r="E184" s="20">
        <f>IFERROR(ROUNDUP(SQRT((1/Total_Sites_km2!E184)/2)/20,0)*New_4G_Sites!E184*VLOOKUP(Lookups!$A$10,Lookups!$A$9:Lookups!$B$24,2,FALSE),0)</f>
        <v/>
      </c>
      <c r="F184" s="20">
        <f>IFERROR(ROUNDUP(SQRT((1/Total_Sites_km2!F184)/2)/20,0)*New_4G_Sites!F184*VLOOKUP(Lookups!$A$10,Lookups!$A$9:Lookups!$B$24,2,FALSE),0)</f>
        <v/>
      </c>
      <c r="G184" s="20">
        <f>IFERROR(ROUNDUP(SQRT((1/Total_Sites_km2!G184)/2)/20,0)*New_4G_Sites!G184*VLOOKUP(Lookups!$A$10,Lookups!$A$9:Lookups!$B$24,2,FALSE),0)</f>
        <v/>
      </c>
      <c r="H184" s="20">
        <f>IFERROR(ROUNDUP(SQRT((1/Total_Sites_km2!H184)/2)/20,0)*New_4G_Sites!H184*VLOOKUP(Lookups!$A$10,Lookups!$A$9:Lookups!$B$24,2,FALSE),0)</f>
        <v/>
      </c>
      <c r="I184" s="20">
        <f>IFERROR(ROUNDUP(SQRT((1/Total_Sites_km2!I184)/2)/20,0)*New_4G_Sites!I184*VLOOKUP(Lookups!$A$10,Lookups!$A$9:Lookups!$B$24,2,FALSE),0)</f>
        <v/>
      </c>
      <c r="J184" s="20">
        <f>IFERROR(ROUNDUP(SQRT((1/Total_Sites_km2!J184)/2)/20,0)*New_4G_Sites!J184*VLOOKUP(Lookups!$A$10,Lookups!$A$9:Lookups!$B$24,2,FALSE),0)</f>
        <v/>
      </c>
      <c r="K184" s="20">
        <f>IFERROR(ROUNDUP(SQRT((1/Total_Sites_km2!K184)/2)/20,0)*New_4G_Sites!K184*VLOOKUP(Lookups!$A$10,Lookups!$A$9:Lookups!$B$24,2,FALSE),0)</f>
        <v/>
      </c>
      <c r="L184" s="20">
        <f>IFERROR(ROUNDUP(SQRT((1/Total_Sites_km2!L184)/2)/20,0)*New_4G_Sites!L184*VLOOKUP(Lookups!$A$10,Lookups!$A$9:Lookups!$B$24,2,FALSE),0)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IFERROR(ROUNDUP(SQRT((1/Total_Sites_km2!C185)/2)/20,0)*New_4G_Sites!C185*VLOOKUP(Lookups!$A$10,Lookups!$A$9:Lookups!$B$24,2,FALSE),0)</f>
        <v/>
      </c>
      <c r="D185" s="20">
        <f>IFERROR(ROUNDUP(SQRT((1/Total_Sites_km2!D185)/2)/20,0)*New_4G_Sites!D185*VLOOKUP(Lookups!$A$10,Lookups!$A$9:Lookups!$B$24,2,FALSE),0)</f>
        <v/>
      </c>
      <c r="E185" s="20">
        <f>IFERROR(ROUNDUP(SQRT((1/Total_Sites_km2!E185)/2)/20,0)*New_4G_Sites!E185*VLOOKUP(Lookups!$A$10,Lookups!$A$9:Lookups!$B$24,2,FALSE),0)</f>
        <v/>
      </c>
      <c r="F185" s="20">
        <f>IFERROR(ROUNDUP(SQRT((1/Total_Sites_km2!F185)/2)/20,0)*New_4G_Sites!F185*VLOOKUP(Lookups!$A$10,Lookups!$A$9:Lookups!$B$24,2,FALSE),0)</f>
        <v/>
      </c>
      <c r="G185" s="20">
        <f>IFERROR(ROUNDUP(SQRT((1/Total_Sites_km2!G185)/2)/20,0)*New_4G_Sites!G185*VLOOKUP(Lookups!$A$10,Lookups!$A$9:Lookups!$B$24,2,FALSE),0)</f>
        <v/>
      </c>
      <c r="H185" s="20">
        <f>IFERROR(ROUNDUP(SQRT((1/Total_Sites_km2!H185)/2)/20,0)*New_4G_Sites!H185*VLOOKUP(Lookups!$A$10,Lookups!$A$9:Lookups!$B$24,2,FALSE),0)</f>
        <v/>
      </c>
      <c r="I185" s="20">
        <f>IFERROR(ROUNDUP(SQRT((1/Total_Sites_km2!I185)/2)/20,0)*New_4G_Sites!I185*VLOOKUP(Lookups!$A$10,Lookups!$A$9:Lookups!$B$24,2,FALSE),0)</f>
        <v/>
      </c>
      <c r="J185" s="20">
        <f>IFERROR(ROUNDUP(SQRT((1/Total_Sites_km2!J185)/2)/20,0)*New_4G_Sites!J185*VLOOKUP(Lookups!$A$10,Lookups!$A$9:Lookups!$B$24,2,FALSE),0)</f>
        <v/>
      </c>
      <c r="K185" s="20">
        <f>IFERROR(ROUNDUP(SQRT((1/Total_Sites_km2!K185)/2)/20,0)*New_4G_Sites!K185*VLOOKUP(Lookups!$A$10,Lookups!$A$9:Lookups!$B$24,2,FALSE),0)</f>
        <v/>
      </c>
      <c r="L185" s="20">
        <f>IFERROR(ROUNDUP(SQRT((1/Total_Sites_km2!L185)/2)/20,0)*New_4G_Sites!L185*VLOOKUP(Lookups!$A$10,Lookups!$A$9:Lookups!$B$24,2,FALSE),0)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IFERROR(ROUNDUP(SQRT((1/Total_Sites_km2!C186)/2)/20,0)*New_4G_Sites!C186*VLOOKUP(Lookups!$A$10,Lookups!$A$9:Lookups!$B$24,2,FALSE),0)</f>
        <v/>
      </c>
      <c r="D186" s="20">
        <f>IFERROR(ROUNDUP(SQRT((1/Total_Sites_km2!D186)/2)/20,0)*New_4G_Sites!D186*VLOOKUP(Lookups!$A$10,Lookups!$A$9:Lookups!$B$24,2,FALSE),0)</f>
        <v/>
      </c>
      <c r="E186" s="20">
        <f>IFERROR(ROUNDUP(SQRT((1/Total_Sites_km2!E186)/2)/20,0)*New_4G_Sites!E186*VLOOKUP(Lookups!$A$10,Lookups!$A$9:Lookups!$B$24,2,FALSE),0)</f>
        <v/>
      </c>
      <c r="F186" s="20">
        <f>IFERROR(ROUNDUP(SQRT((1/Total_Sites_km2!F186)/2)/20,0)*New_4G_Sites!F186*VLOOKUP(Lookups!$A$10,Lookups!$A$9:Lookups!$B$24,2,FALSE),0)</f>
        <v/>
      </c>
      <c r="G186" s="20">
        <f>IFERROR(ROUNDUP(SQRT((1/Total_Sites_km2!G186)/2)/20,0)*New_4G_Sites!G186*VLOOKUP(Lookups!$A$10,Lookups!$A$9:Lookups!$B$24,2,FALSE),0)</f>
        <v/>
      </c>
      <c r="H186" s="20">
        <f>IFERROR(ROUNDUP(SQRT((1/Total_Sites_km2!H186)/2)/20,0)*New_4G_Sites!H186*VLOOKUP(Lookups!$A$10,Lookups!$A$9:Lookups!$B$24,2,FALSE),0)</f>
        <v/>
      </c>
      <c r="I186" s="20">
        <f>IFERROR(ROUNDUP(SQRT((1/Total_Sites_km2!I186)/2)/20,0)*New_4G_Sites!I186*VLOOKUP(Lookups!$A$10,Lookups!$A$9:Lookups!$B$24,2,FALSE),0)</f>
        <v/>
      </c>
      <c r="J186" s="20">
        <f>IFERROR(ROUNDUP(SQRT((1/Total_Sites_km2!J186)/2)/20,0)*New_4G_Sites!J186*VLOOKUP(Lookups!$A$10,Lookups!$A$9:Lookups!$B$24,2,FALSE),0)</f>
        <v/>
      </c>
      <c r="K186" s="20">
        <f>IFERROR(ROUNDUP(SQRT((1/Total_Sites_km2!K186)/2)/20,0)*New_4G_Sites!K186*VLOOKUP(Lookups!$A$10,Lookups!$A$9:Lookups!$B$24,2,FALSE),0)</f>
        <v/>
      </c>
      <c r="L186" s="20">
        <f>IFERROR(ROUNDUP(SQRT((1/Total_Sites_km2!L186)/2)/20,0)*New_4G_Sites!L186*VLOOKUP(Lookups!$A$10,Lookups!$A$9:Lookups!$B$24,2,FALSE),0)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IFERROR(ROUNDUP(SQRT((1/Total_Sites_km2!C187)/2)/20,0)*New_4G_Sites!C187*VLOOKUP(Lookups!$A$10,Lookups!$A$9:Lookups!$B$24,2,FALSE),0)</f>
        <v/>
      </c>
      <c r="D187" s="20">
        <f>IFERROR(ROUNDUP(SQRT((1/Total_Sites_km2!D187)/2)/20,0)*New_4G_Sites!D187*VLOOKUP(Lookups!$A$10,Lookups!$A$9:Lookups!$B$24,2,FALSE),0)</f>
        <v/>
      </c>
      <c r="E187" s="20">
        <f>IFERROR(ROUNDUP(SQRT((1/Total_Sites_km2!E187)/2)/20,0)*New_4G_Sites!E187*VLOOKUP(Lookups!$A$10,Lookups!$A$9:Lookups!$B$24,2,FALSE),0)</f>
        <v/>
      </c>
      <c r="F187" s="20">
        <f>IFERROR(ROUNDUP(SQRT((1/Total_Sites_km2!F187)/2)/20,0)*New_4G_Sites!F187*VLOOKUP(Lookups!$A$10,Lookups!$A$9:Lookups!$B$24,2,FALSE),0)</f>
        <v/>
      </c>
      <c r="G187" s="20">
        <f>IFERROR(ROUNDUP(SQRT((1/Total_Sites_km2!G187)/2)/20,0)*New_4G_Sites!G187*VLOOKUP(Lookups!$A$10,Lookups!$A$9:Lookups!$B$24,2,FALSE),0)</f>
        <v/>
      </c>
      <c r="H187" s="20">
        <f>IFERROR(ROUNDUP(SQRT((1/Total_Sites_km2!H187)/2)/20,0)*New_4G_Sites!H187*VLOOKUP(Lookups!$A$10,Lookups!$A$9:Lookups!$B$24,2,FALSE),0)</f>
        <v/>
      </c>
      <c r="I187" s="20">
        <f>IFERROR(ROUNDUP(SQRT((1/Total_Sites_km2!I187)/2)/20,0)*New_4G_Sites!I187*VLOOKUP(Lookups!$A$10,Lookups!$A$9:Lookups!$B$24,2,FALSE),0)</f>
        <v/>
      </c>
      <c r="J187" s="20">
        <f>IFERROR(ROUNDUP(SQRT((1/Total_Sites_km2!J187)/2)/20,0)*New_4G_Sites!J187*VLOOKUP(Lookups!$A$10,Lookups!$A$9:Lookups!$B$24,2,FALSE),0)</f>
        <v/>
      </c>
      <c r="K187" s="20">
        <f>IFERROR(ROUNDUP(SQRT((1/Total_Sites_km2!K187)/2)/20,0)*New_4G_Sites!K187*VLOOKUP(Lookups!$A$10,Lookups!$A$9:Lookups!$B$24,2,FALSE),0)</f>
        <v/>
      </c>
      <c r="L187" s="20">
        <f>IFERROR(ROUNDUP(SQRT((1/Total_Sites_km2!L187)/2)/20,0)*New_4G_Sites!L187*VLOOKUP(Lookups!$A$10,Lookups!$A$9:Lookups!$B$24,2,FALSE),0)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IFERROR(ROUNDUP(SQRT((1/Total_Sites_km2!C188)/2)/20,0)*New_4G_Sites!C188*VLOOKUP(Lookups!$A$10,Lookups!$A$9:Lookups!$B$24,2,FALSE),0)</f>
        <v/>
      </c>
      <c r="D188" s="20">
        <f>IFERROR(ROUNDUP(SQRT((1/Total_Sites_km2!D188)/2)/20,0)*New_4G_Sites!D188*VLOOKUP(Lookups!$A$10,Lookups!$A$9:Lookups!$B$24,2,FALSE),0)</f>
        <v/>
      </c>
      <c r="E188" s="20">
        <f>IFERROR(ROUNDUP(SQRT((1/Total_Sites_km2!E188)/2)/20,0)*New_4G_Sites!E188*VLOOKUP(Lookups!$A$10,Lookups!$A$9:Lookups!$B$24,2,FALSE),0)</f>
        <v/>
      </c>
      <c r="F188" s="20">
        <f>IFERROR(ROUNDUP(SQRT((1/Total_Sites_km2!F188)/2)/20,0)*New_4G_Sites!F188*VLOOKUP(Lookups!$A$10,Lookups!$A$9:Lookups!$B$24,2,FALSE),0)</f>
        <v/>
      </c>
      <c r="G188" s="20">
        <f>IFERROR(ROUNDUP(SQRT((1/Total_Sites_km2!G188)/2)/20,0)*New_4G_Sites!G188*VLOOKUP(Lookups!$A$10,Lookups!$A$9:Lookups!$B$24,2,FALSE),0)</f>
        <v/>
      </c>
      <c r="H188" s="20">
        <f>IFERROR(ROUNDUP(SQRT((1/Total_Sites_km2!H188)/2)/20,0)*New_4G_Sites!H188*VLOOKUP(Lookups!$A$10,Lookups!$A$9:Lookups!$B$24,2,FALSE),0)</f>
        <v/>
      </c>
      <c r="I188" s="20">
        <f>IFERROR(ROUNDUP(SQRT((1/Total_Sites_km2!I188)/2)/20,0)*New_4G_Sites!I188*VLOOKUP(Lookups!$A$10,Lookups!$A$9:Lookups!$B$24,2,FALSE),0)</f>
        <v/>
      </c>
      <c r="J188" s="20">
        <f>IFERROR(ROUNDUP(SQRT((1/Total_Sites_km2!J188)/2)/20,0)*New_4G_Sites!J188*VLOOKUP(Lookups!$A$10,Lookups!$A$9:Lookups!$B$24,2,FALSE),0)</f>
        <v/>
      </c>
      <c r="K188" s="20">
        <f>IFERROR(ROUNDUP(SQRT((1/Total_Sites_km2!K188)/2)/20,0)*New_4G_Sites!K188*VLOOKUP(Lookups!$A$10,Lookups!$A$9:Lookups!$B$24,2,FALSE),0)</f>
        <v/>
      </c>
      <c r="L188" s="20">
        <f>IFERROR(ROUNDUP(SQRT((1/Total_Sites_km2!L188)/2)/20,0)*New_4G_Sites!L188*VLOOKUP(Lookups!$A$10,Lookups!$A$9:Lookups!$B$24,2,FALSE),0)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IFERROR(ROUNDUP(SQRT((1/Total_Sites_km2!C189)/2)/20,0)*New_4G_Sites!C189*VLOOKUP(Lookups!$A$10,Lookups!$A$9:Lookups!$B$24,2,FALSE),0)</f>
        <v/>
      </c>
      <c r="D189" s="20">
        <f>IFERROR(ROUNDUP(SQRT((1/Total_Sites_km2!D189)/2)/20,0)*New_4G_Sites!D189*VLOOKUP(Lookups!$A$10,Lookups!$A$9:Lookups!$B$24,2,FALSE),0)</f>
        <v/>
      </c>
      <c r="E189" s="20">
        <f>IFERROR(ROUNDUP(SQRT((1/Total_Sites_km2!E189)/2)/20,0)*New_4G_Sites!E189*VLOOKUP(Lookups!$A$10,Lookups!$A$9:Lookups!$B$24,2,FALSE),0)</f>
        <v/>
      </c>
      <c r="F189" s="20">
        <f>IFERROR(ROUNDUP(SQRT((1/Total_Sites_km2!F189)/2)/20,0)*New_4G_Sites!F189*VLOOKUP(Lookups!$A$10,Lookups!$A$9:Lookups!$B$24,2,FALSE),0)</f>
        <v/>
      </c>
      <c r="G189" s="20">
        <f>IFERROR(ROUNDUP(SQRT((1/Total_Sites_km2!G189)/2)/20,0)*New_4G_Sites!G189*VLOOKUP(Lookups!$A$10,Lookups!$A$9:Lookups!$B$24,2,FALSE),0)</f>
        <v/>
      </c>
      <c r="H189" s="20">
        <f>IFERROR(ROUNDUP(SQRT((1/Total_Sites_km2!H189)/2)/20,0)*New_4G_Sites!H189*VLOOKUP(Lookups!$A$10,Lookups!$A$9:Lookups!$B$24,2,FALSE),0)</f>
        <v/>
      </c>
      <c r="I189" s="20">
        <f>IFERROR(ROUNDUP(SQRT((1/Total_Sites_km2!I189)/2)/20,0)*New_4G_Sites!I189*VLOOKUP(Lookups!$A$10,Lookups!$A$9:Lookups!$B$24,2,FALSE),0)</f>
        <v/>
      </c>
      <c r="J189" s="20">
        <f>IFERROR(ROUNDUP(SQRT((1/Total_Sites_km2!J189)/2)/20,0)*New_4G_Sites!J189*VLOOKUP(Lookups!$A$10,Lookups!$A$9:Lookups!$B$24,2,FALSE),0)</f>
        <v/>
      </c>
      <c r="K189" s="20">
        <f>IFERROR(ROUNDUP(SQRT((1/Total_Sites_km2!K189)/2)/20,0)*New_4G_Sites!K189*VLOOKUP(Lookups!$A$10,Lookups!$A$9:Lookups!$B$24,2,FALSE),0)</f>
        <v/>
      </c>
      <c r="L189" s="20">
        <f>IFERROR(ROUNDUP(SQRT((1/Total_Sites_km2!L189)/2)/20,0)*New_4G_Sites!L189*VLOOKUP(Lookups!$A$10,Lookups!$A$9:Lookups!$B$24,2,FALSE),0)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IFERROR(New_Builds!C2*VLOOKUP(Lookups!$A$11, Lookups!$A$9:Lookups!$B$24, 2, FALSE), "-")</f>
        <v/>
      </c>
      <c r="D2" s="20">
        <f>IFERROR(New_Builds!D2*VLOOKUP(Lookups!$A$11, Lookups!$A$9:Lookups!$B$24, 2, FALSE), "-")</f>
        <v/>
      </c>
      <c r="E2" s="20">
        <f>IFERROR(New_Builds!E2*VLOOKUP(Lookups!$A$11, Lookups!$A$9:Lookups!$B$24, 2, FALSE), "-")</f>
        <v/>
      </c>
      <c r="F2" s="20">
        <f>IFERROR(New_Builds!F2*VLOOKUP(Lookups!$A$11, Lookups!$A$9:Lookups!$B$24, 2, FALSE), "-")</f>
        <v/>
      </c>
      <c r="G2" s="20">
        <f>IFERROR(New_Builds!G2*VLOOKUP(Lookups!$A$11, Lookups!$A$9:Lookups!$B$24, 2, FALSE), "-")</f>
        <v/>
      </c>
      <c r="H2" s="20">
        <f>IFERROR(New_Builds!H2*VLOOKUP(Lookups!$A$11, Lookups!$A$9:Lookups!$B$24, 2, FALSE), "-")</f>
        <v/>
      </c>
      <c r="I2" s="20">
        <f>IFERROR(New_Builds!I2*VLOOKUP(Lookups!$A$11, Lookups!$A$9:Lookups!$B$24, 2, FALSE), "-")</f>
        <v/>
      </c>
      <c r="J2" s="20">
        <f>IFERROR(New_Builds!J2*VLOOKUP(Lookups!$A$11, Lookups!$A$9:Lookups!$B$24, 2, FALSE), "-")</f>
        <v/>
      </c>
      <c r="K2" s="20">
        <f>IFERROR(New_Builds!K2*VLOOKUP(Lookups!$A$11, Lookups!$A$9:Lookups!$B$24, 2, FALSE), "-")</f>
        <v/>
      </c>
      <c r="L2" s="20">
        <f>IFERROR(New_Builds!L2*VLOOKUP(Lookups!$A$11, Lookups!$A$9:Lookups!$B$24, 2, FALSE), "-")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IFERROR(New_Builds!C3*VLOOKUP(Lookups!$A$11, Lookups!$A$9:Lookups!$B$24, 2, FALSE), "-")</f>
        <v/>
      </c>
      <c r="D3" s="20">
        <f>IFERROR(New_Builds!D3*VLOOKUP(Lookups!$A$11, Lookups!$A$9:Lookups!$B$24, 2, FALSE), "-")</f>
        <v/>
      </c>
      <c r="E3" s="20">
        <f>IFERROR(New_Builds!E3*VLOOKUP(Lookups!$A$11, Lookups!$A$9:Lookups!$B$24, 2, FALSE), "-")</f>
        <v/>
      </c>
      <c r="F3" s="20">
        <f>IFERROR(New_Builds!F3*VLOOKUP(Lookups!$A$11, Lookups!$A$9:Lookups!$B$24, 2, FALSE), "-")</f>
        <v/>
      </c>
      <c r="G3" s="20">
        <f>IFERROR(New_Builds!G3*VLOOKUP(Lookups!$A$11, Lookups!$A$9:Lookups!$B$24, 2, FALSE), "-")</f>
        <v/>
      </c>
      <c r="H3" s="20">
        <f>IFERROR(New_Builds!H3*VLOOKUP(Lookups!$A$11, Lookups!$A$9:Lookups!$B$24, 2, FALSE), "-")</f>
        <v/>
      </c>
      <c r="I3" s="20">
        <f>IFERROR(New_Builds!I3*VLOOKUP(Lookups!$A$11, Lookups!$A$9:Lookups!$B$24, 2, FALSE), "-")</f>
        <v/>
      </c>
      <c r="J3" s="20">
        <f>IFERROR(New_Builds!J3*VLOOKUP(Lookups!$A$11, Lookups!$A$9:Lookups!$B$24, 2, FALSE), "-")</f>
        <v/>
      </c>
      <c r="K3" s="20">
        <f>IFERROR(New_Builds!K3*VLOOKUP(Lookups!$A$11, Lookups!$A$9:Lookups!$B$24, 2, FALSE), "-")</f>
        <v/>
      </c>
      <c r="L3" s="20">
        <f>IFERROR(New_Builds!L3*VLOOKUP(Lookups!$A$11, Lookups!$A$9:Lookups!$B$24, 2, FALSE), "-")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IFERROR(New_Builds!C4*VLOOKUP(Lookups!$A$11, Lookups!$A$9:Lookups!$B$24, 2, FALSE), "-")</f>
        <v/>
      </c>
      <c r="D4" s="20">
        <f>IFERROR(New_Builds!D4*VLOOKUP(Lookups!$A$11, Lookups!$A$9:Lookups!$B$24, 2, FALSE), "-")</f>
        <v/>
      </c>
      <c r="E4" s="20">
        <f>IFERROR(New_Builds!E4*VLOOKUP(Lookups!$A$11, Lookups!$A$9:Lookups!$B$24, 2, FALSE), "-")</f>
        <v/>
      </c>
      <c r="F4" s="20">
        <f>IFERROR(New_Builds!F4*VLOOKUP(Lookups!$A$11, Lookups!$A$9:Lookups!$B$24, 2, FALSE), "-")</f>
        <v/>
      </c>
      <c r="G4" s="20">
        <f>IFERROR(New_Builds!G4*VLOOKUP(Lookups!$A$11, Lookups!$A$9:Lookups!$B$24, 2, FALSE), "-")</f>
        <v/>
      </c>
      <c r="H4" s="20">
        <f>IFERROR(New_Builds!H4*VLOOKUP(Lookups!$A$11, Lookups!$A$9:Lookups!$B$24, 2, FALSE), "-")</f>
        <v/>
      </c>
      <c r="I4" s="20">
        <f>IFERROR(New_Builds!I4*VLOOKUP(Lookups!$A$11, Lookups!$A$9:Lookups!$B$24, 2, FALSE), "-")</f>
        <v/>
      </c>
      <c r="J4" s="20">
        <f>IFERROR(New_Builds!J4*VLOOKUP(Lookups!$A$11, Lookups!$A$9:Lookups!$B$24, 2, FALSE), "-")</f>
        <v/>
      </c>
      <c r="K4" s="20">
        <f>IFERROR(New_Builds!K4*VLOOKUP(Lookups!$A$11, Lookups!$A$9:Lookups!$B$24, 2, FALSE), "-")</f>
        <v/>
      </c>
      <c r="L4" s="20">
        <f>IFERROR(New_Builds!L4*VLOOKUP(Lookups!$A$11, Lookups!$A$9:Lookups!$B$24, 2, FALSE), "-")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IFERROR(New_Builds!C5*VLOOKUP(Lookups!$A$11, Lookups!$A$9:Lookups!$B$24, 2, FALSE), "-")</f>
        <v/>
      </c>
      <c r="D5" s="20">
        <f>IFERROR(New_Builds!D5*VLOOKUP(Lookups!$A$11, Lookups!$A$9:Lookups!$B$24, 2, FALSE), "-")</f>
        <v/>
      </c>
      <c r="E5" s="20">
        <f>IFERROR(New_Builds!E5*VLOOKUP(Lookups!$A$11, Lookups!$A$9:Lookups!$B$24, 2, FALSE), "-")</f>
        <v/>
      </c>
      <c r="F5" s="20">
        <f>IFERROR(New_Builds!F5*VLOOKUP(Lookups!$A$11, Lookups!$A$9:Lookups!$B$24, 2, FALSE), "-")</f>
        <v/>
      </c>
      <c r="G5" s="20">
        <f>IFERROR(New_Builds!G5*VLOOKUP(Lookups!$A$11, Lookups!$A$9:Lookups!$B$24, 2, FALSE), "-")</f>
        <v/>
      </c>
      <c r="H5" s="20">
        <f>IFERROR(New_Builds!H5*VLOOKUP(Lookups!$A$11, Lookups!$A$9:Lookups!$B$24, 2, FALSE), "-")</f>
        <v/>
      </c>
      <c r="I5" s="20">
        <f>IFERROR(New_Builds!I5*VLOOKUP(Lookups!$A$11, Lookups!$A$9:Lookups!$B$24, 2, FALSE), "-")</f>
        <v/>
      </c>
      <c r="J5" s="20">
        <f>IFERROR(New_Builds!J5*VLOOKUP(Lookups!$A$11, Lookups!$A$9:Lookups!$B$24, 2, FALSE), "-")</f>
        <v/>
      </c>
      <c r="K5" s="20">
        <f>IFERROR(New_Builds!K5*VLOOKUP(Lookups!$A$11, Lookups!$A$9:Lookups!$B$24, 2, FALSE), "-")</f>
        <v/>
      </c>
      <c r="L5" s="20">
        <f>IFERROR(New_Builds!L5*VLOOKUP(Lookups!$A$11, Lookups!$A$9:Lookups!$B$24, 2, FALSE), "-")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IFERROR(New_Builds!C6*VLOOKUP(Lookups!$A$11, Lookups!$A$9:Lookups!$B$24, 2, FALSE), "-")</f>
        <v/>
      </c>
      <c r="D6" s="20">
        <f>IFERROR(New_Builds!D6*VLOOKUP(Lookups!$A$11, Lookups!$A$9:Lookups!$B$24, 2, FALSE), "-")</f>
        <v/>
      </c>
      <c r="E6" s="20">
        <f>IFERROR(New_Builds!E6*VLOOKUP(Lookups!$A$11, Lookups!$A$9:Lookups!$B$24, 2, FALSE), "-")</f>
        <v/>
      </c>
      <c r="F6" s="20">
        <f>IFERROR(New_Builds!F6*VLOOKUP(Lookups!$A$11, Lookups!$A$9:Lookups!$B$24, 2, FALSE), "-")</f>
        <v/>
      </c>
      <c r="G6" s="20">
        <f>IFERROR(New_Builds!G6*VLOOKUP(Lookups!$A$11, Lookups!$A$9:Lookups!$B$24, 2, FALSE), "-")</f>
        <v/>
      </c>
      <c r="H6" s="20">
        <f>IFERROR(New_Builds!H6*VLOOKUP(Lookups!$A$11, Lookups!$A$9:Lookups!$B$24, 2, FALSE), "-")</f>
        <v/>
      </c>
      <c r="I6" s="20">
        <f>IFERROR(New_Builds!I6*VLOOKUP(Lookups!$A$11, Lookups!$A$9:Lookups!$B$24, 2, FALSE), "-")</f>
        <v/>
      </c>
      <c r="J6" s="20">
        <f>IFERROR(New_Builds!J6*VLOOKUP(Lookups!$A$11, Lookups!$A$9:Lookups!$B$24, 2, FALSE), "-")</f>
        <v/>
      </c>
      <c r="K6" s="20">
        <f>IFERROR(New_Builds!K6*VLOOKUP(Lookups!$A$11, Lookups!$A$9:Lookups!$B$24, 2, FALSE), "-")</f>
        <v/>
      </c>
      <c r="L6" s="20">
        <f>IFERROR(New_Builds!L6*VLOOKUP(Lookups!$A$11, Lookups!$A$9:Lookups!$B$24, 2, FALSE), "-")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IFERROR(New_Builds!C7*VLOOKUP(Lookups!$A$11, Lookups!$A$9:Lookups!$B$24, 2, FALSE), "-")</f>
        <v/>
      </c>
      <c r="D7" s="20">
        <f>IFERROR(New_Builds!D7*VLOOKUP(Lookups!$A$11, Lookups!$A$9:Lookups!$B$24, 2, FALSE), "-")</f>
        <v/>
      </c>
      <c r="E7" s="20">
        <f>IFERROR(New_Builds!E7*VLOOKUP(Lookups!$A$11, Lookups!$A$9:Lookups!$B$24, 2, FALSE), "-")</f>
        <v/>
      </c>
      <c r="F7" s="20">
        <f>IFERROR(New_Builds!F7*VLOOKUP(Lookups!$A$11, Lookups!$A$9:Lookups!$B$24, 2, FALSE), "-")</f>
        <v/>
      </c>
      <c r="G7" s="20">
        <f>IFERROR(New_Builds!G7*VLOOKUP(Lookups!$A$11, Lookups!$A$9:Lookups!$B$24, 2, FALSE), "-")</f>
        <v/>
      </c>
      <c r="H7" s="20">
        <f>IFERROR(New_Builds!H7*VLOOKUP(Lookups!$A$11, Lookups!$A$9:Lookups!$B$24, 2, FALSE), "-")</f>
        <v/>
      </c>
      <c r="I7" s="20">
        <f>IFERROR(New_Builds!I7*VLOOKUP(Lookups!$A$11, Lookups!$A$9:Lookups!$B$24, 2, FALSE), "-")</f>
        <v/>
      </c>
      <c r="J7" s="20">
        <f>IFERROR(New_Builds!J7*VLOOKUP(Lookups!$A$11, Lookups!$A$9:Lookups!$B$24, 2, FALSE), "-")</f>
        <v/>
      </c>
      <c r="K7" s="20">
        <f>IFERROR(New_Builds!K7*VLOOKUP(Lookups!$A$11, Lookups!$A$9:Lookups!$B$24, 2, FALSE), "-")</f>
        <v/>
      </c>
      <c r="L7" s="20">
        <f>IFERROR(New_Builds!L7*VLOOKUP(Lookups!$A$11, Lookups!$A$9:Lookups!$B$24, 2, FALSE), "-")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IFERROR(New_Builds!C8*VLOOKUP(Lookups!$A$11, Lookups!$A$9:Lookups!$B$24, 2, FALSE), "-")</f>
        <v/>
      </c>
      <c r="D8" s="20">
        <f>IFERROR(New_Builds!D8*VLOOKUP(Lookups!$A$11, Lookups!$A$9:Lookups!$B$24, 2, FALSE), "-")</f>
        <v/>
      </c>
      <c r="E8" s="20">
        <f>IFERROR(New_Builds!E8*VLOOKUP(Lookups!$A$11, Lookups!$A$9:Lookups!$B$24, 2, FALSE), "-")</f>
        <v/>
      </c>
      <c r="F8" s="20">
        <f>IFERROR(New_Builds!F8*VLOOKUP(Lookups!$A$11, Lookups!$A$9:Lookups!$B$24, 2, FALSE), "-")</f>
        <v/>
      </c>
      <c r="G8" s="20">
        <f>IFERROR(New_Builds!G8*VLOOKUP(Lookups!$A$11, Lookups!$A$9:Lookups!$B$24, 2, FALSE), "-")</f>
        <v/>
      </c>
      <c r="H8" s="20">
        <f>IFERROR(New_Builds!H8*VLOOKUP(Lookups!$A$11, Lookups!$A$9:Lookups!$B$24, 2, FALSE), "-")</f>
        <v/>
      </c>
      <c r="I8" s="20">
        <f>IFERROR(New_Builds!I8*VLOOKUP(Lookups!$A$11, Lookups!$A$9:Lookups!$B$24, 2, FALSE), "-")</f>
        <v/>
      </c>
      <c r="J8" s="20">
        <f>IFERROR(New_Builds!J8*VLOOKUP(Lookups!$A$11, Lookups!$A$9:Lookups!$B$24, 2, FALSE), "-")</f>
        <v/>
      </c>
      <c r="K8" s="20">
        <f>IFERROR(New_Builds!K8*VLOOKUP(Lookups!$A$11, Lookups!$A$9:Lookups!$B$24, 2, FALSE), "-")</f>
        <v/>
      </c>
      <c r="L8" s="20">
        <f>IFERROR(New_Builds!L8*VLOOKUP(Lookups!$A$11, Lookups!$A$9:Lookups!$B$24, 2, FALSE), "-")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IFERROR(New_Builds!C9*VLOOKUP(Lookups!$A$11, Lookups!$A$9:Lookups!$B$24, 2, FALSE), "-")</f>
        <v/>
      </c>
      <c r="D9" s="20">
        <f>IFERROR(New_Builds!D9*VLOOKUP(Lookups!$A$11, Lookups!$A$9:Lookups!$B$24, 2, FALSE), "-")</f>
        <v/>
      </c>
      <c r="E9" s="20">
        <f>IFERROR(New_Builds!E9*VLOOKUP(Lookups!$A$11, Lookups!$A$9:Lookups!$B$24, 2, FALSE), "-")</f>
        <v/>
      </c>
      <c r="F9" s="20">
        <f>IFERROR(New_Builds!F9*VLOOKUP(Lookups!$A$11, Lookups!$A$9:Lookups!$B$24, 2, FALSE), "-")</f>
        <v/>
      </c>
      <c r="G9" s="20">
        <f>IFERROR(New_Builds!G9*VLOOKUP(Lookups!$A$11, Lookups!$A$9:Lookups!$B$24, 2, FALSE), "-")</f>
        <v/>
      </c>
      <c r="H9" s="20">
        <f>IFERROR(New_Builds!H9*VLOOKUP(Lookups!$A$11, Lookups!$A$9:Lookups!$B$24, 2, FALSE), "-")</f>
        <v/>
      </c>
      <c r="I9" s="20">
        <f>IFERROR(New_Builds!I9*VLOOKUP(Lookups!$A$11, Lookups!$A$9:Lookups!$B$24, 2, FALSE), "-")</f>
        <v/>
      </c>
      <c r="J9" s="20">
        <f>IFERROR(New_Builds!J9*VLOOKUP(Lookups!$A$11, Lookups!$A$9:Lookups!$B$24, 2, FALSE), "-")</f>
        <v/>
      </c>
      <c r="K9" s="20">
        <f>IFERROR(New_Builds!K9*VLOOKUP(Lookups!$A$11, Lookups!$A$9:Lookups!$B$24, 2, FALSE), "-")</f>
        <v/>
      </c>
      <c r="L9" s="20">
        <f>IFERROR(New_Builds!L9*VLOOKUP(Lookups!$A$11, Lookups!$A$9:Lookups!$B$24, 2, FALSE), "-")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IFERROR(New_Builds!C10*VLOOKUP(Lookups!$A$11, Lookups!$A$9:Lookups!$B$24, 2, FALSE), "-")</f>
        <v/>
      </c>
      <c r="D10" s="20">
        <f>IFERROR(New_Builds!D10*VLOOKUP(Lookups!$A$11, Lookups!$A$9:Lookups!$B$24, 2, FALSE), "-")</f>
        <v/>
      </c>
      <c r="E10" s="20">
        <f>IFERROR(New_Builds!E10*VLOOKUP(Lookups!$A$11, Lookups!$A$9:Lookups!$B$24, 2, FALSE), "-")</f>
        <v/>
      </c>
      <c r="F10" s="20">
        <f>IFERROR(New_Builds!F10*VLOOKUP(Lookups!$A$11, Lookups!$A$9:Lookups!$B$24, 2, FALSE), "-")</f>
        <v/>
      </c>
      <c r="G10" s="20">
        <f>IFERROR(New_Builds!G10*VLOOKUP(Lookups!$A$11, Lookups!$A$9:Lookups!$B$24, 2, FALSE), "-")</f>
        <v/>
      </c>
      <c r="H10" s="20">
        <f>IFERROR(New_Builds!H10*VLOOKUP(Lookups!$A$11, Lookups!$A$9:Lookups!$B$24, 2, FALSE), "-")</f>
        <v/>
      </c>
      <c r="I10" s="20">
        <f>IFERROR(New_Builds!I10*VLOOKUP(Lookups!$A$11, Lookups!$A$9:Lookups!$B$24, 2, FALSE), "-")</f>
        <v/>
      </c>
      <c r="J10" s="20">
        <f>IFERROR(New_Builds!J10*VLOOKUP(Lookups!$A$11, Lookups!$A$9:Lookups!$B$24, 2, FALSE), "-")</f>
        <v/>
      </c>
      <c r="K10" s="20">
        <f>IFERROR(New_Builds!K10*VLOOKUP(Lookups!$A$11, Lookups!$A$9:Lookups!$B$24, 2, FALSE), "-")</f>
        <v/>
      </c>
      <c r="L10" s="20">
        <f>IFERROR(New_Builds!L10*VLOOKUP(Lookups!$A$11, Lookups!$A$9:Lookups!$B$24, 2, FALSE), "-")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IFERROR(New_Builds!C11*VLOOKUP(Lookups!$A$11, Lookups!$A$9:Lookups!$B$24, 2, FALSE), "-")</f>
        <v/>
      </c>
      <c r="D11" s="20">
        <f>IFERROR(New_Builds!D11*VLOOKUP(Lookups!$A$11, Lookups!$A$9:Lookups!$B$24, 2, FALSE), "-")</f>
        <v/>
      </c>
      <c r="E11" s="20">
        <f>IFERROR(New_Builds!E11*VLOOKUP(Lookups!$A$11, Lookups!$A$9:Lookups!$B$24, 2, FALSE), "-")</f>
        <v/>
      </c>
      <c r="F11" s="20">
        <f>IFERROR(New_Builds!F11*VLOOKUP(Lookups!$A$11, Lookups!$A$9:Lookups!$B$24, 2, FALSE), "-")</f>
        <v/>
      </c>
      <c r="G11" s="20">
        <f>IFERROR(New_Builds!G11*VLOOKUP(Lookups!$A$11, Lookups!$A$9:Lookups!$B$24, 2, FALSE), "-")</f>
        <v/>
      </c>
      <c r="H11" s="20">
        <f>IFERROR(New_Builds!H11*VLOOKUP(Lookups!$A$11, Lookups!$A$9:Lookups!$B$24, 2, FALSE), "-")</f>
        <v/>
      </c>
      <c r="I11" s="20">
        <f>IFERROR(New_Builds!I11*VLOOKUP(Lookups!$A$11, Lookups!$A$9:Lookups!$B$24, 2, FALSE), "-")</f>
        <v/>
      </c>
      <c r="J11" s="20">
        <f>IFERROR(New_Builds!J11*VLOOKUP(Lookups!$A$11, Lookups!$A$9:Lookups!$B$24, 2, FALSE), "-")</f>
        <v/>
      </c>
      <c r="K11" s="20">
        <f>IFERROR(New_Builds!K11*VLOOKUP(Lookups!$A$11, Lookups!$A$9:Lookups!$B$24, 2, FALSE), "-")</f>
        <v/>
      </c>
      <c r="L11" s="20">
        <f>IFERROR(New_Builds!L11*VLOOKUP(Lookups!$A$11, Lookups!$A$9:Lookups!$B$24, 2, FALSE), "-")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IFERROR(New_Builds!C12*VLOOKUP(Lookups!$A$11, Lookups!$A$9:Lookups!$B$24, 2, FALSE), "-")</f>
        <v/>
      </c>
      <c r="D12" s="20">
        <f>IFERROR(New_Builds!D12*VLOOKUP(Lookups!$A$11, Lookups!$A$9:Lookups!$B$24, 2, FALSE), "-")</f>
        <v/>
      </c>
      <c r="E12" s="20">
        <f>IFERROR(New_Builds!E12*VLOOKUP(Lookups!$A$11, Lookups!$A$9:Lookups!$B$24, 2, FALSE), "-")</f>
        <v/>
      </c>
      <c r="F12" s="20">
        <f>IFERROR(New_Builds!F12*VLOOKUP(Lookups!$A$11, Lookups!$A$9:Lookups!$B$24, 2, FALSE), "-")</f>
        <v/>
      </c>
      <c r="G12" s="20">
        <f>IFERROR(New_Builds!G12*VLOOKUP(Lookups!$A$11, Lookups!$A$9:Lookups!$B$24, 2, FALSE), "-")</f>
        <v/>
      </c>
      <c r="H12" s="20">
        <f>IFERROR(New_Builds!H12*VLOOKUP(Lookups!$A$11, Lookups!$A$9:Lookups!$B$24, 2, FALSE), "-")</f>
        <v/>
      </c>
      <c r="I12" s="20">
        <f>IFERROR(New_Builds!I12*VLOOKUP(Lookups!$A$11, Lookups!$A$9:Lookups!$B$24, 2, FALSE), "-")</f>
        <v/>
      </c>
      <c r="J12" s="20">
        <f>IFERROR(New_Builds!J12*VLOOKUP(Lookups!$A$11, Lookups!$A$9:Lookups!$B$24, 2, FALSE), "-")</f>
        <v/>
      </c>
      <c r="K12" s="20">
        <f>IFERROR(New_Builds!K12*VLOOKUP(Lookups!$A$11, Lookups!$A$9:Lookups!$B$24, 2, FALSE), "-")</f>
        <v/>
      </c>
      <c r="L12" s="20">
        <f>IFERROR(New_Builds!L12*VLOOKUP(Lookups!$A$11, Lookups!$A$9:Lookups!$B$24, 2, FALSE), "-")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IFERROR(New_Builds!C13*VLOOKUP(Lookups!$A$11, Lookups!$A$9:Lookups!$B$24, 2, FALSE), "-")</f>
        <v/>
      </c>
      <c r="D13" s="20">
        <f>IFERROR(New_Builds!D13*VLOOKUP(Lookups!$A$11, Lookups!$A$9:Lookups!$B$24, 2, FALSE), "-")</f>
        <v/>
      </c>
      <c r="E13" s="20">
        <f>IFERROR(New_Builds!E13*VLOOKUP(Lookups!$A$11, Lookups!$A$9:Lookups!$B$24, 2, FALSE), "-")</f>
        <v/>
      </c>
      <c r="F13" s="20">
        <f>IFERROR(New_Builds!F13*VLOOKUP(Lookups!$A$11, Lookups!$A$9:Lookups!$B$24, 2, FALSE), "-")</f>
        <v/>
      </c>
      <c r="G13" s="20">
        <f>IFERROR(New_Builds!G13*VLOOKUP(Lookups!$A$11, Lookups!$A$9:Lookups!$B$24, 2, FALSE), "-")</f>
        <v/>
      </c>
      <c r="H13" s="20">
        <f>IFERROR(New_Builds!H13*VLOOKUP(Lookups!$A$11, Lookups!$A$9:Lookups!$B$24, 2, FALSE), "-")</f>
        <v/>
      </c>
      <c r="I13" s="20">
        <f>IFERROR(New_Builds!I13*VLOOKUP(Lookups!$A$11, Lookups!$A$9:Lookups!$B$24, 2, FALSE), "-")</f>
        <v/>
      </c>
      <c r="J13" s="20">
        <f>IFERROR(New_Builds!J13*VLOOKUP(Lookups!$A$11, Lookups!$A$9:Lookups!$B$24, 2, FALSE), "-")</f>
        <v/>
      </c>
      <c r="K13" s="20">
        <f>IFERROR(New_Builds!K13*VLOOKUP(Lookups!$A$11, Lookups!$A$9:Lookups!$B$24, 2, FALSE), "-")</f>
        <v/>
      </c>
      <c r="L13" s="20">
        <f>IFERROR(New_Builds!L13*VLOOKUP(Lookups!$A$11, Lookups!$A$9:Lookups!$B$24, 2, FALSE), "-")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IFERROR(New_Builds!C14*VLOOKUP(Lookups!$A$11, Lookups!$A$9:Lookups!$B$24, 2, FALSE), "-")</f>
        <v/>
      </c>
      <c r="D14" s="20">
        <f>IFERROR(New_Builds!D14*VLOOKUP(Lookups!$A$11, Lookups!$A$9:Lookups!$B$24, 2, FALSE), "-")</f>
        <v/>
      </c>
      <c r="E14" s="20">
        <f>IFERROR(New_Builds!E14*VLOOKUP(Lookups!$A$11, Lookups!$A$9:Lookups!$B$24, 2, FALSE), "-")</f>
        <v/>
      </c>
      <c r="F14" s="20">
        <f>IFERROR(New_Builds!F14*VLOOKUP(Lookups!$A$11, Lookups!$A$9:Lookups!$B$24, 2, FALSE), "-")</f>
        <v/>
      </c>
      <c r="G14" s="20">
        <f>IFERROR(New_Builds!G14*VLOOKUP(Lookups!$A$11, Lookups!$A$9:Lookups!$B$24, 2, FALSE), "-")</f>
        <v/>
      </c>
      <c r="H14" s="20">
        <f>IFERROR(New_Builds!H14*VLOOKUP(Lookups!$A$11, Lookups!$A$9:Lookups!$B$24, 2, FALSE), "-")</f>
        <v/>
      </c>
      <c r="I14" s="20">
        <f>IFERROR(New_Builds!I14*VLOOKUP(Lookups!$A$11, Lookups!$A$9:Lookups!$B$24, 2, FALSE), "-")</f>
        <v/>
      </c>
      <c r="J14" s="20">
        <f>IFERROR(New_Builds!J14*VLOOKUP(Lookups!$A$11, Lookups!$A$9:Lookups!$B$24, 2, FALSE), "-")</f>
        <v/>
      </c>
      <c r="K14" s="20">
        <f>IFERROR(New_Builds!K14*VLOOKUP(Lookups!$A$11, Lookups!$A$9:Lookups!$B$24, 2, FALSE), "-")</f>
        <v/>
      </c>
      <c r="L14" s="20">
        <f>IFERROR(New_Builds!L14*VLOOKUP(Lookups!$A$11, Lookups!$A$9:Lookups!$B$24, 2, FALSE), "-")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IFERROR(New_Builds!C15*VLOOKUP(Lookups!$A$11, Lookups!$A$9:Lookups!$B$24, 2, FALSE), "-")</f>
        <v/>
      </c>
      <c r="D15" s="20">
        <f>IFERROR(New_Builds!D15*VLOOKUP(Lookups!$A$11, Lookups!$A$9:Lookups!$B$24, 2, FALSE), "-")</f>
        <v/>
      </c>
      <c r="E15" s="20">
        <f>IFERROR(New_Builds!E15*VLOOKUP(Lookups!$A$11, Lookups!$A$9:Lookups!$B$24, 2, FALSE), "-")</f>
        <v/>
      </c>
      <c r="F15" s="20">
        <f>IFERROR(New_Builds!F15*VLOOKUP(Lookups!$A$11, Lookups!$A$9:Lookups!$B$24, 2, FALSE), "-")</f>
        <v/>
      </c>
      <c r="G15" s="20">
        <f>IFERROR(New_Builds!G15*VLOOKUP(Lookups!$A$11, Lookups!$A$9:Lookups!$B$24, 2, FALSE), "-")</f>
        <v/>
      </c>
      <c r="H15" s="20">
        <f>IFERROR(New_Builds!H15*VLOOKUP(Lookups!$A$11, Lookups!$A$9:Lookups!$B$24, 2, FALSE), "-")</f>
        <v/>
      </c>
      <c r="I15" s="20">
        <f>IFERROR(New_Builds!I15*VLOOKUP(Lookups!$A$11, Lookups!$A$9:Lookups!$B$24, 2, FALSE), "-")</f>
        <v/>
      </c>
      <c r="J15" s="20">
        <f>IFERROR(New_Builds!J15*VLOOKUP(Lookups!$A$11, Lookups!$A$9:Lookups!$B$24, 2, FALSE), "-")</f>
        <v/>
      </c>
      <c r="K15" s="20">
        <f>IFERROR(New_Builds!K15*VLOOKUP(Lookups!$A$11, Lookups!$A$9:Lookups!$B$24, 2, FALSE), "-")</f>
        <v/>
      </c>
      <c r="L15" s="20">
        <f>IFERROR(New_Builds!L15*VLOOKUP(Lookups!$A$11, Lookups!$A$9:Lookups!$B$24, 2, FALSE), "-")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IFERROR(New_Builds!C16*VLOOKUP(Lookups!$A$11, Lookups!$A$9:Lookups!$B$24, 2, FALSE), "-")</f>
        <v/>
      </c>
      <c r="D16" s="20">
        <f>IFERROR(New_Builds!D16*VLOOKUP(Lookups!$A$11, Lookups!$A$9:Lookups!$B$24, 2, FALSE), "-")</f>
        <v/>
      </c>
      <c r="E16" s="20">
        <f>IFERROR(New_Builds!E16*VLOOKUP(Lookups!$A$11, Lookups!$A$9:Lookups!$B$24, 2, FALSE), "-")</f>
        <v/>
      </c>
      <c r="F16" s="20">
        <f>IFERROR(New_Builds!F16*VLOOKUP(Lookups!$A$11, Lookups!$A$9:Lookups!$B$24, 2, FALSE), "-")</f>
        <v/>
      </c>
      <c r="G16" s="20">
        <f>IFERROR(New_Builds!G16*VLOOKUP(Lookups!$A$11, Lookups!$A$9:Lookups!$B$24, 2, FALSE), "-")</f>
        <v/>
      </c>
      <c r="H16" s="20">
        <f>IFERROR(New_Builds!H16*VLOOKUP(Lookups!$A$11, Lookups!$A$9:Lookups!$B$24, 2, FALSE), "-")</f>
        <v/>
      </c>
      <c r="I16" s="20">
        <f>IFERROR(New_Builds!I16*VLOOKUP(Lookups!$A$11, Lookups!$A$9:Lookups!$B$24, 2, FALSE), "-")</f>
        <v/>
      </c>
      <c r="J16" s="20">
        <f>IFERROR(New_Builds!J16*VLOOKUP(Lookups!$A$11, Lookups!$A$9:Lookups!$B$24, 2, FALSE), "-")</f>
        <v/>
      </c>
      <c r="K16" s="20">
        <f>IFERROR(New_Builds!K16*VLOOKUP(Lookups!$A$11, Lookups!$A$9:Lookups!$B$24, 2, FALSE), "-")</f>
        <v/>
      </c>
      <c r="L16" s="20">
        <f>IFERROR(New_Builds!L16*VLOOKUP(Lookups!$A$11, Lookups!$A$9:Lookups!$B$24, 2, FALSE), "-")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IFERROR(New_Builds!C17*VLOOKUP(Lookups!$A$11, Lookups!$A$9:Lookups!$B$24, 2, FALSE), "-")</f>
        <v/>
      </c>
      <c r="D17" s="20">
        <f>IFERROR(New_Builds!D17*VLOOKUP(Lookups!$A$11, Lookups!$A$9:Lookups!$B$24, 2, FALSE), "-")</f>
        <v/>
      </c>
      <c r="E17" s="20">
        <f>IFERROR(New_Builds!E17*VLOOKUP(Lookups!$A$11, Lookups!$A$9:Lookups!$B$24, 2, FALSE), "-")</f>
        <v/>
      </c>
      <c r="F17" s="20">
        <f>IFERROR(New_Builds!F17*VLOOKUP(Lookups!$A$11, Lookups!$A$9:Lookups!$B$24, 2, FALSE), "-")</f>
        <v/>
      </c>
      <c r="G17" s="20">
        <f>IFERROR(New_Builds!G17*VLOOKUP(Lookups!$A$11, Lookups!$A$9:Lookups!$B$24, 2, FALSE), "-")</f>
        <v/>
      </c>
      <c r="H17" s="20">
        <f>IFERROR(New_Builds!H17*VLOOKUP(Lookups!$A$11, Lookups!$A$9:Lookups!$B$24, 2, FALSE), "-")</f>
        <v/>
      </c>
      <c r="I17" s="20">
        <f>IFERROR(New_Builds!I17*VLOOKUP(Lookups!$A$11, Lookups!$A$9:Lookups!$B$24, 2, FALSE), "-")</f>
        <v/>
      </c>
      <c r="J17" s="20">
        <f>IFERROR(New_Builds!J17*VLOOKUP(Lookups!$A$11, Lookups!$A$9:Lookups!$B$24, 2, FALSE), "-")</f>
        <v/>
      </c>
      <c r="K17" s="20">
        <f>IFERROR(New_Builds!K17*VLOOKUP(Lookups!$A$11, Lookups!$A$9:Lookups!$B$24, 2, FALSE), "-")</f>
        <v/>
      </c>
      <c r="L17" s="20">
        <f>IFERROR(New_Builds!L17*VLOOKUP(Lookups!$A$11, Lookups!$A$9:Lookups!$B$24, 2, FALSE), "-")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IFERROR(New_Builds!C18*VLOOKUP(Lookups!$A$11, Lookups!$A$9:Lookups!$B$24, 2, FALSE), "-")</f>
        <v/>
      </c>
      <c r="D18" s="20">
        <f>IFERROR(New_Builds!D18*VLOOKUP(Lookups!$A$11, Lookups!$A$9:Lookups!$B$24, 2, FALSE), "-")</f>
        <v/>
      </c>
      <c r="E18" s="20">
        <f>IFERROR(New_Builds!E18*VLOOKUP(Lookups!$A$11, Lookups!$A$9:Lookups!$B$24, 2, FALSE), "-")</f>
        <v/>
      </c>
      <c r="F18" s="20">
        <f>IFERROR(New_Builds!F18*VLOOKUP(Lookups!$A$11, Lookups!$A$9:Lookups!$B$24, 2, FALSE), "-")</f>
        <v/>
      </c>
      <c r="G18" s="20">
        <f>IFERROR(New_Builds!G18*VLOOKUP(Lookups!$A$11, Lookups!$A$9:Lookups!$B$24, 2, FALSE), "-")</f>
        <v/>
      </c>
      <c r="H18" s="20">
        <f>IFERROR(New_Builds!H18*VLOOKUP(Lookups!$A$11, Lookups!$A$9:Lookups!$B$24, 2, FALSE), "-")</f>
        <v/>
      </c>
      <c r="I18" s="20">
        <f>IFERROR(New_Builds!I18*VLOOKUP(Lookups!$A$11, Lookups!$A$9:Lookups!$B$24, 2, FALSE), "-")</f>
        <v/>
      </c>
      <c r="J18" s="20">
        <f>IFERROR(New_Builds!J18*VLOOKUP(Lookups!$A$11, Lookups!$A$9:Lookups!$B$24, 2, FALSE), "-")</f>
        <v/>
      </c>
      <c r="K18" s="20">
        <f>IFERROR(New_Builds!K18*VLOOKUP(Lookups!$A$11, Lookups!$A$9:Lookups!$B$24, 2, FALSE), "-")</f>
        <v/>
      </c>
      <c r="L18" s="20">
        <f>IFERROR(New_Builds!L18*VLOOKUP(Lookups!$A$11, Lookups!$A$9:Lookups!$B$24, 2, FALSE), "-")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IFERROR(New_Builds!C19*VLOOKUP(Lookups!$A$11, Lookups!$A$9:Lookups!$B$24, 2, FALSE), "-")</f>
        <v/>
      </c>
      <c r="D19" s="20">
        <f>IFERROR(New_Builds!D19*VLOOKUP(Lookups!$A$11, Lookups!$A$9:Lookups!$B$24, 2, FALSE), "-")</f>
        <v/>
      </c>
      <c r="E19" s="20">
        <f>IFERROR(New_Builds!E19*VLOOKUP(Lookups!$A$11, Lookups!$A$9:Lookups!$B$24, 2, FALSE), "-")</f>
        <v/>
      </c>
      <c r="F19" s="20">
        <f>IFERROR(New_Builds!F19*VLOOKUP(Lookups!$A$11, Lookups!$A$9:Lookups!$B$24, 2, FALSE), "-")</f>
        <v/>
      </c>
      <c r="G19" s="20">
        <f>IFERROR(New_Builds!G19*VLOOKUP(Lookups!$A$11, Lookups!$A$9:Lookups!$B$24, 2, FALSE), "-")</f>
        <v/>
      </c>
      <c r="H19" s="20">
        <f>IFERROR(New_Builds!H19*VLOOKUP(Lookups!$A$11, Lookups!$A$9:Lookups!$B$24, 2, FALSE), "-")</f>
        <v/>
      </c>
      <c r="I19" s="20">
        <f>IFERROR(New_Builds!I19*VLOOKUP(Lookups!$A$11, Lookups!$A$9:Lookups!$B$24, 2, FALSE), "-")</f>
        <v/>
      </c>
      <c r="J19" s="20">
        <f>IFERROR(New_Builds!J19*VLOOKUP(Lookups!$A$11, Lookups!$A$9:Lookups!$B$24, 2, FALSE), "-")</f>
        <v/>
      </c>
      <c r="K19" s="20">
        <f>IFERROR(New_Builds!K19*VLOOKUP(Lookups!$A$11, Lookups!$A$9:Lookups!$B$24, 2, FALSE), "-")</f>
        <v/>
      </c>
      <c r="L19" s="20">
        <f>IFERROR(New_Builds!L19*VLOOKUP(Lookups!$A$11, Lookups!$A$9:Lookups!$B$24, 2, FALSE), "-")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IFERROR(New_Builds!C20*VLOOKUP(Lookups!$A$11, Lookups!$A$9:Lookups!$B$24, 2, FALSE), "-")</f>
        <v/>
      </c>
      <c r="D20" s="20">
        <f>IFERROR(New_Builds!D20*VLOOKUP(Lookups!$A$11, Lookups!$A$9:Lookups!$B$24, 2, FALSE), "-")</f>
        <v/>
      </c>
      <c r="E20" s="20">
        <f>IFERROR(New_Builds!E20*VLOOKUP(Lookups!$A$11, Lookups!$A$9:Lookups!$B$24, 2, FALSE), "-")</f>
        <v/>
      </c>
      <c r="F20" s="20">
        <f>IFERROR(New_Builds!F20*VLOOKUP(Lookups!$A$11, Lookups!$A$9:Lookups!$B$24, 2, FALSE), "-")</f>
        <v/>
      </c>
      <c r="G20" s="20">
        <f>IFERROR(New_Builds!G20*VLOOKUP(Lookups!$A$11, Lookups!$A$9:Lookups!$B$24, 2, FALSE), "-")</f>
        <v/>
      </c>
      <c r="H20" s="20">
        <f>IFERROR(New_Builds!H20*VLOOKUP(Lookups!$A$11, Lookups!$A$9:Lookups!$B$24, 2, FALSE), "-")</f>
        <v/>
      </c>
      <c r="I20" s="20">
        <f>IFERROR(New_Builds!I20*VLOOKUP(Lookups!$A$11, Lookups!$A$9:Lookups!$B$24, 2, FALSE), "-")</f>
        <v/>
      </c>
      <c r="J20" s="20">
        <f>IFERROR(New_Builds!J20*VLOOKUP(Lookups!$A$11, Lookups!$A$9:Lookups!$B$24, 2, FALSE), "-")</f>
        <v/>
      </c>
      <c r="K20" s="20">
        <f>IFERROR(New_Builds!K20*VLOOKUP(Lookups!$A$11, Lookups!$A$9:Lookups!$B$24, 2, FALSE), "-")</f>
        <v/>
      </c>
      <c r="L20" s="20">
        <f>IFERROR(New_Builds!L20*VLOOKUP(Lookups!$A$11, Lookups!$A$9:Lookups!$B$24, 2, FALSE), "-")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IFERROR(New_Builds!C21*VLOOKUP(Lookups!$A$11, Lookups!$A$9:Lookups!$B$24, 2, FALSE), "-")</f>
        <v/>
      </c>
      <c r="D21" s="20">
        <f>IFERROR(New_Builds!D21*VLOOKUP(Lookups!$A$11, Lookups!$A$9:Lookups!$B$24, 2, FALSE), "-")</f>
        <v/>
      </c>
      <c r="E21" s="20">
        <f>IFERROR(New_Builds!E21*VLOOKUP(Lookups!$A$11, Lookups!$A$9:Lookups!$B$24, 2, FALSE), "-")</f>
        <v/>
      </c>
      <c r="F21" s="20">
        <f>IFERROR(New_Builds!F21*VLOOKUP(Lookups!$A$11, Lookups!$A$9:Lookups!$B$24, 2, FALSE), "-")</f>
        <v/>
      </c>
      <c r="G21" s="20">
        <f>IFERROR(New_Builds!G21*VLOOKUP(Lookups!$A$11, Lookups!$A$9:Lookups!$B$24, 2, FALSE), "-")</f>
        <v/>
      </c>
      <c r="H21" s="20">
        <f>IFERROR(New_Builds!H21*VLOOKUP(Lookups!$A$11, Lookups!$A$9:Lookups!$B$24, 2, FALSE), "-")</f>
        <v/>
      </c>
      <c r="I21" s="20">
        <f>IFERROR(New_Builds!I21*VLOOKUP(Lookups!$A$11, Lookups!$A$9:Lookups!$B$24, 2, FALSE), "-")</f>
        <v/>
      </c>
      <c r="J21" s="20">
        <f>IFERROR(New_Builds!J21*VLOOKUP(Lookups!$A$11, Lookups!$A$9:Lookups!$B$24, 2, FALSE), "-")</f>
        <v/>
      </c>
      <c r="K21" s="20">
        <f>IFERROR(New_Builds!K21*VLOOKUP(Lookups!$A$11, Lookups!$A$9:Lookups!$B$24, 2, FALSE), "-")</f>
        <v/>
      </c>
      <c r="L21" s="20">
        <f>IFERROR(New_Builds!L21*VLOOKUP(Lookups!$A$11, Lookups!$A$9:Lookups!$B$24, 2, FALSE), "-")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IFERROR(New_Builds!C22*VLOOKUP(Lookups!$A$11, Lookups!$A$9:Lookups!$B$24, 2, FALSE), "-")</f>
        <v/>
      </c>
      <c r="D22" s="20">
        <f>IFERROR(New_Builds!D22*VLOOKUP(Lookups!$A$11, Lookups!$A$9:Lookups!$B$24, 2, FALSE), "-")</f>
        <v/>
      </c>
      <c r="E22" s="20">
        <f>IFERROR(New_Builds!E22*VLOOKUP(Lookups!$A$11, Lookups!$A$9:Lookups!$B$24, 2, FALSE), "-")</f>
        <v/>
      </c>
      <c r="F22" s="20">
        <f>IFERROR(New_Builds!F22*VLOOKUP(Lookups!$A$11, Lookups!$A$9:Lookups!$B$24, 2, FALSE), "-")</f>
        <v/>
      </c>
      <c r="G22" s="20">
        <f>IFERROR(New_Builds!G22*VLOOKUP(Lookups!$A$11, Lookups!$A$9:Lookups!$B$24, 2, FALSE), "-")</f>
        <v/>
      </c>
      <c r="H22" s="20">
        <f>IFERROR(New_Builds!H22*VLOOKUP(Lookups!$A$11, Lookups!$A$9:Lookups!$B$24, 2, FALSE), "-")</f>
        <v/>
      </c>
      <c r="I22" s="20">
        <f>IFERROR(New_Builds!I22*VLOOKUP(Lookups!$A$11, Lookups!$A$9:Lookups!$B$24, 2, FALSE), "-")</f>
        <v/>
      </c>
      <c r="J22" s="20">
        <f>IFERROR(New_Builds!J22*VLOOKUP(Lookups!$A$11, Lookups!$A$9:Lookups!$B$24, 2, FALSE), "-")</f>
        <v/>
      </c>
      <c r="K22" s="20">
        <f>IFERROR(New_Builds!K22*VLOOKUP(Lookups!$A$11, Lookups!$A$9:Lookups!$B$24, 2, FALSE), "-")</f>
        <v/>
      </c>
      <c r="L22" s="20">
        <f>IFERROR(New_Builds!L22*VLOOKUP(Lookups!$A$11, Lookups!$A$9:Lookups!$B$24, 2, FALSE), "-")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IFERROR(New_Builds!C23*VLOOKUP(Lookups!$A$11, Lookups!$A$9:Lookups!$B$24, 2, FALSE), "-")</f>
        <v/>
      </c>
      <c r="D23" s="20">
        <f>IFERROR(New_Builds!D23*VLOOKUP(Lookups!$A$11, Lookups!$A$9:Lookups!$B$24, 2, FALSE), "-")</f>
        <v/>
      </c>
      <c r="E23" s="20">
        <f>IFERROR(New_Builds!E23*VLOOKUP(Lookups!$A$11, Lookups!$A$9:Lookups!$B$24, 2, FALSE), "-")</f>
        <v/>
      </c>
      <c r="F23" s="20">
        <f>IFERROR(New_Builds!F23*VLOOKUP(Lookups!$A$11, Lookups!$A$9:Lookups!$B$24, 2, FALSE), "-")</f>
        <v/>
      </c>
      <c r="G23" s="20">
        <f>IFERROR(New_Builds!G23*VLOOKUP(Lookups!$A$11, Lookups!$A$9:Lookups!$B$24, 2, FALSE), "-")</f>
        <v/>
      </c>
      <c r="H23" s="20">
        <f>IFERROR(New_Builds!H23*VLOOKUP(Lookups!$A$11, Lookups!$A$9:Lookups!$B$24, 2, FALSE), "-")</f>
        <v/>
      </c>
      <c r="I23" s="20">
        <f>IFERROR(New_Builds!I23*VLOOKUP(Lookups!$A$11, Lookups!$A$9:Lookups!$B$24, 2, FALSE), "-")</f>
        <v/>
      </c>
      <c r="J23" s="20">
        <f>IFERROR(New_Builds!J23*VLOOKUP(Lookups!$A$11, Lookups!$A$9:Lookups!$B$24, 2, FALSE), "-")</f>
        <v/>
      </c>
      <c r="K23" s="20">
        <f>IFERROR(New_Builds!K23*VLOOKUP(Lookups!$A$11, Lookups!$A$9:Lookups!$B$24, 2, FALSE), "-")</f>
        <v/>
      </c>
      <c r="L23" s="20">
        <f>IFERROR(New_Builds!L23*VLOOKUP(Lookups!$A$11, Lookups!$A$9:Lookups!$B$24, 2, FALSE), "-")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IFERROR(New_Builds!C24*VLOOKUP(Lookups!$A$11, Lookups!$A$9:Lookups!$B$24, 2, FALSE), "-")</f>
        <v/>
      </c>
      <c r="D24" s="20">
        <f>IFERROR(New_Builds!D24*VLOOKUP(Lookups!$A$11, Lookups!$A$9:Lookups!$B$24, 2, FALSE), "-")</f>
        <v/>
      </c>
      <c r="E24" s="20">
        <f>IFERROR(New_Builds!E24*VLOOKUP(Lookups!$A$11, Lookups!$A$9:Lookups!$B$24, 2, FALSE), "-")</f>
        <v/>
      </c>
      <c r="F24" s="20">
        <f>IFERROR(New_Builds!F24*VLOOKUP(Lookups!$A$11, Lookups!$A$9:Lookups!$B$24, 2, FALSE), "-")</f>
        <v/>
      </c>
      <c r="G24" s="20">
        <f>IFERROR(New_Builds!G24*VLOOKUP(Lookups!$A$11, Lookups!$A$9:Lookups!$B$24, 2, FALSE), "-")</f>
        <v/>
      </c>
      <c r="H24" s="20">
        <f>IFERROR(New_Builds!H24*VLOOKUP(Lookups!$A$11, Lookups!$A$9:Lookups!$B$24, 2, FALSE), "-")</f>
        <v/>
      </c>
      <c r="I24" s="20">
        <f>IFERROR(New_Builds!I24*VLOOKUP(Lookups!$A$11, Lookups!$A$9:Lookups!$B$24, 2, FALSE), "-")</f>
        <v/>
      </c>
      <c r="J24" s="20">
        <f>IFERROR(New_Builds!J24*VLOOKUP(Lookups!$A$11, Lookups!$A$9:Lookups!$B$24, 2, FALSE), "-")</f>
        <v/>
      </c>
      <c r="K24" s="20">
        <f>IFERROR(New_Builds!K24*VLOOKUP(Lookups!$A$11, Lookups!$A$9:Lookups!$B$24, 2, FALSE), "-")</f>
        <v/>
      </c>
      <c r="L24" s="20">
        <f>IFERROR(New_Builds!L24*VLOOKUP(Lookups!$A$11, Lookups!$A$9:Lookups!$B$24, 2, FALSE), "-")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IFERROR(New_Builds!C25*VLOOKUP(Lookups!$A$11, Lookups!$A$9:Lookups!$B$24, 2, FALSE), "-")</f>
        <v/>
      </c>
      <c r="D25" s="20">
        <f>IFERROR(New_Builds!D25*VLOOKUP(Lookups!$A$11, Lookups!$A$9:Lookups!$B$24, 2, FALSE), "-")</f>
        <v/>
      </c>
      <c r="E25" s="20">
        <f>IFERROR(New_Builds!E25*VLOOKUP(Lookups!$A$11, Lookups!$A$9:Lookups!$B$24, 2, FALSE), "-")</f>
        <v/>
      </c>
      <c r="F25" s="20">
        <f>IFERROR(New_Builds!F25*VLOOKUP(Lookups!$A$11, Lookups!$A$9:Lookups!$B$24, 2, FALSE), "-")</f>
        <v/>
      </c>
      <c r="G25" s="20">
        <f>IFERROR(New_Builds!G25*VLOOKUP(Lookups!$A$11, Lookups!$A$9:Lookups!$B$24, 2, FALSE), "-")</f>
        <v/>
      </c>
      <c r="H25" s="20">
        <f>IFERROR(New_Builds!H25*VLOOKUP(Lookups!$A$11, Lookups!$A$9:Lookups!$B$24, 2, FALSE), "-")</f>
        <v/>
      </c>
      <c r="I25" s="20">
        <f>IFERROR(New_Builds!I25*VLOOKUP(Lookups!$A$11, Lookups!$A$9:Lookups!$B$24, 2, FALSE), "-")</f>
        <v/>
      </c>
      <c r="J25" s="20">
        <f>IFERROR(New_Builds!J25*VLOOKUP(Lookups!$A$11, Lookups!$A$9:Lookups!$B$24, 2, FALSE), "-")</f>
        <v/>
      </c>
      <c r="K25" s="20">
        <f>IFERROR(New_Builds!K25*VLOOKUP(Lookups!$A$11, Lookups!$A$9:Lookups!$B$24, 2, FALSE), "-")</f>
        <v/>
      </c>
      <c r="L25" s="20">
        <f>IFERROR(New_Builds!L25*VLOOKUP(Lookups!$A$11, Lookups!$A$9:Lookups!$B$24, 2, FALSE), "-")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IFERROR(New_Builds!C26*VLOOKUP(Lookups!$A$11, Lookups!$A$9:Lookups!$B$24, 2, FALSE), "-")</f>
        <v/>
      </c>
      <c r="D26" s="20">
        <f>IFERROR(New_Builds!D26*VLOOKUP(Lookups!$A$11, Lookups!$A$9:Lookups!$B$24, 2, FALSE), "-")</f>
        <v/>
      </c>
      <c r="E26" s="20">
        <f>IFERROR(New_Builds!E26*VLOOKUP(Lookups!$A$11, Lookups!$A$9:Lookups!$B$24, 2, FALSE), "-")</f>
        <v/>
      </c>
      <c r="F26" s="20">
        <f>IFERROR(New_Builds!F26*VLOOKUP(Lookups!$A$11, Lookups!$A$9:Lookups!$B$24, 2, FALSE), "-")</f>
        <v/>
      </c>
      <c r="G26" s="20">
        <f>IFERROR(New_Builds!G26*VLOOKUP(Lookups!$A$11, Lookups!$A$9:Lookups!$B$24, 2, FALSE), "-")</f>
        <v/>
      </c>
      <c r="H26" s="20">
        <f>IFERROR(New_Builds!H26*VLOOKUP(Lookups!$A$11, Lookups!$A$9:Lookups!$B$24, 2, FALSE), "-")</f>
        <v/>
      </c>
      <c r="I26" s="20">
        <f>IFERROR(New_Builds!I26*VLOOKUP(Lookups!$A$11, Lookups!$A$9:Lookups!$B$24, 2, FALSE), "-")</f>
        <v/>
      </c>
      <c r="J26" s="20">
        <f>IFERROR(New_Builds!J26*VLOOKUP(Lookups!$A$11, Lookups!$A$9:Lookups!$B$24, 2, FALSE), "-")</f>
        <v/>
      </c>
      <c r="K26" s="20">
        <f>IFERROR(New_Builds!K26*VLOOKUP(Lookups!$A$11, Lookups!$A$9:Lookups!$B$24, 2, FALSE), "-")</f>
        <v/>
      </c>
      <c r="L26" s="20">
        <f>IFERROR(New_Builds!L26*VLOOKUP(Lookups!$A$11, Lookups!$A$9:Lookups!$B$24, 2, FALSE), "-")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IFERROR(New_Builds!C27*VLOOKUP(Lookups!$A$11, Lookups!$A$9:Lookups!$B$24, 2, FALSE), "-")</f>
        <v/>
      </c>
      <c r="D27" s="20">
        <f>IFERROR(New_Builds!D27*VLOOKUP(Lookups!$A$11, Lookups!$A$9:Lookups!$B$24, 2, FALSE), "-")</f>
        <v/>
      </c>
      <c r="E27" s="20">
        <f>IFERROR(New_Builds!E27*VLOOKUP(Lookups!$A$11, Lookups!$A$9:Lookups!$B$24, 2, FALSE), "-")</f>
        <v/>
      </c>
      <c r="F27" s="20">
        <f>IFERROR(New_Builds!F27*VLOOKUP(Lookups!$A$11, Lookups!$A$9:Lookups!$B$24, 2, FALSE), "-")</f>
        <v/>
      </c>
      <c r="G27" s="20">
        <f>IFERROR(New_Builds!G27*VLOOKUP(Lookups!$A$11, Lookups!$A$9:Lookups!$B$24, 2, FALSE), "-")</f>
        <v/>
      </c>
      <c r="H27" s="20">
        <f>IFERROR(New_Builds!H27*VLOOKUP(Lookups!$A$11, Lookups!$A$9:Lookups!$B$24, 2, FALSE), "-")</f>
        <v/>
      </c>
      <c r="I27" s="20">
        <f>IFERROR(New_Builds!I27*VLOOKUP(Lookups!$A$11, Lookups!$A$9:Lookups!$B$24, 2, FALSE), "-")</f>
        <v/>
      </c>
      <c r="J27" s="20">
        <f>IFERROR(New_Builds!J27*VLOOKUP(Lookups!$A$11, Lookups!$A$9:Lookups!$B$24, 2, FALSE), "-")</f>
        <v/>
      </c>
      <c r="K27" s="20">
        <f>IFERROR(New_Builds!K27*VLOOKUP(Lookups!$A$11, Lookups!$A$9:Lookups!$B$24, 2, FALSE), "-")</f>
        <v/>
      </c>
      <c r="L27" s="20">
        <f>IFERROR(New_Builds!L27*VLOOKUP(Lookups!$A$11, Lookups!$A$9:Lookups!$B$24, 2, FALSE), "-")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IFERROR(New_Builds!C28*VLOOKUP(Lookups!$A$11, Lookups!$A$9:Lookups!$B$24, 2, FALSE), "-")</f>
        <v/>
      </c>
      <c r="D28" s="20">
        <f>IFERROR(New_Builds!D28*VLOOKUP(Lookups!$A$11, Lookups!$A$9:Lookups!$B$24, 2, FALSE), "-")</f>
        <v/>
      </c>
      <c r="E28" s="20">
        <f>IFERROR(New_Builds!E28*VLOOKUP(Lookups!$A$11, Lookups!$A$9:Lookups!$B$24, 2, FALSE), "-")</f>
        <v/>
      </c>
      <c r="F28" s="20">
        <f>IFERROR(New_Builds!F28*VLOOKUP(Lookups!$A$11, Lookups!$A$9:Lookups!$B$24, 2, FALSE), "-")</f>
        <v/>
      </c>
      <c r="G28" s="20">
        <f>IFERROR(New_Builds!G28*VLOOKUP(Lookups!$A$11, Lookups!$A$9:Lookups!$B$24, 2, FALSE), "-")</f>
        <v/>
      </c>
      <c r="H28" s="20">
        <f>IFERROR(New_Builds!H28*VLOOKUP(Lookups!$A$11, Lookups!$A$9:Lookups!$B$24, 2, FALSE), "-")</f>
        <v/>
      </c>
      <c r="I28" s="20">
        <f>IFERROR(New_Builds!I28*VLOOKUP(Lookups!$A$11, Lookups!$A$9:Lookups!$B$24, 2, FALSE), "-")</f>
        <v/>
      </c>
      <c r="J28" s="20">
        <f>IFERROR(New_Builds!J28*VLOOKUP(Lookups!$A$11, Lookups!$A$9:Lookups!$B$24, 2, FALSE), "-")</f>
        <v/>
      </c>
      <c r="K28" s="20">
        <f>IFERROR(New_Builds!K28*VLOOKUP(Lookups!$A$11, Lookups!$A$9:Lookups!$B$24, 2, FALSE), "-")</f>
        <v/>
      </c>
      <c r="L28" s="20">
        <f>IFERROR(New_Builds!L28*VLOOKUP(Lookups!$A$11, Lookups!$A$9:Lookups!$B$24, 2, FALSE), "-")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IFERROR(New_Builds!C29*VLOOKUP(Lookups!$A$11, Lookups!$A$9:Lookups!$B$24, 2, FALSE), "-")</f>
        <v/>
      </c>
      <c r="D29" s="20">
        <f>IFERROR(New_Builds!D29*VLOOKUP(Lookups!$A$11, Lookups!$A$9:Lookups!$B$24, 2, FALSE), "-")</f>
        <v/>
      </c>
      <c r="E29" s="20">
        <f>IFERROR(New_Builds!E29*VLOOKUP(Lookups!$A$11, Lookups!$A$9:Lookups!$B$24, 2, FALSE), "-")</f>
        <v/>
      </c>
      <c r="F29" s="20">
        <f>IFERROR(New_Builds!F29*VLOOKUP(Lookups!$A$11, Lookups!$A$9:Lookups!$B$24, 2, FALSE), "-")</f>
        <v/>
      </c>
      <c r="G29" s="20">
        <f>IFERROR(New_Builds!G29*VLOOKUP(Lookups!$A$11, Lookups!$A$9:Lookups!$B$24, 2, FALSE), "-")</f>
        <v/>
      </c>
      <c r="H29" s="20">
        <f>IFERROR(New_Builds!H29*VLOOKUP(Lookups!$A$11, Lookups!$A$9:Lookups!$B$24, 2, FALSE), "-")</f>
        <v/>
      </c>
      <c r="I29" s="20">
        <f>IFERROR(New_Builds!I29*VLOOKUP(Lookups!$A$11, Lookups!$A$9:Lookups!$B$24, 2, FALSE), "-")</f>
        <v/>
      </c>
      <c r="J29" s="20">
        <f>IFERROR(New_Builds!J29*VLOOKUP(Lookups!$A$11, Lookups!$A$9:Lookups!$B$24, 2, FALSE), "-")</f>
        <v/>
      </c>
      <c r="K29" s="20">
        <f>IFERROR(New_Builds!K29*VLOOKUP(Lookups!$A$11, Lookups!$A$9:Lookups!$B$24, 2, FALSE), "-")</f>
        <v/>
      </c>
      <c r="L29" s="20">
        <f>IFERROR(New_Builds!L29*VLOOKUP(Lookups!$A$11, Lookups!$A$9:Lookups!$B$24, 2, FALSE), "-")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IFERROR(New_Builds!C30*VLOOKUP(Lookups!$A$11, Lookups!$A$9:Lookups!$B$24, 2, FALSE), "-")</f>
        <v/>
      </c>
      <c r="D30" s="20">
        <f>IFERROR(New_Builds!D30*VLOOKUP(Lookups!$A$11, Lookups!$A$9:Lookups!$B$24, 2, FALSE), "-")</f>
        <v/>
      </c>
      <c r="E30" s="20">
        <f>IFERROR(New_Builds!E30*VLOOKUP(Lookups!$A$11, Lookups!$A$9:Lookups!$B$24, 2, FALSE), "-")</f>
        <v/>
      </c>
      <c r="F30" s="20">
        <f>IFERROR(New_Builds!F30*VLOOKUP(Lookups!$A$11, Lookups!$A$9:Lookups!$B$24, 2, FALSE), "-")</f>
        <v/>
      </c>
      <c r="G30" s="20">
        <f>IFERROR(New_Builds!G30*VLOOKUP(Lookups!$A$11, Lookups!$A$9:Lookups!$B$24, 2, FALSE), "-")</f>
        <v/>
      </c>
      <c r="H30" s="20">
        <f>IFERROR(New_Builds!H30*VLOOKUP(Lookups!$A$11, Lookups!$A$9:Lookups!$B$24, 2, FALSE), "-")</f>
        <v/>
      </c>
      <c r="I30" s="20">
        <f>IFERROR(New_Builds!I30*VLOOKUP(Lookups!$A$11, Lookups!$A$9:Lookups!$B$24, 2, FALSE), "-")</f>
        <v/>
      </c>
      <c r="J30" s="20">
        <f>IFERROR(New_Builds!J30*VLOOKUP(Lookups!$A$11, Lookups!$A$9:Lookups!$B$24, 2, FALSE), "-")</f>
        <v/>
      </c>
      <c r="K30" s="20">
        <f>IFERROR(New_Builds!K30*VLOOKUP(Lookups!$A$11, Lookups!$A$9:Lookups!$B$24, 2, FALSE), "-")</f>
        <v/>
      </c>
      <c r="L30" s="20">
        <f>IFERROR(New_Builds!L30*VLOOKUP(Lookups!$A$11, Lookups!$A$9:Lookups!$B$24, 2, FALSE), "-")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IFERROR(New_Builds!C31*VLOOKUP(Lookups!$A$11, Lookups!$A$9:Lookups!$B$24, 2, FALSE), "-")</f>
        <v/>
      </c>
      <c r="D31" s="20">
        <f>IFERROR(New_Builds!D31*VLOOKUP(Lookups!$A$11, Lookups!$A$9:Lookups!$B$24, 2, FALSE), "-")</f>
        <v/>
      </c>
      <c r="E31" s="20">
        <f>IFERROR(New_Builds!E31*VLOOKUP(Lookups!$A$11, Lookups!$A$9:Lookups!$B$24, 2, FALSE), "-")</f>
        <v/>
      </c>
      <c r="F31" s="20">
        <f>IFERROR(New_Builds!F31*VLOOKUP(Lookups!$A$11, Lookups!$A$9:Lookups!$B$24, 2, FALSE), "-")</f>
        <v/>
      </c>
      <c r="G31" s="20">
        <f>IFERROR(New_Builds!G31*VLOOKUP(Lookups!$A$11, Lookups!$A$9:Lookups!$B$24, 2, FALSE), "-")</f>
        <v/>
      </c>
      <c r="H31" s="20">
        <f>IFERROR(New_Builds!H31*VLOOKUP(Lookups!$A$11, Lookups!$A$9:Lookups!$B$24, 2, FALSE), "-")</f>
        <v/>
      </c>
      <c r="I31" s="20">
        <f>IFERROR(New_Builds!I31*VLOOKUP(Lookups!$A$11, Lookups!$A$9:Lookups!$B$24, 2, FALSE), "-")</f>
        <v/>
      </c>
      <c r="J31" s="20">
        <f>IFERROR(New_Builds!J31*VLOOKUP(Lookups!$A$11, Lookups!$A$9:Lookups!$B$24, 2, FALSE), "-")</f>
        <v/>
      </c>
      <c r="K31" s="20">
        <f>IFERROR(New_Builds!K31*VLOOKUP(Lookups!$A$11, Lookups!$A$9:Lookups!$B$24, 2, FALSE), "-")</f>
        <v/>
      </c>
      <c r="L31" s="20">
        <f>IFERROR(New_Builds!L31*VLOOKUP(Lookups!$A$11, Lookups!$A$9:Lookups!$B$24, 2, FALSE), "-")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IFERROR(New_Builds!C32*VLOOKUP(Lookups!$A$11, Lookups!$A$9:Lookups!$B$24, 2, FALSE), "-")</f>
        <v/>
      </c>
      <c r="D32" s="20">
        <f>IFERROR(New_Builds!D32*VLOOKUP(Lookups!$A$11, Lookups!$A$9:Lookups!$B$24, 2, FALSE), "-")</f>
        <v/>
      </c>
      <c r="E32" s="20">
        <f>IFERROR(New_Builds!E32*VLOOKUP(Lookups!$A$11, Lookups!$A$9:Lookups!$B$24, 2, FALSE), "-")</f>
        <v/>
      </c>
      <c r="F32" s="20">
        <f>IFERROR(New_Builds!F32*VLOOKUP(Lookups!$A$11, Lookups!$A$9:Lookups!$B$24, 2, FALSE), "-")</f>
        <v/>
      </c>
      <c r="G32" s="20">
        <f>IFERROR(New_Builds!G32*VLOOKUP(Lookups!$A$11, Lookups!$A$9:Lookups!$B$24, 2, FALSE), "-")</f>
        <v/>
      </c>
      <c r="H32" s="20">
        <f>IFERROR(New_Builds!H32*VLOOKUP(Lookups!$A$11, Lookups!$A$9:Lookups!$B$24, 2, FALSE), "-")</f>
        <v/>
      </c>
      <c r="I32" s="20">
        <f>IFERROR(New_Builds!I32*VLOOKUP(Lookups!$A$11, Lookups!$A$9:Lookups!$B$24, 2, FALSE), "-")</f>
        <v/>
      </c>
      <c r="J32" s="20">
        <f>IFERROR(New_Builds!J32*VLOOKUP(Lookups!$A$11, Lookups!$A$9:Lookups!$B$24, 2, FALSE), "-")</f>
        <v/>
      </c>
      <c r="K32" s="20">
        <f>IFERROR(New_Builds!K32*VLOOKUP(Lookups!$A$11, Lookups!$A$9:Lookups!$B$24, 2, FALSE), "-")</f>
        <v/>
      </c>
      <c r="L32" s="20">
        <f>IFERROR(New_Builds!L32*VLOOKUP(Lookups!$A$11, Lookups!$A$9:Lookups!$B$24, 2, FALSE), "-")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IFERROR(New_Builds!C33*VLOOKUP(Lookups!$A$11, Lookups!$A$9:Lookups!$B$24, 2, FALSE), "-")</f>
        <v/>
      </c>
      <c r="D33" s="20">
        <f>IFERROR(New_Builds!D33*VLOOKUP(Lookups!$A$11, Lookups!$A$9:Lookups!$B$24, 2, FALSE), "-")</f>
        <v/>
      </c>
      <c r="E33" s="20">
        <f>IFERROR(New_Builds!E33*VLOOKUP(Lookups!$A$11, Lookups!$A$9:Lookups!$B$24, 2, FALSE), "-")</f>
        <v/>
      </c>
      <c r="F33" s="20">
        <f>IFERROR(New_Builds!F33*VLOOKUP(Lookups!$A$11, Lookups!$A$9:Lookups!$B$24, 2, FALSE), "-")</f>
        <v/>
      </c>
      <c r="G33" s="20">
        <f>IFERROR(New_Builds!G33*VLOOKUP(Lookups!$A$11, Lookups!$A$9:Lookups!$B$24, 2, FALSE), "-")</f>
        <v/>
      </c>
      <c r="H33" s="20">
        <f>IFERROR(New_Builds!H33*VLOOKUP(Lookups!$A$11, Lookups!$A$9:Lookups!$B$24, 2, FALSE), "-")</f>
        <v/>
      </c>
      <c r="I33" s="20">
        <f>IFERROR(New_Builds!I33*VLOOKUP(Lookups!$A$11, Lookups!$A$9:Lookups!$B$24, 2, FALSE), "-")</f>
        <v/>
      </c>
      <c r="J33" s="20">
        <f>IFERROR(New_Builds!J33*VLOOKUP(Lookups!$A$11, Lookups!$A$9:Lookups!$B$24, 2, FALSE), "-")</f>
        <v/>
      </c>
      <c r="K33" s="20">
        <f>IFERROR(New_Builds!K33*VLOOKUP(Lookups!$A$11, Lookups!$A$9:Lookups!$B$24, 2, FALSE), "-")</f>
        <v/>
      </c>
      <c r="L33" s="20">
        <f>IFERROR(New_Builds!L33*VLOOKUP(Lookups!$A$11, Lookups!$A$9:Lookups!$B$24, 2, FALSE), "-")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IFERROR(New_Builds!C34*VLOOKUP(Lookups!$A$11, Lookups!$A$9:Lookups!$B$24, 2, FALSE), "-")</f>
        <v/>
      </c>
      <c r="D34" s="20">
        <f>IFERROR(New_Builds!D34*VLOOKUP(Lookups!$A$11, Lookups!$A$9:Lookups!$B$24, 2, FALSE), "-")</f>
        <v/>
      </c>
      <c r="E34" s="20">
        <f>IFERROR(New_Builds!E34*VLOOKUP(Lookups!$A$11, Lookups!$A$9:Lookups!$B$24, 2, FALSE), "-")</f>
        <v/>
      </c>
      <c r="F34" s="20">
        <f>IFERROR(New_Builds!F34*VLOOKUP(Lookups!$A$11, Lookups!$A$9:Lookups!$B$24, 2, FALSE), "-")</f>
        <v/>
      </c>
      <c r="G34" s="20">
        <f>IFERROR(New_Builds!G34*VLOOKUP(Lookups!$A$11, Lookups!$A$9:Lookups!$B$24, 2, FALSE), "-")</f>
        <v/>
      </c>
      <c r="H34" s="20">
        <f>IFERROR(New_Builds!H34*VLOOKUP(Lookups!$A$11, Lookups!$A$9:Lookups!$B$24, 2, FALSE), "-")</f>
        <v/>
      </c>
      <c r="I34" s="20">
        <f>IFERROR(New_Builds!I34*VLOOKUP(Lookups!$A$11, Lookups!$A$9:Lookups!$B$24, 2, FALSE), "-")</f>
        <v/>
      </c>
      <c r="J34" s="20">
        <f>IFERROR(New_Builds!J34*VLOOKUP(Lookups!$A$11, Lookups!$A$9:Lookups!$B$24, 2, FALSE), "-")</f>
        <v/>
      </c>
      <c r="K34" s="20">
        <f>IFERROR(New_Builds!K34*VLOOKUP(Lookups!$A$11, Lookups!$A$9:Lookups!$B$24, 2, FALSE), "-")</f>
        <v/>
      </c>
      <c r="L34" s="20">
        <f>IFERROR(New_Builds!L34*VLOOKUP(Lookups!$A$11, Lookups!$A$9:Lookups!$B$24, 2, FALSE), "-")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IFERROR(New_Builds!C35*VLOOKUP(Lookups!$A$11, Lookups!$A$9:Lookups!$B$24, 2, FALSE), "-")</f>
        <v/>
      </c>
      <c r="D35" s="20">
        <f>IFERROR(New_Builds!D35*VLOOKUP(Lookups!$A$11, Lookups!$A$9:Lookups!$B$24, 2, FALSE), "-")</f>
        <v/>
      </c>
      <c r="E35" s="20">
        <f>IFERROR(New_Builds!E35*VLOOKUP(Lookups!$A$11, Lookups!$A$9:Lookups!$B$24, 2, FALSE), "-")</f>
        <v/>
      </c>
      <c r="F35" s="20">
        <f>IFERROR(New_Builds!F35*VLOOKUP(Lookups!$A$11, Lookups!$A$9:Lookups!$B$24, 2, FALSE), "-")</f>
        <v/>
      </c>
      <c r="G35" s="20">
        <f>IFERROR(New_Builds!G35*VLOOKUP(Lookups!$A$11, Lookups!$A$9:Lookups!$B$24, 2, FALSE), "-")</f>
        <v/>
      </c>
      <c r="H35" s="20">
        <f>IFERROR(New_Builds!H35*VLOOKUP(Lookups!$A$11, Lookups!$A$9:Lookups!$B$24, 2, FALSE), "-")</f>
        <v/>
      </c>
      <c r="I35" s="20">
        <f>IFERROR(New_Builds!I35*VLOOKUP(Lookups!$A$11, Lookups!$A$9:Lookups!$B$24, 2, FALSE), "-")</f>
        <v/>
      </c>
      <c r="J35" s="20">
        <f>IFERROR(New_Builds!J35*VLOOKUP(Lookups!$A$11, Lookups!$A$9:Lookups!$B$24, 2, FALSE), "-")</f>
        <v/>
      </c>
      <c r="K35" s="20">
        <f>IFERROR(New_Builds!K35*VLOOKUP(Lookups!$A$11, Lookups!$A$9:Lookups!$B$24, 2, FALSE), "-")</f>
        <v/>
      </c>
      <c r="L35" s="20">
        <f>IFERROR(New_Builds!L35*VLOOKUP(Lookups!$A$11, Lookups!$A$9:Lookups!$B$24, 2, FALSE), "-")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IFERROR(New_Builds!C36*VLOOKUP(Lookups!$A$11, Lookups!$A$9:Lookups!$B$24, 2, FALSE), "-")</f>
        <v/>
      </c>
      <c r="D36" s="20">
        <f>IFERROR(New_Builds!D36*VLOOKUP(Lookups!$A$11, Lookups!$A$9:Lookups!$B$24, 2, FALSE), "-")</f>
        <v/>
      </c>
      <c r="E36" s="20">
        <f>IFERROR(New_Builds!E36*VLOOKUP(Lookups!$A$11, Lookups!$A$9:Lookups!$B$24, 2, FALSE), "-")</f>
        <v/>
      </c>
      <c r="F36" s="20">
        <f>IFERROR(New_Builds!F36*VLOOKUP(Lookups!$A$11, Lookups!$A$9:Lookups!$B$24, 2, FALSE), "-")</f>
        <v/>
      </c>
      <c r="G36" s="20">
        <f>IFERROR(New_Builds!G36*VLOOKUP(Lookups!$A$11, Lookups!$A$9:Lookups!$B$24, 2, FALSE), "-")</f>
        <v/>
      </c>
      <c r="H36" s="20">
        <f>IFERROR(New_Builds!H36*VLOOKUP(Lookups!$A$11, Lookups!$A$9:Lookups!$B$24, 2, FALSE), "-")</f>
        <v/>
      </c>
      <c r="I36" s="20">
        <f>IFERROR(New_Builds!I36*VLOOKUP(Lookups!$A$11, Lookups!$A$9:Lookups!$B$24, 2, FALSE), "-")</f>
        <v/>
      </c>
      <c r="J36" s="20">
        <f>IFERROR(New_Builds!J36*VLOOKUP(Lookups!$A$11, Lookups!$A$9:Lookups!$B$24, 2, FALSE), "-")</f>
        <v/>
      </c>
      <c r="K36" s="20">
        <f>IFERROR(New_Builds!K36*VLOOKUP(Lookups!$A$11, Lookups!$A$9:Lookups!$B$24, 2, FALSE), "-")</f>
        <v/>
      </c>
      <c r="L36" s="20">
        <f>IFERROR(New_Builds!L36*VLOOKUP(Lookups!$A$11, Lookups!$A$9:Lookups!$B$24, 2, FALSE), "-")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IFERROR(New_Builds!C37*VLOOKUP(Lookups!$A$11, Lookups!$A$9:Lookups!$B$24, 2, FALSE), "-")</f>
        <v/>
      </c>
      <c r="D37" s="20">
        <f>IFERROR(New_Builds!D37*VLOOKUP(Lookups!$A$11, Lookups!$A$9:Lookups!$B$24, 2, FALSE), "-")</f>
        <v/>
      </c>
      <c r="E37" s="20">
        <f>IFERROR(New_Builds!E37*VLOOKUP(Lookups!$A$11, Lookups!$A$9:Lookups!$B$24, 2, FALSE), "-")</f>
        <v/>
      </c>
      <c r="F37" s="20">
        <f>IFERROR(New_Builds!F37*VLOOKUP(Lookups!$A$11, Lookups!$A$9:Lookups!$B$24, 2, FALSE), "-")</f>
        <v/>
      </c>
      <c r="G37" s="20">
        <f>IFERROR(New_Builds!G37*VLOOKUP(Lookups!$A$11, Lookups!$A$9:Lookups!$B$24, 2, FALSE), "-")</f>
        <v/>
      </c>
      <c r="H37" s="20">
        <f>IFERROR(New_Builds!H37*VLOOKUP(Lookups!$A$11, Lookups!$A$9:Lookups!$B$24, 2, FALSE), "-")</f>
        <v/>
      </c>
      <c r="I37" s="20">
        <f>IFERROR(New_Builds!I37*VLOOKUP(Lookups!$A$11, Lookups!$A$9:Lookups!$B$24, 2, FALSE), "-")</f>
        <v/>
      </c>
      <c r="J37" s="20">
        <f>IFERROR(New_Builds!J37*VLOOKUP(Lookups!$A$11, Lookups!$A$9:Lookups!$B$24, 2, FALSE), "-")</f>
        <v/>
      </c>
      <c r="K37" s="20">
        <f>IFERROR(New_Builds!K37*VLOOKUP(Lookups!$A$11, Lookups!$A$9:Lookups!$B$24, 2, FALSE), "-")</f>
        <v/>
      </c>
      <c r="L37" s="20">
        <f>IFERROR(New_Builds!L37*VLOOKUP(Lookups!$A$11, Lookups!$A$9:Lookups!$B$24, 2, FALSE), "-")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IFERROR(New_Builds!C38*VLOOKUP(Lookups!$A$11, Lookups!$A$9:Lookups!$B$24, 2, FALSE), "-")</f>
        <v/>
      </c>
      <c r="D38" s="20">
        <f>IFERROR(New_Builds!D38*VLOOKUP(Lookups!$A$11, Lookups!$A$9:Lookups!$B$24, 2, FALSE), "-")</f>
        <v/>
      </c>
      <c r="E38" s="20">
        <f>IFERROR(New_Builds!E38*VLOOKUP(Lookups!$A$11, Lookups!$A$9:Lookups!$B$24, 2, FALSE), "-")</f>
        <v/>
      </c>
      <c r="F38" s="20">
        <f>IFERROR(New_Builds!F38*VLOOKUP(Lookups!$A$11, Lookups!$A$9:Lookups!$B$24, 2, FALSE), "-")</f>
        <v/>
      </c>
      <c r="G38" s="20">
        <f>IFERROR(New_Builds!G38*VLOOKUP(Lookups!$A$11, Lookups!$A$9:Lookups!$B$24, 2, FALSE), "-")</f>
        <v/>
      </c>
      <c r="H38" s="20">
        <f>IFERROR(New_Builds!H38*VLOOKUP(Lookups!$A$11, Lookups!$A$9:Lookups!$B$24, 2, FALSE), "-")</f>
        <v/>
      </c>
      <c r="I38" s="20">
        <f>IFERROR(New_Builds!I38*VLOOKUP(Lookups!$A$11, Lookups!$A$9:Lookups!$B$24, 2, FALSE), "-")</f>
        <v/>
      </c>
      <c r="J38" s="20">
        <f>IFERROR(New_Builds!J38*VLOOKUP(Lookups!$A$11, Lookups!$A$9:Lookups!$B$24, 2, FALSE), "-")</f>
        <v/>
      </c>
      <c r="K38" s="20">
        <f>IFERROR(New_Builds!K38*VLOOKUP(Lookups!$A$11, Lookups!$A$9:Lookups!$B$24, 2, FALSE), "-")</f>
        <v/>
      </c>
      <c r="L38" s="20">
        <f>IFERROR(New_Builds!L38*VLOOKUP(Lookups!$A$11, Lookups!$A$9:Lookups!$B$24, 2, FALSE), "-")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IFERROR(New_Builds!C39*VLOOKUP(Lookups!$A$11, Lookups!$A$9:Lookups!$B$24, 2, FALSE), "-")</f>
        <v/>
      </c>
      <c r="D39" s="20">
        <f>IFERROR(New_Builds!D39*VLOOKUP(Lookups!$A$11, Lookups!$A$9:Lookups!$B$24, 2, FALSE), "-")</f>
        <v/>
      </c>
      <c r="E39" s="20">
        <f>IFERROR(New_Builds!E39*VLOOKUP(Lookups!$A$11, Lookups!$A$9:Lookups!$B$24, 2, FALSE), "-")</f>
        <v/>
      </c>
      <c r="F39" s="20">
        <f>IFERROR(New_Builds!F39*VLOOKUP(Lookups!$A$11, Lookups!$A$9:Lookups!$B$24, 2, FALSE), "-")</f>
        <v/>
      </c>
      <c r="G39" s="20">
        <f>IFERROR(New_Builds!G39*VLOOKUP(Lookups!$A$11, Lookups!$A$9:Lookups!$B$24, 2, FALSE), "-")</f>
        <v/>
      </c>
      <c r="H39" s="20">
        <f>IFERROR(New_Builds!H39*VLOOKUP(Lookups!$A$11, Lookups!$A$9:Lookups!$B$24, 2, FALSE), "-")</f>
        <v/>
      </c>
      <c r="I39" s="20">
        <f>IFERROR(New_Builds!I39*VLOOKUP(Lookups!$A$11, Lookups!$A$9:Lookups!$B$24, 2, FALSE), "-")</f>
        <v/>
      </c>
      <c r="J39" s="20">
        <f>IFERROR(New_Builds!J39*VLOOKUP(Lookups!$A$11, Lookups!$A$9:Lookups!$B$24, 2, FALSE), "-")</f>
        <v/>
      </c>
      <c r="K39" s="20">
        <f>IFERROR(New_Builds!K39*VLOOKUP(Lookups!$A$11, Lookups!$A$9:Lookups!$B$24, 2, FALSE), "-")</f>
        <v/>
      </c>
      <c r="L39" s="20">
        <f>IFERROR(New_Builds!L39*VLOOKUP(Lookups!$A$11, Lookups!$A$9:Lookups!$B$24, 2, FALSE), "-")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IFERROR(New_Builds!C40*VLOOKUP(Lookups!$A$11, Lookups!$A$9:Lookups!$B$24, 2, FALSE), "-")</f>
        <v/>
      </c>
      <c r="D40" s="20">
        <f>IFERROR(New_Builds!D40*VLOOKUP(Lookups!$A$11, Lookups!$A$9:Lookups!$B$24, 2, FALSE), "-")</f>
        <v/>
      </c>
      <c r="E40" s="20">
        <f>IFERROR(New_Builds!E40*VLOOKUP(Lookups!$A$11, Lookups!$A$9:Lookups!$B$24, 2, FALSE), "-")</f>
        <v/>
      </c>
      <c r="F40" s="20">
        <f>IFERROR(New_Builds!F40*VLOOKUP(Lookups!$A$11, Lookups!$A$9:Lookups!$B$24, 2, FALSE), "-")</f>
        <v/>
      </c>
      <c r="G40" s="20">
        <f>IFERROR(New_Builds!G40*VLOOKUP(Lookups!$A$11, Lookups!$A$9:Lookups!$B$24, 2, FALSE), "-")</f>
        <v/>
      </c>
      <c r="H40" s="20">
        <f>IFERROR(New_Builds!H40*VLOOKUP(Lookups!$A$11, Lookups!$A$9:Lookups!$B$24, 2, FALSE), "-")</f>
        <v/>
      </c>
      <c r="I40" s="20">
        <f>IFERROR(New_Builds!I40*VLOOKUP(Lookups!$A$11, Lookups!$A$9:Lookups!$B$24, 2, FALSE), "-")</f>
        <v/>
      </c>
      <c r="J40" s="20">
        <f>IFERROR(New_Builds!J40*VLOOKUP(Lookups!$A$11, Lookups!$A$9:Lookups!$B$24, 2, FALSE), "-")</f>
        <v/>
      </c>
      <c r="K40" s="20">
        <f>IFERROR(New_Builds!K40*VLOOKUP(Lookups!$A$11, Lookups!$A$9:Lookups!$B$24, 2, FALSE), "-")</f>
        <v/>
      </c>
      <c r="L40" s="20">
        <f>IFERROR(New_Builds!L40*VLOOKUP(Lookups!$A$11, Lookups!$A$9:Lookups!$B$24, 2, FALSE), "-")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IFERROR(New_Builds!C41*VLOOKUP(Lookups!$A$11, Lookups!$A$9:Lookups!$B$24, 2, FALSE), "-")</f>
        <v/>
      </c>
      <c r="D41" s="20">
        <f>IFERROR(New_Builds!D41*VLOOKUP(Lookups!$A$11, Lookups!$A$9:Lookups!$B$24, 2, FALSE), "-")</f>
        <v/>
      </c>
      <c r="E41" s="20">
        <f>IFERROR(New_Builds!E41*VLOOKUP(Lookups!$A$11, Lookups!$A$9:Lookups!$B$24, 2, FALSE), "-")</f>
        <v/>
      </c>
      <c r="F41" s="20">
        <f>IFERROR(New_Builds!F41*VLOOKUP(Lookups!$A$11, Lookups!$A$9:Lookups!$B$24, 2, FALSE), "-")</f>
        <v/>
      </c>
      <c r="G41" s="20">
        <f>IFERROR(New_Builds!G41*VLOOKUP(Lookups!$A$11, Lookups!$A$9:Lookups!$B$24, 2, FALSE), "-")</f>
        <v/>
      </c>
      <c r="H41" s="20">
        <f>IFERROR(New_Builds!H41*VLOOKUP(Lookups!$A$11, Lookups!$A$9:Lookups!$B$24, 2, FALSE), "-")</f>
        <v/>
      </c>
      <c r="I41" s="20">
        <f>IFERROR(New_Builds!I41*VLOOKUP(Lookups!$A$11, Lookups!$A$9:Lookups!$B$24, 2, FALSE), "-")</f>
        <v/>
      </c>
      <c r="J41" s="20">
        <f>IFERROR(New_Builds!J41*VLOOKUP(Lookups!$A$11, Lookups!$A$9:Lookups!$B$24, 2, FALSE), "-")</f>
        <v/>
      </c>
      <c r="K41" s="20">
        <f>IFERROR(New_Builds!K41*VLOOKUP(Lookups!$A$11, Lookups!$A$9:Lookups!$B$24, 2, FALSE), "-")</f>
        <v/>
      </c>
      <c r="L41" s="20">
        <f>IFERROR(New_Builds!L41*VLOOKUP(Lookups!$A$11, Lookups!$A$9:Lookups!$B$24, 2, FALSE), "-")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IFERROR(New_Builds!C42*VLOOKUP(Lookups!$A$11, Lookups!$A$9:Lookups!$B$24, 2, FALSE), "-")</f>
        <v/>
      </c>
      <c r="D42" s="20">
        <f>IFERROR(New_Builds!D42*VLOOKUP(Lookups!$A$11, Lookups!$A$9:Lookups!$B$24, 2, FALSE), "-")</f>
        <v/>
      </c>
      <c r="E42" s="20">
        <f>IFERROR(New_Builds!E42*VLOOKUP(Lookups!$A$11, Lookups!$A$9:Lookups!$B$24, 2, FALSE), "-")</f>
        <v/>
      </c>
      <c r="F42" s="20">
        <f>IFERROR(New_Builds!F42*VLOOKUP(Lookups!$A$11, Lookups!$A$9:Lookups!$B$24, 2, FALSE), "-")</f>
        <v/>
      </c>
      <c r="G42" s="20">
        <f>IFERROR(New_Builds!G42*VLOOKUP(Lookups!$A$11, Lookups!$A$9:Lookups!$B$24, 2, FALSE), "-")</f>
        <v/>
      </c>
      <c r="H42" s="20">
        <f>IFERROR(New_Builds!H42*VLOOKUP(Lookups!$A$11, Lookups!$A$9:Lookups!$B$24, 2, FALSE), "-")</f>
        <v/>
      </c>
      <c r="I42" s="20">
        <f>IFERROR(New_Builds!I42*VLOOKUP(Lookups!$A$11, Lookups!$A$9:Lookups!$B$24, 2, FALSE), "-")</f>
        <v/>
      </c>
      <c r="J42" s="20">
        <f>IFERROR(New_Builds!J42*VLOOKUP(Lookups!$A$11, Lookups!$A$9:Lookups!$B$24, 2, FALSE), "-")</f>
        <v/>
      </c>
      <c r="K42" s="20">
        <f>IFERROR(New_Builds!K42*VLOOKUP(Lookups!$A$11, Lookups!$A$9:Lookups!$B$24, 2, FALSE), "-")</f>
        <v/>
      </c>
      <c r="L42" s="20">
        <f>IFERROR(New_Builds!L42*VLOOKUP(Lookups!$A$11, Lookups!$A$9:Lookups!$B$24, 2, FALSE), "-")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IFERROR(New_Builds!C43*VLOOKUP(Lookups!$A$11, Lookups!$A$9:Lookups!$B$24, 2, FALSE), "-")</f>
        <v/>
      </c>
      <c r="D43" s="20">
        <f>IFERROR(New_Builds!D43*VLOOKUP(Lookups!$A$11, Lookups!$A$9:Lookups!$B$24, 2, FALSE), "-")</f>
        <v/>
      </c>
      <c r="E43" s="20">
        <f>IFERROR(New_Builds!E43*VLOOKUP(Lookups!$A$11, Lookups!$A$9:Lookups!$B$24, 2, FALSE), "-")</f>
        <v/>
      </c>
      <c r="F43" s="20">
        <f>IFERROR(New_Builds!F43*VLOOKUP(Lookups!$A$11, Lookups!$A$9:Lookups!$B$24, 2, FALSE), "-")</f>
        <v/>
      </c>
      <c r="G43" s="20">
        <f>IFERROR(New_Builds!G43*VLOOKUP(Lookups!$A$11, Lookups!$A$9:Lookups!$B$24, 2, FALSE), "-")</f>
        <v/>
      </c>
      <c r="H43" s="20">
        <f>IFERROR(New_Builds!H43*VLOOKUP(Lookups!$A$11, Lookups!$A$9:Lookups!$B$24, 2, FALSE), "-")</f>
        <v/>
      </c>
      <c r="I43" s="20">
        <f>IFERROR(New_Builds!I43*VLOOKUP(Lookups!$A$11, Lookups!$A$9:Lookups!$B$24, 2, FALSE), "-")</f>
        <v/>
      </c>
      <c r="J43" s="20">
        <f>IFERROR(New_Builds!J43*VLOOKUP(Lookups!$A$11, Lookups!$A$9:Lookups!$B$24, 2, FALSE), "-")</f>
        <v/>
      </c>
      <c r="K43" s="20">
        <f>IFERROR(New_Builds!K43*VLOOKUP(Lookups!$A$11, Lookups!$A$9:Lookups!$B$24, 2, FALSE), "-")</f>
        <v/>
      </c>
      <c r="L43" s="20">
        <f>IFERROR(New_Builds!L43*VLOOKUP(Lookups!$A$11, Lookups!$A$9:Lookups!$B$24, 2, FALSE), "-")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IFERROR(New_Builds!C44*VLOOKUP(Lookups!$A$11, Lookups!$A$9:Lookups!$B$24, 2, FALSE), "-")</f>
        <v/>
      </c>
      <c r="D44" s="20">
        <f>IFERROR(New_Builds!D44*VLOOKUP(Lookups!$A$11, Lookups!$A$9:Lookups!$B$24, 2, FALSE), "-")</f>
        <v/>
      </c>
      <c r="E44" s="20">
        <f>IFERROR(New_Builds!E44*VLOOKUP(Lookups!$A$11, Lookups!$A$9:Lookups!$B$24, 2, FALSE), "-")</f>
        <v/>
      </c>
      <c r="F44" s="20">
        <f>IFERROR(New_Builds!F44*VLOOKUP(Lookups!$A$11, Lookups!$A$9:Lookups!$B$24, 2, FALSE), "-")</f>
        <v/>
      </c>
      <c r="G44" s="20">
        <f>IFERROR(New_Builds!G44*VLOOKUP(Lookups!$A$11, Lookups!$A$9:Lookups!$B$24, 2, FALSE), "-")</f>
        <v/>
      </c>
      <c r="H44" s="20">
        <f>IFERROR(New_Builds!H44*VLOOKUP(Lookups!$A$11, Lookups!$A$9:Lookups!$B$24, 2, FALSE), "-")</f>
        <v/>
      </c>
      <c r="I44" s="20">
        <f>IFERROR(New_Builds!I44*VLOOKUP(Lookups!$A$11, Lookups!$A$9:Lookups!$B$24, 2, FALSE), "-")</f>
        <v/>
      </c>
      <c r="J44" s="20">
        <f>IFERROR(New_Builds!J44*VLOOKUP(Lookups!$A$11, Lookups!$A$9:Lookups!$B$24, 2, FALSE), "-")</f>
        <v/>
      </c>
      <c r="K44" s="20">
        <f>IFERROR(New_Builds!K44*VLOOKUP(Lookups!$A$11, Lookups!$A$9:Lookups!$B$24, 2, FALSE), "-")</f>
        <v/>
      </c>
      <c r="L44" s="20">
        <f>IFERROR(New_Builds!L44*VLOOKUP(Lookups!$A$11, Lookups!$A$9:Lookups!$B$24, 2, FALSE), "-")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IFERROR(New_Builds!C45*VLOOKUP(Lookups!$A$11, Lookups!$A$9:Lookups!$B$24, 2, FALSE), "-")</f>
        <v/>
      </c>
      <c r="D45" s="20">
        <f>IFERROR(New_Builds!D45*VLOOKUP(Lookups!$A$11, Lookups!$A$9:Lookups!$B$24, 2, FALSE), "-")</f>
        <v/>
      </c>
      <c r="E45" s="20">
        <f>IFERROR(New_Builds!E45*VLOOKUP(Lookups!$A$11, Lookups!$A$9:Lookups!$B$24, 2, FALSE), "-")</f>
        <v/>
      </c>
      <c r="F45" s="20">
        <f>IFERROR(New_Builds!F45*VLOOKUP(Lookups!$A$11, Lookups!$A$9:Lookups!$B$24, 2, FALSE), "-")</f>
        <v/>
      </c>
      <c r="G45" s="20">
        <f>IFERROR(New_Builds!G45*VLOOKUP(Lookups!$A$11, Lookups!$A$9:Lookups!$B$24, 2, FALSE), "-")</f>
        <v/>
      </c>
      <c r="H45" s="20">
        <f>IFERROR(New_Builds!H45*VLOOKUP(Lookups!$A$11, Lookups!$A$9:Lookups!$B$24, 2, FALSE), "-")</f>
        <v/>
      </c>
      <c r="I45" s="20">
        <f>IFERROR(New_Builds!I45*VLOOKUP(Lookups!$A$11, Lookups!$A$9:Lookups!$B$24, 2, FALSE), "-")</f>
        <v/>
      </c>
      <c r="J45" s="20">
        <f>IFERROR(New_Builds!J45*VLOOKUP(Lookups!$A$11, Lookups!$A$9:Lookups!$B$24, 2, FALSE), "-")</f>
        <v/>
      </c>
      <c r="K45" s="20">
        <f>IFERROR(New_Builds!K45*VLOOKUP(Lookups!$A$11, Lookups!$A$9:Lookups!$B$24, 2, FALSE), "-")</f>
        <v/>
      </c>
      <c r="L45" s="20">
        <f>IFERROR(New_Builds!L45*VLOOKUP(Lookups!$A$11, Lookups!$A$9:Lookups!$B$24, 2, FALSE), "-")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IFERROR(New_Builds!C46*VLOOKUP(Lookups!$A$11, Lookups!$A$9:Lookups!$B$24, 2, FALSE), "-")</f>
        <v/>
      </c>
      <c r="D46" s="20">
        <f>IFERROR(New_Builds!D46*VLOOKUP(Lookups!$A$11, Lookups!$A$9:Lookups!$B$24, 2, FALSE), "-")</f>
        <v/>
      </c>
      <c r="E46" s="20">
        <f>IFERROR(New_Builds!E46*VLOOKUP(Lookups!$A$11, Lookups!$A$9:Lookups!$B$24, 2, FALSE), "-")</f>
        <v/>
      </c>
      <c r="F46" s="20">
        <f>IFERROR(New_Builds!F46*VLOOKUP(Lookups!$A$11, Lookups!$A$9:Lookups!$B$24, 2, FALSE), "-")</f>
        <v/>
      </c>
      <c r="G46" s="20">
        <f>IFERROR(New_Builds!G46*VLOOKUP(Lookups!$A$11, Lookups!$A$9:Lookups!$B$24, 2, FALSE), "-")</f>
        <v/>
      </c>
      <c r="H46" s="20">
        <f>IFERROR(New_Builds!H46*VLOOKUP(Lookups!$A$11, Lookups!$A$9:Lookups!$B$24, 2, FALSE), "-")</f>
        <v/>
      </c>
      <c r="I46" s="20">
        <f>IFERROR(New_Builds!I46*VLOOKUP(Lookups!$A$11, Lookups!$A$9:Lookups!$B$24, 2, FALSE), "-")</f>
        <v/>
      </c>
      <c r="J46" s="20">
        <f>IFERROR(New_Builds!J46*VLOOKUP(Lookups!$A$11, Lookups!$A$9:Lookups!$B$24, 2, FALSE), "-")</f>
        <v/>
      </c>
      <c r="K46" s="20">
        <f>IFERROR(New_Builds!K46*VLOOKUP(Lookups!$A$11, Lookups!$A$9:Lookups!$B$24, 2, FALSE), "-")</f>
        <v/>
      </c>
      <c r="L46" s="20">
        <f>IFERROR(New_Builds!L46*VLOOKUP(Lookups!$A$11, Lookups!$A$9:Lookups!$B$24, 2, FALSE), "-")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IFERROR(New_Builds!C47*VLOOKUP(Lookups!$A$11, Lookups!$A$9:Lookups!$B$24, 2, FALSE), "-")</f>
        <v/>
      </c>
      <c r="D47" s="20">
        <f>IFERROR(New_Builds!D47*VLOOKUP(Lookups!$A$11, Lookups!$A$9:Lookups!$B$24, 2, FALSE), "-")</f>
        <v/>
      </c>
      <c r="E47" s="20">
        <f>IFERROR(New_Builds!E47*VLOOKUP(Lookups!$A$11, Lookups!$A$9:Lookups!$B$24, 2, FALSE), "-")</f>
        <v/>
      </c>
      <c r="F47" s="20">
        <f>IFERROR(New_Builds!F47*VLOOKUP(Lookups!$A$11, Lookups!$A$9:Lookups!$B$24, 2, FALSE), "-")</f>
        <v/>
      </c>
      <c r="G47" s="20">
        <f>IFERROR(New_Builds!G47*VLOOKUP(Lookups!$A$11, Lookups!$A$9:Lookups!$B$24, 2, FALSE), "-")</f>
        <v/>
      </c>
      <c r="H47" s="20">
        <f>IFERROR(New_Builds!H47*VLOOKUP(Lookups!$A$11, Lookups!$A$9:Lookups!$B$24, 2, FALSE), "-")</f>
        <v/>
      </c>
      <c r="I47" s="20">
        <f>IFERROR(New_Builds!I47*VLOOKUP(Lookups!$A$11, Lookups!$A$9:Lookups!$B$24, 2, FALSE), "-")</f>
        <v/>
      </c>
      <c r="J47" s="20">
        <f>IFERROR(New_Builds!J47*VLOOKUP(Lookups!$A$11, Lookups!$A$9:Lookups!$B$24, 2, FALSE), "-")</f>
        <v/>
      </c>
      <c r="K47" s="20">
        <f>IFERROR(New_Builds!K47*VLOOKUP(Lookups!$A$11, Lookups!$A$9:Lookups!$B$24, 2, FALSE), "-")</f>
        <v/>
      </c>
      <c r="L47" s="20">
        <f>IFERROR(New_Builds!L47*VLOOKUP(Lookups!$A$11, Lookups!$A$9:Lookups!$B$24, 2, FALSE), "-")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IFERROR(New_Builds!C48*VLOOKUP(Lookups!$A$11, Lookups!$A$9:Lookups!$B$24, 2, FALSE), "-")</f>
        <v/>
      </c>
      <c r="D48" s="20">
        <f>IFERROR(New_Builds!D48*VLOOKUP(Lookups!$A$11, Lookups!$A$9:Lookups!$B$24, 2, FALSE), "-")</f>
        <v/>
      </c>
      <c r="E48" s="20">
        <f>IFERROR(New_Builds!E48*VLOOKUP(Lookups!$A$11, Lookups!$A$9:Lookups!$B$24, 2, FALSE), "-")</f>
        <v/>
      </c>
      <c r="F48" s="20">
        <f>IFERROR(New_Builds!F48*VLOOKUP(Lookups!$A$11, Lookups!$A$9:Lookups!$B$24, 2, FALSE), "-")</f>
        <v/>
      </c>
      <c r="G48" s="20">
        <f>IFERROR(New_Builds!G48*VLOOKUP(Lookups!$A$11, Lookups!$A$9:Lookups!$B$24, 2, FALSE), "-")</f>
        <v/>
      </c>
      <c r="H48" s="20">
        <f>IFERROR(New_Builds!H48*VLOOKUP(Lookups!$A$11, Lookups!$A$9:Lookups!$B$24, 2, FALSE), "-")</f>
        <v/>
      </c>
      <c r="I48" s="20">
        <f>IFERROR(New_Builds!I48*VLOOKUP(Lookups!$A$11, Lookups!$A$9:Lookups!$B$24, 2, FALSE), "-")</f>
        <v/>
      </c>
      <c r="J48" s="20">
        <f>IFERROR(New_Builds!J48*VLOOKUP(Lookups!$A$11, Lookups!$A$9:Lookups!$B$24, 2, FALSE), "-")</f>
        <v/>
      </c>
      <c r="K48" s="20">
        <f>IFERROR(New_Builds!K48*VLOOKUP(Lookups!$A$11, Lookups!$A$9:Lookups!$B$24, 2, FALSE), "-")</f>
        <v/>
      </c>
      <c r="L48" s="20">
        <f>IFERROR(New_Builds!L48*VLOOKUP(Lookups!$A$11, Lookups!$A$9:Lookups!$B$24, 2, FALSE), "-")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IFERROR(New_Builds!C49*VLOOKUP(Lookups!$A$11, Lookups!$A$9:Lookups!$B$24, 2, FALSE), "-")</f>
        <v/>
      </c>
      <c r="D49" s="20">
        <f>IFERROR(New_Builds!D49*VLOOKUP(Lookups!$A$11, Lookups!$A$9:Lookups!$B$24, 2, FALSE), "-")</f>
        <v/>
      </c>
      <c r="E49" s="20">
        <f>IFERROR(New_Builds!E49*VLOOKUP(Lookups!$A$11, Lookups!$A$9:Lookups!$B$24, 2, FALSE), "-")</f>
        <v/>
      </c>
      <c r="F49" s="20">
        <f>IFERROR(New_Builds!F49*VLOOKUP(Lookups!$A$11, Lookups!$A$9:Lookups!$B$24, 2, FALSE), "-")</f>
        <v/>
      </c>
      <c r="G49" s="20">
        <f>IFERROR(New_Builds!G49*VLOOKUP(Lookups!$A$11, Lookups!$A$9:Lookups!$B$24, 2, FALSE), "-")</f>
        <v/>
      </c>
      <c r="H49" s="20">
        <f>IFERROR(New_Builds!H49*VLOOKUP(Lookups!$A$11, Lookups!$A$9:Lookups!$B$24, 2, FALSE), "-")</f>
        <v/>
      </c>
      <c r="I49" s="20">
        <f>IFERROR(New_Builds!I49*VLOOKUP(Lookups!$A$11, Lookups!$A$9:Lookups!$B$24, 2, FALSE), "-")</f>
        <v/>
      </c>
      <c r="J49" s="20">
        <f>IFERROR(New_Builds!J49*VLOOKUP(Lookups!$A$11, Lookups!$A$9:Lookups!$B$24, 2, FALSE), "-")</f>
        <v/>
      </c>
      <c r="K49" s="20">
        <f>IFERROR(New_Builds!K49*VLOOKUP(Lookups!$A$11, Lookups!$A$9:Lookups!$B$24, 2, FALSE), "-")</f>
        <v/>
      </c>
      <c r="L49" s="20">
        <f>IFERROR(New_Builds!L49*VLOOKUP(Lookups!$A$11, Lookups!$A$9:Lookups!$B$24, 2, FALSE), "-")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IFERROR(New_Builds!C50*VLOOKUP(Lookups!$A$11, Lookups!$A$9:Lookups!$B$24, 2, FALSE), "-")</f>
        <v/>
      </c>
      <c r="D50" s="20">
        <f>IFERROR(New_Builds!D50*VLOOKUP(Lookups!$A$11, Lookups!$A$9:Lookups!$B$24, 2, FALSE), "-")</f>
        <v/>
      </c>
      <c r="E50" s="20">
        <f>IFERROR(New_Builds!E50*VLOOKUP(Lookups!$A$11, Lookups!$A$9:Lookups!$B$24, 2, FALSE), "-")</f>
        <v/>
      </c>
      <c r="F50" s="20">
        <f>IFERROR(New_Builds!F50*VLOOKUP(Lookups!$A$11, Lookups!$A$9:Lookups!$B$24, 2, FALSE), "-")</f>
        <v/>
      </c>
      <c r="G50" s="20">
        <f>IFERROR(New_Builds!G50*VLOOKUP(Lookups!$A$11, Lookups!$A$9:Lookups!$B$24, 2, FALSE), "-")</f>
        <v/>
      </c>
      <c r="H50" s="20">
        <f>IFERROR(New_Builds!H50*VLOOKUP(Lookups!$A$11, Lookups!$A$9:Lookups!$B$24, 2, FALSE), "-")</f>
        <v/>
      </c>
      <c r="I50" s="20">
        <f>IFERROR(New_Builds!I50*VLOOKUP(Lookups!$A$11, Lookups!$A$9:Lookups!$B$24, 2, FALSE), "-")</f>
        <v/>
      </c>
      <c r="J50" s="20">
        <f>IFERROR(New_Builds!J50*VLOOKUP(Lookups!$A$11, Lookups!$A$9:Lookups!$B$24, 2, FALSE), "-")</f>
        <v/>
      </c>
      <c r="K50" s="20">
        <f>IFERROR(New_Builds!K50*VLOOKUP(Lookups!$A$11, Lookups!$A$9:Lookups!$B$24, 2, FALSE), "-")</f>
        <v/>
      </c>
      <c r="L50" s="20">
        <f>IFERROR(New_Builds!L50*VLOOKUP(Lookups!$A$11, Lookups!$A$9:Lookups!$B$24, 2, FALSE), "-")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IFERROR(New_Builds!C51*VLOOKUP(Lookups!$A$11, Lookups!$A$9:Lookups!$B$24, 2, FALSE), "-")</f>
        <v/>
      </c>
      <c r="D51" s="20">
        <f>IFERROR(New_Builds!D51*VLOOKUP(Lookups!$A$11, Lookups!$A$9:Lookups!$B$24, 2, FALSE), "-")</f>
        <v/>
      </c>
      <c r="E51" s="20">
        <f>IFERROR(New_Builds!E51*VLOOKUP(Lookups!$A$11, Lookups!$A$9:Lookups!$B$24, 2, FALSE), "-")</f>
        <v/>
      </c>
      <c r="F51" s="20">
        <f>IFERROR(New_Builds!F51*VLOOKUP(Lookups!$A$11, Lookups!$A$9:Lookups!$B$24, 2, FALSE), "-")</f>
        <v/>
      </c>
      <c r="G51" s="20">
        <f>IFERROR(New_Builds!G51*VLOOKUP(Lookups!$A$11, Lookups!$A$9:Lookups!$B$24, 2, FALSE), "-")</f>
        <v/>
      </c>
      <c r="H51" s="20">
        <f>IFERROR(New_Builds!H51*VLOOKUP(Lookups!$A$11, Lookups!$A$9:Lookups!$B$24, 2, FALSE), "-")</f>
        <v/>
      </c>
      <c r="I51" s="20">
        <f>IFERROR(New_Builds!I51*VLOOKUP(Lookups!$A$11, Lookups!$A$9:Lookups!$B$24, 2, FALSE), "-")</f>
        <v/>
      </c>
      <c r="J51" s="20">
        <f>IFERROR(New_Builds!J51*VLOOKUP(Lookups!$A$11, Lookups!$A$9:Lookups!$B$24, 2, FALSE), "-")</f>
        <v/>
      </c>
      <c r="K51" s="20">
        <f>IFERROR(New_Builds!K51*VLOOKUP(Lookups!$A$11, Lookups!$A$9:Lookups!$B$24, 2, FALSE), "-")</f>
        <v/>
      </c>
      <c r="L51" s="20">
        <f>IFERROR(New_Builds!L51*VLOOKUP(Lookups!$A$11, Lookups!$A$9:Lookups!$B$24, 2, FALSE), "-")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IFERROR(New_Builds!C52*VLOOKUP(Lookups!$A$11, Lookups!$A$9:Lookups!$B$24, 2, FALSE), "-")</f>
        <v/>
      </c>
      <c r="D52" s="20">
        <f>IFERROR(New_Builds!D52*VLOOKUP(Lookups!$A$11, Lookups!$A$9:Lookups!$B$24, 2, FALSE), "-")</f>
        <v/>
      </c>
      <c r="E52" s="20">
        <f>IFERROR(New_Builds!E52*VLOOKUP(Lookups!$A$11, Lookups!$A$9:Lookups!$B$24, 2, FALSE), "-")</f>
        <v/>
      </c>
      <c r="F52" s="20">
        <f>IFERROR(New_Builds!F52*VLOOKUP(Lookups!$A$11, Lookups!$A$9:Lookups!$B$24, 2, FALSE), "-")</f>
        <v/>
      </c>
      <c r="G52" s="20">
        <f>IFERROR(New_Builds!G52*VLOOKUP(Lookups!$A$11, Lookups!$A$9:Lookups!$B$24, 2, FALSE), "-")</f>
        <v/>
      </c>
      <c r="H52" s="20">
        <f>IFERROR(New_Builds!H52*VLOOKUP(Lookups!$A$11, Lookups!$A$9:Lookups!$B$24, 2, FALSE), "-")</f>
        <v/>
      </c>
      <c r="I52" s="20">
        <f>IFERROR(New_Builds!I52*VLOOKUP(Lookups!$A$11, Lookups!$A$9:Lookups!$B$24, 2, FALSE), "-")</f>
        <v/>
      </c>
      <c r="J52" s="20">
        <f>IFERROR(New_Builds!J52*VLOOKUP(Lookups!$A$11, Lookups!$A$9:Lookups!$B$24, 2, FALSE), "-")</f>
        <v/>
      </c>
      <c r="K52" s="20">
        <f>IFERROR(New_Builds!K52*VLOOKUP(Lookups!$A$11, Lookups!$A$9:Lookups!$B$24, 2, FALSE), "-")</f>
        <v/>
      </c>
      <c r="L52" s="20">
        <f>IFERROR(New_Builds!L52*VLOOKUP(Lookups!$A$11, Lookups!$A$9:Lookups!$B$24, 2, FALSE), "-")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IFERROR(New_Builds!C53*VLOOKUP(Lookups!$A$11, Lookups!$A$9:Lookups!$B$24, 2, FALSE), "-")</f>
        <v/>
      </c>
      <c r="D53" s="20">
        <f>IFERROR(New_Builds!D53*VLOOKUP(Lookups!$A$11, Lookups!$A$9:Lookups!$B$24, 2, FALSE), "-")</f>
        <v/>
      </c>
      <c r="E53" s="20">
        <f>IFERROR(New_Builds!E53*VLOOKUP(Lookups!$A$11, Lookups!$A$9:Lookups!$B$24, 2, FALSE), "-")</f>
        <v/>
      </c>
      <c r="F53" s="20">
        <f>IFERROR(New_Builds!F53*VLOOKUP(Lookups!$A$11, Lookups!$A$9:Lookups!$B$24, 2, FALSE), "-")</f>
        <v/>
      </c>
      <c r="G53" s="20">
        <f>IFERROR(New_Builds!G53*VLOOKUP(Lookups!$A$11, Lookups!$A$9:Lookups!$B$24, 2, FALSE), "-")</f>
        <v/>
      </c>
      <c r="H53" s="20">
        <f>IFERROR(New_Builds!H53*VLOOKUP(Lookups!$A$11, Lookups!$A$9:Lookups!$B$24, 2, FALSE), "-")</f>
        <v/>
      </c>
      <c r="I53" s="20">
        <f>IFERROR(New_Builds!I53*VLOOKUP(Lookups!$A$11, Lookups!$A$9:Lookups!$B$24, 2, FALSE), "-")</f>
        <v/>
      </c>
      <c r="J53" s="20">
        <f>IFERROR(New_Builds!J53*VLOOKUP(Lookups!$A$11, Lookups!$A$9:Lookups!$B$24, 2, FALSE), "-")</f>
        <v/>
      </c>
      <c r="K53" s="20">
        <f>IFERROR(New_Builds!K53*VLOOKUP(Lookups!$A$11, Lookups!$A$9:Lookups!$B$24, 2, FALSE), "-")</f>
        <v/>
      </c>
      <c r="L53" s="20">
        <f>IFERROR(New_Builds!L53*VLOOKUP(Lookups!$A$11, Lookups!$A$9:Lookups!$B$24, 2, FALSE), "-")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IFERROR(New_Builds!C54*VLOOKUP(Lookups!$A$11, Lookups!$A$9:Lookups!$B$24, 2, FALSE), "-")</f>
        <v/>
      </c>
      <c r="D54" s="20">
        <f>IFERROR(New_Builds!D54*VLOOKUP(Lookups!$A$11, Lookups!$A$9:Lookups!$B$24, 2, FALSE), "-")</f>
        <v/>
      </c>
      <c r="E54" s="20">
        <f>IFERROR(New_Builds!E54*VLOOKUP(Lookups!$A$11, Lookups!$A$9:Lookups!$B$24, 2, FALSE), "-")</f>
        <v/>
      </c>
      <c r="F54" s="20">
        <f>IFERROR(New_Builds!F54*VLOOKUP(Lookups!$A$11, Lookups!$A$9:Lookups!$B$24, 2, FALSE), "-")</f>
        <v/>
      </c>
      <c r="G54" s="20">
        <f>IFERROR(New_Builds!G54*VLOOKUP(Lookups!$A$11, Lookups!$A$9:Lookups!$B$24, 2, FALSE), "-")</f>
        <v/>
      </c>
      <c r="H54" s="20">
        <f>IFERROR(New_Builds!H54*VLOOKUP(Lookups!$A$11, Lookups!$A$9:Lookups!$B$24, 2, FALSE), "-")</f>
        <v/>
      </c>
      <c r="I54" s="20">
        <f>IFERROR(New_Builds!I54*VLOOKUP(Lookups!$A$11, Lookups!$A$9:Lookups!$B$24, 2, FALSE), "-")</f>
        <v/>
      </c>
      <c r="J54" s="20">
        <f>IFERROR(New_Builds!J54*VLOOKUP(Lookups!$A$11, Lookups!$A$9:Lookups!$B$24, 2, FALSE), "-")</f>
        <v/>
      </c>
      <c r="K54" s="20">
        <f>IFERROR(New_Builds!K54*VLOOKUP(Lookups!$A$11, Lookups!$A$9:Lookups!$B$24, 2, FALSE), "-")</f>
        <v/>
      </c>
      <c r="L54" s="20">
        <f>IFERROR(New_Builds!L54*VLOOKUP(Lookups!$A$11, Lookups!$A$9:Lookups!$B$24, 2, FALSE), "-")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IFERROR(New_Builds!C55*VLOOKUP(Lookups!$A$11, Lookups!$A$9:Lookups!$B$24, 2, FALSE), "-")</f>
        <v/>
      </c>
      <c r="D55" s="20">
        <f>IFERROR(New_Builds!D55*VLOOKUP(Lookups!$A$11, Lookups!$A$9:Lookups!$B$24, 2, FALSE), "-")</f>
        <v/>
      </c>
      <c r="E55" s="20">
        <f>IFERROR(New_Builds!E55*VLOOKUP(Lookups!$A$11, Lookups!$A$9:Lookups!$B$24, 2, FALSE), "-")</f>
        <v/>
      </c>
      <c r="F55" s="20">
        <f>IFERROR(New_Builds!F55*VLOOKUP(Lookups!$A$11, Lookups!$A$9:Lookups!$B$24, 2, FALSE), "-")</f>
        <v/>
      </c>
      <c r="G55" s="20">
        <f>IFERROR(New_Builds!G55*VLOOKUP(Lookups!$A$11, Lookups!$A$9:Lookups!$B$24, 2, FALSE), "-")</f>
        <v/>
      </c>
      <c r="H55" s="20">
        <f>IFERROR(New_Builds!H55*VLOOKUP(Lookups!$A$11, Lookups!$A$9:Lookups!$B$24, 2, FALSE), "-")</f>
        <v/>
      </c>
      <c r="I55" s="20">
        <f>IFERROR(New_Builds!I55*VLOOKUP(Lookups!$A$11, Lookups!$A$9:Lookups!$B$24, 2, FALSE), "-")</f>
        <v/>
      </c>
      <c r="J55" s="20">
        <f>IFERROR(New_Builds!J55*VLOOKUP(Lookups!$A$11, Lookups!$A$9:Lookups!$B$24, 2, FALSE), "-")</f>
        <v/>
      </c>
      <c r="K55" s="20">
        <f>IFERROR(New_Builds!K55*VLOOKUP(Lookups!$A$11, Lookups!$A$9:Lookups!$B$24, 2, FALSE), "-")</f>
        <v/>
      </c>
      <c r="L55" s="20">
        <f>IFERROR(New_Builds!L55*VLOOKUP(Lookups!$A$11, Lookups!$A$9:Lookups!$B$24, 2, FALSE), "-")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IFERROR(New_Builds!C56*VLOOKUP(Lookups!$A$11, Lookups!$A$9:Lookups!$B$24, 2, FALSE), "-")</f>
        <v/>
      </c>
      <c r="D56" s="20">
        <f>IFERROR(New_Builds!D56*VLOOKUP(Lookups!$A$11, Lookups!$A$9:Lookups!$B$24, 2, FALSE), "-")</f>
        <v/>
      </c>
      <c r="E56" s="20">
        <f>IFERROR(New_Builds!E56*VLOOKUP(Lookups!$A$11, Lookups!$A$9:Lookups!$B$24, 2, FALSE), "-")</f>
        <v/>
      </c>
      <c r="F56" s="20">
        <f>IFERROR(New_Builds!F56*VLOOKUP(Lookups!$A$11, Lookups!$A$9:Lookups!$B$24, 2, FALSE), "-")</f>
        <v/>
      </c>
      <c r="G56" s="20">
        <f>IFERROR(New_Builds!G56*VLOOKUP(Lookups!$A$11, Lookups!$A$9:Lookups!$B$24, 2, FALSE), "-")</f>
        <v/>
      </c>
      <c r="H56" s="20">
        <f>IFERROR(New_Builds!H56*VLOOKUP(Lookups!$A$11, Lookups!$A$9:Lookups!$B$24, 2, FALSE), "-")</f>
        <v/>
      </c>
      <c r="I56" s="20">
        <f>IFERROR(New_Builds!I56*VLOOKUP(Lookups!$A$11, Lookups!$A$9:Lookups!$B$24, 2, FALSE), "-")</f>
        <v/>
      </c>
      <c r="J56" s="20">
        <f>IFERROR(New_Builds!J56*VLOOKUP(Lookups!$A$11, Lookups!$A$9:Lookups!$B$24, 2, FALSE), "-")</f>
        <v/>
      </c>
      <c r="K56" s="20">
        <f>IFERROR(New_Builds!K56*VLOOKUP(Lookups!$A$11, Lookups!$A$9:Lookups!$B$24, 2, FALSE), "-")</f>
        <v/>
      </c>
      <c r="L56" s="20">
        <f>IFERROR(New_Builds!L56*VLOOKUP(Lookups!$A$11, Lookups!$A$9:Lookups!$B$24, 2, FALSE), "-")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IFERROR(New_Builds!C57*VLOOKUP(Lookups!$A$11, Lookups!$A$9:Lookups!$B$24, 2, FALSE), "-")</f>
        <v/>
      </c>
      <c r="D57" s="20">
        <f>IFERROR(New_Builds!D57*VLOOKUP(Lookups!$A$11, Lookups!$A$9:Lookups!$B$24, 2, FALSE), "-")</f>
        <v/>
      </c>
      <c r="E57" s="20">
        <f>IFERROR(New_Builds!E57*VLOOKUP(Lookups!$A$11, Lookups!$A$9:Lookups!$B$24, 2, FALSE), "-")</f>
        <v/>
      </c>
      <c r="F57" s="20">
        <f>IFERROR(New_Builds!F57*VLOOKUP(Lookups!$A$11, Lookups!$A$9:Lookups!$B$24, 2, FALSE), "-")</f>
        <v/>
      </c>
      <c r="G57" s="20">
        <f>IFERROR(New_Builds!G57*VLOOKUP(Lookups!$A$11, Lookups!$A$9:Lookups!$B$24, 2, FALSE), "-")</f>
        <v/>
      </c>
      <c r="H57" s="20">
        <f>IFERROR(New_Builds!H57*VLOOKUP(Lookups!$A$11, Lookups!$A$9:Lookups!$B$24, 2, FALSE), "-")</f>
        <v/>
      </c>
      <c r="I57" s="20">
        <f>IFERROR(New_Builds!I57*VLOOKUP(Lookups!$A$11, Lookups!$A$9:Lookups!$B$24, 2, FALSE), "-")</f>
        <v/>
      </c>
      <c r="J57" s="20">
        <f>IFERROR(New_Builds!J57*VLOOKUP(Lookups!$A$11, Lookups!$A$9:Lookups!$B$24, 2, FALSE), "-")</f>
        <v/>
      </c>
      <c r="K57" s="20">
        <f>IFERROR(New_Builds!K57*VLOOKUP(Lookups!$A$11, Lookups!$A$9:Lookups!$B$24, 2, FALSE), "-")</f>
        <v/>
      </c>
      <c r="L57" s="20">
        <f>IFERROR(New_Builds!L57*VLOOKUP(Lookups!$A$11, Lookups!$A$9:Lookups!$B$24, 2, FALSE), "-")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IFERROR(New_Builds!C58*VLOOKUP(Lookups!$A$11, Lookups!$A$9:Lookups!$B$24, 2, FALSE), "-")</f>
        <v/>
      </c>
      <c r="D58" s="20">
        <f>IFERROR(New_Builds!D58*VLOOKUP(Lookups!$A$11, Lookups!$A$9:Lookups!$B$24, 2, FALSE), "-")</f>
        <v/>
      </c>
      <c r="E58" s="20">
        <f>IFERROR(New_Builds!E58*VLOOKUP(Lookups!$A$11, Lookups!$A$9:Lookups!$B$24, 2, FALSE), "-")</f>
        <v/>
      </c>
      <c r="F58" s="20">
        <f>IFERROR(New_Builds!F58*VLOOKUP(Lookups!$A$11, Lookups!$A$9:Lookups!$B$24, 2, FALSE), "-")</f>
        <v/>
      </c>
      <c r="G58" s="20">
        <f>IFERROR(New_Builds!G58*VLOOKUP(Lookups!$A$11, Lookups!$A$9:Lookups!$B$24, 2, FALSE), "-")</f>
        <v/>
      </c>
      <c r="H58" s="20">
        <f>IFERROR(New_Builds!H58*VLOOKUP(Lookups!$A$11, Lookups!$A$9:Lookups!$B$24, 2, FALSE), "-")</f>
        <v/>
      </c>
      <c r="I58" s="20">
        <f>IFERROR(New_Builds!I58*VLOOKUP(Lookups!$A$11, Lookups!$A$9:Lookups!$B$24, 2, FALSE), "-")</f>
        <v/>
      </c>
      <c r="J58" s="20">
        <f>IFERROR(New_Builds!J58*VLOOKUP(Lookups!$A$11, Lookups!$A$9:Lookups!$B$24, 2, FALSE), "-")</f>
        <v/>
      </c>
      <c r="K58" s="20">
        <f>IFERROR(New_Builds!K58*VLOOKUP(Lookups!$A$11, Lookups!$A$9:Lookups!$B$24, 2, FALSE), "-")</f>
        <v/>
      </c>
      <c r="L58" s="20">
        <f>IFERROR(New_Builds!L58*VLOOKUP(Lookups!$A$11, Lookups!$A$9:Lookups!$B$24, 2, FALSE), "-")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IFERROR(New_Builds!C59*VLOOKUP(Lookups!$A$11, Lookups!$A$9:Lookups!$B$24, 2, FALSE), "-")</f>
        <v/>
      </c>
      <c r="D59" s="20">
        <f>IFERROR(New_Builds!D59*VLOOKUP(Lookups!$A$11, Lookups!$A$9:Lookups!$B$24, 2, FALSE), "-")</f>
        <v/>
      </c>
      <c r="E59" s="20">
        <f>IFERROR(New_Builds!E59*VLOOKUP(Lookups!$A$11, Lookups!$A$9:Lookups!$B$24, 2, FALSE), "-")</f>
        <v/>
      </c>
      <c r="F59" s="20">
        <f>IFERROR(New_Builds!F59*VLOOKUP(Lookups!$A$11, Lookups!$A$9:Lookups!$B$24, 2, FALSE), "-")</f>
        <v/>
      </c>
      <c r="G59" s="20">
        <f>IFERROR(New_Builds!G59*VLOOKUP(Lookups!$A$11, Lookups!$A$9:Lookups!$B$24, 2, FALSE), "-")</f>
        <v/>
      </c>
      <c r="H59" s="20">
        <f>IFERROR(New_Builds!H59*VLOOKUP(Lookups!$A$11, Lookups!$A$9:Lookups!$B$24, 2, FALSE), "-")</f>
        <v/>
      </c>
      <c r="I59" s="20">
        <f>IFERROR(New_Builds!I59*VLOOKUP(Lookups!$A$11, Lookups!$A$9:Lookups!$B$24, 2, FALSE), "-")</f>
        <v/>
      </c>
      <c r="J59" s="20">
        <f>IFERROR(New_Builds!J59*VLOOKUP(Lookups!$A$11, Lookups!$A$9:Lookups!$B$24, 2, FALSE), "-")</f>
        <v/>
      </c>
      <c r="K59" s="20">
        <f>IFERROR(New_Builds!K59*VLOOKUP(Lookups!$A$11, Lookups!$A$9:Lookups!$B$24, 2, FALSE), "-")</f>
        <v/>
      </c>
      <c r="L59" s="20">
        <f>IFERROR(New_Builds!L59*VLOOKUP(Lookups!$A$11, Lookups!$A$9:Lookups!$B$24, 2, FALSE), "-")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IFERROR(New_Builds!C60*VLOOKUP(Lookups!$A$11, Lookups!$A$9:Lookups!$B$24, 2, FALSE), "-")</f>
        <v/>
      </c>
      <c r="D60" s="20">
        <f>IFERROR(New_Builds!D60*VLOOKUP(Lookups!$A$11, Lookups!$A$9:Lookups!$B$24, 2, FALSE), "-")</f>
        <v/>
      </c>
      <c r="E60" s="20">
        <f>IFERROR(New_Builds!E60*VLOOKUP(Lookups!$A$11, Lookups!$A$9:Lookups!$B$24, 2, FALSE), "-")</f>
        <v/>
      </c>
      <c r="F60" s="20">
        <f>IFERROR(New_Builds!F60*VLOOKUP(Lookups!$A$11, Lookups!$A$9:Lookups!$B$24, 2, FALSE), "-")</f>
        <v/>
      </c>
      <c r="G60" s="20">
        <f>IFERROR(New_Builds!G60*VLOOKUP(Lookups!$A$11, Lookups!$A$9:Lookups!$B$24, 2, FALSE), "-")</f>
        <v/>
      </c>
      <c r="H60" s="20">
        <f>IFERROR(New_Builds!H60*VLOOKUP(Lookups!$A$11, Lookups!$A$9:Lookups!$B$24, 2, FALSE), "-")</f>
        <v/>
      </c>
      <c r="I60" s="20">
        <f>IFERROR(New_Builds!I60*VLOOKUP(Lookups!$A$11, Lookups!$A$9:Lookups!$B$24, 2, FALSE), "-")</f>
        <v/>
      </c>
      <c r="J60" s="20">
        <f>IFERROR(New_Builds!J60*VLOOKUP(Lookups!$A$11, Lookups!$A$9:Lookups!$B$24, 2, FALSE), "-")</f>
        <v/>
      </c>
      <c r="K60" s="20">
        <f>IFERROR(New_Builds!K60*VLOOKUP(Lookups!$A$11, Lookups!$A$9:Lookups!$B$24, 2, FALSE), "-")</f>
        <v/>
      </c>
      <c r="L60" s="20">
        <f>IFERROR(New_Builds!L60*VLOOKUP(Lookups!$A$11, Lookups!$A$9:Lookups!$B$24, 2, FALSE), "-")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IFERROR(New_Builds!C61*VLOOKUP(Lookups!$A$11, Lookups!$A$9:Lookups!$B$24, 2, FALSE), "-")</f>
        <v/>
      </c>
      <c r="D61" s="20">
        <f>IFERROR(New_Builds!D61*VLOOKUP(Lookups!$A$11, Lookups!$A$9:Lookups!$B$24, 2, FALSE), "-")</f>
        <v/>
      </c>
      <c r="E61" s="20">
        <f>IFERROR(New_Builds!E61*VLOOKUP(Lookups!$A$11, Lookups!$A$9:Lookups!$B$24, 2, FALSE), "-")</f>
        <v/>
      </c>
      <c r="F61" s="20">
        <f>IFERROR(New_Builds!F61*VLOOKUP(Lookups!$A$11, Lookups!$A$9:Lookups!$B$24, 2, FALSE), "-")</f>
        <v/>
      </c>
      <c r="G61" s="20">
        <f>IFERROR(New_Builds!G61*VLOOKUP(Lookups!$A$11, Lookups!$A$9:Lookups!$B$24, 2, FALSE), "-")</f>
        <v/>
      </c>
      <c r="H61" s="20">
        <f>IFERROR(New_Builds!H61*VLOOKUP(Lookups!$A$11, Lookups!$A$9:Lookups!$B$24, 2, FALSE), "-")</f>
        <v/>
      </c>
      <c r="I61" s="20">
        <f>IFERROR(New_Builds!I61*VLOOKUP(Lookups!$A$11, Lookups!$A$9:Lookups!$B$24, 2, FALSE), "-")</f>
        <v/>
      </c>
      <c r="J61" s="20">
        <f>IFERROR(New_Builds!J61*VLOOKUP(Lookups!$A$11, Lookups!$A$9:Lookups!$B$24, 2, FALSE), "-")</f>
        <v/>
      </c>
      <c r="K61" s="20">
        <f>IFERROR(New_Builds!K61*VLOOKUP(Lookups!$A$11, Lookups!$A$9:Lookups!$B$24, 2, FALSE), "-")</f>
        <v/>
      </c>
      <c r="L61" s="20">
        <f>IFERROR(New_Builds!L61*VLOOKUP(Lookups!$A$11, Lookups!$A$9:Lookups!$B$24, 2, FALSE), "-")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IFERROR(New_Builds!C62*VLOOKUP(Lookups!$A$11, Lookups!$A$9:Lookups!$B$24, 2, FALSE), "-")</f>
        <v/>
      </c>
      <c r="D62" s="20">
        <f>IFERROR(New_Builds!D62*VLOOKUP(Lookups!$A$11, Lookups!$A$9:Lookups!$B$24, 2, FALSE), "-")</f>
        <v/>
      </c>
      <c r="E62" s="20">
        <f>IFERROR(New_Builds!E62*VLOOKUP(Lookups!$A$11, Lookups!$A$9:Lookups!$B$24, 2, FALSE), "-")</f>
        <v/>
      </c>
      <c r="F62" s="20">
        <f>IFERROR(New_Builds!F62*VLOOKUP(Lookups!$A$11, Lookups!$A$9:Lookups!$B$24, 2, FALSE), "-")</f>
        <v/>
      </c>
      <c r="G62" s="20">
        <f>IFERROR(New_Builds!G62*VLOOKUP(Lookups!$A$11, Lookups!$A$9:Lookups!$B$24, 2, FALSE), "-")</f>
        <v/>
      </c>
      <c r="H62" s="20">
        <f>IFERROR(New_Builds!H62*VLOOKUP(Lookups!$A$11, Lookups!$A$9:Lookups!$B$24, 2, FALSE), "-")</f>
        <v/>
      </c>
      <c r="I62" s="20">
        <f>IFERROR(New_Builds!I62*VLOOKUP(Lookups!$A$11, Lookups!$A$9:Lookups!$B$24, 2, FALSE), "-")</f>
        <v/>
      </c>
      <c r="J62" s="20">
        <f>IFERROR(New_Builds!J62*VLOOKUP(Lookups!$A$11, Lookups!$A$9:Lookups!$B$24, 2, FALSE), "-")</f>
        <v/>
      </c>
      <c r="K62" s="20">
        <f>IFERROR(New_Builds!K62*VLOOKUP(Lookups!$A$11, Lookups!$A$9:Lookups!$B$24, 2, FALSE), "-")</f>
        <v/>
      </c>
      <c r="L62" s="20">
        <f>IFERROR(New_Builds!L62*VLOOKUP(Lookups!$A$11, Lookups!$A$9:Lookups!$B$24, 2, FALSE), "-")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IFERROR(New_Builds!C63*VLOOKUP(Lookups!$A$11, Lookups!$A$9:Lookups!$B$24, 2, FALSE), "-")</f>
        <v/>
      </c>
      <c r="D63" s="20">
        <f>IFERROR(New_Builds!D63*VLOOKUP(Lookups!$A$11, Lookups!$A$9:Lookups!$B$24, 2, FALSE), "-")</f>
        <v/>
      </c>
      <c r="E63" s="20">
        <f>IFERROR(New_Builds!E63*VLOOKUP(Lookups!$A$11, Lookups!$A$9:Lookups!$B$24, 2, FALSE), "-")</f>
        <v/>
      </c>
      <c r="F63" s="20">
        <f>IFERROR(New_Builds!F63*VLOOKUP(Lookups!$A$11, Lookups!$A$9:Lookups!$B$24, 2, FALSE), "-")</f>
        <v/>
      </c>
      <c r="G63" s="20">
        <f>IFERROR(New_Builds!G63*VLOOKUP(Lookups!$A$11, Lookups!$A$9:Lookups!$B$24, 2, FALSE), "-")</f>
        <v/>
      </c>
      <c r="H63" s="20">
        <f>IFERROR(New_Builds!H63*VLOOKUP(Lookups!$A$11, Lookups!$A$9:Lookups!$B$24, 2, FALSE), "-")</f>
        <v/>
      </c>
      <c r="I63" s="20">
        <f>IFERROR(New_Builds!I63*VLOOKUP(Lookups!$A$11, Lookups!$A$9:Lookups!$B$24, 2, FALSE), "-")</f>
        <v/>
      </c>
      <c r="J63" s="20">
        <f>IFERROR(New_Builds!J63*VLOOKUP(Lookups!$A$11, Lookups!$A$9:Lookups!$B$24, 2, FALSE), "-")</f>
        <v/>
      </c>
      <c r="K63" s="20">
        <f>IFERROR(New_Builds!K63*VLOOKUP(Lookups!$A$11, Lookups!$A$9:Lookups!$B$24, 2, FALSE), "-")</f>
        <v/>
      </c>
      <c r="L63" s="20">
        <f>IFERROR(New_Builds!L63*VLOOKUP(Lookups!$A$11, Lookups!$A$9:Lookups!$B$24, 2, FALSE), "-")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IFERROR(New_Builds!C64*VLOOKUP(Lookups!$A$11, Lookups!$A$9:Lookups!$B$24, 2, FALSE), "-")</f>
        <v/>
      </c>
      <c r="D64" s="20">
        <f>IFERROR(New_Builds!D64*VLOOKUP(Lookups!$A$11, Lookups!$A$9:Lookups!$B$24, 2, FALSE), "-")</f>
        <v/>
      </c>
      <c r="E64" s="20">
        <f>IFERROR(New_Builds!E64*VLOOKUP(Lookups!$A$11, Lookups!$A$9:Lookups!$B$24, 2, FALSE), "-")</f>
        <v/>
      </c>
      <c r="F64" s="20">
        <f>IFERROR(New_Builds!F64*VLOOKUP(Lookups!$A$11, Lookups!$A$9:Lookups!$B$24, 2, FALSE), "-")</f>
        <v/>
      </c>
      <c r="G64" s="20">
        <f>IFERROR(New_Builds!G64*VLOOKUP(Lookups!$A$11, Lookups!$A$9:Lookups!$B$24, 2, FALSE), "-")</f>
        <v/>
      </c>
      <c r="H64" s="20">
        <f>IFERROR(New_Builds!H64*VLOOKUP(Lookups!$A$11, Lookups!$A$9:Lookups!$B$24, 2, FALSE), "-")</f>
        <v/>
      </c>
      <c r="I64" s="20">
        <f>IFERROR(New_Builds!I64*VLOOKUP(Lookups!$A$11, Lookups!$A$9:Lookups!$B$24, 2, FALSE), "-")</f>
        <v/>
      </c>
      <c r="J64" s="20">
        <f>IFERROR(New_Builds!J64*VLOOKUP(Lookups!$A$11, Lookups!$A$9:Lookups!$B$24, 2, FALSE), "-")</f>
        <v/>
      </c>
      <c r="K64" s="20">
        <f>IFERROR(New_Builds!K64*VLOOKUP(Lookups!$A$11, Lookups!$A$9:Lookups!$B$24, 2, FALSE), "-")</f>
        <v/>
      </c>
      <c r="L64" s="20">
        <f>IFERROR(New_Builds!L64*VLOOKUP(Lookups!$A$11, Lookups!$A$9:Lookups!$B$24, 2, FALSE), "-")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IFERROR(New_Builds!C65*VLOOKUP(Lookups!$A$11, Lookups!$A$9:Lookups!$B$24, 2, FALSE), "-")</f>
        <v/>
      </c>
      <c r="D65" s="20">
        <f>IFERROR(New_Builds!D65*VLOOKUP(Lookups!$A$11, Lookups!$A$9:Lookups!$B$24, 2, FALSE), "-")</f>
        <v/>
      </c>
      <c r="E65" s="20">
        <f>IFERROR(New_Builds!E65*VLOOKUP(Lookups!$A$11, Lookups!$A$9:Lookups!$B$24, 2, FALSE), "-")</f>
        <v/>
      </c>
      <c r="F65" s="20">
        <f>IFERROR(New_Builds!F65*VLOOKUP(Lookups!$A$11, Lookups!$A$9:Lookups!$B$24, 2, FALSE), "-")</f>
        <v/>
      </c>
      <c r="G65" s="20">
        <f>IFERROR(New_Builds!G65*VLOOKUP(Lookups!$A$11, Lookups!$A$9:Lookups!$B$24, 2, FALSE), "-")</f>
        <v/>
      </c>
      <c r="H65" s="20">
        <f>IFERROR(New_Builds!H65*VLOOKUP(Lookups!$A$11, Lookups!$A$9:Lookups!$B$24, 2, FALSE), "-")</f>
        <v/>
      </c>
      <c r="I65" s="20">
        <f>IFERROR(New_Builds!I65*VLOOKUP(Lookups!$A$11, Lookups!$A$9:Lookups!$B$24, 2, FALSE), "-")</f>
        <v/>
      </c>
      <c r="J65" s="20">
        <f>IFERROR(New_Builds!J65*VLOOKUP(Lookups!$A$11, Lookups!$A$9:Lookups!$B$24, 2, FALSE), "-")</f>
        <v/>
      </c>
      <c r="K65" s="20">
        <f>IFERROR(New_Builds!K65*VLOOKUP(Lookups!$A$11, Lookups!$A$9:Lookups!$B$24, 2, FALSE), "-")</f>
        <v/>
      </c>
      <c r="L65" s="20">
        <f>IFERROR(New_Builds!L65*VLOOKUP(Lookups!$A$11, Lookups!$A$9:Lookups!$B$24, 2, FALSE), "-")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IFERROR(New_Builds!C66*VLOOKUP(Lookups!$A$11, Lookups!$A$9:Lookups!$B$24, 2, FALSE), "-")</f>
        <v/>
      </c>
      <c r="D66" s="20">
        <f>IFERROR(New_Builds!D66*VLOOKUP(Lookups!$A$11, Lookups!$A$9:Lookups!$B$24, 2, FALSE), "-")</f>
        <v/>
      </c>
      <c r="E66" s="20">
        <f>IFERROR(New_Builds!E66*VLOOKUP(Lookups!$A$11, Lookups!$A$9:Lookups!$B$24, 2, FALSE), "-")</f>
        <v/>
      </c>
      <c r="F66" s="20">
        <f>IFERROR(New_Builds!F66*VLOOKUP(Lookups!$A$11, Lookups!$A$9:Lookups!$B$24, 2, FALSE), "-")</f>
        <v/>
      </c>
      <c r="G66" s="20">
        <f>IFERROR(New_Builds!G66*VLOOKUP(Lookups!$A$11, Lookups!$A$9:Lookups!$B$24, 2, FALSE), "-")</f>
        <v/>
      </c>
      <c r="H66" s="20">
        <f>IFERROR(New_Builds!H66*VLOOKUP(Lookups!$A$11, Lookups!$A$9:Lookups!$B$24, 2, FALSE), "-")</f>
        <v/>
      </c>
      <c r="I66" s="20">
        <f>IFERROR(New_Builds!I66*VLOOKUP(Lookups!$A$11, Lookups!$A$9:Lookups!$B$24, 2, FALSE), "-")</f>
        <v/>
      </c>
      <c r="J66" s="20">
        <f>IFERROR(New_Builds!J66*VLOOKUP(Lookups!$A$11, Lookups!$A$9:Lookups!$B$24, 2, FALSE), "-")</f>
        <v/>
      </c>
      <c r="K66" s="20">
        <f>IFERROR(New_Builds!K66*VLOOKUP(Lookups!$A$11, Lookups!$A$9:Lookups!$B$24, 2, FALSE), "-")</f>
        <v/>
      </c>
      <c r="L66" s="20">
        <f>IFERROR(New_Builds!L66*VLOOKUP(Lookups!$A$11, Lookups!$A$9:Lookups!$B$24, 2, FALSE), "-")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IFERROR(New_Builds!C67*VLOOKUP(Lookups!$A$11, Lookups!$A$9:Lookups!$B$24, 2, FALSE), "-")</f>
        <v/>
      </c>
      <c r="D67" s="20">
        <f>IFERROR(New_Builds!D67*VLOOKUP(Lookups!$A$11, Lookups!$A$9:Lookups!$B$24, 2, FALSE), "-")</f>
        <v/>
      </c>
      <c r="E67" s="20">
        <f>IFERROR(New_Builds!E67*VLOOKUP(Lookups!$A$11, Lookups!$A$9:Lookups!$B$24, 2, FALSE), "-")</f>
        <v/>
      </c>
      <c r="F67" s="20">
        <f>IFERROR(New_Builds!F67*VLOOKUP(Lookups!$A$11, Lookups!$A$9:Lookups!$B$24, 2, FALSE), "-")</f>
        <v/>
      </c>
      <c r="G67" s="20">
        <f>IFERROR(New_Builds!G67*VLOOKUP(Lookups!$A$11, Lookups!$A$9:Lookups!$B$24, 2, FALSE), "-")</f>
        <v/>
      </c>
      <c r="H67" s="20">
        <f>IFERROR(New_Builds!H67*VLOOKUP(Lookups!$A$11, Lookups!$A$9:Lookups!$B$24, 2, FALSE), "-")</f>
        <v/>
      </c>
      <c r="I67" s="20">
        <f>IFERROR(New_Builds!I67*VLOOKUP(Lookups!$A$11, Lookups!$A$9:Lookups!$B$24, 2, FALSE), "-")</f>
        <v/>
      </c>
      <c r="J67" s="20">
        <f>IFERROR(New_Builds!J67*VLOOKUP(Lookups!$A$11, Lookups!$A$9:Lookups!$B$24, 2, FALSE), "-")</f>
        <v/>
      </c>
      <c r="K67" s="20">
        <f>IFERROR(New_Builds!K67*VLOOKUP(Lookups!$A$11, Lookups!$A$9:Lookups!$B$24, 2, FALSE), "-")</f>
        <v/>
      </c>
      <c r="L67" s="20">
        <f>IFERROR(New_Builds!L67*VLOOKUP(Lookups!$A$11, Lookups!$A$9:Lookups!$B$24, 2, FALSE), "-")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IFERROR(New_Builds!C68*VLOOKUP(Lookups!$A$11, Lookups!$A$9:Lookups!$B$24, 2, FALSE), "-")</f>
        <v/>
      </c>
      <c r="D68" s="20">
        <f>IFERROR(New_Builds!D68*VLOOKUP(Lookups!$A$11, Lookups!$A$9:Lookups!$B$24, 2, FALSE), "-")</f>
        <v/>
      </c>
      <c r="E68" s="20">
        <f>IFERROR(New_Builds!E68*VLOOKUP(Lookups!$A$11, Lookups!$A$9:Lookups!$B$24, 2, FALSE), "-")</f>
        <v/>
      </c>
      <c r="F68" s="20">
        <f>IFERROR(New_Builds!F68*VLOOKUP(Lookups!$A$11, Lookups!$A$9:Lookups!$B$24, 2, FALSE), "-")</f>
        <v/>
      </c>
      <c r="G68" s="20">
        <f>IFERROR(New_Builds!G68*VLOOKUP(Lookups!$A$11, Lookups!$A$9:Lookups!$B$24, 2, FALSE), "-")</f>
        <v/>
      </c>
      <c r="H68" s="20">
        <f>IFERROR(New_Builds!H68*VLOOKUP(Lookups!$A$11, Lookups!$A$9:Lookups!$B$24, 2, FALSE), "-")</f>
        <v/>
      </c>
      <c r="I68" s="20">
        <f>IFERROR(New_Builds!I68*VLOOKUP(Lookups!$A$11, Lookups!$A$9:Lookups!$B$24, 2, FALSE), "-")</f>
        <v/>
      </c>
      <c r="J68" s="20">
        <f>IFERROR(New_Builds!J68*VLOOKUP(Lookups!$A$11, Lookups!$A$9:Lookups!$B$24, 2, FALSE), "-")</f>
        <v/>
      </c>
      <c r="K68" s="20">
        <f>IFERROR(New_Builds!K68*VLOOKUP(Lookups!$A$11, Lookups!$A$9:Lookups!$B$24, 2, FALSE), "-")</f>
        <v/>
      </c>
      <c r="L68" s="20">
        <f>IFERROR(New_Builds!L68*VLOOKUP(Lookups!$A$11, Lookups!$A$9:Lookups!$B$24, 2, FALSE), "-")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IFERROR(New_Builds!C69*VLOOKUP(Lookups!$A$11, Lookups!$A$9:Lookups!$B$24, 2, FALSE), "-")</f>
        <v/>
      </c>
      <c r="D69" s="20">
        <f>IFERROR(New_Builds!D69*VLOOKUP(Lookups!$A$11, Lookups!$A$9:Lookups!$B$24, 2, FALSE), "-")</f>
        <v/>
      </c>
      <c r="E69" s="20">
        <f>IFERROR(New_Builds!E69*VLOOKUP(Lookups!$A$11, Lookups!$A$9:Lookups!$B$24, 2, FALSE), "-")</f>
        <v/>
      </c>
      <c r="F69" s="20">
        <f>IFERROR(New_Builds!F69*VLOOKUP(Lookups!$A$11, Lookups!$A$9:Lookups!$B$24, 2, FALSE), "-")</f>
        <v/>
      </c>
      <c r="G69" s="20">
        <f>IFERROR(New_Builds!G69*VLOOKUP(Lookups!$A$11, Lookups!$A$9:Lookups!$B$24, 2, FALSE), "-")</f>
        <v/>
      </c>
      <c r="H69" s="20">
        <f>IFERROR(New_Builds!H69*VLOOKUP(Lookups!$A$11, Lookups!$A$9:Lookups!$B$24, 2, FALSE), "-")</f>
        <v/>
      </c>
      <c r="I69" s="20">
        <f>IFERROR(New_Builds!I69*VLOOKUP(Lookups!$A$11, Lookups!$A$9:Lookups!$B$24, 2, FALSE), "-")</f>
        <v/>
      </c>
      <c r="J69" s="20">
        <f>IFERROR(New_Builds!J69*VLOOKUP(Lookups!$A$11, Lookups!$A$9:Lookups!$B$24, 2, FALSE), "-")</f>
        <v/>
      </c>
      <c r="K69" s="20">
        <f>IFERROR(New_Builds!K69*VLOOKUP(Lookups!$A$11, Lookups!$A$9:Lookups!$B$24, 2, FALSE), "-")</f>
        <v/>
      </c>
      <c r="L69" s="20">
        <f>IFERROR(New_Builds!L69*VLOOKUP(Lookups!$A$11, Lookups!$A$9:Lookups!$B$24, 2, FALSE), "-")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IFERROR(New_Builds!C70*VLOOKUP(Lookups!$A$11, Lookups!$A$9:Lookups!$B$24, 2, FALSE), "-")</f>
        <v/>
      </c>
      <c r="D70" s="20">
        <f>IFERROR(New_Builds!D70*VLOOKUP(Lookups!$A$11, Lookups!$A$9:Lookups!$B$24, 2, FALSE), "-")</f>
        <v/>
      </c>
      <c r="E70" s="20">
        <f>IFERROR(New_Builds!E70*VLOOKUP(Lookups!$A$11, Lookups!$A$9:Lookups!$B$24, 2, FALSE), "-")</f>
        <v/>
      </c>
      <c r="F70" s="20">
        <f>IFERROR(New_Builds!F70*VLOOKUP(Lookups!$A$11, Lookups!$A$9:Lookups!$B$24, 2, FALSE), "-")</f>
        <v/>
      </c>
      <c r="G70" s="20">
        <f>IFERROR(New_Builds!G70*VLOOKUP(Lookups!$A$11, Lookups!$A$9:Lookups!$B$24, 2, FALSE), "-")</f>
        <v/>
      </c>
      <c r="H70" s="20">
        <f>IFERROR(New_Builds!H70*VLOOKUP(Lookups!$A$11, Lookups!$A$9:Lookups!$B$24, 2, FALSE), "-")</f>
        <v/>
      </c>
      <c r="I70" s="20">
        <f>IFERROR(New_Builds!I70*VLOOKUP(Lookups!$A$11, Lookups!$A$9:Lookups!$B$24, 2, FALSE), "-")</f>
        <v/>
      </c>
      <c r="J70" s="20">
        <f>IFERROR(New_Builds!J70*VLOOKUP(Lookups!$A$11, Lookups!$A$9:Lookups!$B$24, 2, FALSE), "-")</f>
        <v/>
      </c>
      <c r="K70" s="20">
        <f>IFERROR(New_Builds!K70*VLOOKUP(Lookups!$A$11, Lookups!$A$9:Lookups!$B$24, 2, FALSE), "-")</f>
        <v/>
      </c>
      <c r="L70" s="20">
        <f>IFERROR(New_Builds!L70*VLOOKUP(Lookups!$A$11, Lookups!$A$9:Lookups!$B$24, 2, FALSE), "-")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IFERROR(New_Builds!C71*VLOOKUP(Lookups!$A$11, Lookups!$A$9:Lookups!$B$24, 2, FALSE), "-")</f>
        <v/>
      </c>
      <c r="D71" s="20">
        <f>IFERROR(New_Builds!D71*VLOOKUP(Lookups!$A$11, Lookups!$A$9:Lookups!$B$24, 2, FALSE), "-")</f>
        <v/>
      </c>
      <c r="E71" s="20">
        <f>IFERROR(New_Builds!E71*VLOOKUP(Lookups!$A$11, Lookups!$A$9:Lookups!$B$24, 2, FALSE), "-")</f>
        <v/>
      </c>
      <c r="F71" s="20">
        <f>IFERROR(New_Builds!F71*VLOOKUP(Lookups!$A$11, Lookups!$A$9:Lookups!$B$24, 2, FALSE), "-")</f>
        <v/>
      </c>
      <c r="G71" s="20">
        <f>IFERROR(New_Builds!G71*VLOOKUP(Lookups!$A$11, Lookups!$A$9:Lookups!$B$24, 2, FALSE), "-")</f>
        <v/>
      </c>
      <c r="H71" s="20">
        <f>IFERROR(New_Builds!H71*VLOOKUP(Lookups!$A$11, Lookups!$A$9:Lookups!$B$24, 2, FALSE), "-")</f>
        <v/>
      </c>
      <c r="I71" s="20">
        <f>IFERROR(New_Builds!I71*VLOOKUP(Lookups!$A$11, Lookups!$A$9:Lookups!$B$24, 2, FALSE), "-")</f>
        <v/>
      </c>
      <c r="J71" s="20">
        <f>IFERROR(New_Builds!J71*VLOOKUP(Lookups!$A$11, Lookups!$A$9:Lookups!$B$24, 2, FALSE), "-")</f>
        <v/>
      </c>
      <c r="K71" s="20">
        <f>IFERROR(New_Builds!K71*VLOOKUP(Lookups!$A$11, Lookups!$A$9:Lookups!$B$24, 2, FALSE), "-")</f>
        <v/>
      </c>
      <c r="L71" s="20">
        <f>IFERROR(New_Builds!L71*VLOOKUP(Lookups!$A$11, Lookups!$A$9:Lookups!$B$24, 2, FALSE), "-")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IFERROR(New_Builds!C72*VLOOKUP(Lookups!$A$11, Lookups!$A$9:Lookups!$B$24, 2, FALSE), "-")</f>
        <v/>
      </c>
      <c r="D72" s="20">
        <f>IFERROR(New_Builds!D72*VLOOKUP(Lookups!$A$11, Lookups!$A$9:Lookups!$B$24, 2, FALSE), "-")</f>
        <v/>
      </c>
      <c r="E72" s="20">
        <f>IFERROR(New_Builds!E72*VLOOKUP(Lookups!$A$11, Lookups!$A$9:Lookups!$B$24, 2, FALSE), "-")</f>
        <v/>
      </c>
      <c r="F72" s="20">
        <f>IFERROR(New_Builds!F72*VLOOKUP(Lookups!$A$11, Lookups!$A$9:Lookups!$B$24, 2, FALSE), "-")</f>
        <v/>
      </c>
      <c r="G72" s="20">
        <f>IFERROR(New_Builds!G72*VLOOKUP(Lookups!$A$11, Lookups!$A$9:Lookups!$B$24, 2, FALSE), "-")</f>
        <v/>
      </c>
      <c r="H72" s="20">
        <f>IFERROR(New_Builds!H72*VLOOKUP(Lookups!$A$11, Lookups!$A$9:Lookups!$B$24, 2, FALSE), "-")</f>
        <v/>
      </c>
      <c r="I72" s="20">
        <f>IFERROR(New_Builds!I72*VLOOKUP(Lookups!$A$11, Lookups!$A$9:Lookups!$B$24, 2, FALSE), "-")</f>
        <v/>
      </c>
      <c r="J72" s="20">
        <f>IFERROR(New_Builds!J72*VLOOKUP(Lookups!$A$11, Lookups!$A$9:Lookups!$B$24, 2, FALSE), "-")</f>
        <v/>
      </c>
      <c r="K72" s="20">
        <f>IFERROR(New_Builds!K72*VLOOKUP(Lookups!$A$11, Lookups!$A$9:Lookups!$B$24, 2, FALSE), "-")</f>
        <v/>
      </c>
      <c r="L72" s="20">
        <f>IFERROR(New_Builds!L72*VLOOKUP(Lookups!$A$11, Lookups!$A$9:Lookups!$B$24, 2, FALSE), "-")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IFERROR(New_Builds!C73*VLOOKUP(Lookups!$A$11, Lookups!$A$9:Lookups!$B$24, 2, FALSE), "-")</f>
        <v/>
      </c>
      <c r="D73" s="20">
        <f>IFERROR(New_Builds!D73*VLOOKUP(Lookups!$A$11, Lookups!$A$9:Lookups!$B$24, 2, FALSE), "-")</f>
        <v/>
      </c>
      <c r="E73" s="20">
        <f>IFERROR(New_Builds!E73*VLOOKUP(Lookups!$A$11, Lookups!$A$9:Lookups!$B$24, 2, FALSE), "-")</f>
        <v/>
      </c>
      <c r="F73" s="20">
        <f>IFERROR(New_Builds!F73*VLOOKUP(Lookups!$A$11, Lookups!$A$9:Lookups!$B$24, 2, FALSE), "-")</f>
        <v/>
      </c>
      <c r="G73" s="20">
        <f>IFERROR(New_Builds!G73*VLOOKUP(Lookups!$A$11, Lookups!$A$9:Lookups!$B$24, 2, FALSE), "-")</f>
        <v/>
      </c>
      <c r="H73" s="20">
        <f>IFERROR(New_Builds!H73*VLOOKUP(Lookups!$A$11, Lookups!$A$9:Lookups!$B$24, 2, FALSE), "-")</f>
        <v/>
      </c>
      <c r="I73" s="20">
        <f>IFERROR(New_Builds!I73*VLOOKUP(Lookups!$A$11, Lookups!$A$9:Lookups!$B$24, 2, FALSE), "-")</f>
        <v/>
      </c>
      <c r="J73" s="20">
        <f>IFERROR(New_Builds!J73*VLOOKUP(Lookups!$A$11, Lookups!$A$9:Lookups!$B$24, 2, FALSE), "-")</f>
        <v/>
      </c>
      <c r="K73" s="20">
        <f>IFERROR(New_Builds!K73*VLOOKUP(Lookups!$A$11, Lookups!$A$9:Lookups!$B$24, 2, FALSE), "-")</f>
        <v/>
      </c>
      <c r="L73" s="20">
        <f>IFERROR(New_Builds!L73*VLOOKUP(Lookups!$A$11, Lookups!$A$9:Lookups!$B$24, 2, FALSE), "-")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IFERROR(New_Builds!C74*VLOOKUP(Lookups!$A$11, Lookups!$A$9:Lookups!$B$24, 2, FALSE), "-")</f>
        <v/>
      </c>
      <c r="D74" s="20">
        <f>IFERROR(New_Builds!D74*VLOOKUP(Lookups!$A$11, Lookups!$A$9:Lookups!$B$24, 2, FALSE), "-")</f>
        <v/>
      </c>
      <c r="E74" s="20">
        <f>IFERROR(New_Builds!E74*VLOOKUP(Lookups!$A$11, Lookups!$A$9:Lookups!$B$24, 2, FALSE), "-")</f>
        <v/>
      </c>
      <c r="F74" s="20">
        <f>IFERROR(New_Builds!F74*VLOOKUP(Lookups!$A$11, Lookups!$A$9:Lookups!$B$24, 2, FALSE), "-")</f>
        <v/>
      </c>
      <c r="G74" s="20">
        <f>IFERROR(New_Builds!G74*VLOOKUP(Lookups!$A$11, Lookups!$A$9:Lookups!$B$24, 2, FALSE), "-")</f>
        <v/>
      </c>
      <c r="H74" s="20">
        <f>IFERROR(New_Builds!H74*VLOOKUP(Lookups!$A$11, Lookups!$A$9:Lookups!$B$24, 2, FALSE), "-")</f>
        <v/>
      </c>
      <c r="I74" s="20">
        <f>IFERROR(New_Builds!I74*VLOOKUP(Lookups!$A$11, Lookups!$A$9:Lookups!$B$24, 2, FALSE), "-")</f>
        <v/>
      </c>
      <c r="J74" s="20">
        <f>IFERROR(New_Builds!J74*VLOOKUP(Lookups!$A$11, Lookups!$A$9:Lookups!$B$24, 2, FALSE), "-")</f>
        <v/>
      </c>
      <c r="K74" s="20">
        <f>IFERROR(New_Builds!K74*VLOOKUP(Lookups!$A$11, Lookups!$A$9:Lookups!$B$24, 2, FALSE), "-")</f>
        <v/>
      </c>
      <c r="L74" s="20">
        <f>IFERROR(New_Builds!L74*VLOOKUP(Lookups!$A$11, Lookups!$A$9:Lookups!$B$24, 2, FALSE), "-")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IFERROR(New_Builds!C75*VLOOKUP(Lookups!$A$11, Lookups!$A$9:Lookups!$B$24, 2, FALSE), "-")</f>
        <v/>
      </c>
      <c r="D75" s="20">
        <f>IFERROR(New_Builds!D75*VLOOKUP(Lookups!$A$11, Lookups!$A$9:Lookups!$B$24, 2, FALSE), "-")</f>
        <v/>
      </c>
      <c r="E75" s="20">
        <f>IFERROR(New_Builds!E75*VLOOKUP(Lookups!$A$11, Lookups!$A$9:Lookups!$B$24, 2, FALSE), "-")</f>
        <v/>
      </c>
      <c r="F75" s="20">
        <f>IFERROR(New_Builds!F75*VLOOKUP(Lookups!$A$11, Lookups!$A$9:Lookups!$B$24, 2, FALSE), "-")</f>
        <v/>
      </c>
      <c r="G75" s="20">
        <f>IFERROR(New_Builds!G75*VLOOKUP(Lookups!$A$11, Lookups!$A$9:Lookups!$B$24, 2, FALSE), "-")</f>
        <v/>
      </c>
      <c r="H75" s="20">
        <f>IFERROR(New_Builds!H75*VLOOKUP(Lookups!$A$11, Lookups!$A$9:Lookups!$B$24, 2, FALSE), "-")</f>
        <v/>
      </c>
      <c r="I75" s="20">
        <f>IFERROR(New_Builds!I75*VLOOKUP(Lookups!$A$11, Lookups!$A$9:Lookups!$B$24, 2, FALSE), "-")</f>
        <v/>
      </c>
      <c r="J75" s="20">
        <f>IFERROR(New_Builds!J75*VLOOKUP(Lookups!$A$11, Lookups!$A$9:Lookups!$B$24, 2, FALSE), "-")</f>
        <v/>
      </c>
      <c r="K75" s="20">
        <f>IFERROR(New_Builds!K75*VLOOKUP(Lookups!$A$11, Lookups!$A$9:Lookups!$B$24, 2, FALSE), "-")</f>
        <v/>
      </c>
      <c r="L75" s="20">
        <f>IFERROR(New_Builds!L75*VLOOKUP(Lookups!$A$11, Lookups!$A$9:Lookups!$B$24, 2, FALSE), "-")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IFERROR(New_Builds!C76*VLOOKUP(Lookups!$A$11, Lookups!$A$9:Lookups!$B$24, 2, FALSE), "-")</f>
        <v/>
      </c>
      <c r="D76" s="20">
        <f>IFERROR(New_Builds!D76*VLOOKUP(Lookups!$A$11, Lookups!$A$9:Lookups!$B$24, 2, FALSE), "-")</f>
        <v/>
      </c>
      <c r="E76" s="20">
        <f>IFERROR(New_Builds!E76*VLOOKUP(Lookups!$A$11, Lookups!$A$9:Lookups!$B$24, 2, FALSE), "-")</f>
        <v/>
      </c>
      <c r="F76" s="20">
        <f>IFERROR(New_Builds!F76*VLOOKUP(Lookups!$A$11, Lookups!$A$9:Lookups!$B$24, 2, FALSE), "-")</f>
        <v/>
      </c>
      <c r="G76" s="20">
        <f>IFERROR(New_Builds!G76*VLOOKUP(Lookups!$A$11, Lookups!$A$9:Lookups!$B$24, 2, FALSE), "-")</f>
        <v/>
      </c>
      <c r="H76" s="20">
        <f>IFERROR(New_Builds!H76*VLOOKUP(Lookups!$A$11, Lookups!$A$9:Lookups!$B$24, 2, FALSE), "-")</f>
        <v/>
      </c>
      <c r="I76" s="20">
        <f>IFERROR(New_Builds!I76*VLOOKUP(Lookups!$A$11, Lookups!$A$9:Lookups!$B$24, 2, FALSE), "-")</f>
        <v/>
      </c>
      <c r="J76" s="20">
        <f>IFERROR(New_Builds!J76*VLOOKUP(Lookups!$A$11, Lookups!$A$9:Lookups!$B$24, 2, FALSE), "-")</f>
        <v/>
      </c>
      <c r="K76" s="20">
        <f>IFERROR(New_Builds!K76*VLOOKUP(Lookups!$A$11, Lookups!$A$9:Lookups!$B$24, 2, FALSE), "-")</f>
        <v/>
      </c>
      <c r="L76" s="20">
        <f>IFERROR(New_Builds!L76*VLOOKUP(Lookups!$A$11, Lookups!$A$9:Lookups!$B$24, 2, FALSE), "-")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IFERROR(New_Builds!C77*VLOOKUP(Lookups!$A$11, Lookups!$A$9:Lookups!$B$24, 2, FALSE), "-")</f>
        <v/>
      </c>
      <c r="D77" s="20">
        <f>IFERROR(New_Builds!D77*VLOOKUP(Lookups!$A$11, Lookups!$A$9:Lookups!$B$24, 2, FALSE), "-")</f>
        <v/>
      </c>
      <c r="E77" s="20">
        <f>IFERROR(New_Builds!E77*VLOOKUP(Lookups!$A$11, Lookups!$A$9:Lookups!$B$24, 2, FALSE), "-")</f>
        <v/>
      </c>
      <c r="F77" s="20">
        <f>IFERROR(New_Builds!F77*VLOOKUP(Lookups!$A$11, Lookups!$A$9:Lookups!$B$24, 2, FALSE), "-")</f>
        <v/>
      </c>
      <c r="G77" s="20">
        <f>IFERROR(New_Builds!G77*VLOOKUP(Lookups!$A$11, Lookups!$A$9:Lookups!$B$24, 2, FALSE), "-")</f>
        <v/>
      </c>
      <c r="H77" s="20">
        <f>IFERROR(New_Builds!H77*VLOOKUP(Lookups!$A$11, Lookups!$A$9:Lookups!$B$24, 2, FALSE), "-")</f>
        <v/>
      </c>
      <c r="I77" s="20">
        <f>IFERROR(New_Builds!I77*VLOOKUP(Lookups!$A$11, Lookups!$A$9:Lookups!$B$24, 2, FALSE), "-")</f>
        <v/>
      </c>
      <c r="J77" s="20">
        <f>IFERROR(New_Builds!J77*VLOOKUP(Lookups!$A$11, Lookups!$A$9:Lookups!$B$24, 2, FALSE), "-")</f>
        <v/>
      </c>
      <c r="K77" s="20">
        <f>IFERROR(New_Builds!K77*VLOOKUP(Lookups!$A$11, Lookups!$A$9:Lookups!$B$24, 2, FALSE), "-")</f>
        <v/>
      </c>
      <c r="L77" s="20">
        <f>IFERROR(New_Builds!L77*VLOOKUP(Lookups!$A$11, Lookups!$A$9:Lookups!$B$24, 2, FALSE), "-")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IFERROR(New_Builds!C78*VLOOKUP(Lookups!$A$11, Lookups!$A$9:Lookups!$B$24, 2, FALSE), "-")</f>
        <v/>
      </c>
      <c r="D78" s="20">
        <f>IFERROR(New_Builds!D78*VLOOKUP(Lookups!$A$11, Lookups!$A$9:Lookups!$B$24, 2, FALSE), "-")</f>
        <v/>
      </c>
      <c r="E78" s="20">
        <f>IFERROR(New_Builds!E78*VLOOKUP(Lookups!$A$11, Lookups!$A$9:Lookups!$B$24, 2, FALSE), "-")</f>
        <v/>
      </c>
      <c r="F78" s="20">
        <f>IFERROR(New_Builds!F78*VLOOKUP(Lookups!$A$11, Lookups!$A$9:Lookups!$B$24, 2, FALSE), "-")</f>
        <v/>
      </c>
      <c r="G78" s="20">
        <f>IFERROR(New_Builds!G78*VLOOKUP(Lookups!$A$11, Lookups!$A$9:Lookups!$B$24, 2, FALSE), "-")</f>
        <v/>
      </c>
      <c r="H78" s="20">
        <f>IFERROR(New_Builds!H78*VLOOKUP(Lookups!$A$11, Lookups!$A$9:Lookups!$B$24, 2, FALSE), "-")</f>
        <v/>
      </c>
      <c r="I78" s="20">
        <f>IFERROR(New_Builds!I78*VLOOKUP(Lookups!$A$11, Lookups!$A$9:Lookups!$B$24, 2, FALSE), "-")</f>
        <v/>
      </c>
      <c r="J78" s="20">
        <f>IFERROR(New_Builds!J78*VLOOKUP(Lookups!$A$11, Lookups!$A$9:Lookups!$B$24, 2, FALSE), "-")</f>
        <v/>
      </c>
      <c r="K78" s="20">
        <f>IFERROR(New_Builds!K78*VLOOKUP(Lookups!$A$11, Lookups!$A$9:Lookups!$B$24, 2, FALSE), "-")</f>
        <v/>
      </c>
      <c r="L78" s="20">
        <f>IFERROR(New_Builds!L78*VLOOKUP(Lookups!$A$11, Lookups!$A$9:Lookups!$B$24, 2, FALSE), "-")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IFERROR(New_Builds!C79*VLOOKUP(Lookups!$A$11, Lookups!$A$9:Lookups!$B$24, 2, FALSE), "-")</f>
        <v/>
      </c>
      <c r="D79" s="20">
        <f>IFERROR(New_Builds!D79*VLOOKUP(Lookups!$A$11, Lookups!$A$9:Lookups!$B$24, 2, FALSE), "-")</f>
        <v/>
      </c>
      <c r="E79" s="20">
        <f>IFERROR(New_Builds!E79*VLOOKUP(Lookups!$A$11, Lookups!$A$9:Lookups!$B$24, 2, FALSE), "-")</f>
        <v/>
      </c>
      <c r="F79" s="20">
        <f>IFERROR(New_Builds!F79*VLOOKUP(Lookups!$A$11, Lookups!$A$9:Lookups!$B$24, 2, FALSE), "-")</f>
        <v/>
      </c>
      <c r="G79" s="20">
        <f>IFERROR(New_Builds!G79*VLOOKUP(Lookups!$A$11, Lookups!$A$9:Lookups!$B$24, 2, FALSE), "-")</f>
        <v/>
      </c>
      <c r="H79" s="20">
        <f>IFERROR(New_Builds!H79*VLOOKUP(Lookups!$A$11, Lookups!$A$9:Lookups!$B$24, 2, FALSE), "-")</f>
        <v/>
      </c>
      <c r="I79" s="20">
        <f>IFERROR(New_Builds!I79*VLOOKUP(Lookups!$A$11, Lookups!$A$9:Lookups!$B$24, 2, FALSE), "-")</f>
        <v/>
      </c>
      <c r="J79" s="20">
        <f>IFERROR(New_Builds!J79*VLOOKUP(Lookups!$A$11, Lookups!$A$9:Lookups!$B$24, 2, FALSE), "-")</f>
        <v/>
      </c>
      <c r="K79" s="20">
        <f>IFERROR(New_Builds!K79*VLOOKUP(Lookups!$A$11, Lookups!$A$9:Lookups!$B$24, 2, FALSE), "-")</f>
        <v/>
      </c>
      <c r="L79" s="20">
        <f>IFERROR(New_Builds!L79*VLOOKUP(Lookups!$A$11, Lookups!$A$9:Lookups!$B$24, 2, FALSE), "-")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IFERROR(New_Builds!C80*VLOOKUP(Lookups!$A$11, Lookups!$A$9:Lookups!$B$24, 2, FALSE), "-")</f>
        <v/>
      </c>
      <c r="D80" s="20">
        <f>IFERROR(New_Builds!D80*VLOOKUP(Lookups!$A$11, Lookups!$A$9:Lookups!$B$24, 2, FALSE), "-")</f>
        <v/>
      </c>
      <c r="E80" s="20">
        <f>IFERROR(New_Builds!E80*VLOOKUP(Lookups!$A$11, Lookups!$A$9:Lookups!$B$24, 2, FALSE), "-")</f>
        <v/>
      </c>
      <c r="F80" s="20">
        <f>IFERROR(New_Builds!F80*VLOOKUP(Lookups!$A$11, Lookups!$A$9:Lookups!$B$24, 2, FALSE), "-")</f>
        <v/>
      </c>
      <c r="G80" s="20">
        <f>IFERROR(New_Builds!G80*VLOOKUP(Lookups!$A$11, Lookups!$A$9:Lookups!$B$24, 2, FALSE), "-")</f>
        <v/>
      </c>
      <c r="H80" s="20">
        <f>IFERROR(New_Builds!H80*VLOOKUP(Lookups!$A$11, Lookups!$A$9:Lookups!$B$24, 2, FALSE), "-")</f>
        <v/>
      </c>
      <c r="I80" s="20">
        <f>IFERROR(New_Builds!I80*VLOOKUP(Lookups!$A$11, Lookups!$A$9:Lookups!$B$24, 2, FALSE), "-")</f>
        <v/>
      </c>
      <c r="J80" s="20">
        <f>IFERROR(New_Builds!J80*VLOOKUP(Lookups!$A$11, Lookups!$A$9:Lookups!$B$24, 2, FALSE), "-")</f>
        <v/>
      </c>
      <c r="K80" s="20">
        <f>IFERROR(New_Builds!K80*VLOOKUP(Lookups!$A$11, Lookups!$A$9:Lookups!$B$24, 2, FALSE), "-")</f>
        <v/>
      </c>
      <c r="L80" s="20">
        <f>IFERROR(New_Builds!L80*VLOOKUP(Lookups!$A$11, Lookups!$A$9:Lookups!$B$24, 2, FALSE), "-")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IFERROR(New_Builds!C81*VLOOKUP(Lookups!$A$11, Lookups!$A$9:Lookups!$B$24, 2, FALSE), "-")</f>
        <v/>
      </c>
      <c r="D81" s="20">
        <f>IFERROR(New_Builds!D81*VLOOKUP(Lookups!$A$11, Lookups!$A$9:Lookups!$B$24, 2, FALSE), "-")</f>
        <v/>
      </c>
      <c r="E81" s="20">
        <f>IFERROR(New_Builds!E81*VLOOKUP(Lookups!$A$11, Lookups!$A$9:Lookups!$B$24, 2, FALSE), "-")</f>
        <v/>
      </c>
      <c r="F81" s="20">
        <f>IFERROR(New_Builds!F81*VLOOKUP(Lookups!$A$11, Lookups!$A$9:Lookups!$B$24, 2, FALSE), "-")</f>
        <v/>
      </c>
      <c r="G81" s="20">
        <f>IFERROR(New_Builds!G81*VLOOKUP(Lookups!$A$11, Lookups!$A$9:Lookups!$B$24, 2, FALSE), "-")</f>
        <v/>
      </c>
      <c r="H81" s="20">
        <f>IFERROR(New_Builds!H81*VLOOKUP(Lookups!$A$11, Lookups!$A$9:Lookups!$B$24, 2, FALSE), "-")</f>
        <v/>
      </c>
      <c r="I81" s="20">
        <f>IFERROR(New_Builds!I81*VLOOKUP(Lookups!$A$11, Lookups!$A$9:Lookups!$B$24, 2, FALSE), "-")</f>
        <v/>
      </c>
      <c r="J81" s="20">
        <f>IFERROR(New_Builds!J81*VLOOKUP(Lookups!$A$11, Lookups!$A$9:Lookups!$B$24, 2, FALSE), "-")</f>
        <v/>
      </c>
      <c r="K81" s="20">
        <f>IFERROR(New_Builds!K81*VLOOKUP(Lookups!$A$11, Lookups!$A$9:Lookups!$B$24, 2, FALSE), "-")</f>
        <v/>
      </c>
      <c r="L81" s="20">
        <f>IFERROR(New_Builds!L81*VLOOKUP(Lookups!$A$11, Lookups!$A$9:Lookups!$B$24, 2, FALSE), "-")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IFERROR(New_Builds!C82*VLOOKUP(Lookups!$A$11, Lookups!$A$9:Lookups!$B$24, 2, FALSE), "-")</f>
        <v/>
      </c>
      <c r="D82" s="20">
        <f>IFERROR(New_Builds!D82*VLOOKUP(Lookups!$A$11, Lookups!$A$9:Lookups!$B$24, 2, FALSE), "-")</f>
        <v/>
      </c>
      <c r="E82" s="20">
        <f>IFERROR(New_Builds!E82*VLOOKUP(Lookups!$A$11, Lookups!$A$9:Lookups!$B$24, 2, FALSE), "-")</f>
        <v/>
      </c>
      <c r="F82" s="20">
        <f>IFERROR(New_Builds!F82*VLOOKUP(Lookups!$A$11, Lookups!$A$9:Lookups!$B$24, 2, FALSE), "-")</f>
        <v/>
      </c>
      <c r="G82" s="20">
        <f>IFERROR(New_Builds!G82*VLOOKUP(Lookups!$A$11, Lookups!$A$9:Lookups!$B$24, 2, FALSE), "-")</f>
        <v/>
      </c>
      <c r="H82" s="20">
        <f>IFERROR(New_Builds!H82*VLOOKUP(Lookups!$A$11, Lookups!$A$9:Lookups!$B$24, 2, FALSE), "-")</f>
        <v/>
      </c>
      <c r="I82" s="20">
        <f>IFERROR(New_Builds!I82*VLOOKUP(Lookups!$A$11, Lookups!$A$9:Lookups!$B$24, 2, FALSE), "-")</f>
        <v/>
      </c>
      <c r="J82" s="20">
        <f>IFERROR(New_Builds!J82*VLOOKUP(Lookups!$A$11, Lookups!$A$9:Lookups!$B$24, 2, FALSE), "-")</f>
        <v/>
      </c>
      <c r="K82" s="20">
        <f>IFERROR(New_Builds!K82*VLOOKUP(Lookups!$A$11, Lookups!$A$9:Lookups!$B$24, 2, FALSE), "-")</f>
        <v/>
      </c>
      <c r="L82" s="20">
        <f>IFERROR(New_Builds!L82*VLOOKUP(Lookups!$A$11, Lookups!$A$9:Lookups!$B$24, 2, FALSE), "-")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IFERROR(New_Builds!C83*VLOOKUP(Lookups!$A$11, Lookups!$A$9:Lookups!$B$24, 2, FALSE), "-")</f>
        <v/>
      </c>
      <c r="D83" s="20">
        <f>IFERROR(New_Builds!D83*VLOOKUP(Lookups!$A$11, Lookups!$A$9:Lookups!$B$24, 2, FALSE), "-")</f>
        <v/>
      </c>
      <c r="E83" s="20">
        <f>IFERROR(New_Builds!E83*VLOOKUP(Lookups!$A$11, Lookups!$A$9:Lookups!$B$24, 2, FALSE), "-")</f>
        <v/>
      </c>
      <c r="F83" s="20">
        <f>IFERROR(New_Builds!F83*VLOOKUP(Lookups!$A$11, Lookups!$A$9:Lookups!$B$24, 2, FALSE), "-")</f>
        <v/>
      </c>
      <c r="G83" s="20">
        <f>IFERROR(New_Builds!G83*VLOOKUP(Lookups!$A$11, Lookups!$A$9:Lookups!$B$24, 2, FALSE), "-")</f>
        <v/>
      </c>
      <c r="H83" s="20">
        <f>IFERROR(New_Builds!H83*VLOOKUP(Lookups!$A$11, Lookups!$A$9:Lookups!$B$24, 2, FALSE), "-")</f>
        <v/>
      </c>
      <c r="I83" s="20">
        <f>IFERROR(New_Builds!I83*VLOOKUP(Lookups!$A$11, Lookups!$A$9:Lookups!$B$24, 2, FALSE), "-")</f>
        <v/>
      </c>
      <c r="J83" s="20">
        <f>IFERROR(New_Builds!J83*VLOOKUP(Lookups!$A$11, Lookups!$A$9:Lookups!$B$24, 2, FALSE), "-")</f>
        <v/>
      </c>
      <c r="K83" s="20">
        <f>IFERROR(New_Builds!K83*VLOOKUP(Lookups!$A$11, Lookups!$A$9:Lookups!$B$24, 2, FALSE), "-")</f>
        <v/>
      </c>
      <c r="L83" s="20">
        <f>IFERROR(New_Builds!L83*VLOOKUP(Lookups!$A$11, Lookups!$A$9:Lookups!$B$24, 2, FALSE), "-")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IFERROR(New_Builds!C84*VLOOKUP(Lookups!$A$11, Lookups!$A$9:Lookups!$B$24, 2, FALSE), "-")</f>
        <v/>
      </c>
      <c r="D84" s="20">
        <f>IFERROR(New_Builds!D84*VLOOKUP(Lookups!$A$11, Lookups!$A$9:Lookups!$B$24, 2, FALSE), "-")</f>
        <v/>
      </c>
      <c r="E84" s="20">
        <f>IFERROR(New_Builds!E84*VLOOKUP(Lookups!$A$11, Lookups!$A$9:Lookups!$B$24, 2, FALSE), "-")</f>
        <v/>
      </c>
      <c r="F84" s="20">
        <f>IFERROR(New_Builds!F84*VLOOKUP(Lookups!$A$11, Lookups!$A$9:Lookups!$B$24, 2, FALSE), "-")</f>
        <v/>
      </c>
      <c r="G84" s="20">
        <f>IFERROR(New_Builds!G84*VLOOKUP(Lookups!$A$11, Lookups!$A$9:Lookups!$B$24, 2, FALSE), "-")</f>
        <v/>
      </c>
      <c r="H84" s="20">
        <f>IFERROR(New_Builds!H84*VLOOKUP(Lookups!$A$11, Lookups!$A$9:Lookups!$B$24, 2, FALSE), "-")</f>
        <v/>
      </c>
      <c r="I84" s="20">
        <f>IFERROR(New_Builds!I84*VLOOKUP(Lookups!$A$11, Lookups!$A$9:Lookups!$B$24, 2, FALSE), "-")</f>
        <v/>
      </c>
      <c r="J84" s="20">
        <f>IFERROR(New_Builds!J84*VLOOKUP(Lookups!$A$11, Lookups!$A$9:Lookups!$B$24, 2, FALSE), "-")</f>
        <v/>
      </c>
      <c r="K84" s="20">
        <f>IFERROR(New_Builds!K84*VLOOKUP(Lookups!$A$11, Lookups!$A$9:Lookups!$B$24, 2, FALSE), "-")</f>
        <v/>
      </c>
      <c r="L84" s="20">
        <f>IFERROR(New_Builds!L84*VLOOKUP(Lookups!$A$11, Lookups!$A$9:Lookups!$B$24, 2, FALSE), "-")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IFERROR(New_Builds!C85*VLOOKUP(Lookups!$A$11, Lookups!$A$9:Lookups!$B$24, 2, FALSE), "-")</f>
        <v/>
      </c>
      <c r="D85" s="20">
        <f>IFERROR(New_Builds!D85*VLOOKUP(Lookups!$A$11, Lookups!$A$9:Lookups!$B$24, 2, FALSE), "-")</f>
        <v/>
      </c>
      <c r="E85" s="20">
        <f>IFERROR(New_Builds!E85*VLOOKUP(Lookups!$A$11, Lookups!$A$9:Lookups!$B$24, 2, FALSE), "-")</f>
        <v/>
      </c>
      <c r="F85" s="20">
        <f>IFERROR(New_Builds!F85*VLOOKUP(Lookups!$A$11, Lookups!$A$9:Lookups!$B$24, 2, FALSE), "-")</f>
        <v/>
      </c>
      <c r="G85" s="20">
        <f>IFERROR(New_Builds!G85*VLOOKUP(Lookups!$A$11, Lookups!$A$9:Lookups!$B$24, 2, FALSE), "-")</f>
        <v/>
      </c>
      <c r="H85" s="20">
        <f>IFERROR(New_Builds!H85*VLOOKUP(Lookups!$A$11, Lookups!$A$9:Lookups!$B$24, 2, FALSE), "-")</f>
        <v/>
      </c>
      <c r="I85" s="20">
        <f>IFERROR(New_Builds!I85*VLOOKUP(Lookups!$A$11, Lookups!$A$9:Lookups!$B$24, 2, FALSE), "-")</f>
        <v/>
      </c>
      <c r="J85" s="20">
        <f>IFERROR(New_Builds!J85*VLOOKUP(Lookups!$A$11, Lookups!$A$9:Lookups!$B$24, 2, FALSE), "-")</f>
        <v/>
      </c>
      <c r="K85" s="20">
        <f>IFERROR(New_Builds!K85*VLOOKUP(Lookups!$A$11, Lookups!$A$9:Lookups!$B$24, 2, FALSE), "-")</f>
        <v/>
      </c>
      <c r="L85" s="20">
        <f>IFERROR(New_Builds!L85*VLOOKUP(Lookups!$A$11, Lookups!$A$9:Lookups!$B$24, 2, FALSE), "-")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IFERROR(New_Builds!C86*VLOOKUP(Lookups!$A$11, Lookups!$A$9:Lookups!$B$24, 2, FALSE), "-")</f>
        <v/>
      </c>
      <c r="D86" s="20">
        <f>IFERROR(New_Builds!D86*VLOOKUP(Lookups!$A$11, Lookups!$A$9:Lookups!$B$24, 2, FALSE), "-")</f>
        <v/>
      </c>
      <c r="E86" s="20">
        <f>IFERROR(New_Builds!E86*VLOOKUP(Lookups!$A$11, Lookups!$A$9:Lookups!$B$24, 2, FALSE), "-")</f>
        <v/>
      </c>
      <c r="F86" s="20">
        <f>IFERROR(New_Builds!F86*VLOOKUP(Lookups!$A$11, Lookups!$A$9:Lookups!$B$24, 2, FALSE), "-")</f>
        <v/>
      </c>
      <c r="G86" s="20">
        <f>IFERROR(New_Builds!G86*VLOOKUP(Lookups!$A$11, Lookups!$A$9:Lookups!$B$24, 2, FALSE), "-")</f>
        <v/>
      </c>
      <c r="H86" s="20">
        <f>IFERROR(New_Builds!H86*VLOOKUP(Lookups!$A$11, Lookups!$A$9:Lookups!$B$24, 2, FALSE), "-")</f>
        <v/>
      </c>
      <c r="I86" s="20">
        <f>IFERROR(New_Builds!I86*VLOOKUP(Lookups!$A$11, Lookups!$A$9:Lookups!$B$24, 2, FALSE), "-")</f>
        <v/>
      </c>
      <c r="J86" s="20">
        <f>IFERROR(New_Builds!J86*VLOOKUP(Lookups!$A$11, Lookups!$A$9:Lookups!$B$24, 2, FALSE), "-")</f>
        <v/>
      </c>
      <c r="K86" s="20">
        <f>IFERROR(New_Builds!K86*VLOOKUP(Lookups!$A$11, Lookups!$A$9:Lookups!$B$24, 2, FALSE), "-")</f>
        <v/>
      </c>
      <c r="L86" s="20">
        <f>IFERROR(New_Builds!L86*VLOOKUP(Lookups!$A$11, Lookups!$A$9:Lookups!$B$24, 2, FALSE), "-")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IFERROR(New_Builds!C87*VLOOKUP(Lookups!$A$11, Lookups!$A$9:Lookups!$B$24, 2, FALSE), "-")</f>
        <v/>
      </c>
      <c r="D87" s="20">
        <f>IFERROR(New_Builds!D87*VLOOKUP(Lookups!$A$11, Lookups!$A$9:Lookups!$B$24, 2, FALSE), "-")</f>
        <v/>
      </c>
      <c r="E87" s="20">
        <f>IFERROR(New_Builds!E87*VLOOKUP(Lookups!$A$11, Lookups!$A$9:Lookups!$B$24, 2, FALSE), "-")</f>
        <v/>
      </c>
      <c r="F87" s="20">
        <f>IFERROR(New_Builds!F87*VLOOKUP(Lookups!$A$11, Lookups!$A$9:Lookups!$B$24, 2, FALSE), "-")</f>
        <v/>
      </c>
      <c r="G87" s="20">
        <f>IFERROR(New_Builds!G87*VLOOKUP(Lookups!$A$11, Lookups!$A$9:Lookups!$B$24, 2, FALSE), "-")</f>
        <v/>
      </c>
      <c r="H87" s="20">
        <f>IFERROR(New_Builds!H87*VLOOKUP(Lookups!$A$11, Lookups!$A$9:Lookups!$B$24, 2, FALSE), "-")</f>
        <v/>
      </c>
      <c r="I87" s="20">
        <f>IFERROR(New_Builds!I87*VLOOKUP(Lookups!$A$11, Lookups!$A$9:Lookups!$B$24, 2, FALSE), "-")</f>
        <v/>
      </c>
      <c r="J87" s="20">
        <f>IFERROR(New_Builds!J87*VLOOKUP(Lookups!$A$11, Lookups!$A$9:Lookups!$B$24, 2, FALSE), "-")</f>
        <v/>
      </c>
      <c r="K87" s="20">
        <f>IFERROR(New_Builds!K87*VLOOKUP(Lookups!$A$11, Lookups!$A$9:Lookups!$B$24, 2, FALSE), "-")</f>
        <v/>
      </c>
      <c r="L87" s="20">
        <f>IFERROR(New_Builds!L87*VLOOKUP(Lookups!$A$11, Lookups!$A$9:Lookups!$B$24, 2, FALSE), "-")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IFERROR(New_Builds!C88*VLOOKUP(Lookups!$A$11, Lookups!$A$9:Lookups!$B$24, 2, FALSE), "-")</f>
        <v/>
      </c>
      <c r="D88" s="20">
        <f>IFERROR(New_Builds!D88*VLOOKUP(Lookups!$A$11, Lookups!$A$9:Lookups!$B$24, 2, FALSE), "-")</f>
        <v/>
      </c>
      <c r="E88" s="20">
        <f>IFERROR(New_Builds!E88*VLOOKUP(Lookups!$A$11, Lookups!$A$9:Lookups!$B$24, 2, FALSE), "-")</f>
        <v/>
      </c>
      <c r="F88" s="20">
        <f>IFERROR(New_Builds!F88*VLOOKUP(Lookups!$A$11, Lookups!$A$9:Lookups!$B$24, 2, FALSE), "-")</f>
        <v/>
      </c>
      <c r="G88" s="20">
        <f>IFERROR(New_Builds!G88*VLOOKUP(Lookups!$A$11, Lookups!$A$9:Lookups!$B$24, 2, FALSE), "-")</f>
        <v/>
      </c>
      <c r="H88" s="20">
        <f>IFERROR(New_Builds!H88*VLOOKUP(Lookups!$A$11, Lookups!$A$9:Lookups!$B$24, 2, FALSE), "-")</f>
        <v/>
      </c>
      <c r="I88" s="20">
        <f>IFERROR(New_Builds!I88*VLOOKUP(Lookups!$A$11, Lookups!$A$9:Lookups!$B$24, 2, FALSE), "-")</f>
        <v/>
      </c>
      <c r="J88" s="20">
        <f>IFERROR(New_Builds!J88*VLOOKUP(Lookups!$A$11, Lookups!$A$9:Lookups!$B$24, 2, FALSE), "-")</f>
        <v/>
      </c>
      <c r="K88" s="20">
        <f>IFERROR(New_Builds!K88*VLOOKUP(Lookups!$A$11, Lookups!$A$9:Lookups!$B$24, 2, FALSE), "-")</f>
        <v/>
      </c>
      <c r="L88" s="20">
        <f>IFERROR(New_Builds!L88*VLOOKUP(Lookups!$A$11, Lookups!$A$9:Lookups!$B$24, 2, FALSE), "-")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IFERROR(New_Builds!C89*VLOOKUP(Lookups!$A$11, Lookups!$A$9:Lookups!$B$24, 2, FALSE), "-")</f>
        <v/>
      </c>
      <c r="D89" s="20">
        <f>IFERROR(New_Builds!D89*VLOOKUP(Lookups!$A$11, Lookups!$A$9:Lookups!$B$24, 2, FALSE), "-")</f>
        <v/>
      </c>
      <c r="E89" s="20">
        <f>IFERROR(New_Builds!E89*VLOOKUP(Lookups!$A$11, Lookups!$A$9:Lookups!$B$24, 2, FALSE), "-")</f>
        <v/>
      </c>
      <c r="F89" s="20">
        <f>IFERROR(New_Builds!F89*VLOOKUP(Lookups!$A$11, Lookups!$A$9:Lookups!$B$24, 2, FALSE), "-")</f>
        <v/>
      </c>
      <c r="G89" s="20">
        <f>IFERROR(New_Builds!G89*VLOOKUP(Lookups!$A$11, Lookups!$A$9:Lookups!$B$24, 2, FALSE), "-")</f>
        <v/>
      </c>
      <c r="H89" s="20">
        <f>IFERROR(New_Builds!H89*VLOOKUP(Lookups!$A$11, Lookups!$A$9:Lookups!$B$24, 2, FALSE), "-")</f>
        <v/>
      </c>
      <c r="I89" s="20">
        <f>IFERROR(New_Builds!I89*VLOOKUP(Lookups!$A$11, Lookups!$A$9:Lookups!$B$24, 2, FALSE), "-")</f>
        <v/>
      </c>
      <c r="J89" s="20">
        <f>IFERROR(New_Builds!J89*VLOOKUP(Lookups!$A$11, Lookups!$A$9:Lookups!$B$24, 2, FALSE), "-")</f>
        <v/>
      </c>
      <c r="K89" s="20">
        <f>IFERROR(New_Builds!K89*VLOOKUP(Lookups!$A$11, Lookups!$A$9:Lookups!$B$24, 2, FALSE), "-")</f>
        <v/>
      </c>
      <c r="L89" s="20">
        <f>IFERROR(New_Builds!L89*VLOOKUP(Lookups!$A$11, Lookups!$A$9:Lookups!$B$24, 2, FALSE), "-")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IFERROR(New_Builds!C90*VLOOKUP(Lookups!$A$11, Lookups!$A$9:Lookups!$B$24, 2, FALSE), "-")</f>
        <v/>
      </c>
      <c r="D90" s="20">
        <f>IFERROR(New_Builds!D90*VLOOKUP(Lookups!$A$11, Lookups!$A$9:Lookups!$B$24, 2, FALSE), "-")</f>
        <v/>
      </c>
      <c r="E90" s="20">
        <f>IFERROR(New_Builds!E90*VLOOKUP(Lookups!$A$11, Lookups!$A$9:Lookups!$B$24, 2, FALSE), "-")</f>
        <v/>
      </c>
      <c r="F90" s="20">
        <f>IFERROR(New_Builds!F90*VLOOKUP(Lookups!$A$11, Lookups!$A$9:Lookups!$B$24, 2, FALSE), "-")</f>
        <v/>
      </c>
      <c r="G90" s="20">
        <f>IFERROR(New_Builds!G90*VLOOKUP(Lookups!$A$11, Lookups!$A$9:Lookups!$B$24, 2, FALSE), "-")</f>
        <v/>
      </c>
      <c r="H90" s="20">
        <f>IFERROR(New_Builds!H90*VLOOKUP(Lookups!$A$11, Lookups!$A$9:Lookups!$B$24, 2, FALSE), "-")</f>
        <v/>
      </c>
      <c r="I90" s="20">
        <f>IFERROR(New_Builds!I90*VLOOKUP(Lookups!$A$11, Lookups!$A$9:Lookups!$B$24, 2, FALSE), "-")</f>
        <v/>
      </c>
      <c r="J90" s="20">
        <f>IFERROR(New_Builds!J90*VLOOKUP(Lookups!$A$11, Lookups!$A$9:Lookups!$B$24, 2, FALSE), "-")</f>
        <v/>
      </c>
      <c r="K90" s="20">
        <f>IFERROR(New_Builds!K90*VLOOKUP(Lookups!$A$11, Lookups!$A$9:Lookups!$B$24, 2, FALSE), "-")</f>
        <v/>
      </c>
      <c r="L90" s="20">
        <f>IFERROR(New_Builds!L90*VLOOKUP(Lookups!$A$11, Lookups!$A$9:Lookups!$B$24, 2, FALSE), "-")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IFERROR(New_Builds!C91*VLOOKUP(Lookups!$A$11, Lookups!$A$9:Lookups!$B$24, 2, FALSE), "-")</f>
        <v/>
      </c>
      <c r="D91" s="20">
        <f>IFERROR(New_Builds!D91*VLOOKUP(Lookups!$A$11, Lookups!$A$9:Lookups!$B$24, 2, FALSE), "-")</f>
        <v/>
      </c>
      <c r="E91" s="20">
        <f>IFERROR(New_Builds!E91*VLOOKUP(Lookups!$A$11, Lookups!$A$9:Lookups!$B$24, 2, FALSE), "-")</f>
        <v/>
      </c>
      <c r="F91" s="20">
        <f>IFERROR(New_Builds!F91*VLOOKUP(Lookups!$A$11, Lookups!$A$9:Lookups!$B$24, 2, FALSE), "-")</f>
        <v/>
      </c>
      <c r="G91" s="20">
        <f>IFERROR(New_Builds!G91*VLOOKUP(Lookups!$A$11, Lookups!$A$9:Lookups!$B$24, 2, FALSE), "-")</f>
        <v/>
      </c>
      <c r="H91" s="20">
        <f>IFERROR(New_Builds!H91*VLOOKUP(Lookups!$A$11, Lookups!$A$9:Lookups!$B$24, 2, FALSE), "-")</f>
        <v/>
      </c>
      <c r="I91" s="20">
        <f>IFERROR(New_Builds!I91*VLOOKUP(Lookups!$A$11, Lookups!$A$9:Lookups!$B$24, 2, FALSE), "-")</f>
        <v/>
      </c>
      <c r="J91" s="20">
        <f>IFERROR(New_Builds!J91*VLOOKUP(Lookups!$A$11, Lookups!$A$9:Lookups!$B$24, 2, FALSE), "-")</f>
        <v/>
      </c>
      <c r="K91" s="20">
        <f>IFERROR(New_Builds!K91*VLOOKUP(Lookups!$A$11, Lookups!$A$9:Lookups!$B$24, 2, FALSE), "-")</f>
        <v/>
      </c>
      <c r="L91" s="20">
        <f>IFERROR(New_Builds!L91*VLOOKUP(Lookups!$A$11, Lookups!$A$9:Lookups!$B$24, 2, FALSE), "-")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IFERROR(New_Builds!C92*VLOOKUP(Lookups!$A$11, Lookups!$A$9:Lookups!$B$24, 2, FALSE), "-")</f>
        <v/>
      </c>
      <c r="D92" s="20">
        <f>IFERROR(New_Builds!D92*VLOOKUP(Lookups!$A$11, Lookups!$A$9:Lookups!$B$24, 2, FALSE), "-")</f>
        <v/>
      </c>
      <c r="E92" s="20">
        <f>IFERROR(New_Builds!E92*VLOOKUP(Lookups!$A$11, Lookups!$A$9:Lookups!$B$24, 2, FALSE), "-")</f>
        <v/>
      </c>
      <c r="F92" s="20">
        <f>IFERROR(New_Builds!F92*VLOOKUP(Lookups!$A$11, Lookups!$A$9:Lookups!$B$24, 2, FALSE), "-")</f>
        <v/>
      </c>
      <c r="G92" s="20">
        <f>IFERROR(New_Builds!G92*VLOOKUP(Lookups!$A$11, Lookups!$A$9:Lookups!$B$24, 2, FALSE), "-")</f>
        <v/>
      </c>
      <c r="H92" s="20">
        <f>IFERROR(New_Builds!H92*VLOOKUP(Lookups!$A$11, Lookups!$A$9:Lookups!$B$24, 2, FALSE), "-")</f>
        <v/>
      </c>
      <c r="I92" s="20">
        <f>IFERROR(New_Builds!I92*VLOOKUP(Lookups!$A$11, Lookups!$A$9:Lookups!$B$24, 2, FALSE), "-")</f>
        <v/>
      </c>
      <c r="J92" s="20">
        <f>IFERROR(New_Builds!J92*VLOOKUP(Lookups!$A$11, Lookups!$A$9:Lookups!$B$24, 2, FALSE), "-")</f>
        <v/>
      </c>
      <c r="K92" s="20">
        <f>IFERROR(New_Builds!K92*VLOOKUP(Lookups!$A$11, Lookups!$A$9:Lookups!$B$24, 2, FALSE), "-")</f>
        <v/>
      </c>
      <c r="L92" s="20">
        <f>IFERROR(New_Builds!L92*VLOOKUP(Lookups!$A$11, Lookups!$A$9:Lookups!$B$24, 2, FALSE), "-")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IFERROR(New_Builds!C93*VLOOKUP(Lookups!$A$11, Lookups!$A$9:Lookups!$B$24, 2, FALSE), "-")</f>
        <v/>
      </c>
      <c r="D93" s="20">
        <f>IFERROR(New_Builds!D93*VLOOKUP(Lookups!$A$11, Lookups!$A$9:Lookups!$B$24, 2, FALSE), "-")</f>
        <v/>
      </c>
      <c r="E93" s="20">
        <f>IFERROR(New_Builds!E93*VLOOKUP(Lookups!$A$11, Lookups!$A$9:Lookups!$B$24, 2, FALSE), "-")</f>
        <v/>
      </c>
      <c r="F93" s="20">
        <f>IFERROR(New_Builds!F93*VLOOKUP(Lookups!$A$11, Lookups!$A$9:Lookups!$B$24, 2, FALSE), "-")</f>
        <v/>
      </c>
      <c r="G93" s="20">
        <f>IFERROR(New_Builds!G93*VLOOKUP(Lookups!$A$11, Lookups!$A$9:Lookups!$B$24, 2, FALSE), "-")</f>
        <v/>
      </c>
      <c r="H93" s="20">
        <f>IFERROR(New_Builds!H93*VLOOKUP(Lookups!$A$11, Lookups!$A$9:Lookups!$B$24, 2, FALSE), "-")</f>
        <v/>
      </c>
      <c r="I93" s="20">
        <f>IFERROR(New_Builds!I93*VLOOKUP(Lookups!$A$11, Lookups!$A$9:Lookups!$B$24, 2, FALSE), "-")</f>
        <v/>
      </c>
      <c r="J93" s="20">
        <f>IFERROR(New_Builds!J93*VLOOKUP(Lookups!$A$11, Lookups!$A$9:Lookups!$B$24, 2, FALSE), "-")</f>
        <v/>
      </c>
      <c r="K93" s="20">
        <f>IFERROR(New_Builds!K93*VLOOKUP(Lookups!$A$11, Lookups!$A$9:Lookups!$B$24, 2, FALSE), "-")</f>
        <v/>
      </c>
      <c r="L93" s="20">
        <f>IFERROR(New_Builds!L93*VLOOKUP(Lookups!$A$11, Lookups!$A$9:Lookups!$B$24, 2, FALSE), "-")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IFERROR(New_Builds!C94*VLOOKUP(Lookups!$A$11, Lookups!$A$9:Lookups!$B$24, 2, FALSE), "-")</f>
        <v/>
      </c>
      <c r="D94" s="20">
        <f>IFERROR(New_Builds!D94*VLOOKUP(Lookups!$A$11, Lookups!$A$9:Lookups!$B$24, 2, FALSE), "-")</f>
        <v/>
      </c>
      <c r="E94" s="20">
        <f>IFERROR(New_Builds!E94*VLOOKUP(Lookups!$A$11, Lookups!$A$9:Lookups!$B$24, 2, FALSE), "-")</f>
        <v/>
      </c>
      <c r="F94" s="20">
        <f>IFERROR(New_Builds!F94*VLOOKUP(Lookups!$A$11, Lookups!$A$9:Lookups!$B$24, 2, FALSE), "-")</f>
        <v/>
      </c>
      <c r="G94" s="20">
        <f>IFERROR(New_Builds!G94*VLOOKUP(Lookups!$A$11, Lookups!$A$9:Lookups!$B$24, 2, FALSE), "-")</f>
        <v/>
      </c>
      <c r="H94" s="20">
        <f>IFERROR(New_Builds!H94*VLOOKUP(Lookups!$A$11, Lookups!$A$9:Lookups!$B$24, 2, FALSE), "-")</f>
        <v/>
      </c>
      <c r="I94" s="20">
        <f>IFERROR(New_Builds!I94*VLOOKUP(Lookups!$A$11, Lookups!$A$9:Lookups!$B$24, 2, FALSE), "-")</f>
        <v/>
      </c>
      <c r="J94" s="20">
        <f>IFERROR(New_Builds!J94*VLOOKUP(Lookups!$A$11, Lookups!$A$9:Lookups!$B$24, 2, FALSE), "-")</f>
        <v/>
      </c>
      <c r="K94" s="20">
        <f>IFERROR(New_Builds!K94*VLOOKUP(Lookups!$A$11, Lookups!$A$9:Lookups!$B$24, 2, FALSE), "-")</f>
        <v/>
      </c>
      <c r="L94" s="20">
        <f>IFERROR(New_Builds!L94*VLOOKUP(Lookups!$A$11, Lookups!$A$9:Lookups!$B$24, 2, FALSE), "-")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IFERROR(New_Builds!C95*VLOOKUP(Lookups!$A$11, Lookups!$A$9:Lookups!$B$24, 2, FALSE), "-")</f>
        <v/>
      </c>
      <c r="D95" s="20">
        <f>IFERROR(New_Builds!D95*VLOOKUP(Lookups!$A$11, Lookups!$A$9:Lookups!$B$24, 2, FALSE), "-")</f>
        <v/>
      </c>
      <c r="E95" s="20">
        <f>IFERROR(New_Builds!E95*VLOOKUP(Lookups!$A$11, Lookups!$A$9:Lookups!$B$24, 2, FALSE), "-")</f>
        <v/>
      </c>
      <c r="F95" s="20">
        <f>IFERROR(New_Builds!F95*VLOOKUP(Lookups!$A$11, Lookups!$A$9:Lookups!$B$24, 2, FALSE), "-")</f>
        <v/>
      </c>
      <c r="G95" s="20">
        <f>IFERROR(New_Builds!G95*VLOOKUP(Lookups!$A$11, Lookups!$A$9:Lookups!$B$24, 2, FALSE), "-")</f>
        <v/>
      </c>
      <c r="H95" s="20">
        <f>IFERROR(New_Builds!H95*VLOOKUP(Lookups!$A$11, Lookups!$A$9:Lookups!$B$24, 2, FALSE), "-")</f>
        <v/>
      </c>
      <c r="I95" s="20">
        <f>IFERROR(New_Builds!I95*VLOOKUP(Lookups!$A$11, Lookups!$A$9:Lookups!$B$24, 2, FALSE), "-")</f>
        <v/>
      </c>
      <c r="J95" s="20">
        <f>IFERROR(New_Builds!J95*VLOOKUP(Lookups!$A$11, Lookups!$A$9:Lookups!$B$24, 2, FALSE), "-")</f>
        <v/>
      </c>
      <c r="K95" s="20">
        <f>IFERROR(New_Builds!K95*VLOOKUP(Lookups!$A$11, Lookups!$A$9:Lookups!$B$24, 2, FALSE), "-")</f>
        <v/>
      </c>
      <c r="L95" s="20">
        <f>IFERROR(New_Builds!L95*VLOOKUP(Lookups!$A$11, Lookups!$A$9:Lookups!$B$24, 2, FALSE), "-")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IFERROR(New_Builds!C96*VLOOKUP(Lookups!$A$11, Lookups!$A$9:Lookups!$B$24, 2, FALSE), "-")</f>
        <v/>
      </c>
      <c r="D96" s="20">
        <f>IFERROR(New_Builds!D96*VLOOKUP(Lookups!$A$11, Lookups!$A$9:Lookups!$B$24, 2, FALSE), "-")</f>
        <v/>
      </c>
      <c r="E96" s="20">
        <f>IFERROR(New_Builds!E96*VLOOKUP(Lookups!$A$11, Lookups!$A$9:Lookups!$B$24, 2, FALSE), "-")</f>
        <v/>
      </c>
      <c r="F96" s="20">
        <f>IFERROR(New_Builds!F96*VLOOKUP(Lookups!$A$11, Lookups!$A$9:Lookups!$B$24, 2, FALSE), "-")</f>
        <v/>
      </c>
      <c r="G96" s="20">
        <f>IFERROR(New_Builds!G96*VLOOKUP(Lookups!$A$11, Lookups!$A$9:Lookups!$B$24, 2, FALSE), "-")</f>
        <v/>
      </c>
      <c r="H96" s="20">
        <f>IFERROR(New_Builds!H96*VLOOKUP(Lookups!$A$11, Lookups!$A$9:Lookups!$B$24, 2, FALSE), "-")</f>
        <v/>
      </c>
      <c r="I96" s="20">
        <f>IFERROR(New_Builds!I96*VLOOKUP(Lookups!$A$11, Lookups!$A$9:Lookups!$B$24, 2, FALSE), "-")</f>
        <v/>
      </c>
      <c r="J96" s="20">
        <f>IFERROR(New_Builds!J96*VLOOKUP(Lookups!$A$11, Lookups!$A$9:Lookups!$B$24, 2, FALSE), "-")</f>
        <v/>
      </c>
      <c r="K96" s="20">
        <f>IFERROR(New_Builds!K96*VLOOKUP(Lookups!$A$11, Lookups!$A$9:Lookups!$B$24, 2, FALSE), "-")</f>
        <v/>
      </c>
      <c r="L96" s="20">
        <f>IFERROR(New_Builds!L96*VLOOKUP(Lookups!$A$11, Lookups!$A$9:Lookups!$B$24, 2, FALSE), "-")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IFERROR(New_Builds!C97*VLOOKUP(Lookups!$A$11, Lookups!$A$9:Lookups!$B$24, 2, FALSE), "-")</f>
        <v/>
      </c>
      <c r="D97" s="20">
        <f>IFERROR(New_Builds!D97*VLOOKUP(Lookups!$A$11, Lookups!$A$9:Lookups!$B$24, 2, FALSE), "-")</f>
        <v/>
      </c>
      <c r="E97" s="20">
        <f>IFERROR(New_Builds!E97*VLOOKUP(Lookups!$A$11, Lookups!$A$9:Lookups!$B$24, 2, FALSE), "-")</f>
        <v/>
      </c>
      <c r="F97" s="20">
        <f>IFERROR(New_Builds!F97*VLOOKUP(Lookups!$A$11, Lookups!$A$9:Lookups!$B$24, 2, FALSE), "-")</f>
        <v/>
      </c>
      <c r="G97" s="20">
        <f>IFERROR(New_Builds!G97*VLOOKUP(Lookups!$A$11, Lookups!$A$9:Lookups!$B$24, 2, FALSE), "-")</f>
        <v/>
      </c>
      <c r="H97" s="20">
        <f>IFERROR(New_Builds!H97*VLOOKUP(Lookups!$A$11, Lookups!$A$9:Lookups!$B$24, 2, FALSE), "-")</f>
        <v/>
      </c>
      <c r="I97" s="20">
        <f>IFERROR(New_Builds!I97*VLOOKUP(Lookups!$A$11, Lookups!$A$9:Lookups!$B$24, 2, FALSE), "-")</f>
        <v/>
      </c>
      <c r="J97" s="20">
        <f>IFERROR(New_Builds!J97*VLOOKUP(Lookups!$A$11, Lookups!$A$9:Lookups!$B$24, 2, FALSE), "-")</f>
        <v/>
      </c>
      <c r="K97" s="20">
        <f>IFERROR(New_Builds!K97*VLOOKUP(Lookups!$A$11, Lookups!$A$9:Lookups!$B$24, 2, FALSE), "-")</f>
        <v/>
      </c>
      <c r="L97" s="20">
        <f>IFERROR(New_Builds!L97*VLOOKUP(Lookups!$A$11, Lookups!$A$9:Lookups!$B$24, 2, FALSE), "-")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IFERROR(New_Builds!C98*VLOOKUP(Lookups!$A$11, Lookups!$A$9:Lookups!$B$24, 2, FALSE), "-")</f>
        <v/>
      </c>
      <c r="D98" s="20">
        <f>IFERROR(New_Builds!D98*VLOOKUP(Lookups!$A$11, Lookups!$A$9:Lookups!$B$24, 2, FALSE), "-")</f>
        <v/>
      </c>
      <c r="E98" s="20">
        <f>IFERROR(New_Builds!E98*VLOOKUP(Lookups!$A$11, Lookups!$A$9:Lookups!$B$24, 2, FALSE), "-")</f>
        <v/>
      </c>
      <c r="F98" s="20">
        <f>IFERROR(New_Builds!F98*VLOOKUP(Lookups!$A$11, Lookups!$A$9:Lookups!$B$24, 2, FALSE), "-")</f>
        <v/>
      </c>
      <c r="G98" s="20">
        <f>IFERROR(New_Builds!G98*VLOOKUP(Lookups!$A$11, Lookups!$A$9:Lookups!$B$24, 2, FALSE), "-")</f>
        <v/>
      </c>
      <c r="H98" s="20">
        <f>IFERROR(New_Builds!H98*VLOOKUP(Lookups!$A$11, Lookups!$A$9:Lookups!$B$24, 2, FALSE), "-")</f>
        <v/>
      </c>
      <c r="I98" s="20">
        <f>IFERROR(New_Builds!I98*VLOOKUP(Lookups!$A$11, Lookups!$A$9:Lookups!$B$24, 2, FALSE), "-")</f>
        <v/>
      </c>
      <c r="J98" s="20">
        <f>IFERROR(New_Builds!J98*VLOOKUP(Lookups!$A$11, Lookups!$A$9:Lookups!$B$24, 2, FALSE), "-")</f>
        <v/>
      </c>
      <c r="K98" s="20">
        <f>IFERROR(New_Builds!K98*VLOOKUP(Lookups!$A$11, Lookups!$A$9:Lookups!$B$24, 2, FALSE), "-")</f>
        <v/>
      </c>
      <c r="L98" s="20">
        <f>IFERROR(New_Builds!L98*VLOOKUP(Lookups!$A$11, Lookups!$A$9:Lookups!$B$24, 2, FALSE), "-")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IFERROR(New_Builds!C99*VLOOKUP(Lookups!$A$11, Lookups!$A$9:Lookups!$B$24, 2, FALSE), "-")</f>
        <v/>
      </c>
      <c r="D99" s="20">
        <f>IFERROR(New_Builds!D99*VLOOKUP(Lookups!$A$11, Lookups!$A$9:Lookups!$B$24, 2, FALSE), "-")</f>
        <v/>
      </c>
      <c r="E99" s="20">
        <f>IFERROR(New_Builds!E99*VLOOKUP(Lookups!$A$11, Lookups!$A$9:Lookups!$B$24, 2, FALSE), "-")</f>
        <v/>
      </c>
      <c r="F99" s="20">
        <f>IFERROR(New_Builds!F99*VLOOKUP(Lookups!$A$11, Lookups!$A$9:Lookups!$B$24, 2, FALSE), "-")</f>
        <v/>
      </c>
      <c r="G99" s="20">
        <f>IFERROR(New_Builds!G99*VLOOKUP(Lookups!$A$11, Lookups!$A$9:Lookups!$B$24, 2, FALSE), "-")</f>
        <v/>
      </c>
      <c r="H99" s="20">
        <f>IFERROR(New_Builds!H99*VLOOKUP(Lookups!$A$11, Lookups!$A$9:Lookups!$B$24, 2, FALSE), "-")</f>
        <v/>
      </c>
      <c r="I99" s="20">
        <f>IFERROR(New_Builds!I99*VLOOKUP(Lookups!$A$11, Lookups!$A$9:Lookups!$B$24, 2, FALSE), "-")</f>
        <v/>
      </c>
      <c r="J99" s="20">
        <f>IFERROR(New_Builds!J99*VLOOKUP(Lookups!$A$11, Lookups!$A$9:Lookups!$B$24, 2, FALSE), "-")</f>
        <v/>
      </c>
      <c r="K99" s="20">
        <f>IFERROR(New_Builds!K99*VLOOKUP(Lookups!$A$11, Lookups!$A$9:Lookups!$B$24, 2, FALSE), "-")</f>
        <v/>
      </c>
      <c r="L99" s="20">
        <f>IFERROR(New_Builds!L99*VLOOKUP(Lookups!$A$11, Lookups!$A$9:Lookups!$B$24, 2, FALSE), "-")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IFERROR(New_Builds!C100*VLOOKUP(Lookups!$A$11, Lookups!$A$9:Lookups!$B$24, 2, FALSE), "-")</f>
        <v/>
      </c>
      <c r="D100" s="20">
        <f>IFERROR(New_Builds!D100*VLOOKUP(Lookups!$A$11, Lookups!$A$9:Lookups!$B$24, 2, FALSE), "-")</f>
        <v/>
      </c>
      <c r="E100" s="20">
        <f>IFERROR(New_Builds!E100*VLOOKUP(Lookups!$A$11, Lookups!$A$9:Lookups!$B$24, 2, FALSE), "-")</f>
        <v/>
      </c>
      <c r="F100" s="20">
        <f>IFERROR(New_Builds!F100*VLOOKUP(Lookups!$A$11, Lookups!$A$9:Lookups!$B$24, 2, FALSE), "-")</f>
        <v/>
      </c>
      <c r="G100" s="20">
        <f>IFERROR(New_Builds!G100*VLOOKUP(Lookups!$A$11, Lookups!$A$9:Lookups!$B$24, 2, FALSE), "-")</f>
        <v/>
      </c>
      <c r="H100" s="20">
        <f>IFERROR(New_Builds!H100*VLOOKUP(Lookups!$A$11, Lookups!$A$9:Lookups!$B$24, 2, FALSE), "-")</f>
        <v/>
      </c>
      <c r="I100" s="20">
        <f>IFERROR(New_Builds!I100*VLOOKUP(Lookups!$A$11, Lookups!$A$9:Lookups!$B$24, 2, FALSE), "-")</f>
        <v/>
      </c>
      <c r="J100" s="20">
        <f>IFERROR(New_Builds!J100*VLOOKUP(Lookups!$A$11, Lookups!$A$9:Lookups!$B$24, 2, FALSE), "-")</f>
        <v/>
      </c>
      <c r="K100" s="20">
        <f>IFERROR(New_Builds!K100*VLOOKUP(Lookups!$A$11, Lookups!$A$9:Lookups!$B$24, 2, FALSE), "-")</f>
        <v/>
      </c>
      <c r="L100" s="20">
        <f>IFERROR(New_Builds!L100*VLOOKUP(Lookups!$A$11, Lookups!$A$9:Lookups!$B$24, 2, FALSE), "-")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IFERROR(New_Builds!C101*VLOOKUP(Lookups!$A$11, Lookups!$A$9:Lookups!$B$24, 2, FALSE), "-")</f>
        <v/>
      </c>
      <c r="D101" s="20">
        <f>IFERROR(New_Builds!D101*VLOOKUP(Lookups!$A$11, Lookups!$A$9:Lookups!$B$24, 2, FALSE), "-")</f>
        <v/>
      </c>
      <c r="E101" s="20">
        <f>IFERROR(New_Builds!E101*VLOOKUP(Lookups!$A$11, Lookups!$A$9:Lookups!$B$24, 2, FALSE), "-")</f>
        <v/>
      </c>
      <c r="F101" s="20">
        <f>IFERROR(New_Builds!F101*VLOOKUP(Lookups!$A$11, Lookups!$A$9:Lookups!$B$24, 2, FALSE), "-")</f>
        <v/>
      </c>
      <c r="G101" s="20">
        <f>IFERROR(New_Builds!G101*VLOOKUP(Lookups!$A$11, Lookups!$A$9:Lookups!$B$24, 2, FALSE), "-")</f>
        <v/>
      </c>
      <c r="H101" s="20">
        <f>IFERROR(New_Builds!H101*VLOOKUP(Lookups!$A$11, Lookups!$A$9:Lookups!$B$24, 2, FALSE), "-")</f>
        <v/>
      </c>
      <c r="I101" s="20">
        <f>IFERROR(New_Builds!I101*VLOOKUP(Lookups!$A$11, Lookups!$A$9:Lookups!$B$24, 2, FALSE), "-")</f>
        <v/>
      </c>
      <c r="J101" s="20">
        <f>IFERROR(New_Builds!J101*VLOOKUP(Lookups!$A$11, Lookups!$A$9:Lookups!$B$24, 2, FALSE), "-")</f>
        <v/>
      </c>
      <c r="K101" s="20">
        <f>IFERROR(New_Builds!K101*VLOOKUP(Lookups!$A$11, Lookups!$A$9:Lookups!$B$24, 2, FALSE), "-")</f>
        <v/>
      </c>
      <c r="L101" s="20">
        <f>IFERROR(New_Builds!L101*VLOOKUP(Lookups!$A$11, Lookups!$A$9:Lookups!$B$24, 2, FALSE), "-")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IFERROR(New_Builds!C102*VLOOKUP(Lookups!$A$11, Lookups!$A$9:Lookups!$B$24, 2, FALSE), "-")</f>
        <v/>
      </c>
      <c r="D102" s="20">
        <f>IFERROR(New_Builds!D102*VLOOKUP(Lookups!$A$11, Lookups!$A$9:Lookups!$B$24, 2, FALSE), "-")</f>
        <v/>
      </c>
      <c r="E102" s="20">
        <f>IFERROR(New_Builds!E102*VLOOKUP(Lookups!$A$11, Lookups!$A$9:Lookups!$B$24, 2, FALSE), "-")</f>
        <v/>
      </c>
      <c r="F102" s="20">
        <f>IFERROR(New_Builds!F102*VLOOKUP(Lookups!$A$11, Lookups!$A$9:Lookups!$B$24, 2, FALSE), "-")</f>
        <v/>
      </c>
      <c r="G102" s="20">
        <f>IFERROR(New_Builds!G102*VLOOKUP(Lookups!$A$11, Lookups!$A$9:Lookups!$B$24, 2, FALSE), "-")</f>
        <v/>
      </c>
      <c r="H102" s="20">
        <f>IFERROR(New_Builds!H102*VLOOKUP(Lookups!$A$11, Lookups!$A$9:Lookups!$B$24, 2, FALSE), "-")</f>
        <v/>
      </c>
      <c r="I102" s="20">
        <f>IFERROR(New_Builds!I102*VLOOKUP(Lookups!$A$11, Lookups!$A$9:Lookups!$B$24, 2, FALSE), "-")</f>
        <v/>
      </c>
      <c r="J102" s="20">
        <f>IFERROR(New_Builds!J102*VLOOKUP(Lookups!$A$11, Lookups!$A$9:Lookups!$B$24, 2, FALSE), "-")</f>
        <v/>
      </c>
      <c r="K102" s="20">
        <f>IFERROR(New_Builds!K102*VLOOKUP(Lookups!$A$11, Lookups!$A$9:Lookups!$B$24, 2, FALSE), "-")</f>
        <v/>
      </c>
      <c r="L102" s="20">
        <f>IFERROR(New_Builds!L102*VLOOKUP(Lookups!$A$11, Lookups!$A$9:Lookups!$B$24, 2, FALSE), "-")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IFERROR(New_Builds!C103*VLOOKUP(Lookups!$A$11, Lookups!$A$9:Lookups!$B$24, 2, FALSE), "-")</f>
        <v/>
      </c>
      <c r="D103" s="20">
        <f>IFERROR(New_Builds!D103*VLOOKUP(Lookups!$A$11, Lookups!$A$9:Lookups!$B$24, 2, FALSE), "-")</f>
        <v/>
      </c>
      <c r="E103" s="20">
        <f>IFERROR(New_Builds!E103*VLOOKUP(Lookups!$A$11, Lookups!$A$9:Lookups!$B$24, 2, FALSE), "-")</f>
        <v/>
      </c>
      <c r="F103" s="20">
        <f>IFERROR(New_Builds!F103*VLOOKUP(Lookups!$A$11, Lookups!$A$9:Lookups!$B$24, 2, FALSE), "-")</f>
        <v/>
      </c>
      <c r="G103" s="20">
        <f>IFERROR(New_Builds!G103*VLOOKUP(Lookups!$A$11, Lookups!$A$9:Lookups!$B$24, 2, FALSE), "-")</f>
        <v/>
      </c>
      <c r="H103" s="20">
        <f>IFERROR(New_Builds!H103*VLOOKUP(Lookups!$A$11, Lookups!$A$9:Lookups!$B$24, 2, FALSE), "-")</f>
        <v/>
      </c>
      <c r="I103" s="20">
        <f>IFERROR(New_Builds!I103*VLOOKUP(Lookups!$A$11, Lookups!$A$9:Lookups!$B$24, 2, FALSE), "-")</f>
        <v/>
      </c>
      <c r="J103" s="20">
        <f>IFERROR(New_Builds!J103*VLOOKUP(Lookups!$A$11, Lookups!$A$9:Lookups!$B$24, 2, FALSE), "-")</f>
        <v/>
      </c>
      <c r="K103" s="20">
        <f>IFERROR(New_Builds!K103*VLOOKUP(Lookups!$A$11, Lookups!$A$9:Lookups!$B$24, 2, FALSE), "-")</f>
        <v/>
      </c>
      <c r="L103" s="20">
        <f>IFERROR(New_Builds!L103*VLOOKUP(Lookups!$A$11, Lookups!$A$9:Lookups!$B$24, 2, FALSE), "-")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IFERROR(New_Builds!C104*VLOOKUP(Lookups!$A$11, Lookups!$A$9:Lookups!$B$24, 2, FALSE), "-")</f>
        <v/>
      </c>
      <c r="D104" s="20">
        <f>IFERROR(New_Builds!D104*VLOOKUP(Lookups!$A$11, Lookups!$A$9:Lookups!$B$24, 2, FALSE), "-")</f>
        <v/>
      </c>
      <c r="E104" s="20">
        <f>IFERROR(New_Builds!E104*VLOOKUP(Lookups!$A$11, Lookups!$A$9:Lookups!$B$24, 2, FALSE), "-")</f>
        <v/>
      </c>
      <c r="F104" s="20">
        <f>IFERROR(New_Builds!F104*VLOOKUP(Lookups!$A$11, Lookups!$A$9:Lookups!$B$24, 2, FALSE), "-")</f>
        <v/>
      </c>
      <c r="G104" s="20">
        <f>IFERROR(New_Builds!G104*VLOOKUP(Lookups!$A$11, Lookups!$A$9:Lookups!$B$24, 2, FALSE), "-")</f>
        <v/>
      </c>
      <c r="H104" s="20">
        <f>IFERROR(New_Builds!H104*VLOOKUP(Lookups!$A$11, Lookups!$A$9:Lookups!$B$24, 2, FALSE), "-")</f>
        <v/>
      </c>
      <c r="I104" s="20">
        <f>IFERROR(New_Builds!I104*VLOOKUP(Lookups!$A$11, Lookups!$A$9:Lookups!$B$24, 2, FALSE), "-")</f>
        <v/>
      </c>
      <c r="J104" s="20">
        <f>IFERROR(New_Builds!J104*VLOOKUP(Lookups!$A$11, Lookups!$A$9:Lookups!$B$24, 2, FALSE), "-")</f>
        <v/>
      </c>
      <c r="K104" s="20">
        <f>IFERROR(New_Builds!K104*VLOOKUP(Lookups!$A$11, Lookups!$A$9:Lookups!$B$24, 2, FALSE), "-")</f>
        <v/>
      </c>
      <c r="L104" s="20">
        <f>IFERROR(New_Builds!L104*VLOOKUP(Lookups!$A$11, Lookups!$A$9:Lookups!$B$24, 2, FALSE), "-")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IFERROR(New_Builds!C105*VLOOKUP(Lookups!$A$11, Lookups!$A$9:Lookups!$B$24, 2, FALSE), "-")</f>
        <v/>
      </c>
      <c r="D105" s="20">
        <f>IFERROR(New_Builds!D105*VLOOKUP(Lookups!$A$11, Lookups!$A$9:Lookups!$B$24, 2, FALSE), "-")</f>
        <v/>
      </c>
      <c r="E105" s="20">
        <f>IFERROR(New_Builds!E105*VLOOKUP(Lookups!$A$11, Lookups!$A$9:Lookups!$B$24, 2, FALSE), "-")</f>
        <v/>
      </c>
      <c r="F105" s="20">
        <f>IFERROR(New_Builds!F105*VLOOKUP(Lookups!$A$11, Lookups!$A$9:Lookups!$B$24, 2, FALSE), "-")</f>
        <v/>
      </c>
      <c r="G105" s="20">
        <f>IFERROR(New_Builds!G105*VLOOKUP(Lookups!$A$11, Lookups!$A$9:Lookups!$B$24, 2, FALSE), "-")</f>
        <v/>
      </c>
      <c r="H105" s="20">
        <f>IFERROR(New_Builds!H105*VLOOKUP(Lookups!$A$11, Lookups!$A$9:Lookups!$B$24, 2, FALSE), "-")</f>
        <v/>
      </c>
      <c r="I105" s="20">
        <f>IFERROR(New_Builds!I105*VLOOKUP(Lookups!$A$11, Lookups!$A$9:Lookups!$B$24, 2, FALSE), "-")</f>
        <v/>
      </c>
      <c r="J105" s="20">
        <f>IFERROR(New_Builds!J105*VLOOKUP(Lookups!$A$11, Lookups!$A$9:Lookups!$B$24, 2, FALSE), "-")</f>
        <v/>
      </c>
      <c r="K105" s="20">
        <f>IFERROR(New_Builds!K105*VLOOKUP(Lookups!$A$11, Lookups!$A$9:Lookups!$B$24, 2, FALSE), "-")</f>
        <v/>
      </c>
      <c r="L105" s="20">
        <f>IFERROR(New_Builds!L105*VLOOKUP(Lookups!$A$11, Lookups!$A$9:Lookups!$B$24, 2, FALSE), "-")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IFERROR(New_Builds!C106*VLOOKUP(Lookups!$A$11, Lookups!$A$9:Lookups!$B$24, 2, FALSE), "-")</f>
        <v/>
      </c>
      <c r="D106" s="20">
        <f>IFERROR(New_Builds!D106*VLOOKUP(Lookups!$A$11, Lookups!$A$9:Lookups!$B$24, 2, FALSE), "-")</f>
        <v/>
      </c>
      <c r="E106" s="20">
        <f>IFERROR(New_Builds!E106*VLOOKUP(Lookups!$A$11, Lookups!$A$9:Lookups!$B$24, 2, FALSE), "-")</f>
        <v/>
      </c>
      <c r="F106" s="20">
        <f>IFERROR(New_Builds!F106*VLOOKUP(Lookups!$A$11, Lookups!$A$9:Lookups!$B$24, 2, FALSE), "-")</f>
        <v/>
      </c>
      <c r="G106" s="20">
        <f>IFERROR(New_Builds!G106*VLOOKUP(Lookups!$A$11, Lookups!$A$9:Lookups!$B$24, 2, FALSE), "-")</f>
        <v/>
      </c>
      <c r="H106" s="20">
        <f>IFERROR(New_Builds!H106*VLOOKUP(Lookups!$A$11, Lookups!$A$9:Lookups!$B$24, 2, FALSE), "-")</f>
        <v/>
      </c>
      <c r="I106" s="20">
        <f>IFERROR(New_Builds!I106*VLOOKUP(Lookups!$A$11, Lookups!$A$9:Lookups!$B$24, 2, FALSE), "-")</f>
        <v/>
      </c>
      <c r="J106" s="20">
        <f>IFERROR(New_Builds!J106*VLOOKUP(Lookups!$A$11, Lookups!$A$9:Lookups!$B$24, 2, FALSE), "-")</f>
        <v/>
      </c>
      <c r="K106" s="20">
        <f>IFERROR(New_Builds!K106*VLOOKUP(Lookups!$A$11, Lookups!$A$9:Lookups!$B$24, 2, FALSE), "-")</f>
        <v/>
      </c>
      <c r="L106" s="20">
        <f>IFERROR(New_Builds!L106*VLOOKUP(Lookups!$A$11, Lookups!$A$9:Lookups!$B$24, 2, FALSE), "-")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IFERROR(New_Builds!C107*VLOOKUP(Lookups!$A$11, Lookups!$A$9:Lookups!$B$24, 2, FALSE), "-")</f>
        <v/>
      </c>
      <c r="D107" s="20">
        <f>IFERROR(New_Builds!D107*VLOOKUP(Lookups!$A$11, Lookups!$A$9:Lookups!$B$24, 2, FALSE), "-")</f>
        <v/>
      </c>
      <c r="E107" s="20">
        <f>IFERROR(New_Builds!E107*VLOOKUP(Lookups!$A$11, Lookups!$A$9:Lookups!$B$24, 2, FALSE), "-")</f>
        <v/>
      </c>
      <c r="F107" s="20">
        <f>IFERROR(New_Builds!F107*VLOOKUP(Lookups!$A$11, Lookups!$A$9:Lookups!$B$24, 2, FALSE), "-")</f>
        <v/>
      </c>
      <c r="G107" s="20">
        <f>IFERROR(New_Builds!G107*VLOOKUP(Lookups!$A$11, Lookups!$A$9:Lookups!$B$24, 2, FALSE), "-")</f>
        <v/>
      </c>
      <c r="H107" s="20">
        <f>IFERROR(New_Builds!H107*VLOOKUP(Lookups!$A$11, Lookups!$A$9:Lookups!$B$24, 2, FALSE), "-")</f>
        <v/>
      </c>
      <c r="I107" s="20">
        <f>IFERROR(New_Builds!I107*VLOOKUP(Lookups!$A$11, Lookups!$A$9:Lookups!$B$24, 2, FALSE), "-")</f>
        <v/>
      </c>
      <c r="J107" s="20">
        <f>IFERROR(New_Builds!J107*VLOOKUP(Lookups!$A$11, Lookups!$A$9:Lookups!$B$24, 2, FALSE), "-")</f>
        <v/>
      </c>
      <c r="K107" s="20">
        <f>IFERROR(New_Builds!K107*VLOOKUP(Lookups!$A$11, Lookups!$A$9:Lookups!$B$24, 2, FALSE), "-")</f>
        <v/>
      </c>
      <c r="L107" s="20">
        <f>IFERROR(New_Builds!L107*VLOOKUP(Lookups!$A$11, Lookups!$A$9:Lookups!$B$24, 2, FALSE), "-")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IFERROR(New_Builds!C108*VLOOKUP(Lookups!$A$11, Lookups!$A$9:Lookups!$B$24, 2, FALSE), "-")</f>
        <v/>
      </c>
      <c r="D108" s="20">
        <f>IFERROR(New_Builds!D108*VLOOKUP(Lookups!$A$11, Lookups!$A$9:Lookups!$B$24, 2, FALSE), "-")</f>
        <v/>
      </c>
      <c r="E108" s="20">
        <f>IFERROR(New_Builds!E108*VLOOKUP(Lookups!$A$11, Lookups!$A$9:Lookups!$B$24, 2, FALSE), "-")</f>
        <v/>
      </c>
      <c r="F108" s="20">
        <f>IFERROR(New_Builds!F108*VLOOKUP(Lookups!$A$11, Lookups!$A$9:Lookups!$B$24, 2, FALSE), "-")</f>
        <v/>
      </c>
      <c r="G108" s="20">
        <f>IFERROR(New_Builds!G108*VLOOKUP(Lookups!$A$11, Lookups!$A$9:Lookups!$B$24, 2, FALSE), "-")</f>
        <v/>
      </c>
      <c r="H108" s="20">
        <f>IFERROR(New_Builds!H108*VLOOKUP(Lookups!$A$11, Lookups!$A$9:Lookups!$B$24, 2, FALSE), "-")</f>
        <v/>
      </c>
      <c r="I108" s="20">
        <f>IFERROR(New_Builds!I108*VLOOKUP(Lookups!$A$11, Lookups!$A$9:Lookups!$B$24, 2, FALSE), "-")</f>
        <v/>
      </c>
      <c r="J108" s="20">
        <f>IFERROR(New_Builds!J108*VLOOKUP(Lookups!$A$11, Lookups!$A$9:Lookups!$B$24, 2, FALSE), "-")</f>
        <v/>
      </c>
      <c r="K108" s="20">
        <f>IFERROR(New_Builds!K108*VLOOKUP(Lookups!$A$11, Lookups!$A$9:Lookups!$B$24, 2, FALSE), "-")</f>
        <v/>
      </c>
      <c r="L108" s="20">
        <f>IFERROR(New_Builds!L108*VLOOKUP(Lookups!$A$11, Lookups!$A$9:Lookups!$B$24, 2, FALSE), "-")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IFERROR(New_Builds!C109*VLOOKUP(Lookups!$A$11, Lookups!$A$9:Lookups!$B$24, 2, FALSE), "-")</f>
        <v/>
      </c>
      <c r="D109" s="20">
        <f>IFERROR(New_Builds!D109*VLOOKUP(Lookups!$A$11, Lookups!$A$9:Lookups!$B$24, 2, FALSE), "-")</f>
        <v/>
      </c>
      <c r="E109" s="20">
        <f>IFERROR(New_Builds!E109*VLOOKUP(Lookups!$A$11, Lookups!$A$9:Lookups!$B$24, 2, FALSE), "-")</f>
        <v/>
      </c>
      <c r="F109" s="20">
        <f>IFERROR(New_Builds!F109*VLOOKUP(Lookups!$A$11, Lookups!$A$9:Lookups!$B$24, 2, FALSE), "-")</f>
        <v/>
      </c>
      <c r="G109" s="20">
        <f>IFERROR(New_Builds!G109*VLOOKUP(Lookups!$A$11, Lookups!$A$9:Lookups!$B$24, 2, FALSE), "-")</f>
        <v/>
      </c>
      <c r="H109" s="20">
        <f>IFERROR(New_Builds!H109*VLOOKUP(Lookups!$A$11, Lookups!$A$9:Lookups!$B$24, 2, FALSE), "-")</f>
        <v/>
      </c>
      <c r="I109" s="20">
        <f>IFERROR(New_Builds!I109*VLOOKUP(Lookups!$A$11, Lookups!$A$9:Lookups!$B$24, 2, FALSE), "-")</f>
        <v/>
      </c>
      <c r="J109" s="20">
        <f>IFERROR(New_Builds!J109*VLOOKUP(Lookups!$A$11, Lookups!$A$9:Lookups!$B$24, 2, FALSE), "-")</f>
        <v/>
      </c>
      <c r="K109" s="20">
        <f>IFERROR(New_Builds!K109*VLOOKUP(Lookups!$A$11, Lookups!$A$9:Lookups!$B$24, 2, FALSE), "-")</f>
        <v/>
      </c>
      <c r="L109" s="20">
        <f>IFERROR(New_Builds!L109*VLOOKUP(Lookups!$A$11, Lookups!$A$9:Lookups!$B$24, 2, FALSE), "-")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IFERROR(New_Builds!C110*VLOOKUP(Lookups!$A$11, Lookups!$A$9:Lookups!$B$24, 2, FALSE), "-")</f>
        <v/>
      </c>
      <c r="D110" s="20">
        <f>IFERROR(New_Builds!D110*VLOOKUP(Lookups!$A$11, Lookups!$A$9:Lookups!$B$24, 2, FALSE), "-")</f>
        <v/>
      </c>
      <c r="E110" s="20">
        <f>IFERROR(New_Builds!E110*VLOOKUP(Lookups!$A$11, Lookups!$A$9:Lookups!$B$24, 2, FALSE), "-")</f>
        <v/>
      </c>
      <c r="F110" s="20">
        <f>IFERROR(New_Builds!F110*VLOOKUP(Lookups!$A$11, Lookups!$A$9:Lookups!$B$24, 2, FALSE), "-")</f>
        <v/>
      </c>
      <c r="G110" s="20">
        <f>IFERROR(New_Builds!G110*VLOOKUP(Lookups!$A$11, Lookups!$A$9:Lookups!$B$24, 2, FALSE), "-")</f>
        <v/>
      </c>
      <c r="H110" s="20">
        <f>IFERROR(New_Builds!H110*VLOOKUP(Lookups!$A$11, Lookups!$A$9:Lookups!$B$24, 2, FALSE), "-")</f>
        <v/>
      </c>
      <c r="I110" s="20">
        <f>IFERROR(New_Builds!I110*VLOOKUP(Lookups!$A$11, Lookups!$A$9:Lookups!$B$24, 2, FALSE), "-")</f>
        <v/>
      </c>
      <c r="J110" s="20">
        <f>IFERROR(New_Builds!J110*VLOOKUP(Lookups!$A$11, Lookups!$A$9:Lookups!$B$24, 2, FALSE), "-")</f>
        <v/>
      </c>
      <c r="K110" s="20">
        <f>IFERROR(New_Builds!K110*VLOOKUP(Lookups!$A$11, Lookups!$A$9:Lookups!$B$24, 2, FALSE), "-")</f>
        <v/>
      </c>
      <c r="L110" s="20">
        <f>IFERROR(New_Builds!L110*VLOOKUP(Lookups!$A$11, Lookups!$A$9:Lookups!$B$24, 2, FALSE), "-")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IFERROR(New_Builds!C111*VLOOKUP(Lookups!$A$11, Lookups!$A$9:Lookups!$B$24, 2, FALSE), "-")</f>
        <v/>
      </c>
      <c r="D111" s="20">
        <f>IFERROR(New_Builds!D111*VLOOKUP(Lookups!$A$11, Lookups!$A$9:Lookups!$B$24, 2, FALSE), "-")</f>
        <v/>
      </c>
      <c r="E111" s="20">
        <f>IFERROR(New_Builds!E111*VLOOKUP(Lookups!$A$11, Lookups!$A$9:Lookups!$B$24, 2, FALSE), "-")</f>
        <v/>
      </c>
      <c r="F111" s="20">
        <f>IFERROR(New_Builds!F111*VLOOKUP(Lookups!$A$11, Lookups!$A$9:Lookups!$B$24, 2, FALSE), "-")</f>
        <v/>
      </c>
      <c r="G111" s="20">
        <f>IFERROR(New_Builds!G111*VLOOKUP(Lookups!$A$11, Lookups!$A$9:Lookups!$B$24, 2, FALSE), "-")</f>
        <v/>
      </c>
      <c r="H111" s="20">
        <f>IFERROR(New_Builds!H111*VLOOKUP(Lookups!$A$11, Lookups!$A$9:Lookups!$B$24, 2, FALSE), "-")</f>
        <v/>
      </c>
      <c r="I111" s="20">
        <f>IFERROR(New_Builds!I111*VLOOKUP(Lookups!$A$11, Lookups!$A$9:Lookups!$B$24, 2, FALSE), "-")</f>
        <v/>
      </c>
      <c r="J111" s="20">
        <f>IFERROR(New_Builds!J111*VLOOKUP(Lookups!$A$11, Lookups!$A$9:Lookups!$B$24, 2, FALSE), "-")</f>
        <v/>
      </c>
      <c r="K111" s="20">
        <f>IFERROR(New_Builds!K111*VLOOKUP(Lookups!$A$11, Lookups!$A$9:Lookups!$B$24, 2, FALSE), "-")</f>
        <v/>
      </c>
      <c r="L111" s="20">
        <f>IFERROR(New_Builds!L111*VLOOKUP(Lookups!$A$11, Lookups!$A$9:Lookups!$B$24, 2, FALSE), "-")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IFERROR(New_Builds!C112*VLOOKUP(Lookups!$A$11, Lookups!$A$9:Lookups!$B$24, 2, FALSE), "-")</f>
        <v/>
      </c>
      <c r="D112" s="20">
        <f>IFERROR(New_Builds!D112*VLOOKUP(Lookups!$A$11, Lookups!$A$9:Lookups!$B$24, 2, FALSE), "-")</f>
        <v/>
      </c>
      <c r="E112" s="20">
        <f>IFERROR(New_Builds!E112*VLOOKUP(Lookups!$A$11, Lookups!$A$9:Lookups!$B$24, 2, FALSE), "-")</f>
        <v/>
      </c>
      <c r="F112" s="20">
        <f>IFERROR(New_Builds!F112*VLOOKUP(Lookups!$A$11, Lookups!$A$9:Lookups!$B$24, 2, FALSE), "-")</f>
        <v/>
      </c>
      <c r="G112" s="20">
        <f>IFERROR(New_Builds!G112*VLOOKUP(Lookups!$A$11, Lookups!$A$9:Lookups!$B$24, 2, FALSE), "-")</f>
        <v/>
      </c>
      <c r="H112" s="20">
        <f>IFERROR(New_Builds!H112*VLOOKUP(Lookups!$A$11, Lookups!$A$9:Lookups!$B$24, 2, FALSE), "-")</f>
        <v/>
      </c>
      <c r="I112" s="20">
        <f>IFERROR(New_Builds!I112*VLOOKUP(Lookups!$A$11, Lookups!$A$9:Lookups!$B$24, 2, FALSE), "-")</f>
        <v/>
      </c>
      <c r="J112" s="20">
        <f>IFERROR(New_Builds!J112*VLOOKUP(Lookups!$A$11, Lookups!$A$9:Lookups!$B$24, 2, FALSE), "-")</f>
        <v/>
      </c>
      <c r="K112" s="20">
        <f>IFERROR(New_Builds!K112*VLOOKUP(Lookups!$A$11, Lookups!$A$9:Lookups!$B$24, 2, FALSE), "-")</f>
        <v/>
      </c>
      <c r="L112" s="20">
        <f>IFERROR(New_Builds!L112*VLOOKUP(Lookups!$A$11, Lookups!$A$9:Lookups!$B$24, 2, FALSE), "-")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IFERROR(New_Builds!C113*VLOOKUP(Lookups!$A$11, Lookups!$A$9:Lookups!$B$24, 2, FALSE), "-")</f>
        <v/>
      </c>
      <c r="D113" s="20">
        <f>IFERROR(New_Builds!D113*VLOOKUP(Lookups!$A$11, Lookups!$A$9:Lookups!$B$24, 2, FALSE), "-")</f>
        <v/>
      </c>
      <c r="E113" s="20">
        <f>IFERROR(New_Builds!E113*VLOOKUP(Lookups!$A$11, Lookups!$A$9:Lookups!$B$24, 2, FALSE), "-")</f>
        <v/>
      </c>
      <c r="F113" s="20">
        <f>IFERROR(New_Builds!F113*VLOOKUP(Lookups!$A$11, Lookups!$A$9:Lookups!$B$24, 2, FALSE), "-")</f>
        <v/>
      </c>
      <c r="G113" s="20">
        <f>IFERROR(New_Builds!G113*VLOOKUP(Lookups!$A$11, Lookups!$A$9:Lookups!$B$24, 2, FALSE), "-")</f>
        <v/>
      </c>
      <c r="H113" s="20">
        <f>IFERROR(New_Builds!H113*VLOOKUP(Lookups!$A$11, Lookups!$A$9:Lookups!$B$24, 2, FALSE), "-")</f>
        <v/>
      </c>
      <c r="I113" s="20">
        <f>IFERROR(New_Builds!I113*VLOOKUP(Lookups!$A$11, Lookups!$A$9:Lookups!$B$24, 2, FALSE), "-")</f>
        <v/>
      </c>
      <c r="J113" s="20">
        <f>IFERROR(New_Builds!J113*VLOOKUP(Lookups!$A$11, Lookups!$A$9:Lookups!$B$24, 2, FALSE), "-")</f>
        <v/>
      </c>
      <c r="K113" s="20">
        <f>IFERROR(New_Builds!K113*VLOOKUP(Lookups!$A$11, Lookups!$A$9:Lookups!$B$24, 2, FALSE), "-")</f>
        <v/>
      </c>
      <c r="L113" s="20">
        <f>IFERROR(New_Builds!L113*VLOOKUP(Lookups!$A$11, Lookups!$A$9:Lookups!$B$24, 2, FALSE), "-")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IFERROR(New_Builds!C114*VLOOKUP(Lookups!$A$11, Lookups!$A$9:Lookups!$B$24, 2, FALSE), "-")</f>
        <v/>
      </c>
      <c r="D114" s="20">
        <f>IFERROR(New_Builds!D114*VLOOKUP(Lookups!$A$11, Lookups!$A$9:Lookups!$B$24, 2, FALSE), "-")</f>
        <v/>
      </c>
      <c r="E114" s="20">
        <f>IFERROR(New_Builds!E114*VLOOKUP(Lookups!$A$11, Lookups!$A$9:Lookups!$B$24, 2, FALSE), "-")</f>
        <v/>
      </c>
      <c r="F114" s="20">
        <f>IFERROR(New_Builds!F114*VLOOKUP(Lookups!$A$11, Lookups!$A$9:Lookups!$B$24, 2, FALSE), "-")</f>
        <v/>
      </c>
      <c r="G114" s="20">
        <f>IFERROR(New_Builds!G114*VLOOKUP(Lookups!$A$11, Lookups!$A$9:Lookups!$B$24, 2, FALSE), "-")</f>
        <v/>
      </c>
      <c r="H114" s="20">
        <f>IFERROR(New_Builds!H114*VLOOKUP(Lookups!$A$11, Lookups!$A$9:Lookups!$B$24, 2, FALSE), "-")</f>
        <v/>
      </c>
      <c r="I114" s="20">
        <f>IFERROR(New_Builds!I114*VLOOKUP(Lookups!$A$11, Lookups!$A$9:Lookups!$B$24, 2, FALSE), "-")</f>
        <v/>
      </c>
      <c r="J114" s="20">
        <f>IFERROR(New_Builds!J114*VLOOKUP(Lookups!$A$11, Lookups!$A$9:Lookups!$B$24, 2, FALSE), "-")</f>
        <v/>
      </c>
      <c r="K114" s="20">
        <f>IFERROR(New_Builds!K114*VLOOKUP(Lookups!$A$11, Lookups!$A$9:Lookups!$B$24, 2, FALSE), "-")</f>
        <v/>
      </c>
      <c r="L114" s="20">
        <f>IFERROR(New_Builds!L114*VLOOKUP(Lookups!$A$11, Lookups!$A$9:Lookups!$B$24, 2, FALSE), "-")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IFERROR(New_Builds!C115*VLOOKUP(Lookups!$A$11, Lookups!$A$9:Lookups!$B$24, 2, FALSE), "-")</f>
        <v/>
      </c>
      <c r="D115" s="20">
        <f>IFERROR(New_Builds!D115*VLOOKUP(Lookups!$A$11, Lookups!$A$9:Lookups!$B$24, 2, FALSE), "-")</f>
        <v/>
      </c>
      <c r="E115" s="20">
        <f>IFERROR(New_Builds!E115*VLOOKUP(Lookups!$A$11, Lookups!$A$9:Lookups!$B$24, 2, FALSE), "-")</f>
        <v/>
      </c>
      <c r="F115" s="20">
        <f>IFERROR(New_Builds!F115*VLOOKUP(Lookups!$A$11, Lookups!$A$9:Lookups!$B$24, 2, FALSE), "-")</f>
        <v/>
      </c>
      <c r="G115" s="20">
        <f>IFERROR(New_Builds!G115*VLOOKUP(Lookups!$A$11, Lookups!$A$9:Lookups!$B$24, 2, FALSE), "-")</f>
        <v/>
      </c>
      <c r="H115" s="20">
        <f>IFERROR(New_Builds!H115*VLOOKUP(Lookups!$A$11, Lookups!$A$9:Lookups!$B$24, 2, FALSE), "-")</f>
        <v/>
      </c>
      <c r="I115" s="20">
        <f>IFERROR(New_Builds!I115*VLOOKUP(Lookups!$A$11, Lookups!$A$9:Lookups!$B$24, 2, FALSE), "-")</f>
        <v/>
      </c>
      <c r="J115" s="20">
        <f>IFERROR(New_Builds!J115*VLOOKUP(Lookups!$A$11, Lookups!$A$9:Lookups!$B$24, 2, FALSE), "-")</f>
        <v/>
      </c>
      <c r="K115" s="20">
        <f>IFERROR(New_Builds!K115*VLOOKUP(Lookups!$A$11, Lookups!$A$9:Lookups!$B$24, 2, FALSE), "-")</f>
        <v/>
      </c>
      <c r="L115" s="20">
        <f>IFERROR(New_Builds!L115*VLOOKUP(Lookups!$A$11, Lookups!$A$9:Lookups!$B$24, 2, FALSE), "-")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IFERROR(New_Builds!C116*VLOOKUP(Lookups!$A$11, Lookups!$A$9:Lookups!$B$24, 2, FALSE), "-")</f>
        <v/>
      </c>
      <c r="D116" s="20">
        <f>IFERROR(New_Builds!D116*VLOOKUP(Lookups!$A$11, Lookups!$A$9:Lookups!$B$24, 2, FALSE), "-")</f>
        <v/>
      </c>
      <c r="E116" s="20">
        <f>IFERROR(New_Builds!E116*VLOOKUP(Lookups!$A$11, Lookups!$A$9:Lookups!$B$24, 2, FALSE), "-")</f>
        <v/>
      </c>
      <c r="F116" s="20">
        <f>IFERROR(New_Builds!F116*VLOOKUP(Lookups!$A$11, Lookups!$A$9:Lookups!$B$24, 2, FALSE), "-")</f>
        <v/>
      </c>
      <c r="G116" s="20">
        <f>IFERROR(New_Builds!G116*VLOOKUP(Lookups!$A$11, Lookups!$A$9:Lookups!$B$24, 2, FALSE), "-")</f>
        <v/>
      </c>
      <c r="H116" s="20">
        <f>IFERROR(New_Builds!H116*VLOOKUP(Lookups!$A$11, Lookups!$A$9:Lookups!$B$24, 2, FALSE), "-")</f>
        <v/>
      </c>
      <c r="I116" s="20">
        <f>IFERROR(New_Builds!I116*VLOOKUP(Lookups!$A$11, Lookups!$A$9:Lookups!$B$24, 2, FALSE), "-")</f>
        <v/>
      </c>
      <c r="J116" s="20">
        <f>IFERROR(New_Builds!J116*VLOOKUP(Lookups!$A$11, Lookups!$A$9:Lookups!$B$24, 2, FALSE), "-")</f>
        <v/>
      </c>
      <c r="K116" s="20">
        <f>IFERROR(New_Builds!K116*VLOOKUP(Lookups!$A$11, Lookups!$A$9:Lookups!$B$24, 2, FALSE), "-")</f>
        <v/>
      </c>
      <c r="L116" s="20">
        <f>IFERROR(New_Builds!L116*VLOOKUP(Lookups!$A$11, Lookups!$A$9:Lookups!$B$24, 2, FALSE), "-")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IFERROR(New_Builds!C117*VLOOKUP(Lookups!$A$11, Lookups!$A$9:Lookups!$B$24, 2, FALSE), "-")</f>
        <v/>
      </c>
      <c r="D117" s="20">
        <f>IFERROR(New_Builds!D117*VLOOKUP(Lookups!$A$11, Lookups!$A$9:Lookups!$B$24, 2, FALSE), "-")</f>
        <v/>
      </c>
      <c r="E117" s="20">
        <f>IFERROR(New_Builds!E117*VLOOKUP(Lookups!$A$11, Lookups!$A$9:Lookups!$B$24, 2, FALSE), "-")</f>
        <v/>
      </c>
      <c r="F117" s="20">
        <f>IFERROR(New_Builds!F117*VLOOKUP(Lookups!$A$11, Lookups!$A$9:Lookups!$B$24, 2, FALSE), "-")</f>
        <v/>
      </c>
      <c r="G117" s="20">
        <f>IFERROR(New_Builds!G117*VLOOKUP(Lookups!$A$11, Lookups!$A$9:Lookups!$B$24, 2, FALSE), "-")</f>
        <v/>
      </c>
      <c r="H117" s="20">
        <f>IFERROR(New_Builds!H117*VLOOKUP(Lookups!$A$11, Lookups!$A$9:Lookups!$B$24, 2, FALSE), "-")</f>
        <v/>
      </c>
      <c r="I117" s="20">
        <f>IFERROR(New_Builds!I117*VLOOKUP(Lookups!$A$11, Lookups!$A$9:Lookups!$B$24, 2, FALSE), "-")</f>
        <v/>
      </c>
      <c r="J117" s="20">
        <f>IFERROR(New_Builds!J117*VLOOKUP(Lookups!$A$11, Lookups!$A$9:Lookups!$B$24, 2, FALSE), "-")</f>
        <v/>
      </c>
      <c r="K117" s="20">
        <f>IFERROR(New_Builds!K117*VLOOKUP(Lookups!$A$11, Lookups!$A$9:Lookups!$B$24, 2, FALSE), "-")</f>
        <v/>
      </c>
      <c r="L117" s="20">
        <f>IFERROR(New_Builds!L117*VLOOKUP(Lookups!$A$11, Lookups!$A$9:Lookups!$B$24, 2, FALSE), "-")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IFERROR(New_Builds!C118*VLOOKUP(Lookups!$A$11, Lookups!$A$9:Lookups!$B$24, 2, FALSE), "-")</f>
        <v/>
      </c>
      <c r="D118" s="20">
        <f>IFERROR(New_Builds!D118*VLOOKUP(Lookups!$A$11, Lookups!$A$9:Lookups!$B$24, 2, FALSE), "-")</f>
        <v/>
      </c>
      <c r="E118" s="20">
        <f>IFERROR(New_Builds!E118*VLOOKUP(Lookups!$A$11, Lookups!$A$9:Lookups!$B$24, 2, FALSE), "-")</f>
        <v/>
      </c>
      <c r="F118" s="20">
        <f>IFERROR(New_Builds!F118*VLOOKUP(Lookups!$A$11, Lookups!$A$9:Lookups!$B$24, 2, FALSE), "-")</f>
        <v/>
      </c>
      <c r="G118" s="20">
        <f>IFERROR(New_Builds!G118*VLOOKUP(Lookups!$A$11, Lookups!$A$9:Lookups!$B$24, 2, FALSE), "-")</f>
        <v/>
      </c>
      <c r="H118" s="20">
        <f>IFERROR(New_Builds!H118*VLOOKUP(Lookups!$A$11, Lookups!$A$9:Lookups!$B$24, 2, FALSE), "-")</f>
        <v/>
      </c>
      <c r="I118" s="20">
        <f>IFERROR(New_Builds!I118*VLOOKUP(Lookups!$A$11, Lookups!$A$9:Lookups!$B$24, 2, FALSE), "-")</f>
        <v/>
      </c>
      <c r="J118" s="20">
        <f>IFERROR(New_Builds!J118*VLOOKUP(Lookups!$A$11, Lookups!$A$9:Lookups!$B$24, 2, FALSE), "-")</f>
        <v/>
      </c>
      <c r="K118" s="20">
        <f>IFERROR(New_Builds!K118*VLOOKUP(Lookups!$A$11, Lookups!$A$9:Lookups!$B$24, 2, FALSE), "-")</f>
        <v/>
      </c>
      <c r="L118" s="20">
        <f>IFERROR(New_Builds!L118*VLOOKUP(Lookups!$A$11, Lookups!$A$9:Lookups!$B$24, 2, FALSE), "-")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IFERROR(New_Builds!C119*VLOOKUP(Lookups!$A$11, Lookups!$A$9:Lookups!$B$24, 2, FALSE), "-")</f>
        <v/>
      </c>
      <c r="D119" s="20">
        <f>IFERROR(New_Builds!D119*VLOOKUP(Lookups!$A$11, Lookups!$A$9:Lookups!$B$24, 2, FALSE), "-")</f>
        <v/>
      </c>
      <c r="E119" s="20">
        <f>IFERROR(New_Builds!E119*VLOOKUP(Lookups!$A$11, Lookups!$A$9:Lookups!$B$24, 2, FALSE), "-")</f>
        <v/>
      </c>
      <c r="F119" s="20">
        <f>IFERROR(New_Builds!F119*VLOOKUP(Lookups!$A$11, Lookups!$A$9:Lookups!$B$24, 2, FALSE), "-")</f>
        <v/>
      </c>
      <c r="G119" s="20">
        <f>IFERROR(New_Builds!G119*VLOOKUP(Lookups!$A$11, Lookups!$A$9:Lookups!$B$24, 2, FALSE), "-")</f>
        <v/>
      </c>
      <c r="H119" s="20">
        <f>IFERROR(New_Builds!H119*VLOOKUP(Lookups!$A$11, Lookups!$A$9:Lookups!$B$24, 2, FALSE), "-")</f>
        <v/>
      </c>
      <c r="I119" s="20">
        <f>IFERROR(New_Builds!I119*VLOOKUP(Lookups!$A$11, Lookups!$A$9:Lookups!$B$24, 2, FALSE), "-")</f>
        <v/>
      </c>
      <c r="J119" s="20">
        <f>IFERROR(New_Builds!J119*VLOOKUP(Lookups!$A$11, Lookups!$A$9:Lookups!$B$24, 2, FALSE), "-")</f>
        <v/>
      </c>
      <c r="K119" s="20">
        <f>IFERROR(New_Builds!K119*VLOOKUP(Lookups!$A$11, Lookups!$A$9:Lookups!$B$24, 2, FALSE), "-")</f>
        <v/>
      </c>
      <c r="L119" s="20">
        <f>IFERROR(New_Builds!L119*VLOOKUP(Lookups!$A$11, Lookups!$A$9:Lookups!$B$24, 2, FALSE), "-")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IFERROR(New_Builds!C120*VLOOKUP(Lookups!$A$11, Lookups!$A$9:Lookups!$B$24, 2, FALSE), "-")</f>
        <v/>
      </c>
      <c r="D120" s="20">
        <f>IFERROR(New_Builds!D120*VLOOKUP(Lookups!$A$11, Lookups!$A$9:Lookups!$B$24, 2, FALSE), "-")</f>
        <v/>
      </c>
      <c r="E120" s="20">
        <f>IFERROR(New_Builds!E120*VLOOKUP(Lookups!$A$11, Lookups!$A$9:Lookups!$B$24, 2, FALSE), "-")</f>
        <v/>
      </c>
      <c r="F120" s="20">
        <f>IFERROR(New_Builds!F120*VLOOKUP(Lookups!$A$11, Lookups!$A$9:Lookups!$B$24, 2, FALSE), "-")</f>
        <v/>
      </c>
      <c r="G120" s="20">
        <f>IFERROR(New_Builds!G120*VLOOKUP(Lookups!$A$11, Lookups!$A$9:Lookups!$B$24, 2, FALSE), "-")</f>
        <v/>
      </c>
      <c r="H120" s="20">
        <f>IFERROR(New_Builds!H120*VLOOKUP(Lookups!$A$11, Lookups!$A$9:Lookups!$B$24, 2, FALSE), "-")</f>
        <v/>
      </c>
      <c r="I120" s="20">
        <f>IFERROR(New_Builds!I120*VLOOKUP(Lookups!$A$11, Lookups!$A$9:Lookups!$B$24, 2, FALSE), "-")</f>
        <v/>
      </c>
      <c r="J120" s="20">
        <f>IFERROR(New_Builds!J120*VLOOKUP(Lookups!$A$11, Lookups!$A$9:Lookups!$B$24, 2, FALSE), "-")</f>
        <v/>
      </c>
      <c r="K120" s="20">
        <f>IFERROR(New_Builds!K120*VLOOKUP(Lookups!$A$11, Lookups!$A$9:Lookups!$B$24, 2, FALSE), "-")</f>
        <v/>
      </c>
      <c r="L120" s="20">
        <f>IFERROR(New_Builds!L120*VLOOKUP(Lookups!$A$11, Lookups!$A$9:Lookups!$B$24, 2, FALSE), "-")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IFERROR(New_Builds!C121*VLOOKUP(Lookups!$A$11, Lookups!$A$9:Lookups!$B$24, 2, FALSE), "-")</f>
        <v/>
      </c>
      <c r="D121" s="20">
        <f>IFERROR(New_Builds!D121*VLOOKUP(Lookups!$A$11, Lookups!$A$9:Lookups!$B$24, 2, FALSE), "-")</f>
        <v/>
      </c>
      <c r="E121" s="20">
        <f>IFERROR(New_Builds!E121*VLOOKUP(Lookups!$A$11, Lookups!$A$9:Lookups!$B$24, 2, FALSE), "-")</f>
        <v/>
      </c>
      <c r="F121" s="20">
        <f>IFERROR(New_Builds!F121*VLOOKUP(Lookups!$A$11, Lookups!$A$9:Lookups!$B$24, 2, FALSE), "-")</f>
        <v/>
      </c>
      <c r="G121" s="20">
        <f>IFERROR(New_Builds!G121*VLOOKUP(Lookups!$A$11, Lookups!$A$9:Lookups!$B$24, 2, FALSE), "-")</f>
        <v/>
      </c>
      <c r="H121" s="20">
        <f>IFERROR(New_Builds!H121*VLOOKUP(Lookups!$A$11, Lookups!$A$9:Lookups!$B$24, 2, FALSE), "-")</f>
        <v/>
      </c>
      <c r="I121" s="20">
        <f>IFERROR(New_Builds!I121*VLOOKUP(Lookups!$A$11, Lookups!$A$9:Lookups!$B$24, 2, FALSE), "-")</f>
        <v/>
      </c>
      <c r="J121" s="20">
        <f>IFERROR(New_Builds!J121*VLOOKUP(Lookups!$A$11, Lookups!$A$9:Lookups!$B$24, 2, FALSE), "-")</f>
        <v/>
      </c>
      <c r="K121" s="20">
        <f>IFERROR(New_Builds!K121*VLOOKUP(Lookups!$A$11, Lookups!$A$9:Lookups!$B$24, 2, FALSE), "-")</f>
        <v/>
      </c>
      <c r="L121" s="20">
        <f>IFERROR(New_Builds!L121*VLOOKUP(Lookups!$A$11, Lookups!$A$9:Lookups!$B$24, 2, FALSE), "-")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IFERROR(New_Builds!C122*VLOOKUP(Lookups!$A$11, Lookups!$A$9:Lookups!$B$24, 2, FALSE), "-")</f>
        <v/>
      </c>
      <c r="D122" s="20">
        <f>IFERROR(New_Builds!D122*VLOOKUP(Lookups!$A$11, Lookups!$A$9:Lookups!$B$24, 2, FALSE), "-")</f>
        <v/>
      </c>
      <c r="E122" s="20">
        <f>IFERROR(New_Builds!E122*VLOOKUP(Lookups!$A$11, Lookups!$A$9:Lookups!$B$24, 2, FALSE), "-")</f>
        <v/>
      </c>
      <c r="F122" s="20">
        <f>IFERROR(New_Builds!F122*VLOOKUP(Lookups!$A$11, Lookups!$A$9:Lookups!$B$24, 2, FALSE), "-")</f>
        <v/>
      </c>
      <c r="G122" s="20">
        <f>IFERROR(New_Builds!G122*VLOOKUP(Lookups!$A$11, Lookups!$A$9:Lookups!$B$24, 2, FALSE), "-")</f>
        <v/>
      </c>
      <c r="H122" s="20">
        <f>IFERROR(New_Builds!H122*VLOOKUP(Lookups!$A$11, Lookups!$A$9:Lookups!$B$24, 2, FALSE), "-")</f>
        <v/>
      </c>
      <c r="I122" s="20">
        <f>IFERROR(New_Builds!I122*VLOOKUP(Lookups!$A$11, Lookups!$A$9:Lookups!$B$24, 2, FALSE), "-")</f>
        <v/>
      </c>
      <c r="J122" s="20">
        <f>IFERROR(New_Builds!J122*VLOOKUP(Lookups!$A$11, Lookups!$A$9:Lookups!$B$24, 2, FALSE), "-")</f>
        <v/>
      </c>
      <c r="K122" s="20">
        <f>IFERROR(New_Builds!K122*VLOOKUP(Lookups!$A$11, Lookups!$A$9:Lookups!$B$24, 2, FALSE), "-")</f>
        <v/>
      </c>
      <c r="L122" s="20">
        <f>IFERROR(New_Builds!L122*VLOOKUP(Lookups!$A$11, Lookups!$A$9:Lookups!$B$24, 2, FALSE), "-")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IFERROR(New_Builds!C123*VLOOKUP(Lookups!$A$11, Lookups!$A$9:Lookups!$B$24, 2, FALSE), "-")</f>
        <v/>
      </c>
      <c r="D123" s="20">
        <f>IFERROR(New_Builds!D123*VLOOKUP(Lookups!$A$11, Lookups!$A$9:Lookups!$B$24, 2, FALSE), "-")</f>
        <v/>
      </c>
      <c r="E123" s="20">
        <f>IFERROR(New_Builds!E123*VLOOKUP(Lookups!$A$11, Lookups!$A$9:Lookups!$B$24, 2, FALSE), "-")</f>
        <v/>
      </c>
      <c r="F123" s="20">
        <f>IFERROR(New_Builds!F123*VLOOKUP(Lookups!$A$11, Lookups!$A$9:Lookups!$B$24, 2, FALSE), "-")</f>
        <v/>
      </c>
      <c r="G123" s="20">
        <f>IFERROR(New_Builds!G123*VLOOKUP(Lookups!$A$11, Lookups!$A$9:Lookups!$B$24, 2, FALSE), "-")</f>
        <v/>
      </c>
      <c r="H123" s="20">
        <f>IFERROR(New_Builds!H123*VLOOKUP(Lookups!$A$11, Lookups!$A$9:Lookups!$B$24, 2, FALSE), "-")</f>
        <v/>
      </c>
      <c r="I123" s="20">
        <f>IFERROR(New_Builds!I123*VLOOKUP(Lookups!$A$11, Lookups!$A$9:Lookups!$B$24, 2, FALSE), "-")</f>
        <v/>
      </c>
      <c r="J123" s="20">
        <f>IFERROR(New_Builds!J123*VLOOKUP(Lookups!$A$11, Lookups!$A$9:Lookups!$B$24, 2, FALSE), "-")</f>
        <v/>
      </c>
      <c r="K123" s="20">
        <f>IFERROR(New_Builds!K123*VLOOKUP(Lookups!$A$11, Lookups!$A$9:Lookups!$B$24, 2, FALSE), "-")</f>
        <v/>
      </c>
      <c r="L123" s="20">
        <f>IFERROR(New_Builds!L123*VLOOKUP(Lookups!$A$11, Lookups!$A$9:Lookups!$B$24, 2, FALSE), "-")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IFERROR(New_Builds!C124*VLOOKUP(Lookups!$A$11, Lookups!$A$9:Lookups!$B$24, 2, FALSE), "-")</f>
        <v/>
      </c>
      <c r="D124" s="20">
        <f>IFERROR(New_Builds!D124*VLOOKUP(Lookups!$A$11, Lookups!$A$9:Lookups!$B$24, 2, FALSE), "-")</f>
        <v/>
      </c>
      <c r="E124" s="20">
        <f>IFERROR(New_Builds!E124*VLOOKUP(Lookups!$A$11, Lookups!$A$9:Lookups!$B$24, 2, FALSE), "-")</f>
        <v/>
      </c>
      <c r="F124" s="20">
        <f>IFERROR(New_Builds!F124*VLOOKUP(Lookups!$A$11, Lookups!$A$9:Lookups!$B$24, 2, FALSE), "-")</f>
        <v/>
      </c>
      <c r="G124" s="20">
        <f>IFERROR(New_Builds!G124*VLOOKUP(Lookups!$A$11, Lookups!$A$9:Lookups!$B$24, 2, FALSE), "-")</f>
        <v/>
      </c>
      <c r="H124" s="20">
        <f>IFERROR(New_Builds!H124*VLOOKUP(Lookups!$A$11, Lookups!$A$9:Lookups!$B$24, 2, FALSE), "-")</f>
        <v/>
      </c>
      <c r="I124" s="20">
        <f>IFERROR(New_Builds!I124*VLOOKUP(Lookups!$A$11, Lookups!$A$9:Lookups!$B$24, 2, FALSE), "-")</f>
        <v/>
      </c>
      <c r="J124" s="20">
        <f>IFERROR(New_Builds!J124*VLOOKUP(Lookups!$A$11, Lookups!$A$9:Lookups!$B$24, 2, FALSE), "-")</f>
        <v/>
      </c>
      <c r="K124" s="20">
        <f>IFERROR(New_Builds!K124*VLOOKUP(Lookups!$A$11, Lookups!$A$9:Lookups!$B$24, 2, FALSE), "-")</f>
        <v/>
      </c>
      <c r="L124" s="20">
        <f>IFERROR(New_Builds!L124*VLOOKUP(Lookups!$A$11, Lookups!$A$9:Lookups!$B$24, 2, FALSE), "-")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IFERROR(New_Builds!C125*VLOOKUP(Lookups!$A$11, Lookups!$A$9:Lookups!$B$24, 2, FALSE), "-")</f>
        <v/>
      </c>
      <c r="D125" s="20">
        <f>IFERROR(New_Builds!D125*VLOOKUP(Lookups!$A$11, Lookups!$A$9:Lookups!$B$24, 2, FALSE), "-")</f>
        <v/>
      </c>
      <c r="E125" s="20">
        <f>IFERROR(New_Builds!E125*VLOOKUP(Lookups!$A$11, Lookups!$A$9:Lookups!$B$24, 2, FALSE), "-")</f>
        <v/>
      </c>
      <c r="F125" s="20">
        <f>IFERROR(New_Builds!F125*VLOOKUP(Lookups!$A$11, Lookups!$A$9:Lookups!$B$24, 2, FALSE), "-")</f>
        <v/>
      </c>
      <c r="G125" s="20">
        <f>IFERROR(New_Builds!G125*VLOOKUP(Lookups!$A$11, Lookups!$A$9:Lookups!$B$24, 2, FALSE), "-")</f>
        <v/>
      </c>
      <c r="H125" s="20">
        <f>IFERROR(New_Builds!H125*VLOOKUP(Lookups!$A$11, Lookups!$A$9:Lookups!$B$24, 2, FALSE), "-")</f>
        <v/>
      </c>
      <c r="I125" s="20">
        <f>IFERROR(New_Builds!I125*VLOOKUP(Lookups!$A$11, Lookups!$A$9:Lookups!$B$24, 2, FALSE), "-")</f>
        <v/>
      </c>
      <c r="J125" s="20">
        <f>IFERROR(New_Builds!J125*VLOOKUP(Lookups!$A$11, Lookups!$A$9:Lookups!$B$24, 2, FALSE), "-")</f>
        <v/>
      </c>
      <c r="K125" s="20">
        <f>IFERROR(New_Builds!K125*VLOOKUP(Lookups!$A$11, Lookups!$A$9:Lookups!$B$24, 2, FALSE), "-")</f>
        <v/>
      </c>
      <c r="L125" s="20">
        <f>IFERROR(New_Builds!L125*VLOOKUP(Lookups!$A$11, Lookups!$A$9:Lookups!$B$24, 2, FALSE), "-")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IFERROR(New_Builds!C126*VLOOKUP(Lookups!$A$11, Lookups!$A$9:Lookups!$B$24, 2, FALSE), "-")</f>
        <v/>
      </c>
      <c r="D126" s="20">
        <f>IFERROR(New_Builds!D126*VLOOKUP(Lookups!$A$11, Lookups!$A$9:Lookups!$B$24, 2, FALSE), "-")</f>
        <v/>
      </c>
      <c r="E126" s="20">
        <f>IFERROR(New_Builds!E126*VLOOKUP(Lookups!$A$11, Lookups!$A$9:Lookups!$B$24, 2, FALSE), "-")</f>
        <v/>
      </c>
      <c r="F126" s="20">
        <f>IFERROR(New_Builds!F126*VLOOKUP(Lookups!$A$11, Lookups!$A$9:Lookups!$B$24, 2, FALSE), "-")</f>
        <v/>
      </c>
      <c r="G126" s="20">
        <f>IFERROR(New_Builds!G126*VLOOKUP(Lookups!$A$11, Lookups!$A$9:Lookups!$B$24, 2, FALSE), "-")</f>
        <v/>
      </c>
      <c r="H126" s="20">
        <f>IFERROR(New_Builds!H126*VLOOKUP(Lookups!$A$11, Lookups!$A$9:Lookups!$B$24, 2, FALSE), "-")</f>
        <v/>
      </c>
      <c r="I126" s="20">
        <f>IFERROR(New_Builds!I126*VLOOKUP(Lookups!$A$11, Lookups!$A$9:Lookups!$B$24, 2, FALSE), "-")</f>
        <v/>
      </c>
      <c r="J126" s="20">
        <f>IFERROR(New_Builds!J126*VLOOKUP(Lookups!$A$11, Lookups!$A$9:Lookups!$B$24, 2, FALSE), "-")</f>
        <v/>
      </c>
      <c r="K126" s="20">
        <f>IFERROR(New_Builds!K126*VLOOKUP(Lookups!$A$11, Lookups!$A$9:Lookups!$B$24, 2, FALSE), "-")</f>
        <v/>
      </c>
      <c r="L126" s="20">
        <f>IFERROR(New_Builds!L126*VLOOKUP(Lookups!$A$11, Lookups!$A$9:Lookups!$B$24, 2, FALSE), "-")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IFERROR(New_Builds!C127*VLOOKUP(Lookups!$A$11, Lookups!$A$9:Lookups!$B$24, 2, FALSE), "-")</f>
        <v/>
      </c>
      <c r="D127" s="20">
        <f>IFERROR(New_Builds!D127*VLOOKUP(Lookups!$A$11, Lookups!$A$9:Lookups!$B$24, 2, FALSE), "-")</f>
        <v/>
      </c>
      <c r="E127" s="20">
        <f>IFERROR(New_Builds!E127*VLOOKUP(Lookups!$A$11, Lookups!$A$9:Lookups!$B$24, 2, FALSE), "-")</f>
        <v/>
      </c>
      <c r="F127" s="20">
        <f>IFERROR(New_Builds!F127*VLOOKUP(Lookups!$A$11, Lookups!$A$9:Lookups!$B$24, 2, FALSE), "-")</f>
        <v/>
      </c>
      <c r="G127" s="20">
        <f>IFERROR(New_Builds!G127*VLOOKUP(Lookups!$A$11, Lookups!$A$9:Lookups!$B$24, 2, FALSE), "-")</f>
        <v/>
      </c>
      <c r="H127" s="20">
        <f>IFERROR(New_Builds!H127*VLOOKUP(Lookups!$A$11, Lookups!$A$9:Lookups!$B$24, 2, FALSE), "-")</f>
        <v/>
      </c>
      <c r="I127" s="20">
        <f>IFERROR(New_Builds!I127*VLOOKUP(Lookups!$A$11, Lookups!$A$9:Lookups!$B$24, 2, FALSE), "-")</f>
        <v/>
      </c>
      <c r="J127" s="20">
        <f>IFERROR(New_Builds!J127*VLOOKUP(Lookups!$A$11, Lookups!$A$9:Lookups!$B$24, 2, FALSE), "-")</f>
        <v/>
      </c>
      <c r="K127" s="20">
        <f>IFERROR(New_Builds!K127*VLOOKUP(Lookups!$A$11, Lookups!$A$9:Lookups!$B$24, 2, FALSE), "-")</f>
        <v/>
      </c>
      <c r="L127" s="20">
        <f>IFERROR(New_Builds!L127*VLOOKUP(Lookups!$A$11, Lookups!$A$9:Lookups!$B$24, 2, FALSE), "-")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IFERROR(New_Builds!C128*VLOOKUP(Lookups!$A$11, Lookups!$A$9:Lookups!$B$24, 2, FALSE), "-")</f>
        <v/>
      </c>
      <c r="D128" s="20">
        <f>IFERROR(New_Builds!D128*VLOOKUP(Lookups!$A$11, Lookups!$A$9:Lookups!$B$24, 2, FALSE), "-")</f>
        <v/>
      </c>
      <c r="E128" s="20">
        <f>IFERROR(New_Builds!E128*VLOOKUP(Lookups!$A$11, Lookups!$A$9:Lookups!$B$24, 2, FALSE), "-")</f>
        <v/>
      </c>
      <c r="F128" s="20">
        <f>IFERROR(New_Builds!F128*VLOOKUP(Lookups!$A$11, Lookups!$A$9:Lookups!$B$24, 2, FALSE), "-")</f>
        <v/>
      </c>
      <c r="G128" s="20">
        <f>IFERROR(New_Builds!G128*VLOOKUP(Lookups!$A$11, Lookups!$A$9:Lookups!$B$24, 2, FALSE), "-")</f>
        <v/>
      </c>
      <c r="H128" s="20">
        <f>IFERROR(New_Builds!H128*VLOOKUP(Lookups!$A$11, Lookups!$A$9:Lookups!$B$24, 2, FALSE), "-")</f>
        <v/>
      </c>
      <c r="I128" s="20">
        <f>IFERROR(New_Builds!I128*VLOOKUP(Lookups!$A$11, Lookups!$A$9:Lookups!$B$24, 2, FALSE), "-")</f>
        <v/>
      </c>
      <c r="J128" s="20">
        <f>IFERROR(New_Builds!J128*VLOOKUP(Lookups!$A$11, Lookups!$A$9:Lookups!$B$24, 2, FALSE), "-")</f>
        <v/>
      </c>
      <c r="K128" s="20">
        <f>IFERROR(New_Builds!K128*VLOOKUP(Lookups!$A$11, Lookups!$A$9:Lookups!$B$24, 2, FALSE), "-")</f>
        <v/>
      </c>
      <c r="L128" s="20">
        <f>IFERROR(New_Builds!L128*VLOOKUP(Lookups!$A$11, Lookups!$A$9:Lookups!$B$24, 2, FALSE), "-")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IFERROR(New_Builds!C129*VLOOKUP(Lookups!$A$11, Lookups!$A$9:Lookups!$B$24, 2, FALSE), "-")</f>
        <v/>
      </c>
      <c r="D129" s="20">
        <f>IFERROR(New_Builds!D129*VLOOKUP(Lookups!$A$11, Lookups!$A$9:Lookups!$B$24, 2, FALSE), "-")</f>
        <v/>
      </c>
      <c r="E129" s="20">
        <f>IFERROR(New_Builds!E129*VLOOKUP(Lookups!$A$11, Lookups!$A$9:Lookups!$B$24, 2, FALSE), "-")</f>
        <v/>
      </c>
      <c r="F129" s="20">
        <f>IFERROR(New_Builds!F129*VLOOKUP(Lookups!$A$11, Lookups!$A$9:Lookups!$B$24, 2, FALSE), "-")</f>
        <v/>
      </c>
      <c r="G129" s="20">
        <f>IFERROR(New_Builds!G129*VLOOKUP(Lookups!$A$11, Lookups!$A$9:Lookups!$B$24, 2, FALSE), "-")</f>
        <v/>
      </c>
      <c r="H129" s="20">
        <f>IFERROR(New_Builds!H129*VLOOKUP(Lookups!$A$11, Lookups!$A$9:Lookups!$B$24, 2, FALSE), "-")</f>
        <v/>
      </c>
      <c r="I129" s="20">
        <f>IFERROR(New_Builds!I129*VLOOKUP(Lookups!$A$11, Lookups!$A$9:Lookups!$B$24, 2, FALSE), "-")</f>
        <v/>
      </c>
      <c r="J129" s="20">
        <f>IFERROR(New_Builds!J129*VLOOKUP(Lookups!$A$11, Lookups!$A$9:Lookups!$B$24, 2, FALSE), "-")</f>
        <v/>
      </c>
      <c r="K129" s="20">
        <f>IFERROR(New_Builds!K129*VLOOKUP(Lookups!$A$11, Lookups!$A$9:Lookups!$B$24, 2, FALSE), "-")</f>
        <v/>
      </c>
      <c r="L129" s="20">
        <f>IFERROR(New_Builds!L129*VLOOKUP(Lookups!$A$11, Lookups!$A$9:Lookups!$B$24, 2, FALSE), "-")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IFERROR(New_Builds!C130*VLOOKUP(Lookups!$A$11, Lookups!$A$9:Lookups!$B$24, 2, FALSE), "-")</f>
        <v/>
      </c>
      <c r="D130" s="20">
        <f>IFERROR(New_Builds!D130*VLOOKUP(Lookups!$A$11, Lookups!$A$9:Lookups!$B$24, 2, FALSE), "-")</f>
        <v/>
      </c>
      <c r="E130" s="20">
        <f>IFERROR(New_Builds!E130*VLOOKUP(Lookups!$A$11, Lookups!$A$9:Lookups!$B$24, 2, FALSE), "-")</f>
        <v/>
      </c>
      <c r="F130" s="20">
        <f>IFERROR(New_Builds!F130*VLOOKUP(Lookups!$A$11, Lookups!$A$9:Lookups!$B$24, 2, FALSE), "-")</f>
        <v/>
      </c>
      <c r="G130" s="20">
        <f>IFERROR(New_Builds!G130*VLOOKUP(Lookups!$A$11, Lookups!$A$9:Lookups!$B$24, 2, FALSE), "-")</f>
        <v/>
      </c>
      <c r="H130" s="20">
        <f>IFERROR(New_Builds!H130*VLOOKUP(Lookups!$A$11, Lookups!$A$9:Lookups!$B$24, 2, FALSE), "-")</f>
        <v/>
      </c>
      <c r="I130" s="20">
        <f>IFERROR(New_Builds!I130*VLOOKUP(Lookups!$A$11, Lookups!$A$9:Lookups!$B$24, 2, FALSE), "-")</f>
        <v/>
      </c>
      <c r="J130" s="20">
        <f>IFERROR(New_Builds!J130*VLOOKUP(Lookups!$A$11, Lookups!$A$9:Lookups!$B$24, 2, FALSE), "-")</f>
        <v/>
      </c>
      <c r="K130" s="20">
        <f>IFERROR(New_Builds!K130*VLOOKUP(Lookups!$A$11, Lookups!$A$9:Lookups!$B$24, 2, FALSE), "-")</f>
        <v/>
      </c>
      <c r="L130" s="20">
        <f>IFERROR(New_Builds!L130*VLOOKUP(Lookups!$A$11, Lookups!$A$9:Lookups!$B$24, 2, FALSE), "-")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IFERROR(New_Builds!C131*VLOOKUP(Lookups!$A$11, Lookups!$A$9:Lookups!$B$24, 2, FALSE), "-")</f>
        <v/>
      </c>
      <c r="D131" s="20">
        <f>IFERROR(New_Builds!D131*VLOOKUP(Lookups!$A$11, Lookups!$A$9:Lookups!$B$24, 2, FALSE), "-")</f>
        <v/>
      </c>
      <c r="E131" s="20">
        <f>IFERROR(New_Builds!E131*VLOOKUP(Lookups!$A$11, Lookups!$A$9:Lookups!$B$24, 2, FALSE), "-")</f>
        <v/>
      </c>
      <c r="F131" s="20">
        <f>IFERROR(New_Builds!F131*VLOOKUP(Lookups!$A$11, Lookups!$A$9:Lookups!$B$24, 2, FALSE), "-")</f>
        <v/>
      </c>
      <c r="G131" s="20">
        <f>IFERROR(New_Builds!G131*VLOOKUP(Lookups!$A$11, Lookups!$A$9:Lookups!$B$24, 2, FALSE), "-")</f>
        <v/>
      </c>
      <c r="H131" s="20">
        <f>IFERROR(New_Builds!H131*VLOOKUP(Lookups!$A$11, Lookups!$A$9:Lookups!$B$24, 2, FALSE), "-")</f>
        <v/>
      </c>
      <c r="I131" s="20">
        <f>IFERROR(New_Builds!I131*VLOOKUP(Lookups!$A$11, Lookups!$A$9:Lookups!$B$24, 2, FALSE), "-")</f>
        <v/>
      </c>
      <c r="J131" s="20">
        <f>IFERROR(New_Builds!J131*VLOOKUP(Lookups!$A$11, Lookups!$A$9:Lookups!$B$24, 2, FALSE), "-")</f>
        <v/>
      </c>
      <c r="K131" s="20">
        <f>IFERROR(New_Builds!K131*VLOOKUP(Lookups!$A$11, Lookups!$A$9:Lookups!$B$24, 2, FALSE), "-")</f>
        <v/>
      </c>
      <c r="L131" s="20">
        <f>IFERROR(New_Builds!L131*VLOOKUP(Lookups!$A$11, Lookups!$A$9:Lookups!$B$24, 2, FALSE), "-")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IFERROR(New_Builds!C132*VLOOKUP(Lookups!$A$11, Lookups!$A$9:Lookups!$B$24, 2, FALSE), "-")</f>
        <v/>
      </c>
      <c r="D132" s="20">
        <f>IFERROR(New_Builds!D132*VLOOKUP(Lookups!$A$11, Lookups!$A$9:Lookups!$B$24, 2, FALSE), "-")</f>
        <v/>
      </c>
      <c r="E132" s="20">
        <f>IFERROR(New_Builds!E132*VLOOKUP(Lookups!$A$11, Lookups!$A$9:Lookups!$B$24, 2, FALSE), "-")</f>
        <v/>
      </c>
      <c r="F132" s="20">
        <f>IFERROR(New_Builds!F132*VLOOKUP(Lookups!$A$11, Lookups!$A$9:Lookups!$B$24, 2, FALSE), "-")</f>
        <v/>
      </c>
      <c r="G132" s="20">
        <f>IFERROR(New_Builds!G132*VLOOKUP(Lookups!$A$11, Lookups!$A$9:Lookups!$B$24, 2, FALSE), "-")</f>
        <v/>
      </c>
      <c r="H132" s="20">
        <f>IFERROR(New_Builds!H132*VLOOKUP(Lookups!$A$11, Lookups!$A$9:Lookups!$B$24, 2, FALSE), "-")</f>
        <v/>
      </c>
      <c r="I132" s="20">
        <f>IFERROR(New_Builds!I132*VLOOKUP(Lookups!$A$11, Lookups!$A$9:Lookups!$B$24, 2, FALSE), "-")</f>
        <v/>
      </c>
      <c r="J132" s="20">
        <f>IFERROR(New_Builds!J132*VLOOKUP(Lookups!$A$11, Lookups!$A$9:Lookups!$B$24, 2, FALSE), "-")</f>
        <v/>
      </c>
      <c r="K132" s="20">
        <f>IFERROR(New_Builds!K132*VLOOKUP(Lookups!$A$11, Lookups!$A$9:Lookups!$B$24, 2, FALSE), "-")</f>
        <v/>
      </c>
      <c r="L132" s="20">
        <f>IFERROR(New_Builds!L132*VLOOKUP(Lookups!$A$11, Lookups!$A$9:Lookups!$B$24, 2, FALSE), "-")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IFERROR(New_Builds!C133*VLOOKUP(Lookups!$A$11, Lookups!$A$9:Lookups!$B$24, 2, FALSE), "-")</f>
        <v/>
      </c>
      <c r="D133" s="20">
        <f>IFERROR(New_Builds!D133*VLOOKUP(Lookups!$A$11, Lookups!$A$9:Lookups!$B$24, 2, FALSE), "-")</f>
        <v/>
      </c>
      <c r="E133" s="20">
        <f>IFERROR(New_Builds!E133*VLOOKUP(Lookups!$A$11, Lookups!$A$9:Lookups!$B$24, 2, FALSE), "-")</f>
        <v/>
      </c>
      <c r="F133" s="20">
        <f>IFERROR(New_Builds!F133*VLOOKUP(Lookups!$A$11, Lookups!$A$9:Lookups!$B$24, 2, FALSE), "-")</f>
        <v/>
      </c>
      <c r="G133" s="20">
        <f>IFERROR(New_Builds!G133*VLOOKUP(Lookups!$A$11, Lookups!$A$9:Lookups!$B$24, 2, FALSE), "-")</f>
        <v/>
      </c>
      <c r="H133" s="20">
        <f>IFERROR(New_Builds!H133*VLOOKUP(Lookups!$A$11, Lookups!$A$9:Lookups!$B$24, 2, FALSE), "-")</f>
        <v/>
      </c>
      <c r="I133" s="20">
        <f>IFERROR(New_Builds!I133*VLOOKUP(Lookups!$A$11, Lookups!$A$9:Lookups!$B$24, 2, FALSE), "-")</f>
        <v/>
      </c>
      <c r="J133" s="20">
        <f>IFERROR(New_Builds!J133*VLOOKUP(Lookups!$A$11, Lookups!$A$9:Lookups!$B$24, 2, FALSE), "-")</f>
        <v/>
      </c>
      <c r="K133" s="20">
        <f>IFERROR(New_Builds!K133*VLOOKUP(Lookups!$A$11, Lookups!$A$9:Lookups!$B$24, 2, FALSE), "-")</f>
        <v/>
      </c>
      <c r="L133" s="20">
        <f>IFERROR(New_Builds!L133*VLOOKUP(Lookups!$A$11, Lookups!$A$9:Lookups!$B$24, 2, FALSE), "-")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IFERROR(New_Builds!C134*VLOOKUP(Lookups!$A$11, Lookups!$A$9:Lookups!$B$24, 2, FALSE), "-")</f>
        <v/>
      </c>
      <c r="D134" s="20">
        <f>IFERROR(New_Builds!D134*VLOOKUP(Lookups!$A$11, Lookups!$A$9:Lookups!$B$24, 2, FALSE), "-")</f>
        <v/>
      </c>
      <c r="E134" s="20">
        <f>IFERROR(New_Builds!E134*VLOOKUP(Lookups!$A$11, Lookups!$A$9:Lookups!$B$24, 2, FALSE), "-")</f>
        <v/>
      </c>
      <c r="F134" s="20">
        <f>IFERROR(New_Builds!F134*VLOOKUP(Lookups!$A$11, Lookups!$A$9:Lookups!$B$24, 2, FALSE), "-")</f>
        <v/>
      </c>
      <c r="G134" s="20">
        <f>IFERROR(New_Builds!G134*VLOOKUP(Lookups!$A$11, Lookups!$A$9:Lookups!$B$24, 2, FALSE), "-")</f>
        <v/>
      </c>
      <c r="H134" s="20">
        <f>IFERROR(New_Builds!H134*VLOOKUP(Lookups!$A$11, Lookups!$A$9:Lookups!$B$24, 2, FALSE), "-")</f>
        <v/>
      </c>
      <c r="I134" s="20">
        <f>IFERROR(New_Builds!I134*VLOOKUP(Lookups!$A$11, Lookups!$A$9:Lookups!$B$24, 2, FALSE), "-")</f>
        <v/>
      </c>
      <c r="J134" s="20">
        <f>IFERROR(New_Builds!J134*VLOOKUP(Lookups!$A$11, Lookups!$A$9:Lookups!$B$24, 2, FALSE), "-")</f>
        <v/>
      </c>
      <c r="K134" s="20">
        <f>IFERROR(New_Builds!K134*VLOOKUP(Lookups!$A$11, Lookups!$A$9:Lookups!$B$24, 2, FALSE), "-")</f>
        <v/>
      </c>
      <c r="L134" s="20">
        <f>IFERROR(New_Builds!L134*VLOOKUP(Lookups!$A$11, Lookups!$A$9:Lookups!$B$24, 2, FALSE), "-")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IFERROR(New_Builds!C135*VLOOKUP(Lookups!$A$11, Lookups!$A$9:Lookups!$B$24, 2, FALSE), "-")</f>
        <v/>
      </c>
      <c r="D135" s="20">
        <f>IFERROR(New_Builds!D135*VLOOKUP(Lookups!$A$11, Lookups!$A$9:Lookups!$B$24, 2, FALSE), "-")</f>
        <v/>
      </c>
      <c r="E135" s="20">
        <f>IFERROR(New_Builds!E135*VLOOKUP(Lookups!$A$11, Lookups!$A$9:Lookups!$B$24, 2, FALSE), "-")</f>
        <v/>
      </c>
      <c r="F135" s="20">
        <f>IFERROR(New_Builds!F135*VLOOKUP(Lookups!$A$11, Lookups!$A$9:Lookups!$B$24, 2, FALSE), "-")</f>
        <v/>
      </c>
      <c r="G135" s="20">
        <f>IFERROR(New_Builds!G135*VLOOKUP(Lookups!$A$11, Lookups!$A$9:Lookups!$B$24, 2, FALSE), "-")</f>
        <v/>
      </c>
      <c r="H135" s="20">
        <f>IFERROR(New_Builds!H135*VLOOKUP(Lookups!$A$11, Lookups!$A$9:Lookups!$B$24, 2, FALSE), "-")</f>
        <v/>
      </c>
      <c r="I135" s="20">
        <f>IFERROR(New_Builds!I135*VLOOKUP(Lookups!$A$11, Lookups!$A$9:Lookups!$B$24, 2, FALSE), "-")</f>
        <v/>
      </c>
      <c r="J135" s="20">
        <f>IFERROR(New_Builds!J135*VLOOKUP(Lookups!$A$11, Lookups!$A$9:Lookups!$B$24, 2, FALSE), "-")</f>
        <v/>
      </c>
      <c r="K135" s="20">
        <f>IFERROR(New_Builds!K135*VLOOKUP(Lookups!$A$11, Lookups!$A$9:Lookups!$B$24, 2, FALSE), "-")</f>
        <v/>
      </c>
      <c r="L135" s="20">
        <f>IFERROR(New_Builds!L135*VLOOKUP(Lookups!$A$11, Lookups!$A$9:Lookups!$B$24, 2, FALSE), "-")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IFERROR(New_Builds!C136*VLOOKUP(Lookups!$A$11, Lookups!$A$9:Lookups!$B$24, 2, FALSE), "-")</f>
        <v/>
      </c>
      <c r="D136" s="20">
        <f>IFERROR(New_Builds!D136*VLOOKUP(Lookups!$A$11, Lookups!$A$9:Lookups!$B$24, 2, FALSE), "-")</f>
        <v/>
      </c>
      <c r="E136" s="20">
        <f>IFERROR(New_Builds!E136*VLOOKUP(Lookups!$A$11, Lookups!$A$9:Lookups!$B$24, 2, FALSE), "-")</f>
        <v/>
      </c>
      <c r="F136" s="20">
        <f>IFERROR(New_Builds!F136*VLOOKUP(Lookups!$A$11, Lookups!$A$9:Lookups!$B$24, 2, FALSE), "-")</f>
        <v/>
      </c>
      <c r="G136" s="20">
        <f>IFERROR(New_Builds!G136*VLOOKUP(Lookups!$A$11, Lookups!$A$9:Lookups!$B$24, 2, FALSE), "-")</f>
        <v/>
      </c>
      <c r="H136" s="20">
        <f>IFERROR(New_Builds!H136*VLOOKUP(Lookups!$A$11, Lookups!$A$9:Lookups!$B$24, 2, FALSE), "-")</f>
        <v/>
      </c>
      <c r="I136" s="20">
        <f>IFERROR(New_Builds!I136*VLOOKUP(Lookups!$A$11, Lookups!$A$9:Lookups!$B$24, 2, FALSE), "-")</f>
        <v/>
      </c>
      <c r="J136" s="20">
        <f>IFERROR(New_Builds!J136*VLOOKUP(Lookups!$A$11, Lookups!$A$9:Lookups!$B$24, 2, FALSE), "-")</f>
        <v/>
      </c>
      <c r="K136" s="20">
        <f>IFERROR(New_Builds!K136*VLOOKUP(Lookups!$A$11, Lookups!$A$9:Lookups!$B$24, 2, FALSE), "-")</f>
        <v/>
      </c>
      <c r="L136" s="20">
        <f>IFERROR(New_Builds!L136*VLOOKUP(Lookups!$A$11, Lookups!$A$9:Lookups!$B$24, 2, FALSE), "-")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IFERROR(New_Builds!C137*VLOOKUP(Lookups!$A$11, Lookups!$A$9:Lookups!$B$24, 2, FALSE), "-")</f>
        <v/>
      </c>
      <c r="D137" s="20">
        <f>IFERROR(New_Builds!D137*VLOOKUP(Lookups!$A$11, Lookups!$A$9:Lookups!$B$24, 2, FALSE), "-")</f>
        <v/>
      </c>
      <c r="E137" s="20">
        <f>IFERROR(New_Builds!E137*VLOOKUP(Lookups!$A$11, Lookups!$A$9:Lookups!$B$24, 2, FALSE), "-")</f>
        <v/>
      </c>
      <c r="F137" s="20">
        <f>IFERROR(New_Builds!F137*VLOOKUP(Lookups!$A$11, Lookups!$A$9:Lookups!$B$24, 2, FALSE), "-")</f>
        <v/>
      </c>
      <c r="G137" s="20">
        <f>IFERROR(New_Builds!G137*VLOOKUP(Lookups!$A$11, Lookups!$A$9:Lookups!$B$24, 2, FALSE), "-")</f>
        <v/>
      </c>
      <c r="H137" s="20">
        <f>IFERROR(New_Builds!H137*VLOOKUP(Lookups!$A$11, Lookups!$A$9:Lookups!$B$24, 2, FALSE), "-")</f>
        <v/>
      </c>
      <c r="I137" s="20">
        <f>IFERROR(New_Builds!I137*VLOOKUP(Lookups!$A$11, Lookups!$A$9:Lookups!$B$24, 2, FALSE), "-")</f>
        <v/>
      </c>
      <c r="J137" s="20">
        <f>IFERROR(New_Builds!J137*VLOOKUP(Lookups!$A$11, Lookups!$A$9:Lookups!$B$24, 2, FALSE), "-")</f>
        <v/>
      </c>
      <c r="K137" s="20">
        <f>IFERROR(New_Builds!K137*VLOOKUP(Lookups!$A$11, Lookups!$A$9:Lookups!$B$24, 2, FALSE), "-")</f>
        <v/>
      </c>
      <c r="L137" s="20">
        <f>IFERROR(New_Builds!L137*VLOOKUP(Lookups!$A$11, Lookups!$A$9:Lookups!$B$24, 2, FALSE), "-")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IFERROR(New_Builds!C138*VLOOKUP(Lookups!$A$11, Lookups!$A$9:Lookups!$B$24, 2, FALSE), "-")</f>
        <v/>
      </c>
      <c r="D138" s="20">
        <f>IFERROR(New_Builds!D138*VLOOKUP(Lookups!$A$11, Lookups!$A$9:Lookups!$B$24, 2, FALSE), "-")</f>
        <v/>
      </c>
      <c r="E138" s="20">
        <f>IFERROR(New_Builds!E138*VLOOKUP(Lookups!$A$11, Lookups!$A$9:Lookups!$B$24, 2, FALSE), "-")</f>
        <v/>
      </c>
      <c r="F138" s="20">
        <f>IFERROR(New_Builds!F138*VLOOKUP(Lookups!$A$11, Lookups!$A$9:Lookups!$B$24, 2, FALSE), "-")</f>
        <v/>
      </c>
      <c r="G138" s="20">
        <f>IFERROR(New_Builds!G138*VLOOKUP(Lookups!$A$11, Lookups!$A$9:Lookups!$B$24, 2, FALSE), "-")</f>
        <v/>
      </c>
      <c r="H138" s="20">
        <f>IFERROR(New_Builds!H138*VLOOKUP(Lookups!$A$11, Lookups!$A$9:Lookups!$B$24, 2, FALSE), "-")</f>
        <v/>
      </c>
      <c r="I138" s="20">
        <f>IFERROR(New_Builds!I138*VLOOKUP(Lookups!$A$11, Lookups!$A$9:Lookups!$B$24, 2, FALSE), "-")</f>
        <v/>
      </c>
      <c r="J138" s="20">
        <f>IFERROR(New_Builds!J138*VLOOKUP(Lookups!$A$11, Lookups!$A$9:Lookups!$B$24, 2, FALSE), "-")</f>
        <v/>
      </c>
      <c r="K138" s="20">
        <f>IFERROR(New_Builds!K138*VLOOKUP(Lookups!$A$11, Lookups!$A$9:Lookups!$B$24, 2, FALSE), "-")</f>
        <v/>
      </c>
      <c r="L138" s="20">
        <f>IFERROR(New_Builds!L138*VLOOKUP(Lookups!$A$11, Lookups!$A$9:Lookups!$B$24, 2, FALSE), "-")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IFERROR(New_Builds!C139*VLOOKUP(Lookups!$A$11, Lookups!$A$9:Lookups!$B$24, 2, FALSE), "-")</f>
        <v/>
      </c>
      <c r="D139" s="20">
        <f>IFERROR(New_Builds!D139*VLOOKUP(Lookups!$A$11, Lookups!$A$9:Lookups!$B$24, 2, FALSE), "-")</f>
        <v/>
      </c>
      <c r="E139" s="20">
        <f>IFERROR(New_Builds!E139*VLOOKUP(Lookups!$A$11, Lookups!$A$9:Lookups!$B$24, 2, FALSE), "-")</f>
        <v/>
      </c>
      <c r="F139" s="20">
        <f>IFERROR(New_Builds!F139*VLOOKUP(Lookups!$A$11, Lookups!$A$9:Lookups!$B$24, 2, FALSE), "-")</f>
        <v/>
      </c>
      <c r="G139" s="20">
        <f>IFERROR(New_Builds!G139*VLOOKUP(Lookups!$A$11, Lookups!$A$9:Lookups!$B$24, 2, FALSE), "-")</f>
        <v/>
      </c>
      <c r="H139" s="20">
        <f>IFERROR(New_Builds!H139*VLOOKUP(Lookups!$A$11, Lookups!$A$9:Lookups!$B$24, 2, FALSE), "-")</f>
        <v/>
      </c>
      <c r="I139" s="20">
        <f>IFERROR(New_Builds!I139*VLOOKUP(Lookups!$A$11, Lookups!$A$9:Lookups!$B$24, 2, FALSE), "-")</f>
        <v/>
      </c>
      <c r="J139" s="20">
        <f>IFERROR(New_Builds!J139*VLOOKUP(Lookups!$A$11, Lookups!$A$9:Lookups!$B$24, 2, FALSE), "-")</f>
        <v/>
      </c>
      <c r="K139" s="20">
        <f>IFERROR(New_Builds!K139*VLOOKUP(Lookups!$A$11, Lookups!$A$9:Lookups!$B$24, 2, FALSE), "-")</f>
        <v/>
      </c>
      <c r="L139" s="20">
        <f>IFERROR(New_Builds!L139*VLOOKUP(Lookups!$A$11, Lookups!$A$9:Lookups!$B$24, 2, FALSE), "-")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IFERROR(New_Builds!C140*VLOOKUP(Lookups!$A$11, Lookups!$A$9:Lookups!$B$24, 2, FALSE), "-")</f>
        <v/>
      </c>
      <c r="D140" s="20">
        <f>IFERROR(New_Builds!D140*VLOOKUP(Lookups!$A$11, Lookups!$A$9:Lookups!$B$24, 2, FALSE), "-")</f>
        <v/>
      </c>
      <c r="E140" s="20">
        <f>IFERROR(New_Builds!E140*VLOOKUP(Lookups!$A$11, Lookups!$A$9:Lookups!$B$24, 2, FALSE), "-")</f>
        <v/>
      </c>
      <c r="F140" s="20">
        <f>IFERROR(New_Builds!F140*VLOOKUP(Lookups!$A$11, Lookups!$A$9:Lookups!$B$24, 2, FALSE), "-")</f>
        <v/>
      </c>
      <c r="G140" s="20">
        <f>IFERROR(New_Builds!G140*VLOOKUP(Lookups!$A$11, Lookups!$A$9:Lookups!$B$24, 2, FALSE), "-")</f>
        <v/>
      </c>
      <c r="H140" s="20">
        <f>IFERROR(New_Builds!H140*VLOOKUP(Lookups!$A$11, Lookups!$A$9:Lookups!$B$24, 2, FALSE), "-")</f>
        <v/>
      </c>
      <c r="I140" s="20">
        <f>IFERROR(New_Builds!I140*VLOOKUP(Lookups!$A$11, Lookups!$A$9:Lookups!$B$24, 2, FALSE), "-")</f>
        <v/>
      </c>
      <c r="J140" s="20">
        <f>IFERROR(New_Builds!J140*VLOOKUP(Lookups!$A$11, Lookups!$A$9:Lookups!$B$24, 2, FALSE), "-")</f>
        <v/>
      </c>
      <c r="K140" s="20">
        <f>IFERROR(New_Builds!K140*VLOOKUP(Lookups!$A$11, Lookups!$A$9:Lookups!$B$24, 2, FALSE), "-")</f>
        <v/>
      </c>
      <c r="L140" s="20">
        <f>IFERROR(New_Builds!L140*VLOOKUP(Lookups!$A$11, Lookups!$A$9:Lookups!$B$24, 2, FALSE), "-")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IFERROR(New_Builds!C141*VLOOKUP(Lookups!$A$11, Lookups!$A$9:Lookups!$B$24, 2, FALSE), "-")</f>
        <v/>
      </c>
      <c r="D141" s="20">
        <f>IFERROR(New_Builds!D141*VLOOKUP(Lookups!$A$11, Lookups!$A$9:Lookups!$B$24, 2, FALSE), "-")</f>
        <v/>
      </c>
      <c r="E141" s="20">
        <f>IFERROR(New_Builds!E141*VLOOKUP(Lookups!$A$11, Lookups!$A$9:Lookups!$B$24, 2, FALSE), "-")</f>
        <v/>
      </c>
      <c r="F141" s="20">
        <f>IFERROR(New_Builds!F141*VLOOKUP(Lookups!$A$11, Lookups!$A$9:Lookups!$B$24, 2, FALSE), "-")</f>
        <v/>
      </c>
      <c r="G141" s="20">
        <f>IFERROR(New_Builds!G141*VLOOKUP(Lookups!$A$11, Lookups!$A$9:Lookups!$B$24, 2, FALSE), "-")</f>
        <v/>
      </c>
      <c r="H141" s="20">
        <f>IFERROR(New_Builds!H141*VLOOKUP(Lookups!$A$11, Lookups!$A$9:Lookups!$B$24, 2, FALSE), "-")</f>
        <v/>
      </c>
      <c r="I141" s="20">
        <f>IFERROR(New_Builds!I141*VLOOKUP(Lookups!$A$11, Lookups!$A$9:Lookups!$B$24, 2, FALSE), "-")</f>
        <v/>
      </c>
      <c r="J141" s="20">
        <f>IFERROR(New_Builds!J141*VLOOKUP(Lookups!$A$11, Lookups!$A$9:Lookups!$B$24, 2, FALSE), "-")</f>
        <v/>
      </c>
      <c r="K141" s="20">
        <f>IFERROR(New_Builds!K141*VLOOKUP(Lookups!$A$11, Lookups!$A$9:Lookups!$B$24, 2, FALSE), "-")</f>
        <v/>
      </c>
      <c r="L141" s="20">
        <f>IFERROR(New_Builds!L141*VLOOKUP(Lookups!$A$11, Lookups!$A$9:Lookups!$B$24, 2, FALSE), "-")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IFERROR(New_Builds!C142*VLOOKUP(Lookups!$A$11, Lookups!$A$9:Lookups!$B$24, 2, FALSE), "-")</f>
        <v/>
      </c>
      <c r="D142" s="20">
        <f>IFERROR(New_Builds!D142*VLOOKUP(Lookups!$A$11, Lookups!$A$9:Lookups!$B$24, 2, FALSE), "-")</f>
        <v/>
      </c>
      <c r="E142" s="20">
        <f>IFERROR(New_Builds!E142*VLOOKUP(Lookups!$A$11, Lookups!$A$9:Lookups!$B$24, 2, FALSE), "-")</f>
        <v/>
      </c>
      <c r="F142" s="20">
        <f>IFERROR(New_Builds!F142*VLOOKUP(Lookups!$A$11, Lookups!$A$9:Lookups!$B$24, 2, FALSE), "-")</f>
        <v/>
      </c>
      <c r="G142" s="20">
        <f>IFERROR(New_Builds!G142*VLOOKUP(Lookups!$A$11, Lookups!$A$9:Lookups!$B$24, 2, FALSE), "-")</f>
        <v/>
      </c>
      <c r="H142" s="20">
        <f>IFERROR(New_Builds!H142*VLOOKUP(Lookups!$A$11, Lookups!$A$9:Lookups!$B$24, 2, FALSE), "-")</f>
        <v/>
      </c>
      <c r="I142" s="20">
        <f>IFERROR(New_Builds!I142*VLOOKUP(Lookups!$A$11, Lookups!$A$9:Lookups!$B$24, 2, FALSE), "-")</f>
        <v/>
      </c>
      <c r="J142" s="20">
        <f>IFERROR(New_Builds!J142*VLOOKUP(Lookups!$A$11, Lookups!$A$9:Lookups!$B$24, 2, FALSE), "-")</f>
        <v/>
      </c>
      <c r="K142" s="20">
        <f>IFERROR(New_Builds!K142*VLOOKUP(Lookups!$A$11, Lookups!$A$9:Lookups!$B$24, 2, FALSE), "-")</f>
        <v/>
      </c>
      <c r="L142" s="20">
        <f>IFERROR(New_Builds!L142*VLOOKUP(Lookups!$A$11, Lookups!$A$9:Lookups!$B$24, 2, FALSE), "-")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IFERROR(New_Builds!C143*VLOOKUP(Lookups!$A$11, Lookups!$A$9:Lookups!$B$24, 2, FALSE), "-")</f>
        <v/>
      </c>
      <c r="D143" s="20">
        <f>IFERROR(New_Builds!D143*VLOOKUP(Lookups!$A$11, Lookups!$A$9:Lookups!$B$24, 2, FALSE), "-")</f>
        <v/>
      </c>
      <c r="E143" s="20">
        <f>IFERROR(New_Builds!E143*VLOOKUP(Lookups!$A$11, Lookups!$A$9:Lookups!$B$24, 2, FALSE), "-")</f>
        <v/>
      </c>
      <c r="F143" s="20">
        <f>IFERROR(New_Builds!F143*VLOOKUP(Lookups!$A$11, Lookups!$A$9:Lookups!$B$24, 2, FALSE), "-")</f>
        <v/>
      </c>
      <c r="G143" s="20">
        <f>IFERROR(New_Builds!G143*VLOOKUP(Lookups!$A$11, Lookups!$A$9:Lookups!$B$24, 2, FALSE), "-")</f>
        <v/>
      </c>
      <c r="H143" s="20">
        <f>IFERROR(New_Builds!H143*VLOOKUP(Lookups!$A$11, Lookups!$A$9:Lookups!$B$24, 2, FALSE), "-")</f>
        <v/>
      </c>
      <c r="I143" s="20">
        <f>IFERROR(New_Builds!I143*VLOOKUP(Lookups!$A$11, Lookups!$A$9:Lookups!$B$24, 2, FALSE), "-")</f>
        <v/>
      </c>
      <c r="J143" s="20">
        <f>IFERROR(New_Builds!J143*VLOOKUP(Lookups!$A$11, Lookups!$A$9:Lookups!$B$24, 2, FALSE), "-")</f>
        <v/>
      </c>
      <c r="K143" s="20">
        <f>IFERROR(New_Builds!K143*VLOOKUP(Lookups!$A$11, Lookups!$A$9:Lookups!$B$24, 2, FALSE), "-")</f>
        <v/>
      </c>
      <c r="L143" s="20">
        <f>IFERROR(New_Builds!L143*VLOOKUP(Lookups!$A$11, Lookups!$A$9:Lookups!$B$24, 2, FALSE), "-")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IFERROR(New_Builds!C144*VLOOKUP(Lookups!$A$11, Lookups!$A$9:Lookups!$B$24, 2, FALSE), "-")</f>
        <v/>
      </c>
      <c r="D144" s="20">
        <f>IFERROR(New_Builds!D144*VLOOKUP(Lookups!$A$11, Lookups!$A$9:Lookups!$B$24, 2, FALSE), "-")</f>
        <v/>
      </c>
      <c r="E144" s="20">
        <f>IFERROR(New_Builds!E144*VLOOKUP(Lookups!$A$11, Lookups!$A$9:Lookups!$B$24, 2, FALSE), "-")</f>
        <v/>
      </c>
      <c r="F144" s="20">
        <f>IFERROR(New_Builds!F144*VLOOKUP(Lookups!$A$11, Lookups!$A$9:Lookups!$B$24, 2, FALSE), "-")</f>
        <v/>
      </c>
      <c r="G144" s="20">
        <f>IFERROR(New_Builds!G144*VLOOKUP(Lookups!$A$11, Lookups!$A$9:Lookups!$B$24, 2, FALSE), "-")</f>
        <v/>
      </c>
      <c r="H144" s="20">
        <f>IFERROR(New_Builds!H144*VLOOKUP(Lookups!$A$11, Lookups!$A$9:Lookups!$B$24, 2, FALSE), "-")</f>
        <v/>
      </c>
      <c r="I144" s="20">
        <f>IFERROR(New_Builds!I144*VLOOKUP(Lookups!$A$11, Lookups!$A$9:Lookups!$B$24, 2, FALSE), "-")</f>
        <v/>
      </c>
      <c r="J144" s="20">
        <f>IFERROR(New_Builds!J144*VLOOKUP(Lookups!$A$11, Lookups!$A$9:Lookups!$B$24, 2, FALSE), "-")</f>
        <v/>
      </c>
      <c r="K144" s="20">
        <f>IFERROR(New_Builds!K144*VLOOKUP(Lookups!$A$11, Lookups!$A$9:Lookups!$B$24, 2, FALSE), "-")</f>
        <v/>
      </c>
      <c r="L144" s="20">
        <f>IFERROR(New_Builds!L144*VLOOKUP(Lookups!$A$11, Lookups!$A$9:Lookups!$B$24, 2, FALSE), "-")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IFERROR(New_Builds!C145*VLOOKUP(Lookups!$A$11, Lookups!$A$9:Lookups!$B$24, 2, FALSE), "-")</f>
        <v/>
      </c>
      <c r="D145" s="20">
        <f>IFERROR(New_Builds!D145*VLOOKUP(Lookups!$A$11, Lookups!$A$9:Lookups!$B$24, 2, FALSE), "-")</f>
        <v/>
      </c>
      <c r="E145" s="20">
        <f>IFERROR(New_Builds!E145*VLOOKUP(Lookups!$A$11, Lookups!$A$9:Lookups!$B$24, 2, FALSE), "-")</f>
        <v/>
      </c>
      <c r="F145" s="20">
        <f>IFERROR(New_Builds!F145*VLOOKUP(Lookups!$A$11, Lookups!$A$9:Lookups!$B$24, 2, FALSE), "-")</f>
        <v/>
      </c>
      <c r="G145" s="20">
        <f>IFERROR(New_Builds!G145*VLOOKUP(Lookups!$A$11, Lookups!$A$9:Lookups!$B$24, 2, FALSE), "-")</f>
        <v/>
      </c>
      <c r="H145" s="20">
        <f>IFERROR(New_Builds!H145*VLOOKUP(Lookups!$A$11, Lookups!$A$9:Lookups!$B$24, 2, FALSE), "-")</f>
        <v/>
      </c>
      <c r="I145" s="20">
        <f>IFERROR(New_Builds!I145*VLOOKUP(Lookups!$A$11, Lookups!$A$9:Lookups!$B$24, 2, FALSE), "-")</f>
        <v/>
      </c>
      <c r="J145" s="20">
        <f>IFERROR(New_Builds!J145*VLOOKUP(Lookups!$A$11, Lookups!$A$9:Lookups!$B$24, 2, FALSE), "-")</f>
        <v/>
      </c>
      <c r="K145" s="20">
        <f>IFERROR(New_Builds!K145*VLOOKUP(Lookups!$A$11, Lookups!$A$9:Lookups!$B$24, 2, FALSE), "-")</f>
        <v/>
      </c>
      <c r="L145" s="20">
        <f>IFERROR(New_Builds!L145*VLOOKUP(Lookups!$A$11, Lookups!$A$9:Lookups!$B$24, 2, FALSE), "-")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IFERROR(New_Builds!C146*VLOOKUP(Lookups!$A$11, Lookups!$A$9:Lookups!$B$24, 2, FALSE), "-")</f>
        <v/>
      </c>
      <c r="D146" s="20">
        <f>IFERROR(New_Builds!D146*VLOOKUP(Lookups!$A$11, Lookups!$A$9:Lookups!$B$24, 2, FALSE), "-")</f>
        <v/>
      </c>
      <c r="E146" s="20">
        <f>IFERROR(New_Builds!E146*VLOOKUP(Lookups!$A$11, Lookups!$A$9:Lookups!$B$24, 2, FALSE), "-")</f>
        <v/>
      </c>
      <c r="F146" s="20">
        <f>IFERROR(New_Builds!F146*VLOOKUP(Lookups!$A$11, Lookups!$A$9:Lookups!$B$24, 2, FALSE), "-")</f>
        <v/>
      </c>
      <c r="G146" s="20">
        <f>IFERROR(New_Builds!G146*VLOOKUP(Lookups!$A$11, Lookups!$A$9:Lookups!$B$24, 2, FALSE), "-")</f>
        <v/>
      </c>
      <c r="H146" s="20">
        <f>IFERROR(New_Builds!H146*VLOOKUP(Lookups!$A$11, Lookups!$A$9:Lookups!$B$24, 2, FALSE), "-")</f>
        <v/>
      </c>
      <c r="I146" s="20">
        <f>IFERROR(New_Builds!I146*VLOOKUP(Lookups!$A$11, Lookups!$A$9:Lookups!$B$24, 2, FALSE), "-")</f>
        <v/>
      </c>
      <c r="J146" s="20">
        <f>IFERROR(New_Builds!J146*VLOOKUP(Lookups!$A$11, Lookups!$A$9:Lookups!$B$24, 2, FALSE), "-")</f>
        <v/>
      </c>
      <c r="K146" s="20">
        <f>IFERROR(New_Builds!K146*VLOOKUP(Lookups!$A$11, Lookups!$A$9:Lookups!$B$24, 2, FALSE), "-")</f>
        <v/>
      </c>
      <c r="L146" s="20">
        <f>IFERROR(New_Builds!L146*VLOOKUP(Lookups!$A$11, Lookups!$A$9:Lookups!$B$24, 2, FALSE), "-")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IFERROR(New_Builds!C147*VLOOKUP(Lookups!$A$11, Lookups!$A$9:Lookups!$B$24, 2, FALSE), "-")</f>
        <v/>
      </c>
      <c r="D147" s="20">
        <f>IFERROR(New_Builds!D147*VLOOKUP(Lookups!$A$11, Lookups!$A$9:Lookups!$B$24, 2, FALSE), "-")</f>
        <v/>
      </c>
      <c r="E147" s="20">
        <f>IFERROR(New_Builds!E147*VLOOKUP(Lookups!$A$11, Lookups!$A$9:Lookups!$B$24, 2, FALSE), "-")</f>
        <v/>
      </c>
      <c r="F147" s="20">
        <f>IFERROR(New_Builds!F147*VLOOKUP(Lookups!$A$11, Lookups!$A$9:Lookups!$B$24, 2, FALSE), "-")</f>
        <v/>
      </c>
      <c r="G147" s="20">
        <f>IFERROR(New_Builds!G147*VLOOKUP(Lookups!$A$11, Lookups!$A$9:Lookups!$B$24, 2, FALSE), "-")</f>
        <v/>
      </c>
      <c r="H147" s="20">
        <f>IFERROR(New_Builds!H147*VLOOKUP(Lookups!$A$11, Lookups!$A$9:Lookups!$B$24, 2, FALSE), "-")</f>
        <v/>
      </c>
      <c r="I147" s="20">
        <f>IFERROR(New_Builds!I147*VLOOKUP(Lookups!$A$11, Lookups!$A$9:Lookups!$B$24, 2, FALSE), "-")</f>
        <v/>
      </c>
      <c r="J147" s="20">
        <f>IFERROR(New_Builds!J147*VLOOKUP(Lookups!$A$11, Lookups!$A$9:Lookups!$B$24, 2, FALSE), "-")</f>
        <v/>
      </c>
      <c r="K147" s="20">
        <f>IFERROR(New_Builds!K147*VLOOKUP(Lookups!$A$11, Lookups!$A$9:Lookups!$B$24, 2, FALSE), "-")</f>
        <v/>
      </c>
      <c r="L147" s="20">
        <f>IFERROR(New_Builds!L147*VLOOKUP(Lookups!$A$11, Lookups!$A$9:Lookups!$B$24, 2, FALSE), "-")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IFERROR(New_Builds!C148*VLOOKUP(Lookups!$A$11, Lookups!$A$9:Lookups!$B$24, 2, FALSE), "-")</f>
        <v/>
      </c>
      <c r="D148" s="20">
        <f>IFERROR(New_Builds!D148*VLOOKUP(Lookups!$A$11, Lookups!$A$9:Lookups!$B$24, 2, FALSE), "-")</f>
        <v/>
      </c>
      <c r="E148" s="20">
        <f>IFERROR(New_Builds!E148*VLOOKUP(Lookups!$A$11, Lookups!$A$9:Lookups!$B$24, 2, FALSE), "-")</f>
        <v/>
      </c>
      <c r="F148" s="20">
        <f>IFERROR(New_Builds!F148*VLOOKUP(Lookups!$A$11, Lookups!$A$9:Lookups!$B$24, 2, FALSE), "-")</f>
        <v/>
      </c>
      <c r="G148" s="20">
        <f>IFERROR(New_Builds!G148*VLOOKUP(Lookups!$A$11, Lookups!$A$9:Lookups!$B$24, 2, FALSE), "-")</f>
        <v/>
      </c>
      <c r="H148" s="20">
        <f>IFERROR(New_Builds!H148*VLOOKUP(Lookups!$A$11, Lookups!$A$9:Lookups!$B$24, 2, FALSE), "-")</f>
        <v/>
      </c>
      <c r="I148" s="20">
        <f>IFERROR(New_Builds!I148*VLOOKUP(Lookups!$A$11, Lookups!$A$9:Lookups!$B$24, 2, FALSE), "-")</f>
        <v/>
      </c>
      <c r="J148" s="20">
        <f>IFERROR(New_Builds!J148*VLOOKUP(Lookups!$A$11, Lookups!$A$9:Lookups!$B$24, 2, FALSE), "-")</f>
        <v/>
      </c>
      <c r="K148" s="20">
        <f>IFERROR(New_Builds!K148*VLOOKUP(Lookups!$A$11, Lookups!$A$9:Lookups!$B$24, 2, FALSE), "-")</f>
        <v/>
      </c>
      <c r="L148" s="20">
        <f>IFERROR(New_Builds!L148*VLOOKUP(Lookups!$A$11, Lookups!$A$9:Lookups!$B$24, 2, FALSE), "-")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IFERROR(New_Builds!C149*VLOOKUP(Lookups!$A$11, Lookups!$A$9:Lookups!$B$24, 2, FALSE), "-")</f>
        <v/>
      </c>
      <c r="D149" s="20">
        <f>IFERROR(New_Builds!D149*VLOOKUP(Lookups!$A$11, Lookups!$A$9:Lookups!$B$24, 2, FALSE), "-")</f>
        <v/>
      </c>
      <c r="E149" s="20">
        <f>IFERROR(New_Builds!E149*VLOOKUP(Lookups!$A$11, Lookups!$A$9:Lookups!$B$24, 2, FALSE), "-")</f>
        <v/>
      </c>
      <c r="F149" s="20">
        <f>IFERROR(New_Builds!F149*VLOOKUP(Lookups!$A$11, Lookups!$A$9:Lookups!$B$24, 2, FALSE), "-")</f>
        <v/>
      </c>
      <c r="G149" s="20">
        <f>IFERROR(New_Builds!G149*VLOOKUP(Lookups!$A$11, Lookups!$A$9:Lookups!$B$24, 2, FALSE), "-")</f>
        <v/>
      </c>
      <c r="H149" s="20">
        <f>IFERROR(New_Builds!H149*VLOOKUP(Lookups!$A$11, Lookups!$A$9:Lookups!$B$24, 2, FALSE), "-")</f>
        <v/>
      </c>
      <c r="I149" s="20">
        <f>IFERROR(New_Builds!I149*VLOOKUP(Lookups!$A$11, Lookups!$A$9:Lookups!$B$24, 2, FALSE), "-")</f>
        <v/>
      </c>
      <c r="J149" s="20">
        <f>IFERROR(New_Builds!J149*VLOOKUP(Lookups!$A$11, Lookups!$A$9:Lookups!$B$24, 2, FALSE), "-")</f>
        <v/>
      </c>
      <c r="K149" s="20">
        <f>IFERROR(New_Builds!K149*VLOOKUP(Lookups!$A$11, Lookups!$A$9:Lookups!$B$24, 2, FALSE), "-")</f>
        <v/>
      </c>
      <c r="L149" s="20">
        <f>IFERROR(New_Builds!L149*VLOOKUP(Lookups!$A$11, Lookups!$A$9:Lookups!$B$24, 2, FALSE), "-")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IFERROR(New_Builds!C150*VLOOKUP(Lookups!$A$11, Lookups!$A$9:Lookups!$B$24, 2, FALSE), "-")</f>
        <v/>
      </c>
      <c r="D150" s="20">
        <f>IFERROR(New_Builds!D150*VLOOKUP(Lookups!$A$11, Lookups!$A$9:Lookups!$B$24, 2, FALSE), "-")</f>
        <v/>
      </c>
      <c r="E150" s="20">
        <f>IFERROR(New_Builds!E150*VLOOKUP(Lookups!$A$11, Lookups!$A$9:Lookups!$B$24, 2, FALSE), "-")</f>
        <v/>
      </c>
      <c r="F150" s="20">
        <f>IFERROR(New_Builds!F150*VLOOKUP(Lookups!$A$11, Lookups!$A$9:Lookups!$B$24, 2, FALSE), "-")</f>
        <v/>
      </c>
      <c r="G150" s="20">
        <f>IFERROR(New_Builds!G150*VLOOKUP(Lookups!$A$11, Lookups!$A$9:Lookups!$B$24, 2, FALSE), "-")</f>
        <v/>
      </c>
      <c r="H150" s="20">
        <f>IFERROR(New_Builds!H150*VLOOKUP(Lookups!$A$11, Lookups!$A$9:Lookups!$B$24, 2, FALSE), "-")</f>
        <v/>
      </c>
      <c r="I150" s="20">
        <f>IFERROR(New_Builds!I150*VLOOKUP(Lookups!$A$11, Lookups!$A$9:Lookups!$B$24, 2, FALSE), "-")</f>
        <v/>
      </c>
      <c r="J150" s="20">
        <f>IFERROR(New_Builds!J150*VLOOKUP(Lookups!$A$11, Lookups!$A$9:Lookups!$B$24, 2, FALSE), "-")</f>
        <v/>
      </c>
      <c r="K150" s="20">
        <f>IFERROR(New_Builds!K150*VLOOKUP(Lookups!$A$11, Lookups!$A$9:Lookups!$B$24, 2, FALSE), "-")</f>
        <v/>
      </c>
      <c r="L150" s="20">
        <f>IFERROR(New_Builds!L150*VLOOKUP(Lookups!$A$11, Lookups!$A$9:Lookups!$B$24, 2, FALSE), "-")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IFERROR(New_Builds!C151*VLOOKUP(Lookups!$A$11, Lookups!$A$9:Lookups!$B$24, 2, FALSE), "-")</f>
        <v/>
      </c>
      <c r="D151" s="20">
        <f>IFERROR(New_Builds!D151*VLOOKUP(Lookups!$A$11, Lookups!$A$9:Lookups!$B$24, 2, FALSE), "-")</f>
        <v/>
      </c>
      <c r="E151" s="20">
        <f>IFERROR(New_Builds!E151*VLOOKUP(Lookups!$A$11, Lookups!$A$9:Lookups!$B$24, 2, FALSE), "-")</f>
        <v/>
      </c>
      <c r="F151" s="20">
        <f>IFERROR(New_Builds!F151*VLOOKUP(Lookups!$A$11, Lookups!$A$9:Lookups!$B$24, 2, FALSE), "-")</f>
        <v/>
      </c>
      <c r="G151" s="20">
        <f>IFERROR(New_Builds!G151*VLOOKUP(Lookups!$A$11, Lookups!$A$9:Lookups!$B$24, 2, FALSE), "-")</f>
        <v/>
      </c>
      <c r="H151" s="20">
        <f>IFERROR(New_Builds!H151*VLOOKUP(Lookups!$A$11, Lookups!$A$9:Lookups!$B$24, 2, FALSE), "-")</f>
        <v/>
      </c>
      <c r="I151" s="20">
        <f>IFERROR(New_Builds!I151*VLOOKUP(Lookups!$A$11, Lookups!$A$9:Lookups!$B$24, 2, FALSE), "-")</f>
        <v/>
      </c>
      <c r="J151" s="20">
        <f>IFERROR(New_Builds!J151*VLOOKUP(Lookups!$A$11, Lookups!$A$9:Lookups!$B$24, 2, FALSE), "-")</f>
        <v/>
      </c>
      <c r="K151" s="20">
        <f>IFERROR(New_Builds!K151*VLOOKUP(Lookups!$A$11, Lookups!$A$9:Lookups!$B$24, 2, FALSE), "-")</f>
        <v/>
      </c>
      <c r="L151" s="20">
        <f>IFERROR(New_Builds!L151*VLOOKUP(Lookups!$A$11, Lookups!$A$9:Lookups!$B$24, 2, FALSE), "-")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IFERROR(New_Builds!C152*VLOOKUP(Lookups!$A$11, Lookups!$A$9:Lookups!$B$24, 2, FALSE), "-")</f>
        <v/>
      </c>
      <c r="D152" s="20">
        <f>IFERROR(New_Builds!D152*VLOOKUP(Lookups!$A$11, Lookups!$A$9:Lookups!$B$24, 2, FALSE), "-")</f>
        <v/>
      </c>
      <c r="E152" s="20">
        <f>IFERROR(New_Builds!E152*VLOOKUP(Lookups!$A$11, Lookups!$A$9:Lookups!$B$24, 2, FALSE), "-")</f>
        <v/>
      </c>
      <c r="F152" s="20">
        <f>IFERROR(New_Builds!F152*VLOOKUP(Lookups!$A$11, Lookups!$A$9:Lookups!$B$24, 2, FALSE), "-")</f>
        <v/>
      </c>
      <c r="G152" s="20">
        <f>IFERROR(New_Builds!G152*VLOOKUP(Lookups!$A$11, Lookups!$A$9:Lookups!$B$24, 2, FALSE), "-")</f>
        <v/>
      </c>
      <c r="H152" s="20">
        <f>IFERROR(New_Builds!H152*VLOOKUP(Lookups!$A$11, Lookups!$A$9:Lookups!$B$24, 2, FALSE), "-")</f>
        <v/>
      </c>
      <c r="I152" s="20">
        <f>IFERROR(New_Builds!I152*VLOOKUP(Lookups!$A$11, Lookups!$A$9:Lookups!$B$24, 2, FALSE), "-")</f>
        <v/>
      </c>
      <c r="J152" s="20">
        <f>IFERROR(New_Builds!J152*VLOOKUP(Lookups!$A$11, Lookups!$A$9:Lookups!$B$24, 2, FALSE), "-")</f>
        <v/>
      </c>
      <c r="K152" s="20">
        <f>IFERROR(New_Builds!K152*VLOOKUP(Lookups!$A$11, Lookups!$A$9:Lookups!$B$24, 2, FALSE), "-")</f>
        <v/>
      </c>
      <c r="L152" s="20">
        <f>IFERROR(New_Builds!L152*VLOOKUP(Lookups!$A$11, Lookups!$A$9:Lookups!$B$24, 2, FALSE), "-")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IFERROR(New_Builds!C153*VLOOKUP(Lookups!$A$11, Lookups!$A$9:Lookups!$B$24, 2, FALSE), "-")</f>
        <v/>
      </c>
      <c r="D153" s="20">
        <f>IFERROR(New_Builds!D153*VLOOKUP(Lookups!$A$11, Lookups!$A$9:Lookups!$B$24, 2, FALSE), "-")</f>
        <v/>
      </c>
      <c r="E153" s="20">
        <f>IFERROR(New_Builds!E153*VLOOKUP(Lookups!$A$11, Lookups!$A$9:Lookups!$B$24, 2, FALSE), "-")</f>
        <v/>
      </c>
      <c r="F153" s="20">
        <f>IFERROR(New_Builds!F153*VLOOKUP(Lookups!$A$11, Lookups!$A$9:Lookups!$B$24, 2, FALSE), "-")</f>
        <v/>
      </c>
      <c r="G153" s="20">
        <f>IFERROR(New_Builds!G153*VLOOKUP(Lookups!$A$11, Lookups!$A$9:Lookups!$B$24, 2, FALSE), "-")</f>
        <v/>
      </c>
      <c r="H153" s="20">
        <f>IFERROR(New_Builds!H153*VLOOKUP(Lookups!$A$11, Lookups!$A$9:Lookups!$B$24, 2, FALSE), "-")</f>
        <v/>
      </c>
      <c r="I153" s="20">
        <f>IFERROR(New_Builds!I153*VLOOKUP(Lookups!$A$11, Lookups!$A$9:Lookups!$B$24, 2, FALSE), "-")</f>
        <v/>
      </c>
      <c r="J153" s="20">
        <f>IFERROR(New_Builds!J153*VLOOKUP(Lookups!$A$11, Lookups!$A$9:Lookups!$B$24, 2, FALSE), "-")</f>
        <v/>
      </c>
      <c r="K153" s="20">
        <f>IFERROR(New_Builds!K153*VLOOKUP(Lookups!$A$11, Lookups!$A$9:Lookups!$B$24, 2, FALSE), "-")</f>
        <v/>
      </c>
      <c r="L153" s="20">
        <f>IFERROR(New_Builds!L153*VLOOKUP(Lookups!$A$11, Lookups!$A$9:Lookups!$B$24, 2, FALSE), "-")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IFERROR(New_Builds!C154*VLOOKUP(Lookups!$A$11, Lookups!$A$9:Lookups!$B$24, 2, FALSE), "-")</f>
        <v/>
      </c>
      <c r="D154" s="20">
        <f>IFERROR(New_Builds!D154*VLOOKUP(Lookups!$A$11, Lookups!$A$9:Lookups!$B$24, 2, FALSE), "-")</f>
        <v/>
      </c>
      <c r="E154" s="20">
        <f>IFERROR(New_Builds!E154*VLOOKUP(Lookups!$A$11, Lookups!$A$9:Lookups!$B$24, 2, FALSE), "-")</f>
        <v/>
      </c>
      <c r="F154" s="20">
        <f>IFERROR(New_Builds!F154*VLOOKUP(Lookups!$A$11, Lookups!$A$9:Lookups!$B$24, 2, FALSE), "-")</f>
        <v/>
      </c>
      <c r="G154" s="20">
        <f>IFERROR(New_Builds!G154*VLOOKUP(Lookups!$A$11, Lookups!$A$9:Lookups!$B$24, 2, FALSE), "-")</f>
        <v/>
      </c>
      <c r="H154" s="20">
        <f>IFERROR(New_Builds!H154*VLOOKUP(Lookups!$A$11, Lookups!$A$9:Lookups!$B$24, 2, FALSE), "-")</f>
        <v/>
      </c>
      <c r="I154" s="20">
        <f>IFERROR(New_Builds!I154*VLOOKUP(Lookups!$A$11, Lookups!$A$9:Lookups!$B$24, 2, FALSE), "-")</f>
        <v/>
      </c>
      <c r="J154" s="20">
        <f>IFERROR(New_Builds!J154*VLOOKUP(Lookups!$A$11, Lookups!$A$9:Lookups!$B$24, 2, FALSE), "-")</f>
        <v/>
      </c>
      <c r="K154" s="20">
        <f>IFERROR(New_Builds!K154*VLOOKUP(Lookups!$A$11, Lookups!$A$9:Lookups!$B$24, 2, FALSE), "-")</f>
        <v/>
      </c>
      <c r="L154" s="20">
        <f>IFERROR(New_Builds!L154*VLOOKUP(Lookups!$A$11, Lookups!$A$9:Lookups!$B$24, 2, FALSE), "-")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IFERROR(New_Builds!C155*VLOOKUP(Lookups!$A$11, Lookups!$A$9:Lookups!$B$24, 2, FALSE), "-")</f>
        <v/>
      </c>
      <c r="D155" s="20">
        <f>IFERROR(New_Builds!D155*VLOOKUP(Lookups!$A$11, Lookups!$A$9:Lookups!$B$24, 2, FALSE), "-")</f>
        <v/>
      </c>
      <c r="E155" s="20">
        <f>IFERROR(New_Builds!E155*VLOOKUP(Lookups!$A$11, Lookups!$A$9:Lookups!$B$24, 2, FALSE), "-")</f>
        <v/>
      </c>
      <c r="F155" s="20">
        <f>IFERROR(New_Builds!F155*VLOOKUP(Lookups!$A$11, Lookups!$A$9:Lookups!$B$24, 2, FALSE), "-")</f>
        <v/>
      </c>
      <c r="G155" s="20">
        <f>IFERROR(New_Builds!G155*VLOOKUP(Lookups!$A$11, Lookups!$A$9:Lookups!$B$24, 2, FALSE), "-")</f>
        <v/>
      </c>
      <c r="H155" s="20">
        <f>IFERROR(New_Builds!H155*VLOOKUP(Lookups!$A$11, Lookups!$A$9:Lookups!$B$24, 2, FALSE), "-")</f>
        <v/>
      </c>
      <c r="I155" s="20">
        <f>IFERROR(New_Builds!I155*VLOOKUP(Lookups!$A$11, Lookups!$A$9:Lookups!$B$24, 2, FALSE), "-")</f>
        <v/>
      </c>
      <c r="J155" s="20">
        <f>IFERROR(New_Builds!J155*VLOOKUP(Lookups!$A$11, Lookups!$A$9:Lookups!$B$24, 2, FALSE), "-")</f>
        <v/>
      </c>
      <c r="K155" s="20">
        <f>IFERROR(New_Builds!K155*VLOOKUP(Lookups!$A$11, Lookups!$A$9:Lookups!$B$24, 2, FALSE), "-")</f>
        <v/>
      </c>
      <c r="L155" s="20">
        <f>IFERROR(New_Builds!L155*VLOOKUP(Lookups!$A$11, Lookups!$A$9:Lookups!$B$24, 2, FALSE), "-")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IFERROR(New_Builds!C156*VLOOKUP(Lookups!$A$11, Lookups!$A$9:Lookups!$B$24, 2, FALSE), "-")</f>
        <v/>
      </c>
      <c r="D156" s="20">
        <f>IFERROR(New_Builds!D156*VLOOKUP(Lookups!$A$11, Lookups!$A$9:Lookups!$B$24, 2, FALSE), "-")</f>
        <v/>
      </c>
      <c r="E156" s="20">
        <f>IFERROR(New_Builds!E156*VLOOKUP(Lookups!$A$11, Lookups!$A$9:Lookups!$B$24, 2, FALSE), "-")</f>
        <v/>
      </c>
      <c r="F156" s="20">
        <f>IFERROR(New_Builds!F156*VLOOKUP(Lookups!$A$11, Lookups!$A$9:Lookups!$B$24, 2, FALSE), "-")</f>
        <v/>
      </c>
      <c r="G156" s="20">
        <f>IFERROR(New_Builds!G156*VLOOKUP(Lookups!$A$11, Lookups!$A$9:Lookups!$B$24, 2, FALSE), "-")</f>
        <v/>
      </c>
      <c r="H156" s="20">
        <f>IFERROR(New_Builds!H156*VLOOKUP(Lookups!$A$11, Lookups!$A$9:Lookups!$B$24, 2, FALSE), "-")</f>
        <v/>
      </c>
      <c r="I156" s="20">
        <f>IFERROR(New_Builds!I156*VLOOKUP(Lookups!$A$11, Lookups!$A$9:Lookups!$B$24, 2, FALSE), "-")</f>
        <v/>
      </c>
      <c r="J156" s="20">
        <f>IFERROR(New_Builds!J156*VLOOKUP(Lookups!$A$11, Lookups!$A$9:Lookups!$B$24, 2, FALSE), "-")</f>
        <v/>
      </c>
      <c r="K156" s="20">
        <f>IFERROR(New_Builds!K156*VLOOKUP(Lookups!$A$11, Lookups!$A$9:Lookups!$B$24, 2, FALSE), "-")</f>
        <v/>
      </c>
      <c r="L156" s="20">
        <f>IFERROR(New_Builds!L156*VLOOKUP(Lookups!$A$11, Lookups!$A$9:Lookups!$B$24, 2, FALSE), "-")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IFERROR(New_Builds!C157*VLOOKUP(Lookups!$A$11, Lookups!$A$9:Lookups!$B$24, 2, FALSE), "-")</f>
        <v/>
      </c>
      <c r="D157" s="20">
        <f>IFERROR(New_Builds!D157*VLOOKUP(Lookups!$A$11, Lookups!$A$9:Lookups!$B$24, 2, FALSE), "-")</f>
        <v/>
      </c>
      <c r="E157" s="20">
        <f>IFERROR(New_Builds!E157*VLOOKUP(Lookups!$A$11, Lookups!$A$9:Lookups!$B$24, 2, FALSE), "-")</f>
        <v/>
      </c>
      <c r="F157" s="20">
        <f>IFERROR(New_Builds!F157*VLOOKUP(Lookups!$A$11, Lookups!$A$9:Lookups!$B$24, 2, FALSE), "-")</f>
        <v/>
      </c>
      <c r="G157" s="20">
        <f>IFERROR(New_Builds!G157*VLOOKUP(Lookups!$A$11, Lookups!$A$9:Lookups!$B$24, 2, FALSE), "-")</f>
        <v/>
      </c>
      <c r="H157" s="20">
        <f>IFERROR(New_Builds!H157*VLOOKUP(Lookups!$A$11, Lookups!$A$9:Lookups!$B$24, 2, FALSE), "-")</f>
        <v/>
      </c>
      <c r="I157" s="20">
        <f>IFERROR(New_Builds!I157*VLOOKUP(Lookups!$A$11, Lookups!$A$9:Lookups!$B$24, 2, FALSE), "-")</f>
        <v/>
      </c>
      <c r="J157" s="20">
        <f>IFERROR(New_Builds!J157*VLOOKUP(Lookups!$A$11, Lookups!$A$9:Lookups!$B$24, 2, FALSE), "-")</f>
        <v/>
      </c>
      <c r="K157" s="20">
        <f>IFERROR(New_Builds!K157*VLOOKUP(Lookups!$A$11, Lookups!$A$9:Lookups!$B$24, 2, FALSE), "-")</f>
        <v/>
      </c>
      <c r="L157" s="20">
        <f>IFERROR(New_Builds!L157*VLOOKUP(Lookups!$A$11, Lookups!$A$9:Lookups!$B$24, 2, FALSE), "-")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IFERROR(New_Builds!C158*VLOOKUP(Lookups!$A$11, Lookups!$A$9:Lookups!$B$24, 2, FALSE), "-")</f>
        <v/>
      </c>
      <c r="D158" s="20">
        <f>IFERROR(New_Builds!D158*VLOOKUP(Lookups!$A$11, Lookups!$A$9:Lookups!$B$24, 2, FALSE), "-")</f>
        <v/>
      </c>
      <c r="E158" s="20">
        <f>IFERROR(New_Builds!E158*VLOOKUP(Lookups!$A$11, Lookups!$A$9:Lookups!$B$24, 2, FALSE), "-")</f>
        <v/>
      </c>
      <c r="F158" s="20">
        <f>IFERROR(New_Builds!F158*VLOOKUP(Lookups!$A$11, Lookups!$A$9:Lookups!$B$24, 2, FALSE), "-")</f>
        <v/>
      </c>
      <c r="G158" s="20">
        <f>IFERROR(New_Builds!G158*VLOOKUP(Lookups!$A$11, Lookups!$A$9:Lookups!$B$24, 2, FALSE), "-")</f>
        <v/>
      </c>
      <c r="H158" s="20">
        <f>IFERROR(New_Builds!H158*VLOOKUP(Lookups!$A$11, Lookups!$A$9:Lookups!$B$24, 2, FALSE), "-")</f>
        <v/>
      </c>
      <c r="I158" s="20">
        <f>IFERROR(New_Builds!I158*VLOOKUP(Lookups!$A$11, Lookups!$A$9:Lookups!$B$24, 2, FALSE), "-")</f>
        <v/>
      </c>
      <c r="J158" s="20">
        <f>IFERROR(New_Builds!J158*VLOOKUP(Lookups!$A$11, Lookups!$A$9:Lookups!$B$24, 2, FALSE), "-")</f>
        <v/>
      </c>
      <c r="K158" s="20">
        <f>IFERROR(New_Builds!K158*VLOOKUP(Lookups!$A$11, Lookups!$A$9:Lookups!$B$24, 2, FALSE), "-")</f>
        <v/>
      </c>
      <c r="L158" s="20">
        <f>IFERROR(New_Builds!L158*VLOOKUP(Lookups!$A$11, Lookups!$A$9:Lookups!$B$24, 2, FALSE), "-")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IFERROR(New_Builds!C159*VLOOKUP(Lookups!$A$11, Lookups!$A$9:Lookups!$B$24, 2, FALSE), "-")</f>
        <v/>
      </c>
      <c r="D159" s="20">
        <f>IFERROR(New_Builds!D159*VLOOKUP(Lookups!$A$11, Lookups!$A$9:Lookups!$B$24, 2, FALSE), "-")</f>
        <v/>
      </c>
      <c r="E159" s="20">
        <f>IFERROR(New_Builds!E159*VLOOKUP(Lookups!$A$11, Lookups!$A$9:Lookups!$B$24, 2, FALSE), "-")</f>
        <v/>
      </c>
      <c r="F159" s="20">
        <f>IFERROR(New_Builds!F159*VLOOKUP(Lookups!$A$11, Lookups!$A$9:Lookups!$B$24, 2, FALSE), "-")</f>
        <v/>
      </c>
      <c r="G159" s="20">
        <f>IFERROR(New_Builds!G159*VLOOKUP(Lookups!$A$11, Lookups!$A$9:Lookups!$B$24, 2, FALSE), "-")</f>
        <v/>
      </c>
      <c r="H159" s="20">
        <f>IFERROR(New_Builds!H159*VLOOKUP(Lookups!$A$11, Lookups!$A$9:Lookups!$B$24, 2, FALSE), "-")</f>
        <v/>
      </c>
      <c r="I159" s="20">
        <f>IFERROR(New_Builds!I159*VLOOKUP(Lookups!$A$11, Lookups!$A$9:Lookups!$B$24, 2, FALSE), "-")</f>
        <v/>
      </c>
      <c r="J159" s="20">
        <f>IFERROR(New_Builds!J159*VLOOKUP(Lookups!$A$11, Lookups!$A$9:Lookups!$B$24, 2, FALSE), "-")</f>
        <v/>
      </c>
      <c r="K159" s="20">
        <f>IFERROR(New_Builds!K159*VLOOKUP(Lookups!$A$11, Lookups!$A$9:Lookups!$B$24, 2, FALSE), "-")</f>
        <v/>
      </c>
      <c r="L159" s="20">
        <f>IFERROR(New_Builds!L159*VLOOKUP(Lookups!$A$11, Lookups!$A$9:Lookups!$B$24, 2, FALSE), "-")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IFERROR(New_Builds!C160*VLOOKUP(Lookups!$A$11, Lookups!$A$9:Lookups!$B$24, 2, FALSE), "-")</f>
        <v/>
      </c>
      <c r="D160" s="20">
        <f>IFERROR(New_Builds!D160*VLOOKUP(Lookups!$A$11, Lookups!$A$9:Lookups!$B$24, 2, FALSE), "-")</f>
        <v/>
      </c>
      <c r="E160" s="20">
        <f>IFERROR(New_Builds!E160*VLOOKUP(Lookups!$A$11, Lookups!$A$9:Lookups!$B$24, 2, FALSE), "-")</f>
        <v/>
      </c>
      <c r="F160" s="20">
        <f>IFERROR(New_Builds!F160*VLOOKUP(Lookups!$A$11, Lookups!$A$9:Lookups!$B$24, 2, FALSE), "-")</f>
        <v/>
      </c>
      <c r="G160" s="20">
        <f>IFERROR(New_Builds!G160*VLOOKUP(Lookups!$A$11, Lookups!$A$9:Lookups!$B$24, 2, FALSE), "-")</f>
        <v/>
      </c>
      <c r="H160" s="20">
        <f>IFERROR(New_Builds!H160*VLOOKUP(Lookups!$A$11, Lookups!$A$9:Lookups!$B$24, 2, FALSE), "-")</f>
        <v/>
      </c>
      <c r="I160" s="20">
        <f>IFERROR(New_Builds!I160*VLOOKUP(Lookups!$A$11, Lookups!$A$9:Lookups!$B$24, 2, FALSE), "-")</f>
        <v/>
      </c>
      <c r="J160" s="20">
        <f>IFERROR(New_Builds!J160*VLOOKUP(Lookups!$A$11, Lookups!$A$9:Lookups!$B$24, 2, FALSE), "-")</f>
        <v/>
      </c>
      <c r="K160" s="20">
        <f>IFERROR(New_Builds!K160*VLOOKUP(Lookups!$A$11, Lookups!$A$9:Lookups!$B$24, 2, FALSE), "-")</f>
        <v/>
      </c>
      <c r="L160" s="20">
        <f>IFERROR(New_Builds!L160*VLOOKUP(Lookups!$A$11, Lookups!$A$9:Lookups!$B$24, 2, FALSE), "-")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IFERROR(New_Builds!C161*VLOOKUP(Lookups!$A$11, Lookups!$A$9:Lookups!$B$24, 2, FALSE), "-")</f>
        <v/>
      </c>
      <c r="D161" s="20">
        <f>IFERROR(New_Builds!D161*VLOOKUP(Lookups!$A$11, Lookups!$A$9:Lookups!$B$24, 2, FALSE), "-")</f>
        <v/>
      </c>
      <c r="E161" s="20">
        <f>IFERROR(New_Builds!E161*VLOOKUP(Lookups!$A$11, Lookups!$A$9:Lookups!$B$24, 2, FALSE), "-")</f>
        <v/>
      </c>
      <c r="F161" s="20">
        <f>IFERROR(New_Builds!F161*VLOOKUP(Lookups!$A$11, Lookups!$A$9:Lookups!$B$24, 2, FALSE), "-")</f>
        <v/>
      </c>
      <c r="G161" s="20">
        <f>IFERROR(New_Builds!G161*VLOOKUP(Lookups!$A$11, Lookups!$A$9:Lookups!$B$24, 2, FALSE), "-")</f>
        <v/>
      </c>
      <c r="H161" s="20">
        <f>IFERROR(New_Builds!H161*VLOOKUP(Lookups!$A$11, Lookups!$A$9:Lookups!$B$24, 2, FALSE), "-")</f>
        <v/>
      </c>
      <c r="I161" s="20">
        <f>IFERROR(New_Builds!I161*VLOOKUP(Lookups!$A$11, Lookups!$A$9:Lookups!$B$24, 2, FALSE), "-")</f>
        <v/>
      </c>
      <c r="J161" s="20">
        <f>IFERROR(New_Builds!J161*VLOOKUP(Lookups!$A$11, Lookups!$A$9:Lookups!$B$24, 2, FALSE), "-")</f>
        <v/>
      </c>
      <c r="K161" s="20">
        <f>IFERROR(New_Builds!K161*VLOOKUP(Lookups!$A$11, Lookups!$A$9:Lookups!$B$24, 2, FALSE), "-")</f>
        <v/>
      </c>
      <c r="L161" s="20">
        <f>IFERROR(New_Builds!L161*VLOOKUP(Lookups!$A$11, Lookups!$A$9:Lookups!$B$24, 2, FALSE), "-")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IFERROR(New_Builds!C162*VLOOKUP(Lookups!$A$11, Lookups!$A$9:Lookups!$B$24, 2, FALSE), "-")</f>
        <v/>
      </c>
      <c r="D162" s="20">
        <f>IFERROR(New_Builds!D162*VLOOKUP(Lookups!$A$11, Lookups!$A$9:Lookups!$B$24, 2, FALSE), "-")</f>
        <v/>
      </c>
      <c r="E162" s="20">
        <f>IFERROR(New_Builds!E162*VLOOKUP(Lookups!$A$11, Lookups!$A$9:Lookups!$B$24, 2, FALSE), "-")</f>
        <v/>
      </c>
      <c r="F162" s="20">
        <f>IFERROR(New_Builds!F162*VLOOKUP(Lookups!$A$11, Lookups!$A$9:Lookups!$B$24, 2, FALSE), "-")</f>
        <v/>
      </c>
      <c r="G162" s="20">
        <f>IFERROR(New_Builds!G162*VLOOKUP(Lookups!$A$11, Lookups!$A$9:Lookups!$B$24, 2, FALSE), "-")</f>
        <v/>
      </c>
      <c r="H162" s="20">
        <f>IFERROR(New_Builds!H162*VLOOKUP(Lookups!$A$11, Lookups!$A$9:Lookups!$B$24, 2, FALSE), "-")</f>
        <v/>
      </c>
      <c r="I162" s="20">
        <f>IFERROR(New_Builds!I162*VLOOKUP(Lookups!$A$11, Lookups!$A$9:Lookups!$B$24, 2, FALSE), "-")</f>
        <v/>
      </c>
      <c r="J162" s="20">
        <f>IFERROR(New_Builds!J162*VLOOKUP(Lookups!$A$11, Lookups!$A$9:Lookups!$B$24, 2, FALSE), "-")</f>
        <v/>
      </c>
      <c r="K162" s="20">
        <f>IFERROR(New_Builds!K162*VLOOKUP(Lookups!$A$11, Lookups!$A$9:Lookups!$B$24, 2, FALSE), "-")</f>
        <v/>
      </c>
      <c r="L162" s="20">
        <f>IFERROR(New_Builds!L162*VLOOKUP(Lookups!$A$11, Lookups!$A$9:Lookups!$B$24, 2, FALSE), "-")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IFERROR(New_Builds!C163*VLOOKUP(Lookups!$A$11, Lookups!$A$9:Lookups!$B$24, 2, FALSE), "-")</f>
        <v/>
      </c>
      <c r="D163" s="20">
        <f>IFERROR(New_Builds!D163*VLOOKUP(Lookups!$A$11, Lookups!$A$9:Lookups!$B$24, 2, FALSE), "-")</f>
        <v/>
      </c>
      <c r="E163" s="20">
        <f>IFERROR(New_Builds!E163*VLOOKUP(Lookups!$A$11, Lookups!$A$9:Lookups!$B$24, 2, FALSE), "-")</f>
        <v/>
      </c>
      <c r="F163" s="20">
        <f>IFERROR(New_Builds!F163*VLOOKUP(Lookups!$A$11, Lookups!$A$9:Lookups!$B$24, 2, FALSE), "-")</f>
        <v/>
      </c>
      <c r="G163" s="20">
        <f>IFERROR(New_Builds!G163*VLOOKUP(Lookups!$A$11, Lookups!$A$9:Lookups!$B$24, 2, FALSE), "-")</f>
        <v/>
      </c>
      <c r="H163" s="20">
        <f>IFERROR(New_Builds!H163*VLOOKUP(Lookups!$A$11, Lookups!$A$9:Lookups!$B$24, 2, FALSE), "-")</f>
        <v/>
      </c>
      <c r="I163" s="20">
        <f>IFERROR(New_Builds!I163*VLOOKUP(Lookups!$A$11, Lookups!$A$9:Lookups!$B$24, 2, FALSE), "-")</f>
        <v/>
      </c>
      <c r="J163" s="20">
        <f>IFERROR(New_Builds!J163*VLOOKUP(Lookups!$A$11, Lookups!$A$9:Lookups!$B$24, 2, FALSE), "-")</f>
        <v/>
      </c>
      <c r="K163" s="20">
        <f>IFERROR(New_Builds!K163*VLOOKUP(Lookups!$A$11, Lookups!$A$9:Lookups!$B$24, 2, FALSE), "-")</f>
        <v/>
      </c>
      <c r="L163" s="20">
        <f>IFERROR(New_Builds!L163*VLOOKUP(Lookups!$A$11, Lookups!$A$9:Lookups!$B$24, 2, FALSE), "-")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IFERROR(New_Builds!C164*VLOOKUP(Lookups!$A$11, Lookups!$A$9:Lookups!$B$24, 2, FALSE), "-")</f>
        <v/>
      </c>
      <c r="D164" s="20">
        <f>IFERROR(New_Builds!D164*VLOOKUP(Lookups!$A$11, Lookups!$A$9:Lookups!$B$24, 2, FALSE), "-")</f>
        <v/>
      </c>
      <c r="E164" s="20">
        <f>IFERROR(New_Builds!E164*VLOOKUP(Lookups!$A$11, Lookups!$A$9:Lookups!$B$24, 2, FALSE), "-")</f>
        <v/>
      </c>
      <c r="F164" s="20">
        <f>IFERROR(New_Builds!F164*VLOOKUP(Lookups!$A$11, Lookups!$A$9:Lookups!$B$24, 2, FALSE), "-")</f>
        <v/>
      </c>
      <c r="G164" s="20">
        <f>IFERROR(New_Builds!G164*VLOOKUP(Lookups!$A$11, Lookups!$A$9:Lookups!$B$24, 2, FALSE), "-")</f>
        <v/>
      </c>
      <c r="H164" s="20">
        <f>IFERROR(New_Builds!H164*VLOOKUP(Lookups!$A$11, Lookups!$A$9:Lookups!$B$24, 2, FALSE), "-")</f>
        <v/>
      </c>
      <c r="I164" s="20">
        <f>IFERROR(New_Builds!I164*VLOOKUP(Lookups!$A$11, Lookups!$A$9:Lookups!$B$24, 2, FALSE), "-")</f>
        <v/>
      </c>
      <c r="J164" s="20">
        <f>IFERROR(New_Builds!J164*VLOOKUP(Lookups!$A$11, Lookups!$A$9:Lookups!$B$24, 2, FALSE), "-")</f>
        <v/>
      </c>
      <c r="K164" s="20">
        <f>IFERROR(New_Builds!K164*VLOOKUP(Lookups!$A$11, Lookups!$A$9:Lookups!$B$24, 2, FALSE), "-")</f>
        <v/>
      </c>
      <c r="L164" s="20">
        <f>IFERROR(New_Builds!L164*VLOOKUP(Lookups!$A$11, Lookups!$A$9:Lookups!$B$24, 2, FALSE), "-")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IFERROR(New_Builds!C165*VLOOKUP(Lookups!$A$11, Lookups!$A$9:Lookups!$B$24, 2, FALSE), "-")</f>
        <v/>
      </c>
      <c r="D165" s="20">
        <f>IFERROR(New_Builds!D165*VLOOKUP(Lookups!$A$11, Lookups!$A$9:Lookups!$B$24, 2, FALSE), "-")</f>
        <v/>
      </c>
      <c r="E165" s="20">
        <f>IFERROR(New_Builds!E165*VLOOKUP(Lookups!$A$11, Lookups!$A$9:Lookups!$B$24, 2, FALSE), "-")</f>
        <v/>
      </c>
      <c r="F165" s="20">
        <f>IFERROR(New_Builds!F165*VLOOKUP(Lookups!$A$11, Lookups!$A$9:Lookups!$B$24, 2, FALSE), "-")</f>
        <v/>
      </c>
      <c r="G165" s="20">
        <f>IFERROR(New_Builds!G165*VLOOKUP(Lookups!$A$11, Lookups!$A$9:Lookups!$B$24, 2, FALSE), "-")</f>
        <v/>
      </c>
      <c r="H165" s="20">
        <f>IFERROR(New_Builds!H165*VLOOKUP(Lookups!$A$11, Lookups!$A$9:Lookups!$B$24, 2, FALSE), "-")</f>
        <v/>
      </c>
      <c r="I165" s="20">
        <f>IFERROR(New_Builds!I165*VLOOKUP(Lookups!$A$11, Lookups!$A$9:Lookups!$B$24, 2, FALSE), "-")</f>
        <v/>
      </c>
      <c r="J165" s="20">
        <f>IFERROR(New_Builds!J165*VLOOKUP(Lookups!$A$11, Lookups!$A$9:Lookups!$B$24, 2, FALSE), "-")</f>
        <v/>
      </c>
      <c r="K165" s="20">
        <f>IFERROR(New_Builds!K165*VLOOKUP(Lookups!$A$11, Lookups!$A$9:Lookups!$B$24, 2, FALSE), "-")</f>
        <v/>
      </c>
      <c r="L165" s="20">
        <f>IFERROR(New_Builds!L165*VLOOKUP(Lookups!$A$11, Lookups!$A$9:Lookups!$B$24, 2, FALSE), "-")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IFERROR(New_Builds!C166*VLOOKUP(Lookups!$A$11, Lookups!$A$9:Lookups!$B$24, 2, FALSE), "-")</f>
        <v/>
      </c>
      <c r="D166" s="20">
        <f>IFERROR(New_Builds!D166*VLOOKUP(Lookups!$A$11, Lookups!$A$9:Lookups!$B$24, 2, FALSE), "-")</f>
        <v/>
      </c>
      <c r="E166" s="20">
        <f>IFERROR(New_Builds!E166*VLOOKUP(Lookups!$A$11, Lookups!$A$9:Lookups!$B$24, 2, FALSE), "-")</f>
        <v/>
      </c>
      <c r="F166" s="20">
        <f>IFERROR(New_Builds!F166*VLOOKUP(Lookups!$A$11, Lookups!$A$9:Lookups!$B$24, 2, FALSE), "-")</f>
        <v/>
      </c>
      <c r="G166" s="20">
        <f>IFERROR(New_Builds!G166*VLOOKUP(Lookups!$A$11, Lookups!$A$9:Lookups!$B$24, 2, FALSE), "-")</f>
        <v/>
      </c>
      <c r="H166" s="20">
        <f>IFERROR(New_Builds!H166*VLOOKUP(Lookups!$A$11, Lookups!$A$9:Lookups!$B$24, 2, FALSE), "-")</f>
        <v/>
      </c>
      <c r="I166" s="20">
        <f>IFERROR(New_Builds!I166*VLOOKUP(Lookups!$A$11, Lookups!$A$9:Lookups!$B$24, 2, FALSE), "-")</f>
        <v/>
      </c>
      <c r="J166" s="20">
        <f>IFERROR(New_Builds!J166*VLOOKUP(Lookups!$A$11, Lookups!$A$9:Lookups!$B$24, 2, FALSE), "-")</f>
        <v/>
      </c>
      <c r="K166" s="20">
        <f>IFERROR(New_Builds!K166*VLOOKUP(Lookups!$A$11, Lookups!$A$9:Lookups!$B$24, 2, FALSE), "-")</f>
        <v/>
      </c>
      <c r="L166" s="20">
        <f>IFERROR(New_Builds!L166*VLOOKUP(Lookups!$A$11, Lookups!$A$9:Lookups!$B$24, 2, FALSE), "-")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IFERROR(New_Builds!C167*VLOOKUP(Lookups!$A$11, Lookups!$A$9:Lookups!$B$24, 2, FALSE), "-")</f>
        <v/>
      </c>
      <c r="D167" s="20">
        <f>IFERROR(New_Builds!D167*VLOOKUP(Lookups!$A$11, Lookups!$A$9:Lookups!$B$24, 2, FALSE), "-")</f>
        <v/>
      </c>
      <c r="E167" s="20">
        <f>IFERROR(New_Builds!E167*VLOOKUP(Lookups!$A$11, Lookups!$A$9:Lookups!$B$24, 2, FALSE), "-")</f>
        <v/>
      </c>
      <c r="F167" s="20">
        <f>IFERROR(New_Builds!F167*VLOOKUP(Lookups!$A$11, Lookups!$A$9:Lookups!$B$24, 2, FALSE), "-")</f>
        <v/>
      </c>
      <c r="G167" s="20">
        <f>IFERROR(New_Builds!G167*VLOOKUP(Lookups!$A$11, Lookups!$A$9:Lookups!$B$24, 2, FALSE), "-")</f>
        <v/>
      </c>
      <c r="H167" s="20">
        <f>IFERROR(New_Builds!H167*VLOOKUP(Lookups!$A$11, Lookups!$A$9:Lookups!$B$24, 2, FALSE), "-")</f>
        <v/>
      </c>
      <c r="I167" s="20">
        <f>IFERROR(New_Builds!I167*VLOOKUP(Lookups!$A$11, Lookups!$A$9:Lookups!$B$24, 2, FALSE), "-")</f>
        <v/>
      </c>
      <c r="J167" s="20">
        <f>IFERROR(New_Builds!J167*VLOOKUP(Lookups!$A$11, Lookups!$A$9:Lookups!$B$24, 2, FALSE), "-")</f>
        <v/>
      </c>
      <c r="K167" s="20">
        <f>IFERROR(New_Builds!K167*VLOOKUP(Lookups!$A$11, Lookups!$A$9:Lookups!$B$24, 2, FALSE), "-")</f>
        <v/>
      </c>
      <c r="L167" s="20">
        <f>IFERROR(New_Builds!L167*VLOOKUP(Lookups!$A$11, Lookups!$A$9:Lookups!$B$24, 2, FALSE), "-")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IFERROR(New_Builds!C168*VLOOKUP(Lookups!$A$11, Lookups!$A$9:Lookups!$B$24, 2, FALSE), "-")</f>
        <v/>
      </c>
      <c r="D168" s="20">
        <f>IFERROR(New_Builds!D168*VLOOKUP(Lookups!$A$11, Lookups!$A$9:Lookups!$B$24, 2, FALSE), "-")</f>
        <v/>
      </c>
      <c r="E168" s="20">
        <f>IFERROR(New_Builds!E168*VLOOKUP(Lookups!$A$11, Lookups!$A$9:Lookups!$B$24, 2, FALSE), "-")</f>
        <v/>
      </c>
      <c r="F168" s="20">
        <f>IFERROR(New_Builds!F168*VLOOKUP(Lookups!$A$11, Lookups!$A$9:Lookups!$B$24, 2, FALSE), "-")</f>
        <v/>
      </c>
      <c r="G168" s="20">
        <f>IFERROR(New_Builds!G168*VLOOKUP(Lookups!$A$11, Lookups!$A$9:Lookups!$B$24, 2, FALSE), "-")</f>
        <v/>
      </c>
      <c r="H168" s="20">
        <f>IFERROR(New_Builds!H168*VLOOKUP(Lookups!$A$11, Lookups!$A$9:Lookups!$B$24, 2, FALSE), "-")</f>
        <v/>
      </c>
      <c r="I168" s="20">
        <f>IFERROR(New_Builds!I168*VLOOKUP(Lookups!$A$11, Lookups!$A$9:Lookups!$B$24, 2, FALSE), "-")</f>
        <v/>
      </c>
      <c r="J168" s="20">
        <f>IFERROR(New_Builds!J168*VLOOKUP(Lookups!$A$11, Lookups!$A$9:Lookups!$B$24, 2, FALSE), "-")</f>
        <v/>
      </c>
      <c r="K168" s="20">
        <f>IFERROR(New_Builds!K168*VLOOKUP(Lookups!$A$11, Lookups!$A$9:Lookups!$B$24, 2, FALSE), "-")</f>
        <v/>
      </c>
      <c r="L168" s="20">
        <f>IFERROR(New_Builds!L168*VLOOKUP(Lookups!$A$11, Lookups!$A$9:Lookups!$B$24, 2, FALSE), "-")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IFERROR(New_Builds!C169*VLOOKUP(Lookups!$A$11, Lookups!$A$9:Lookups!$B$24, 2, FALSE), "-")</f>
        <v/>
      </c>
      <c r="D169" s="20">
        <f>IFERROR(New_Builds!D169*VLOOKUP(Lookups!$A$11, Lookups!$A$9:Lookups!$B$24, 2, FALSE), "-")</f>
        <v/>
      </c>
      <c r="E169" s="20">
        <f>IFERROR(New_Builds!E169*VLOOKUP(Lookups!$A$11, Lookups!$A$9:Lookups!$B$24, 2, FALSE), "-")</f>
        <v/>
      </c>
      <c r="F169" s="20">
        <f>IFERROR(New_Builds!F169*VLOOKUP(Lookups!$A$11, Lookups!$A$9:Lookups!$B$24, 2, FALSE), "-")</f>
        <v/>
      </c>
      <c r="G169" s="20">
        <f>IFERROR(New_Builds!G169*VLOOKUP(Lookups!$A$11, Lookups!$A$9:Lookups!$B$24, 2, FALSE), "-")</f>
        <v/>
      </c>
      <c r="H169" s="20">
        <f>IFERROR(New_Builds!H169*VLOOKUP(Lookups!$A$11, Lookups!$A$9:Lookups!$B$24, 2, FALSE), "-")</f>
        <v/>
      </c>
      <c r="I169" s="20">
        <f>IFERROR(New_Builds!I169*VLOOKUP(Lookups!$A$11, Lookups!$A$9:Lookups!$B$24, 2, FALSE), "-")</f>
        <v/>
      </c>
      <c r="J169" s="20">
        <f>IFERROR(New_Builds!J169*VLOOKUP(Lookups!$A$11, Lookups!$A$9:Lookups!$B$24, 2, FALSE), "-")</f>
        <v/>
      </c>
      <c r="K169" s="20">
        <f>IFERROR(New_Builds!K169*VLOOKUP(Lookups!$A$11, Lookups!$A$9:Lookups!$B$24, 2, FALSE), "-")</f>
        <v/>
      </c>
      <c r="L169" s="20">
        <f>IFERROR(New_Builds!L169*VLOOKUP(Lookups!$A$11, Lookups!$A$9:Lookups!$B$24, 2, FALSE), "-")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IFERROR(New_Builds!C170*VLOOKUP(Lookups!$A$11, Lookups!$A$9:Lookups!$B$24, 2, FALSE), "-")</f>
        <v/>
      </c>
      <c r="D170" s="20">
        <f>IFERROR(New_Builds!D170*VLOOKUP(Lookups!$A$11, Lookups!$A$9:Lookups!$B$24, 2, FALSE), "-")</f>
        <v/>
      </c>
      <c r="E170" s="20">
        <f>IFERROR(New_Builds!E170*VLOOKUP(Lookups!$A$11, Lookups!$A$9:Lookups!$B$24, 2, FALSE), "-")</f>
        <v/>
      </c>
      <c r="F170" s="20">
        <f>IFERROR(New_Builds!F170*VLOOKUP(Lookups!$A$11, Lookups!$A$9:Lookups!$B$24, 2, FALSE), "-")</f>
        <v/>
      </c>
      <c r="G170" s="20">
        <f>IFERROR(New_Builds!G170*VLOOKUP(Lookups!$A$11, Lookups!$A$9:Lookups!$B$24, 2, FALSE), "-")</f>
        <v/>
      </c>
      <c r="H170" s="20">
        <f>IFERROR(New_Builds!H170*VLOOKUP(Lookups!$A$11, Lookups!$A$9:Lookups!$B$24, 2, FALSE), "-")</f>
        <v/>
      </c>
      <c r="I170" s="20">
        <f>IFERROR(New_Builds!I170*VLOOKUP(Lookups!$A$11, Lookups!$A$9:Lookups!$B$24, 2, FALSE), "-")</f>
        <v/>
      </c>
      <c r="J170" s="20">
        <f>IFERROR(New_Builds!J170*VLOOKUP(Lookups!$A$11, Lookups!$A$9:Lookups!$B$24, 2, FALSE), "-")</f>
        <v/>
      </c>
      <c r="K170" s="20">
        <f>IFERROR(New_Builds!K170*VLOOKUP(Lookups!$A$11, Lookups!$A$9:Lookups!$B$24, 2, FALSE), "-")</f>
        <v/>
      </c>
      <c r="L170" s="20">
        <f>IFERROR(New_Builds!L170*VLOOKUP(Lookups!$A$11, Lookups!$A$9:Lookups!$B$24, 2, FALSE), "-")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IFERROR(New_Builds!C171*VLOOKUP(Lookups!$A$11, Lookups!$A$9:Lookups!$B$24, 2, FALSE), "-")</f>
        <v/>
      </c>
      <c r="D171" s="20">
        <f>IFERROR(New_Builds!D171*VLOOKUP(Lookups!$A$11, Lookups!$A$9:Lookups!$B$24, 2, FALSE), "-")</f>
        <v/>
      </c>
      <c r="E171" s="20">
        <f>IFERROR(New_Builds!E171*VLOOKUP(Lookups!$A$11, Lookups!$A$9:Lookups!$B$24, 2, FALSE), "-")</f>
        <v/>
      </c>
      <c r="F171" s="20">
        <f>IFERROR(New_Builds!F171*VLOOKUP(Lookups!$A$11, Lookups!$A$9:Lookups!$B$24, 2, FALSE), "-")</f>
        <v/>
      </c>
      <c r="G171" s="20">
        <f>IFERROR(New_Builds!G171*VLOOKUP(Lookups!$A$11, Lookups!$A$9:Lookups!$B$24, 2, FALSE), "-")</f>
        <v/>
      </c>
      <c r="H171" s="20">
        <f>IFERROR(New_Builds!H171*VLOOKUP(Lookups!$A$11, Lookups!$A$9:Lookups!$B$24, 2, FALSE), "-")</f>
        <v/>
      </c>
      <c r="I171" s="20">
        <f>IFERROR(New_Builds!I171*VLOOKUP(Lookups!$A$11, Lookups!$A$9:Lookups!$B$24, 2, FALSE), "-")</f>
        <v/>
      </c>
      <c r="J171" s="20">
        <f>IFERROR(New_Builds!J171*VLOOKUP(Lookups!$A$11, Lookups!$A$9:Lookups!$B$24, 2, FALSE), "-")</f>
        <v/>
      </c>
      <c r="K171" s="20">
        <f>IFERROR(New_Builds!K171*VLOOKUP(Lookups!$A$11, Lookups!$A$9:Lookups!$B$24, 2, FALSE), "-")</f>
        <v/>
      </c>
      <c r="L171" s="20">
        <f>IFERROR(New_Builds!L171*VLOOKUP(Lookups!$A$11, Lookups!$A$9:Lookups!$B$24, 2, FALSE), "-")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IFERROR(New_Builds!C172*VLOOKUP(Lookups!$A$11, Lookups!$A$9:Lookups!$B$24, 2, FALSE), "-")</f>
        <v/>
      </c>
      <c r="D172" s="20">
        <f>IFERROR(New_Builds!D172*VLOOKUP(Lookups!$A$11, Lookups!$A$9:Lookups!$B$24, 2, FALSE), "-")</f>
        <v/>
      </c>
      <c r="E172" s="20">
        <f>IFERROR(New_Builds!E172*VLOOKUP(Lookups!$A$11, Lookups!$A$9:Lookups!$B$24, 2, FALSE), "-")</f>
        <v/>
      </c>
      <c r="F172" s="20">
        <f>IFERROR(New_Builds!F172*VLOOKUP(Lookups!$A$11, Lookups!$A$9:Lookups!$B$24, 2, FALSE), "-")</f>
        <v/>
      </c>
      <c r="G172" s="20">
        <f>IFERROR(New_Builds!G172*VLOOKUP(Lookups!$A$11, Lookups!$A$9:Lookups!$B$24, 2, FALSE), "-")</f>
        <v/>
      </c>
      <c r="H172" s="20">
        <f>IFERROR(New_Builds!H172*VLOOKUP(Lookups!$A$11, Lookups!$A$9:Lookups!$B$24, 2, FALSE), "-")</f>
        <v/>
      </c>
      <c r="I172" s="20">
        <f>IFERROR(New_Builds!I172*VLOOKUP(Lookups!$A$11, Lookups!$A$9:Lookups!$B$24, 2, FALSE), "-")</f>
        <v/>
      </c>
      <c r="J172" s="20">
        <f>IFERROR(New_Builds!J172*VLOOKUP(Lookups!$A$11, Lookups!$A$9:Lookups!$B$24, 2, FALSE), "-")</f>
        <v/>
      </c>
      <c r="K172" s="20">
        <f>IFERROR(New_Builds!K172*VLOOKUP(Lookups!$A$11, Lookups!$A$9:Lookups!$B$24, 2, FALSE), "-")</f>
        <v/>
      </c>
      <c r="L172" s="20">
        <f>IFERROR(New_Builds!L172*VLOOKUP(Lookups!$A$11, Lookups!$A$9:Lookups!$B$24, 2, FALSE), "-")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IFERROR(New_Builds!C173*VLOOKUP(Lookups!$A$11, Lookups!$A$9:Lookups!$B$24, 2, FALSE), "-")</f>
        <v/>
      </c>
      <c r="D173" s="20">
        <f>IFERROR(New_Builds!D173*VLOOKUP(Lookups!$A$11, Lookups!$A$9:Lookups!$B$24, 2, FALSE), "-")</f>
        <v/>
      </c>
      <c r="E173" s="20">
        <f>IFERROR(New_Builds!E173*VLOOKUP(Lookups!$A$11, Lookups!$A$9:Lookups!$B$24, 2, FALSE), "-")</f>
        <v/>
      </c>
      <c r="F173" s="20">
        <f>IFERROR(New_Builds!F173*VLOOKUP(Lookups!$A$11, Lookups!$A$9:Lookups!$B$24, 2, FALSE), "-")</f>
        <v/>
      </c>
      <c r="G173" s="20">
        <f>IFERROR(New_Builds!G173*VLOOKUP(Lookups!$A$11, Lookups!$A$9:Lookups!$B$24, 2, FALSE), "-")</f>
        <v/>
      </c>
      <c r="H173" s="20">
        <f>IFERROR(New_Builds!H173*VLOOKUP(Lookups!$A$11, Lookups!$A$9:Lookups!$B$24, 2, FALSE), "-")</f>
        <v/>
      </c>
      <c r="I173" s="20">
        <f>IFERROR(New_Builds!I173*VLOOKUP(Lookups!$A$11, Lookups!$A$9:Lookups!$B$24, 2, FALSE), "-")</f>
        <v/>
      </c>
      <c r="J173" s="20">
        <f>IFERROR(New_Builds!J173*VLOOKUP(Lookups!$A$11, Lookups!$A$9:Lookups!$B$24, 2, FALSE), "-")</f>
        <v/>
      </c>
      <c r="K173" s="20">
        <f>IFERROR(New_Builds!K173*VLOOKUP(Lookups!$A$11, Lookups!$A$9:Lookups!$B$24, 2, FALSE), "-")</f>
        <v/>
      </c>
      <c r="L173" s="20">
        <f>IFERROR(New_Builds!L173*VLOOKUP(Lookups!$A$11, Lookups!$A$9:Lookups!$B$24, 2, FALSE), "-")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IFERROR(New_Builds!C174*VLOOKUP(Lookups!$A$11, Lookups!$A$9:Lookups!$B$24, 2, FALSE), "-")</f>
        <v/>
      </c>
      <c r="D174" s="20">
        <f>IFERROR(New_Builds!D174*VLOOKUP(Lookups!$A$11, Lookups!$A$9:Lookups!$B$24, 2, FALSE), "-")</f>
        <v/>
      </c>
      <c r="E174" s="20">
        <f>IFERROR(New_Builds!E174*VLOOKUP(Lookups!$A$11, Lookups!$A$9:Lookups!$B$24, 2, FALSE), "-")</f>
        <v/>
      </c>
      <c r="F174" s="20">
        <f>IFERROR(New_Builds!F174*VLOOKUP(Lookups!$A$11, Lookups!$A$9:Lookups!$B$24, 2, FALSE), "-")</f>
        <v/>
      </c>
      <c r="G174" s="20">
        <f>IFERROR(New_Builds!G174*VLOOKUP(Lookups!$A$11, Lookups!$A$9:Lookups!$B$24, 2, FALSE), "-")</f>
        <v/>
      </c>
      <c r="H174" s="20">
        <f>IFERROR(New_Builds!H174*VLOOKUP(Lookups!$A$11, Lookups!$A$9:Lookups!$B$24, 2, FALSE), "-")</f>
        <v/>
      </c>
      <c r="I174" s="20">
        <f>IFERROR(New_Builds!I174*VLOOKUP(Lookups!$A$11, Lookups!$A$9:Lookups!$B$24, 2, FALSE), "-")</f>
        <v/>
      </c>
      <c r="J174" s="20">
        <f>IFERROR(New_Builds!J174*VLOOKUP(Lookups!$A$11, Lookups!$A$9:Lookups!$B$24, 2, FALSE), "-")</f>
        <v/>
      </c>
      <c r="K174" s="20">
        <f>IFERROR(New_Builds!K174*VLOOKUP(Lookups!$A$11, Lookups!$A$9:Lookups!$B$24, 2, FALSE), "-")</f>
        <v/>
      </c>
      <c r="L174" s="20">
        <f>IFERROR(New_Builds!L174*VLOOKUP(Lookups!$A$11, Lookups!$A$9:Lookups!$B$24, 2, FALSE), "-")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IFERROR(New_Builds!C175*VLOOKUP(Lookups!$A$11, Lookups!$A$9:Lookups!$B$24, 2, FALSE), "-")</f>
        <v/>
      </c>
      <c r="D175" s="20">
        <f>IFERROR(New_Builds!D175*VLOOKUP(Lookups!$A$11, Lookups!$A$9:Lookups!$B$24, 2, FALSE), "-")</f>
        <v/>
      </c>
      <c r="E175" s="20">
        <f>IFERROR(New_Builds!E175*VLOOKUP(Lookups!$A$11, Lookups!$A$9:Lookups!$B$24, 2, FALSE), "-")</f>
        <v/>
      </c>
      <c r="F175" s="20">
        <f>IFERROR(New_Builds!F175*VLOOKUP(Lookups!$A$11, Lookups!$A$9:Lookups!$B$24, 2, FALSE), "-")</f>
        <v/>
      </c>
      <c r="G175" s="20">
        <f>IFERROR(New_Builds!G175*VLOOKUP(Lookups!$A$11, Lookups!$A$9:Lookups!$B$24, 2, FALSE), "-")</f>
        <v/>
      </c>
      <c r="H175" s="20">
        <f>IFERROR(New_Builds!H175*VLOOKUP(Lookups!$A$11, Lookups!$A$9:Lookups!$B$24, 2, FALSE), "-")</f>
        <v/>
      </c>
      <c r="I175" s="20">
        <f>IFERROR(New_Builds!I175*VLOOKUP(Lookups!$A$11, Lookups!$A$9:Lookups!$B$24, 2, FALSE), "-")</f>
        <v/>
      </c>
      <c r="J175" s="20">
        <f>IFERROR(New_Builds!J175*VLOOKUP(Lookups!$A$11, Lookups!$A$9:Lookups!$B$24, 2, FALSE), "-")</f>
        <v/>
      </c>
      <c r="K175" s="20">
        <f>IFERROR(New_Builds!K175*VLOOKUP(Lookups!$A$11, Lookups!$A$9:Lookups!$B$24, 2, FALSE), "-")</f>
        <v/>
      </c>
      <c r="L175" s="20">
        <f>IFERROR(New_Builds!L175*VLOOKUP(Lookups!$A$11, Lookups!$A$9:Lookups!$B$24, 2, FALSE), "-")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IFERROR(New_Builds!C176*VLOOKUP(Lookups!$A$11, Lookups!$A$9:Lookups!$B$24, 2, FALSE), "-")</f>
        <v/>
      </c>
      <c r="D176" s="20">
        <f>IFERROR(New_Builds!D176*VLOOKUP(Lookups!$A$11, Lookups!$A$9:Lookups!$B$24, 2, FALSE), "-")</f>
        <v/>
      </c>
      <c r="E176" s="20">
        <f>IFERROR(New_Builds!E176*VLOOKUP(Lookups!$A$11, Lookups!$A$9:Lookups!$B$24, 2, FALSE), "-")</f>
        <v/>
      </c>
      <c r="F176" s="20">
        <f>IFERROR(New_Builds!F176*VLOOKUP(Lookups!$A$11, Lookups!$A$9:Lookups!$B$24, 2, FALSE), "-")</f>
        <v/>
      </c>
      <c r="G176" s="20">
        <f>IFERROR(New_Builds!G176*VLOOKUP(Lookups!$A$11, Lookups!$A$9:Lookups!$B$24, 2, FALSE), "-")</f>
        <v/>
      </c>
      <c r="H176" s="20">
        <f>IFERROR(New_Builds!H176*VLOOKUP(Lookups!$A$11, Lookups!$A$9:Lookups!$B$24, 2, FALSE), "-")</f>
        <v/>
      </c>
      <c r="I176" s="20">
        <f>IFERROR(New_Builds!I176*VLOOKUP(Lookups!$A$11, Lookups!$A$9:Lookups!$B$24, 2, FALSE), "-")</f>
        <v/>
      </c>
      <c r="J176" s="20">
        <f>IFERROR(New_Builds!J176*VLOOKUP(Lookups!$A$11, Lookups!$A$9:Lookups!$B$24, 2, FALSE), "-")</f>
        <v/>
      </c>
      <c r="K176" s="20">
        <f>IFERROR(New_Builds!K176*VLOOKUP(Lookups!$A$11, Lookups!$A$9:Lookups!$B$24, 2, FALSE), "-")</f>
        <v/>
      </c>
      <c r="L176" s="20">
        <f>IFERROR(New_Builds!L176*VLOOKUP(Lookups!$A$11, Lookups!$A$9:Lookups!$B$24, 2, FALSE), "-")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IFERROR(New_Builds!C177*VLOOKUP(Lookups!$A$11, Lookups!$A$9:Lookups!$B$24, 2, FALSE), "-")</f>
        <v/>
      </c>
      <c r="D177" s="20">
        <f>IFERROR(New_Builds!D177*VLOOKUP(Lookups!$A$11, Lookups!$A$9:Lookups!$B$24, 2, FALSE), "-")</f>
        <v/>
      </c>
      <c r="E177" s="20">
        <f>IFERROR(New_Builds!E177*VLOOKUP(Lookups!$A$11, Lookups!$A$9:Lookups!$B$24, 2, FALSE), "-")</f>
        <v/>
      </c>
      <c r="F177" s="20">
        <f>IFERROR(New_Builds!F177*VLOOKUP(Lookups!$A$11, Lookups!$A$9:Lookups!$B$24, 2, FALSE), "-")</f>
        <v/>
      </c>
      <c r="G177" s="20">
        <f>IFERROR(New_Builds!G177*VLOOKUP(Lookups!$A$11, Lookups!$A$9:Lookups!$B$24, 2, FALSE), "-")</f>
        <v/>
      </c>
      <c r="H177" s="20">
        <f>IFERROR(New_Builds!H177*VLOOKUP(Lookups!$A$11, Lookups!$A$9:Lookups!$B$24, 2, FALSE), "-")</f>
        <v/>
      </c>
      <c r="I177" s="20">
        <f>IFERROR(New_Builds!I177*VLOOKUP(Lookups!$A$11, Lookups!$A$9:Lookups!$B$24, 2, FALSE), "-")</f>
        <v/>
      </c>
      <c r="J177" s="20">
        <f>IFERROR(New_Builds!J177*VLOOKUP(Lookups!$A$11, Lookups!$A$9:Lookups!$B$24, 2, FALSE), "-")</f>
        <v/>
      </c>
      <c r="K177" s="20">
        <f>IFERROR(New_Builds!K177*VLOOKUP(Lookups!$A$11, Lookups!$A$9:Lookups!$B$24, 2, FALSE), "-")</f>
        <v/>
      </c>
      <c r="L177" s="20">
        <f>IFERROR(New_Builds!L177*VLOOKUP(Lookups!$A$11, Lookups!$A$9:Lookups!$B$24, 2, FALSE), "-")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IFERROR(New_Builds!C178*VLOOKUP(Lookups!$A$11, Lookups!$A$9:Lookups!$B$24, 2, FALSE), "-")</f>
        <v/>
      </c>
      <c r="D178" s="20">
        <f>IFERROR(New_Builds!D178*VLOOKUP(Lookups!$A$11, Lookups!$A$9:Lookups!$B$24, 2, FALSE), "-")</f>
        <v/>
      </c>
      <c r="E178" s="20">
        <f>IFERROR(New_Builds!E178*VLOOKUP(Lookups!$A$11, Lookups!$A$9:Lookups!$B$24, 2, FALSE), "-")</f>
        <v/>
      </c>
      <c r="F178" s="20">
        <f>IFERROR(New_Builds!F178*VLOOKUP(Lookups!$A$11, Lookups!$A$9:Lookups!$B$24, 2, FALSE), "-")</f>
        <v/>
      </c>
      <c r="G178" s="20">
        <f>IFERROR(New_Builds!G178*VLOOKUP(Lookups!$A$11, Lookups!$A$9:Lookups!$B$24, 2, FALSE), "-")</f>
        <v/>
      </c>
      <c r="H178" s="20">
        <f>IFERROR(New_Builds!H178*VLOOKUP(Lookups!$A$11, Lookups!$A$9:Lookups!$B$24, 2, FALSE), "-")</f>
        <v/>
      </c>
      <c r="I178" s="20">
        <f>IFERROR(New_Builds!I178*VLOOKUP(Lookups!$A$11, Lookups!$A$9:Lookups!$B$24, 2, FALSE), "-")</f>
        <v/>
      </c>
      <c r="J178" s="20">
        <f>IFERROR(New_Builds!J178*VLOOKUP(Lookups!$A$11, Lookups!$A$9:Lookups!$B$24, 2, FALSE), "-")</f>
        <v/>
      </c>
      <c r="K178" s="20">
        <f>IFERROR(New_Builds!K178*VLOOKUP(Lookups!$A$11, Lookups!$A$9:Lookups!$B$24, 2, FALSE), "-")</f>
        <v/>
      </c>
      <c r="L178" s="20">
        <f>IFERROR(New_Builds!L178*VLOOKUP(Lookups!$A$11, Lookups!$A$9:Lookups!$B$24, 2, FALSE), "-")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IFERROR(New_Builds!C179*VLOOKUP(Lookups!$A$11, Lookups!$A$9:Lookups!$B$24, 2, FALSE), "-")</f>
        <v/>
      </c>
      <c r="D179" s="20">
        <f>IFERROR(New_Builds!D179*VLOOKUP(Lookups!$A$11, Lookups!$A$9:Lookups!$B$24, 2, FALSE), "-")</f>
        <v/>
      </c>
      <c r="E179" s="20">
        <f>IFERROR(New_Builds!E179*VLOOKUP(Lookups!$A$11, Lookups!$A$9:Lookups!$B$24, 2, FALSE), "-")</f>
        <v/>
      </c>
      <c r="F179" s="20">
        <f>IFERROR(New_Builds!F179*VLOOKUP(Lookups!$A$11, Lookups!$A$9:Lookups!$B$24, 2, FALSE), "-")</f>
        <v/>
      </c>
      <c r="G179" s="20">
        <f>IFERROR(New_Builds!G179*VLOOKUP(Lookups!$A$11, Lookups!$A$9:Lookups!$B$24, 2, FALSE), "-")</f>
        <v/>
      </c>
      <c r="H179" s="20">
        <f>IFERROR(New_Builds!H179*VLOOKUP(Lookups!$A$11, Lookups!$A$9:Lookups!$B$24, 2, FALSE), "-")</f>
        <v/>
      </c>
      <c r="I179" s="20">
        <f>IFERROR(New_Builds!I179*VLOOKUP(Lookups!$A$11, Lookups!$A$9:Lookups!$B$24, 2, FALSE), "-")</f>
        <v/>
      </c>
      <c r="J179" s="20">
        <f>IFERROR(New_Builds!J179*VLOOKUP(Lookups!$A$11, Lookups!$A$9:Lookups!$B$24, 2, FALSE), "-")</f>
        <v/>
      </c>
      <c r="K179" s="20">
        <f>IFERROR(New_Builds!K179*VLOOKUP(Lookups!$A$11, Lookups!$A$9:Lookups!$B$24, 2, FALSE), "-")</f>
        <v/>
      </c>
      <c r="L179" s="20">
        <f>IFERROR(New_Builds!L179*VLOOKUP(Lookups!$A$11, Lookups!$A$9:Lookups!$B$24, 2, FALSE), "-")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IFERROR(New_Builds!C180*VLOOKUP(Lookups!$A$11, Lookups!$A$9:Lookups!$B$24, 2, FALSE), "-")</f>
        <v/>
      </c>
      <c r="D180" s="20">
        <f>IFERROR(New_Builds!D180*VLOOKUP(Lookups!$A$11, Lookups!$A$9:Lookups!$B$24, 2, FALSE), "-")</f>
        <v/>
      </c>
      <c r="E180" s="20">
        <f>IFERROR(New_Builds!E180*VLOOKUP(Lookups!$A$11, Lookups!$A$9:Lookups!$B$24, 2, FALSE), "-")</f>
        <v/>
      </c>
      <c r="F180" s="20">
        <f>IFERROR(New_Builds!F180*VLOOKUP(Lookups!$A$11, Lookups!$A$9:Lookups!$B$24, 2, FALSE), "-")</f>
        <v/>
      </c>
      <c r="G180" s="20">
        <f>IFERROR(New_Builds!G180*VLOOKUP(Lookups!$A$11, Lookups!$A$9:Lookups!$B$24, 2, FALSE), "-")</f>
        <v/>
      </c>
      <c r="H180" s="20">
        <f>IFERROR(New_Builds!H180*VLOOKUP(Lookups!$A$11, Lookups!$A$9:Lookups!$B$24, 2, FALSE), "-")</f>
        <v/>
      </c>
      <c r="I180" s="20">
        <f>IFERROR(New_Builds!I180*VLOOKUP(Lookups!$A$11, Lookups!$A$9:Lookups!$B$24, 2, FALSE), "-")</f>
        <v/>
      </c>
      <c r="J180" s="20">
        <f>IFERROR(New_Builds!J180*VLOOKUP(Lookups!$A$11, Lookups!$A$9:Lookups!$B$24, 2, FALSE), "-")</f>
        <v/>
      </c>
      <c r="K180" s="20">
        <f>IFERROR(New_Builds!K180*VLOOKUP(Lookups!$A$11, Lookups!$A$9:Lookups!$B$24, 2, FALSE), "-")</f>
        <v/>
      </c>
      <c r="L180" s="20">
        <f>IFERROR(New_Builds!L180*VLOOKUP(Lookups!$A$11, Lookups!$A$9:Lookups!$B$24, 2, FALSE), "-")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IFERROR(New_Builds!C181*VLOOKUP(Lookups!$A$11, Lookups!$A$9:Lookups!$B$24, 2, FALSE), "-")</f>
        <v/>
      </c>
      <c r="D181" s="20">
        <f>IFERROR(New_Builds!D181*VLOOKUP(Lookups!$A$11, Lookups!$A$9:Lookups!$B$24, 2, FALSE), "-")</f>
        <v/>
      </c>
      <c r="E181" s="20">
        <f>IFERROR(New_Builds!E181*VLOOKUP(Lookups!$A$11, Lookups!$A$9:Lookups!$B$24, 2, FALSE), "-")</f>
        <v/>
      </c>
      <c r="F181" s="20">
        <f>IFERROR(New_Builds!F181*VLOOKUP(Lookups!$A$11, Lookups!$A$9:Lookups!$B$24, 2, FALSE), "-")</f>
        <v/>
      </c>
      <c r="G181" s="20">
        <f>IFERROR(New_Builds!G181*VLOOKUP(Lookups!$A$11, Lookups!$A$9:Lookups!$B$24, 2, FALSE), "-")</f>
        <v/>
      </c>
      <c r="H181" s="20">
        <f>IFERROR(New_Builds!H181*VLOOKUP(Lookups!$A$11, Lookups!$A$9:Lookups!$B$24, 2, FALSE), "-")</f>
        <v/>
      </c>
      <c r="I181" s="20">
        <f>IFERROR(New_Builds!I181*VLOOKUP(Lookups!$A$11, Lookups!$A$9:Lookups!$B$24, 2, FALSE), "-")</f>
        <v/>
      </c>
      <c r="J181" s="20">
        <f>IFERROR(New_Builds!J181*VLOOKUP(Lookups!$A$11, Lookups!$A$9:Lookups!$B$24, 2, FALSE), "-")</f>
        <v/>
      </c>
      <c r="K181" s="20">
        <f>IFERROR(New_Builds!K181*VLOOKUP(Lookups!$A$11, Lookups!$A$9:Lookups!$B$24, 2, FALSE), "-")</f>
        <v/>
      </c>
      <c r="L181" s="20">
        <f>IFERROR(New_Builds!L181*VLOOKUP(Lookups!$A$11, Lookups!$A$9:Lookups!$B$24, 2, FALSE), "-")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IFERROR(New_Builds!C182*VLOOKUP(Lookups!$A$11, Lookups!$A$9:Lookups!$B$24, 2, FALSE), "-")</f>
        <v/>
      </c>
      <c r="D182" s="20">
        <f>IFERROR(New_Builds!D182*VLOOKUP(Lookups!$A$11, Lookups!$A$9:Lookups!$B$24, 2, FALSE), "-")</f>
        <v/>
      </c>
      <c r="E182" s="20">
        <f>IFERROR(New_Builds!E182*VLOOKUP(Lookups!$A$11, Lookups!$A$9:Lookups!$B$24, 2, FALSE), "-")</f>
        <v/>
      </c>
      <c r="F182" s="20">
        <f>IFERROR(New_Builds!F182*VLOOKUP(Lookups!$A$11, Lookups!$A$9:Lookups!$B$24, 2, FALSE), "-")</f>
        <v/>
      </c>
      <c r="G182" s="20">
        <f>IFERROR(New_Builds!G182*VLOOKUP(Lookups!$A$11, Lookups!$A$9:Lookups!$B$24, 2, FALSE), "-")</f>
        <v/>
      </c>
      <c r="H182" s="20">
        <f>IFERROR(New_Builds!H182*VLOOKUP(Lookups!$A$11, Lookups!$A$9:Lookups!$B$24, 2, FALSE), "-")</f>
        <v/>
      </c>
      <c r="I182" s="20">
        <f>IFERROR(New_Builds!I182*VLOOKUP(Lookups!$A$11, Lookups!$A$9:Lookups!$B$24, 2, FALSE), "-")</f>
        <v/>
      </c>
      <c r="J182" s="20">
        <f>IFERROR(New_Builds!J182*VLOOKUP(Lookups!$A$11, Lookups!$A$9:Lookups!$B$24, 2, FALSE), "-")</f>
        <v/>
      </c>
      <c r="K182" s="20">
        <f>IFERROR(New_Builds!K182*VLOOKUP(Lookups!$A$11, Lookups!$A$9:Lookups!$B$24, 2, FALSE), "-")</f>
        <v/>
      </c>
      <c r="L182" s="20">
        <f>IFERROR(New_Builds!L182*VLOOKUP(Lookups!$A$11, Lookups!$A$9:Lookups!$B$24, 2, FALSE), "-")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IFERROR(New_Builds!C183*VLOOKUP(Lookups!$A$11, Lookups!$A$9:Lookups!$B$24, 2, FALSE), "-")</f>
        <v/>
      </c>
      <c r="D183" s="20">
        <f>IFERROR(New_Builds!D183*VLOOKUP(Lookups!$A$11, Lookups!$A$9:Lookups!$B$24, 2, FALSE), "-")</f>
        <v/>
      </c>
      <c r="E183" s="20">
        <f>IFERROR(New_Builds!E183*VLOOKUP(Lookups!$A$11, Lookups!$A$9:Lookups!$B$24, 2, FALSE), "-")</f>
        <v/>
      </c>
      <c r="F183" s="20">
        <f>IFERROR(New_Builds!F183*VLOOKUP(Lookups!$A$11, Lookups!$A$9:Lookups!$B$24, 2, FALSE), "-")</f>
        <v/>
      </c>
      <c r="G183" s="20">
        <f>IFERROR(New_Builds!G183*VLOOKUP(Lookups!$A$11, Lookups!$A$9:Lookups!$B$24, 2, FALSE), "-")</f>
        <v/>
      </c>
      <c r="H183" s="20">
        <f>IFERROR(New_Builds!H183*VLOOKUP(Lookups!$A$11, Lookups!$A$9:Lookups!$B$24, 2, FALSE), "-")</f>
        <v/>
      </c>
      <c r="I183" s="20">
        <f>IFERROR(New_Builds!I183*VLOOKUP(Lookups!$A$11, Lookups!$A$9:Lookups!$B$24, 2, FALSE), "-")</f>
        <v/>
      </c>
      <c r="J183" s="20">
        <f>IFERROR(New_Builds!J183*VLOOKUP(Lookups!$A$11, Lookups!$A$9:Lookups!$B$24, 2, FALSE), "-")</f>
        <v/>
      </c>
      <c r="K183" s="20">
        <f>IFERROR(New_Builds!K183*VLOOKUP(Lookups!$A$11, Lookups!$A$9:Lookups!$B$24, 2, FALSE), "-")</f>
        <v/>
      </c>
      <c r="L183" s="20">
        <f>IFERROR(New_Builds!L183*VLOOKUP(Lookups!$A$11, Lookups!$A$9:Lookups!$B$24, 2, FALSE), "-")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IFERROR(New_Builds!C184*VLOOKUP(Lookups!$A$11, Lookups!$A$9:Lookups!$B$24, 2, FALSE), "-")</f>
        <v/>
      </c>
      <c r="D184" s="20">
        <f>IFERROR(New_Builds!D184*VLOOKUP(Lookups!$A$11, Lookups!$A$9:Lookups!$B$24, 2, FALSE), "-")</f>
        <v/>
      </c>
      <c r="E184" s="20">
        <f>IFERROR(New_Builds!E184*VLOOKUP(Lookups!$A$11, Lookups!$A$9:Lookups!$B$24, 2, FALSE), "-")</f>
        <v/>
      </c>
      <c r="F184" s="20">
        <f>IFERROR(New_Builds!F184*VLOOKUP(Lookups!$A$11, Lookups!$A$9:Lookups!$B$24, 2, FALSE), "-")</f>
        <v/>
      </c>
      <c r="G184" s="20">
        <f>IFERROR(New_Builds!G184*VLOOKUP(Lookups!$A$11, Lookups!$A$9:Lookups!$B$24, 2, FALSE), "-")</f>
        <v/>
      </c>
      <c r="H184" s="20">
        <f>IFERROR(New_Builds!H184*VLOOKUP(Lookups!$A$11, Lookups!$A$9:Lookups!$B$24, 2, FALSE), "-")</f>
        <v/>
      </c>
      <c r="I184" s="20">
        <f>IFERROR(New_Builds!I184*VLOOKUP(Lookups!$A$11, Lookups!$A$9:Lookups!$B$24, 2, FALSE), "-")</f>
        <v/>
      </c>
      <c r="J184" s="20">
        <f>IFERROR(New_Builds!J184*VLOOKUP(Lookups!$A$11, Lookups!$A$9:Lookups!$B$24, 2, FALSE), "-")</f>
        <v/>
      </c>
      <c r="K184" s="20">
        <f>IFERROR(New_Builds!K184*VLOOKUP(Lookups!$A$11, Lookups!$A$9:Lookups!$B$24, 2, FALSE), "-")</f>
        <v/>
      </c>
      <c r="L184" s="20">
        <f>IFERROR(New_Builds!L184*VLOOKUP(Lookups!$A$11, Lookups!$A$9:Lookups!$B$24, 2, FALSE), "-")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IFERROR(New_Builds!C185*VLOOKUP(Lookups!$A$11, Lookups!$A$9:Lookups!$B$24, 2, FALSE), "-")</f>
        <v/>
      </c>
      <c r="D185" s="20">
        <f>IFERROR(New_Builds!D185*VLOOKUP(Lookups!$A$11, Lookups!$A$9:Lookups!$B$24, 2, FALSE), "-")</f>
        <v/>
      </c>
      <c r="E185" s="20">
        <f>IFERROR(New_Builds!E185*VLOOKUP(Lookups!$A$11, Lookups!$A$9:Lookups!$B$24, 2, FALSE), "-")</f>
        <v/>
      </c>
      <c r="F185" s="20">
        <f>IFERROR(New_Builds!F185*VLOOKUP(Lookups!$A$11, Lookups!$A$9:Lookups!$B$24, 2, FALSE), "-")</f>
        <v/>
      </c>
      <c r="G185" s="20">
        <f>IFERROR(New_Builds!G185*VLOOKUP(Lookups!$A$11, Lookups!$A$9:Lookups!$B$24, 2, FALSE), "-")</f>
        <v/>
      </c>
      <c r="H185" s="20">
        <f>IFERROR(New_Builds!H185*VLOOKUP(Lookups!$A$11, Lookups!$A$9:Lookups!$B$24, 2, FALSE), "-")</f>
        <v/>
      </c>
      <c r="I185" s="20">
        <f>IFERROR(New_Builds!I185*VLOOKUP(Lookups!$A$11, Lookups!$A$9:Lookups!$B$24, 2, FALSE), "-")</f>
        <v/>
      </c>
      <c r="J185" s="20">
        <f>IFERROR(New_Builds!J185*VLOOKUP(Lookups!$A$11, Lookups!$A$9:Lookups!$B$24, 2, FALSE), "-")</f>
        <v/>
      </c>
      <c r="K185" s="20">
        <f>IFERROR(New_Builds!K185*VLOOKUP(Lookups!$A$11, Lookups!$A$9:Lookups!$B$24, 2, FALSE), "-")</f>
        <v/>
      </c>
      <c r="L185" s="20">
        <f>IFERROR(New_Builds!L185*VLOOKUP(Lookups!$A$11, Lookups!$A$9:Lookups!$B$24, 2, FALSE), "-")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IFERROR(New_Builds!C186*VLOOKUP(Lookups!$A$11, Lookups!$A$9:Lookups!$B$24, 2, FALSE), "-")</f>
        <v/>
      </c>
      <c r="D186" s="20">
        <f>IFERROR(New_Builds!D186*VLOOKUP(Lookups!$A$11, Lookups!$A$9:Lookups!$B$24, 2, FALSE), "-")</f>
        <v/>
      </c>
      <c r="E186" s="20">
        <f>IFERROR(New_Builds!E186*VLOOKUP(Lookups!$A$11, Lookups!$A$9:Lookups!$B$24, 2, FALSE), "-")</f>
        <v/>
      </c>
      <c r="F186" s="20">
        <f>IFERROR(New_Builds!F186*VLOOKUP(Lookups!$A$11, Lookups!$A$9:Lookups!$B$24, 2, FALSE), "-")</f>
        <v/>
      </c>
      <c r="G186" s="20">
        <f>IFERROR(New_Builds!G186*VLOOKUP(Lookups!$A$11, Lookups!$A$9:Lookups!$B$24, 2, FALSE), "-")</f>
        <v/>
      </c>
      <c r="H186" s="20">
        <f>IFERROR(New_Builds!H186*VLOOKUP(Lookups!$A$11, Lookups!$A$9:Lookups!$B$24, 2, FALSE), "-")</f>
        <v/>
      </c>
      <c r="I186" s="20">
        <f>IFERROR(New_Builds!I186*VLOOKUP(Lookups!$A$11, Lookups!$A$9:Lookups!$B$24, 2, FALSE), "-")</f>
        <v/>
      </c>
      <c r="J186" s="20">
        <f>IFERROR(New_Builds!J186*VLOOKUP(Lookups!$A$11, Lookups!$A$9:Lookups!$B$24, 2, FALSE), "-")</f>
        <v/>
      </c>
      <c r="K186" s="20">
        <f>IFERROR(New_Builds!K186*VLOOKUP(Lookups!$A$11, Lookups!$A$9:Lookups!$B$24, 2, FALSE), "-")</f>
        <v/>
      </c>
      <c r="L186" s="20">
        <f>IFERROR(New_Builds!L186*VLOOKUP(Lookups!$A$11, Lookups!$A$9:Lookups!$B$24, 2, FALSE), "-")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IFERROR(New_Builds!C187*VLOOKUP(Lookups!$A$11, Lookups!$A$9:Lookups!$B$24, 2, FALSE), "-")</f>
        <v/>
      </c>
      <c r="D187" s="20">
        <f>IFERROR(New_Builds!D187*VLOOKUP(Lookups!$A$11, Lookups!$A$9:Lookups!$B$24, 2, FALSE), "-")</f>
        <v/>
      </c>
      <c r="E187" s="20">
        <f>IFERROR(New_Builds!E187*VLOOKUP(Lookups!$A$11, Lookups!$A$9:Lookups!$B$24, 2, FALSE), "-")</f>
        <v/>
      </c>
      <c r="F187" s="20">
        <f>IFERROR(New_Builds!F187*VLOOKUP(Lookups!$A$11, Lookups!$A$9:Lookups!$B$24, 2, FALSE), "-")</f>
        <v/>
      </c>
      <c r="G187" s="20">
        <f>IFERROR(New_Builds!G187*VLOOKUP(Lookups!$A$11, Lookups!$A$9:Lookups!$B$24, 2, FALSE), "-")</f>
        <v/>
      </c>
      <c r="H187" s="20">
        <f>IFERROR(New_Builds!H187*VLOOKUP(Lookups!$A$11, Lookups!$A$9:Lookups!$B$24, 2, FALSE), "-")</f>
        <v/>
      </c>
      <c r="I187" s="20">
        <f>IFERROR(New_Builds!I187*VLOOKUP(Lookups!$A$11, Lookups!$A$9:Lookups!$B$24, 2, FALSE), "-")</f>
        <v/>
      </c>
      <c r="J187" s="20">
        <f>IFERROR(New_Builds!J187*VLOOKUP(Lookups!$A$11, Lookups!$A$9:Lookups!$B$24, 2, FALSE), "-")</f>
        <v/>
      </c>
      <c r="K187" s="20">
        <f>IFERROR(New_Builds!K187*VLOOKUP(Lookups!$A$11, Lookups!$A$9:Lookups!$B$24, 2, FALSE), "-")</f>
        <v/>
      </c>
      <c r="L187" s="20">
        <f>IFERROR(New_Builds!L187*VLOOKUP(Lookups!$A$11, Lookups!$A$9:Lookups!$B$24, 2, FALSE), "-")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IFERROR(New_Builds!C188*VLOOKUP(Lookups!$A$11, Lookups!$A$9:Lookups!$B$24, 2, FALSE), "-")</f>
        <v/>
      </c>
      <c r="D188" s="20">
        <f>IFERROR(New_Builds!D188*VLOOKUP(Lookups!$A$11, Lookups!$A$9:Lookups!$B$24, 2, FALSE), "-")</f>
        <v/>
      </c>
      <c r="E188" s="20">
        <f>IFERROR(New_Builds!E188*VLOOKUP(Lookups!$A$11, Lookups!$A$9:Lookups!$B$24, 2, FALSE), "-")</f>
        <v/>
      </c>
      <c r="F188" s="20">
        <f>IFERROR(New_Builds!F188*VLOOKUP(Lookups!$A$11, Lookups!$A$9:Lookups!$B$24, 2, FALSE), "-")</f>
        <v/>
      </c>
      <c r="G188" s="20">
        <f>IFERROR(New_Builds!G188*VLOOKUP(Lookups!$A$11, Lookups!$A$9:Lookups!$B$24, 2, FALSE), "-")</f>
        <v/>
      </c>
      <c r="H188" s="20">
        <f>IFERROR(New_Builds!H188*VLOOKUP(Lookups!$A$11, Lookups!$A$9:Lookups!$B$24, 2, FALSE), "-")</f>
        <v/>
      </c>
      <c r="I188" s="20">
        <f>IFERROR(New_Builds!I188*VLOOKUP(Lookups!$A$11, Lookups!$A$9:Lookups!$B$24, 2, FALSE), "-")</f>
        <v/>
      </c>
      <c r="J188" s="20">
        <f>IFERROR(New_Builds!J188*VLOOKUP(Lookups!$A$11, Lookups!$A$9:Lookups!$B$24, 2, FALSE), "-")</f>
        <v/>
      </c>
      <c r="K188" s="20">
        <f>IFERROR(New_Builds!K188*VLOOKUP(Lookups!$A$11, Lookups!$A$9:Lookups!$B$24, 2, FALSE), "-")</f>
        <v/>
      </c>
      <c r="L188" s="20">
        <f>IFERROR(New_Builds!L188*VLOOKUP(Lookups!$A$11, Lookups!$A$9:Lookups!$B$24, 2, FALSE), "-")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IFERROR(New_Builds!C189*VLOOKUP(Lookups!$A$11, Lookups!$A$9:Lookups!$B$24, 2, FALSE), "-")</f>
        <v/>
      </c>
      <c r="D189" s="20">
        <f>IFERROR(New_Builds!D189*VLOOKUP(Lookups!$A$11, Lookups!$A$9:Lookups!$B$24, 2, FALSE), "-")</f>
        <v/>
      </c>
      <c r="E189" s="20">
        <f>IFERROR(New_Builds!E189*VLOOKUP(Lookups!$A$11, Lookups!$A$9:Lookups!$B$24, 2, FALSE), "-")</f>
        <v/>
      </c>
      <c r="F189" s="20">
        <f>IFERROR(New_Builds!F189*VLOOKUP(Lookups!$A$11, Lookups!$A$9:Lookups!$B$24, 2, FALSE), "-")</f>
        <v/>
      </c>
      <c r="G189" s="20">
        <f>IFERROR(New_Builds!G189*VLOOKUP(Lookups!$A$11, Lookups!$A$9:Lookups!$B$24, 2, FALSE), "-")</f>
        <v/>
      </c>
      <c r="H189" s="20">
        <f>IFERROR(New_Builds!H189*VLOOKUP(Lookups!$A$11, Lookups!$A$9:Lookups!$B$24, 2, FALSE), "-")</f>
        <v/>
      </c>
      <c r="I189" s="20">
        <f>IFERROR(New_Builds!I189*VLOOKUP(Lookups!$A$11, Lookups!$A$9:Lookups!$B$24, 2, FALSE), "-")</f>
        <v/>
      </c>
      <c r="J189" s="20">
        <f>IFERROR(New_Builds!J189*VLOOKUP(Lookups!$A$11, Lookups!$A$9:Lookups!$B$24, 2, FALSE), "-")</f>
        <v/>
      </c>
      <c r="K189" s="20">
        <f>IFERROR(New_Builds!K189*VLOOKUP(Lookups!$A$11, Lookups!$A$9:Lookups!$B$24, 2, FALSE), "-")</f>
        <v/>
      </c>
      <c r="L189" s="20">
        <f>IFERROR(New_Builds!L189*VLOOKUP(Lookups!$A$11, Lookups!$A$9:Lookups!$B$24, 2, FALSE), "-")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IFERROR(New_4G_Sites!C2*VLOOKUP(Lookups!$A$12, Lookups!$A$9:Lookups!$B$24, 2, FALSE), "-")</f>
        <v/>
      </c>
      <c r="D2" s="20">
        <f>IFERROR(New_4G_Sites!D2*VLOOKUP(Lookups!$A$12, Lookups!$A$9:Lookups!$B$24, 2, FALSE), "-")</f>
        <v/>
      </c>
      <c r="E2" s="20">
        <f>IFERROR(New_4G_Sites!E2*VLOOKUP(Lookups!$A$12, Lookups!$A$9:Lookups!$B$24, 2, FALSE), "-")</f>
        <v/>
      </c>
      <c r="F2" s="20">
        <f>IFERROR(New_4G_Sites!F2*VLOOKUP(Lookups!$A$12, Lookups!$A$9:Lookups!$B$24, 2, FALSE), "-")</f>
        <v/>
      </c>
      <c r="G2" s="20">
        <f>IFERROR(New_4G_Sites!G2*VLOOKUP(Lookups!$A$12, Lookups!$A$9:Lookups!$B$24, 2, FALSE), "-")</f>
        <v/>
      </c>
      <c r="H2" s="20">
        <f>IFERROR(New_4G_Sites!H2*VLOOKUP(Lookups!$A$12, Lookups!$A$9:Lookups!$B$24, 2, FALSE), "-")</f>
        <v/>
      </c>
      <c r="I2" s="20">
        <f>IFERROR(New_4G_Sites!I2*VLOOKUP(Lookups!$A$12, Lookups!$A$9:Lookups!$B$24, 2, FALSE), "-")</f>
        <v/>
      </c>
      <c r="J2" s="20">
        <f>IFERROR(New_4G_Sites!J2*VLOOKUP(Lookups!$A$12, Lookups!$A$9:Lookups!$B$24, 2, FALSE), "-")</f>
        <v/>
      </c>
      <c r="K2" s="20">
        <f>IFERROR(New_4G_Sites!K2*VLOOKUP(Lookups!$A$12, Lookups!$A$9:Lookups!$B$24, 2, FALSE), "-")</f>
        <v/>
      </c>
      <c r="L2" s="20">
        <f>IFERROR(New_4G_Sites!L2*VLOOKUP(Lookups!$A$12, Lookups!$A$9:Lookups!$B$24, 2, FALSE), "-")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IFERROR(New_4G_Sites!C3*VLOOKUP(Lookups!$A$12, Lookups!$A$9:Lookups!$B$24, 2, FALSE), "-")</f>
        <v/>
      </c>
      <c r="D3" s="20">
        <f>IFERROR(New_4G_Sites!D3*VLOOKUP(Lookups!$A$12, Lookups!$A$9:Lookups!$B$24, 2, FALSE), "-")</f>
        <v/>
      </c>
      <c r="E3" s="20">
        <f>IFERROR(New_4G_Sites!E3*VLOOKUP(Lookups!$A$12, Lookups!$A$9:Lookups!$B$24, 2, FALSE), "-")</f>
        <v/>
      </c>
      <c r="F3" s="20">
        <f>IFERROR(New_4G_Sites!F3*VLOOKUP(Lookups!$A$12, Lookups!$A$9:Lookups!$B$24, 2, FALSE), "-")</f>
        <v/>
      </c>
      <c r="G3" s="20">
        <f>IFERROR(New_4G_Sites!G3*VLOOKUP(Lookups!$A$12, Lookups!$A$9:Lookups!$B$24, 2, FALSE), "-")</f>
        <v/>
      </c>
      <c r="H3" s="20">
        <f>IFERROR(New_4G_Sites!H3*VLOOKUP(Lookups!$A$12, Lookups!$A$9:Lookups!$B$24, 2, FALSE), "-")</f>
        <v/>
      </c>
      <c r="I3" s="20">
        <f>IFERROR(New_4G_Sites!I3*VLOOKUP(Lookups!$A$12, Lookups!$A$9:Lookups!$B$24, 2, FALSE), "-")</f>
        <v/>
      </c>
      <c r="J3" s="20">
        <f>IFERROR(New_4G_Sites!J3*VLOOKUP(Lookups!$A$12, Lookups!$A$9:Lookups!$B$24, 2, FALSE), "-")</f>
        <v/>
      </c>
      <c r="K3" s="20">
        <f>IFERROR(New_4G_Sites!K3*VLOOKUP(Lookups!$A$12, Lookups!$A$9:Lookups!$B$24, 2, FALSE), "-")</f>
        <v/>
      </c>
      <c r="L3" s="20">
        <f>IFERROR(New_4G_Sites!L3*VLOOKUP(Lookups!$A$12, Lookups!$A$9:Lookups!$B$24, 2, FALSE), "-")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IFERROR(New_4G_Sites!C4*VLOOKUP(Lookups!$A$12, Lookups!$A$9:Lookups!$B$24, 2, FALSE), "-")</f>
        <v/>
      </c>
      <c r="D4" s="20">
        <f>IFERROR(New_4G_Sites!D4*VLOOKUP(Lookups!$A$12, Lookups!$A$9:Lookups!$B$24, 2, FALSE), "-")</f>
        <v/>
      </c>
      <c r="E4" s="20">
        <f>IFERROR(New_4G_Sites!E4*VLOOKUP(Lookups!$A$12, Lookups!$A$9:Lookups!$B$24, 2, FALSE), "-")</f>
        <v/>
      </c>
      <c r="F4" s="20">
        <f>IFERROR(New_4G_Sites!F4*VLOOKUP(Lookups!$A$12, Lookups!$A$9:Lookups!$B$24, 2, FALSE), "-")</f>
        <v/>
      </c>
      <c r="G4" s="20">
        <f>IFERROR(New_4G_Sites!G4*VLOOKUP(Lookups!$A$12, Lookups!$A$9:Lookups!$B$24, 2, FALSE), "-")</f>
        <v/>
      </c>
      <c r="H4" s="20">
        <f>IFERROR(New_4G_Sites!H4*VLOOKUP(Lookups!$A$12, Lookups!$A$9:Lookups!$B$24, 2, FALSE), "-")</f>
        <v/>
      </c>
      <c r="I4" s="20">
        <f>IFERROR(New_4G_Sites!I4*VLOOKUP(Lookups!$A$12, Lookups!$A$9:Lookups!$B$24, 2, FALSE), "-")</f>
        <v/>
      </c>
      <c r="J4" s="20">
        <f>IFERROR(New_4G_Sites!J4*VLOOKUP(Lookups!$A$12, Lookups!$A$9:Lookups!$B$24, 2, FALSE), "-")</f>
        <v/>
      </c>
      <c r="K4" s="20">
        <f>IFERROR(New_4G_Sites!K4*VLOOKUP(Lookups!$A$12, Lookups!$A$9:Lookups!$B$24, 2, FALSE), "-")</f>
        <v/>
      </c>
      <c r="L4" s="20">
        <f>IFERROR(New_4G_Sites!L4*VLOOKUP(Lookups!$A$12, Lookups!$A$9:Lookups!$B$24, 2, FALSE), "-")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IFERROR(New_4G_Sites!C5*VLOOKUP(Lookups!$A$12, Lookups!$A$9:Lookups!$B$24, 2, FALSE), "-")</f>
        <v/>
      </c>
      <c r="D5" s="20">
        <f>IFERROR(New_4G_Sites!D5*VLOOKUP(Lookups!$A$12, Lookups!$A$9:Lookups!$B$24, 2, FALSE), "-")</f>
        <v/>
      </c>
      <c r="E5" s="20">
        <f>IFERROR(New_4G_Sites!E5*VLOOKUP(Lookups!$A$12, Lookups!$A$9:Lookups!$B$24, 2, FALSE), "-")</f>
        <v/>
      </c>
      <c r="F5" s="20">
        <f>IFERROR(New_4G_Sites!F5*VLOOKUP(Lookups!$A$12, Lookups!$A$9:Lookups!$B$24, 2, FALSE), "-")</f>
        <v/>
      </c>
      <c r="G5" s="20">
        <f>IFERROR(New_4G_Sites!G5*VLOOKUP(Lookups!$A$12, Lookups!$A$9:Lookups!$B$24, 2, FALSE), "-")</f>
        <v/>
      </c>
      <c r="H5" s="20">
        <f>IFERROR(New_4G_Sites!H5*VLOOKUP(Lookups!$A$12, Lookups!$A$9:Lookups!$B$24, 2, FALSE), "-")</f>
        <v/>
      </c>
      <c r="I5" s="20">
        <f>IFERROR(New_4G_Sites!I5*VLOOKUP(Lookups!$A$12, Lookups!$A$9:Lookups!$B$24, 2, FALSE), "-")</f>
        <v/>
      </c>
      <c r="J5" s="20">
        <f>IFERROR(New_4G_Sites!J5*VLOOKUP(Lookups!$A$12, Lookups!$A$9:Lookups!$B$24, 2, FALSE), "-")</f>
        <v/>
      </c>
      <c r="K5" s="20">
        <f>IFERROR(New_4G_Sites!K5*VLOOKUP(Lookups!$A$12, Lookups!$A$9:Lookups!$B$24, 2, FALSE), "-")</f>
        <v/>
      </c>
      <c r="L5" s="20">
        <f>IFERROR(New_4G_Sites!L5*VLOOKUP(Lookups!$A$12, Lookups!$A$9:Lookups!$B$24, 2, FALSE), "-")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IFERROR(New_4G_Sites!C6*VLOOKUP(Lookups!$A$12, Lookups!$A$9:Lookups!$B$24, 2, FALSE), "-")</f>
        <v/>
      </c>
      <c r="D6" s="20">
        <f>IFERROR(New_4G_Sites!D6*VLOOKUP(Lookups!$A$12, Lookups!$A$9:Lookups!$B$24, 2, FALSE), "-")</f>
        <v/>
      </c>
      <c r="E6" s="20">
        <f>IFERROR(New_4G_Sites!E6*VLOOKUP(Lookups!$A$12, Lookups!$A$9:Lookups!$B$24, 2, FALSE), "-")</f>
        <v/>
      </c>
      <c r="F6" s="20">
        <f>IFERROR(New_4G_Sites!F6*VLOOKUP(Lookups!$A$12, Lookups!$A$9:Lookups!$B$24, 2, FALSE), "-")</f>
        <v/>
      </c>
      <c r="G6" s="20">
        <f>IFERROR(New_4G_Sites!G6*VLOOKUP(Lookups!$A$12, Lookups!$A$9:Lookups!$B$24, 2, FALSE), "-")</f>
        <v/>
      </c>
      <c r="H6" s="20">
        <f>IFERROR(New_4G_Sites!H6*VLOOKUP(Lookups!$A$12, Lookups!$A$9:Lookups!$B$24, 2, FALSE), "-")</f>
        <v/>
      </c>
      <c r="I6" s="20">
        <f>IFERROR(New_4G_Sites!I6*VLOOKUP(Lookups!$A$12, Lookups!$A$9:Lookups!$B$24, 2, FALSE), "-")</f>
        <v/>
      </c>
      <c r="J6" s="20">
        <f>IFERROR(New_4G_Sites!J6*VLOOKUP(Lookups!$A$12, Lookups!$A$9:Lookups!$B$24, 2, FALSE), "-")</f>
        <v/>
      </c>
      <c r="K6" s="20">
        <f>IFERROR(New_4G_Sites!K6*VLOOKUP(Lookups!$A$12, Lookups!$A$9:Lookups!$B$24, 2, FALSE), "-")</f>
        <v/>
      </c>
      <c r="L6" s="20">
        <f>IFERROR(New_4G_Sites!L6*VLOOKUP(Lookups!$A$12, Lookups!$A$9:Lookups!$B$24, 2, FALSE), "-")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IFERROR(New_4G_Sites!C7*VLOOKUP(Lookups!$A$12, Lookups!$A$9:Lookups!$B$24, 2, FALSE), "-")</f>
        <v/>
      </c>
      <c r="D7" s="20">
        <f>IFERROR(New_4G_Sites!D7*VLOOKUP(Lookups!$A$12, Lookups!$A$9:Lookups!$B$24, 2, FALSE), "-")</f>
        <v/>
      </c>
      <c r="E7" s="20">
        <f>IFERROR(New_4G_Sites!E7*VLOOKUP(Lookups!$A$12, Lookups!$A$9:Lookups!$B$24, 2, FALSE), "-")</f>
        <v/>
      </c>
      <c r="F7" s="20">
        <f>IFERROR(New_4G_Sites!F7*VLOOKUP(Lookups!$A$12, Lookups!$A$9:Lookups!$B$24, 2, FALSE), "-")</f>
        <v/>
      </c>
      <c r="G7" s="20">
        <f>IFERROR(New_4G_Sites!G7*VLOOKUP(Lookups!$A$12, Lookups!$A$9:Lookups!$B$24, 2, FALSE), "-")</f>
        <v/>
      </c>
      <c r="H7" s="20">
        <f>IFERROR(New_4G_Sites!H7*VLOOKUP(Lookups!$A$12, Lookups!$A$9:Lookups!$B$24, 2, FALSE), "-")</f>
        <v/>
      </c>
      <c r="I7" s="20">
        <f>IFERROR(New_4G_Sites!I7*VLOOKUP(Lookups!$A$12, Lookups!$A$9:Lookups!$B$24, 2, FALSE), "-")</f>
        <v/>
      </c>
      <c r="J7" s="20">
        <f>IFERROR(New_4G_Sites!J7*VLOOKUP(Lookups!$A$12, Lookups!$A$9:Lookups!$B$24, 2, FALSE), "-")</f>
        <v/>
      </c>
      <c r="K7" s="20">
        <f>IFERROR(New_4G_Sites!K7*VLOOKUP(Lookups!$A$12, Lookups!$A$9:Lookups!$B$24, 2, FALSE), "-")</f>
        <v/>
      </c>
      <c r="L7" s="20">
        <f>IFERROR(New_4G_Sites!L7*VLOOKUP(Lookups!$A$12, Lookups!$A$9:Lookups!$B$24, 2, FALSE), "-")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IFERROR(New_4G_Sites!C8*VLOOKUP(Lookups!$A$12, Lookups!$A$9:Lookups!$B$24, 2, FALSE), "-")</f>
        <v/>
      </c>
      <c r="D8" s="20">
        <f>IFERROR(New_4G_Sites!D8*VLOOKUP(Lookups!$A$12, Lookups!$A$9:Lookups!$B$24, 2, FALSE), "-")</f>
        <v/>
      </c>
      <c r="E8" s="20">
        <f>IFERROR(New_4G_Sites!E8*VLOOKUP(Lookups!$A$12, Lookups!$A$9:Lookups!$B$24, 2, FALSE), "-")</f>
        <v/>
      </c>
      <c r="F8" s="20">
        <f>IFERROR(New_4G_Sites!F8*VLOOKUP(Lookups!$A$12, Lookups!$A$9:Lookups!$B$24, 2, FALSE), "-")</f>
        <v/>
      </c>
      <c r="G8" s="20">
        <f>IFERROR(New_4G_Sites!G8*VLOOKUP(Lookups!$A$12, Lookups!$A$9:Lookups!$B$24, 2, FALSE), "-")</f>
        <v/>
      </c>
      <c r="H8" s="20">
        <f>IFERROR(New_4G_Sites!H8*VLOOKUP(Lookups!$A$12, Lookups!$A$9:Lookups!$B$24, 2, FALSE), "-")</f>
        <v/>
      </c>
      <c r="I8" s="20">
        <f>IFERROR(New_4G_Sites!I8*VLOOKUP(Lookups!$A$12, Lookups!$A$9:Lookups!$B$24, 2, FALSE), "-")</f>
        <v/>
      </c>
      <c r="J8" s="20">
        <f>IFERROR(New_4G_Sites!J8*VLOOKUP(Lookups!$A$12, Lookups!$A$9:Lookups!$B$24, 2, FALSE), "-")</f>
        <v/>
      </c>
      <c r="K8" s="20">
        <f>IFERROR(New_4G_Sites!K8*VLOOKUP(Lookups!$A$12, Lookups!$A$9:Lookups!$B$24, 2, FALSE), "-")</f>
        <v/>
      </c>
      <c r="L8" s="20">
        <f>IFERROR(New_4G_Sites!L8*VLOOKUP(Lookups!$A$12, Lookups!$A$9:Lookups!$B$24, 2, FALSE), "-")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IFERROR(New_4G_Sites!C9*VLOOKUP(Lookups!$A$12, Lookups!$A$9:Lookups!$B$24, 2, FALSE), "-")</f>
        <v/>
      </c>
      <c r="D9" s="20">
        <f>IFERROR(New_4G_Sites!D9*VLOOKUP(Lookups!$A$12, Lookups!$A$9:Lookups!$B$24, 2, FALSE), "-")</f>
        <v/>
      </c>
      <c r="E9" s="20">
        <f>IFERROR(New_4G_Sites!E9*VLOOKUP(Lookups!$A$12, Lookups!$A$9:Lookups!$B$24, 2, FALSE), "-")</f>
        <v/>
      </c>
      <c r="F9" s="20">
        <f>IFERROR(New_4G_Sites!F9*VLOOKUP(Lookups!$A$12, Lookups!$A$9:Lookups!$B$24, 2, FALSE), "-")</f>
        <v/>
      </c>
      <c r="G9" s="20">
        <f>IFERROR(New_4G_Sites!G9*VLOOKUP(Lookups!$A$12, Lookups!$A$9:Lookups!$B$24, 2, FALSE), "-")</f>
        <v/>
      </c>
      <c r="H9" s="20">
        <f>IFERROR(New_4G_Sites!H9*VLOOKUP(Lookups!$A$12, Lookups!$A$9:Lookups!$B$24, 2, FALSE), "-")</f>
        <v/>
      </c>
      <c r="I9" s="20">
        <f>IFERROR(New_4G_Sites!I9*VLOOKUP(Lookups!$A$12, Lookups!$A$9:Lookups!$B$24, 2, FALSE), "-")</f>
        <v/>
      </c>
      <c r="J9" s="20">
        <f>IFERROR(New_4G_Sites!J9*VLOOKUP(Lookups!$A$12, Lookups!$A$9:Lookups!$B$24, 2, FALSE), "-")</f>
        <v/>
      </c>
      <c r="K9" s="20">
        <f>IFERROR(New_4G_Sites!K9*VLOOKUP(Lookups!$A$12, Lookups!$A$9:Lookups!$B$24, 2, FALSE), "-")</f>
        <v/>
      </c>
      <c r="L9" s="20">
        <f>IFERROR(New_4G_Sites!L9*VLOOKUP(Lookups!$A$12, Lookups!$A$9:Lookups!$B$24, 2, FALSE), "-")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IFERROR(New_4G_Sites!C10*VLOOKUP(Lookups!$A$12, Lookups!$A$9:Lookups!$B$24, 2, FALSE), "-")</f>
        <v/>
      </c>
      <c r="D10" s="20">
        <f>IFERROR(New_4G_Sites!D10*VLOOKUP(Lookups!$A$12, Lookups!$A$9:Lookups!$B$24, 2, FALSE), "-")</f>
        <v/>
      </c>
      <c r="E10" s="20">
        <f>IFERROR(New_4G_Sites!E10*VLOOKUP(Lookups!$A$12, Lookups!$A$9:Lookups!$B$24, 2, FALSE), "-")</f>
        <v/>
      </c>
      <c r="F10" s="20">
        <f>IFERROR(New_4G_Sites!F10*VLOOKUP(Lookups!$A$12, Lookups!$A$9:Lookups!$B$24, 2, FALSE), "-")</f>
        <v/>
      </c>
      <c r="G10" s="20">
        <f>IFERROR(New_4G_Sites!G10*VLOOKUP(Lookups!$A$12, Lookups!$A$9:Lookups!$B$24, 2, FALSE), "-")</f>
        <v/>
      </c>
      <c r="H10" s="20">
        <f>IFERROR(New_4G_Sites!H10*VLOOKUP(Lookups!$A$12, Lookups!$A$9:Lookups!$B$24, 2, FALSE), "-")</f>
        <v/>
      </c>
      <c r="I10" s="20">
        <f>IFERROR(New_4G_Sites!I10*VLOOKUP(Lookups!$A$12, Lookups!$A$9:Lookups!$B$24, 2, FALSE), "-")</f>
        <v/>
      </c>
      <c r="J10" s="20">
        <f>IFERROR(New_4G_Sites!J10*VLOOKUP(Lookups!$A$12, Lookups!$A$9:Lookups!$B$24, 2, FALSE), "-")</f>
        <v/>
      </c>
      <c r="K10" s="20">
        <f>IFERROR(New_4G_Sites!K10*VLOOKUP(Lookups!$A$12, Lookups!$A$9:Lookups!$B$24, 2, FALSE), "-")</f>
        <v/>
      </c>
      <c r="L10" s="20">
        <f>IFERROR(New_4G_Sites!L10*VLOOKUP(Lookups!$A$12, Lookups!$A$9:Lookups!$B$24, 2, FALSE), "-")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IFERROR(New_4G_Sites!C11*VLOOKUP(Lookups!$A$12, Lookups!$A$9:Lookups!$B$24, 2, FALSE), "-")</f>
        <v/>
      </c>
      <c r="D11" s="20">
        <f>IFERROR(New_4G_Sites!D11*VLOOKUP(Lookups!$A$12, Lookups!$A$9:Lookups!$B$24, 2, FALSE), "-")</f>
        <v/>
      </c>
      <c r="E11" s="20">
        <f>IFERROR(New_4G_Sites!E11*VLOOKUP(Lookups!$A$12, Lookups!$A$9:Lookups!$B$24, 2, FALSE), "-")</f>
        <v/>
      </c>
      <c r="F11" s="20">
        <f>IFERROR(New_4G_Sites!F11*VLOOKUP(Lookups!$A$12, Lookups!$A$9:Lookups!$B$24, 2, FALSE), "-")</f>
        <v/>
      </c>
      <c r="G11" s="20">
        <f>IFERROR(New_4G_Sites!G11*VLOOKUP(Lookups!$A$12, Lookups!$A$9:Lookups!$B$24, 2, FALSE), "-")</f>
        <v/>
      </c>
      <c r="H11" s="20">
        <f>IFERROR(New_4G_Sites!H11*VLOOKUP(Lookups!$A$12, Lookups!$A$9:Lookups!$B$24, 2, FALSE), "-")</f>
        <v/>
      </c>
      <c r="I11" s="20">
        <f>IFERROR(New_4G_Sites!I11*VLOOKUP(Lookups!$A$12, Lookups!$A$9:Lookups!$B$24, 2, FALSE), "-")</f>
        <v/>
      </c>
      <c r="J11" s="20">
        <f>IFERROR(New_4G_Sites!J11*VLOOKUP(Lookups!$A$12, Lookups!$A$9:Lookups!$B$24, 2, FALSE), "-")</f>
        <v/>
      </c>
      <c r="K11" s="20">
        <f>IFERROR(New_4G_Sites!K11*VLOOKUP(Lookups!$A$12, Lookups!$A$9:Lookups!$B$24, 2, FALSE), "-")</f>
        <v/>
      </c>
      <c r="L11" s="20">
        <f>IFERROR(New_4G_Sites!L11*VLOOKUP(Lookups!$A$12, Lookups!$A$9:Lookups!$B$24, 2, FALSE), "-")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IFERROR(New_4G_Sites!C12*VLOOKUP(Lookups!$A$12, Lookups!$A$9:Lookups!$B$24, 2, FALSE), "-")</f>
        <v/>
      </c>
      <c r="D12" s="20">
        <f>IFERROR(New_4G_Sites!D12*VLOOKUP(Lookups!$A$12, Lookups!$A$9:Lookups!$B$24, 2, FALSE), "-")</f>
        <v/>
      </c>
      <c r="E12" s="20">
        <f>IFERROR(New_4G_Sites!E12*VLOOKUP(Lookups!$A$12, Lookups!$A$9:Lookups!$B$24, 2, FALSE), "-")</f>
        <v/>
      </c>
      <c r="F12" s="20">
        <f>IFERROR(New_4G_Sites!F12*VLOOKUP(Lookups!$A$12, Lookups!$A$9:Lookups!$B$24, 2, FALSE), "-")</f>
        <v/>
      </c>
      <c r="G12" s="20">
        <f>IFERROR(New_4G_Sites!G12*VLOOKUP(Lookups!$A$12, Lookups!$A$9:Lookups!$B$24, 2, FALSE), "-")</f>
        <v/>
      </c>
      <c r="H12" s="20">
        <f>IFERROR(New_4G_Sites!H12*VLOOKUP(Lookups!$A$12, Lookups!$A$9:Lookups!$B$24, 2, FALSE), "-")</f>
        <v/>
      </c>
      <c r="I12" s="20">
        <f>IFERROR(New_4G_Sites!I12*VLOOKUP(Lookups!$A$12, Lookups!$A$9:Lookups!$B$24, 2, FALSE), "-")</f>
        <v/>
      </c>
      <c r="J12" s="20">
        <f>IFERROR(New_4G_Sites!J12*VLOOKUP(Lookups!$A$12, Lookups!$A$9:Lookups!$B$24, 2, FALSE), "-")</f>
        <v/>
      </c>
      <c r="K12" s="20">
        <f>IFERROR(New_4G_Sites!K12*VLOOKUP(Lookups!$A$12, Lookups!$A$9:Lookups!$B$24, 2, FALSE), "-")</f>
        <v/>
      </c>
      <c r="L12" s="20">
        <f>IFERROR(New_4G_Sites!L12*VLOOKUP(Lookups!$A$12, Lookups!$A$9:Lookups!$B$24, 2, FALSE), "-")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IFERROR(New_4G_Sites!C13*VLOOKUP(Lookups!$A$12, Lookups!$A$9:Lookups!$B$24, 2, FALSE), "-")</f>
        <v/>
      </c>
      <c r="D13" s="20">
        <f>IFERROR(New_4G_Sites!D13*VLOOKUP(Lookups!$A$12, Lookups!$A$9:Lookups!$B$24, 2, FALSE), "-")</f>
        <v/>
      </c>
      <c r="E13" s="20">
        <f>IFERROR(New_4G_Sites!E13*VLOOKUP(Lookups!$A$12, Lookups!$A$9:Lookups!$B$24, 2, FALSE), "-")</f>
        <v/>
      </c>
      <c r="F13" s="20">
        <f>IFERROR(New_4G_Sites!F13*VLOOKUP(Lookups!$A$12, Lookups!$A$9:Lookups!$B$24, 2, FALSE), "-")</f>
        <v/>
      </c>
      <c r="G13" s="20">
        <f>IFERROR(New_4G_Sites!G13*VLOOKUP(Lookups!$A$12, Lookups!$A$9:Lookups!$B$24, 2, FALSE), "-")</f>
        <v/>
      </c>
      <c r="H13" s="20">
        <f>IFERROR(New_4G_Sites!H13*VLOOKUP(Lookups!$A$12, Lookups!$A$9:Lookups!$B$24, 2, FALSE), "-")</f>
        <v/>
      </c>
      <c r="I13" s="20">
        <f>IFERROR(New_4G_Sites!I13*VLOOKUP(Lookups!$A$12, Lookups!$A$9:Lookups!$B$24, 2, FALSE), "-")</f>
        <v/>
      </c>
      <c r="J13" s="20">
        <f>IFERROR(New_4G_Sites!J13*VLOOKUP(Lookups!$A$12, Lookups!$A$9:Lookups!$B$24, 2, FALSE), "-")</f>
        <v/>
      </c>
      <c r="K13" s="20">
        <f>IFERROR(New_4G_Sites!K13*VLOOKUP(Lookups!$A$12, Lookups!$A$9:Lookups!$B$24, 2, FALSE), "-")</f>
        <v/>
      </c>
      <c r="L13" s="20">
        <f>IFERROR(New_4G_Sites!L13*VLOOKUP(Lookups!$A$12, Lookups!$A$9:Lookups!$B$24, 2, FALSE), "-")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IFERROR(New_4G_Sites!C14*VLOOKUP(Lookups!$A$12, Lookups!$A$9:Lookups!$B$24, 2, FALSE), "-")</f>
        <v/>
      </c>
      <c r="D14" s="20">
        <f>IFERROR(New_4G_Sites!D14*VLOOKUP(Lookups!$A$12, Lookups!$A$9:Lookups!$B$24, 2, FALSE), "-")</f>
        <v/>
      </c>
      <c r="E14" s="20">
        <f>IFERROR(New_4G_Sites!E14*VLOOKUP(Lookups!$A$12, Lookups!$A$9:Lookups!$B$24, 2, FALSE), "-")</f>
        <v/>
      </c>
      <c r="F14" s="20">
        <f>IFERROR(New_4G_Sites!F14*VLOOKUP(Lookups!$A$12, Lookups!$A$9:Lookups!$B$24, 2, FALSE), "-")</f>
        <v/>
      </c>
      <c r="G14" s="20">
        <f>IFERROR(New_4G_Sites!G14*VLOOKUP(Lookups!$A$12, Lookups!$A$9:Lookups!$B$24, 2, FALSE), "-")</f>
        <v/>
      </c>
      <c r="H14" s="20">
        <f>IFERROR(New_4G_Sites!H14*VLOOKUP(Lookups!$A$12, Lookups!$A$9:Lookups!$B$24, 2, FALSE), "-")</f>
        <v/>
      </c>
      <c r="I14" s="20">
        <f>IFERROR(New_4G_Sites!I14*VLOOKUP(Lookups!$A$12, Lookups!$A$9:Lookups!$B$24, 2, FALSE), "-")</f>
        <v/>
      </c>
      <c r="J14" s="20">
        <f>IFERROR(New_4G_Sites!J14*VLOOKUP(Lookups!$A$12, Lookups!$A$9:Lookups!$B$24, 2, FALSE), "-")</f>
        <v/>
      </c>
      <c r="K14" s="20">
        <f>IFERROR(New_4G_Sites!K14*VLOOKUP(Lookups!$A$12, Lookups!$A$9:Lookups!$B$24, 2, FALSE), "-")</f>
        <v/>
      </c>
      <c r="L14" s="20">
        <f>IFERROR(New_4G_Sites!L14*VLOOKUP(Lookups!$A$12, Lookups!$A$9:Lookups!$B$24, 2, FALSE), "-")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IFERROR(New_4G_Sites!C15*VLOOKUP(Lookups!$A$12, Lookups!$A$9:Lookups!$B$24, 2, FALSE), "-")</f>
        <v/>
      </c>
      <c r="D15" s="20">
        <f>IFERROR(New_4G_Sites!D15*VLOOKUP(Lookups!$A$12, Lookups!$A$9:Lookups!$B$24, 2, FALSE), "-")</f>
        <v/>
      </c>
      <c r="E15" s="20">
        <f>IFERROR(New_4G_Sites!E15*VLOOKUP(Lookups!$A$12, Lookups!$A$9:Lookups!$B$24, 2, FALSE), "-")</f>
        <v/>
      </c>
      <c r="F15" s="20">
        <f>IFERROR(New_4G_Sites!F15*VLOOKUP(Lookups!$A$12, Lookups!$A$9:Lookups!$B$24, 2, FALSE), "-")</f>
        <v/>
      </c>
      <c r="G15" s="20">
        <f>IFERROR(New_4G_Sites!G15*VLOOKUP(Lookups!$A$12, Lookups!$A$9:Lookups!$B$24, 2, FALSE), "-")</f>
        <v/>
      </c>
      <c r="H15" s="20">
        <f>IFERROR(New_4G_Sites!H15*VLOOKUP(Lookups!$A$12, Lookups!$A$9:Lookups!$B$24, 2, FALSE), "-")</f>
        <v/>
      </c>
      <c r="I15" s="20">
        <f>IFERROR(New_4G_Sites!I15*VLOOKUP(Lookups!$A$12, Lookups!$A$9:Lookups!$B$24, 2, FALSE), "-")</f>
        <v/>
      </c>
      <c r="J15" s="20">
        <f>IFERROR(New_4G_Sites!J15*VLOOKUP(Lookups!$A$12, Lookups!$A$9:Lookups!$B$24, 2, FALSE), "-")</f>
        <v/>
      </c>
      <c r="K15" s="20">
        <f>IFERROR(New_4G_Sites!K15*VLOOKUP(Lookups!$A$12, Lookups!$A$9:Lookups!$B$24, 2, FALSE), "-")</f>
        <v/>
      </c>
      <c r="L15" s="20">
        <f>IFERROR(New_4G_Sites!L15*VLOOKUP(Lookups!$A$12, Lookups!$A$9:Lookups!$B$24, 2, FALSE), "-")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IFERROR(New_4G_Sites!C16*VLOOKUP(Lookups!$A$12, Lookups!$A$9:Lookups!$B$24, 2, FALSE), "-")</f>
        <v/>
      </c>
      <c r="D16" s="20">
        <f>IFERROR(New_4G_Sites!D16*VLOOKUP(Lookups!$A$12, Lookups!$A$9:Lookups!$B$24, 2, FALSE), "-")</f>
        <v/>
      </c>
      <c r="E16" s="20">
        <f>IFERROR(New_4G_Sites!E16*VLOOKUP(Lookups!$A$12, Lookups!$A$9:Lookups!$B$24, 2, FALSE), "-")</f>
        <v/>
      </c>
      <c r="F16" s="20">
        <f>IFERROR(New_4G_Sites!F16*VLOOKUP(Lookups!$A$12, Lookups!$A$9:Lookups!$B$24, 2, FALSE), "-")</f>
        <v/>
      </c>
      <c r="G16" s="20">
        <f>IFERROR(New_4G_Sites!G16*VLOOKUP(Lookups!$A$12, Lookups!$A$9:Lookups!$B$24, 2, FALSE), "-")</f>
        <v/>
      </c>
      <c r="H16" s="20">
        <f>IFERROR(New_4G_Sites!H16*VLOOKUP(Lookups!$A$12, Lookups!$A$9:Lookups!$B$24, 2, FALSE), "-")</f>
        <v/>
      </c>
      <c r="I16" s="20">
        <f>IFERROR(New_4G_Sites!I16*VLOOKUP(Lookups!$A$12, Lookups!$A$9:Lookups!$B$24, 2, FALSE), "-")</f>
        <v/>
      </c>
      <c r="J16" s="20">
        <f>IFERROR(New_4G_Sites!J16*VLOOKUP(Lookups!$A$12, Lookups!$A$9:Lookups!$B$24, 2, FALSE), "-")</f>
        <v/>
      </c>
      <c r="K16" s="20">
        <f>IFERROR(New_4G_Sites!K16*VLOOKUP(Lookups!$A$12, Lookups!$A$9:Lookups!$B$24, 2, FALSE), "-")</f>
        <v/>
      </c>
      <c r="L16" s="20">
        <f>IFERROR(New_4G_Sites!L16*VLOOKUP(Lookups!$A$12, Lookups!$A$9:Lookups!$B$24, 2, FALSE), "-")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IFERROR(New_4G_Sites!C17*VLOOKUP(Lookups!$A$12, Lookups!$A$9:Lookups!$B$24, 2, FALSE), "-")</f>
        <v/>
      </c>
      <c r="D17" s="20">
        <f>IFERROR(New_4G_Sites!D17*VLOOKUP(Lookups!$A$12, Lookups!$A$9:Lookups!$B$24, 2, FALSE), "-")</f>
        <v/>
      </c>
      <c r="E17" s="20">
        <f>IFERROR(New_4G_Sites!E17*VLOOKUP(Lookups!$A$12, Lookups!$A$9:Lookups!$B$24, 2, FALSE), "-")</f>
        <v/>
      </c>
      <c r="F17" s="20">
        <f>IFERROR(New_4G_Sites!F17*VLOOKUP(Lookups!$A$12, Lookups!$A$9:Lookups!$B$24, 2, FALSE), "-")</f>
        <v/>
      </c>
      <c r="G17" s="20">
        <f>IFERROR(New_4G_Sites!G17*VLOOKUP(Lookups!$A$12, Lookups!$A$9:Lookups!$B$24, 2, FALSE), "-")</f>
        <v/>
      </c>
      <c r="H17" s="20">
        <f>IFERROR(New_4G_Sites!H17*VLOOKUP(Lookups!$A$12, Lookups!$A$9:Lookups!$B$24, 2, FALSE), "-")</f>
        <v/>
      </c>
      <c r="I17" s="20">
        <f>IFERROR(New_4G_Sites!I17*VLOOKUP(Lookups!$A$12, Lookups!$A$9:Lookups!$B$24, 2, FALSE), "-")</f>
        <v/>
      </c>
      <c r="J17" s="20">
        <f>IFERROR(New_4G_Sites!J17*VLOOKUP(Lookups!$A$12, Lookups!$A$9:Lookups!$B$24, 2, FALSE), "-")</f>
        <v/>
      </c>
      <c r="K17" s="20">
        <f>IFERROR(New_4G_Sites!K17*VLOOKUP(Lookups!$A$12, Lookups!$A$9:Lookups!$B$24, 2, FALSE), "-")</f>
        <v/>
      </c>
      <c r="L17" s="20">
        <f>IFERROR(New_4G_Sites!L17*VLOOKUP(Lookups!$A$12, Lookups!$A$9:Lookups!$B$24, 2, FALSE), "-")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IFERROR(New_4G_Sites!C18*VLOOKUP(Lookups!$A$12, Lookups!$A$9:Lookups!$B$24, 2, FALSE), "-")</f>
        <v/>
      </c>
      <c r="D18" s="20">
        <f>IFERROR(New_4G_Sites!D18*VLOOKUP(Lookups!$A$12, Lookups!$A$9:Lookups!$B$24, 2, FALSE), "-")</f>
        <v/>
      </c>
      <c r="E18" s="20">
        <f>IFERROR(New_4G_Sites!E18*VLOOKUP(Lookups!$A$12, Lookups!$A$9:Lookups!$B$24, 2, FALSE), "-")</f>
        <v/>
      </c>
      <c r="F18" s="20">
        <f>IFERROR(New_4G_Sites!F18*VLOOKUP(Lookups!$A$12, Lookups!$A$9:Lookups!$B$24, 2, FALSE), "-")</f>
        <v/>
      </c>
      <c r="G18" s="20">
        <f>IFERROR(New_4G_Sites!G18*VLOOKUP(Lookups!$A$12, Lookups!$A$9:Lookups!$B$24, 2, FALSE), "-")</f>
        <v/>
      </c>
      <c r="H18" s="20">
        <f>IFERROR(New_4G_Sites!H18*VLOOKUP(Lookups!$A$12, Lookups!$A$9:Lookups!$B$24, 2, FALSE), "-")</f>
        <v/>
      </c>
      <c r="I18" s="20">
        <f>IFERROR(New_4G_Sites!I18*VLOOKUP(Lookups!$A$12, Lookups!$A$9:Lookups!$B$24, 2, FALSE), "-")</f>
        <v/>
      </c>
      <c r="J18" s="20">
        <f>IFERROR(New_4G_Sites!J18*VLOOKUP(Lookups!$A$12, Lookups!$A$9:Lookups!$B$24, 2, FALSE), "-")</f>
        <v/>
      </c>
      <c r="K18" s="20">
        <f>IFERROR(New_4G_Sites!K18*VLOOKUP(Lookups!$A$12, Lookups!$A$9:Lookups!$B$24, 2, FALSE), "-")</f>
        <v/>
      </c>
      <c r="L18" s="20">
        <f>IFERROR(New_4G_Sites!L18*VLOOKUP(Lookups!$A$12, Lookups!$A$9:Lookups!$B$24, 2, FALSE), "-")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IFERROR(New_4G_Sites!C19*VLOOKUP(Lookups!$A$12, Lookups!$A$9:Lookups!$B$24, 2, FALSE), "-")</f>
        <v/>
      </c>
      <c r="D19" s="20">
        <f>IFERROR(New_4G_Sites!D19*VLOOKUP(Lookups!$A$12, Lookups!$A$9:Lookups!$B$24, 2, FALSE), "-")</f>
        <v/>
      </c>
      <c r="E19" s="20">
        <f>IFERROR(New_4G_Sites!E19*VLOOKUP(Lookups!$A$12, Lookups!$A$9:Lookups!$B$24, 2, FALSE), "-")</f>
        <v/>
      </c>
      <c r="F19" s="20">
        <f>IFERROR(New_4G_Sites!F19*VLOOKUP(Lookups!$A$12, Lookups!$A$9:Lookups!$B$24, 2, FALSE), "-")</f>
        <v/>
      </c>
      <c r="G19" s="20">
        <f>IFERROR(New_4G_Sites!G19*VLOOKUP(Lookups!$A$12, Lookups!$A$9:Lookups!$B$24, 2, FALSE), "-")</f>
        <v/>
      </c>
      <c r="H19" s="20">
        <f>IFERROR(New_4G_Sites!H19*VLOOKUP(Lookups!$A$12, Lookups!$A$9:Lookups!$B$24, 2, FALSE), "-")</f>
        <v/>
      </c>
      <c r="I19" s="20">
        <f>IFERROR(New_4G_Sites!I19*VLOOKUP(Lookups!$A$12, Lookups!$A$9:Lookups!$B$24, 2, FALSE), "-")</f>
        <v/>
      </c>
      <c r="J19" s="20">
        <f>IFERROR(New_4G_Sites!J19*VLOOKUP(Lookups!$A$12, Lookups!$A$9:Lookups!$B$24, 2, FALSE), "-")</f>
        <v/>
      </c>
      <c r="K19" s="20">
        <f>IFERROR(New_4G_Sites!K19*VLOOKUP(Lookups!$A$12, Lookups!$A$9:Lookups!$B$24, 2, FALSE), "-")</f>
        <v/>
      </c>
      <c r="L19" s="20">
        <f>IFERROR(New_4G_Sites!L19*VLOOKUP(Lookups!$A$12, Lookups!$A$9:Lookups!$B$24, 2, FALSE), "-")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IFERROR(New_4G_Sites!C20*VLOOKUP(Lookups!$A$12, Lookups!$A$9:Lookups!$B$24, 2, FALSE), "-")</f>
        <v/>
      </c>
      <c r="D20" s="20">
        <f>IFERROR(New_4G_Sites!D20*VLOOKUP(Lookups!$A$12, Lookups!$A$9:Lookups!$B$24, 2, FALSE), "-")</f>
        <v/>
      </c>
      <c r="E20" s="20">
        <f>IFERROR(New_4G_Sites!E20*VLOOKUP(Lookups!$A$12, Lookups!$A$9:Lookups!$B$24, 2, FALSE), "-")</f>
        <v/>
      </c>
      <c r="F20" s="20">
        <f>IFERROR(New_4G_Sites!F20*VLOOKUP(Lookups!$A$12, Lookups!$A$9:Lookups!$B$24, 2, FALSE), "-")</f>
        <v/>
      </c>
      <c r="G20" s="20">
        <f>IFERROR(New_4G_Sites!G20*VLOOKUP(Lookups!$A$12, Lookups!$A$9:Lookups!$B$24, 2, FALSE), "-")</f>
        <v/>
      </c>
      <c r="H20" s="20">
        <f>IFERROR(New_4G_Sites!H20*VLOOKUP(Lookups!$A$12, Lookups!$A$9:Lookups!$B$24, 2, FALSE), "-")</f>
        <v/>
      </c>
      <c r="I20" s="20">
        <f>IFERROR(New_4G_Sites!I20*VLOOKUP(Lookups!$A$12, Lookups!$A$9:Lookups!$B$24, 2, FALSE), "-")</f>
        <v/>
      </c>
      <c r="J20" s="20">
        <f>IFERROR(New_4G_Sites!J20*VLOOKUP(Lookups!$A$12, Lookups!$A$9:Lookups!$B$24, 2, FALSE), "-")</f>
        <v/>
      </c>
      <c r="K20" s="20">
        <f>IFERROR(New_4G_Sites!K20*VLOOKUP(Lookups!$A$12, Lookups!$A$9:Lookups!$B$24, 2, FALSE), "-")</f>
        <v/>
      </c>
      <c r="L20" s="20">
        <f>IFERROR(New_4G_Sites!L20*VLOOKUP(Lookups!$A$12, Lookups!$A$9:Lookups!$B$24, 2, FALSE), "-")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IFERROR(New_4G_Sites!C21*VLOOKUP(Lookups!$A$12, Lookups!$A$9:Lookups!$B$24, 2, FALSE), "-")</f>
        <v/>
      </c>
      <c r="D21" s="20">
        <f>IFERROR(New_4G_Sites!D21*VLOOKUP(Lookups!$A$12, Lookups!$A$9:Lookups!$B$24, 2, FALSE), "-")</f>
        <v/>
      </c>
      <c r="E21" s="20">
        <f>IFERROR(New_4G_Sites!E21*VLOOKUP(Lookups!$A$12, Lookups!$A$9:Lookups!$B$24, 2, FALSE), "-")</f>
        <v/>
      </c>
      <c r="F21" s="20">
        <f>IFERROR(New_4G_Sites!F21*VLOOKUP(Lookups!$A$12, Lookups!$A$9:Lookups!$B$24, 2, FALSE), "-")</f>
        <v/>
      </c>
      <c r="G21" s="20">
        <f>IFERROR(New_4G_Sites!G21*VLOOKUP(Lookups!$A$12, Lookups!$A$9:Lookups!$B$24, 2, FALSE), "-")</f>
        <v/>
      </c>
      <c r="H21" s="20">
        <f>IFERROR(New_4G_Sites!H21*VLOOKUP(Lookups!$A$12, Lookups!$A$9:Lookups!$B$24, 2, FALSE), "-")</f>
        <v/>
      </c>
      <c r="I21" s="20">
        <f>IFERROR(New_4G_Sites!I21*VLOOKUP(Lookups!$A$12, Lookups!$A$9:Lookups!$B$24, 2, FALSE), "-")</f>
        <v/>
      </c>
      <c r="J21" s="20">
        <f>IFERROR(New_4G_Sites!J21*VLOOKUP(Lookups!$A$12, Lookups!$A$9:Lookups!$B$24, 2, FALSE), "-")</f>
        <v/>
      </c>
      <c r="K21" s="20">
        <f>IFERROR(New_4G_Sites!K21*VLOOKUP(Lookups!$A$12, Lookups!$A$9:Lookups!$B$24, 2, FALSE), "-")</f>
        <v/>
      </c>
      <c r="L21" s="20">
        <f>IFERROR(New_4G_Sites!L21*VLOOKUP(Lookups!$A$12, Lookups!$A$9:Lookups!$B$24, 2, FALSE), "-")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IFERROR(New_4G_Sites!C22*VLOOKUP(Lookups!$A$12, Lookups!$A$9:Lookups!$B$24, 2, FALSE), "-")</f>
        <v/>
      </c>
      <c r="D22" s="20">
        <f>IFERROR(New_4G_Sites!D22*VLOOKUP(Lookups!$A$12, Lookups!$A$9:Lookups!$B$24, 2, FALSE), "-")</f>
        <v/>
      </c>
      <c r="E22" s="20">
        <f>IFERROR(New_4G_Sites!E22*VLOOKUP(Lookups!$A$12, Lookups!$A$9:Lookups!$B$24, 2, FALSE), "-")</f>
        <v/>
      </c>
      <c r="F22" s="20">
        <f>IFERROR(New_4G_Sites!F22*VLOOKUP(Lookups!$A$12, Lookups!$A$9:Lookups!$B$24, 2, FALSE), "-")</f>
        <v/>
      </c>
      <c r="G22" s="20">
        <f>IFERROR(New_4G_Sites!G22*VLOOKUP(Lookups!$A$12, Lookups!$A$9:Lookups!$B$24, 2, FALSE), "-")</f>
        <v/>
      </c>
      <c r="H22" s="20">
        <f>IFERROR(New_4G_Sites!H22*VLOOKUP(Lookups!$A$12, Lookups!$A$9:Lookups!$B$24, 2, FALSE), "-")</f>
        <v/>
      </c>
      <c r="I22" s="20">
        <f>IFERROR(New_4G_Sites!I22*VLOOKUP(Lookups!$A$12, Lookups!$A$9:Lookups!$B$24, 2, FALSE), "-")</f>
        <v/>
      </c>
      <c r="J22" s="20">
        <f>IFERROR(New_4G_Sites!J22*VLOOKUP(Lookups!$A$12, Lookups!$A$9:Lookups!$B$24, 2, FALSE), "-")</f>
        <v/>
      </c>
      <c r="K22" s="20">
        <f>IFERROR(New_4G_Sites!K22*VLOOKUP(Lookups!$A$12, Lookups!$A$9:Lookups!$B$24, 2, FALSE), "-")</f>
        <v/>
      </c>
      <c r="L22" s="20">
        <f>IFERROR(New_4G_Sites!L22*VLOOKUP(Lookups!$A$12, Lookups!$A$9:Lookups!$B$24, 2, FALSE), "-")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IFERROR(New_4G_Sites!C23*VLOOKUP(Lookups!$A$12, Lookups!$A$9:Lookups!$B$24, 2, FALSE), "-")</f>
        <v/>
      </c>
      <c r="D23" s="20">
        <f>IFERROR(New_4G_Sites!D23*VLOOKUP(Lookups!$A$12, Lookups!$A$9:Lookups!$B$24, 2, FALSE), "-")</f>
        <v/>
      </c>
      <c r="E23" s="20">
        <f>IFERROR(New_4G_Sites!E23*VLOOKUP(Lookups!$A$12, Lookups!$A$9:Lookups!$B$24, 2, FALSE), "-")</f>
        <v/>
      </c>
      <c r="F23" s="20">
        <f>IFERROR(New_4G_Sites!F23*VLOOKUP(Lookups!$A$12, Lookups!$A$9:Lookups!$B$24, 2, FALSE), "-")</f>
        <v/>
      </c>
      <c r="G23" s="20">
        <f>IFERROR(New_4G_Sites!G23*VLOOKUP(Lookups!$A$12, Lookups!$A$9:Lookups!$B$24, 2, FALSE), "-")</f>
        <v/>
      </c>
      <c r="H23" s="20">
        <f>IFERROR(New_4G_Sites!H23*VLOOKUP(Lookups!$A$12, Lookups!$A$9:Lookups!$B$24, 2, FALSE), "-")</f>
        <v/>
      </c>
      <c r="I23" s="20">
        <f>IFERROR(New_4G_Sites!I23*VLOOKUP(Lookups!$A$12, Lookups!$A$9:Lookups!$B$24, 2, FALSE), "-")</f>
        <v/>
      </c>
      <c r="J23" s="20">
        <f>IFERROR(New_4G_Sites!J23*VLOOKUP(Lookups!$A$12, Lookups!$A$9:Lookups!$B$24, 2, FALSE), "-")</f>
        <v/>
      </c>
      <c r="K23" s="20">
        <f>IFERROR(New_4G_Sites!K23*VLOOKUP(Lookups!$A$12, Lookups!$A$9:Lookups!$B$24, 2, FALSE), "-")</f>
        <v/>
      </c>
      <c r="L23" s="20">
        <f>IFERROR(New_4G_Sites!L23*VLOOKUP(Lookups!$A$12, Lookups!$A$9:Lookups!$B$24, 2, FALSE), "-")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IFERROR(New_4G_Sites!C24*VLOOKUP(Lookups!$A$12, Lookups!$A$9:Lookups!$B$24, 2, FALSE), "-")</f>
        <v/>
      </c>
      <c r="D24" s="20">
        <f>IFERROR(New_4G_Sites!D24*VLOOKUP(Lookups!$A$12, Lookups!$A$9:Lookups!$B$24, 2, FALSE), "-")</f>
        <v/>
      </c>
      <c r="E24" s="20">
        <f>IFERROR(New_4G_Sites!E24*VLOOKUP(Lookups!$A$12, Lookups!$A$9:Lookups!$B$24, 2, FALSE), "-")</f>
        <v/>
      </c>
      <c r="F24" s="20">
        <f>IFERROR(New_4G_Sites!F24*VLOOKUP(Lookups!$A$12, Lookups!$A$9:Lookups!$B$24, 2, FALSE), "-")</f>
        <v/>
      </c>
      <c r="G24" s="20">
        <f>IFERROR(New_4G_Sites!G24*VLOOKUP(Lookups!$A$12, Lookups!$A$9:Lookups!$B$24, 2, FALSE), "-")</f>
        <v/>
      </c>
      <c r="H24" s="20">
        <f>IFERROR(New_4G_Sites!H24*VLOOKUP(Lookups!$A$12, Lookups!$A$9:Lookups!$B$24, 2, FALSE), "-")</f>
        <v/>
      </c>
      <c r="I24" s="20">
        <f>IFERROR(New_4G_Sites!I24*VLOOKUP(Lookups!$A$12, Lookups!$A$9:Lookups!$B$24, 2, FALSE), "-")</f>
        <v/>
      </c>
      <c r="J24" s="20">
        <f>IFERROR(New_4G_Sites!J24*VLOOKUP(Lookups!$A$12, Lookups!$A$9:Lookups!$B$24, 2, FALSE), "-")</f>
        <v/>
      </c>
      <c r="K24" s="20">
        <f>IFERROR(New_4G_Sites!K24*VLOOKUP(Lookups!$A$12, Lookups!$A$9:Lookups!$B$24, 2, FALSE), "-")</f>
        <v/>
      </c>
      <c r="L24" s="20">
        <f>IFERROR(New_4G_Sites!L24*VLOOKUP(Lookups!$A$12, Lookups!$A$9:Lookups!$B$24, 2, FALSE), "-")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IFERROR(New_4G_Sites!C25*VLOOKUP(Lookups!$A$12, Lookups!$A$9:Lookups!$B$24, 2, FALSE), "-")</f>
        <v/>
      </c>
      <c r="D25" s="20">
        <f>IFERROR(New_4G_Sites!D25*VLOOKUP(Lookups!$A$12, Lookups!$A$9:Lookups!$B$24, 2, FALSE), "-")</f>
        <v/>
      </c>
      <c r="E25" s="20">
        <f>IFERROR(New_4G_Sites!E25*VLOOKUP(Lookups!$A$12, Lookups!$A$9:Lookups!$B$24, 2, FALSE), "-")</f>
        <v/>
      </c>
      <c r="F25" s="20">
        <f>IFERROR(New_4G_Sites!F25*VLOOKUP(Lookups!$A$12, Lookups!$A$9:Lookups!$B$24, 2, FALSE), "-")</f>
        <v/>
      </c>
      <c r="G25" s="20">
        <f>IFERROR(New_4G_Sites!G25*VLOOKUP(Lookups!$A$12, Lookups!$A$9:Lookups!$B$24, 2, FALSE), "-")</f>
        <v/>
      </c>
      <c r="H25" s="20">
        <f>IFERROR(New_4G_Sites!H25*VLOOKUP(Lookups!$A$12, Lookups!$A$9:Lookups!$B$24, 2, FALSE), "-")</f>
        <v/>
      </c>
      <c r="I25" s="20">
        <f>IFERROR(New_4G_Sites!I25*VLOOKUP(Lookups!$A$12, Lookups!$A$9:Lookups!$B$24, 2, FALSE), "-")</f>
        <v/>
      </c>
      <c r="J25" s="20">
        <f>IFERROR(New_4G_Sites!J25*VLOOKUP(Lookups!$A$12, Lookups!$A$9:Lookups!$B$24, 2, FALSE), "-")</f>
        <v/>
      </c>
      <c r="K25" s="20">
        <f>IFERROR(New_4G_Sites!K25*VLOOKUP(Lookups!$A$12, Lookups!$A$9:Lookups!$B$24, 2, FALSE), "-")</f>
        <v/>
      </c>
      <c r="L25" s="20">
        <f>IFERROR(New_4G_Sites!L25*VLOOKUP(Lookups!$A$12, Lookups!$A$9:Lookups!$B$24, 2, FALSE), "-")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IFERROR(New_4G_Sites!C26*VLOOKUP(Lookups!$A$12, Lookups!$A$9:Lookups!$B$24, 2, FALSE), "-")</f>
        <v/>
      </c>
      <c r="D26" s="20">
        <f>IFERROR(New_4G_Sites!D26*VLOOKUP(Lookups!$A$12, Lookups!$A$9:Lookups!$B$24, 2, FALSE), "-")</f>
        <v/>
      </c>
      <c r="E26" s="20">
        <f>IFERROR(New_4G_Sites!E26*VLOOKUP(Lookups!$A$12, Lookups!$A$9:Lookups!$B$24, 2, FALSE), "-")</f>
        <v/>
      </c>
      <c r="F26" s="20">
        <f>IFERROR(New_4G_Sites!F26*VLOOKUP(Lookups!$A$12, Lookups!$A$9:Lookups!$B$24, 2, FALSE), "-")</f>
        <v/>
      </c>
      <c r="G26" s="20">
        <f>IFERROR(New_4G_Sites!G26*VLOOKUP(Lookups!$A$12, Lookups!$A$9:Lookups!$B$24, 2, FALSE), "-")</f>
        <v/>
      </c>
      <c r="H26" s="20">
        <f>IFERROR(New_4G_Sites!H26*VLOOKUP(Lookups!$A$12, Lookups!$A$9:Lookups!$B$24, 2, FALSE), "-")</f>
        <v/>
      </c>
      <c r="I26" s="20">
        <f>IFERROR(New_4G_Sites!I26*VLOOKUP(Lookups!$A$12, Lookups!$A$9:Lookups!$B$24, 2, FALSE), "-")</f>
        <v/>
      </c>
      <c r="J26" s="20">
        <f>IFERROR(New_4G_Sites!J26*VLOOKUP(Lookups!$A$12, Lookups!$A$9:Lookups!$B$24, 2, FALSE), "-")</f>
        <v/>
      </c>
      <c r="K26" s="20">
        <f>IFERROR(New_4G_Sites!K26*VLOOKUP(Lookups!$A$12, Lookups!$A$9:Lookups!$B$24, 2, FALSE), "-")</f>
        <v/>
      </c>
      <c r="L26" s="20">
        <f>IFERROR(New_4G_Sites!L26*VLOOKUP(Lookups!$A$12, Lookups!$A$9:Lookups!$B$24, 2, FALSE), "-")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IFERROR(New_4G_Sites!C27*VLOOKUP(Lookups!$A$12, Lookups!$A$9:Lookups!$B$24, 2, FALSE), "-")</f>
        <v/>
      </c>
      <c r="D27" s="20">
        <f>IFERROR(New_4G_Sites!D27*VLOOKUP(Lookups!$A$12, Lookups!$A$9:Lookups!$B$24, 2, FALSE), "-")</f>
        <v/>
      </c>
      <c r="E27" s="20">
        <f>IFERROR(New_4G_Sites!E27*VLOOKUP(Lookups!$A$12, Lookups!$A$9:Lookups!$B$24, 2, FALSE), "-")</f>
        <v/>
      </c>
      <c r="F27" s="20">
        <f>IFERROR(New_4G_Sites!F27*VLOOKUP(Lookups!$A$12, Lookups!$A$9:Lookups!$B$24, 2, FALSE), "-")</f>
        <v/>
      </c>
      <c r="G27" s="20">
        <f>IFERROR(New_4G_Sites!G27*VLOOKUP(Lookups!$A$12, Lookups!$A$9:Lookups!$B$24, 2, FALSE), "-")</f>
        <v/>
      </c>
      <c r="H27" s="20">
        <f>IFERROR(New_4G_Sites!H27*VLOOKUP(Lookups!$A$12, Lookups!$A$9:Lookups!$B$24, 2, FALSE), "-")</f>
        <v/>
      </c>
      <c r="I27" s="20">
        <f>IFERROR(New_4G_Sites!I27*VLOOKUP(Lookups!$A$12, Lookups!$A$9:Lookups!$B$24, 2, FALSE), "-")</f>
        <v/>
      </c>
      <c r="J27" s="20">
        <f>IFERROR(New_4G_Sites!J27*VLOOKUP(Lookups!$A$12, Lookups!$A$9:Lookups!$B$24, 2, FALSE), "-")</f>
        <v/>
      </c>
      <c r="K27" s="20">
        <f>IFERROR(New_4G_Sites!K27*VLOOKUP(Lookups!$A$12, Lookups!$A$9:Lookups!$B$24, 2, FALSE), "-")</f>
        <v/>
      </c>
      <c r="L27" s="20">
        <f>IFERROR(New_4G_Sites!L27*VLOOKUP(Lookups!$A$12, Lookups!$A$9:Lookups!$B$24, 2, FALSE), "-")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IFERROR(New_4G_Sites!C28*VLOOKUP(Lookups!$A$12, Lookups!$A$9:Lookups!$B$24, 2, FALSE), "-")</f>
        <v/>
      </c>
      <c r="D28" s="20">
        <f>IFERROR(New_4G_Sites!D28*VLOOKUP(Lookups!$A$12, Lookups!$A$9:Lookups!$B$24, 2, FALSE), "-")</f>
        <v/>
      </c>
      <c r="E28" s="20">
        <f>IFERROR(New_4G_Sites!E28*VLOOKUP(Lookups!$A$12, Lookups!$A$9:Lookups!$B$24, 2, FALSE), "-")</f>
        <v/>
      </c>
      <c r="F28" s="20">
        <f>IFERROR(New_4G_Sites!F28*VLOOKUP(Lookups!$A$12, Lookups!$A$9:Lookups!$B$24, 2, FALSE), "-")</f>
        <v/>
      </c>
      <c r="G28" s="20">
        <f>IFERROR(New_4G_Sites!G28*VLOOKUP(Lookups!$A$12, Lookups!$A$9:Lookups!$B$24, 2, FALSE), "-")</f>
        <v/>
      </c>
      <c r="H28" s="20">
        <f>IFERROR(New_4G_Sites!H28*VLOOKUP(Lookups!$A$12, Lookups!$A$9:Lookups!$B$24, 2, FALSE), "-")</f>
        <v/>
      </c>
      <c r="I28" s="20">
        <f>IFERROR(New_4G_Sites!I28*VLOOKUP(Lookups!$A$12, Lookups!$A$9:Lookups!$B$24, 2, FALSE), "-")</f>
        <v/>
      </c>
      <c r="J28" s="20">
        <f>IFERROR(New_4G_Sites!J28*VLOOKUP(Lookups!$A$12, Lookups!$A$9:Lookups!$B$24, 2, FALSE), "-")</f>
        <v/>
      </c>
      <c r="K28" s="20">
        <f>IFERROR(New_4G_Sites!K28*VLOOKUP(Lookups!$A$12, Lookups!$A$9:Lookups!$B$24, 2, FALSE), "-")</f>
        <v/>
      </c>
      <c r="L28" s="20">
        <f>IFERROR(New_4G_Sites!L28*VLOOKUP(Lookups!$A$12, Lookups!$A$9:Lookups!$B$24, 2, FALSE), "-")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IFERROR(New_4G_Sites!C29*VLOOKUP(Lookups!$A$12, Lookups!$A$9:Lookups!$B$24, 2, FALSE), "-")</f>
        <v/>
      </c>
      <c r="D29" s="20">
        <f>IFERROR(New_4G_Sites!D29*VLOOKUP(Lookups!$A$12, Lookups!$A$9:Lookups!$B$24, 2, FALSE), "-")</f>
        <v/>
      </c>
      <c r="E29" s="20">
        <f>IFERROR(New_4G_Sites!E29*VLOOKUP(Lookups!$A$12, Lookups!$A$9:Lookups!$B$24, 2, FALSE), "-")</f>
        <v/>
      </c>
      <c r="F29" s="20">
        <f>IFERROR(New_4G_Sites!F29*VLOOKUP(Lookups!$A$12, Lookups!$A$9:Lookups!$B$24, 2, FALSE), "-")</f>
        <v/>
      </c>
      <c r="G29" s="20">
        <f>IFERROR(New_4G_Sites!G29*VLOOKUP(Lookups!$A$12, Lookups!$A$9:Lookups!$B$24, 2, FALSE), "-")</f>
        <v/>
      </c>
      <c r="H29" s="20">
        <f>IFERROR(New_4G_Sites!H29*VLOOKUP(Lookups!$A$12, Lookups!$A$9:Lookups!$B$24, 2, FALSE), "-")</f>
        <v/>
      </c>
      <c r="I29" s="20">
        <f>IFERROR(New_4G_Sites!I29*VLOOKUP(Lookups!$A$12, Lookups!$A$9:Lookups!$B$24, 2, FALSE), "-")</f>
        <v/>
      </c>
      <c r="J29" s="20">
        <f>IFERROR(New_4G_Sites!J29*VLOOKUP(Lookups!$A$12, Lookups!$A$9:Lookups!$B$24, 2, FALSE), "-")</f>
        <v/>
      </c>
      <c r="K29" s="20">
        <f>IFERROR(New_4G_Sites!K29*VLOOKUP(Lookups!$A$12, Lookups!$A$9:Lookups!$B$24, 2, FALSE), "-")</f>
        <v/>
      </c>
      <c r="L29" s="20">
        <f>IFERROR(New_4G_Sites!L29*VLOOKUP(Lookups!$A$12, Lookups!$A$9:Lookups!$B$24, 2, FALSE), "-")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IFERROR(New_4G_Sites!C30*VLOOKUP(Lookups!$A$12, Lookups!$A$9:Lookups!$B$24, 2, FALSE), "-")</f>
        <v/>
      </c>
      <c r="D30" s="20">
        <f>IFERROR(New_4G_Sites!D30*VLOOKUP(Lookups!$A$12, Lookups!$A$9:Lookups!$B$24, 2, FALSE), "-")</f>
        <v/>
      </c>
      <c r="E30" s="20">
        <f>IFERROR(New_4G_Sites!E30*VLOOKUP(Lookups!$A$12, Lookups!$A$9:Lookups!$B$24, 2, FALSE), "-")</f>
        <v/>
      </c>
      <c r="F30" s="20">
        <f>IFERROR(New_4G_Sites!F30*VLOOKUP(Lookups!$A$12, Lookups!$A$9:Lookups!$B$24, 2, FALSE), "-")</f>
        <v/>
      </c>
      <c r="G30" s="20">
        <f>IFERROR(New_4G_Sites!G30*VLOOKUP(Lookups!$A$12, Lookups!$A$9:Lookups!$B$24, 2, FALSE), "-")</f>
        <v/>
      </c>
      <c r="H30" s="20">
        <f>IFERROR(New_4G_Sites!H30*VLOOKUP(Lookups!$A$12, Lookups!$A$9:Lookups!$B$24, 2, FALSE), "-")</f>
        <v/>
      </c>
      <c r="I30" s="20">
        <f>IFERROR(New_4G_Sites!I30*VLOOKUP(Lookups!$A$12, Lookups!$A$9:Lookups!$B$24, 2, FALSE), "-")</f>
        <v/>
      </c>
      <c r="J30" s="20">
        <f>IFERROR(New_4G_Sites!J30*VLOOKUP(Lookups!$A$12, Lookups!$A$9:Lookups!$B$24, 2, FALSE), "-")</f>
        <v/>
      </c>
      <c r="K30" s="20">
        <f>IFERROR(New_4G_Sites!K30*VLOOKUP(Lookups!$A$12, Lookups!$A$9:Lookups!$B$24, 2, FALSE), "-")</f>
        <v/>
      </c>
      <c r="L30" s="20">
        <f>IFERROR(New_4G_Sites!L30*VLOOKUP(Lookups!$A$12, Lookups!$A$9:Lookups!$B$24, 2, FALSE), "-")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IFERROR(New_4G_Sites!C31*VLOOKUP(Lookups!$A$12, Lookups!$A$9:Lookups!$B$24, 2, FALSE), "-")</f>
        <v/>
      </c>
      <c r="D31" s="20">
        <f>IFERROR(New_4G_Sites!D31*VLOOKUP(Lookups!$A$12, Lookups!$A$9:Lookups!$B$24, 2, FALSE), "-")</f>
        <v/>
      </c>
      <c r="E31" s="20">
        <f>IFERROR(New_4G_Sites!E31*VLOOKUP(Lookups!$A$12, Lookups!$A$9:Lookups!$B$24, 2, FALSE), "-")</f>
        <v/>
      </c>
      <c r="F31" s="20">
        <f>IFERROR(New_4G_Sites!F31*VLOOKUP(Lookups!$A$12, Lookups!$A$9:Lookups!$B$24, 2, FALSE), "-")</f>
        <v/>
      </c>
      <c r="G31" s="20">
        <f>IFERROR(New_4G_Sites!G31*VLOOKUP(Lookups!$A$12, Lookups!$A$9:Lookups!$B$24, 2, FALSE), "-")</f>
        <v/>
      </c>
      <c r="H31" s="20">
        <f>IFERROR(New_4G_Sites!H31*VLOOKUP(Lookups!$A$12, Lookups!$A$9:Lookups!$B$24, 2, FALSE), "-")</f>
        <v/>
      </c>
      <c r="I31" s="20">
        <f>IFERROR(New_4G_Sites!I31*VLOOKUP(Lookups!$A$12, Lookups!$A$9:Lookups!$B$24, 2, FALSE), "-")</f>
        <v/>
      </c>
      <c r="J31" s="20">
        <f>IFERROR(New_4G_Sites!J31*VLOOKUP(Lookups!$A$12, Lookups!$A$9:Lookups!$B$24, 2, FALSE), "-")</f>
        <v/>
      </c>
      <c r="K31" s="20">
        <f>IFERROR(New_4G_Sites!K31*VLOOKUP(Lookups!$A$12, Lookups!$A$9:Lookups!$B$24, 2, FALSE), "-")</f>
        <v/>
      </c>
      <c r="L31" s="20">
        <f>IFERROR(New_4G_Sites!L31*VLOOKUP(Lookups!$A$12, Lookups!$A$9:Lookups!$B$24, 2, FALSE), "-")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IFERROR(New_4G_Sites!C32*VLOOKUP(Lookups!$A$12, Lookups!$A$9:Lookups!$B$24, 2, FALSE), "-")</f>
        <v/>
      </c>
      <c r="D32" s="20">
        <f>IFERROR(New_4G_Sites!D32*VLOOKUP(Lookups!$A$12, Lookups!$A$9:Lookups!$B$24, 2, FALSE), "-")</f>
        <v/>
      </c>
      <c r="E32" s="20">
        <f>IFERROR(New_4G_Sites!E32*VLOOKUP(Lookups!$A$12, Lookups!$A$9:Lookups!$B$24, 2, FALSE), "-")</f>
        <v/>
      </c>
      <c r="F32" s="20">
        <f>IFERROR(New_4G_Sites!F32*VLOOKUP(Lookups!$A$12, Lookups!$A$9:Lookups!$B$24, 2, FALSE), "-")</f>
        <v/>
      </c>
      <c r="G32" s="20">
        <f>IFERROR(New_4G_Sites!G32*VLOOKUP(Lookups!$A$12, Lookups!$A$9:Lookups!$B$24, 2, FALSE), "-")</f>
        <v/>
      </c>
      <c r="H32" s="20">
        <f>IFERROR(New_4G_Sites!H32*VLOOKUP(Lookups!$A$12, Lookups!$A$9:Lookups!$B$24, 2, FALSE), "-")</f>
        <v/>
      </c>
      <c r="I32" s="20">
        <f>IFERROR(New_4G_Sites!I32*VLOOKUP(Lookups!$A$12, Lookups!$A$9:Lookups!$B$24, 2, FALSE), "-")</f>
        <v/>
      </c>
      <c r="J32" s="20">
        <f>IFERROR(New_4G_Sites!J32*VLOOKUP(Lookups!$A$12, Lookups!$A$9:Lookups!$B$24, 2, FALSE), "-")</f>
        <v/>
      </c>
      <c r="K32" s="20">
        <f>IFERROR(New_4G_Sites!K32*VLOOKUP(Lookups!$A$12, Lookups!$A$9:Lookups!$B$24, 2, FALSE), "-")</f>
        <v/>
      </c>
      <c r="L32" s="20">
        <f>IFERROR(New_4G_Sites!L32*VLOOKUP(Lookups!$A$12, Lookups!$A$9:Lookups!$B$24, 2, FALSE), "-")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IFERROR(New_4G_Sites!C33*VLOOKUP(Lookups!$A$12, Lookups!$A$9:Lookups!$B$24, 2, FALSE), "-")</f>
        <v/>
      </c>
      <c r="D33" s="20">
        <f>IFERROR(New_4G_Sites!D33*VLOOKUP(Lookups!$A$12, Lookups!$A$9:Lookups!$B$24, 2, FALSE), "-")</f>
        <v/>
      </c>
      <c r="E33" s="20">
        <f>IFERROR(New_4G_Sites!E33*VLOOKUP(Lookups!$A$12, Lookups!$A$9:Lookups!$B$24, 2, FALSE), "-")</f>
        <v/>
      </c>
      <c r="F33" s="20">
        <f>IFERROR(New_4G_Sites!F33*VLOOKUP(Lookups!$A$12, Lookups!$A$9:Lookups!$B$24, 2, FALSE), "-")</f>
        <v/>
      </c>
      <c r="G33" s="20">
        <f>IFERROR(New_4G_Sites!G33*VLOOKUP(Lookups!$A$12, Lookups!$A$9:Lookups!$B$24, 2, FALSE), "-")</f>
        <v/>
      </c>
      <c r="H33" s="20">
        <f>IFERROR(New_4G_Sites!H33*VLOOKUP(Lookups!$A$12, Lookups!$A$9:Lookups!$B$24, 2, FALSE), "-")</f>
        <v/>
      </c>
      <c r="I33" s="20">
        <f>IFERROR(New_4G_Sites!I33*VLOOKUP(Lookups!$A$12, Lookups!$A$9:Lookups!$B$24, 2, FALSE), "-")</f>
        <v/>
      </c>
      <c r="J33" s="20">
        <f>IFERROR(New_4G_Sites!J33*VLOOKUP(Lookups!$A$12, Lookups!$A$9:Lookups!$B$24, 2, FALSE), "-")</f>
        <v/>
      </c>
      <c r="K33" s="20">
        <f>IFERROR(New_4G_Sites!K33*VLOOKUP(Lookups!$A$12, Lookups!$A$9:Lookups!$B$24, 2, FALSE), "-")</f>
        <v/>
      </c>
      <c r="L33" s="20">
        <f>IFERROR(New_4G_Sites!L33*VLOOKUP(Lookups!$A$12, Lookups!$A$9:Lookups!$B$24, 2, FALSE), "-")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IFERROR(New_4G_Sites!C34*VLOOKUP(Lookups!$A$12, Lookups!$A$9:Lookups!$B$24, 2, FALSE), "-")</f>
        <v/>
      </c>
      <c r="D34" s="20">
        <f>IFERROR(New_4G_Sites!D34*VLOOKUP(Lookups!$A$12, Lookups!$A$9:Lookups!$B$24, 2, FALSE), "-")</f>
        <v/>
      </c>
      <c r="E34" s="20">
        <f>IFERROR(New_4G_Sites!E34*VLOOKUP(Lookups!$A$12, Lookups!$A$9:Lookups!$B$24, 2, FALSE), "-")</f>
        <v/>
      </c>
      <c r="F34" s="20">
        <f>IFERROR(New_4G_Sites!F34*VLOOKUP(Lookups!$A$12, Lookups!$A$9:Lookups!$B$24, 2, FALSE), "-")</f>
        <v/>
      </c>
      <c r="G34" s="20">
        <f>IFERROR(New_4G_Sites!G34*VLOOKUP(Lookups!$A$12, Lookups!$A$9:Lookups!$B$24, 2, FALSE), "-")</f>
        <v/>
      </c>
      <c r="H34" s="20">
        <f>IFERROR(New_4G_Sites!H34*VLOOKUP(Lookups!$A$12, Lookups!$A$9:Lookups!$B$24, 2, FALSE), "-")</f>
        <v/>
      </c>
      <c r="I34" s="20">
        <f>IFERROR(New_4G_Sites!I34*VLOOKUP(Lookups!$A$12, Lookups!$A$9:Lookups!$B$24, 2, FALSE), "-")</f>
        <v/>
      </c>
      <c r="J34" s="20">
        <f>IFERROR(New_4G_Sites!J34*VLOOKUP(Lookups!$A$12, Lookups!$A$9:Lookups!$B$24, 2, FALSE), "-")</f>
        <v/>
      </c>
      <c r="K34" s="20">
        <f>IFERROR(New_4G_Sites!K34*VLOOKUP(Lookups!$A$12, Lookups!$A$9:Lookups!$B$24, 2, FALSE), "-")</f>
        <v/>
      </c>
      <c r="L34" s="20">
        <f>IFERROR(New_4G_Sites!L34*VLOOKUP(Lookups!$A$12, Lookups!$A$9:Lookups!$B$24, 2, FALSE), "-")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IFERROR(New_4G_Sites!C35*VLOOKUP(Lookups!$A$12, Lookups!$A$9:Lookups!$B$24, 2, FALSE), "-")</f>
        <v/>
      </c>
      <c r="D35" s="20">
        <f>IFERROR(New_4G_Sites!D35*VLOOKUP(Lookups!$A$12, Lookups!$A$9:Lookups!$B$24, 2, FALSE), "-")</f>
        <v/>
      </c>
      <c r="E35" s="20">
        <f>IFERROR(New_4G_Sites!E35*VLOOKUP(Lookups!$A$12, Lookups!$A$9:Lookups!$B$24, 2, FALSE), "-")</f>
        <v/>
      </c>
      <c r="F35" s="20">
        <f>IFERROR(New_4G_Sites!F35*VLOOKUP(Lookups!$A$12, Lookups!$A$9:Lookups!$B$24, 2, FALSE), "-")</f>
        <v/>
      </c>
      <c r="G35" s="20">
        <f>IFERROR(New_4G_Sites!G35*VLOOKUP(Lookups!$A$12, Lookups!$A$9:Lookups!$B$24, 2, FALSE), "-")</f>
        <v/>
      </c>
      <c r="H35" s="20">
        <f>IFERROR(New_4G_Sites!H35*VLOOKUP(Lookups!$A$12, Lookups!$A$9:Lookups!$B$24, 2, FALSE), "-")</f>
        <v/>
      </c>
      <c r="I35" s="20">
        <f>IFERROR(New_4G_Sites!I35*VLOOKUP(Lookups!$A$12, Lookups!$A$9:Lookups!$B$24, 2, FALSE), "-")</f>
        <v/>
      </c>
      <c r="J35" s="20">
        <f>IFERROR(New_4G_Sites!J35*VLOOKUP(Lookups!$A$12, Lookups!$A$9:Lookups!$B$24, 2, FALSE), "-")</f>
        <v/>
      </c>
      <c r="K35" s="20">
        <f>IFERROR(New_4G_Sites!K35*VLOOKUP(Lookups!$A$12, Lookups!$A$9:Lookups!$B$24, 2, FALSE), "-")</f>
        <v/>
      </c>
      <c r="L35" s="20">
        <f>IFERROR(New_4G_Sites!L35*VLOOKUP(Lookups!$A$12, Lookups!$A$9:Lookups!$B$24, 2, FALSE), "-")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IFERROR(New_4G_Sites!C36*VLOOKUP(Lookups!$A$12, Lookups!$A$9:Lookups!$B$24, 2, FALSE), "-")</f>
        <v/>
      </c>
      <c r="D36" s="20">
        <f>IFERROR(New_4G_Sites!D36*VLOOKUP(Lookups!$A$12, Lookups!$A$9:Lookups!$B$24, 2, FALSE), "-")</f>
        <v/>
      </c>
      <c r="E36" s="20">
        <f>IFERROR(New_4G_Sites!E36*VLOOKUP(Lookups!$A$12, Lookups!$A$9:Lookups!$B$24, 2, FALSE), "-")</f>
        <v/>
      </c>
      <c r="F36" s="20">
        <f>IFERROR(New_4G_Sites!F36*VLOOKUP(Lookups!$A$12, Lookups!$A$9:Lookups!$B$24, 2, FALSE), "-")</f>
        <v/>
      </c>
      <c r="G36" s="20">
        <f>IFERROR(New_4G_Sites!G36*VLOOKUP(Lookups!$A$12, Lookups!$A$9:Lookups!$B$24, 2, FALSE), "-")</f>
        <v/>
      </c>
      <c r="H36" s="20">
        <f>IFERROR(New_4G_Sites!H36*VLOOKUP(Lookups!$A$12, Lookups!$A$9:Lookups!$B$24, 2, FALSE), "-")</f>
        <v/>
      </c>
      <c r="I36" s="20">
        <f>IFERROR(New_4G_Sites!I36*VLOOKUP(Lookups!$A$12, Lookups!$A$9:Lookups!$B$24, 2, FALSE), "-")</f>
        <v/>
      </c>
      <c r="J36" s="20">
        <f>IFERROR(New_4G_Sites!J36*VLOOKUP(Lookups!$A$12, Lookups!$A$9:Lookups!$B$24, 2, FALSE), "-")</f>
        <v/>
      </c>
      <c r="K36" s="20">
        <f>IFERROR(New_4G_Sites!K36*VLOOKUP(Lookups!$A$12, Lookups!$A$9:Lookups!$B$24, 2, FALSE), "-")</f>
        <v/>
      </c>
      <c r="L36" s="20">
        <f>IFERROR(New_4G_Sites!L36*VLOOKUP(Lookups!$A$12, Lookups!$A$9:Lookups!$B$24, 2, FALSE), "-")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IFERROR(New_4G_Sites!C37*VLOOKUP(Lookups!$A$12, Lookups!$A$9:Lookups!$B$24, 2, FALSE), "-")</f>
        <v/>
      </c>
      <c r="D37" s="20">
        <f>IFERROR(New_4G_Sites!D37*VLOOKUP(Lookups!$A$12, Lookups!$A$9:Lookups!$B$24, 2, FALSE), "-")</f>
        <v/>
      </c>
      <c r="E37" s="20">
        <f>IFERROR(New_4G_Sites!E37*VLOOKUP(Lookups!$A$12, Lookups!$A$9:Lookups!$B$24, 2, FALSE), "-")</f>
        <v/>
      </c>
      <c r="F37" s="20">
        <f>IFERROR(New_4G_Sites!F37*VLOOKUP(Lookups!$A$12, Lookups!$A$9:Lookups!$B$24, 2, FALSE), "-")</f>
        <v/>
      </c>
      <c r="G37" s="20">
        <f>IFERROR(New_4G_Sites!G37*VLOOKUP(Lookups!$A$12, Lookups!$A$9:Lookups!$B$24, 2, FALSE), "-")</f>
        <v/>
      </c>
      <c r="H37" s="20">
        <f>IFERROR(New_4G_Sites!H37*VLOOKUP(Lookups!$A$12, Lookups!$A$9:Lookups!$B$24, 2, FALSE), "-")</f>
        <v/>
      </c>
      <c r="I37" s="20">
        <f>IFERROR(New_4G_Sites!I37*VLOOKUP(Lookups!$A$12, Lookups!$A$9:Lookups!$B$24, 2, FALSE), "-")</f>
        <v/>
      </c>
      <c r="J37" s="20">
        <f>IFERROR(New_4G_Sites!J37*VLOOKUP(Lookups!$A$12, Lookups!$A$9:Lookups!$B$24, 2, FALSE), "-")</f>
        <v/>
      </c>
      <c r="K37" s="20">
        <f>IFERROR(New_4G_Sites!K37*VLOOKUP(Lookups!$A$12, Lookups!$A$9:Lookups!$B$24, 2, FALSE), "-")</f>
        <v/>
      </c>
      <c r="L37" s="20">
        <f>IFERROR(New_4G_Sites!L37*VLOOKUP(Lookups!$A$12, Lookups!$A$9:Lookups!$B$24, 2, FALSE), "-")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IFERROR(New_4G_Sites!C38*VLOOKUP(Lookups!$A$12, Lookups!$A$9:Lookups!$B$24, 2, FALSE), "-")</f>
        <v/>
      </c>
      <c r="D38" s="20">
        <f>IFERROR(New_4G_Sites!D38*VLOOKUP(Lookups!$A$12, Lookups!$A$9:Lookups!$B$24, 2, FALSE), "-")</f>
        <v/>
      </c>
      <c r="E38" s="20">
        <f>IFERROR(New_4G_Sites!E38*VLOOKUP(Lookups!$A$12, Lookups!$A$9:Lookups!$B$24, 2, FALSE), "-")</f>
        <v/>
      </c>
      <c r="F38" s="20">
        <f>IFERROR(New_4G_Sites!F38*VLOOKUP(Lookups!$A$12, Lookups!$A$9:Lookups!$B$24, 2, FALSE), "-")</f>
        <v/>
      </c>
      <c r="G38" s="20">
        <f>IFERROR(New_4G_Sites!G38*VLOOKUP(Lookups!$A$12, Lookups!$A$9:Lookups!$B$24, 2, FALSE), "-")</f>
        <v/>
      </c>
      <c r="H38" s="20">
        <f>IFERROR(New_4G_Sites!H38*VLOOKUP(Lookups!$A$12, Lookups!$A$9:Lookups!$B$24, 2, FALSE), "-")</f>
        <v/>
      </c>
      <c r="I38" s="20">
        <f>IFERROR(New_4G_Sites!I38*VLOOKUP(Lookups!$A$12, Lookups!$A$9:Lookups!$B$24, 2, FALSE), "-")</f>
        <v/>
      </c>
      <c r="J38" s="20">
        <f>IFERROR(New_4G_Sites!J38*VLOOKUP(Lookups!$A$12, Lookups!$A$9:Lookups!$B$24, 2, FALSE), "-")</f>
        <v/>
      </c>
      <c r="K38" s="20">
        <f>IFERROR(New_4G_Sites!K38*VLOOKUP(Lookups!$A$12, Lookups!$A$9:Lookups!$B$24, 2, FALSE), "-")</f>
        <v/>
      </c>
      <c r="L38" s="20">
        <f>IFERROR(New_4G_Sites!L38*VLOOKUP(Lookups!$A$12, Lookups!$A$9:Lookups!$B$24, 2, FALSE), "-")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IFERROR(New_4G_Sites!C39*VLOOKUP(Lookups!$A$12, Lookups!$A$9:Lookups!$B$24, 2, FALSE), "-")</f>
        <v/>
      </c>
      <c r="D39" s="20">
        <f>IFERROR(New_4G_Sites!D39*VLOOKUP(Lookups!$A$12, Lookups!$A$9:Lookups!$B$24, 2, FALSE), "-")</f>
        <v/>
      </c>
      <c r="E39" s="20">
        <f>IFERROR(New_4G_Sites!E39*VLOOKUP(Lookups!$A$12, Lookups!$A$9:Lookups!$B$24, 2, FALSE), "-")</f>
        <v/>
      </c>
      <c r="F39" s="20">
        <f>IFERROR(New_4G_Sites!F39*VLOOKUP(Lookups!$A$12, Lookups!$A$9:Lookups!$B$24, 2, FALSE), "-")</f>
        <v/>
      </c>
      <c r="G39" s="20">
        <f>IFERROR(New_4G_Sites!G39*VLOOKUP(Lookups!$A$12, Lookups!$A$9:Lookups!$B$24, 2, FALSE), "-")</f>
        <v/>
      </c>
      <c r="H39" s="20">
        <f>IFERROR(New_4G_Sites!H39*VLOOKUP(Lookups!$A$12, Lookups!$A$9:Lookups!$B$24, 2, FALSE), "-")</f>
        <v/>
      </c>
      <c r="I39" s="20">
        <f>IFERROR(New_4G_Sites!I39*VLOOKUP(Lookups!$A$12, Lookups!$A$9:Lookups!$B$24, 2, FALSE), "-")</f>
        <v/>
      </c>
      <c r="J39" s="20">
        <f>IFERROR(New_4G_Sites!J39*VLOOKUP(Lookups!$A$12, Lookups!$A$9:Lookups!$B$24, 2, FALSE), "-")</f>
        <v/>
      </c>
      <c r="K39" s="20">
        <f>IFERROR(New_4G_Sites!K39*VLOOKUP(Lookups!$A$12, Lookups!$A$9:Lookups!$B$24, 2, FALSE), "-")</f>
        <v/>
      </c>
      <c r="L39" s="20">
        <f>IFERROR(New_4G_Sites!L39*VLOOKUP(Lookups!$A$12, Lookups!$A$9:Lookups!$B$24, 2, FALSE), "-")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IFERROR(New_4G_Sites!C40*VLOOKUP(Lookups!$A$12, Lookups!$A$9:Lookups!$B$24, 2, FALSE), "-")</f>
        <v/>
      </c>
      <c r="D40" s="20">
        <f>IFERROR(New_4G_Sites!D40*VLOOKUP(Lookups!$A$12, Lookups!$A$9:Lookups!$B$24, 2, FALSE), "-")</f>
        <v/>
      </c>
      <c r="E40" s="20">
        <f>IFERROR(New_4G_Sites!E40*VLOOKUP(Lookups!$A$12, Lookups!$A$9:Lookups!$B$24, 2, FALSE), "-")</f>
        <v/>
      </c>
      <c r="F40" s="20">
        <f>IFERROR(New_4G_Sites!F40*VLOOKUP(Lookups!$A$12, Lookups!$A$9:Lookups!$B$24, 2, FALSE), "-")</f>
        <v/>
      </c>
      <c r="G40" s="20">
        <f>IFERROR(New_4G_Sites!G40*VLOOKUP(Lookups!$A$12, Lookups!$A$9:Lookups!$B$24, 2, FALSE), "-")</f>
        <v/>
      </c>
      <c r="H40" s="20">
        <f>IFERROR(New_4G_Sites!H40*VLOOKUP(Lookups!$A$12, Lookups!$A$9:Lookups!$B$24, 2, FALSE), "-")</f>
        <v/>
      </c>
      <c r="I40" s="20">
        <f>IFERROR(New_4G_Sites!I40*VLOOKUP(Lookups!$A$12, Lookups!$A$9:Lookups!$B$24, 2, FALSE), "-")</f>
        <v/>
      </c>
      <c r="J40" s="20">
        <f>IFERROR(New_4G_Sites!J40*VLOOKUP(Lookups!$A$12, Lookups!$A$9:Lookups!$B$24, 2, FALSE), "-")</f>
        <v/>
      </c>
      <c r="K40" s="20">
        <f>IFERROR(New_4G_Sites!K40*VLOOKUP(Lookups!$A$12, Lookups!$A$9:Lookups!$B$24, 2, FALSE), "-")</f>
        <v/>
      </c>
      <c r="L40" s="20">
        <f>IFERROR(New_4G_Sites!L40*VLOOKUP(Lookups!$A$12, Lookups!$A$9:Lookups!$B$24, 2, FALSE), "-")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IFERROR(New_4G_Sites!C41*VLOOKUP(Lookups!$A$12, Lookups!$A$9:Lookups!$B$24, 2, FALSE), "-")</f>
        <v/>
      </c>
      <c r="D41" s="20">
        <f>IFERROR(New_4G_Sites!D41*VLOOKUP(Lookups!$A$12, Lookups!$A$9:Lookups!$B$24, 2, FALSE), "-")</f>
        <v/>
      </c>
      <c r="E41" s="20">
        <f>IFERROR(New_4G_Sites!E41*VLOOKUP(Lookups!$A$12, Lookups!$A$9:Lookups!$B$24, 2, FALSE), "-")</f>
        <v/>
      </c>
      <c r="F41" s="20">
        <f>IFERROR(New_4G_Sites!F41*VLOOKUP(Lookups!$A$12, Lookups!$A$9:Lookups!$B$24, 2, FALSE), "-")</f>
        <v/>
      </c>
      <c r="G41" s="20">
        <f>IFERROR(New_4G_Sites!G41*VLOOKUP(Lookups!$A$12, Lookups!$A$9:Lookups!$B$24, 2, FALSE), "-")</f>
        <v/>
      </c>
      <c r="H41" s="20">
        <f>IFERROR(New_4G_Sites!H41*VLOOKUP(Lookups!$A$12, Lookups!$A$9:Lookups!$B$24, 2, FALSE), "-")</f>
        <v/>
      </c>
      <c r="I41" s="20">
        <f>IFERROR(New_4G_Sites!I41*VLOOKUP(Lookups!$A$12, Lookups!$A$9:Lookups!$B$24, 2, FALSE), "-")</f>
        <v/>
      </c>
      <c r="J41" s="20">
        <f>IFERROR(New_4G_Sites!J41*VLOOKUP(Lookups!$A$12, Lookups!$A$9:Lookups!$B$24, 2, FALSE), "-")</f>
        <v/>
      </c>
      <c r="K41" s="20">
        <f>IFERROR(New_4G_Sites!K41*VLOOKUP(Lookups!$A$12, Lookups!$A$9:Lookups!$B$24, 2, FALSE), "-")</f>
        <v/>
      </c>
      <c r="L41" s="20">
        <f>IFERROR(New_4G_Sites!L41*VLOOKUP(Lookups!$A$12, Lookups!$A$9:Lookups!$B$24, 2, FALSE), "-")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IFERROR(New_4G_Sites!C42*VLOOKUP(Lookups!$A$12, Lookups!$A$9:Lookups!$B$24, 2, FALSE), "-")</f>
        <v/>
      </c>
      <c r="D42" s="20">
        <f>IFERROR(New_4G_Sites!D42*VLOOKUP(Lookups!$A$12, Lookups!$A$9:Lookups!$B$24, 2, FALSE), "-")</f>
        <v/>
      </c>
      <c r="E42" s="20">
        <f>IFERROR(New_4G_Sites!E42*VLOOKUP(Lookups!$A$12, Lookups!$A$9:Lookups!$B$24, 2, FALSE), "-")</f>
        <v/>
      </c>
      <c r="F42" s="20">
        <f>IFERROR(New_4G_Sites!F42*VLOOKUP(Lookups!$A$12, Lookups!$A$9:Lookups!$B$24, 2, FALSE), "-")</f>
        <v/>
      </c>
      <c r="G42" s="20">
        <f>IFERROR(New_4G_Sites!G42*VLOOKUP(Lookups!$A$12, Lookups!$A$9:Lookups!$B$24, 2, FALSE), "-")</f>
        <v/>
      </c>
      <c r="H42" s="20">
        <f>IFERROR(New_4G_Sites!H42*VLOOKUP(Lookups!$A$12, Lookups!$A$9:Lookups!$B$24, 2, FALSE), "-")</f>
        <v/>
      </c>
      <c r="I42" s="20">
        <f>IFERROR(New_4G_Sites!I42*VLOOKUP(Lookups!$A$12, Lookups!$A$9:Lookups!$B$24, 2, FALSE), "-")</f>
        <v/>
      </c>
      <c r="J42" s="20">
        <f>IFERROR(New_4G_Sites!J42*VLOOKUP(Lookups!$A$12, Lookups!$A$9:Lookups!$B$24, 2, FALSE), "-")</f>
        <v/>
      </c>
      <c r="K42" s="20">
        <f>IFERROR(New_4G_Sites!K42*VLOOKUP(Lookups!$A$12, Lookups!$A$9:Lookups!$B$24, 2, FALSE), "-")</f>
        <v/>
      </c>
      <c r="L42" s="20">
        <f>IFERROR(New_4G_Sites!L42*VLOOKUP(Lookups!$A$12, Lookups!$A$9:Lookups!$B$24, 2, FALSE), "-")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IFERROR(New_4G_Sites!C43*VLOOKUP(Lookups!$A$12, Lookups!$A$9:Lookups!$B$24, 2, FALSE), "-")</f>
        <v/>
      </c>
      <c r="D43" s="20">
        <f>IFERROR(New_4G_Sites!D43*VLOOKUP(Lookups!$A$12, Lookups!$A$9:Lookups!$B$24, 2, FALSE), "-")</f>
        <v/>
      </c>
      <c r="E43" s="20">
        <f>IFERROR(New_4G_Sites!E43*VLOOKUP(Lookups!$A$12, Lookups!$A$9:Lookups!$B$24, 2, FALSE), "-")</f>
        <v/>
      </c>
      <c r="F43" s="20">
        <f>IFERROR(New_4G_Sites!F43*VLOOKUP(Lookups!$A$12, Lookups!$A$9:Lookups!$B$24, 2, FALSE), "-")</f>
        <v/>
      </c>
      <c r="G43" s="20">
        <f>IFERROR(New_4G_Sites!G43*VLOOKUP(Lookups!$A$12, Lookups!$A$9:Lookups!$B$24, 2, FALSE), "-")</f>
        <v/>
      </c>
      <c r="H43" s="20">
        <f>IFERROR(New_4G_Sites!H43*VLOOKUP(Lookups!$A$12, Lookups!$A$9:Lookups!$B$24, 2, FALSE), "-")</f>
        <v/>
      </c>
      <c r="I43" s="20">
        <f>IFERROR(New_4G_Sites!I43*VLOOKUP(Lookups!$A$12, Lookups!$A$9:Lookups!$B$24, 2, FALSE), "-")</f>
        <v/>
      </c>
      <c r="J43" s="20">
        <f>IFERROR(New_4G_Sites!J43*VLOOKUP(Lookups!$A$12, Lookups!$A$9:Lookups!$B$24, 2, FALSE), "-")</f>
        <v/>
      </c>
      <c r="K43" s="20">
        <f>IFERROR(New_4G_Sites!K43*VLOOKUP(Lookups!$A$12, Lookups!$A$9:Lookups!$B$24, 2, FALSE), "-")</f>
        <v/>
      </c>
      <c r="L43" s="20">
        <f>IFERROR(New_4G_Sites!L43*VLOOKUP(Lookups!$A$12, Lookups!$A$9:Lookups!$B$24, 2, FALSE), "-")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IFERROR(New_4G_Sites!C44*VLOOKUP(Lookups!$A$12, Lookups!$A$9:Lookups!$B$24, 2, FALSE), "-")</f>
        <v/>
      </c>
      <c r="D44" s="20">
        <f>IFERROR(New_4G_Sites!D44*VLOOKUP(Lookups!$A$12, Lookups!$A$9:Lookups!$B$24, 2, FALSE), "-")</f>
        <v/>
      </c>
      <c r="E44" s="20">
        <f>IFERROR(New_4G_Sites!E44*VLOOKUP(Lookups!$A$12, Lookups!$A$9:Lookups!$B$24, 2, FALSE), "-")</f>
        <v/>
      </c>
      <c r="F44" s="20">
        <f>IFERROR(New_4G_Sites!F44*VLOOKUP(Lookups!$A$12, Lookups!$A$9:Lookups!$B$24, 2, FALSE), "-")</f>
        <v/>
      </c>
      <c r="G44" s="20">
        <f>IFERROR(New_4G_Sites!G44*VLOOKUP(Lookups!$A$12, Lookups!$A$9:Lookups!$B$24, 2, FALSE), "-")</f>
        <v/>
      </c>
      <c r="H44" s="20">
        <f>IFERROR(New_4G_Sites!H44*VLOOKUP(Lookups!$A$12, Lookups!$A$9:Lookups!$B$24, 2, FALSE), "-")</f>
        <v/>
      </c>
      <c r="I44" s="20">
        <f>IFERROR(New_4G_Sites!I44*VLOOKUP(Lookups!$A$12, Lookups!$A$9:Lookups!$B$24, 2, FALSE), "-")</f>
        <v/>
      </c>
      <c r="J44" s="20">
        <f>IFERROR(New_4G_Sites!J44*VLOOKUP(Lookups!$A$12, Lookups!$A$9:Lookups!$B$24, 2, FALSE), "-")</f>
        <v/>
      </c>
      <c r="K44" s="20">
        <f>IFERROR(New_4G_Sites!K44*VLOOKUP(Lookups!$A$12, Lookups!$A$9:Lookups!$B$24, 2, FALSE), "-")</f>
        <v/>
      </c>
      <c r="L44" s="20">
        <f>IFERROR(New_4G_Sites!L44*VLOOKUP(Lookups!$A$12, Lookups!$A$9:Lookups!$B$24, 2, FALSE), "-")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IFERROR(New_4G_Sites!C45*VLOOKUP(Lookups!$A$12, Lookups!$A$9:Lookups!$B$24, 2, FALSE), "-")</f>
        <v/>
      </c>
      <c r="D45" s="20">
        <f>IFERROR(New_4G_Sites!D45*VLOOKUP(Lookups!$A$12, Lookups!$A$9:Lookups!$B$24, 2, FALSE), "-")</f>
        <v/>
      </c>
      <c r="E45" s="20">
        <f>IFERROR(New_4G_Sites!E45*VLOOKUP(Lookups!$A$12, Lookups!$A$9:Lookups!$B$24, 2, FALSE), "-")</f>
        <v/>
      </c>
      <c r="F45" s="20">
        <f>IFERROR(New_4G_Sites!F45*VLOOKUP(Lookups!$A$12, Lookups!$A$9:Lookups!$B$24, 2, FALSE), "-")</f>
        <v/>
      </c>
      <c r="G45" s="20">
        <f>IFERROR(New_4G_Sites!G45*VLOOKUP(Lookups!$A$12, Lookups!$A$9:Lookups!$B$24, 2, FALSE), "-")</f>
        <v/>
      </c>
      <c r="H45" s="20">
        <f>IFERROR(New_4G_Sites!H45*VLOOKUP(Lookups!$A$12, Lookups!$A$9:Lookups!$B$24, 2, FALSE), "-")</f>
        <v/>
      </c>
      <c r="I45" s="20">
        <f>IFERROR(New_4G_Sites!I45*VLOOKUP(Lookups!$A$12, Lookups!$A$9:Lookups!$B$24, 2, FALSE), "-")</f>
        <v/>
      </c>
      <c r="J45" s="20">
        <f>IFERROR(New_4G_Sites!J45*VLOOKUP(Lookups!$A$12, Lookups!$A$9:Lookups!$B$24, 2, FALSE), "-")</f>
        <v/>
      </c>
      <c r="K45" s="20">
        <f>IFERROR(New_4G_Sites!K45*VLOOKUP(Lookups!$A$12, Lookups!$A$9:Lookups!$B$24, 2, FALSE), "-")</f>
        <v/>
      </c>
      <c r="L45" s="20">
        <f>IFERROR(New_4G_Sites!L45*VLOOKUP(Lookups!$A$12, Lookups!$A$9:Lookups!$B$24, 2, FALSE), "-")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IFERROR(New_4G_Sites!C46*VLOOKUP(Lookups!$A$12, Lookups!$A$9:Lookups!$B$24, 2, FALSE), "-")</f>
        <v/>
      </c>
      <c r="D46" s="20">
        <f>IFERROR(New_4G_Sites!D46*VLOOKUP(Lookups!$A$12, Lookups!$A$9:Lookups!$B$24, 2, FALSE), "-")</f>
        <v/>
      </c>
      <c r="E46" s="20">
        <f>IFERROR(New_4G_Sites!E46*VLOOKUP(Lookups!$A$12, Lookups!$A$9:Lookups!$B$24, 2, FALSE), "-")</f>
        <v/>
      </c>
      <c r="F46" s="20">
        <f>IFERROR(New_4G_Sites!F46*VLOOKUP(Lookups!$A$12, Lookups!$A$9:Lookups!$B$24, 2, FALSE), "-")</f>
        <v/>
      </c>
      <c r="G46" s="20">
        <f>IFERROR(New_4G_Sites!G46*VLOOKUP(Lookups!$A$12, Lookups!$A$9:Lookups!$B$24, 2, FALSE), "-")</f>
        <v/>
      </c>
      <c r="H46" s="20">
        <f>IFERROR(New_4G_Sites!H46*VLOOKUP(Lookups!$A$12, Lookups!$A$9:Lookups!$B$24, 2, FALSE), "-")</f>
        <v/>
      </c>
      <c r="I46" s="20">
        <f>IFERROR(New_4G_Sites!I46*VLOOKUP(Lookups!$A$12, Lookups!$A$9:Lookups!$B$24, 2, FALSE), "-")</f>
        <v/>
      </c>
      <c r="J46" s="20">
        <f>IFERROR(New_4G_Sites!J46*VLOOKUP(Lookups!$A$12, Lookups!$A$9:Lookups!$B$24, 2, FALSE), "-")</f>
        <v/>
      </c>
      <c r="K46" s="20">
        <f>IFERROR(New_4G_Sites!K46*VLOOKUP(Lookups!$A$12, Lookups!$A$9:Lookups!$B$24, 2, FALSE), "-")</f>
        <v/>
      </c>
      <c r="L46" s="20">
        <f>IFERROR(New_4G_Sites!L46*VLOOKUP(Lookups!$A$12, Lookups!$A$9:Lookups!$B$24, 2, FALSE), "-")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IFERROR(New_4G_Sites!C47*VLOOKUP(Lookups!$A$12, Lookups!$A$9:Lookups!$B$24, 2, FALSE), "-")</f>
        <v/>
      </c>
      <c r="D47" s="20">
        <f>IFERROR(New_4G_Sites!D47*VLOOKUP(Lookups!$A$12, Lookups!$A$9:Lookups!$B$24, 2, FALSE), "-")</f>
        <v/>
      </c>
      <c r="E47" s="20">
        <f>IFERROR(New_4G_Sites!E47*VLOOKUP(Lookups!$A$12, Lookups!$A$9:Lookups!$B$24, 2, FALSE), "-")</f>
        <v/>
      </c>
      <c r="F47" s="20">
        <f>IFERROR(New_4G_Sites!F47*VLOOKUP(Lookups!$A$12, Lookups!$A$9:Lookups!$B$24, 2, FALSE), "-")</f>
        <v/>
      </c>
      <c r="G47" s="20">
        <f>IFERROR(New_4G_Sites!G47*VLOOKUP(Lookups!$A$12, Lookups!$A$9:Lookups!$B$24, 2, FALSE), "-")</f>
        <v/>
      </c>
      <c r="H47" s="20">
        <f>IFERROR(New_4G_Sites!H47*VLOOKUP(Lookups!$A$12, Lookups!$A$9:Lookups!$B$24, 2, FALSE), "-")</f>
        <v/>
      </c>
      <c r="I47" s="20">
        <f>IFERROR(New_4G_Sites!I47*VLOOKUP(Lookups!$A$12, Lookups!$A$9:Lookups!$B$24, 2, FALSE), "-")</f>
        <v/>
      </c>
      <c r="J47" s="20">
        <f>IFERROR(New_4G_Sites!J47*VLOOKUP(Lookups!$A$12, Lookups!$A$9:Lookups!$B$24, 2, FALSE), "-")</f>
        <v/>
      </c>
      <c r="K47" s="20">
        <f>IFERROR(New_4G_Sites!K47*VLOOKUP(Lookups!$A$12, Lookups!$A$9:Lookups!$B$24, 2, FALSE), "-")</f>
        <v/>
      </c>
      <c r="L47" s="20">
        <f>IFERROR(New_4G_Sites!L47*VLOOKUP(Lookups!$A$12, Lookups!$A$9:Lookups!$B$24, 2, FALSE), "-")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IFERROR(New_4G_Sites!C48*VLOOKUP(Lookups!$A$12, Lookups!$A$9:Lookups!$B$24, 2, FALSE), "-")</f>
        <v/>
      </c>
      <c r="D48" s="20">
        <f>IFERROR(New_4G_Sites!D48*VLOOKUP(Lookups!$A$12, Lookups!$A$9:Lookups!$B$24, 2, FALSE), "-")</f>
        <v/>
      </c>
      <c r="E48" s="20">
        <f>IFERROR(New_4G_Sites!E48*VLOOKUP(Lookups!$A$12, Lookups!$A$9:Lookups!$B$24, 2, FALSE), "-")</f>
        <v/>
      </c>
      <c r="F48" s="20">
        <f>IFERROR(New_4G_Sites!F48*VLOOKUP(Lookups!$A$12, Lookups!$A$9:Lookups!$B$24, 2, FALSE), "-")</f>
        <v/>
      </c>
      <c r="G48" s="20">
        <f>IFERROR(New_4G_Sites!G48*VLOOKUP(Lookups!$A$12, Lookups!$A$9:Lookups!$B$24, 2, FALSE), "-")</f>
        <v/>
      </c>
      <c r="H48" s="20">
        <f>IFERROR(New_4G_Sites!H48*VLOOKUP(Lookups!$A$12, Lookups!$A$9:Lookups!$B$24, 2, FALSE), "-")</f>
        <v/>
      </c>
      <c r="I48" s="20">
        <f>IFERROR(New_4G_Sites!I48*VLOOKUP(Lookups!$A$12, Lookups!$A$9:Lookups!$B$24, 2, FALSE), "-")</f>
        <v/>
      </c>
      <c r="J48" s="20">
        <f>IFERROR(New_4G_Sites!J48*VLOOKUP(Lookups!$A$12, Lookups!$A$9:Lookups!$B$24, 2, FALSE), "-")</f>
        <v/>
      </c>
      <c r="K48" s="20">
        <f>IFERROR(New_4G_Sites!K48*VLOOKUP(Lookups!$A$12, Lookups!$A$9:Lookups!$B$24, 2, FALSE), "-")</f>
        <v/>
      </c>
      <c r="L48" s="20">
        <f>IFERROR(New_4G_Sites!L48*VLOOKUP(Lookups!$A$12, Lookups!$A$9:Lookups!$B$24, 2, FALSE), "-")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IFERROR(New_4G_Sites!C49*VLOOKUP(Lookups!$A$12, Lookups!$A$9:Lookups!$B$24, 2, FALSE), "-")</f>
        <v/>
      </c>
      <c r="D49" s="20">
        <f>IFERROR(New_4G_Sites!D49*VLOOKUP(Lookups!$A$12, Lookups!$A$9:Lookups!$B$24, 2, FALSE), "-")</f>
        <v/>
      </c>
      <c r="E49" s="20">
        <f>IFERROR(New_4G_Sites!E49*VLOOKUP(Lookups!$A$12, Lookups!$A$9:Lookups!$B$24, 2, FALSE), "-")</f>
        <v/>
      </c>
      <c r="F49" s="20">
        <f>IFERROR(New_4G_Sites!F49*VLOOKUP(Lookups!$A$12, Lookups!$A$9:Lookups!$B$24, 2, FALSE), "-")</f>
        <v/>
      </c>
      <c r="G49" s="20">
        <f>IFERROR(New_4G_Sites!G49*VLOOKUP(Lookups!$A$12, Lookups!$A$9:Lookups!$B$24, 2, FALSE), "-")</f>
        <v/>
      </c>
      <c r="H49" s="20">
        <f>IFERROR(New_4G_Sites!H49*VLOOKUP(Lookups!$A$12, Lookups!$A$9:Lookups!$B$24, 2, FALSE), "-")</f>
        <v/>
      </c>
      <c r="I49" s="20">
        <f>IFERROR(New_4G_Sites!I49*VLOOKUP(Lookups!$A$12, Lookups!$A$9:Lookups!$B$24, 2, FALSE), "-")</f>
        <v/>
      </c>
      <c r="J49" s="20">
        <f>IFERROR(New_4G_Sites!J49*VLOOKUP(Lookups!$A$12, Lookups!$A$9:Lookups!$B$24, 2, FALSE), "-")</f>
        <v/>
      </c>
      <c r="K49" s="20">
        <f>IFERROR(New_4G_Sites!K49*VLOOKUP(Lookups!$A$12, Lookups!$A$9:Lookups!$B$24, 2, FALSE), "-")</f>
        <v/>
      </c>
      <c r="L49" s="20">
        <f>IFERROR(New_4G_Sites!L49*VLOOKUP(Lookups!$A$12, Lookups!$A$9:Lookups!$B$24, 2, FALSE), "-")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IFERROR(New_4G_Sites!C50*VLOOKUP(Lookups!$A$12, Lookups!$A$9:Lookups!$B$24, 2, FALSE), "-")</f>
        <v/>
      </c>
      <c r="D50" s="20">
        <f>IFERROR(New_4G_Sites!D50*VLOOKUP(Lookups!$A$12, Lookups!$A$9:Lookups!$B$24, 2, FALSE), "-")</f>
        <v/>
      </c>
      <c r="E50" s="20">
        <f>IFERROR(New_4G_Sites!E50*VLOOKUP(Lookups!$A$12, Lookups!$A$9:Lookups!$B$24, 2, FALSE), "-")</f>
        <v/>
      </c>
      <c r="F50" s="20">
        <f>IFERROR(New_4G_Sites!F50*VLOOKUP(Lookups!$A$12, Lookups!$A$9:Lookups!$B$24, 2, FALSE), "-")</f>
        <v/>
      </c>
      <c r="G50" s="20">
        <f>IFERROR(New_4G_Sites!G50*VLOOKUP(Lookups!$A$12, Lookups!$A$9:Lookups!$B$24, 2, FALSE), "-")</f>
        <v/>
      </c>
      <c r="H50" s="20">
        <f>IFERROR(New_4G_Sites!H50*VLOOKUP(Lookups!$A$12, Lookups!$A$9:Lookups!$B$24, 2, FALSE), "-")</f>
        <v/>
      </c>
      <c r="I50" s="20">
        <f>IFERROR(New_4G_Sites!I50*VLOOKUP(Lookups!$A$12, Lookups!$A$9:Lookups!$B$24, 2, FALSE), "-")</f>
        <v/>
      </c>
      <c r="J50" s="20">
        <f>IFERROR(New_4G_Sites!J50*VLOOKUP(Lookups!$A$12, Lookups!$A$9:Lookups!$B$24, 2, FALSE), "-")</f>
        <v/>
      </c>
      <c r="K50" s="20">
        <f>IFERROR(New_4G_Sites!K50*VLOOKUP(Lookups!$A$12, Lookups!$A$9:Lookups!$B$24, 2, FALSE), "-")</f>
        <v/>
      </c>
      <c r="L50" s="20">
        <f>IFERROR(New_4G_Sites!L50*VLOOKUP(Lookups!$A$12, Lookups!$A$9:Lookups!$B$24, 2, FALSE), "-")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IFERROR(New_4G_Sites!C51*VLOOKUP(Lookups!$A$12, Lookups!$A$9:Lookups!$B$24, 2, FALSE), "-")</f>
        <v/>
      </c>
      <c r="D51" s="20">
        <f>IFERROR(New_4G_Sites!D51*VLOOKUP(Lookups!$A$12, Lookups!$A$9:Lookups!$B$24, 2, FALSE), "-")</f>
        <v/>
      </c>
      <c r="E51" s="20">
        <f>IFERROR(New_4G_Sites!E51*VLOOKUP(Lookups!$A$12, Lookups!$A$9:Lookups!$B$24, 2, FALSE), "-")</f>
        <v/>
      </c>
      <c r="F51" s="20">
        <f>IFERROR(New_4G_Sites!F51*VLOOKUP(Lookups!$A$12, Lookups!$A$9:Lookups!$B$24, 2, FALSE), "-")</f>
        <v/>
      </c>
      <c r="G51" s="20">
        <f>IFERROR(New_4G_Sites!G51*VLOOKUP(Lookups!$A$12, Lookups!$A$9:Lookups!$B$24, 2, FALSE), "-")</f>
        <v/>
      </c>
      <c r="H51" s="20">
        <f>IFERROR(New_4G_Sites!H51*VLOOKUP(Lookups!$A$12, Lookups!$A$9:Lookups!$B$24, 2, FALSE), "-")</f>
        <v/>
      </c>
      <c r="I51" s="20">
        <f>IFERROR(New_4G_Sites!I51*VLOOKUP(Lookups!$A$12, Lookups!$A$9:Lookups!$B$24, 2, FALSE), "-")</f>
        <v/>
      </c>
      <c r="J51" s="20">
        <f>IFERROR(New_4G_Sites!J51*VLOOKUP(Lookups!$A$12, Lookups!$A$9:Lookups!$B$24, 2, FALSE), "-")</f>
        <v/>
      </c>
      <c r="K51" s="20">
        <f>IFERROR(New_4G_Sites!K51*VLOOKUP(Lookups!$A$12, Lookups!$A$9:Lookups!$B$24, 2, FALSE), "-")</f>
        <v/>
      </c>
      <c r="L51" s="20">
        <f>IFERROR(New_4G_Sites!L51*VLOOKUP(Lookups!$A$12, Lookups!$A$9:Lookups!$B$24, 2, FALSE), "-")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IFERROR(New_4G_Sites!C52*VLOOKUP(Lookups!$A$12, Lookups!$A$9:Lookups!$B$24, 2, FALSE), "-")</f>
        <v/>
      </c>
      <c r="D52" s="20">
        <f>IFERROR(New_4G_Sites!D52*VLOOKUP(Lookups!$A$12, Lookups!$A$9:Lookups!$B$24, 2, FALSE), "-")</f>
        <v/>
      </c>
      <c r="E52" s="20">
        <f>IFERROR(New_4G_Sites!E52*VLOOKUP(Lookups!$A$12, Lookups!$A$9:Lookups!$B$24, 2, FALSE), "-")</f>
        <v/>
      </c>
      <c r="F52" s="20">
        <f>IFERROR(New_4G_Sites!F52*VLOOKUP(Lookups!$A$12, Lookups!$A$9:Lookups!$B$24, 2, FALSE), "-")</f>
        <v/>
      </c>
      <c r="G52" s="20">
        <f>IFERROR(New_4G_Sites!G52*VLOOKUP(Lookups!$A$12, Lookups!$A$9:Lookups!$B$24, 2, FALSE), "-")</f>
        <v/>
      </c>
      <c r="H52" s="20">
        <f>IFERROR(New_4G_Sites!H52*VLOOKUP(Lookups!$A$12, Lookups!$A$9:Lookups!$B$24, 2, FALSE), "-")</f>
        <v/>
      </c>
      <c r="I52" s="20">
        <f>IFERROR(New_4G_Sites!I52*VLOOKUP(Lookups!$A$12, Lookups!$A$9:Lookups!$B$24, 2, FALSE), "-")</f>
        <v/>
      </c>
      <c r="J52" s="20">
        <f>IFERROR(New_4G_Sites!J52*VLOOKUP(Lookups!$A$12, Lookups!$A$9:Lookups!$B$24, 2, FALSE), "-")</f>
        <v/>
      </c>
      <c r="K52" s="20">
        <f>IFERROR(New_4G_Sites!K52*VLOOKUP(Lookups!$A$12, Lookups!$A$9:Lookups!$B$24, 2, FALSE), "-")</f>
        <v/>
      </c>
      <c r="L52" s="20">
        <f>IFERROR(New_4G_Sites!L52*VLOOKUP(Lookups!$A$12, Lookups!$A$9:Lookups!$B$24, 2, FALSE), "-")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IFERROR(New_4G_Sites!C53*VLOOKUP(Lookups!$A$12, Lookups!$A$9:Lookups!$B$24, 2, FALSE), "-")</f>
        <v/>
      </c>
      <c r="D53" s="20">
        <f>IFERROR(New_4G_Sites!D53*VLOOKUP(Lookups!$A$12, Lookups!$A$9:Lookups!$B$24, 2, FALSE), "-")</f>
        <v/>
      </c>
      <c r="E53" s="20">
        <f>IFERROR(New_4G_Sites!E53*VLOOKUP(Lookups!$A$12, Lookups!$A$9:Lookups!$B$24, 2, FALSE), "-")</f>
        <v/>
      </c>
      <c r="F53" s="20">
        <f>IFERROR(New_4G_Sites!F53*VLOOKUP(Lookups!$A$12, Lookups!$A$9:Lookups!$B$24, 2, FALSE), "-")</f>
        <v/>
      </c>
      <c r="G53" s="20">
        <f>IFERROR(New_4G_Sites!G53*VLOOKUP(Lookups!$A$12, Lookups!$A$9:Lookups!$B$24, 2, FALSE), "-")</f>
        <v/>
      </c>
      <c r="H53" s="20">
        <f>IFERROR(New_4G_Sites!H53*VLOOKUP(Lookups!$A$12, Lookups!$A$9:Lookups!$B$24, 2, FALSE), "-")</f>
        <v/>
      </c>
      <c r="I53" s="20">
        <f>IFERROR(New_4G_Sites!I53*VLOOKUP(Lookups!$A$12, Lookups!$A$9:Lookups!$B$24, 2, FALSE), "-")</f>
        <v/>
      </c>
      <c r="J53" s="20">
        <f>IFERROR(New_4G_Sites!J53*VLOOKUP(Lookups!$A$12, Lookups!$A$9:Lookups!$B$24, 2, FALSE), "-")</f>
        <v/>
      </c>
      <c r="K53" s="20">
        <f>IFERROR(New_4G_Sites!K53*VLOOKUP(Lookups!$A$12, Lookups!$A$9:Lookups!$B$24, 2, FALSE), "-")</f>
        <v/>
      </c>
      <c r="L53" s="20">
        <f>IFERROR(New_4G_Sites!L53*VLOOKUP(Lookups!$A$12, Lookups!$A$9:Lookups!$B$24, 2, FALSE), "-")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IFERROR(New_4G_Sites!C54*VLOOKUP(Lookups!$A$12, Lookups!$A$9:Lookups!$B$24, 2, FALSE), "-")</f>
        <v/>
      </c>
      <c r="D54" s="20">
        <f>IFERROR(New_4G_Sites!D54*VLOOKUP(Lookups!$A$12, Lookups!$A$9:Lookups!$B$24, 2, FALSE), "-")</f>
        <v/>
      </c>
      <c r="E54" s="20">
        <f>IFERROR(New_4G_Sites!E54*VLOOKUP(Lookups!$A$12, Lookups!$A$9:Lookups!$B$24, 2, FALSE), "-")</f>
        <v/>
      </c>
      <c r="F54" s="20">
        <f>IFERROR(New_4G_Sites!F54*VLOOKUP(Lookups!$A$12, Lookups!$A$9:Lookups!$B$24, 2, FALSE), "-")</f>
        <v/>
      </c>
      <c r="G54" s="20">
        <f>IFERROR(New_4G_Sites!G54*VLOOKUP(Lookups!$A$12, Lookups!$A$9:Lookups!$B$24, 2, FALSE), "-")</f>
        <v/>
      </c>
      <c r="H54" s="20">
        <f>IFERROR(New_4G_Sites!H54*VLOOKUP(Lookups!$A$12, Lookups!$A$9:Lookups!$B$24, 2, FALSE), "-")</f>
        <v/>
      </c>
      <c r="I54" s="20">
        <f>IFERROR(New_4G_Sites!I54*VLOOKUP(Lookups!$A$12, Lookups!$A$9:Lookups!$B$24, 2, FALSE), "-")</f>
        <v/>
      </c>
      <c r="J54" s="20">
        <f>IFERROR(New_4G_Sites!J54*VLOOKUP(Lookups!$A$12, Lookups!$A$9:Lookups!$B$24, 2, FALSE), "-")</f>
        <v/>
      </c>
      <c r="K54" s="20">
        <f>IFERROR(New_4G_Sites!K54*VLOOKUP(Lookups!$A$12, Lookups!$A$9:Lookups!$B$24, 2, FALSE), "-")</f>
        <v/>
      </c>
      <c r="L54" s="20">
        <f>IFERROR(New_4G_Sites!L54*VLOOKUP(Lookups!$A$12, Lookups!$A$9:Lookups!$B$24, 2, FALSE), "-")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IFERROR(New_4G_Sites!C55*VLOOKUP(Lookups!$A$12, Lookups!$A$9:Lookups!$B$24, 2, FALSE), "-")</f>
        <v/>
      </c>
      <c r="D55" s="20">
        <f>IFERROR(New_4G_Sites!D55*VLOOKUP(Lookups!$A$12, Lookups!$A$9:Lookups!$B$24, 2, FALSE), "-")</f>
        <v/>
      </c>
      <c r="E55" s="20">
        <f>IFERROR(New_4G_Sites!E55*VLOOKUP(Lookups!$A$12, Lookups!$A$9:Lookups!$B$24, 2, FALSE), "-")</f>
        <v/>
      </c>
      <c r="F55" s="20">
        <f>IFERROR(New_4G_Sites!F55*VLOOKUP(Lookups!$A$12, Lookups!$A$9:Lookups!$B$24, 2, FALSE), "-")</f>
        <v/>
      </c>
      <c r="G55" s="20">
        <f>IFERROR(New_4G_Sites!G55*VLOOKUP(Lookups!$A$12, Lookups!$A$9:Lookups!$B$24, 2, FALSE), "-")</f>
        <v/>
      </c>
      <c r="H55" s="20">
        <f>IFERROR(New_4G_Sites!H55*VLOOKUP(Lookups!$A$12, Lookups!$A$9:Lookups!$B$24, 2, FALSE), "-")</f>
        <v/>
      </c>
      <c r="I55" s="20">
        <f>IFERROR(New_4G_Sites!I55*VLOOKUP(Lookups!$A$12, Lookups!$A$9:Lookups!$B$24, 2, FALSE), "-")</f>
        <v/>
      </c>
      <c r="J55" s="20">
        <f>IFERROR(New_4G_Sites!J55*VLOOKUP(Lookups!$A$12, Lookups!$A$9:Lookups!$B$24, 2, FALSE), "-")</f>
        <v/>
      </c>
      <c r="K55" s="20">
        <f>IFERROR(New_4G_Sites!K55*VLOOKUP(Lookups!$A$12, Lookups!$A$9:Lookups!$B$24, 2, FALSE), "-")</f>
        <v/>
      </c>
      <c r="L55" s="20">
        <f>IFERROR(New_4G_Sites!L55*VLOOKUP(Lookups!$A$12, Lookups!$A$9:Lookups!$B$24, 2, FALSE), "-")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IFERROR(New_4G_Sites!C56*VLOOKUP(Lookups!$A$12, Lookups!$A$9:Lookups!$B$24, 2, FALSE), "-")</f>
        <v/>
      </c>
      <c r="D56" s="20">
        <f>IFERROR(New_4G_Sites!D56*VLOOKUP(Lookups!$A$12, Lookups!$A$9:Lookups!$B$24, 2, FALSE), "-")</f>
        <v/>
      </c>
      <c r="E56" s="20">
        <f>IFERROR(New_4G_Sites!E56*VLOOKUP(Lookups!$A$12, Lookups!$A$9:Lookups!$B$24, 2, FALSE), "-")</f>
        <v/>
      </c>
      <c r="F56" s="20">
        <f>IFERROR(New_4G_Sites!F56*VLOOKUP(Lookups!$A$12, Lookups!$A$9:Lookups!$B$24, 2, FALSE), "-")</f>
        <v/>
      </c>
      <c r="G56" s="20">
        <f>IFERROR(New_4G_Sites!G56*VLOOKUP(Lookups!$A$12, Lookups!$A$9:Lookups!$B$24, 2, FALSE), "-")</f>
        <v/>
      </c>
      <c r="H56" s="20">
        <f>IFERROR(New_4G_Sites!H56*VLOOKUP(Lookups!$A$12, Lookups!$A$9:Lookups!$B$24, 2, FALSE), "-")</f>
        <v/>
      </c>
      <c r="I56" s="20">
        <f>IFERROR(New_4G_Sites!I56*VLOOKUP(Lookups!$A$12, Lookups!$A$9:Lookups!$B$24, 2, FALSE), "-")</f>
        <v/>
      </c>
      <c r="J56" s="20">
        <f>IFERROR(New_4G_Sites!J56*VLOOKUP(Lookups!$A$12, Lookups!$A$9:Lookups!$B$24, 2, FALSE), "-")</f>
        <v/>
      </c>
      <c r="K56" s="20">
        <f>IFERROR(New_4G_Sites!K56*VLOOKUP(Lookups!$A$12, Lookups!$A$9:Lookups!$B$24, 2, FALSE), "-")</f>
        <v/>
      </c>
      <c r="L56" s="20">
        <f>IFERROR(New_4G_Sites!L56*VLOOKUP(Lookups!$A$12, Lookups!$A$9:Lookups!$B$24, 2, FALSE), "-")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IFERROR(New_4G_Sites!C57*VLOOKUP(Lookups!$A$12, Lookups!$A$9:Lookups!$B$24, 2, FALSE), "-")</f>
        <v/>
      </c>
      <c r="D57" s="20">
        <f>IFERROR(New_4G_Sites!D57*VLOOKUP(Lookups!$A$12, Lookups!$A$9:Lookups!$B$24, 2, FALSE), "-")</f>
        <v/>
      </c>
      <c r="E57" s="20">
        <f>IFERROR(New_4G_Sites!E57*VLOOKUP(Lookups!$A$12, Lookups!$A$9:Lookups!$B$24, 2, FALSE), "-")</f>
        <v/>
      </c>
      <c r="F57" s="20">
        <f>IFERROR(New_4G_Sites!F57*VLOOKUP(Lookups!$A$12, Lookups!$A$9:Lookups!$B$24, 2, FALSE), "-")</f>
        <v/>
      </c>
      <c r="G57" s="20">
        <f>IFERROR(New_4G_Sites!G57*VLOOKUP(Lookups!$A$12, Lookups!$A$9:Lookups!$B$24, 2, FALSE), "-")</f>
        <v/>
      </c>
      <c r="H57" s="20">
        <f>IFERROR(New_4G_Sites!H57*VLOOKUP(Lookups!$A$12, Lookups!$A$9:Lookups!$B$24, 2, FALSE), "-")</f>
        <v/>
      </c>
      <c r="I57" s="20">
        <f>IFERROR(New_4G_Sites!I57*VLOOKUP(Lookups!$A$12, Lookups!$A$9:Lookups!$B$24, 2, FALSE), "-")</f>
        <v/>
      </c>
      <c r="J57" s="20">
        <f>IFERROR(New_4G_Sites!J57*VLOOKUP(Lookups!$A$12, Lookups!$A$9:Lookups!$B$24, 2, FALSE), "-")</f>
        <v/>
      </c>
      <c r="K57" s="20">
        <f>IFERROR(New_4G_Sites!K57*VLOOKUP(Lookups!$A$12, Lookups!$A$9:Lookups!$B$24, 2, FALSE), "-")</f>
        <v/>
      </c>
      <c r="L57" s="20">
        <f>IFERROR(New_4G_Sites!L57*VLOOKUP(Lookups!$A$12, Lookups!$A$9:Lookups!$B$24, 2, FALSE), "-")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IFERROR(New_4G_Sites!C58*VLOOKUP(Lookups!$A$12, Lookups!$A$9:Lookups!$B$24, 2, FALSE), "-")</f>
        <v/>
      </c>
      <c r="D58" s="20">
        <f>IFERROR(New_4G_Sites!D58*VLOOKUP(Lookups!$A$12, Lookups!$A$9:Lookups!$B$24, 2, FALSE), "-")</f>
        <v/>
      </c>
      <c r="E58" s="20">
        <f>IFERROR(New_4G_Sites!E58*VLOOKUP(Lookups!$A$12, Lookups!$A$9:Lookups!$B$24, 2, FALSE), "-")</f>
        <v/>
      </c>
      <c r="F58" s="20">
        <f>IFERROR(New_4G_Sites!F58*VLOOKUP(Lookups!$A$12, Lookups!$A$9:Lookups!$B$24, 2, FALSE), "-")</f>
        <v/>
      </c>
      <c r="G58" s="20">
        <f>IFERROR(New_4G_Sites!G58*VLOOKUP(Lookups!$A$12, Lookups!$A$9:Lookups!$B$24, 2, FALSE), "-")</f>
        <v/>
      </c>
      <c r="H58" s="20">
        <f>IFERROR(New_4G_Sites!H58*VLOOKUP(Lookups!$A$12, Lookups!$A$9:Lookups!$B$24, 2, FALSE), "-")</f>
        <v/>
      </c>
      <c r="I58" s="20">
        <f>IFERROR(New_4G_Sites!I58*VLOOKUP(Lookups!$A$12, Lookups!$A$9:Lookups!$B$24, 2, FALSE), "-")</f>
        <v/>
      </c>
      <c r="J58" s="20">
        <f>IFERROR(New_4G_Sites!J58*VLOOKUP(Lookups!$A$12, Lookups!$A$9:Lookups!$B$24, 2, FALSE), "-")</f>
        <v/>
      </c>
      <c r="K58" s="20">
        <f>IFERROR(New_4G_Sites!K58*VLOOKUP(Lookups!$A$12, Lookups!$A$9:Lookups!$B$24, 2, FALSE), "-")</f>
        <v/>
      </c>
      <c r="L58" s="20">
        <f>IFERROR(New_4G_Sites!L58*VLOOKUP(Lookups!$A$12, Lookups!$A$9:Lookups!$B$24, 2, FALSE), "-")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IFERROR(New_4G_Sites!C59*VLOOKUP(Lookups!$A$12, Lookups!$A$9:Lookups!$B$24, 2, FALSE), "-")</f>
        <v/>
      </c>
      <c r="D59" s="20">
        <f>IFERROR(New_4G_Sites!D59*VLOOKUP(Lookups!$A$12, Lookups!$A$9:Lookups!$B$24, 2, FALSE), "-")</f>
        <v/>
      </c>
      <c r="E59" s="20">
        <f>IFERROR(New_4G_Sites!E59*VLOOKUP(Lookups!$A$12, Lookups!$A$9:Lookups!$B$24, 2, FALSE), "-")</f>
        <v/>
      </c>
      <c r="F59" s="20">
        <f>IFERROR(New_4G_Sites!F59*VLOOKUP(Lookups!$A$12, Lookups!$A$9:Lookups!$B$24, 2, FALSE), "-")</f>
        <v/>
      </c>
      <c r="G59" s="20">
        <f>IFERROR(New_4G_Sites!G59*VLOOKUP(Lookups!$A$12, Lookups!$A$9:Lookups!$B$24, 2, FALSE), "-")</f>
        <v/>
      </c>
      <c r="H59" s="20">
        <f>IFERROR(New_4G_Sites!H59*VLOOKUP(Lookups!$A$12, Lookups!$A$9:Lookups!$B$24, 2, FALSE), "-")</f>
        <v/>
      </c>
      <c r="I59" s="20">
        <f>IFERROR(New_4G_Sites!I59*VLOOKUP(Lookups!$A$12, Lookups!$A$9:Lookups!$B$24, 2, FALSE), "-")</f>
        <v/>
      </c>
      <c r="J59" s="20">
        <f>IFERROR(New_4G_Sites!J59*VLOOKUP(Lookups!$A$12, Lookups!$A$9:Lookups!$B$24, 2, FALSE), "-")</f>
        <v/>
      </c>
      <c r="K59" s="20">
        <f>IFERROR(New_4G_Sites!K59*VLOOKUP(Lookups!$A$12, Lookups!$A$9:Lookups!$B$24, 2, FALSE), "-")</f>
        <v/>
      </c>
      <c r="L59" s="20">
        <f>IFERROR(New_4G_Sites!L59*VLOOKUP(Lookups!$A$12, Lookups!$A$9:Lookups!$B$24, 2, FALSE), "-")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IFERROR(New_4G_Sites!C60*VLOOKUP(Lookups!$A$12, Lookups!$A$9:Lookups!$B$24, 2, FALSE), "-")</f>
        <v/>
      </c>
      <c r="D60" s="20">
        <f>IFERROR(New_4G_Sites!D60*VLOOKUP(Lookups!$A$12, Lookups!$A$9:Lookups!$B$24, 2, FALSE), "-")</f>
        <v/>
      </c>
      <c r="E60" s="20">
        <f>IFERROR(New_4G_Sites!E60*VLOOKUP(Lookups!$A$12, Lookups!$A$9:Lookups!$B$24, 2, FALSE), "-")</f>
        <v/>
      </c>
      <c r="F60" s="20">
        <f>IFERROR(New_4G_Sites!F60*VLOOKUP(Lookups!$A$12, Lookups!$A$9:Lookups!$B$24, 2, FALSE), "-")</f>
        <v/>
      </c>
      <c r="G60" s="20">
        <f>IFERROR(New_4G_Sites!G60*VLOOKUP(Lookups!$A$12, Lookups!$A$9:Lookups!$B$24, 2, FALSE), "-")</f>
        <v/>
      </c>
      <c r="H60" s="20">
        <f>IFERROR(New_4G_Sites!H60*VLOOKUP(Lookups!$A$12, Lookups!$A$9:Lookups!$B$24, 2, FALSE), "-")</f>
        <v/>
      </c>
      <c r="I60" s="20">
        <f>IFERROR(New_4G_Sites!I60*VLOOKUP(Lookups!$A$12, Lookups!$A$9:Lookups!$B$24, 2, FALSE), "-")</f>
        <v/>
      </c>
      <c r="J60" s="20">
        <f>IFERROR(New_4G_Sites!J60*VLOOKUP(Lookups!$A$12, Lookups!$A$9:Lookups!$B$24, 2, FALSE), "-")</f>
        <v/>
      </c>
      <c r="K60" s="20">
        <f>IFERROR(New_4G_Sites!K60*VLOOKUP(Lookups!$A$12, Lookups!$A$9:Lookups!$B$24, 2, FALSE), "-")</f>
        <v/>
      </c>
      <c r="L60" s="20">
        <f>IFERROR(New_4G_Sites!L60*VLOOKUP(Lookups!$A$12, Lookups!$A$9:Lookups!$B$24, 2, FALSE), "-")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IFERROR(New_4G_Sites!C61*VLOOKUP(Lookups!$A$12, Lookups!$A$9:Lookups!$B$24, 2, FALSE), "-")</f>
        <v/>
      </c>
      <c r="D61" s="20">
        <f>IFERROR(New_4G_Sites!D61*VLOOKUP(Lookups!$A$12, Lookups!$A$9:Lookups!$B$24, 2, FALSE), "-")</f>
        <v/>
      </c>
      <c r="E61" s="20">
        <f>IFERROR(New_4G_Sites!E61*VLOOKUP(Lookups!$A$12, Lookups!$A$9:Lookups!$B$24, 2, FALSE), "-")</f>
        <v/>
      </c>
      <c r="F61" s="20">
        <f>IFERROR(New_4G_Sites!F61*VLOOKUP(Lookups!$A$12, Lookups!$A$9:Lookups!$B$24, 2, FALSE), "-")</f>
        <v/>
      </c>
      <c r="G61" s="20">
        <f>IFERROR(New_4G_Sites!G61*VLOOKUP(Lookups!$A$12, Lookups!$A$9:Lookups!$B$24, 2, FALSE), "-")</f>
        <v/>
      </c>
      <c r="H61" s="20">
        <f>IFERROR(New_4G_Sites!H61*VLOOKUP(Lookups!$A$12, Lookups!$A$9:Lookups!$B$24, 2, FALSE), "-")</f>
        <v/>
      </c>
      <c r="I61" s="20">
        <f>IFERROR(New_4G_Sites!I61*VLOOKUP(Lookups!$A$12, Lookups!$A$9:Lookups!$B$24, 2, FALSE), "-")</f>
        <v/>
      </c>
      <c r="J61" s="20">
        <f>IFERROR(New_4G_Sites!J61*VLOOKUP(Lookups!$A$12, Lookups!$A$9:Lookups!$B$24, 2, FALSE), "-")</f>
        <v/>
      </c>
      <c r="K61" s="20">
        <f>IFERROR(New_4G_Sites!K61*VLOOKUP(Lookups!$A$12, Lookups!$A$9:Lookups!$B$24, 2, FALSE), "-")</f>
        <v/>
      </c>
      <c r="L61" s="20">
        <f>IFERROR(New_4G_Sites!L61*VLOOKUP(Lookups!$A$12, Lookups!$A$9:Lookups!$B$24, 2, FALSE), "-")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IFERROR(New_4G_Sites!C62*VLOOKUP(Lookups!$A$12, Lookups!$A$9:Lookups!$B$24, 2, FALSE), "-")</f>
        <v/>
      </c>
      <c r="D62" s="20">
        <f>IFERROR(New_4G_Sites!D62*VLOOKUP(Lookups!$A$12, Lookups!$A$9:Lookups!$B$24, 2, FALSE), "-")</f>
        <v/>
      </c>
      <c r="E62" s="20">
        <f>IFERROR(New_4G_Sites!E62*VLOOKUP(Lookups!$A$12, Lookups!$A$9:Lookups!$B$24, 2, FALSE), "-")</f>
        <v/>
      </c>
      <c r="F62" s="20">
        <f>IFERROR(New_4G_Sites!F62*VLOOKUP(Lookups!$A$12, Lookups!$A$9:Lookups!$B$24, 2, FALSE), "-")</f>
        <v/>
      </c>
      <c r="G62" s="20">
        <f>IFERROR(New_4G_Sites!G62*VLOOKUP(Lookups!$A$12, Lookups!$A$9:Lookups!$B$24, 2, FALSE), "-")</f>
        <v/>
      </c>
      <c r="H62" s="20">
        <f>IFERROR(New_4G_Sites!H62*VLOOKUP(Lookups!$A$12, Lookups!$A$9:Lookups!$B$24, 2, FALSE), "-")</f>
        <v/>
      </c>
      <c r="I62" s="20">
        <f>IFERROR(New_4G_Sites!I62*VLOOKUP(Lookups!$A$12, Lookups!$A$9:Lookups!$B$24, 2, FALSE), "-")</f>
        <v/>
      </c>
      <c r="J62" s="20">
        <f>IFERROR(New_4G_Sites!J62*VLOOKUP(Lookups!$A$12, Lookups!$A$9:Lookups!$B$24, 2, FALSE), "-")</f>
        <v/>
      </c>
      <c r="K62" s="20">
        <f>IFERROR(New_4G_Sites!K62*VLOOKUP(Lookups!$A$12, Lookups!$A$9:Lookups!$B$24, 2, FALSE), "-")</f>
        <v/>
      </c>
      <c r="L62" s="20">
        <f>IFERROR(New_4G_Sites!L62*VLOOKUP(Lookups!$A$12, Lookups!$A$9:Lookups!$B$24, 2, FALSE), "-")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IFERROR(New_4G_Sites!C63*VLOOKUP(Lookups!$A$12, Lookups!$A$9:Lookups!$B$24, 2, FALSE), "-")</f>
        <v/>
      </c>
      <c r="D63" s="20">
        <f>IFERROR(New_4G_Sites!D63*VLOOKUP(Lookups!$A$12, Lookups!$A$9:Lookups!$B$24, 2, FALSE), "-")</f>
        <v/>
      </c>
      <c r="E63" s="20">
        <f>IFERROR(New_4G_Sites!E63*VLOOKUP(Lookups!$A$12, Lookups!$A$9:Lookups!$B$24, 2, FALSE), "-")</f>
        <v/>
      </c>
      <c r="F63" s="20">
        <f>IFERROR(New_4G_Sites!F63*VLOOKUP(Lookups!$A$12, Lookups!$A$9:Lookups!$B$24, 2, FALSE), "-")</f>
        <v/>
      </c>
      <c r="G63" s="20">
        <f>IFERROR(New_4G_Sites!G63*VLOOKUP(Lookups!$A$12, Lookups!$A$9:Lookups!$B$24, 2, FALSE), "-")</f>
        <v/>
      </c>
      <c r="H63" s="20">
        <f>IFERROR(New_4G_Sites!H63*VLOOKUP(Lookups!$A$12, Lookups!$A$9:Lookups!$B$24, 2, FALSE), "-")</f>
        <v/>
      </c>
      <c r="I63" s="20">
        <f>IFERROR(New_4G_Sites!I63*VLOOKUP(Lookups!$A$12, Lookups!$A$9:Lookups!$B$24, 2, FALSE), "-")</f>
        <v/>
      </c>
      <c r="J63" s="20">
        <f>IFERROR(New_4G_Sites!J63*VLOOKUP(Lookups!$A$12, Lookups!$A$9:Lookups!$B$24, 2, FALSE), "-")</f>
        <v/>
      </c>
      <c r="K63" s="20">
        <f>IFERROR(New_4G_Sites!K63*VLOOKUP(Lookups!$A$12, Lookups!$A$9:Lookups!$B$24, 2, FALSE), "-")</f>
        <v/>
      </c>
      <c r="L63" s="20">
        <f>IFERROR(New_4G_Sites!L63*VLOOKUP(Lookups!$A$12, Lookups!$A$9:Lookups!$B$24, 2, FALSE), "-")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IFERROR(New_4G_Sites!C64*VLOOKUP(Lookups!$A$12, Lookups!$A$9:Lookups!$B$24, 2, FALSE), "-")</f>
        <v/>
      </c>
      <c r="D64" s="20">
        <f>IFERROR(New_4G_Sites!D64*VLOOKUP(Lookups!$A$12, Lookups!$A$9:Lookups!$B$24, 2, FALSE), "-")</f>
        <v/>
      </c>
      <c r="E64" s="20">
        <f>IFERROR(New_4G_Sites!E64*VLOOKUP(Lookups!$A$12, Lookups!$A$9:Lookups!$B$24, 2, FALSE), "-")</f>
        <v/>
      </c>
      <c r="F64" s="20">
        <f>IFERROR(New_4G_Sites!F64*VLOOKUP(Lookups!$A$12, Lookups!$A$9:Lookups!$B$24, 2, FALSE), "-")</f>
        <v/>
      </c>
      <c r="G64" s="20">
        <f>IFERROR(New_4G_Sites!G64*VLOOKUP(Lookups!$A$12, Lookups!$A$9:Lookups!$B$24, 2, FALSE), "-")</f>
        <v/>
      </c>
      <c r="H64" s="20">
        <f>IFERROR(New_4G_Sites!H64*VLOOKUP(Lookups!$A$12, Lookups!$A$9:Lookups!$B$24, 2, FALSE), "-")</f>
        <v/>
      </c>
      <c r="I64" s="20">
        <f>IFERROR(New_4G_Sites!I64*VLOOKUP(Lookups!$A$12, Lookups!$A$9:Lookups!$B$24, 2, FALSE), "-")</f>
        <v/>
      </c>
      <c r="J64" s="20">
        <f>IFERROR(New_4G_Sites!J64*VLOOKUP(Lookups!$A$12, Lookups!$A$9:Lookups!$B$24, 2, FALSE), "-")</f>
        <v/>
      </c>
      <c r="K64" s="20">
        <f>IFERROR(New_4G_Sites!K64*VLOOKUP(Lookups!$A$12, Lookups!$A$9:Lookups!$B$24, 2, FALSE), "-")</f>
        <v/>
      </c>
      <c r="L64" s="20">
        <f>IFERROR(New_4G_Sites!L64*VLOOKUP(Lookups!$A$12, Lookups!$A$9:Lookups!$B$24, 2, FALSE), "-")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IFERROR(New_4G_Sites!C65*VLOOKUP(Lookups!$A$12, Lookups!$A$9:Lookups!$B$24, 2, FALSE), "-")</f>
        <v/>
      </c>
      <c r="D65" s="20">
        <f>IFERROR(New_4G_Sites!D65*VLOOKUP(Lookups!$A$12, Lookups!$A$9:Lookups!$B$24, 2, FALSE), "-")</f>
        <v/>
      </c>
      <c r="E65" s="20">
        <f>IFERROR(New_4G_Sites!E65*VLOOKUP(Lookups!$A$12, Lookups!$A$9:Lookups!$B$24, 2, FALSE), "-")</f>
        <v/>
      </c>
      <c r="F65" s="20">
        <f>IFERROR(New_4G_Sites!F65*VLOOKUP(Lookups!$A$12, Lookups!$A$9:Lookups!$B$24, 2, FALSE), "-")</f>
        <v/>
      </c>
      <c r="G65" s="20">
        <f>IFERROR(New_4G_Sites!G65*VLOOKUP(Lookups!$A$12, Lookups!$A$9:Lookups!$B$24, 2, FALSE), "-")</f>
        <v/>
      </c>
      <c r="H65" s="20">
        <f>IFERROR(New_4G_Sites!H65*VLOOKUP(Lookups!$A$12, Lookups!$A$9:Lookups!$B$24, 2, FALSE), "-")</f>
        <v/>
      </c>
      <c r="I65" s="20">
        <f>IFERROR(New_4G_Sites!I65*VLOOKUP(Lookups!$A$12, Lookups!$A$9:Lookups!$B$24, 2, FALSE), "-")</f>
        <v/>
      </c>
      <c r="J65" s="20">
        <f>IFERROR(New_4G_Sites!J65*VLOOKUP(Lookups!$A$12, Lookups!$A$9:Lookups!$B$24, 2, FALSE), "-")</f>
        <v/>
      </c>
      <c r="K65" s="20">
        <f>IFERROR(New_4G_Sites!K65*VLOOKUP(Lookups!$A$12, Lookups!$A$9:Lookups!$B$24, 2, FALSE), "-")</f>
        <v/>
      </c>
      <c r="L65" s="20">
        <f>IFERROR(New_4G_Sites!L65*VLOOKUP(Lookups!$A$12, Lookups!$A$9:Lookups!$B$24, 2, FALSE), "-")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IFERROR(New_4G_Sites!C66*VLOOKUP(Lookups!$A$12, Lookups!$A$9:Lookups!$B$24, 2, FALSE), "-")</f>
        <v/>
      </c>
      <c r="D66" s="20">
        <f>IFERROR(New_4G_Sites!D66*VLOOKUP(Lookups!$A$12, Lookups!$A$9:Lookups!$B$24, 2, FALSE), "-")</f>
        <v/>
      </c>
      <c r="E66" s="20">
        <f>IFERROR(New_4G_Sites!E66*VLOOKUP(Lookups!$A$12, Lookups!$A$9:Lookups!$B$24, 2, FALSE), "-")</f>
        <v/>
      </c>
      <c r="F66" s="20">
        <f>IFERROR(New_4G_Sites!F66*VLOOKUP(Lookups!$A$12, Lookups!$A$9:Lookups!$B$24, 2, FALSE), "-")</f>
        <v/>
      </c>
      <c r="G66" s="20">
        <f>IFERROR(New_4G_Sites!G66*VLOOKUP(Lookups!$A$12, Lookups!$A$9:Lookups!$B$24, 2, FALSE), "-")</f>
        <v/>
      </c>
      <c r="H66" s="20">
        <f>IFERROR(New_4G_Sites!H66*VLOOKUP(Lookups!$A$12, Lookups!$A$9:Lookups!$B$24, 2, FALSE), "-")</f>
        <v/>
      </c>
      <c r="I66" s="20">
        <f>IFERROR(New_4G_Sites!I66*VLOOKUP(Lookups!$A$12, Lookups!$A$9:Lookups!$B$24, 2, FALSE), "-")</f>
        <v/>
      </c>
      <c r="J66" s="20">
        <f>IFERROR(New_4G_Sites!J66*VLOOKUP(Lookups!$A$12, Lookups!$A$9:Lookups!$B$24, 2, FALSE), "-")</f>
        <v/>
      </c>
      <c r="K66" s="20">
        <f>IFERROR(New_4G_Sites!K66*VLOOKUP(Lookups!$A$12, Lookups!$A$9:Lookups!$B$24, 2, FALSE), "-")</f>
        <v/>
      </c>
      <c r="L66" s="20">
        <f>IFERROR(New_4G_Sites!L66*VLOOKUP(Lookups!$A$12, Lookups!$A$9:Lookups!$B$24, 2, FALSE), "-")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IFERROR(New_4G_Sites!C67*VLOOKUP(Lookups!$A$12, Lookups!$A$9:Lookups!$B$24, 2, FALSE), "-")</f>
        <v/>
      </c>
      <c r="D67" s="20">
        <f>IFERROR(New_4G_Sites!D67*VLOOKUP(Lookups!$A$12, Lookups!$A$9:Lookups!$B$24, 2, FALSE), "-")</f>
        <v/>
      </c>
      <c r="E67" s="20">
        <f>IFERROR(New_4G_Sites!E67*VLOOKUP(Lookups!$A$12, Lookups!$A$9:Lookups!$B$24, 2, FALSE), "-")</f>
        <v/>
      </c>
      <c r="F67" s="20">
        <f>IFERROR(New_4G_Sites!F67*VLOOKUP(Lookups!$A$12, Lookups!$A$9:Lookups!$B$24, 2, FALSE), "-")</f>
        <v/>
      </c>
      <c r="G67" s="20">
        <f>IFERROR(New_4G_Sites!G67*VLOOKUP(Lookups!$A$12, Lookups!$A$9:Lookups!$B$24, 2, FALSE), "-")</f>
        <v/>
      </c>
      <c r="H67" s="20">
        <f>IFERROR(New_4G_Sites!H67*VLOOKUP(Lookups!$A$12, Lookups!$A$9:Lookups!$B$24, 2, FALSE), "-")</f>
        <v/>
      </c>
      <c r="I67" s="20">
        <f>IFERROR(New_4G_Sites!I67*VLOOKUP(Lookups!$A$12, Lookups!$A$9:Lookups!$B$24, 2, FALSE), "-")</f>
        <v/>
      </c>
      <c r="J67" s="20">
        <f>IFERROR(New_4G_Sites!J67*VLOOKUP(Lookups!$A$12, Lookups!$A$9:Lookups!$B$24, 2, FALSE), "-")</f>
        <v/>
      </c>
      <c r="K67" s="20">
        <f>IFERROR(New_4G_Sites!K67*VLOOKUP(Lookups!$A$12, Lookups!$A$9:Lookups!$B$24, 2, FALSE), "-")</f>
        <v/>
      </c>
      <c r="L67" s="20">
        <f>IFERROR(New_4G_Sites!L67*VLOOKUP(Lookups!$A$12, Lookups!$A$9:Lookups!$B$24, 2, FALSE), "-")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IFERROR(New_4G_Sites!C68*VLOOKUP(Lookups!$A$12, Lookups!$A$9:Lookups!$B$24, 2, FALSE), "-")</f>
        <v/>
      </c>
      <c r="D68" s="20">
        <f>IFERROR(New_4G_Sites!D68*VLOOKUP(Lookups!$A$12, Lookups!$A$9:Lookups!$B$24, 2, FALSE), "-")</f>
        <v/>
      </c>
      <c r="E68" s="20">
        <f>IFERROR(New_4G_Sites!E68*VLOOKUP(Lookups!$A$12, Lookups!$A$9:Lookups!$B$24, 2, FALSE), "-")</f>
        <v/>
      </c>
      <c r="F68" s="20">
        <f>IFERROR(New_4G_Sites!F68*VLOOKUP(Lookups!$A$12, Lookups!$A$9:Lookups!$B$24, 2, FALSE), "-")</f>
        <v/>
      </c>
      <c r="G68" s="20">
        <f>IFERROR(New_4G_Sites!G68*VLOOKUP(Lookups!$A$12, Lookups!$A$9:Lookups!$B$24, 2, FALSE), "-")</f>
        <v/>
      </c>
      <c r="H68" s="20">
        <f>IFERROR(New_4G_Sites!H68*VLOOKUP(Lookups!$A$12, Lookups!$A$9:Lookups!$B$24, 2, FALSE), "-")</f>
        <v/>
      </c>
      <c r="I68" s="20">
        <f>IFERROR(New_4G_Sites!I68*VLOOKUP(Lookups!$A$12, Lookups!$A$9:Lookups!$B$24, 2, FALSE), "-")</f>
        <v/>
      </c>
      <c r="J68" s="20">
        <f>IFERROR(New_4G_Sites!J68*VLOOKUP(Lookups!$A$12, Lookups!$A$9:Lookups!$B$24, 2, FALSE), "-")</f>
        <v/>
      </c>
      <c r="K68" s="20">
        <f>IFERROR(New_4G_Sites!K68*VLOOKUP(Lookups!$A$12, Lookups!$A$9:Lookups!$B$24, 2, FALSE), "-")</f>
        <v/>
      </c>
      <c r="L68" s="20">
        <f>IFERROR(New_4G_Sites!L68*VLOOKUP(Lookups!$A$12, Lookups!$A$9:Lookups!$B$24, 2, FALSE), "-")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IFERROR(New_4G_Sites!C69*VLOOKUP(Lookups!$A$12, Lookups!$A$9:Lookups!$B$24, 2, FALSE), "-")</f>
        <v/>
      </c>
      <c r="D69" s="20">
        <f>IFERROR(New_4G_Sites!D69*VLOOKUP(Lookups!$A$12, Lookups!$A$9:Lookups!$B$24, 2, FALSE), "-")</f>
        <v/>
      </c>
      <c r="E69" s="20">
        <f>IFERROR(New_4G_Sites!E69*VLOOKUP(Lookups!$A$12, Lookups!$A$9:Lookups!$B$24, 2, FALSE), "-")</f>
        <v/>
      </c>
      <c r="F69" s="20">
        <f>IFERROR(New_4G_Sites!F69*VLOOKUP(Lookups!$A$12, Lookups!$A$9:Lookups!$B$24, 2, FALSE), "-")</f>
        <v/>
      </c>
      <c r="G69" s="20">
        <f>IFERROR(New_4G_Sites!G69*VLOOKUP(Lookups!$A$12, Lookups!$A$9:Lookups!$B$24, 2, FALSE), "-")</f>
        <v/>
      </c>
      <c r="H69" s="20">
        <f>IFERROR(New_4G_Sites!H69*VLOOKUP(Lookups!$A$12, Lookups!$A$9:Lookups!$B$24, 2, FALSE), "-")</f>
        <v/>
      </c>
      <c r="I69" s="20">
        <f>IFERROR(New_4G_Sites!I69*VLOOKUP(Lookups!$A$12, Lookups!$A$9:Lookups!$B$24, 2, FALSE), "-")</f>
        <v/>
      </c>
      <c r="J69" s="20">
        <f>IFERROR(New_4G_Sites!J69*VLOOKUP(Lookups!$A$12, Lookups!$A$9:Lookups!$B$24, 2, FALSE), "-")</f>
        <v/>
      </c>
      <c r="K69" s="20">
        <f>IFERROR(New_4G_Sites!K69*VLOOKUP(Lookups!$A$12, Lookups!$A$9:Lookups!$B$24, 2, FALSE), "-")</f>
        <v/>
      </c>
      <c r="L69" s="20">
        <f>IFERROR(New_4G_Sites!L69*VLOOKUP(Lookups!$A$12, Lookups!$A$9:Lookups!$B$24, 2, FALSE), "-")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IFERROR(New_4G_Sites!C70*VLOOKUP(Lookups!$A$12, Lookups!$A$9:Lookups!$B$24, 2, FALSE), "-")</f>
        <v/>
      </c>
      <c r="D70" s="20">
        <f>IFERROR(New_4G_Sites!D70*VLOOKUP(Lookups!$A$12, Lookups!$A$9:Lookups!$B$24, 2, FALSE), "-")</f>
        <v/>
      </c>
      <c r="E70" s="20">
        <f>IFERROR(New_4G_Sites!E70*VLOOKUP(Lookups!$A$12, Lookups!$A$9:Lookups!$B$24, 2, FALSE), "-")</f>
        <v/>
      </c>
      <c r="F70" s="20">
        <f>IFERROR(New_4G_Sites!F70*VLOOKUP(Lookups!$A$12, Lookups!$A$9:Lookups!$B$24, 2, FALSE), "-")</f>
        <v/>
      </c>
      <c r="G70" s="20">
        <f>IFERROR(New_4G_Sites!G70*VLOOKUP(Lookups!$A$12, Lookups!$A$9:Lookups!$B$24, 2, FALSE), "-")</f>
        <v/>
      </c>
      <c r="H70" s="20">
        <f>IFERROR(New_4G_Sites!H70*VLOOKUP(Lookups!$A$12, Lookups!$A$9:Lookups!$B$24, 2, FALSE), "-")</f>
        <v/>
      </c>
      <c r="I70" s="20">
        <f>IFERROR(New_4G_Sites!I70*VLOOKUP(Lookups!$A$12, Lookups!$A$9:Lookups!$B$24, 2, FALSE), "-")</f>
        <v/>
      </c>
      <c r="J70" s="20">
        <f>IFERROR(New_4G_Sites!J70*VLOOKUP(Lookups!$A$12, Lookups!$A$9:Lookups!$B$24, 2, FALSE), "-")</f>
        <v/>
      </c>
      <c r="K70" s="20">
        <f>IFERROR(New_4G_Sites!K70*VLOOKUP(Lookups!$A$12, Lookups!$A$9:Lookups!$B$24, 2, FALSE), "-")</f>
        <v/>
      </c>
      <c r="L70" s="20">
        <f>IFERROR(New_4G_Sites!L70*VLOOKUP(Lookups!$A$12, Lookups!$A$9:Lookups!$B$24, 2, FALSE), "-")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IFERROR(New_4G_Sites!C71*VLOOKUP(Lookups!$A$12, Lookups!$A$9:Lookups!$B$24, 2, FALSE), "-")</f>
        <v/>
      </c>
      <c r="D71" s="20">
        <f>IFERROR(New_4G_Sites!D71*VLOOKUP(Lookups!$A$12, Lookups!$A$9:Lookups!$B$24, 2, FALSE), "-")</f>
        <v/>
      </c>
      <c r="E71" s="20">
        <f>IFERROR(New_4G_Sites!E71*VLOOKUP(Lookups!$A$12, Lookups!$A$9:Lookups!$B$24, 2, FALSE), "-")</f>
        <v/>
      </c>
      <c r="F71" s="20">
        <f>IFERROR(New_4G_Sites!F71*VLOOKUP(Lookups!$A$12, Lookups!$A$9:Lookups!$B$24, 2, FALSE), "-")</f>
        <v/>
      </c>
      <c r="G71" s="20">
        <f>IFERROR(New_4G_Sites!G71*VLOOKUP(Lookups!$A$12, Lookups!$A$9:Lookups!$B$24, 2, FALSE), "-")</f>
        <v/>
      </c>
      <c r="H71" s="20">
        <f>IFERROR(New_4G_Sites!H71*VLOOKUP(Lookups!$A$12, Lookups!$A$9:Lookups!$B$24, 2, FALSE), "-")</f>
        <v/>
      </c>
      <c r="I71" s="20">
        <f>IFERROR(New_4G_Sites!I71*VLOOKUP(Lookups!$A$12, Lookups!$A$9:Lookups!$B$24, 2, FALSE), "-")</f>
        <v/>
      </c>
      <c r="J71" s="20">
        <f>IFERROR(New_4G_Sites!J71*VLOOKUP(Lookups!$A$12, Lookups!$A$9:Lookups!$B$24, 2, FALSE), "-")</f>
        <v/>
      </c>
      <c r="K71" s="20">
        <f>IFERROR(New_4G_Sites!K71*VLOOKUP(Lookups!$A$12, Lookups!$A$9:Lookups!$B$24, 2, FALSE), "-")</f>
        <v/>
      </c>
      <c r="L71" s="20">
        <f>IFERROR(New_4G_Sites!L71*VLOOKUP(Lookups!$A$12, Lookups!$A$9:Lookups!$B$24, 2, FALSE), "-")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IFERROR(New_4G_Sites!C72*VLOOKUP(Lookups!$A$12, Lookups!$A$9:Lookups!$B$24, 2, FALSE), "-")</f>
        <v/>
      </c>
      <c r="D72" s="20">
        <f>IFERROR(New_4G_Sites!D72*VLOOKUP(Lookups!$A$12, Lookups!$A$9:Lookups!$B$24, 2, FALSE), "-")</f>
        <v/>
      </c>
      <c r="E72" s="20">
        <f>IFERROR(New_4G_Sites!E72*VLOOKUP(Lookups!$A$12, Lookups!$A$9:Lookups!$B$24, 2, FALSE), "-")</f>
        <v/>
      </c>
      <c r="F72" s="20">
        <f>IFERROR(New_4G_Sites!F72*VLOOKUP(Lookups!$A$12, Lookups!$A$9:Lookups!$B$24, 2, FALSE), "-")</f>
        <v/>
      </c>
      <c r="G72" s="20">
        <f>IFERROR(New_4G_Sites!G72*VLOOKUP(Lookups!$A$12, Lookups!$A$9:Lookups!$B$24, 2, FALSE), "-")</f>
        <v/>
      </c>
      <c r="H72" s="20">
        <f>IFERROR(New_4G_Sites!H72*VLOOKUP(Lookups!$A$12, Lookups!$A$9:Lookups!$B$24, 2, FALSE), "-")</f>
        <v/>
      </c>
      <c r="I72" s="20">
        <f>IFERROR(New_4G_Sites!I72*VLOOKUP(Lookups!$A$12, Lookups!$A$9:Lookups!$B$24, 2, FALSE), "-")</f>
        <v/>
      </c>
      <c r="J72" s="20">
        <f>IFERROR(New_4G_Sites!J72*VLOOKUP(Lookups!$A$12, Lookups!$A$9:Lookups!$B$24, 2, FALSE), "-")</f>
        <v/>
      </c>
      <c r="K72" s="20">
        <f>IFERROR(New_4G_Sites!K72*VLOOKUP(Lookups!$A$12, Lookups!$A$9:Lookups!$B$24, 2, FALSE), "-")</f>
        <v/>
      </c>
      <c r="L72" s="20">
        <f>IFERROR(New_4G_Sites!L72*VLOOKUP(Lookups!$A$12, Lookups!$A$9:Lookups!$B$24, 2, FALSE), "-")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IFERROR(New_4G_Sites!C73*VLOOKUP(Lookups!$A$12, Lookups!$A$9:Lookups!$B$24, 2, FALSE), "-")</f>
        <v/>
      </c>
      <c r="D73" s="20">
        <f>IFERROR(New_4G_Sites!D73*VLOOKUP(Lookups!$A$12, Lookups!$A$9:Lookups!$B$24, 2, FALSE), "-")</f>
        <v/>
      </c>
      <c r="E73" s="20">
        <f>IFERROR(New_4G_Sites!E73*VLOOKUP(Lookups!$A$12, Lookups!$A$9:Lookups!$B$24, 2, FALSE), "-")</f>
        <v/>
      </c>
      <c r="F73" s="20">
        <f>IFERROR(New_4G_Sites!F73*VLOOKUP(Lookups!$A$12, Lookups!$A$9:Lookups!$B$24, 2, FALSE), "-")</f>
        <v/>
      </c>
      <c r="G73" s="20">
        <f>IFERROR(New_4G_Sites!G73*VLOOKUP(Lookups!$A$12, Lookups!$A$9:Lookups!$B$24, 2, FALSE), "-")</f>
        <v/>
      </c>
      <c r="H73" s="20">
        <f>IFERROR(New_4G_Sites!H73*VLOOKUP(Lookups!$A$12, Lookups!$A$9:Lookups!$B$24, 2, FALSE), "-")</f>
        <v/>
      </c>
      <c r="I73" s="20">
        <f>IFERROR(New_4G_Sites!I73*VLOOKUP(Lookups!$A$12, Lookups!$A$9:Lookups!$B$24, 2, FALSE), "-")</f>
        <v/>
      </c>
      <c r="J73" s="20">
        <f>IFERROR(New_4G_Sites!J73*VLOOKUP(Lookups!$A$12, Lookups!$A$9:Lookups!$B$24, 2, FALSE), "-")</f>
        <v/>
      </c>
      <c r="K73" s="20">
        <f>IFERROR(New_4G_Sites!K73*VLOOKUP(Lookups!$A$12, Lookups!$A$9:Lookups!$B$24, 2, FALSE), "-")</f>
        <v/>
      </c>
      <c r="L73" s="20">
        <f>IFERROR(New_4G_Sites!L73*VLOOKUP(Lookups!$A$12, Lookups!$A$9:Lookups!$B$24, 2, FALSE), "-")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IFERROR(New_4G_Sites!C74*VLOOKUP(Lookups!$A$12, Lookups!$A$9:Lookups!$B$24, 2, FALSE), "-")</f>
        <v/>
      </c>
      <c r="D74" s="20">
        <f>IFERROR(New_4G_Sites!D74*VLOOKUP(Lookups!$A$12, Lookups!$A$9:Lookups!$B$24, 2, FALSE), "-")</f>
        <v/>
      </c>
      <c r="E74" s="20">
        <f>IFERROR(New_4G_Sites!E74*VLOOKUP(Lookups!$A$12, Lookups!$A$9:Lookups!$B$24, 2, FALSE), "-")</f>
        <v/>
      </c>
      <c r="F74" s="20">
        <f>IFERROR(New_4G_Sites!F74*VLOOKUP(Lookups!$A$12, Lookups!$A$9:Lookups!$B$24, 2, FALSE), "-")</f>
        <v/>
      </c>
      <c r="G74" s="20">
        <f>IFERROR(New_4G_Sites!G74*VLOOKUP(Lookups!$A$12, Lookups!$A$9:Lookups!$B$24, 2, FALSE), "-")</f>
        <v/>
      </c>
      <c r="H74" s="20">
        <f>IFERROR(New_4G_Sites!H74*VLOOKUP(Lookups!$A$12, Lookups!$A$9:Lookups!$B$24, 2, FALSE), "-")</f>
        <v/>
      </c>
      <c r="I74" s="20">
        <f>IFERROR(New_4G_Sites!I74*VLOOKUP(Lookups!$A$12, Lookups!$A$9:Lookups!$B$24, 2, FALSE), "-")</f>
        <v/>
      </c>
      <c r="J74" s="20">
        <f>IFERROR(New_4G_Sites!J74*VLOOKUP(Lookups!$A$12, Lookups!$A$9:Lookups!$B$24, 2, FALSE), "-")</f>
        <v/>
      </c>
      <c r="K74" s="20">
        <f>IFERROR(New_4G_Sites!K74*VLOOKUP(Lookups!$A$12, Lookups!$A$9:Lookups!$B$24, 2, FALSE), "-")</f>
        <v/>
      </c>
      <c r="L74" s="20">
        <f>IFERROR(New_4G_Sites!L74*VLOOKUP(Lookups!$A$12, Lookups!$A$9:Lookups!$B$24, 2, FALSE), "-")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IFERROR(New_4G_Sites!C75*VLOOKUP(Lookups!$A$12, Lookups!$A$9:Lookups!$B$24, 2, FALSE), "-")</f>
        <v/>
      </c>
      <c r="D75" s="20">
        <f>IFERROR(New_4G_Sites!D75*VLOOKUP(Lookups!$A$12, Lookups!$A$9:Lookups!$B$24, 2, FALSE), "-")</f>
        <v/>
      </c>
      <c r="E75" s="20">
        <f>IFERROR(New_4G_Sites!E75*VLOOKUP(Lookups!$A$12, Lookups!$A$9:Lookups!$B$24, 2, FALSE), "-")</f>
        <v/>
      </c>
      <c r="F75" s="20">
        <f>IFERROR(New_4G_Sites!F75*VLOOKUP(Lookups!$A$12, Lookups!$A$9:Lookups!$B$24, 2, FALSE), "-")</f>
        <v/>
      </c>
      <c r="G75" s="20">
        <f>IFERROR(New_4G_Sites!G75*VLOOKUP(Lookups!$A$12, Lookups!$A$9:Lookups!$B$24, 2, FALSE), "-")</f>
        <v/>
      </c>
      <c r="H75" s="20">
        <f>IFERROR(New_4G_Sites!H75*VLOOKUP(Lookups!$A$12, Lookups!$A$9:Lookups!$B$24, 2, FALSE), "-")</f>
        <v/>
      </c>
      <c r="I75" s="20">
        <f>IFERROR(New_4G_Sites!I75*VLOOKUP(Lookups!$A$12, Lookups!$A$9:Lookups!$B$24, 2, FALSE), "-")</f>
        <v/>
      </c>
      <c r="J75" s="20">
        <f>IFERROR(New_4G_Sites!J75*VLOOKUP(Lookups!$A$12, Lookups!$A$9:Lookups!$B$24, 2, FALSE), "-")</f>
        <v/>
      </c>
      <c r="K75" s="20">
        <f>IFERROR(New_4G_Sites!K75*VLOOKUP(Lookups!$A$12, Lookups!$A$9:Lookups!$B$24, 2, FALSE), "-")</f>
        <v/>
      </c>
      <c r="L75" s="20">
        <f>IFERROR(New_4G_Sites!L75*VLOOKUP(Lookups!$A$12, Lookups!$A$9:Lookups!$B$24, 2, FALSE), "-")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IFERROR(New_4G_Sites!C76*VLOOKUP(Lookups!$A$12, Lookups!$A$9:Lookups!$B$24, 2, FALSE), "-")</f>
        <v/>
      </c>
      <c r="D76" s="20">
        <f>IFERROR(New_4G_Sites!D76*VLOOKUP(Lookups!$A$12, Lookups!$A$9:Lookups!$B$24, 2, FALSE), "-")</f>
        <v/>
      </c>
      <c r="E76" s="20">
        <f>IFERROR(New_4G_Sites!E76*VLOOKUP(Lookups!$A$12, Lookups!$A$9:Lookups!$B$24, 2, FALSE), "-")</f>
        <v/>
      </c>
      <c r="F76" s="20">
        <f>IFERROR(New_4G_Sites!F76*VLOOKUP(Lookups!$A$12, Lookups!$A$9:Lookups!$B$24, 2, FALSE), "-")</f>
        <v/>
      </c>
      <c r="G76" s="20">
        <f>IFERROR(New_4G_Sites!G76*VLOOKUP(Lookups!$A$12, Lookups!$A$9:Lookups!$B$24, 2, FALSE), "-")</f>
        <v/>
      </c>
      <c r="H76" s="20">
        <f>IFERROR(New_4G_Sites!H76*VLOOKUP(Lookups!$A$12, Lookups!$A$9:Lookups!$B$24, 2, FALSE), "-")</f>
        <v/>
      </c>
      <c r="I76" s="20">
        <f>IFERROR(New_4G_Sites!I76*VLOOKUP(Lookups!$A$12, Lookups!$A$9:Lookups!$B$24, 2, FALSE), "-")</f>
        <v/>
      </c>
      <c r="J76" s="20">
        <f>IFERROR(New_4G_Sites!J76*VLOOKUP(Lookups!$A$12, Lookups!$A$9:Lookups!$B$24, 2, FALSE), "-")</f>
        <v/>
      </c>
      <c r="K76" s="20">
        <f>IFERROR(New_4G_Sites!K76*VLOOKUP(Lookups!$A$12, Lookups!$A$9:Lookups!$B$24, 2, FALSE), "-")</f>
        <v/>
      </c>
      <c r="L76" s="20">
        <f>IFERROR(New_4G_Sites!L76*VLOOKUP(Lookups!$A$12, Lookups!$A$9:Lookups!$B$24, 2, FALSE), "-")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IFERROR(New_4G_Sites!C77*VLOOKUP(Lookups!$A$12, Lookups!$A$9:Lookups!$B$24, 2, FALSE), "-")</f>
        <v/>
      </c>
      <c r="D77" s="20">
        <f>IFERROR(New_4G_Sites!D77*VLOOKUP(Lookups!$A$12, Lookups!$A$9:Lookups!$B$24, 2, FALSE), "-")</f>
        <v/>
      </c>
      <c r="E77" s="20">
        <f>IFERROR(New_4G_Sites!E77*VLOOKUP(Lookups!$A$12, Lookups!$A$9:Lookups!$B$24, 2, FALSE), "-")</f>
        <v/>
      </c>
      <c r="F77" s="20">
        <f>IFERROR(New_4G_Sites!F77*VLOOKUP(Lookups!$A$12, Lookups!$A$9:Lookups!$B$24, 2, FALSE), "-")</f>
        <v/>
      </c>
      <c r="G77" s="20">
        <f>IFERROR(New_4G_Sites!G77*VLOOKUP(Lookups!$A$12, Lookups!$A$9:Lookups!$B$24, 2, FALSE), "-")</f>
        <v/>
      </c>
      <c r="H77" s="20">
        <f>IFERROR(New_4G_Sites!H77*VLOOKUP(Lookups!$A$12, Lookups!$A$9:Lookups!$B$24, 2, FALSE), "-")</f>
        <v/>
      </c>
      <c r="I77" s="20">
        <f>IFERROR(New_4G_Sites!I77*VLOOKUP(Lookups!$A$12, Lookups!$A$9:Lookups!$B$24, 2, FALSE), "-")</f>
        <v/>
      </c>
      <c r="J77" s="20">
        <f>IFERROR(New_4G_Sites!J77*VLOOKUP(Lookups!$A$12, Lookups!$A$9:Lookups!$B$24, 2, FALSE), "-")</f>
        <v/>
      </c>
      <c r="K77" s="20">
        <f>IFERROR(New_4G_Sites!K77*VLOOKUP(Lookups!$A$12, Lookups!$A$9:Lookups!$B$24, 2, FALSE), "-")</f>
        <v/>
      </c>
      <c r="L77" s="20">
        <f>IFERROR(New_4G_Sites!L77*VLOOKUP(Lookups!$A$12, Lookups!$A$9:Lookups!$B$24, 2, FALSE), "-")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IFERROR(New_4G_Sites!C78*VLOOKUP(Lookups!$A$12, Lookups!$A$9:Lookups!$B$24, 2, FALSE), "-")</f>
        <v/>
      </c>
      <c r="D78" s="20">
        <f>IFERROR(New_4G_Sites!D78*VLOOKUP(Lookups!$A$12, Lookups!$A$9:Lookups!$B$24, 2, FALSE), "-")</f>
        <v/>
      </c>
      <c r="E78" s="20">
        <f>IFERROR(New_4G_Sites!E78*VLOOKUP(Lookups!$A$12, Lookups!$A$9:Lookups!$B$24, 2, FALSE), "-")</f>
        <v/>
      </c>
      <c r="F78" s="20">
        <f>IFERROR(New_4G_Sites!F78*VLOOKUP(Lookups!$A$12, Lookups!$A$9:Lookups!$B$24, 2, FALSE), "-")</f>
        <v/>
      </c>
      <c r="G78" s="20">
        <f>IFERROR(New_4G_Sites!G78*VLOOKUP(Lookups!$A$12, Lookups!$A$9:Lookups!$B$24, 2, FALSE), "-")</f>
        <v/>
      </c>
      <c r="H78" s="20">
        <f>IFERROR(New_4G_Sites!H78*VLOOKUP(Lookups!$A$12, Lookups!$A$9:Lookups!$B$24, 2, FALSE), "-")</f>
        <v/>
      </c>
      <c r="I78" s="20">
        <f>IFERROR(New_4G_Sites!I78*VLOOKUP(Lookups!$A$12, Lookups!$A$9:Lookups!$B$24, 2, FALSE), "-")</f>
        <v/>
      </c>
      <c r="J78" s="20">
        <f>IFERROR(New_4G_Sites!J78*VLOOKUP(Lookups!$A$12, Lookups!$A$9:Lookups!$B$24, 2, FALSE), "-")</f>
        <v/>
      </c>
      <c r="K78" s="20">
        <f>IFERROR(New_4G_Sites!K78*VLOOKUP(Lookups!$A$12, Lookups!$A$9:Lookups!$B$24, 2, FALSE), "-")</f>
        <v/>
      </c>
      <c r="L78" s="20">
        <f>IFERROR(New_4G_Sites!L78*VLOOKUP(Lookups!$A$12, Lookups!$A$9:Lookups!$B$24, 2, FALSE), "-")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IFERROR(New_4G_Sites!C79*VLOOKUP(Lookups!$A$12, Lookups!$A$9:Lookups!$B$24, 2, FALSE), "-")</f>
        <v/>
      </c>
      <c r="D79" s="20">
        <f>IFERROR(New_4G_Sites!D79*VLOOKUP(Lookups!$A$12, Lookups!$A$9:Lookups!$B$24, 2, FALSE), "-")</f>
        <v/>
      </c>
      <c r="E79" s="20">
        <f>IFERROR(New_4G_Sites!E79*VLOOKUP(Lookups!$A$12, Lookups!$A$9:Lookups!$B$24, 2, FALSE), "-")</f>
        <v/>
      </c>
      <c r="F79" s="20">
        <f>IFERROR(New_4G_Sites!F79*VLOOKUP(Lookups!$A$12, Lookups!$A$9:Lookups!$B$24, 2, FALSE), "-")</f>
        <v/>
      </c>
      <c r="G79" s="20">
        <f>IFERROR(New_4G_Sites!G79*VLOOKUP(Lookups!$A$12, Lookups!$A$9:Lookups!$B$24, 2, FALSE), "-")</f>
        <v/>
      </c>
      <c r="H79" s="20">
        <f>IFERROR(New_4G_Sites!H79*VLOOKUP(Lookups!$A$12, Lookups!$A$9:Lookups!$B$24, 2, FALSE), "-")</f>
        <v/>
      </c>
      <c r="I79" s="20">
        <f>IFERROR(New_4G_Sites!I79*VLOOKUP(Lookups!$A$12, Lookups!$A$9:Lookups!$B$24, 2, FALSE), "-")</f>
        <v/>
      </c>
      <c r="J79" s="20">
        <f>IFERROR(New_4G_Sites!J79*VLOOKUP(Lookups!$A$12, Lookups!$A$9:Lookups!$B$24, 2, FALSE), "-")</f>
        <v/>
      </c>
      <c r="K79" s="20">
        <f>IFERROR(New_4G_Sites!K79*VLOOKUP(Lookups!$A$12, Lookups!$A$9:Lookups!$B$24, 2, FALSE), "-")</f>
        <v/>
      </c>
      <c r="L79" s="20">
        <f>IFERROR(New_4G_Sites!L79*VLOOKUP(Lookups!$A$12, Lookups!$A$9:Lookups!$B$24, 2, FALSE), "-")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IFERROR(New_4G_Sites!C80*VLOOKUP(Lookups!$A$12, Lookups!$A$9:Lookups!$B$24, 2, FALSE), "-")</f>
        <v/>
      </c>
      <c r="D80" s="20">
        <f>IFERROR(New_4G_Sites!D80*VLOOKUP(Lookups!$A$12, Lookups!$A$9:Lookups!$B$24, 2, FALSE), "-")</f>
        <v/>
      </c>
      <c r="E80" s="20">
        <f>IFERROR(New_4G_Sites!E80*VLOOKUP(Lookups!$A$12, Lookups!$A$9:Lookups!$B$24, 2, FALSE), "-")</f>
        <v/>
      </c>
      <c r="F80" s="20">
        <f>IFERROR(New_4G_Sites!F80*VLOOKUP(Lookups!$A$12, Lookups!$A$9:Lookups!$B$24, 2, FALSE), "-")</f>
        <v/>
      </c>
      <c r="G80" s="20">
        <f>IFERROR(New_4G_Sites!G80*VLOOKUP(Lookups!$A$12, Lookups!$A$9:Lookups!$B$24, 2, FALSE), "-")</f>
        <v/>
      </c>
      <c r="H80" s="20">
        <f>IFERROR(New_4G_Sites!H80*VLOOKUP(Lookups!$A$12, Lookups!$A$9:Lookups!$B$24, 2, FALSE), "-")</f>
        <v/>
      </c>
      <c r="I80" s="20">
        <f>IFERROR(New_4G_Sites!I80*VLOOKUP(Lookups!$A$12, Lookups!$A$9:Lookups!$B$24, 2, FALSE), "-")</f>
        <v/>
      </c>
      <c r="J80" s="20">
        <f>IFERROR(New_4G_Sites!J80*VLOOKUP(Lookups!$A$12, Lookups!$A$9:Lookups!$B$24, 2, FALSE), "-")</f>
        <v/>
      </c>
      <c r="K80" s="20">
        <f>IFERROR(New_4G_Sites!K80*VLOOKUP(Lookups!$A$12, Lookups!$A$9:Lookups!$B$24, 2, FALSE), "-")</f>
        <v/>
      </c>
      <c r="L80" s="20">
        <f>IFERROR(New_4G_Sites!L80*VLOOKUP(Lookups!$A$12, Lookups!$A$9:Lookups!$B$24, 2, FALSE), "-")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IFERROR(New_4G_Sites!C81*VLOOKUP(Lookups!$A$12, Lookups!$A$9:Lookups!$B$24, 2, FALSE), "-")</f>
        <v/>
      </c>
      <c r="D81" s="20">
        <f>IFERROR(New_4G_Sites!D81*VLOOKUP(Lookups!$A$12, Lookups!$A$9:Lookups!$B$24, 2, FALSE), "-")</f>
        <v/>
      </c>
      <c r="E81" s="20">
        <f>IFERROR(New_4G_Sites!E81*VLOOKUP(Lookups!$A$12, Lookups!$A$9:Lookups!$B$24, 2, FALSE), "-")</f>
        <v/>
      </c>
      <c r="F81" s="20">
        <f>IFERROR(New_4G_Sites!F81*VLOOKUP(Lookups!$A$12, Lookups!$A$9:Lookups!$B$24, 2, FALSE), "-")</f>
        <v/>
      </c>
      <c r="G81" s="20">
        <f>IFERROR(New_4G_Sites!G81*VLOOKUP(Lookups!$A$12, Lookups!$A$9:Lookups!$B$24, 2, FALSE), "-")</f>
        <v/>
      </c>
      <c r="H81" s="20">
        <f>IFERROR(New_4G_Sites!H81*VLOOKUP(Lookups!$A$12, Lookups!$A$9:Lookups!$B$24, 2, FALSE), "-")</f>
        <v/>
      </c>
      <c r="I81" s="20">
        <f>IFERROR(New_4G_Sites!I81*VLOOKUP(Lookups!$A$12, Lookups!$A$9:Lookups!$B$24, 2, FALSE), "-")</f>
        <v/>
      </c>
      <c r="J81" s="20">
        <f>IFERROR(New_4G_Sites!J81*VLOOKUP(Lookups!$A$12, Lookups!$A$9:Lookups!$B$24, 2, FALSE), "-")</f>
        <v/>
      </c>
      <c r="K81" s="20">
        <f>IFERROR(New_4G_Sites!K81*VLOOKUP(Lookups!$A$12, Lookups!$A$9:Lookups!$B$24, 2, FALSE), "-")</f>
        <v/>
      </c>
      <c r="L81" s="20">
        <f>IFERROR(New_4G_Sites!L81*VLOOKUP(Lookups!$A$12, Lookups!$A$9:Lookups!$B$24, 2, FALSE), "-")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IFERROR(New_4G_Sites!C82*VLOOKUP(Lookups!$A$12, Lookups!$A$9:Lookups!$B$24, 2, FALSE), "-")</f>
        <v/>
      </c>
      <c r="D82" s="20">
        <f>IFERROR(New_4G_Sites!D82*VLOOKUP(Lookups!$A$12, Lookups!$A$9:Lookups!$B$24, 2, FALSE), "-")</f>
        <v/>
      </c>
      <c r="E82" s="20">
        <f>IFERROR(New_4G_Sites!E82*VLOOKUP(Lookups!$A$12, Lookups!$A$9:Lookups!$B$24, 2, FALSE), "-")</f>
        <v/>
      </c>
      <c r="F82" s="20">
        <f>IFERROR(New_4G_Sites!F82*VLOOKUP(Lookups!$A$12, Lookups!$A$9:Lookups!$B$24, 2, FALSE), "-")</f>
        <v/>
      </c>
      <c r="G82" s="20">
        <f>IFERROR(New_4G_Sites!G82*VLOOKUP(Lookups!$A$12, Lookups!$A$9:Lookups!$B$24, 2, FALSE), "-")</f>
        <v/>
      </c>
      <c r="H82" s="20">
        <f>IFERROR(New_4G_Sites!H82*VLOOKUP(Lookups!$A$12, Lookups!$A$9:Lookups!$B$24, 2, FALSE), "-")</f>
        <v/>
      </c>
      <c r="I82" s="20">
        <f>IFERROR(New_4G_Sites!I82*VLOOKUP(Lookups!$A$12, Lookups!$A$9:Lookups!$B$24, 2, FALSE), "-")</f>
        <v/>
      </c>
      <c r="J82" s="20">
        <f>IFERROR(New_4G_Sites!J82*VLOOKUP(Lookups!$A$12, Lookups!$A$9:Lookups!$B$24, 2, FALSE), "-")</f>
        <v/>
      </c>
      <c r="K82" s="20">
        <f>IFERROR(New_4G_Sites!K82*VLOOKUP(Lookups!$A$12, Lookups!$A$9:Lookups!$B$24, 2, FALSE), "-")</f>
        <v/>
      </c>
      <c r="L82" s="20">
        <f>IFERROR(New_4G_Sites!L82*VLOOKUP(Lookups!$A$12, Lookups!$A$9:Lookups!$B$24, 2, FALSE), "-")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IFERROR(New_4G_Sites!C83*VLOOKUP(Lookups!$A$12, Lookups!$A$9:Lookups!$B$24, 2, FALSE), "-")</f>
        <v/>
      </c>
      <c r="D83" s="20">
        <f>IFERROR(New_4G_Sites!D83*VLOOKUP(Lookups!$A$12, Lookups!$A$9:Lookups!$B$24, 2, FALSE), "-")</f>
        <v/>
      </c>
      <c r="E83" s="20">
        <f>IFERROR(New_4G_Sites!E83*VLOOKUP(Lookups!$A$12, Lookups!$A$9:Lookups!$B$24, 2, FALSE), "-")</f>
        <v/>
      </c>
      <c r="F83" s="20">
        <f>IFERROR(New_4G_Sites!F83*VLOOKUP(Lookups!$A$12, Lookups!$A$9:Lookups!$B$24, 2, FALSE), "-")</f>
        <v/>
      </c>
      <c r="G83" s="20">
        <f>IFERROR(New_4G_Sites!G83*VLOOKUP(Lookups!$A$12, Lookups!$A$9:Lookups!$B$24, 2, FALSE), "-")</f>
        <v/>
      </c>
      <c r="H83" s="20">
        <f>IFERROR(New_4G_Sites!H83*VLOOKUP(Lookups!$A$12, Lookups!$A$9:Lookups!$B$24, 2, FALSE), "-")</f>
        <v/>
      </c>
      <c r="I83" s="20">
        <f>IFERROR(New_4G_Sites!I83*VLOOKUP(Lookups!$A$12, Lookups!$A$9:Lookups!$B$24, 2, FALSE), "-")</f>
        <v/>
      </c>
      <c r="J83" s="20">
        <f>IFERROR(New_4G_Sites!J83*VLOOKUP(Lookups!$A$12, Lookups!$A$9:Lookups!$B$24, 2, FALSE), "-")</f>
        <v/>
      </c>
      <c r="K83" s="20">
        <f>IFERROR(New_4G_Sites!K83*VLOOKUP(Lookups!$A$12, Lookups!$A$9:Lookups!$B$24, 2, FALSE), "-")</f>
        <v/>
      </c>
      <c r="L83" s="20">
        <f>IFERROR(New_4G_Sites!L83*VLOOKUP(Lookups!$A$12, Lookups!$A$9:Lookups!$B$24, 2, FALSE), "-")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IFERROR(New_4G_Sites!C84*VLOOKUP(Lookups!$A$12, Lookups!$A$9:Lookups!$B$24, 2, FALSE), "-")</f>
        <v/>
      </c>
      <c r="D84" s="20">
        <f>IFERROR(New_4G_Sites!D84*VLOOKUP(Lookups!$A$12, Lookups!$A$9:Lookups!$B$24, 2, FALSE), "-")</f>
        <v/>
      </c>
      <c r="E84" s="20">
        <f>IFERROR(New_4G_Sites!E84*VLOOKUP(Lookups!$A$12, Lookups!$A$9:Lookups!$B$24, 2, FALSE), "-")</f>
        <v/>
      </c>
      <c r="F84" s="20">
        <f>IFERROR(New_4G_Sites!F84*VLOOKUP(Lookups!$A$12, Lookups!$A$9:Lookups!$B$24, 2, FALSE), "-")</f>
        <v/>
      </c>
      <c r="G84" s="20">
        <f>IFERROR(New_4G_Sites!G84*VLOOKUP(Lookups!$A$12, Lookups!$A$9:Lookups!$B$24, 2, FALSE), "-")</f>
        <v/>
      </c>
      <c r="H84" s="20">
        <f>IFERROR(New_4G_Sites!H84*VLOOKUP(Lookups!$A$12, Lookups!$A$9:Lookups!$B$24, 2, FALSE), "-")</f>
        <v/>
      </c>
      <c r="I84" s="20">
        <f>IFERROR(New_4G_Sites!I84*VLOOKUP(Lookups!$A$12, Lookups!$A$9:Lookups!$B$24, 2, FALSE), "-")</f>
        <v/>
      </c>
      <c r="J84" s="20">
        <f>IFERROR(New_4G_Sites!J84*VLOOKUP(Lookups!$A$12, Lookups!$A$9:Lookups!$B$24, 2, FALSE), "-")</f>
        <v/>
      </c>
      <c r="K84" s="20">
        <f>IFERROR(New_4G_Sites!K84*VLOOKUP(Lookups!$A$12, Lookups!$A$9:Lookups!$B$24, 2, FALSE), "-")</f>
        <v/>
      </c>
      <c r="L84" s="20">
        <f>IFERROR(New_4G_Sites!L84*VLOOKUP(Lookups!$A$12, Lookups!$A$9:Lookups!$B$24, 2, FALSE), "-")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IFERROR(New_4G_Sites!C85*VLOOKUP(Lookups!$A$12, Lookups!$A$9:Lookups!$B$24, 2, FALSE), "-")</f>
        <v/>
      </c>
      <c r="D85" s="20">
        <f>IFERROR(New_4G_Sites!D85*VLOOKUP(Lookups!$A$12, Lookups!$A$9:Lookups!$B$24, 2, FALSE), "-")</f>
        <v/>
      </c>
      <c r="E85" s="20">
        <f>IFERROR(New_4G_Sites!E85*VLOOKUP(Lookups!$A$12, Lookups!$A$9:Lookups!$B$24, 2, FALSE), "-")</f>
        <v/>
      </c>
      <c r="F85" s="20">
        <f>IFERROR(New_4G_Sites!F85*VLOOKUP(Lookups!$A$12, Lookups!$A$9:Lookups!$B$24, 2, FALSE), "-")</f>
        <v/>
      </c>
      <c r="G85" s="20">
        <f>IFERROR(New_4G_Sites!G85*VLOOKUP(Lookups!$A$12, Lookups!$A$9:Lookups!$B$24, 2, FALSE), "-")</f>
        <v/>
      </c>
      <c r="H85" s="20">
        <f>IFERROR(New_4G_Sites!H85*VLOOKUP(Lookups!$A$12, Lookups!$A$9:Lookups!$B$24, 2, FALSE), "-")</f>
        <v/>
      </c>
      <c r="I85" s="20">
        <f>IFERROR(New_4G_Sites!I85*VLOOKUP(Lookups!$A$12, Lookups!$A$9:Lookups!$B$24, 2, FALSE), "-")</f>
        <v/>
      </c>
      <c r="J85" s="20">
        <f>IFERROR(New_4G_Sites!J85*VLOOKUP(Lookups!$A$12, Lookups!$A$9:Lookups!$B$24, 2, FALSE), "-")</f>
        <v/>
      </c>
      <c r="K85" s="20">
        <f>IFERROR(New_4G_Sites!K85*VLOOKUP(Lookups!$A$12, Lookups!$A$9:Lookups!$B$24, 2, FALSE), "-")</f>
        <v/>
      </c>
      <c r="L85" s="20">
        <f>IFERROR(New_4G_Sites!L85*VLOOKUP(Lookups!$A$12, Lookups!$A$9:Lookups!$B$24, 2, FALSE), "-")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IFERROR(New_4G_Sites!C86*VLOOKUP(Lookups!$A$12, Lookups!$A$9:Lookups!$B$24, 2, FALSE), "-")</f>
        <v/>
      </c>
      <c r="D86" s="20">
        <f>IFERROR(New_4G_Sites!D86*VLOOKUP(Lookups!$A$12, Lookups!$A$9:Lookups!$B$24, 2, FALSE), "-")</f>
        <v/>
      </c>
      <c r="E86" s="20">
        <f>IFERROR(New_4G_Sites!E86*VLOOKUP(Lookups!$A$12, Lookups!$A$9:Lookups!$B$24, 2, FALSE), "-")</f>
        <v/>
      </c>
      <c r="F86" s="20">
        <f>IFERROR(New_4G_Sites!F86*VLOOKUP(Lookups!$A$12, Lookups!$A$9:Lookups!$B$24, 2, FALSE), "-")</f>
        <v/>
      </c>
      <c r="G86" s="20">
        <f>IFERROR(New_4G_Sites!G86*VLOOKUP(Lookups!$A$12, Lookups!$A$9:Lookups!$B$24, 2, FALSE), "-")</f>
        <v/>
      </c>
      <c r="H86" s="20">
        <f>IFERROR(New_4G_Sites!H86*VLOOKUP(Lookups!$A$12, Lookups!$A$9:Lookups!$B$24, 2, FALSE), "-")</f>
        <v/>
      </c>
      <c r="I86" s="20">
        <f>IFERROR(New_4G_Sites!I86*VLOOKUP(Lookups!$A$12, Lookups!$A$9:Lookups!$B$24, 2, FALSE), "-")</f>
        <v/>
      </c>
      <c r="J86" s="20">
        <f>IFERROR(New_4G_Sites!J86*VLOOKUP(Lookups!$A$12, Lookups!$A$9:Lookups!$B$24, 2, FALSE), "-")</f>
        <v/>
      </c>
      <c r="K86" s="20">
        <f>IFERROR(New_4G_Sites!K86*VLOOKUP(Lookups!$A$12, Lookups!$A$9:Lookups!$B$24, 2, FALSE), "-")</f>
        <v/>
      </c>
      <c r="L86" s="20">
        <f>IFERROR(New_4G_Sites!L86*VLOOKUP(Lookups!$A$12, Lookups!$A$9:Lookups!$B$24, 2, FALSE), "-")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IFERROR(New_4G_Sites!C87*VLOOKUP(Lookups!$A$12, Lookups!$A$9:Lookups!$B$24, 2, FALSE), "-")</f>
        <v/>
      </c>
      <c r="D87" s="20">
        <f>IFERROR(New_4G_Sites!D87*VLOOKUP(Lookups!$A$12, Lookups!$A$9:Lookups!$B$24, 2, FALSE), "-")</f>
        <v/>
      </c>
      <c r="E87" s="20">
        <f>IFERROR(New_4G_Sites!E87*VLOOKUP(Lookups!$A$12, Lookups!$A$9:Lookups!$B$24, 2, FALSE), "-")</f>
        <v/>
      </c>
      <c r="F87" s="20">
        <f>IFERROR(New_4G_Sites!F87*VLOOKUP(Lookups!$A$12, Lookups!$A$9:Lookups!$B$24, 2, FALSE), "-")</f>
        <v/>
      </c>
      <c r="G87" s="20">
        <f>IFERROR(New_4G_Sites!G87*VLOOKUP(Lookups!$A$12, Lookups!$A$9:Lookups!$B$24, 2, FALSE), "-")</f>
        <v/>
      </c>
      <c r="H87" s="20">
        <f>IFERROR(New_4G_Sites!H87*VLOOKUP(Lookups!$A$12, Lookups!$A$9:Lookups!$B$24, 2, FALSE), "-")</f>
        <v/>
      </c>
      <c r="I87" s="20">
        <f>IFERROR(New_4G_Sites!I87*VLOOKUP(Lookups!$A$12, Lookups!$A$9:Lookups!$B$24, 2, FALSE), "-")</f>
        <v/>
      </c>
      <c r="J87" s="20">
        <f>IFERROR(New_4G_Sites!J87*VLOOKUP(Lookups!$A$12, Lookups!$A$9:Lookups!$B$24, 2, FALSE), "-")</f>
        <v/>
      </c>
      <c r="K87" s="20">
        <f>IFERROR(New_4G_Sites!K87*VLOOKUP(Lookups!$A$12, Lookups!$A$9:Lookups!$B$24, 2, FALSE), "-")</f>
        <v/>
      </c>
      <c r="L87" s="20">
        <f>IFERROR(New_4G_Sites!L87*VLOOKUP(Lookups!$A$12, Lookups!$A$9:Lookups!$B$24, 2, FALSE), "-")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IFERROR(New_4G_Sites!C88*VLOOKUP(Lookups!$A$12, Lookups!$A$9:Lookups!$B$24, 2, FALSE), "-")</f>
        <v/>
      </c>
      <c r="D88" s="20">
        <f>IFERROR(New_4G_Sites!D88*VLOOKUP(Lookups!$A$12, Lookups!$A$9:Lookups!$B$24, 2, FALSE), "-")</f>
        <v/>
      </c>
      <c r="E88" s="20">
        <f>IFERROR(New_4G_Sites!E88*VLOOKUP(Lookups!$A$12, Lookups!$A$9:Lookups!$B$24, 2, FALSE), "-")</f>
        <v/>
      </c>
      <c r="F88" s="20">
        <f>IFERROR(New_4G_Sites!F88*VLOOKUP(Lookups!$A$12, Lookups!$A$9:Lookups!$B$24, 2, FALSE), "-")</f>
        <v/>
      </c>
      <c r="G88" s="20">
        <f>IFERROR(New_4G_Sites!G88*VLOOKUP(Lookups!$A$12, Lookups!$A$9:Lookups!$B$24, 2, FALSE), "-")</f>
        <v/>
      </c>
      <c r="H88" s="20">
        <f>IFERROR(New_4G_Sites!H88*VLOOKUP(Lookups!$A$12, Lookups!$A$9:Lookups!$B$24, 2, FALSE), "-")</f>
        <v/>
      </c>
      <c r="I88" s="20">
        <f>IFERROR(New_4G_Sites!I88*VLOOKUP(Lookups!$A$12, Lookups!$A$9:Lookups!$B$24, 2, FALSE), "-")</f>
        <v/>
      </c>
      <c r="J88" s="20">
        <f>IFERROR(New_4G_Sites!J88*VLOOKUP(Lookups!$A$12, Lookups!$A$9:Lookups!$B$24, 2, FALSE), "-")</f>
        <v/>
      </c>
      <c r="K88" s="20">
        <f>IFERROR(New_4G_Sites!K88*VLOOKUP(Lookups!$A$12, Lookups!$A$9:Lookups!$B$24, 2, FALSE), "-")</f>
        <v/>
      </c>
      <c r="L88" s="20">
        <f>IFERROR(New_4G_Sites!L88*VLOOKUP(Lookups!$A$12, Lookups!$A$9:Lookups!$B$24, 2, FALSE), "-")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IFERROR(New_4G_Sites!C89*VLOOKUP(Lookups!$A$12, Lookups!$A$9:Lookups!$B$24, 2, FALSE), "-")</f>
        <v/>
      </c>
      <c r="D89" s="20">
        <f>IFERROR(New_4G_Sites!D89*VLOOKUP(Lookups!$A$12, Lookups!$A$9:Lookups!$B$24, 2, FALSE), "-")</f>
        <v/>
      </c>
      <c r="E89" s="20">
        <f>IFERROR(New_4G_Sites!E89*VLOOKUP(Lookups!$A$12, Lookups!$A$9:Lookups!$B$24, 2, FALSE), "-")</f>
        <v/>
      </c>
      <c r="F89" s="20">
        <f>IFERROR(New_4G_Sites!F89*VLOOKUP(Lookups!$A$12, Lookups!$A$9:Lookups!$B$24, 2, FALSE), "-")</f>
        <v/>
      </c>
      <c r="G89" s="20">
        <f>IFERROR(New_4G_Sites!G89*VLOOKUP(Lookups!$A$12, Lookups!$A$9:Lookups!$B$24, 2, FALSE), "-")</f>
        <v/>
      </c>
      <c r="H89" s="20">
        <f>IFERROR(New_4G_Sites!H89*VLOOKUP(Lookups!$A$12, Lookups!$A$9:Lookups!$B$24, 2, FALSE), "-")</f>
        <v/>
      </c>
      <c r="I89" s="20">
        <f>IFERROR(New_4G_Sites!I89*VLOOKUP(Lookups!$A$12, Lookups!$A$9:Lookups!$B$24, 2, FALSE), "-")</f>
        <v/>
      </c>
      <c r="J89" s="20">
        <f>IFERROR(New_4G_Sites!J89*VLOOKUP(Lookups!$A$12, Lookups!$A$9:Lookups!$B$24, 2, FALSE), "-")</f>
        <v/>
      </c>
      <c r="K89" s="20">
        <f>IFERROR(New_4G_Sites!K89*VLOOKUP(Lookups!$A$12, Lookups!$A$9:Lookups!$B$24, 2, FALSE), "-")</f>
        <v/>
      </c>
      <c r="L89" s="20">
        <f>IFERROR(New_4G_Sites!L89*VLOOKUP(Lookups!$A$12, Lookups!$A$9:Lookups!$B$24, 2, FALSE), "-")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IFERROR(New_4G_Sites!C90*VLOOKUP(Lookups!$A$12, Lookups!$A$9:Lookups!$B$24, 2, FALSE), "-")</f>
        <v/>
      </c>
      <c r="D90" s="20">
        <f>IFERROR(New_4G_Sites!D90*VLOOKUP(Lookups!$A$12, Lookups!$A$9:Lookups!$B$24, 2, FALSE), "-")</f>
        <v/>
      </c>
      <c r="E90" s="20">
        <f>IFERROR(New_4G_Sites!E90*VLOOKUP(Lookups!$A$12, Lookups!$A$9:Lookups!$B$24, 2, FALSE), "-")</f>
        <v/>
      </c>
      <c r="F90" s="20">
        <f>IFERROR(New_4G_Sites!F90*VLOOKUP(Lookups!$A$12, Lookups!$A$9:Lookups!$B$24, 2, FALSE), "-")</f>
        <v/>
      </c>
      <c r="G90" s="20">
        <f>IFERROR(New_4G_Sites!G90*VLOOKUP(Lookups!$A$12, Lookups!$A$9:Lookups!$B$24, 2, FALSE), "-")</f>
        <v/>
      </c>
      <c r="H90" s="20">
        <f>IFERROR(New_4G_Sites!H90*VLOOKUP(Lookups!$A$12, Lookups!$A$9:Lookups!$B$24, 2, FALSE), "-")</f>
        <v/>
      </c>
      <c r="I90" s="20">
        <f>IFERROR(New_4G_Sites!I90*VLOOKUP(Lookups!$A$12, Lookups!$A$9:Lookups!$B$24, 2, FALSE), "-")</f>
        <v/>
      </c>
      <c r="J90" s="20">
        <f>IFERROR(New_4G_Sites!J90*VLOOKUP(Lookups!$A$12, Lookups!$A$9:Lookups!$B$24, 2, FALSE), "-")</f>
        <v/>
      </c>
      <c r="K90" s="20">
        <f>IFERROR(New_4G_Sites!K90*VLOOKUP(Lookups!$A$12, Lookups!$A$9:Lookups!$B$24, 2, FALSE), "-")</f>
        <v/>
      </c>
      <c r="L90" s="20">
        <f>IFERROR(New_4G_Sites!L90*VLOOKUP(Lookups!$A$12, Lookups!$A$9:Lookups!$B$24, 2, FALSE), "-")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IFERROR(New_4G_Sites!C91*VLOOKUP(Lookups!$A$12, Lookups!$A$9:Lookups!$B$24, 2, FALSE), "-")</f>
        <v/>
      </c>
      <c r="D91" s="20">
        <f>IFERROR(New_4G_Sites!D91*VLOOKUP(Lookups!$A$12, Lookups!$A$9:Lookups!$B$24, 2, FALSE), "-")</f>
        <v/>
      </c>
      <c r="E91" s="20">
        <f>IFERROR(New_4G_Sites!E91*VLOOKUP(Lookups!$A$12, Lookups!$A$9:Lookups!$B$24, 2, FALSE), "-")</f>
        <v/>
      </c>
      <c r="F91" s="20">
        <f>IFERROR(New_4G_Sites!F91*VLOOKUP(Lookups!$A$12, Lookups!$A$9:Lookups!$B$24, 2, FALSE), "-")</f>
        <v/>
      </c>
      <c r="G91" s="20">
        <f>IFERROR(New_4G_Sites!G91*VLOOKUP(Lookups!$A$12, Lookups!$A$9:Lookups!$B$24, 2, FALSE), "-")</f>
        <v/>
      </c>
      <c r="H91" s="20">
        <f>IFERROR(New_4G_Sites!H91*VLOOKUP(Lookups!$A$12, Lookups!$A$9:Lookups!$B$24, 2, FALSE), "-")</f>
        <v/>
      </c>
      <c r="I91" s="20">
        <f>IFERROR(New_4G_Sites!I91*VLOOKUP(Lookups!$A$12, Lookups!$A$9:Lookups!$B$24, 2, FALSE), "-")</f>
        <v/>
      </c>
      <c r="J91" s="20">
        <f>IFERROR(New_4G_Sites!J91*VLOOKUP(Lookups!$A$12, Lookups!$A$9:Lookups!$B$24, 2, FALSE), "-")</f>
        <v/>
      </c>
      <c r="K91" s="20">
        <f>IFERROR(New_4G_Sites!K91*VLOOKUP(Lookups!$A$12, Lookups!$A$9:Lookups!$B$24, 2, FALSE), "-")</f>
        <v/>
      </c>
      <c r="L91" s="20">
        <f>IFERROR(New_4G_Sites!L91*VLOOKUP(Lookups!$A$12, Lookups!$A$9:Lookups!$B$24, 2, FALSE), "-")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IFERROR(New_4G_Sites!C92*VLOOKUP(Lookups!$A$12, Lookups!$A$9:Lookups!$B$24, 2, FALSE), "-")</f>
        <v/>
      </c>
      <c r="D92" s="20">
        <f>IFERROR(New_4G_Sites!D92*VLOOKUP(Lookups!$A$12, Lookups!$A$9:Lookups!$B$24, 2, FALSE), "-")</f>
        <v/>
      </c>
      <c r="E92" s="20">
        <f>IFERROR(New_4G_Sites!E92*VLOOKUP(Lookups!$A$12, Lookups!$A$9:Lookups!$B$24, 2, FALSE), "-")</f>
        <v/>
      </c>
      <c r="F92" s="20">
        <f>IFERROR(New_4G_Sites!F92*VLOOKUP(Lookups!$A$12, Lookups!$A$9:Lookups!$B$24, 2, FALSE), "-")</f>
        <v/>
      </c>
      <c r="G92" s="20">
        <f>IFERROR(New_4G_Sites!G92*VLOOKUP(Lookups!$A$12, Lookups!$A$9:Lookups!$B$24, 2, FALSE), "-")</f>
        <v/>
      </c>
      <c r="H92" s="20">
        <f>IFERROR(New_4G_Sites!H92*VLOOKUP(Lookups!$A$12, Lookups!$A$9:Lookups!$B$24, 2, FALSE), "-")</f>
        <v/>
      </c>
      <c r="I92" s="20">
        <f>IFERROR(New_4G_Sites!I92*VLOOKUP(Lookups!$A$12, Lookups!$A$9:Lookups!$B$24, 2, FALSE), "-")</f>
        <v/>
      </c>
      <c r="J92" s="20">
        <f>IFERROR(New_4G_Sites!J92*VLOOKUP(Lookups!$A$12, Lookups!$A$9:Lookups!$B$24, 2, FALSE), "-")</f>
        <v/>
      </c>
      <c r="K92" s="20">
        <f>IFERROR(New_4G_Sites!K92*VLOOKUP(Lookups!$A$12, Lookups!$A$9:Lookups!$B$24, 2, FALSE), "-")</f>
        <v/>
      </c>
      <c r="L92" s="20">
        <f>IFERROR(New_4G_Sites!L92*VLOOKUP(Lookups!$A$12, Lookups!$A$9:Lookups!$B$24, 2, FALSE), "-")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IFERROR(New_4G_Sites!C93*VLOOKUP(Lookups!$A$12, Lookups!$A$9:Lookups!$B$24, 2, FALSE), "-")</f>
        <v/>
      </c>
      <c r="D93" s="20">
        <f>IFERROR(New_4G_Sites!D93*VLOOKUP(Lookups!$A$12, Lookups!$A$9:Lookups!$B$24, 2, FALSE), "-")</f>
        <v/>
      </c>
      <c r="E93" s="20">
        <f>IFERROR(New_4G_Sites!E93*VLOOKUP(Lookups!$A$12, Lookups!$A$9:Lookups!$B$24, 2, FALSE), "-")</f>
        <v/>
      </c>
      <c r="F93" s="20">
        <f>IFERROR(New_4G_Sites!F93*VLOOKUP(Lookups!$A$12, Lookups!$A$9:Lookups!$B$24, 2, FALSE), "-")</f>
        <v/>
      </c>
      <c r="G93" s="20">
        <f>IFERROR(New_4G_Sites!G93*VLOOKUP(Lookups!$A$12, Lookups!$A$9:Lookups!$B$24, 2, FALSE), "-")</f>
        <v/>
      </c>
      <c r="H93" s="20">
        <f>IFERROR(New_4G_Sites!H93*VLOOKUP(Lookups!$A$12, Lookups!$A$9:Lookups!$B$24, 2, FALSE), "-")</f>
        <v/>
      </c>
      <c r="I93" s="20">
        <f>IFERROR(New_4G_Sites!I93*VLOOKUP(Lookups!$A$12, Lookups!$A$9:Lookups!$B$24, 2, FALSE), "-")</f>
        <v/>
      </c>
      <c r="J93" s="20">
        <f>IFERROR(New_4G_Sites!J93*VLOOKUP(Lookups!$A$12, Lookups!$A$9:Lookups!$B$24, 2, FALSE), "-")</f>
        <v/>
      </c>
      <c r="K93" s="20">
        <f>IFERROR(New_4G_Sites!K93*VLOOKUP(Lookups!$A$12, Lookups!$A$9:Lookups!$B$24, 2, FALSE), "-")</f>
        <v/>
      </c>
      <c r="L93" s="20">
        <f>IFERROR(New_4G_Sites!L93*VLOOKUP(Lookups!$A$12, Lookups!$A$9:Lookups!$B$24, 2, FALSE), "-")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IFERROR(New_4G_Sites!C94*VLOOKUP(Lookups!$A$12, Lookups!$A$9:Lookups!$B$24, 2, FALSE), "-")</f>
        <v/>
      </c>
      <c r="D94" s="20">
        <f>IFERROR(New_4G_Sites!D94*VLOOKUP(Lookups!$A$12, Lookups!$A$9:Lookups!$B$24, 2, FALSE), "-")</f>
        <v/>
      </c>
      <c r="E94" s="20">
        <f>IFERROR(New_4G_Sites!E94*VLOOKUP(Lookups!$A$12, Lookups!$A$9:Lookups!$B$24, 2, FALSE), "-")</f>
        <v/>
      </c>
      <c r="F94" s="20">
        <f>IFERROR(New_4G_Sites!F94*VLOOKUP(Lookups!$A$12, Lookups!$A$9:Lookups!$B$24, 2, FALSE), "-")</f>
        <v/>
      </c>
      <c r="G94" s="20">
        <f>IFERROR(New_4G_Sites!G94*VLOOKUP(Lookups!$A$12, Lookups!$A$9:Lookups!$B$24, 2, FALSE), "-")</f>
        <v/>
      </c>
      <c r="H94" s="20">
        <f>IFERROR(New_4G_Sites!H94*VLOOKUP(Lookups!$A$12, Lookups!$A$9:Lookups!$B$24, 2, FALSE), "-")</f>
        <v/>
      </c>
      <c r="I94" s="20">
        <f>IFERROR(New_4G_Sites!I94*VLOOKUP(Lookups!$A$12, Lookups!$A$9:Lookups!$B$24, 2, FALSE), "-")</f>
        <v/>
      </c>
      <c r="J94" s="20">
        <f>IFERROR(New_4G_Sites!J94*VLOOKUP(Lookups!$A$12, Lookups!$A$9:Lookups!$B$24, 2, FALSE), "-")</f>
        <v/>
      </c>
      <c r="K94" s="20">
        <f>IFERROR(New_4G_Sites!K94*VLOOKUP(Lookups!$A$12, Lookups!$A$9:Lookups!$B$24, 2, FALSE), "-")</f>
        <v/>
      </c>
      <c r="L94" s="20">
        <f>IFERROR(New_4G_Sites!L94*VLOOKUP(Lookups!$A$12, Lookups!$A$9:Lookups!$B$24, 2, FALSE), "-")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IFERROR(New_4G_Sites!C95*VLOOKUP(Lookups!$A$12, Lookups!$A$9:Lookups!$B$24, 2, FALSE), "-")</f>
        <v/>
      </c>
      <c r="D95" s="20">
        <f>IFERROR(New_4G_Sites!D95*VLOOKUP(Lookups!$A$12, Lookups!$A$9:Lookups!$B$24, 2, FALSE), "-")</f>
        <v/>
      </c>
      <c r="E95" s="20">
        <f>IFERROR(New_4G_Sites!E95*VLOOKUP(Lookups!$A$12, Lookups!$A$9:Lookups!$B$24, 2, FALSE), "-")</f>
        <v/>
      </c>
      <c r="F95" s="20">
        <f>IFERROR(New_4G_Sites!F95*VLOOKUP(Lookups!$A$12, Lookups!$A$9:Lookups!$B$24, 2, FALSE), "-")</f>
        <v/>
      </c>
      <c r="G95" s="20">
        <f>IFERROR(New_4G_Sites!G95*VLOOKUP(Lookups!$A$12, Lookups!$A$9:Lookups!$B$24, 2, FALSE), "-")</f>
        <v/>
      </c>
      <c r="H95" s="20">
        <f>IFERROR(New_4G_Sites!H95*VLOOKUP(Lookups!$A$12, Lookups!$A$9:Lookups!$B$24, 2, FALSE), "-")</f>
        <v/>
      </c>
      <c r="I95" s="20">
        <f>IFERROR(New_4G_Sites!I95*VLOOKUP(Lookups!$A$12, Lookups!$A$9:Lookups!$B$24, 2, FALSE), "-")</f>
        <v/>
      </c>
      <c r="J95" s="20">
        <f>IFERROR(New_4G_Sites!J95*VLOOKUP(Lookups!$A$12, Lookups!$A$9:Lookups!$B$24, 2, FALSE), "-")</f>
        <v/>
      </c>
      <c r="K95" s="20">
        <f>IFERROR(New_4G_Sites!K95*VLOOKUP(Lookups!$A$12, Lookups!$A$9:Lookups!$B$24, 2, FALSE), "-")</f>
        <v/>
      </c>
      <c r="L95" s="20">
        <f>IFERROR(New_4G_Sites!L95*VLOOKUP(Lookups!$A$12, Lookups!$A$9:Lookups!$B$24, 2, FALSE), "-")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IFERROR(New_4G_Sites!C96*VLOOKUP(Lookups!$A$12, Lookups!$A$9:Lookups!$B$24, 2, FALSE), "-")</f>
        <v/>
      </c>
      <c r="D96" s="20">
        <f>IFERROR(New_4G_Sites!D96*VLOOKUP(Lookups!$A$12, Lookups!$A$9:Lookups!$B$24, 2, FALSE), "-")</f>
        <v/>
      </c>
      <c r="E96" s="20">
        <f>IFERROR(New_4G_Sites!E96*VLOOKUP(Lookups!$A$12, Lookups!$A$9:Lookups!$B$24, 2, FALSE), "-")</f>
        <v/>
      </c>
      <c r="F96" s="20">
        <f>IFERROR(New_4G_Sites!F96*VLOOKUP(Lookups!$A$12, Lookups!$A$9:Lookups!$B$24, 2, FALSE), "-")</f>
        <v/>
      </c>
      <c r="G96" s="20">
        <f>IFERROR(New_4G_Sites!G96*VLOOKUP(Lookups!$A$12, Lookups!$A$9:Lookups!$B$24, 2, FALSE), "-")</f>
        <v/>
      </c>
      <c r="H96" s="20">
        <f>IFERROR(New_4G_Sites!H96*VLOOKUP(Lookups!$A$12, Lookups!$A$9:Lookups!$B$24, 2, FALSE), "-")</f>
        <v/>
      </c>
      <c r="I96" s="20">
        <f>IFERROR(New_4G_Sites!I96*VLOOKUP(Lookups!$A$12, Lookups!$A$9:Lookups!$B$24, 2, FALSE), "-")</f>
        <v/>
      </c>
      <c r="J96" s="20">
        <f>IFERROR(New_4G_Sites!J96*VLOOKUP(Lookups!$A$12, Lookups!$A$9:Lookups!$B$24, 2, FALSE), "-")</f>
        <v/>
      </c>
      <c r="K96" s="20">
        <f>IFERROR(New_4G_Sites!K96*VLOOKUP(Lookups!$A$12, Lookups!$A$9:Lookups!$B$24, 2, FALSE), "-")</f>
        <v/>
      </c>
      <c r="L96" s="20">
        <f>IFERROR(New_4G_Sites!L96*VLOOKUP(Lookups!$A$12, Lookups!$A$9:Lookups!$B$24, 2, FALSE), "-")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IFERROR(New_4G_Sites!C97*VLOOKUP(Lookups!$A$12, Lookups!$A$9:Lookups!$B$24, 2, FALSE), "-")</f>
        <v/>
      </c>
      <c r="D97" s="20">
        <f>IFERROR(New_4G_Sites!D97*VLOOKUP(Lookups!$A$12, Lookups!$A$9:Lookups!$B$24, 2, FALSE), "-")</f>
        <v/>
      </c>
      <c r="E97" s="20">
        <f>IFERROR(New_4G_Sites!E97*VLOOKUP(Lookups!$A$12, Lookups!$A$9:Lookups!$B$24, 2, FALSE), "-")</f>
        <v/>
      </c>
      <c r="F97" s="20">
        <f>IFERROR(New_4G_Sites!F97*VLOOKUP(Lookups!$A$12, Lookups!$A$9:Lookups!$B$24, 2, FALSE), "-")</f>
        <v/>
      </c>
      <c r="G97" s="20">
        <f>IFERROR(New_4G_Sites!G97*VLOOKUP(Lookups!$A$12, Lookups!$A$9:Lookups!$B$24, 2, FALSE), "-")</f>
        <v/>
      </c>
      <c r="H97" s="20">
        <f>IFERROR(New_4G_Sites!H97*VLOOKUP(Lookups!$A$12, Lookups!$A$9:Lookups!$B$24, 2, FALSE), "-")</f>
        <v/>
      </c>
      <c r="I97" s="20">
        <f>IFERROR(New_4G_Sites!I97*VLOOKUP(Lookups!$A$12, Lookups!$A$9:Lookups!$B$24, 2, FALSE), "-")</f>
        <v/>
      </c>
      <c r="J97" s="20">
        <f>IFERROR(New_4G_Sites!J97*VLOOKUP(Lookups!$A$12, Lookups!$A$9:Lookups!$B$24, 2, FALSE), "-")</f>
        <v/>
      </c>
      <c r="K97" s="20">
        <f>IFERROR(New_4G_Sites!K97*VLOOKUP(Lookups!$A$12, Lookups!$A$9:Lookups!$B$24, 2, FALSE), "-")</f>
        <v/>
      </c>
      <c r="L97" s="20">
        <f>IFERROR(New_4G_Sites!L97*VLOOKUP(Lookups!$A$12, Lookups!$A$9:Lookups!$B$24, 2, FALSE), "-")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IFERROR(New_4G_Sites!C98*VLOOKUP(Lookups!$A$12, Lookups!$A$9:Lookups!$B$24, 2, FALSE), "-")</f>
        <v/>
      </c>
      <c r="D98" s="20">
        <f>IFERROR(New_4G_Sites!D98*VLOOKUP(Lookups!$A$12, Lookups!$A$9:Lookups!$B$24, 2, FALSE), "-")</f>
        <v/>
      </c>
      <c r="E98" s="20">
        <f>IFERROR(New_4G_Sites!E98*VLOOKUP(Lookups!$A$12, Lookups!$A$9:Lookups!$B$24, 2, FALSE), "-")</f>
        <v/>
      </c>
      <c r="F98" s="20">
        <f>IFERROR(New_4G_Sites!F98*VLOOKUP(Lookups!$A$12, Lookups!$A$9:Lookups!$B$24, 2, FALSE), "-")</f>
        <v/>
      </c>
      <c r="G98" s="20">
        <f>IFERROR(New_4G_Sites!G98*VLOOKUP(Lookups!$A$12, Lookups!$A$9:Lookups!$B$24, 2, FALSE), "-")</f>
        <v/>
      </c>
      <c r="H98" s="20">
        <f>IFERROR(New_4G_Sites!H98*VLOOKUP(Lookups!$A$12, Lookups!$A$9:Lookups!$B$24, 2, FALSE), "-")</f>
        <v/>
      </c>
      <c r="I98" s="20">
        <f>IFERROR(New_4G_Sites!I98*VLOOKUP(Lookups!$A$12, Lookups!$A$9:Lookups!$B$24, 2, FALSE), "-")</f>
        <v/>
      </c>
      <c r="J98" s="20">
        <f>IFERROR(New_4G_Sites!J98*VLOOKUP(Lookups!$A$12, Lookups!$A$9:Lookups!$B$24, 2, FALSE), "-")</f>
        <v/>
      </c>
      <c r="K98" s="20">
        <f>IFERROR(New_4G_Sites!K98*VLOOKUP(Lookups!$A$12, Lookups!$A$9:Lookups!$B$24, 2, FALSE), "-")</f>
        <v/>
      </c>
      <c r="L98" s="20">
        <f>IFERROR(New_4G_Sites!L98*VLOOKUP(Lookups!$A$12, Lookups!$A$9:Lookups!$B$24, 2, FALSE), "-")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IFERROR(New_4G_Sites!C99*VLOOKUP(Lookups!$A$12, Lookups!$A$9:Lookups!$B$24, 2, FALSE), "-")</f>
        <v/>
      </c>
      <c r="D99" s="20">
        <f>IFERROR(New_4G_Sites!D99*VLOOKUP(Lookups!$A$12, Lookups!$A$9:Lookups!$B$24, 2, FALSE), "-")</f>
        <v/>
      </c>
      <c r="E99" s="20">
        <f>IFERROR(New_4G_Sites!E99*VLOOKUP(Lookups!$A$12, Lookups!$A$9:Lookups!$B$24, 2, FALSE), "-")</f>
        <v/>
      </c>
      <c r="F99" s="20">
        <f>IFERROR(New_4G_Sites!F99*VLOOKUP(Lookups!$A$12, Lookups!$A$9:Lookups!$B$24, 2, FALSE), "-")</f>
        <v/>
      </c>
      <c r="G99" s="20">
        <f>IFERROR(New_4G_Sites!G99*VLOOKUP(Lookups!$A$12, Lookups!$A$9:Lookups!$B$24, 2, FALSE), "-")</f>
        <v/>
      </c>
      <c r="H99" s="20">
        <f>IFERROR(New_4G_Sites!H99*VLOOKUP(Lookups!$A$12, Lookups!$A$9:Lookups!$B$24, 2, FALSE), "-")</f>
        <v/>
      </c>
      <c r="I99" s="20">
        <f>IFERROR(New_4G_Sites!I99*VLOOKUP(Lookups!$A$12, Lookups!$A$9:Lookups!$B$24, 2, FALSE), "-")</f>
        <v/>
      </c>
      <c r="J99" s="20">
        <f>IFERROR(New_4G_Sites!J99*VLOOKUP(Lookups!$A$12, Lookups!$A$9:Lookups!$B$24, 2, FALSE), "-")</f>
        <v/>
      </c>
      <c r="K99" s="20">
        <f>IFERROR(New_4G_Sites!K99*VLOOKUP(Lookups!$A$12, Lookups!$A$9:Lookups!$B$24, 2, FALSE), "-")</f>
        <v/>
      </c>
      <c r="L99" s="20">
        <f>IFERROR(New_4G_Sites!L99*VLOOKUP(Lookups!$A$12, Lookups!$A$9:Lookups!$B$24, 2, FALSE), "-")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IFERROR(New_4G_Sites!C100*VLOOKUP(Lookups!$A$12, Lookups!$A$9:Lookups!$B$24, 2, FALSE), "-")</f>
        <v/>
      </c>
      <c r="D100" s="20">
        <f>IFERROR(New_4G_Sites!D100*VLOOKUP(Lookups!$A$12, Lookups!$A$9:Lookups!$B$24, 2, FALSE), "-")</f>
        <v/>
      </c>
      <c r="E100" s="20">
        <f>IFERROR(New_4G_Sites!E100*VLOOKUP(Lookups!$A$12, Lookups!$A$9:Lookups!$B$24, 2, FALSE), "-")</f>
        <v/>
      </c>
      <c r="F100" s="20">
        <f>IFERROR(New_4G_Sites!F100*VLOOKUP(Lookups!$A$12, Lookups!$A$9:Lookups!$B$24, 2, FALSE), "-")</f>
        <v/>
      </c>
      <c r="G100" s="20">
        <f>IFERROR(New_4G_Sites!G100*VLOOKUP(Lookups!$A$12, Lookups!$A$9:Lookups!$B$24, 2, FALSE), "-")</f>
        <v/>
      </c>
      <c r="H100" s="20">
        <f>IFERROR(New_4G_Sites!H100*VLOOKUP(Lookups!$A$12, Lookups!$A$9:Lookups!$B$24, 2, FALSE), "-")</f>
        <v/>
      </c>
      <c r="I100" s="20">
        <f>IFERROR(New_4G_Sites!I100*VLOOKUP(Lookups!$A$12, Lookups!$A$9:Lookups!$B$24, 2, FALSE), "-")</f>
        <v/>
      </c>
      <c r="J100" s="20">
        <f>IFERROR(New_4G_Sites!J100*VLOOKUP(Lookups!$A$12, Lookups!$A$9:Lookups!$B$24, 2, FALSE), "-")</f>
        <v/>
      </c>
      <c r="K100" s="20">
        <f>IFERROR(New_4G_Sites!K100*VLOOKUP(Lookups!$A$12, Lookups!$A$9:Lookups!$B$24, 2, FALSE), "-")</f>
        <v/>
      </c>
      <c r="L100" s="20">
        <f>IFERROR(New_4G_Sites!L100*VLOOKUP(Lookups!$A$12, Lookups!$A$9:Lookups!$B$24, 2, FALSE), "-")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IFERROR(New_4G_Sites!C101*VLOOKUP(Lookups!$A$12, Lookups!$A$9:Lookups!$B$24, 2, FALSE), "-")</f>
        <v/>
      </c>
      <c r="D101" s="20">
        <f>IFERROR(New_4G_Sites!D101*VLOOKUP(Lookups!$A$12, Lookups!$A$9:Lookups!$B$24, 2, FALSE), "-")</f>
        <v/>
      </c>
      <c r="E101" s="20">
        <f>IFERROR(New_4G_Sites!E101*VLOOKUP(Lookups!$A$12, Lookups!$A$9:Lookups!$B$24, 2, FALSE), "-")</f>
        <v/>
      </c>
      <c r="F101" s="20">
        <f>IFERROR(New_4G_Sites!F101*VLOOKUP(Lookups!$A$12, Lookups!$A$9:Lookups!$B$24, 2, FALSE), "-")</f>
        <v/>
      </c>
      <c r="G101" s="20">
        <f>IFERROR(New_4G_Sites!G101*VLOOKUP(Lookups!$A$12, Lookups!$A$9:Lookups!$B$24, 2, FALSE), "-")</f>
        <v/>
      </c>
      <c r="H101" s="20">
        <f>IFERROR(New_4G_Sites!H101*VLOOKUP(Lookups!$A$12, Lookups!$A$9:Lookups!$B$24, 2, FALSE), "-")</f>
        <v/>
      </c>
      <c r="I101" s="20">
        <f>IFERROR(New_4G_Sites!I101*VLOOKUP(Lookups!$A$12, Lookups!$A$9:Lookups!$B$24, 2, FALSE), "-")</f>
        <v/>
      </c>
      <c r="J101" s="20">
        <f>IFERROR(New_4G_Sites!J101*VLOOKUP(Lookups!$A$12, Lookups!$A$9:Lookups!$B$24, 2, FALSE), "-")</f>
        <v/>
      </c>
      <c r="K101" s="20">
        <f>IFERROR(New_4G_Sites!K101*VLOOKUP(Lookups!$A$12, Lookups!$A$9:Lookups!$B$24, 2, FALSE), "-")</f>
        <v/>
      </c>
      <c r="L101" s="20">
        <f>IFERROR(New_4G_Sites!L101*VLOOKUP(Lookups!$A$12, Lookups!$A$9:Lookups!$B$24, 2, FALSE), "-")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IFERROR(New_4G_Sites!C102*VLOOKUP(Lookups!$A$12, Lookups!$A$9:Lookups!$B$24, 2, FALSE), "-")</f>
        <v/>
      </c>
      <c r="D102" s="20">
        <f>IFERROR(New_4G_Sites!D102*VLOOKUP(Lookups!$A$12, Lookups!$A$9:Lookups!$B$24, 2, FALSE), "-")</f>
        <v/>
      </c>
      <c r="E102" s="20">
        <f>IFERROR(New_4G_Sites!E102*VLOOKUP(Lookups!$A$12, Lookups!$A$9:Lookups!$B$24, 2, FALSE), "-")</f>
        <v/>
      </c>
      <c r="F102" s="20">
        <f>IFERROR(New_4G_Sites!F102*VLOOKUP(Lookups!$A$12, Lookups!$A$9:Lookups!$B$24, 2, FALSE), "-")</f>
        <v/>
      </c>
      <c r="G102" s="20">
        <f>IFERROR(New_4G_Sites!G102*VLOOKUP(Lookups!$A$12, Lookups!$A$9:Lookups!$B$24, 2, FALSE), "-")</f>
        <v/>
      </c>
      <c r="H102" s="20">
        <f>IFERROR(New_4G_Sites!H102*VLOOKUP(Lookups!$A$12, Lookups!$A$9:Lookups!$B$24, 2, FALSE), "-")</f>
        <v/>
      </c>
      <c r="I102" s="20">
        <f>IFERROR(New_4G_Sites!I102*VLOOKUP(Lookups!$A$12, Lookups!$A$9:Lookups!$B$24, 2, FALSE), "-")</f>
        <v/>
      </c>
      <c r="J102" s="20">
        <f>IFERROR(New_4G_Sites!J102*VLOOKUP(Lookups!$A$12, Lookups!$A$9:Lookups!$B$24, 2, FALSE), "-")</f>
        <v/>
      </c>
      <c r="K102" s="20">
        <f>IFERROR(New_4G_Sites!K102*VLOOKUP(Lookups!$A$12, Lookups!$A$9:Lookups!$B$24, 2, FALSE), "-")</f>
        <v/>
      </c>
      <c r="L102" s="20">
        <f>IFERROR(New_4G_Sites!L102*VLOOKUP(Lookups!$A$12, Lookups!$A$9:Lookups!$B$24, 2, FALSE), "-")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IFERROR(New_4G_Sites!C103*VLOOKUP(Lookups!$A$12, Lookups!$A$9:Lookups!$B$24, 2, FALSE), "-")</f>
        <v/>
      </c>
      <c r="D103" s="20">
        <f>IFERROR(New_4G_Sites!D103*VLOOKUP(Lookups!$A$12, Lookups!$A$9:Lookups!$B$24, 2, FALSE), "-")</f>
        <v/>
      </c>
      <c r="E103" s="20">
        <f>IFERROR(New_4G_Sites!E103*VLOOKUP(Lookups!$A$12, Lookups!$A$9:Lookups!$B$24, 2, FALSE), "-")</f>
        <v/>
      </c>
      <c r="F103" s="20">
        <f>IFERROR(New_4G_Sites!F103*VLOOKUP(Lookups!$A$12, Lookups!$A$9:Lookups!$B$24, 2, FALSE), "-")</f>
        <v/>
      </c>
      <c r="G103" s="20">
        <f>IFERROR(New_4G_Sites!G103*VLOOKUP(Lookups!$A$12, Lookups!$A$9:Lookups!$B$24, 2, FALSE), "-")</f>
        <v/>
      </c>
      <c r="H103" s="20">
        <f>IFERROR(New_4G_Sites!H103*VLOOKUP(Lookups!$A$12, Lookups!$A$9:Lookups!$B$24, 2, FALSE), "-")</f>
        <v/>
      </c>
      <c r="I103" s="20">
        <f>IFERROR(New_4G_Sites!I103*VLOOKUP(Lookups!$A$12, Lookups!$A$9:Lookups!$B$24, 2, FALSE), "-")</f>
        <v/>
      </c>
      <c r="J103" s="20">
        <f>IFERROR(New_4G_Sites!J103*VLOOKUP(Lookups!$A$12, Lookups!$A$9:Lookups!$B$24, 2, FALSE), "-")</f>
        <v/>
      </c>
      <c r="K103" s="20">
        <f>IFERROR(New_4G_Sites!K103*VLOOKUP(Lookups!$A$12, Lookups!$A$9:Lookups!$B$24, 2, FALSE), "-")</f>
        <v/>
      </c>
      <c r="L103" s="20">
        <f>IFERROR(New_4G_Sites!L103*VLOOKUP(Lookups!$A$12, Lookups!$A$9:Lookups!$B$24, 2, FALSE), "-")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IFERROR(New_4G_Sites!C104*VLOOKUP(Lookups!$A$12, Lookups!$A$9:Lookups!$B$24, 2, FALSE), "-")</f>
        <v/>
      </c>
      <c r="D104" s="20">
        <f>IFERROR(New_4G_Sites!D104*VLOOKUP(Lookups!$A$12, Lookups!$A$9:Lookups!$B$24, 2, FALSE), "-")</f>
        <v/>
      </c>
      <c r="E104" s="20">
        <f>IFERROR(New_4G_Sites!E104*VLOOKUP(Lookups!$A$12, Lookups!$A$9:Lookups!$B$24, 2, FALSE), "-")</f>
        <v/>
      </c>
      <c r="F104" s="20">
        <f>IFERROR(New_4G_Sites!F104*VLOOKUP(Lookups!$A$12, Lookups!$A$9:Lookups!$B$24, 2, FALSE), "-")</f>
        <v/>
      </c>
      <c r="G104" s="20">
        <f>IFERROR(New_4G_Sites!G104*VLOOKUP(Lookups!$A$12, Lookups!$A$9:Lookups!$B$24, 2, FALSE), "-")</f>
        <v/>
      </c>
      <c r="H104" s="20">
        <f>IFERROR(New_4G_Sites!H104*VLOOKUP(Lookups!$A$12, Lookups!$A$9:Lookups!$B$24, 2, FALSE), "-")</f>
        <v/>
      </c>
      <c r="I104" s="20">
        <f>IFERROR(New_4G_Sites!I104*VLOOKUP(Lookups!$A$12, Lookups!$A$9:Lookups!$B$24, 2, FALSE), "-")</f>
        <v/>
      </c>
      <c r="J104" s="20">
        <f>IFERROR(New_4G_Sites!J104*VLOOKUP(Lookups!$A$12, Lookups!$A$9:Lookups!$B$24, 2, FALSE), "-")</f>
        <v/>
      </c>
      <c r="K104" s="20">
        <f>IFERROR(New_4G_Sites!K104*VLOOKUP(Lookups!$A$12, Lookups!$A$9:Lookups!$B$24, 2, FALSE), "-")</f>
        <v/>
      </c>
      <c r="L104" s="20">
        <f>IFERROR(New_4G_Sites!L104*VLOOKUP(Lookups!$A$12, Lookups!$A$9:Lookups!$B$24, 2, FALSE), "-")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IFERROR(New_4G_Sites!C105*VLOOKUP(Lookups!$A$12, Lookups!$A$9:Lookups!$B$24, 2, FALSE), "-")</f>
        <v/>
      </c>
      <c r="D105" s="20">
        <f>IFERROR(New_4G_Sites!D105*VLOOKUP(Lookups!$A$12, Lookups!$A$9:Lookups!$B$24, 2, FALSE), "-")</f>
        <v/>
      </c>
      <c r="E105" s="20">
        <f>IFERROR(New_4G_Sites!E105*VLOOKUP(Lookups!$A$12, Lookups!$A$9:Lookups!$B$24, 2, FALSE), "-")</f>
        <v/>
      </c>
      <c r="F105" s="20">
        <f>IFERROR(New_4G_Sites!F105*VLOOKUP(Lookups!$A$12, Lookups!$A$9:Lookups!$B$24, 2, FALSE), "-")</f>
        <v/>
      </c>
      <c r="G105" s="20">
        <f>IFERROR(New_4G_Sites!G105*VLOOKUP(Lookups!$A$12, Lookups!$A$9:Lookups!$B$24, 2, FALSE), "-")</f>
        <v/>
      </c>
      <c r="H105" s="20">
        <f>IFERROR(New_4G_Sites!H105*VLOOKUP(Lookups!$A$12, Lookups!$A$9:Lookups!$B$24, 2, FALSE), "-")</f>
        <v/>
      </c>
      <c r="I105" s="20">
        <f>IFERROR(New_4G_Sites!I105*VLOOKUP(Lookups!$A$12, Lookups!$A$9:Lookups!$B$24, 2, FALSE), "-")</f>
        <v/>
      </c>
      <c r="J105" s="20">
        <f>IFERROR(New_4G_Sites!J105*VLOOKUP(Lookups!$A$12, Lookups!$A$9:Lookups!$B$24, 2, FALSE), "-")</f>
        <v/>
      </c>
      <c r="K105" s="20">
        <f>IFERROR(New_4G_Sites!K105*VLOOKUP(Lookups!$A$12, Lookups!$A$9:Lookups!$B$24, 2, FALSE), "-")</f>
        <v/>
      </c>
      <c r="L105" s="20">
        <f>IFERROR(New_4G_Sites!L105*VLOOKUP(Lookups!$A$12, Lookups!$A$9:Lookups!$B$24, 2, FALSE), "-")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IFERROR(New_4G_Sites!C106*VLOOKUP(Lookups!$A$12, Lookups!$A$9:Lookups!$B$24, 2, FALSE), "-")</f>
        <v/>
      </c>
      <c r="D106" s="20">
        <f>IFERROR(New_4G_Sites!D106*VLOOKUP(Lookups!$A$12, Lookups!$A$9:Lookups!$B$24, 2, FALSE), "-")</f>
        <v/>
      </c>
      <c r="E106" s="20">
        <f>IFERROR(New_4G_Sites!E106*VLOOKUP(Lookups!$A$12, Lookups!$A$9:Lookups!$B$24, 2, FALSE), "-")</f>
        <v/>
      </c>
      <c r="F106" s="20">
        <f>IFERROR(New_4G_Sites!F106*VLOOKUP(Lookups!$A$12, Lookups!$A$9:Lookups!$B$24, 2, FALSE), "-")</f>
        <v/>
      </c>
      <c r="G106" s="20">
        <f>IFERROR(New_4G_Sites!G106*VLOOKUP(Lookups!$A$12, Lookups!$A$9:Lookups!$B$24, 2, FALSE), "-")</f>
        <v/>
      </c>
      <c r="H106" s="20">
        <f>IFERROR(New_4G_Sites!H106*VLOOKUP(Lookups!$A$12, Lookups!$A$9:Lookups!$B$24, 2, FALSE), "-")</f>
        <v/>
      </c>
      <c r="I106" s="20">
        <f>IFERROR(New_4G_Sites!I106*VLOOKUP(Lookups!$A$12, Lookups!$A$9:Lookups!$B$24, 2, FALSE), "-")</f>
        <v/>
      </c>
      <c r="J106" s="20">
        <f>IFERROR(New_4G_Sites!J106*VLOOKUP(Lookups!$A$12, Lookups!$A$9:Lookups!$B$24, 2, FALSE), "-")</f>
        <v/>
      </c>
      <c r="K106" s="20">
        <f>IFERROR(New_4G_Sites!K106*VLOOKUP(Lookups!$A$12, Lookups!$A$9:Lookups!$B$24, 2, FALSE), "-")</f>
        <v/>
      </c>
      <c r="L106" s="20">
        <f>IFERROR(New_4G_Sites!L106*VLOOKUP(Lookups!$A$12, Lookups!$A$9:Lookups!$B$24, 2, FALSE), "-")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IFERROR(New_4G_Sites!C107*VLOOKUP(Lookups!$A$12, Lookups!$A$9:Lookups!$B$24, 2, FALSE), "-")</f>
        <v/>
      </c>
      <c r="D107" s="20">
        <f>IFERROR(New_4G_Sites!D107*VLOOKUP(Lookups!$A$12, Lookups!$A$9:Lookups!$B$24, 2, FALSE), "-")</f>
        <v/>
      </c>
      <c r="E107" s="20">
        <f>IFERROR(New_4G_Sites!E107*VLOOKUP(Lookups!$A$12, Lookups!$A$9:Lookups!$B$24, 2, FALSE), "-")</f>
        <v/>
      </c>
      <c r="F107" s="20">
        <f>IFERROR(New_4G_Sites!F107*VLOOKUP(Lookups!$A$12, Lookups!$A$9:Lookups!$B$24, 2, FALSE), "-")</f>
        <v/>
      </c>
      <c r="G107" s="20">
        <f>IFERROR(New_4G_Sites!G107*VLOOKUP(Lookups!$A$12, Lookups!$A$9:Lookups!$B$24, 2, FALSE), "-")</f>
        <v/>
      </c>
      <c r="H107" s="20">
        <f>IFERROR(New_4G_Sites!H107*VLOOKUP(Lookups!$A$12, Lookups!$A$9:Lookups!$B$24, 2, FALSE), "-")</f>
        <v/>
      </c>
      <c r="I107" s="20">
        <f>IFERROR(New_4G_Sites!I107*VLOOKUP(Lookups!$A$12, Lookups!$A$9:Lookups!$B$24, 2, FALSE), "-")</f>
        <v/>
      </c>
      <c r="J107" s="20">
        <f>IFERROR(New_4G_Sites!J107*VLOOKUP(Lookups!$A$12, Lookups!$A$9:Lookups!$B$24, 2, FALSE), "-")</f>
        <v/>
      </c>
      <c r="K107" s="20">
        <f>IFERROR(New_4G_Sites!K107*VLOOKUP(Lookups!$A$12, Lookups!$A$9:Lookups!$B$24, 2, FALSE), "-")</f>
        <v/>
      </c>
      <c r="L107" s="20">
        <f>IFERROR(New_4G_Sites!L107*VLOOKUP(Lookups!$A$12, Lookups!$A$9:Lookups!$B$24, 2, FALSE), "-")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IFERROR(New_4G_Sites!C108*VLOOKUP(Lookups!$A$12, Lookups!$A$9:Lookups!$B$24, 2, FALSE), "-")</f>
        <v/>
      </c>
      <c r="D108" s="20">
        <f>IFERROR(New_4G_Sites!D108*VLOOKUP(Lookups!$A$12, Lookups!$A$9:Lookups!$B$24, 2, FALSE), "-")</f>
        <v/>
      </c>
      <c r="E108" s="20">
        <f>IFERROR(New_4G_Sites!E108*VLOOKUP(Lookups!$A$12, Lookups!$A$9:Lookups!$B$24, 2, FALSE), "-")</f>
        <v/>
      </c>
      <c r="F108" s="20">
        <f>IFERROR(New_4G_Sites!F108*VLOOKUP(Lookups!$A$12, Lookups!$A$9:Lookups!$B$24, 2, FALSE), "-")</f>
        <v/>
      </c>
      <c r="G108" s="20">
        <f>IFERROR(New_4G_Sites!G108*VLOOKUP(Lookups!$A$12, Lookups!$A$9:Lookups!$B$24, 2, FALSE), "-")</f>
        <v/>
      </c>
      <c r="H108" s="20">
        <f>IFERROR(New_4G_Sites!H108*VLOOKUP(Lookups!$A$12, Lookups!$A$9:Lookups!$B$24, 2, FALSE), "-")</f>
        <v/>
      </c>
      <c r="I108" s="20">
        <f>IFERROR(New_4G_Sites!I108*VLOOKUP(Lookups!$A$12, Lookups!$A$9:Lookups!$B$24, 2, FALSE), "-")</f>
        <v/>
      </c>
      <c r="J108" s="20">
        <f>IFERROR(New_4G_Sites!J108*VLOOKUP(Lookups!$A$12, Lookups!$A$9:Lookups!$B$24, 2, FALSE), "-")</f>
        <v/>
      </c>
      <c r="K108" s="20">
        <f>IFERROR(New_4G_Sites!K108*VLOOKUP(Lookups!$A$12, Lookups!$A$9:Lookups!$B$24, 2, FALSE), "-")</f>
        <v/>
      </c>
      <c r="L108" s="20">
        <f>IFERROR(New_4G_Sites!L108*VLOOKUP(Lookups!$A$12, Lookups!$A$9:Lookups!$B$24, 2, FALSE), "-")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IFERROR(New_4G_Sites!C109*VLOOKUP(Lookups!$A$12, Lookups!$A$9:Lookups!$B$24, 2, FALSE), "-")</f>
        <v/>
      </c>
      <c r="D109" s="20">
        <f>IFERROR(New_4G_Sites!D109*VLOOKUP(Lookups!$A$12, Lookups!$A$9:Lookups!$B$24, 2, FALSE), "-")</f>
        <v/>
      </c>
      <c r="E109" s="20">
        <f>IFERROR(New_4G_Sites!E109*VLOOKUP(Lookups!$A$12, Lookups!$A$9:Lookups!$B$24, 2, FALSE), "-")</f>
        <v/>
      </c>
      <c r="F109" s="20">
        <f>IFERROR(New_4G_Sites!F109*VLOOKUP(Lookups!$A$12, Lookups!$A$9:Lookups!$B$24, 2, FALSE), "-")</f>
        <v/>
      </c>
      <c r="G109" s="20">
        <f>IFERROR(New_4G_Sites!G109*VLOOKUP(Lookups!$A$12, Lookups!$A$9:Lookups!$B$24, 2, FALSE), "-")</f>
        <v/>
      </c>
      <c r="H109" s="20">
        <f>IFERROR(New_4G_Sites!H109*VLOOKUP(Lookups!$A$12, Lookups!$A$9:Lookups!$B$24, 2, FALSE), "-")</f>
        <v/>
      </c>
      <c r="I109" s="20">
        <f>IFERROR(New_4G_Sites!I109*VLOOKUP(Lookups!$A$12, Lookups!$A$9:Lookups!$B$24, 2, FALSE), "-")</f>
        <v/>
      </c>
      <c r="J109" s="20">
        <f>IFERROR(New_4G_Sites!J109*VLOOKUP(Lookups!$A$12, Lookups!$A$9:Lookups!$B$24, 2, FALSE), "-")</f>
        <v/>
      </c>
      <c r="K109" s="20">
        <f>IFERROR(New_4G_Sites!K109*VLOOKUP(Lookups!$A$12, Lookups!$A$9:Lookups!$B$24, 2, FALSE), "-")</f>
        <v/>
      </c>
      <c r="L109" s="20">
        <f>IFERROR(New_4G_Sites!L109*VLOOKUP(Lookups!$A$12, Lookups!$A$9:Lookups!$B$24, 2, FALSE), "-")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IFERROR(New_4G_Sites!C110*VLOOKUP(Lookups!$A$12, Lookups!$A$9:Lookups!$B$24, 2, FALSE), "-")</f>
        <v/>
      </c>
      <c r="D110" s="20">
        <f>IFERROR(New_4G_Sites!D110*VLOOKUP(Lookups!$A$12, Lookups!$A$9:Lookups!$B$24, 2, FALSE), "-")</f>
        <v/>
      </c>
      <c r="E110" s="20">
        <f>IFERROR(New_4G_Sites!E110*VLOOKUP(Lookups!$A$12, Lookups!$A$9:Lookups!$B$24, 2, FALSE), "-")</f>
        <v/>
      </c>
      <c r="F110" s="20">
        <f>IFERROR(New_4G_Sites!F110*VLOOKUP(Lookups!$A$12, Lookups!$A$9:Lookups!$B$24, 2, FALSE), "-")</f>
        <v/>
      </c>
      <c r="G110" s="20">
        <f>IFERROR(New_4G_Sites!G110*VLOOKUP(Lookups!$A$12, Lookups!$A$9:Lookups!$B$24, 2, FALSE), "-")</f>
        <v/>
      </c>
      <c r="H110" s="20">
        <f>IFERROR(New_4G_Sites!H110*VLOOKUP(Lookups!$A$12, Lookups!$A$9:Lookups!$B$24, 2, FALSE), "-")</f>
        <v/>
      </c>
      <c r="I110" s="20">
        <f>IFERROR(New_4G_Sites!I110*VLOOKUP(Lookups!$A$12, Lookups!$A$9:Lookups!$B$24, 2, FALSE), "-")</f>
        <v/>
      </c>
      <c r="J110" s="20">
        <f>IFERROR(New_4G_Sites!J110*VLOOKUP(Lookups!$A$12, Lookups!$A$9:Lookups!$B$24, 2, FALSE), "-")</f>
        <v/>
      </c>
      <c r="K110" s="20">
        <f>IFERROR(New_4G_Sites!K110*VLOOKUP(Lookups!$A$12, Lookups!$A$9:Lookups!$B$24, 2, FALSE), "-")</f>
        <v/>
      </c>
      <c r="L110" s="20">
        <f>IFERROR(New_4G_Sites!L110*VLOOKUP(Lookups!$A$12, Lookups!$A$9:Lookups!$B$24, 2, FALSE), "-")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IFERROR(New_4G_Sites!C111*VLOOKUP(Lookups!$A$12, Lookups!$A$9:Lookups!$B$24, 2, FALSE), "-")</f>
        <v/>
      </c>
      <c r="D111" s="20">
        <f>IFERROR(New_4G_Sites!D111*VLOOKUP(Lookups!$A$12, Lookups!$A$9:Lookups!$B$24, 2, FALSE), "-")</f>
        <v/>
      </c>
      <c r="E111" s="20">
        <f>IFERROR(New_4G_Sites!E111*VLOOKUP(Lookups!$A$12, Lookups!$A$9:Lookups!$B$24, 2, FALSE), "-")</f>
        <v/>
      </c>
      <c r="F111" s="20">
        <f>IFERROR(New_4G_Sites!F111*VLOOKUP(Lookups!$A$12, Lookups!$A$9:Lookups!$B$24, 2, FALSE), "-")</f>
        <v/>
      </c>
      <c r="G111" s="20">
        <f>IFERROR(New_4G_Sites!G111*VLOOKUP(Lookups!$A$12, Lookups!$A$9:Lookups!$B$24, 2, FALSE), "-")</f>
        <v/>
      </c>
      <c r="H111" s="20">
        <f>IFERROR(New_4G_Sites!H111*VLOOKUP(Lookups!$A$12, Lookups!$A$9:Lookups!$B$24, 2, FALSE), "-")</f>
        <v/>
      </c>
      <c r="I111" s="20">
        <f>IFERROR(New_4G_Sites!I111*VLOOKUP(Lookups!$A$12, Lookups!$A$9:Lookups!$B$24, 2, FALSE), "-")</f>
        <v/>
      </c>
      <c r="J111" s="20">
        <f>IFERROR(New_4G_Sites!J111*VLOOKUP(Lookups!$A$12, Lookups!$A$9:Lookups!$B$24, 2, FALSE), "-")</f>
        <v/>
      </c>
      <c r="K111" s="20">
        <f>IFERROR(New_4G_Sites!K111*VLOOKUP(Lookups!$A$12, Lookups!$A$9:Lookups!$B$24, 2, FALSE), "-")</f>
        <v/>
      </c>
      <c r="L111" s="20">
        <f>IFERROR(New_4G_Sites!L111*VLOOKUP(Lookups!$A$12, Lookups!$A$9:Lookups!$B$24, 2, FALSE), "-")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IFERROR(New_4G_Sites!C112*VLOOKUP(Lookups!$A$12, Lookups!$A$9:Lookups!$B$24, 2, FALSE), "-")</f>
        <v/>
      </c>
      <c r="D112" s="20">
        <f>IFERROR(New_4G_Sites!D112*VLOOKUP(Lookups!$A$12, Lookups!$A$9:Lookups!$B$24, 2, FALSE), "-")</f>
        <v/>
      </c>
      <c r="E112" s="20">
        <f>IFERROR(New_4G_Sites!E112*VLOOKUP(Lookups!$A$12, Lookups!$A$9:Lookups!$B$24, 2, FALSE), "-")</f>
        <v/>
      </c>
      <c r="F112" s="20">
        <f>IFERROR(New_4G_Sites!F112*VLOOKUP(Lookups!$A$12, Lookups!$A$9:Lookups!$B$24, 2, FALSE), "-")</f>
        <v/>
      </c>
      <c r="G112" s="20">
        <f>IFERROR(New_4G_Sites!G112*VLOOKUP(Lookups!$A$12, Lookups!$A$9:Lookups!$B$24, 2, FALSE), "-")</f>
        <v/>
      </c>
      <c r="H112" s="20">
        <f>IFERROR(New_4G_Sites!H112*VLOOKUP(Lookups!$A$12, Lookups!$A$9:Lookups!$B$24, 2, FALSE), "-")</f>
        <v/>
      </c>
      <c r="I112" s="20">
        <f>IFERROR(New_4G_Sites!I112*VLOOKUP(Lookups!$A$12, Lookups!$A$9:Lookups!$B$24, 2, FALSE), "-")</f>
        <v/>
      </c>
      <c r="J112" s="20">
        <f>IFERROR(New_4G_Sites!J112*VLOOKUP(Lookups!$A$12, Lookups!$A$9:Lookups!$B$24, 2, FALSE), "-")</f>
        <v/>
      </c>
      <c r="K112" s="20">
        <f>IFERROR(New_4G_Sites!K112*VLOOKUP(Lookups!$A$12, Lookups!$A$9:Lookups!$B$24, 2, FALSE), "-")</f>
        <v/>
      </c>
      <c r="L112" s="20">
        <f>IFERROR(New_4G_Sites!L112*VLOOKUP(Lookups!$A$12, Lookups!$A$9:Lookups!$B$24, 2, FALSE), "-")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IFERROR(New_4G_Sites!C113*VLOOKUP(Lookups!$A$12, Lookups!$A$9:Lookups!$B$24, 2, FALSE), "-")</f>
        <v/>
      </c>
      <c r="D113" s="20">
        <f>IFERROR(New_4G_Sites!D113*VLOOKUP(Lookups!$A$12, Lookups!$A$9:Lookups!$B$24, 2, FALSE), "-")</f>
        <v/>
      </c>
      <c r="E113" s="20">
        <f>IFERROR(New_4G_Sites!E113*VLOOKUP(Lookups!$A$12, Lookups!$A$9:Lookups!$B$24, 2, FALSE), "-")</f>
        <v/>
      </c>
      <c r="F113" s="20">
        <f>IFERROR(New_4G_Sites!F113*VLOOKUP(Lookups!$A$12, Lookups!$A$9:Lookups!$B$24, 2, FALSE), "-")</f>
        <v/>
      </c>
      <c r="G113" s="20">
        <f>IFERROR(New_4G_Sites!G113*VLOOKUP(Lookups!$A$12, Lookups!$A$9:Lookups!$B$24, 2, FALSE), "-")</f>
        <v/>
      </c>
      <c r="H113" s="20">
        <f>IFERROR(New_4G_Sites!H113*VLOOKUP(Lookups!$A$12, Lookups!$A$9:Lookups!$B$24, 2, FALSE), "-")</f>
        <v/>
      </c>
      <c r="I113" s="20">
        <f>IFERROR(New_4G_Sites!I113*VLOOKUP(Lookups!$A$12, Lookups!$A$9:Lookups!$B$24, 2, FALSE), "-")</f>
        <v/>
      </c>
      <c r="J113" s="20">
        <f>IFERROR(New_4G_Sites!J113*VLOOKUP(Lookups!$A$12, Lookups!$A$9:Lookups!$B$24, 2, FALSE), "-")</f>
        <v/>
      </c>
      <c r="K113" s="20">
        <f>IFERROR(New_4G_Sites!K113*VLOOKUP(Lookups!$A$12, Lookups!$A$9:Lookups!$B$24, 2, FALSE), "-")</f>
        <v/>
      </c>
      <c r="L113" s="20">
        <f>IFERROR(New_4G_Sites!L113*VLOOKUP(Lookups!$A$12, Lookups!$A$9:Lookups!$B$24, 2, FALSE), "-")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IFERROR(New_4G_Sites!C114*VLOOKUP(Lookups!$A$12, Lookups!$A$9:Lookups!$B$24, 2, FALSE), "-")</f>
        <v/>
      </c>
      <c r="D114" s="20">
        <f>IFERROR(New_4G_Sites!D114*VLOOKUP(Lookups!$A$12, Lookups!$A$9:Lookups!$B$24, 2, FALSE), "-")</f>
        <v/>
      </c>
      <c r="E114" s="20">
        <f>IFERROR(New_4G_Sites!E114*VLOOKUP(Lookups!$A$12, Lookups!$A$9:Lookups!$B$24, 2, FALSE), "-")</f>
        <v/>
      </c>
      <c r="F114" s="20">
        <f>IFERROR(New_4G_Sites!F114*VLOOKUP(Lookups!$A$12, Lookups!$A$9:Lookups!$B$24, 2, FALSE), "-")</f>
        <v/>
      </c>
      <c r="G114" s="20">
        <f>IFERROR(New_4G_Sites!G114*VLOOKUP(Lookups!$A$12, Lookups!$A$9:Lookups!$B$24, 2, FALSE), "-")</f>
        <v/>
      </c>
      <c r="H114" s="20">
        <f>IFERROR(New_4G_Sites!H114*VLOOKUP(Lookups!$A$12, Lookups!$A$9:Lookups!$B$24, 2, FALSE), "-")</f>
        <v/>
      </c>
      <c r="I114" s="20">
        <f>IFERROR(New_4G_Sites!I114*VLOOKUP(Lookups!$A$12, Lookups!$A$9:Lookups!$B$24, 2, FALSE), "-")</f>
        <v/>
      </c>
      <c r="J114" s="20">
        <f>IFERROR(New_4G_Sites!J114*VLOOKUP(Lookups!$A$12, Lookups!$A$9:Lookups!$B$24, 2, FALSE), "-")</f>
        <v/>
      </c>
      <c r="K114" s="20">
        <f>IFERROR(New_4G_Sites!K114*VLOOKUP(Lookups!$A$12, Lookups!$A$9:Lookups!$B$24, 2, FALSE), "-")</f>
        <v/>
      </c>
      <c r="L114" s="20">
        <f>IFERROR(New_4G_Sites!L114*VLOOKUP(Lookups!$A$12, Lookups!$A$9:Lookups!$B$24, 2, FALSE), "-")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IFERROR(New_4G_Sites!C115*VLOOKUP(Lookups!$A$12, Lookups!$A$9:Lookups!$B$24, 2, FALSE), "-")</f>
        <v/>
      </c>
      <c r="D115" s="20">
        <f>IFERROR(New_4G_Sites!D115*VLOOKUP(Lookups!$A$12, Lookups!$A$9:Lookups!$B$24, 2, FALSE), "-")</f>
        <v/>
      </c>
      <c r="E115" s="20">
        <f>IFERROR(New_4G_Sites!E115*VLOOKUP(Lookups!$A$12, Lookups!$A$9:Lookups!$B$24, 2, FALSE), "-")</f>
        <v/>
      </c>
      <c r="F115" s="20">
        <f>IFERROR(New_4G_Sites!F115*VLOOKUP(Lookups!$A$12, Lookups!$A$9:Lookups!$B$24, 2, FALSE), "-")</f>
        <v/>
      </c>
      <c r="G115" s="20">
        <f>IFERROR(New_4G_Sites!G115*VLOOKUP(Lookups!$A$12, Lookups!$A$9:Lookups!$B$24, 2, FALSE), "-")</f>
        <v/>
      </c>
      <c r="H115" s="20">
        <f>IFERROR(New_4G_Sites!H115*VLOOKUP(Lookups!$A$12, Lookups!$A$9:Lookups!$B$24, 2, FALSE), "-")</f>
        <v/>
      </c>
      <c r="I115" s="20">
        <f>IFERROR(New_4G_Sites!I115*VLOOKUP(Lookups!$A$12, Lookups!$A$9:Lookups!$B$24, 2, FALSE), "-")</f>
        <v/>
      </c>
      <c r="J115" s="20">
        <f>IFERROR(New_4G_Sites!J115*VLOOKUP(Lookups!$A$12, Lookups!$A$9:Lookups!$B$24, 2, FALSE), "-")</f>
        <v/>
      </c>
      <c r="K115" s="20">
        <f>IFERROR(New_4G_Sites!K115*VLOOKUP(Lookups!$A$12, Lookups!$A$9:Lookups!$B$24, 2, FALSE), "-")</f>
        <v/>
      </c>
      <c r="L115" s="20">
        <f>IFERROR(New_4G_Sites!L115*VLOOKUP(Lookups!$A$12, Lookups!$A$9:Lookups!$B$24, 2, FALSE), "-")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IFERROR(New_4G_Sites!C116*VLOOKUP(Lookups!$A$12, Lookups!$A$9:Lookups!$B$24, 2, FALSE), "-")</f>
        <v/>
      </c>
      <c r="D116" s="20">
        <f>IFERROR(New_4G_Sites!D116*VLOOKUP(Lookups!$A$12, Lookups!$A$9:Lookups!$B$24, 2, FALSE), "-")</f>
        <v/>
      </c>
      <c r="E116" s="20">
        <f>IFERROR(New_4G_Sites!E116*VLOOKUP(Lookups!$A$12, Lookups!$A$9:Lookups!$B$24, 2, FALSE), "-")</f>
        <v/>
      </c>
      <c r="F116" s="20">
        <f>IFERROR(New_4G_Sites!F116*VLOOKUP(Lookups!$A$12, Lookups!$A$9:Lookups!$B$24, 2, FALSE), "-")</f>
        <v/>
      </c>
      <c r="G116" s="20">
        <f>IFERROR(New_4G_Sites!G116*VLOOKUP(Lookups!$A$12, Lookups!$A$9:Lookups!$B$24, 2, FALSE), "-")</f>
        <v/>
      </c>
      <c r="H116" s="20">
        <f>IFERROR(New_4G_Sites!H116*VLOOKUP(Lookups!$A$12, Lookups!$A$9:Lookups!$B$24, 2, FALSE), "-")</f>
        <v/>
      </c>
      <c r="I116" s="20">
        <f>IFERROR(New_4G_Sites!I116*VLOOKUP(Lookups!$A$12, Lookups!$A$9:Lookups!$B$24, 2, FALSE), "-")</f>
        <v/>
      </c>
      <c r="J116" s="20">
        <f>IFERROR(New_4G_Sites!J116*VLOOKUP(Lookups!$A$12, Lookups!$A$9:Lookups!$B$24, 2, FALSE), "-")</f>
        <v/>
      </c>
      <c r="K116" s="20">
        <f>IFERROR(New_4G_Sites!K116*VLOOKUP(Lookups!$A$12, Lookups!$A$9:Lookups!$B$24, 2, FALSE), "-")</f>
        <v/>
      </c>
      <c r="L116" s="20">
        <f>IFERROR(New_4G_Sites!L116*VLOOKUP(Lookups!$A$12, Lookups!$A$9:Lookups!$B$24, 2, FALSE), "-")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IFERROR(New_4G_Sites!C117*VLOOKUP(Lookups!$A$12, Lookups!$A$9:Lookups!$B$24, 2, FALSE), "-")</f>
        <v/>
      </c>
      <c r="D117" s="20">
        <f>IFERROR(New_4G_Sites!D117*VLOOKUP(Lookups!$A$12, Lookups!$A$9:Lookups!$B$24, 2, FALSE), "-")</f>
        <v/>
      </c>
      <c r="E117" s="20">
        <f>IFERROR(New_4G_Sites!E117*VLOOKUP(Lookups!$A$12, Lookups!$A$9:Lookups!$B$24, 2, FALSE), "-")</f>
        <v/>
      </c>
      <c r="F117" s="20">
        <f>IFERROR(New_4G_Sites!F117*VLOOKUP(Lookups!$A$12, Lookups!$A$9:Lookups!$B$24, 2, FALSE), "-")</f>
        <v/>
      </c>
      <c r="G117" s="20">
        <f>IFERROR(New_4G_Sites!G117*VLOOKUP(Lookups!$A$12, Lookups!$A$9:Lookups!$B$24, 2, FALSE), "-")</f>
        <v/>
      </c>
      <c r="H117" s="20">
        <f>IFERROR(New_4G_Sites!H117*VLOOKUP(Lookups!$A$12, Lookups!$A$9:Lookups!$B$24, 2, FALSE), "-")</f>
        <v/>
      </c>
      <c r="I117" s="20">
        <f>IFERROR(New_4G_Sites!I117*VLOOKUP(Lookups!$A$12, Lookups!$A$9:Lookups!$B$24, 2, FALSE), "-")</f>
        <v/>
      </c>
      <c r="J117" s="20">
        <f>IFERROR(New_4G_Sites!J117*VLOOKUP(Lookups!$A$12, Lookups!$A$9:Lookups!$B$24, 2, FALSE), "-")</f>
        <v/>
      </c>
      <c r="K117" s="20">
        <f>IFERROR(New_4G_Sites!K117*VLOOKUP(Lookups!$A$12, Lookups!$A$9:Lookups!$B$24, 2, FALSE), "-")</f>
        <v/>
      </c>
      <c r="L117" s="20">
        <f>IFERROR(New_4G_Sites!L117*VLOOKUP(Lookups!$A$12, Lookups!$A$9:Lookups!$B$24, 2, FALSE), "-")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IFERROR(New_4G_Sites!C118*VLOOKUP(Lookups!$A$12, Lookups!$A$9:Lookups!$B$24, 2, FALSE), "-")</f>
        <v/>
      </c>
      <c r="D118" s="20">
        <f>IFERROR(New_4G_Sites!D118*VLOOKUP(Lookups!$A$12, Lookups!$A$9:Lookups!$B$24, 2, FALSE), "-")</f>
        <v/>
      </c>
      <c r="E118" s="20">
        <f>IFERROR(New_4G_Sites!E118*VLOOKUP(Lookups!$A$12, Lookups!$A$9:Lookups!$B$24, 2, FALSE), "-")</f>
        <v/>
      </c>
      <c r="F118" s="20">
        <f>IFERROR(New_4G_Sites!F118*VLOOKUP(Lookups!$A$12, Lookups!$A$9:Lookups!$B$24, 2, FALSE), "-")</f>
        <v/>
      </c>
      <c r="G118" s="20">
        <f>IFERROR(New_4G_Sites!G118*VLOOKUP(Lookups!$A$12, Lookups!$A$9:Lookups!$B$24, 2, FALSE), "-")</f>
        <v/>
      </c>
      <c r="H118" s="20">
        <f>IFERROR(New_4G_Sites!H118*VLOOKUP(Lookups!$A$12, Lookups!$A$9:Lookups!$B$24, 2, FALSE), "-")</f>
        <v/>
      </c>
      <c r="I118" s="20">
        <f>IFERROR(New_4G_Sites!I118*VLOOKUP(Lookups!$A$12, Lookups!$A$9:Lookups!$B$24, 2, FALSE), "-")</f>
        <v/>
      </c>
      <c r="J118" s="20">
        <f>IFERROR(New_4G_Sites!J118*VLOOKUP(Lookups!$A$12, Lookups!$A$9:Lookups!$B$24, 2, FALSE), "-")</f>
        <v/>
      </c>
      <c r="K118" s="20">
        <f>IFERROR(New_4G_Sites!K118*VLOOKUP(Lookups!$A$12, Lookups!$A$9:Lookups!$B$24, 2, FALSE), "-")</f>
        <v/>
      </c>
      <c r="L118" s="20">
        <f>IFERROR(New_4G_Sites!L118*VLOOKUP(Lookups!$A$12, Lookups!$A$9:Lookups!$B$24, 2, FALSE), "-")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IFERROR(New_4G_Sites!C119*VLOOKUP(Lookups!$A$12, Lookups!$A$9:Lookups!$B$24, 2, FALSE), "-")</f>
        <v/>
      </c>
      <c r="D119" s="20">
        <f>IFERROR(New_4G_Sites!D119*VLOOKUP(Lookups!$A$12, Lookups!$A$9:Lookups!$B$24, 2, FALSE), "-")</f>
        <v/>
      </c>
      <c r="E119" s="20">
        <f>IFERROR(New_4G_Sites!E119*VLOOKUP(Lookups!$A$12, Lookups!$A$9:Lookups!$B$24, 2, FALSE), "-")</f>
        <v/>
      </c>
      <c r="F119" s="20">
        <f>IFERROR(New_4G_Sites!F119*VLOOKUP(Lookups!$A$12, Lookups!$A$9:Lookups!$B$24, 2, FALSE), "-")</f>
        <v/>
      </c>
      <c r="G119" s="20">
        <f>IFERROR(New_4G_Sites!G119*VLOOKUP(Lookups!$A$12, Lookups!$A$9:Lookups!$B$24, 2, FALSE), "-")</f>
        <v/>
      </c>
      <c r="H119" s="20">
        <f>IFERROR(New_4G_Sites!H119*VLOOKUP(Lookups!$A$12, Lookups!$A$9:Lookups!$B$24, 2, FALSE), "-")</f>
        <v/>
      </c>
      <c r="I119" s="20">
        <f>IFERROR(New_4G_Sites!I119*VLOOKUP(Lookups!$A$12, Lookups!$A$9:Lookups!$B$24, 2, FALSE), "-")</f>
        <v/>
      </c>
      <c r="J119" s="20">
        <f>IFERROR(New_4G_Sites!J119*VLOOKUP(Lookups!$A$12, Lookups!$A$9:Lookups!$B$24, 2, FALSE), "-")</f>
        <v/>
      </c>
      <c r="K119" s="20">
        <f>IFERROR(New_4G_Sites!K119*VLOOKUP(Lookups!$A$12, Lookups!$A$9:Lookups!$B$24, 2, FALSE), "-")</f>
        <v/>
      </c>
      <c r="L119" s="20">
        <f>IFERROR(New_4G_Sites!L119*VLOOKUP(Lookups!$A$12, Lookups!$A$9:Lookups!$B$24, 2, FALSE), "-")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IFERROR(New_4G_Sites!C120*VLOOKUP(Lookups!$A$12, Lookups!$A$9:Lookups!$B$24, 2, FALSE), "-")</f>
        <v/>
      </c>
      <c r="D120" s="20">
        <f>IFERROR(New_4G_Sites!D120*VLOOKUP(Lookups!$A$12, Lookups!$A$9:Lookups!$B$24, 2, FALSE), "-")</f>
        <v/>
      </c>
      <c r="E120" s="20">
        <f>IFERROR(New_4G_Sites!E120*VLOOKUP(Lookups!$A$12, Lookups!$A$9:Lookups!$B$24, 2, FALSE), "-")</f>
        <v/>
      </c>
      <c r="F120" s="20">
        <f>IFERROR(New_4G_Sites!F120*VLOOKUP(Lookups!$A$12, Lookups!$A$9:Lookups!$B$24, 2, FALSE), "-")</f>
        <v/>
      </c>
      <c r="G120" s="20">
        <f>IFERROR(New_4G_Sites!G120*VLOOKUP(Lookups!$A$12, Lookups!$A$9:Lookups!$B$24, 2, FALSE), "-")</f>
        <v/>
      </c>
      <c r="H120" s="20">
        <f>IFERROR(New_4G_Sites!H120*VLOOKUP(Lookups!$A$12, Lookups!$A$9:Lookups!$B$24, 2, FALSE), "-")</f>
        <v/>
      </c>
      <c r="I120" s="20">
        <f>IFERROR(New_4G_Sites!I120*VLOOKUP(Lookups!$A$12, Lookups!$A$9:Lookups!$B$24, 2, FALSE), "-")</f>
        <v/>
      </c>
      <c r="J120" s="20">
        <f>IFERROR(New_4G_Sites!J120*VLOOKUP(Lookups!$A$12, Lookups!$A$9:Lookups!$B$24, 2, FALSE), "-")</f>
        <v/>
      </c>
      <c r="K120" s="20">
        <f>IFERROR(New_4G_Sites!K120*VLOOKUP(Lookups!$A$12, Lookups!$A$9:Lookups!$B$24, 2, FALSE), "-")</f>
        <v/>
      </c>
      <c r="L120" s="20">
        <f>IFERROR(New_4G_Sites!L120*VLOOKUP(Lookups!$A$12, Lookups!$A$9:Lookups!$B$24, 2, FALSE), "-")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IFERROR(New_4G_Sites!C121*VLOOKUP(Lookups!$A$12, Lookups!$A$9:Lookups!$B$24, 2, FALSE), "-")</f>
        <v/>
      </c>
      <c r="D121" s="20">
        <f>IFERROR(New_4G_Sites!D121*VLOOKUP(Lookups!$A$12, Lookups!$A$9:Lookups!$B$24, 2, FALSE), "-")</f>
        <v/>
      </c>
      <c r="E121" s="20">
        <f>IFERROR(New_4G_Sites!E121*VLOOKUP(Lookups!$A$12, Lookups!$A$9:Lookups!$B$24, 2, FALSE), "-")</f>
        <v/>
      </c>
      <c r="F121" s="20">
        <f>IFERROR(New_4G_Sites!F121*VLOOKUP(Lookups!$A$12, Lookups!$A$9:Lookups!$B$24, 2, FALSE), "-")</f>
        <v/>
      </c>
      <c r="G121" s="20">
        <f>IFERROR(New_4G_Sites!G121*VLOOKUP(Lookups!$A$12, Lookups!$A$9:Lookups!$B$24, 2, FALSE), "-")</f>
        <v/>
      </c>
      <c r="H121" s="20">
        <f>IFERROR(New_4G_Sites!H121*VLOOKUP(Lookups!$A$12, Lookups!$A$9:Lookups!$B$24, 2, FALSE), "-")</f>
        <v/>
      </c>
      <c r="I121" s="20">
        <f>IFERROR(New_4G_Sites!I121*VLOOKUP(Lookups!$A$12, Lookups!$A$9:Lookups!$B$24, 2, FALSE), "-")</f>
        <v/>
      </c>
      <c r="J121" s="20">
        <f>IFERROR(New_4G_Sites!J121*VLOOKUP(Lookups!$A$12, Lookups!$A$9:Lookups!$B$24, 2, FALSE), "-")</f>
        <v/>
      </c>
      <c r="K121" s="20">
        <f>IFERROR(New_4G_Sites!K121*VLOOKUP(Lookups!$A$12, Lookups!$A$9:Lookups!$B$24, 2, FALSE), "-")</f>
        <v/>
      </c>
      <c r="L121" s="20">
        <f>IFERROR(New_4G_Sites!L121*VLOOKUP(Lookups!$A$12, Lookups!$A$9:Lookups!$B$24, 2, FALSE), "-")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IFERROR(New_4G_Sites!C122*VLOOKUP(Lookups!$A$12, Lookups!$A$9:Lookups!$B$24, 2, FALSE), "-")</f>
        <v/>
      </c>
      <c r="D122" s="20">
        <f>IFERROR(New_4G_Sites!D122*VLOOKUP(Lookups!$A$12, Lookups!$A$9:Lookups!$B$24, 2, FALSE), "-")</f>
        <v/>
      </c>
      <c r="E122" s="20">
        <f>IFERROR(New_4G_Sites!E122*VLOOKUP(Lookups!$A$12, Lookups!$A$9:Lookups!$B$24, 2, FALSE), "-")</f>
        <v/>
      </c>
      <c r="F122" s="20">
        <f>IFERROR(New_4G_Sites!F122*VLOOKUP(Lookups!$A$12, Lookups!$A$9:Lookups!$B$24, 2, FALSE), "-")</f>
        <v/>
      </c>
      <c r="G122" s="20">
        <f>IFERROR(New_4G_Sites!G122*VLOOKUP(Lookups!$A$12, Lookups!$A$9:Lookups!$B$24, 2, FALSE), "-")</f>
        <v/>
      </c>
      <c r="H122" s="20">
        <f>IFERROR(New_4G_Sites!H122*VLOOKUP(Lookups!$A$12, Lookups!$A$9:Lookups!$B$24, 2, FALSE), "-")</f>
        <v/>
      </c>
      <c r="I122" s="20">
        <f>IFERROR(New_4G_Sites!I122*VLOOKUP(Lookups!$A$12, Lookups!$A$9:Lookups!$B$24, 2, FALSE), "-")</f>
        <v/>
      </c>
      <c r="J122" s="20">
        <f>IFERROR(New_4G_Sites!J122*VLOOKUP(Lookups!$A$12, Lookups!$A$9:Lookups!$B$24, 2, FALSE), "-")</f>
        <v/>
      </c>
      <c r="K122" s="20">
        <f>IFERROR(New_4G_Sites!K122*VLOOKUP(Lookups!$A$12, Lookups!$A$9:Lookups!$B$24, 2, FALSE), "-")</f>
        <v/>
      </c>
      <c r="L122" s="20">
        <f>IFERROR(New_4G_Sites!L122*VLOOKUP(Lookups!$A$12, Lookups!$A$9:Lookups!$B$24, 2, FALSE), "-")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IFERROR(New_4G_Sites!C123*VLOOKUP(Lookups!$A$12, Lookups!$A$9:Lookups!$B$24, 2, FALSE), "-")</f>
        <v/>
      </c>
      <c r="D123" s="20">
        <f>IFERROR(New_4G_Sites!D123*VLOOKUP(Lookups!$A$12, Lookups!$A$9:Lookups!$B$24, 2, FALSE), "-")</f>
        <v/>
      </c>
      <c r="E123" s="20">
        <f>IFERROR(New_4G_Sites!E123*VLOOKUP(Lookups!$A$12, Lookups!$A$9:Lookups!$B$24, 2, FALSE), "-")</f>
        <v/>
      </c>
      <c r="F123" s="20">
        <f>IFERROR(New_4G_Sites!F123*VLOOKUP(Lookups!$A$12, Lookups!$A$9:Lookups!$B$24, 2, FALSE), "-")</f>
        <v/>
      </c>
      <c r="G123" s="20">
        <f>IFERROR(New_4G_Sites!G123*VLOOKUP(Lookups!$A$12, Lookups!$A$9:Lookups!$B$24, 2, FALSE), "-")</f>
        <v/>
      </c>
      <c r="H123" s="20">
        <f>IFERROR(New_4G_Sites!H123*VLOOKUP(Lookups!$A$12, Lookups!$A$9:Lookups!$B$24, 2, FALSE), "-")</f>
        <v/>
      </c>
      <c r="I123" s="20">
        <f>IFERROR(New_4G_Sites!I123*VLOOKUP(Lookups!$A$12, Lookups!$A$9:Lookups!$B$24, 2, FALSE), "-")</f>
        <v/>
      </c>
      <c r="J123" s="20">
        <f>IFERROR(New_4G_Sites!J123*VLOOKUP(Lookups!$A$12, Lookups!$A$9:Lookups!$B$24, 2, FALSE), "-")</f>
        <v/>
      </c>
      <c r="K123" s="20">
        <f>IFERROR(New_4G_Sites!K123*VLOOKUP(Lookups!$A$12, Lookups!$A$9:Lookups!$B$24, 2, FALSE), "-")</f>
        <v/>
      </c>
      <c r="L123" s="20">
        <f>IFERROR(New_4G_Sites!L123*VLOOKUP(Lookups!$A$12, Lookups!$A$9:Lookups!$B$24, 2, FALSE), "-")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IFERROR(New_4G_Sites!C124*VLOOKUP(Lookups!$A$12, Lookups!$A$9:Lookups!$B$24, 2, FALSE), "-")</f>
        <v/>
      </c>
      <c r="D124" s="20">
        <f>IFERROR(New_4G_Sites!D124*VLOOKUP(Lookups!$A$12, Lookups!$A$9:Lookups!$B$24, 2, FALSE), "-")</f>
        <v/>
      </c>
      <c r="E124" s="20">
        <f>IFERROR(New_4G_Sites!E124*VLOOKUP(Lookups!$A$12, Lookups!$A$9:Lookups!$B$24, 2, FALSE), "-")</f>
        <v/>
      </c>
      <c r="F124" s="20">
        <f>IFERROR(New_4G_Sites!F124*VLOOKUP(Lookups!$A$12, Lookups!$A$9:Lookups!$B$24, 2, FALSE), "-")</f>
        <v/>
      </c>
      <c r="G124" s="20">
        <f>IFERROR(New_4G_Sites!G124*VLOOKUP(Lookups!$A$12, Lookups!$A$9:Lookups!$B$24, 2, FALSE), "-")</f>
        <v/>
      </c>
      <c r="H124" s="20">
        <f>IFERROR(New_4G_Sites!H124*VLOOKUP(Lookups!$A$12, Lookups!$A$9:Lookups!$B$24, 2, FALSE), "-")</f>
        <v/>
      </c>
      <c r="I124" s="20">
        <f>IFERROR(New_4G_Sites!I124*VLOOKUP(Lookups!$A$12, Lookups!$A$9:Lookups!$B$24, 2, FALSE), "-")</f>
        <v/>
      </c>
      <c r="J124" s="20">
        <f>IFERROR(New_4G_Sites!J124*VLOOKUP(Lookups!$A$12, Lookups!$A$9:Lookups!$B$24, 2, FALSE), "-")</f>
        <v/>
      </c>
      <c r="K124" s="20">
        <f>IFERROR(New_4G_Sites!K124*VLOOKUP(Lookups!$A$12, Lookups!$A$9:Lookups!$B$24, 2, FALSE), "-")</f>
        <v/>
      </c>
      <c r="L124" s="20">
        <f>IFERROR(New_4G_Sites!L124*VLOOKUP(Lookups!$A$12, Lookups!$A$9:Lookups!$B$24, 2, FALSE), "-")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IFERROR(New_4G_Sites!C125*VLOOKUP(Lookups!$A$12, Lookups!$A$9:Lookups!$B$24, 2, FALSE), "-")</f>
        <v/>
      </c>
      <c r="D125" s="20">
        <f>IFERROR(New_4G_Sites!D125*VLOOKUP(Lookups!$A$12, Lookups!$A$9:Lookups!$B$24, 2, FALSE), "-")</f>
        <v/>
      </c>
      <c r="E125" s="20">
        <f>IFERROR(New_4G_Sites!E125*VLOOKUP(Lookups!$A$12, Lookups!$A$9:Lookups!$B$24, 2, FALSE), "-")</f>
        <v/>
      </c>
      <c r="F125" s="20">
        <f>IFERROR(New_4G_Sites!F125*VLOOKUP(Lookups!$A$12, Lookups!$A$9:Lookups!$B$24, 2, FALSE), "-")</f>
        <v/>
      </c>
      <c r="G125" s="20">
        <f>IFERROR(New_4G_Sites!G125*VLOOKUP(Lookups!$A$12, Lookups!$A$9:Lookups!$B$24, 2, FALSE), "-")</f>
        <v/>
      </c>
      <c r="H125" s="20">
        <f>IFERROR(New_4G_Sites!H125*VLOOKUP(Lookups!$A$12, Lookups!$A$9:Lookups!$B$24, 2, FALSE), "-")</f>
        <v/>
      </c>
      <c r="I125" s="20">
        <f>IFERROR(New_4G_Sites!I125*VLOOKUP(Lookups!$A$12, Lookups!$A$9:Lookups!$B$24, 2, FALSE), "-")</f>
        <v/>
      </c>
      <c r="J125" s="20">
        <f>IFERROR(New_4G_Sites!J125*VLOOKUP(Lookups!$A$12, Lookups!$A$9:Lookups!$B$24, 2, FALSE), "-")</f>
        <v/>
      </c>
      <c r="K125" s="20">
        <f>IFERROR(New_4G_Sites!K125*VLOOKUP(Lookups!$A$12, Lookups!$A$9:Lookups!$B$24, 2, FALSE), "-")</f>
        <v/>
      </c>
      <c r="L125" s="20">
        <f>IFERROR(New_4G_Sites!L125*VLOOKUP(Lookups!$A$12, Lookups!$A$9:Lookups!$B$24, 2, FALSE), "-")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IFERROR(New_4G_Sites!C126*VLOOKUP(Lookups!$A$12, Lookups!$A$9:Lookups!$B$24, 2, FALSE), "-")</f>
        <v/>
      </c>
      <c r="D126" s="20">
        <f>IFERROR(New_4G_Sites!D126*VLOOKUP(Lookups!$A$12, Lookups!$A$9:Lookups!$B$24, 2, FALSE), "-")</f>
        <v/>
      </c>
      <c r="E126" s="20">
        <f>IFERROR(New_4G_Sites!E126*VLOOKUP(Lookups!$A$12, Lookups!$A$9:Lookups!$B$24, 2, FALSE), "-")</f>
        <v/>
      </c>
      <c r="F126" s="20">
        <f>IFERROR(New_4G_Sites!F126*VLOOKUP(Lookups!$A$12, Lookups!$A$9:Lookups!$B$24, 2, FALSE), "-")</f>
        <v/>
      </c>
      <c r="G126" s="20">
        <f>IFERROR(New_4G_Sites!G126*VLOOKUP(Lookups!$A$12, Lookups!$A$9:Lookups!$B$24, 2, FALSE), "-")</f>
        <v/>
      </c>
      <c r="H126" s="20">
        <f>IFERROR(New_4G_Sites!H126*VLOOKUP(Lookups!$A$12, Lookups!$A$9:Lookups!$B$24, 2, FALSE), "-")</f>
        <v/>
      </c>
      <c r="I126" s="20">
        <f>IFERROR(New_4G_Sites!I126*VLOOKUP(Lookups!$A$12, Lookups!$A$9:Lookups!$B$24, 2, FALSE), "-")</f>
        <v/>
      </c>
      <c r="J126" s="20">
        <f>IFERROR(New_4G_Sites!J126*VLOOKUP(Lookups!$A$12, Lookups!$A$9:Lookups!$B$24, 2, FALSE), "-")</f>
        <v/>
      </c>
      <c r="K126" s="20">
        <f>IFERROR(New_4G_Sites!K126*VLOOKUP(Lookups!$A$12, Lookups!$A$9:Lookups!$B$24, 2, FALSE), "-")</f>
        <v/>
      </c>
      <c r="L126" s="20">
        <f>IFERROR(New_4G_Sites!L126*VLOOKUP(Lookups!$A$12, Lookups!$A$9:Lookups!$B$24, 2, FALSE), "-")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IFERROR(New_4G_Sites!C127*VLOOKUP(Lookups!$A$12, Lookups!$A$9:Lookups!$B$24, 2, FALSE), "-")</f>
        <v/>
      </c>
      <c r="D127" s="20">
        <f>IFERROR(New_4G_Sites!D127*VLOOKUP(Lookups!$A$12, Lookups!$A$9:Lookups!$B$24, 2, FALSE), "-")</f>
        <v/>
      </c>
      <c r="E127" s="20">
        <f>IFERROR(New_4G_Sites!E127*VLOOKUP(Lookups!$A$12, Lookups!$A$9:Lookups!$B$24, 2, FALSE), "-")</f>
        <v/>
      </c>
      <c r="F127" s="20">
        <f>IFERROR(New_4G_Sites!F127*VLOOKUP(Lookups!$A$12, Lookups!$A$9:Lookups!$B$24, 2, FALSE), "-")</f>
        <v/>
      </c>
      <c r="G127" s="20">
        <f>IFERROR(New_4G_Sites!G127*VLOOKUP(Lookups!$A$12, Lookups!$A$9:Lookups!$B$24, 2, FALSE), "-")</f>
        <v/>
      </c>
      <c r="H127" s="20">
        <f>IFERROR(New_4G_Sites!H127*VLOOKUP(Lookups!$A$12, Lookups!$A$9:Lookups!$B$24, 2, FALSE), "-")</f>
        <v/>
      </c>
      <c r="I127" s="20">
        <f>IFERROR(New_4G_Sites!I127*VLOOKUP(Lookups!$A$12, Lookups!$A$9:Lookups!$B$24, 2, FALSE), "-")</f>
        <v/>
      </c>
      <c r="J127" s="20">
        <f>IFERROR(New_4G_Sites!J127*VLOOKUP(Lookups!$A$12, Lookups!$A$9:Lookups!$B$24, 2, FALSE), "-")</f>
        <v/>
      </c>
      <c r="K127" s="20">
        <f>IFERROR(New_4G_Sites!K127*VLOOKUP(Lookups!$A$12, Lookups!$A$9:Lookups!$B$24, 2, FALSE), "-")</f>
        <v/>
      </c>
      <c r="L127" s="20">
        <f>IFERROR(New_4G_Sites!L127*VLOOKUP(Lookups!$A$12, Lookups!$A$9:Lookups!$B$24, 2, FALSE), "-")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IFERROR(New_4G_Sites!C128*VLOOKUP(Lookups!$A$12, Lookups!$A$9:Lookups!$B$24, 2, FALSE), "-")</f>
        <v/>
      </c>
      <c r="D128" s="20">
        <f>IFERROR(New_4G_Sites!D128*VLOOKUP(Lookups!$A$12, Lookups!$A$9:Lookups!$B$24, 2, FALSE), "-")</f>
        <v/>
      </c>
      <c r="E128" s="20">
        <f>IFERROR(New_4G_Sites!E128*VLOOKUP(Lookups!$A$12, Lookups!$A$9:Lookups!$B$24, 2, FALSE), "-")</f>
        <v/>
      </c>
      <c r="F128" s="20">
        <f>IFERROR(New_4G_Sites!F128*VLOOKUP(Lookups!$A$12, Lookups!$A$9:Lookups!$B$24, 2, FALSE), "-")</f>
        <v/>
      </c>
      <c r="G128" s="20">
        <f>IFERROR(New_4G_Sites!G128*VLOOKUP(Lookups!$A$12, Lookups!$A$9:Lookups!$B$24, 2, FALSE), "-")</f>
        <v/>
      </c>
      <c r="H128" s="20">
        <f>IFERROR(New_4G_Sites!H128*VLOOKUP(Lookups!$A$12, Lookups!$A$9:Lookups!$B$24, 2, FALSE), "-")</f>
        <v/>
      </c>
      <c r="I128" s="20">
        <f>IFERROR(New_4G_Sites!I128*VLOOKUP(Lookups!$A$12, Lookups!$A$9:Lookups!$B$24, 2, FALSE), "-")</f>
        <v/>
      </c>
      <c r="J128" s="20">
        <f>IFERROR(New_4G_Sites!J128*VLOOKUP(Lookups!$A$12, Lookups!$A$9:Lookups!$B$24, 2, FALSE), "-")</f>
        <v/>
      </c>
      <c r="K128" s="20">
        <f>IFERROR(New_4G_Sites!K128*VLOOKUP(Lookups!$A$12, Lookups!$A$9:Lookups!$B$24, 2, FALSE), "-")</f>
        <v/>
      </c>
      <c r="L128" s="20">
        <f>IFERROR(New_4G_Sites!L128*VLOOKUP(Lookups!$A$12, Lookups!$A$9:Lookups!$B$24, 2, FALSE), "-")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IFERROR(New_4G_Sites!C129*VLOOKUP(Lookups!$A$12, Lookups!$A$9:Lookups!$B$24, 2, FALSE), "-")</f>
        <v/>
      </c>
      <c r="D129" s="20">
        <f>IFERROR(New_4G_Sites!D129*VLOOKUP(Lookups!$A$12, Lookups!$A$9:Lookups!$B$24, 2, FALSE), "-")</f>
        <v/>
      </c>
      <c r="E129" s="20">
        <f>IFERROR(New_4G_Sites!E129*VLOOKUP(Lookups!$A$12, Lookups!$A$9:Lookups!$B$24, 2, FALSE), "-")</f>
        <v/>
      </c>
      <c r="F129" s="20">
        <f>IFERROR(New_4G_Sites!F129*VLOOKUP(Lookups!$A$12, Lookups!$A$9:Lookups!$B$24, 2, FALSE), "-")</f>
        <v/>
      </c>
      <c r="G129" s="20">
        <f>IFERROR(New_4G_Sites!G129*VLOOKUP(Lookups!$A$12, Lookups!$A$9:Lookups!$B$24, 2, FALSE), "-")</f>
        <v/>
      </c>
      <c r="H129" s="20">
        <f>IFERROR(New_4G_Sites!H129*VLOOKUP(Lookups!$A$12, Lookups!$A$9:Lookups!$B$24, 2, FALSE), "-")</f>
        <v/>
      </c>
      <c r="I129" s="20">
        <f>IFERROR(New_4G_Sites!I129*VLOOKUP(Lookups!$A$12, Lookups!$A$9:Lookups!$B$24, 2, FALSE), "-")</f>
        <v/>
      </c>
      <c r="J129" s="20">
        <f>IFERROR(New_4G_Sites!J129*VLOOKUP(Lookups!$A$12, Lookups!$A$9:Lookups!$B$24, 2, FALSE), "-")</f>
        <v/>
      </c>
      <c r="K129" s="20">
        <f>IFERROR(New_4G_Sites!K129*VLOOKUP(Lookups!$A$12, Lookups!$A$9:Lookups!$B$24, 2, FALSE), "-")</f>
        <v/>
      </c>
      <c r="L129" s="20">
        <f>IFERROR(New_4G_Sites!L129*VLOOKUP(Lookups!$A$12, Lookups!$A$9:Lookups!$B$24, 2, FALSE), "-")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IFERROR(New_4G_Sites!C130*VLOOKUP(Lookups!$A$12, Lookups!$A$9:Lookups!$B$24, 2, FALSE), "-")</f>
        <v/>
      </c>
      <c r="D130" s="20">
        <f>IFERROR(New_4G_Sites!D130*VLOOKUP(Lookups!$A$12, Lookups!$A$9:Lookups!$B$24, 2, FALSE), "-")</f>
        <v/>
      </c>
      <c r="E130" s="20">
        <f>IFERROR(New_4G_Sites!E130*VLOOKUP(Lookups!$A$12, Lookups!$A$9:Lookups!$B$24, 2, FALSE), "-")</f>
        <v/>
      </c>
      <c r="F130" s="20">
        <f>IFERROR(New_4G_Sites!F130*VLOOKUP(Lookups!$A$12, Lookups!$A$9:Lookups!$B$24, 2, FALSE), "-")</f>
        <v/>
      </c>
      <c r="G130" s="20">
        <f>IFERROR(New_4G_Sites!G130*VLOOKUP(Lookups!$A$12, Lookups!$A$9:Lookups!$B$24, 2, FALSE), "-")</f>
        <v/>
      </c>
      <c r="H130" s="20">
        <f>IFERROR(New_4G_Sites!H130*VLOOKUP(Lookups!$A$12, Lookups!$A$9:Lookups!$B$24, 2, FALSE), "-")</f>
        <v/>
      </c>
      <c r="I130" s="20">
        <f>IFERROR(New_4G_Sites!I130*VLOOKUP(Lookups!$A$12, Lookups!$A$9:Lookups!$B$24, 2, FALSE), "-")</f>
        <v/>
      </c>
      <c r="J130" s="20">
        <f>IFERROR(New_4G_Sites!J130*VLOOKUP(Lookups!$A$12, Lookups!$A$9:Lookups!$B$24, 2, FALSE), "-")</f>
        <v/>
      </c>
      <c r="K130" s="20">
        <f>IFERROR(New_4G_Sites!K130*VLOOKUP(Lookups!$A$12, Lookups!$A$9:Lookups!$B$24, 2, FALSE), "-")</f>
        <v/>
      </c>
      <c r="L130" s="20">
        <f>IFERROR(New_4G_Sites!L130*VLOOKUP(Lookups!$A$12, Lookups!$A$9:Lookups!$B$24, 2, FALSE), "-")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IFERROR(New_4G_Sites!C131*VLOOKUP(Lookups!$A$12, Lookups!$A$9:Lookups!$B$24, 2, FALSE), "-")</f>
        <v/>
      </c>
      <c r="D131" s="20">
        <f>IFERROR(New_4G_Sites!D131*VLOOKUP(Lookups!$A$12, Lookups!$A$9:Lookups!$B$24, 2, FALSE), "-")</f>
        <v/>
      </c>
      <c r="E131" s="20">
        <f>IFERROR(New_4G_Sites!E131*VLOOKUP(Lookups!$A$12, Lookups!$A$9:Lookups!$B$24, 2, FALSE), "-")</f>
        <v/>
      </c>
      <c r="F131" s="20">
        <f>IFERROR(New_4G_Sites!F131*VLOOKUP(Lookups!$A$12, Lookups!$A$9:Lookups!$B$24, 2, FALSE), "-")</f>
        <v/>
      </c>
      <c r="G131" s="20">
        <f>IFERROR(New_4G_Sites!G131*VLOOKUP(Lookups!$A$12, Lookups!$A$9:Lookups!$B$24, 2, FALSE), "-")</f>
        <v/>
      </c>
      <c r="H131" s="20">
        <f>IFERROR(New_4G_Sites!H131*VLOOKUP(Lookups!$A$12, Lookups!$A$9:Lookups!$B$24, 2, FALSE), "-")</f>
        <v/>
      </c>
      <c r="I131" s="20">
        <f>IFERROR(New_4G_Sites!I131*VLOOKUP(Lookups!$A$12, Lookups!$A$9:Lookups!$B$24, 2, FALSE), "-")</f>
        <v/>
      </c>
      <c r="J131" s="20">
        <f>IFERROR(New_4G_Sites!J131*VLOOKUP(Lookups!$A$12, Lookups!$A$9:Lookups!$B$24, 2, FALSE), "-")</f>
        <v/>
      </c>
      <c r="K131" s="20">
        <f>IFERROR(New_4G_Sites!K131*VLOOKUP(Lookups!$A$12, Lookups!$A$9:Lookups!$B$24, 2, FALSE), "-")</f>
        <v/>
      </c>
      <c r="L131" s="20">
        <f>IFERROR(New_4G_Sites!L131*VLOOKUP(Lookups!$A$12, Lookups!$A$9:Lookups!$B$24, 2, FALSE), "-")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IFERROR(New_4G_Sites!C132*VLOOKUP(Lookups!$A$12, Lookups!$A$9:Lookups!$B$24, 2, FALSE), "-")</f>
        <v/>
      </c>
      <c r="D132" s="20">
        <f>IFERROR(New_4G_Sites!D132*VLOOKUP(Lookups!$A$12, Lookups!$A$9:Lookups!$B$24, 2, FALSE), "-")</f>
        <v/>
      </c>
      <c r="E132" s="20">
        <f>IFERROR(New_4G_Sites!E132*VLOOKUP(Lookups!$A$12, Lookups!$A$9:Lookups!$B$24, 2, FALSE), "-")</f>
        <v/>
      </c>
      <c r="F132" s="20">
        <f>IFERROR(New_4G_Sites!F132*VLOOKUP(Lookups!$A$12, Lookups!$A$9:Lookups!$B$24, 2, FALSE), "-")</f>
        <v/>
      </c>
      <c r="G132" s="20">
        <f>IFERROR(New_4G_Sites!G132*VLOOKUP(Lookups!$A$12, Lookups!$A$9:Lookups!$B$24, 2, FALSE), "-")</f>
        <v/>
      </c>
      <c r="H132" s="20">
        <f>IFERROR(New_4G_Sites!H132*VLOOKUP(Lookups!$A$12, Lookups!$A$9:Lookups!$B$24, 2, FALSE), "-")</f>
        <v/>
      </c>
      <c r="I132" s="20">
        <f>IFERROR(New_4G_Sites!I132*VLOOKUP(Lookups!$A$12, Lookups!$A$9:Lookups!$B$24, 2, FALSE), "-")</f>
        <v/>
      </c>
      <c r="J132" s="20">
        <f>IFERROR(New_4G_Sites!J132*VLOOKUP(Lookups!$A$12, Lookups!$A$9:Lookups!$B$24, 2, FALSE), "-")</f>
        <v/>
      </c>
      <c r="K132" s="20">
        <f>IFERROR(New_4G_Sites!K132*VLOOKUP(Lookups!$A$12, Lookups!$A$9:Lookups!$B$24, 2, FALSE), "-")</f>
        <v/>
      </c>
      <c r="L132" s="20">
        <f>IFERROR(New_4G_Sites!L132*VLOOKUP(Lookups!$A$12, Lookups!$A$9:Lookups!$B$24, 2, FALSE), "-")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IFERROR(New_4G_Sites!C133*VLOOKUP(Lookups!$A$12, Lookups!$A$9:Lookups!$B$24, 2, FALSE), "-")</f>
        <v/>
      </c>
      <c r="D133" s="20">
        <f>IFERROR(New_4G_Sites!D133*VLOOKUP(Lookups!$A$12, Lookups!$A$9:Lookups!$B$24, 2, FALSE), "-")</f>
        <v/>
      </c>
      <c r="E133" s="20">
        <f>IFERROR(New_4G_Sites!E133*VLOOKUP(Lookups!$A$12, Lookups!$A$9:Lookups!$B$24, 2, FALSE), "-")</f>
        <v/>
      </c>
      <c r="F133" s="20">
        <f>IFERROR(New_4G_Sites!F133*VLOOKUP(Lookups!$A$12, Lookups!$A$9:Lookups!$B$24, 2, FALSE), "-")</f>
        <v/>
      </c>
      <c r="G133" s="20">
        <f>IFERROR(New_4G_Sites!G133*VLOOKUP(Lookups!$A$12, Lookups!$A$9:Lookups!$B$24, 2, FALSE), "-")</f>
        <v/>
      </c>
      <c r="H133" s="20">
        <f>IFERROR(New_4G_Sites!H133*VLOOKUP(Lookups!$A$12, Lookups!$A$9:Lookups!$B$24, 2, FALSE), "-")</f>
        <v/>
      </c>
      <c r="I133" s="20">
        <f>IFERROR(New_4G_Sites!I133*VLOOKUP(Lookups!$A$12, Lookups!$A$9:Lookups!$B$24, 2, FALSE), "-")</f>
        <v/>
      </c>
      <c r="J133" s="20">
        <f>IFERROR(New_4G_Sites!J133*VLOOKUP(Lookups!$A$12, Lookups!$A$9:Lookups!$B$24, 2, FALSE), "-")</f>
        <v/>
      </c>
      <c r="K133" s="20">
        <f>IFERROR(New_4G_Sites!K133*VLOOKUP(Lookups!$A$12, Lookups!$A$9:Lookups!$B$24, 2, FALSE), "-")</f>
        <v/>
      </c>
      <c r="L133" s="20">
        <f>IFERROR(New_4G_Sites!L133*VLOOKUP(Lookups!$A$12, Lookups!$A$9:Lookups!$B$24, 2, FALSE), "-")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IFERROR(New_4G_Sites!C134*VLOOKUP(Lookups!$A$12, Lookups!$A$9:Lookups!$B$24, 2, FALSE), "-")</f>
        <v/>
      </c>
      <c r="D134" s="20">
        <f>IFERROR(New_4G_Sites!D134*VLOOKUP(Lookups!$A$12, Lookups!$A$9:Lookups!$B$24, 2, FALSE), "-")</f>
        <v/>
      </c>
      <c r="E134" s="20">
        <f>IFERROR(New_4G_Sites!E134*VLOOKUP(Lookups!$A$12, Lookups!$A$9:Lookups!$B$24, 2, FALSE), "-")</f>
        <v/>
      </c>
      <c r="F134" s="20">
        <f>IFERROR(New_4G_Sites!F134*VLOOKUP(Lookups!$A$12, Lookups!$A$9:Lookups!$B$24, 2, FALSE), "-")</f>
        <v/>
      </c>
      <c r="G134" s="20">
        <f>IFERROR(New_4G_Sites!G134*VLOOKUP(Lookups!$A$12, Lookups!$A$9:Lookups!$B$24, 2, FALSE), "-")</f>
        <v/>
      </c>
      <c r="H134" s="20">
        <f>IFERROR(New_4G_Sites!H134*VLOOKUP(Lookups!$A$12, Lookups!$A$9:Lookups!$B$24, 2, FALSE), "-")</f>
        <v/>
      </c>
      <c r="I134" s="20">
        <f>IFERROR(New_4G_Sites!I134*VLOOKUP(Lookups!$A$12, Lookups!$A$9:Lookups!$B$24, 2, FALSE), "-")</f>
        <v/>
      </c>
      <c r="J134" s="20">
        <f>IFERROR(New_4G_Sites!J134*VLOOKUP(Lookups!$A$12, Lookups!$A$9:Lookups!$B$24, 2, FALSE), "-")</f>
        <v/>
      </c>
      <c r="K134" s="20">
        <f>IFERROR(New_4G_Sites!K134*VLOOKUP(Lookups!$A$12, Lookups!$A$9:Lookups!$B$24, 2, FALSE), "-")</f>
        <v/>
      </c>
      <c r="L134" s="20">
        <f>IFERROR(New_4G_Sites!L134*VLOOKUP(Lookups!$A$12, Lookups!$A$9:Lookups!$B$24, 2, FALSE), "-")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IFERROR(New_4G_Sites!C135*VLOOKUP(Lookups!$A$12, Lookups!$A$9:Lookups!$B$24, 2, FALSE), "-")</f>
        <v/>
      </c>
      <c r="D135" s="20">
        <f>IFERROR(New_4G_Sites!D135*VLOOKUP(Lookups!$A$12, Lookups!$A$9:Lookups!$B$24, 2, FALSE), "-")</f>
        <v/>
      </c>
      <c r="E135" s="20">
        <f>IFERROR(New_4G_Sites!E135*VLOOKUP(Lookups!$A$12, Lookups!$A$9:Lookups!$B$24, 2, FALSE), "-")</f>
        <v/>
      </c>
      <c r="F135" s="20">
        <f>IFERROR(New_4G_Sites!F135*VLOOKUP(Lookups!$A$12, Lookups!$A$9:Lookups!$B$24, 2, FALSE), "-")</f>
        <v/>
      </c>
      <c r="G135" s="20">
        <f>IFERROR(New_4G_Sites!G135*VLOOKUP(Lookups!$A$12, Lookups!$A$9:Lookups!$B$24, 2, FALSE), "-")</f>
        <v/>
      </c>
      <c r="H135" s="20">
        <f>IFERROR(New_4G_Sites!H135*VLOOKUP(Lookups!$A$12, Lookups!$A$9:Lookups!$B$24, 2, FALSE), "-")</f>
        <v/>
      </c>
      <c r="I135" s="20">
        <f>IFERROR(New_4G_Sites!I135*VLOOKUP(Lookups!$A$12, Lookups!$A$9:Lookups!$B$24, 2, FALSE), "-")</f>
        <v/>
      </c>
      <c r="J135" s="20">
        <f>IFERROR(New_4G_Sites!J135*VLOOKUP(Lookups!$A$12, Lookups!$A$9:Lookups!$B$24, 2, FALSE), "-")</f>
        <v/>
      </c>
      <c r="K135" s="20">
        <f>IFERROR(New_4G_Sites!K135*VLOOKUP(Lookups!$A$12, Lookups!$A$9:Lookups!$B$24, 2, FALSE), "-")</f>
        <v/>
      </c>
      <c r="L135" s="20">
        <f>IFERROR(New_4G_Sites!L135*VLOOKUP(Lookups!$A$12, Lookups!$A$9:Lookups!$B$24, 2, FALSE), "-")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IFERROR(New_4G_Sites!C136*VLOOKUP(Lookups!$A$12, Lookups!$A$9:Lookups!$B$24, 2, FALSE), "-")</f>
        <v/>
      </c>
      <c r="D136" s="20">
        <f>IFERROR(New_4G_Sites!D136*VLOOKUP(Lookups!$A$12, Lookups!$A$9:Lookups!$B$24, 2, FALSE), "-")</f>
        <v/>
      </c>
      <c r="E136" s="20">
        <f>IFERROR(New_4G_Sites!E136*VLOOKUP(Lookups!$A$12, Lookups!$A$9:Lookups!$B$24, 2, FALSE), "-")</f>
        <v/>
      </c>
      <c r="F136" s="20">
        <f>IFERROR(New_4G_Sites!F136*VLOOKUP(Lookups!$A$12, Lookups!$A$9:Lookups!$B$24, 2, FALSE), "-")</f>
        <v/>
      </c>
      <c r="G136" s="20">
        <f>IFERROR(New_4G_Sites!G136*VLOOKUP(Lookups!$A$12, Lookups!$A$9:Lookups!$B$24, 2, FALSE), "-")</f>
        <v/>
      </c>
      <c r="H136" s="20">
        <f>IFERROR(New_4G_Sites!H136*VLOOKUP(Lookups!$A$12, Lookups!$A$9:Lookups!$B$24, 2, FALSE), "-")</f>
        <v/>
      </c>
      <c r="I136" s="20">
        <f>IFERROR(New_4G_Sites!I136*VLOOKUP(Lookups!$A$12, Lookups!$A$9:Lookups!$B$24, 2, FALSE), "-")</f>
        <v/>
      </c>
      <c r="J136" s="20">
        <f>IFERROR(New_4G_Sites!J136*VLOOKUP(Lookups!$A$12, Lookups!$A$9:Lookups!$B$24, 2, FALSE), "-")</f>
        <v/>
      </c>
      <c r="K136" s="20">
        <f>IFERROR(New_4G_Sites!K136*VLOOKUP(Lookups!$A$12, Lookups!$A$9:Lookups!$B$24, 2, FALSE), "-")</f>
        <v/>
      </c>
      <c r="L136" s="20">
        <f>IFERROR(New_4G_Sites!L136*VLOOKUP(Lookups!$A$12, Lookups!$A$9:Lookups!$B$24, 2, FALSE), "-")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IFERROR(New_4G_Sites!C137*VLOOKUP(Lookups!$A$12, Lookups!$A$9:Lookups!$B$24, 2, FALSE), "-")</f>
        <v/>
      </c>
      <c r="D137" s="20">
        <f>IFERROR(New_4G_Sites!D137*VLOOKUP(Lookups!$A$12, Lookups!$A$9:Lookups!$B$24, 2, FALSE), "-")</f>
        <v/>
      </c>
      <c r="E137" s="20">
        <f>IFERROR(New_4G_Sites!E137*VLOOKUP(Lookups!$A$12, Lookups!$A$9:Lookups!$B$24, 2, FALSE), "-")</f>
        <v/>
      </c>
      <c r="F137" s="20">
        <f>IFERROR(New_4G_Sites!F137*VLOOKUP(Lookups!$A$12, Lookups!$A$9:Lookups!$B$24, 2, FALSE), "-")</f>
        <v/>
      </c>
      <c r="G137" s="20">
        <f>IFERROR(New_4G_Sites!G137*VLOOKUP(Lookups!$A$12, Lookups!$A$9:Lookups!$B$24, 2, FALSE), "-")</f>
        <v/>
      </c>
      <c r="H137" s="20">
        <f>IFERROR(New_4G_Sites!H137*VLOOKUP(Lookups!$A$12, Lookups!$A$9:Lookups!$B$24, 2, FALSE), "-")</f>
        <v/>
      </c>
      <c r="I137" s="20">
        <f>IFERROR(New_4G_Sites!I137*VLOOKUP(Lookups!$A$12, Lookups!$A$9:Lookups!$B$24, 2, FALSE), "-")</f>
        <v/>
      </c>
      <c r="J137" s="20">
        <f>IFERROR(New_4G_Sites!J137*VLOOKUP(Lookups!$A$12, Lookups!$A$9:Lookups!$B$24, 2, FALSE), "-")</f>
        <v/>
      </c>
      <c r="K137" s="20">
        <f>IFERROR(New_4G_Sites!K137*VLOOKUP(Lookups!$A$12, Lookups!$A$9:Lookups!$B$24, 2, FALSE), "-")</f>
        <v/>
      </c>
      <c r="L137" s="20">
        <f>IFERROR(New_4G_Sites!L137*VLOOKUP(Lookups!$A$12, Lookups!$A$9:Lookups!$B$24, 2, FALSE), "-")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IFERROR(New_4G_Sites!C138*VLOOKUP(Lookups!$A$12, Lookups!$A$9:Lookups!$B$24, 2, FALSE), "-")</f>
        <v/>
      </c>
      <c r="D138" s="20">
        <f>IFERROR(New_4G_Sites!D138*VLOOKUP(Lookups!$A$12, Lookups!$A$9:Lookups!$B$24, 2, FALSE), "-")</f>
        <v/>
      </c>
      <c r="E138" s="20">
        <f>IFERROR(New_4G_Sites!E138*VLOOKUP(Lookups!$A$12, Lookups!$A$9:Lookups!$B$24, 2, FALSE), "-")</f>
        <v/>
      </c>
      <c r="F138" s="20">
        <f>IFERROR(New_4G_Sites!F138*VLOOKUP(Lookups!$A$12, Lookups!$A$9:Lookups!$B$24, 2, FALSE), "-")</f>
        <v/>
      </c>
      <c r="G138" s="20">
        <f>IFERROR(New_4G_Sites!G138*VLOOKUP(Lookups!$A$12, Lookups!$A$9:Lookups!$B$24, 2, FALSE), "-")</f>
        <v/>
      </c>
      <c r="H138" s="20">
        <f>IFERROR(New_4G_Sites!H138*VLOOKUP(Lookups!$A$12, Lookups!$A$9:Lookups!$B$24, 2, FALSE), "-")</f>
        <v/>
      </c>
      <c r="I138" s="20">
        <f>IFERROR(New_4G_Sites!I138*VLOOKUP(Lookups!$A$12, Lookups!$A$9:Lookups!$B$24, 2, FALSE), "-")</f>
        <v/>
      </c>
      <c r="J138" s="20">
        <f>IFERROR(New_4G_Sites!J138*VLOOKUP(Lookups!$A$12, Lookups!$A$9:Lookups!$B$24, 2, FALSE), "-")</f>
        <v/>
      </c>
      <c r="K138" s="20">
        <f>IFERROR(New_4G_Sites!K138*VLOOKUP(Lookups!$A$12, Lookups!$A$9:Lookups!$B$24, 2, FALSE), "-")</f>
        <v/>
      </c>
      <c r="L138" s="20">
        <f>IFERROR(New_4G_Sites!L138*VLOOKUP(Lookups!$A$12, Lookups!$A$9:Lookups!$B$24, 2, FALSE), "-")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IFERROR(New_4G_Sites!C139*VLOOKUP(Lookups!$A$12, Lookups!$A$9:Lookups!$B$24, 2, FALSE), "-")</f>
        <v/>
      </c>
      <c r="D139" s="20">
        <f>IFERROR(New_4G_Sites!D139*VLOOKUP(Lookups!$A$12, Lookups!$A$9:Lookups!$B$24, 2, FALSE), "-")</f>
        <v/>
      </c>
      <c r="E139" s="20">
        <f>IFERROR(New_4G_Sites!E139*VLOOKUP(Lookups!$A$12, Lookups!$A$9:Lookups!$B$24, 2, FALSE), "-")</f>
        <v/>
      </c>
      <c r="F139" s="20">
        <f>IFERROR(New_4G_Sites!F139*VLOOKUP(Lookups!$A$12, Lookups!$A$9:Lookups!$B$24, 2, FALSE), "-")</f>
        <v/>
      </c>
      <c r="G139" s="20">
        <f>IFERROR(New_4G_Sites!G139*VLOOKUP(Lookups!$A$12, Lookups!$A$9:Lookups!$B$24, 2, FALSE), "-")</f>
        <v/>
      </c>
      <c r="H139" s="20">
        <f>IFERROR(New_4G_Sites!H139*VLOOKUP(Lookups!$A$12, Lookups!$A$9:Lookups!$B$24, 2, FALSE), "-")</f>
        <v/>
      </c>
      <c r="I139" s="20">
        <f>IFERROR(New_4G_Sites!I139*VLOOKUP(Lookups!$A$12, Lookups!$A$9:Lookups!$B$24, 2, FALSE), "-")</f>
        <v/>
      </c>
      <c r="J139" s="20">
        <f>IFERROR(New_4G_Sites!J139*VLOOKUP(Lookups!$A$12, Lookups!$A$9:Lookups!$B$24, 2, FALSE), "-")</f>
        <v/>
      </c>
      <c r="K139" s="20">
        <f>IFERROR(New_4G_Sites!K139*VLOOKUP(Lookups!$A$12, Lookups!$A$9:Lookups!$B$24, 2, FALSE), "-")</f>
        <v/>
      </c>
      <c r="L139" s="20">
        <f>IFERROR(New_4G_Sites!L139*VLOOKUP(Lookups!$A$12, Lookups!$A$9:Lookups!$B$24, 2, FALSE), "-")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IFERROR(New_4G_Sites!C140*VLOOKUP(Lookups!$A$12, Lookups!$A$9:Lookups!$B$24, 2, FALSE), "-")</f>
        <v/>
      </c>
      <c r="D140" s="20">
        <f>IFERROR(New_4G_Sites!D140*VLOOKUP(Lookups!$A$12, Lookups!$A$9:Lookups!$B$24, 2, FALSE), "-")</f>
        <v/>
      </c>
      <c r="E140" s="20">
        <f>IFERROR(New_4G_Sites!E140*VLOOKUP(Lookups!$A$12, Lookups!$A$9:Lookups!$B$24, 2, FALSE), "-")</f>
        <v/>
      </c>
      <c r="F140" s="20">
        <f>IFERROR(New_4G_Sites!F140*VLOOKUP(Lookups!$A$12, Lookups!$A$9:Lookups!$B$24, 2, FALSE), "-")</f>
        <v/>
      </c>
      <c r="G140" s="20">
        <f>IFERROR(New_4G_Sites!G140*VLOOKUP(Lookups!$A$12, Lookups!$A$9:Lookups!$B$24, 2, FALSE), "-")</f>
        <v/>
      </c>
      <c r="H140" s="20">
        <f>IFERROR(New_4G_Sites!H140*VLOOKUP(Lookups!$A$12, Lookups!$A$9:Lookups!$B$24, 2, FALSE), "-")</f>
        <v/>
      </c>
      <c r="I140" s="20">
        <f>IFERROR(New_4G_Sites!I140*VLOOKUP(Lookups!$A$12, Lookups!$A$9:Lookups!$B$24, 2, FALSE), "-")</f>
        <v/>
      </c>
      <c r="J140" s="20">
        <f>IFERROR(New_4G_Sites!J140*VLOOKUP(Lookups!$A$12, Lookups!$A$9:Lookups!$B$24, 2, FALSE), "-")</f>
        <v/>
      </c>
      <c r="K140" s="20">
        <f>IFERROR(New_4G_Sites!K140*VLOOKUP(Lookups!$A$12, Lookups!$A$9:Lookups!$B$24, 2, FALSE), "-")</f>
        <v/>
      </c>
      <c r="L140" s="20">
        <f>IFERROR(New_4G_Sites!L140*VLOOKUP(Lookups!$A$12, Lookups!$A$9:Lookups!$B$24, 2, FALSE), "-")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IFERROR(New_4G_Sites!C141*VLOOKUP(Lookups!$A$12, Lookups!$A$9:Lookups!$B$24, 2, FALSE), "-")</f>
        <v/>
      </c>
      <c r="D141" s="20">
        <f>IFERROR(New_4G_Sites!D141*VLOOKUP(Lookups!$A$12, Lookups!$A$9:Lookups!$B$24, 2, FALSE), "-")</f>
        <v/>
      </c>
      <c r="E141" s="20">
        <f>IFERROR(New_4G_Sites!E141*VLOOKUP(Lookups!$A$12, Lookups!$A$9:Lookups!$B$24, 2, FALSE), "-")</f>
        <v/>
      </c>
      <c r="F141" s="20">
        <f>IFERROR(New_4G_Sites!F141*VLOOKUP(Lookups!$A$12, Lookups!$A$9:Lookups!$B$24, 2, FALSE), "-")</f>
        <v/>
      </c>
      <c r="G141" s="20">
        <f>IFERROR(New_4G_Sites!G141*VLOOKUP(Lookups!$A$12, Lookups!$A$9:Lookups!$B$24, 2, FALSE), "-")</f>
        <v/>
      </c>
      <c r="H141" s="20">
        <f>IFERROR(New_4G_Sites!H141*VLOOKUP(Lookups!$A$12, Lookups!$A$9:Lookups!$B$24, 2, FALSE), "-")</f>
        <v/>
      </c>
      <c r="I141" s="20">
        <f>IFERROR(New_4G_Sites!I141*VLOOKUP(Lookups!$A$12, Lookups!$A$9:Lookups!$B$24, 2, FALSE), "-")</f>
        <v/>
      </c>
      <c r="J141" s="20">
        <f>IFERROR(New_4G_Sites!J141*VLOOKUP(Lookups!$A$12, Lookups!$A$9:Lookups!$B$24, 2, FALSE), "-")</f>
        <v/>
      </c>
      <c r="K141" s="20">
        <f>IFERROR(New_4G_Sites!K141*VLOOKUP(Lookups!$A$12, Lookups!$A$9:Lookups!$B$24, 2, FALSE), "-")</f>
        <v/>
      </c>
      <c r="L141" s="20">
        <f>IFERROR(New_4G_Sites!L141*VLOOKUP(Lookups!$A$12, Lookups!$A$9:Lookups!$B$24, 2, FALSE), "-")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IFERROR(New_4G_Sites!C142*VLOOKUP(Lookups!$A$12, Lookups!$A$9:Lookups!$B$24, 2, FALSE), "-")</f>
        <v/>
      </c>
      <c r="D142" s="20">
        <f>IFERROR(New_4G_Sites!D142*VLOOKUP(Lookups!$A$12, Lookups!$A$9:Lookups!$B$24, 2, FALSE), "-")</f>
        <v/>
      </c>
      <c r="E142" s="20">
        <f>IFERROR(New_4G_Sites!E142*VLOOKUP(Lookups!$A$12, Lookups!$A$9:Lookups!$B$24, 2, FALSE), "-")</f>
        <v/>
      </c>
      <c r="F142" s="20">
        <f>IFERROR(New_4G_Sites!F142*VLOOKUP(Lookups!$A$12, Lookups!$A$9:Lookups!$B$24, 2, FALSE), "-")</f>
        <v/>
      </c>
      <c r="G142" s="20">
        <f>IFERROR(New_4G_Sites!G142*VLOOKUP(Lookups!$A$12, Lookups!$A$9:Lookups!$B$24, 2, FALSE), "-")</f>
        <v/>
      </c>
      <c r="H142" s="20">
        <f>IFERROR(New_4G_Sites!H142*VLOOKUP(Lookups!$A$12, Lookups!$A$9:Lookups!$B$24, 2, FALSE), "-")</f>
        <v/>
      </c>
      <c r="I142" s="20">
        <f>IFERROR(New_4G_Sites!I142*VLOOKUP(Lookups!$A$12, Lookups!$A$9:Lookups!$B$24, 2, FALSE), "-")</f>
        <v/>
      </c>
      <c r="J142" s="20">
        <f>IFERROR(New_4G_Sites!J142*VLOOKUP(Lookups!$A$12, Lookups!$A$9:Lookups!$B$24, 2, FALSE), "-")</f>
        <v/>
      </c>
      <c r="K142" s="20">
        <f>IFERROR(New_4G_Sites!K142*VLOOKUP(Lookups!$A$12, Lookups!$A$9:Lookups!$B$24, 2, FALSE), "-")</f>
        <v/>
      </c>
      <c r="L142" s="20">
        <f>IFERROR(New_4G_Sites!L142*VLOOKUP(Lookups!$A$12, Lookups!$A$9:Lookups!$B$24, 2, FALSE), "-")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IFERROR(New_4G_Sites!C143*VLOOKUP(Lookups!$A$12, Lookups!$A$9:Lookups!$B$24, 2, FALSE), "-")</f>
        <v/>
      </c>
      <c r="D143" s="20">
        <f>IFERROR(New_4G_Sites!D143*VLOOKUP(Lookups!$A$12, Lookups!$A$9:Lookups!$B$24, 2, FALSE), "-")</f>
        <v/>
      </c>
      <c r="E143" s="20">
        <f>IFERROR(New_4G_Sites!E143*VLOOKUP(Lookups!$A$12, Lookups!$A$9:Lookups!$B$24, 2, FALSE), "-")</f>
        <v/>
      </c>
      <c r="F143" s="20">
        <f>IFERROR(New_4G_Sites!F143*VLOOKUP(Lookups!$A$12, Lookups!$A$9:Lookups!$B$24, 2, FALSE), "-")</f>
        <v/>
      </c>
      <c r="G143" s="20">
        <f>IFERROR(New_4G_Sites!G143*VLOOKUP(Lookups!$A$12, Lookups!$A$9:Lookups!$B$24, 2, FALSE), "-")</f>
        <v/>
      </c>
      <c r="H143" s="20">
        <f>IFERROR(New_4G_Sites!H143*VLOOKUP(Lookups!$A$12, Lookups!$A$9:Lookups!$B$24, 2, FALSE), "-")</f>
        <v/>
      </c>
      <c r="I143" s="20">
        <f>IFERROR(New_4G_Sites!I143*VLOOKUP(Lookups!$A$12, Lookups!$A$9:Lookups!$B$24, 2, FALSE), "-")</f>
        <v/>
      </c>
      <c r="J143" s="20">
        <f>IFERROR(New_4G_Sites!J143*VLOOKUP(Lookups!$A$12, Lookups!$A$9:Lookups!$B$24, 2, FALSE), "-")</f>
        <v/>
      </c>
      <c r="K143" s="20">
        <f>IFERROR(New_4G_Sites!K143*VLOOKUP(Lookups!$A$12, Lookups!$A$9:Lookups!$B$24, 2, FALSE), "-")</f>
        <v/>
      </c>
      <c r="L143" s="20">
        <f>IFERROR(New_4G_Sites!L143*VLOOKUP(Lookups!$A$12, Lookups!$A$9:Lookups!$B$24, 2, FALSE), "-")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IFERROR(New_4G_Sites!C144*VLOOKUP(Lookups!$A$12, Lookups!$A$9:Lookups!$B$24, 2, FALSE), "-")</f>
        <v/>
      </c>
      <c r="D144" s="20">
        <f>IFERROR(New_4G_Sites!D144*VLOOKUP(Lookups!$A$12, Lookups!$A$9:Lookups!$B$24, 2, FALSE), "-")</f>
        <v/>
      </c>
      <c r="E144" s="20">
        <f>IFERROR(New_4G_Sites!E144*VLOOKUP(Lookups!$A$12, Lookups!$A$9:Lookups!$B$24, 2, FALSE), "-")</f>
        <v/>
      </c>
      <c r="F144" s="20">
        <f>IFERROR(New_4G_Sites!F144*VLOOKUP(Lookups!$A$12, Lookups!$A$9:Lookups!$B$24, 2, FALSE), "-")</f>
        <v/>
      </c>
      <c r="G144" s="20">
        <f>IFERROR(New_4G_Sites!G144*VLOOKUP(Lookups!$A$12, Lookups!$A$9:Lookups!$B$24, 2, FALSE), "-")</f>
        <v/>
      </c>
      <c r="H144" s="20">
        <f>IFERROR(New_4G_Sites!H144*VLOOKUP(Lookups!$A$12, Lookups!$A$9:Lookups!$B$24, 2, FALSE), "-")</f>
        <v/>
      </c>
      <c r="I144" s="20">
        <f>IFERROR(New_4G_Sites!I144*VLOOKUP(Lookups!$A$12, Lookups!$A$9:Lookups!$B$24, 2, FALSE), "-")</f>
        <v/>
      </c>
      <c r="J144" s="20">
        <f>IFERROR(New_4G_Sites!J144*VLOOKUP(Lookups!$A$12, Lookups!$A$9:Lookups!$B$24, 2, FALSE), "-")</f>
        <v/>
      </c>
      <c r="K144" s="20">
        <f>IFERROR(New_4G_Sites!K144*VLOOKUP(Lookups!$A$12, Lookups!$A$9:Lookups!$B$24, 2, FALSE), "-")</f>
        <v/>
      </c>
      <c r="L144" s="20">
        <f>IFERROR(New_4G_Sites!L144*VLOOKUP(Lookups!$A$12, Lookups!$A$9:Lookups!$B$24, 2, FALSE), "-")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IFERROR(New_4G_Sites!C145*VLOOKUP(Lookups!$A$12, Lookups!$A$9:Lookups!$B$24, 2, FALSE), "-")</f>
        <v/>
      </c>
      <c r="D145" s="20">
        <f>IFERROR(New_4G_Sites!D145*VLOOKUP(Lookups!$A$12, Lookups!$A$9:Lookups!$B$24, 2, FALSE), "-")</f>
        <v/>
      </c>
      <c r="E145" s="20">
        <f>IFERROR(New_4G_Sites!E145*VLOOKUP(Lookups!$A$12, Lookups!$A$9:Lookups!$B$24, 2, FALSE), "-")</f>
        <v/>
      </c>
      <c r="F145" s="20">
        <f>IFERROR(New_4G_Sites!F145*VLOOKUP(Lookups!$A$12, Lookups!$A$9:Lookups!$B$24, 2, FALSE), "-")</f>
        <v/>
      </c>
      <c r="G145" s="20">
        <f>IFERROR(New_4G_Sites!G145*VLOOKUP(Lookups!$A$12, Lookups!$A$9:Lookups!$B$24, 2, FALSE), "-")</f>
        <v/>
      </c>
      <c r="H145" s="20">
        <f>IFERROR(New_4G_Sites!H145*VLOOKUP(Lookups!$A$12, Lookups!$A$9:Lookups!$B$24, 2, FALSE), "-")</f>
        <v/>
      </c>
      <c r="I145" s="20">
        <f>IFERROR(New_4G_Sites!I145*VLOOKUP(Lookups!$A$12, Lookups!$A$9:Lookups!$B$24, 2, FALSE), "-")</f>
        <v/>
      </c>
      <c r="J145" s="20">
        <f>IFERROR(New_4G_Sites!J145*VLOOKUP(Lookups!$A$12, Lookups!$A$9:Lookups!$B$24, 2, FALSE), "-")</f>
        <v/>
      </c>
      <c r="K145" s="20">
        <f>IFERROR(New_4G_Sites!K145*VLOOKUP(Lookups!$A$12, Lookups!$A$9:Lookups!$B$24, 2, FALSE), "-")</f>
        <v/>
      </c>
      <c r="L145" s="20">
        <f>IFERROR(New_4G_Sites!L145*VLOOKUP(Lookups!$A$12, Lookups!$A$9:Lookups!$B$24, 2, FALSE), "-")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IFERROR(New_4G_Sites!C146*VLOOKUP(Lookups!$A$12, Lookups!$A$9:Lookups!$B$24, 2, FALSE), "-")</f>
        <v/>
      </c>
      <c r="D146" s="20">
        <f>IFERROR(New_4G_Sites!D146*VLOOKUP(Lookups!$A$12, Lookups!$A$9:Lookups!$B$24, 2, FALSE), "-")</f>
        <v/>
      </c>
      <c r="E146" s="20">
        <f>IFERROR(New_4G_Sites!E146*VLOOKUP(Lookups!$A$12, Lookups!$A$9:Lookups!$B$24, 2, FALSE), "-")</f>
        <v/>
      </c>
      <c r="F146" s="20">
        <f>IFERROR(New_4G_Sites!F146*VLOOKUP(Lookups!$A$12, Lookups!$A$9:Lookups!$B$24, 2, FALSE), "-")</f>
        <v/>
      </c>
      <c r="G146" s="20">
        <f>IFERROR(New_4G_Sites!G146*VLOOKUP(Lookups!$A$12, Lookups!$A$9:Lookups!$B$24, 2, FALSE), "-")</f>
        <v/>
      </c>
      <c r="H146" s="20">
        <f>IFERROR(New_4G_Sites!H146*VLOOKUP(Lookups!$A$12, Lookups!$A$9:Lookups!$B$24, 2, FALSE), "-")</f>
        <v/>
      </c>
      <c r="I146" s="20">
        <f>IFERROR(New_4G_Sites!I146*VLOOKUP(Lookups!$A$12, Lookups!$A$9:Lookups!$B$24, 2, FALSE), "-")</f>
        <v/>
      </c>
      <c r="J146" s="20">
        <f>IFERROR(New_4G_Sites!J146*VLOOKUP(Lookups!$A$12, Lookups!$A$9:Lookups!$B$24, 2, FALSE), "-")</f>
        <v/>
      </c>
      <c r="K146" s="20">
        <f>IFERROR(New_4G_Sites!K146*VLOOKUP(Lookups!$A$12, Lookups!$A$9:Lookups!$B$24, 2, FALSE), "-")</f>
        <v/>
      </c>
      <c r="L146" s="20">
        <f>IFERROR(New_4G_Sites!L146*VLOOKUP(Lookups!$A$12, Lookups!$A$9:Lookups!$B$24, 2, FALSE), "-")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IFERROR(New_4G_Sites!C147*VLOOKUP(Lookups!$A$12, Lookups!$A$9:Lookups!$B$24, 2, FALSE), "-")</f>
        <v/>
      </c>
      <c r="D147" s="20">
        <f>IFERROR(New_4G_Sites!D147*VLOOKUP(Lookups!$A$12, Lookups!$A$9:Lookups!$B$24, 2, FALSE), "-")</f>
        <v/>
      </c>
      <c r="E147" s="20">
        <f>IFERROR(New_4G_Sites!E147*VLOOKUP(Lookups!$A$12, Lookups!$A$9:Lookups!$B$24, 2, FALSE), "-")</f>
        <v/>
      </c>
      <c r="F147" s="20">
        <f>IFERROR(New_4G_Sites!F147*VLOOKUP(Lookups!$A$12, Lookups!$A$9:Lookups!$B$24, 2, FALSE), "-")</f>
        <v/>
      </c>
      <c r="G147" s="20">
        <f>IFERROR(New_4G_Sites!G147*VLOOKUP(Lookups!$A$12, Lookups!$A$9:Lookups!$B$24, 2, FALSE), "-")</f>
        <v/>
      </c>
      <c r="H147" s="20">
        <f>IFERROR(New_4G_Sites!H147*VLOOKUP(Lookups!$A$12, Lookups!$A$9:Lookups!$B$24, 2, FALSE), "-")</f>
        <v/>
      </c>
      <c r="I147" s="20">
        <f>IFERROR(New_4G_Sites!I147*VLOOKUP(Lookups!$A$12, Lookups!$A$9:Lookups!$B$24, 2, FALSE), "-")</f>
        <v/>
      </c>
      <c r="J147" s="20">
        <f>IFERROR(New_4G_Sites!J147*VLOOKUP(Lookups!$A$12, Lookups!$A$9:Lookups!$B$24, 2, FALSE), "-")</f>
        <v/>
      </c>
      <c r="K147" s="20">
        <f>IFERROR(New_4G_Sites!K147*VLOOKUP(Lookups!$A$12, Lookups!$A$9:Lookups!$B$24, 2, FALSE), "-")</f>
        <v/>
      </c>
      <c r="L147" s="20">
        <f>IFERROR(New_4G_Sites!L147*VLOOKUP(Lookups!$A$12, Lookups!$A$9:Lookups!$B$24, 2, FALSE), "-")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IFERROR(New_4G_Sites!C148*VLOOKUP(Lookups!$A$12, Lookups!$A$9:Lookups!$B$24, 2, FALSE), "-")</f>
        <v/>
      </c>
      <c r="D148" s="20">
        <f>IFERROR(New_4G_Sites!D148*VLOOKUP(Lookups!$A$12, Lookups!$A$9:Lookups!$B$24, 2, FALSE), "-")</f>
        <v/>
      </c>
      <c r="E148" s="20">
        <f>IFERROR(New_4G_Sites!E148*VLOOKUP(Lookups!$A$12, Lookups!$A$9:Lookups!$B$24, 2, FALSE), "-")</f>
        <v/>
      </c>
      <c r="F148" s="20">
        <f>IFERROR(New_4G_Sites!F148*VLOOKUP(Lookups!$A$12, Lookups!$A$9:Lookups!$B$24, 2, FALSE), "-")</f>
        <v/>
      </c>
      <c r="G148" s="20">
        <f>IFERROR(New_4G_Sites!G148*VLOOKUP(Lookups!$A$12, Lookups!$A$9:Lookups!$B$24, 2, FALSE), "-")</f>
        <v/>
      </c>
      <c r="H148" s="20">
        <f>IFERROR(New_4G_Sites!H148*VLOOKUP(Lookups!$A$12, Lookups!$A$9:Lookups!$B$24, 2, FALSE), "-")</f>
        <v/>
      </c>
      <c r="I148" s="20">
        <f>IFERROR(New_4G_Sites!I148*VLOOKUP(Lookups!$A$12, Lookups!$A$9:Lookups!$B$24, 2, FALSE), "-")</f>
        <v/>
      </c>
      <c r="J148" s="20">
        <f>IFERROR(New_4G_Sites!J148*VLOOKUP(Lookups!$A$12, Lookups!$A$9:Lookups!$B$24, 2, FALSE), "-")</f>
        <v/>
      </c>
      <c r="K148" s="20">
        <f>IFERROR(New_4G_Sites!K148*VLOOKUP(Lookups!$A$12, Lookups!$A$9:Lookups!$B$24, 2, FALSE), "-")</f>
        <v/>
      </c>
      <c r="L148" s="20">
        <f>IFERROR(New_4G_Sites!L148*VLOOKUP(Lookups!$A$12, Lookups!$A$9:Lookups!$B$24, 2, FALSE), "-")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IFERROR(New_4G_Sites!C149*VLOOKUP(Lookups!$A$12, Lookups!$A$9:Lookups!$B$24, 2, FALSE), "-")</f>
        <v/>
      </c>
      <c r="D149" s="20">
        <f>IFERROR(New_4G_Sites!D149*VLOOKUP(Lookups!$A$12, Lookups!$A$9:Lookups!$B$24, 2, FALSE), "-")</f>
        <v/>
      </c>
      <c r="E149" s="20">
        <f>IFERROR(New_4G_Sites!E149*VLOOKUP(Lookups!$A$12, Lookups!$A$9:Lookups!$B$24, 2, FALSE), "-")</f>
        <v/>
      </c>
      <c r="F149" s="20">
        <f>IFERROR(New_4G_Sites!F149*VLOOKUP(Lookups!$A$12, Lookups!$A$9:Lookups!$B$24, 2, FALSE), "-")</f>
        <v/>
      </c>
      <c r="G149" s="20">
        <f>IFERROR(New_4G_Sites!G149*VLOOKUP(Lookups!$A$12, Lookups!$A$9:Lookups!$B$24, 2, FALSE), "-")</f>
        <v/>
      </c>
      <c r="H149" s="20">
        <f>IFERROR(New_4G_Sites!H149*VLOOKUP(Lookups!$A$12, Lookups!$A$9:Lookups!$B$24, 2, FALSE), "-")</f>
        <v/>
      </c>
      <c r="I149" s="20">
        <f>IFERROR(New_4G_Sites!I149*VLOOKUP(Lookups!$A$12, Lookups!$A$9:Lookups!$B$24, 2, FALSE), "-")</f>
        <v/>
      </c>
      <c r="J149" s="20">
        <f>IFERROR(New_4G_Sites!J149*VLOOKUP(Lookups!$A$12, Lookups!$A$9:Lookups!$B$24, 2, FALSE), "-")</f>
        <v/>
      </c>
      <c r="K149" s="20">
        <f>IFERROR(New_4G_Sites!K149*VLOOKUP(Lookups!$A$12, Lookups!$A$9:Lookups!$B$24, 2, FALSE), "-")</f>
        <v/>
      </c>
      <c r="L149" s="20">
        <f>IFERROR(New_4G_Sites!L149*VLOOKUP(Lookups!$A$12, Lookups!$A$9:Lookups!$B$24, 2, FALSE), "-")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IFERROR(New_4G_Sites!C150*VLOOKUP(Lookups!$A$12, Lookups!$A$9:Lookups!$B$24, 2, FALSE), "-")</f>
        <v/>
      </c>
      <c r="D150" s="20">
        <f>IFERROR(New_4G_Sites!D150*VLOOKUP(Lookups!$A$12, Lookups!$A$9:Lookups!$B$24, 2, FALSE), "-")</f>
        <v/>
      </c>
      <c r="E150" s="20">
        <f>IFERROR(New_4G_Sites!E150*VLOOKUP(Lookups!$A$12, Lookups!$A$9:Lookups!$B$24, 2, FALSE), "-")</f>
        <v/>
      </c>
      <c r="F150" s="20">
        <f>IFERROR(New_4G_Sites!F150*VLOOKUP(Lookups!$A$12, Lookups!$A$9:Lookups!$B$24, 2, FALSE), "-")</f>
        <v/>
      </c>
      <c r="G150" s="20">
        <f>IFERROR(New_4G_Sites!G150*VLOOKUP(Lookups!$A$12, Lookups!$A$9:Lookups!$B$24, 2, FALSE), "-")</f>
        <v/>
      </c>
      <c r="H150" s="20">
        <f>IFERROR(New_4G_Sites!H150*VLOOKUP(Lookups!$A$12, Lookups!$A$9:Lookups!$B$24, 2, FALSE), "-")</f>
        <v/>
      </c>
      <c r="I150" s="20">
        <f>IFERROR(New_4G_Sites!I150*VLOOKUP(Lookups!$A$12, Lookups!$A$9:Lookups!$B$24, 2, FALSE), "-")</f>
        <v/>
      </c>
      <c r="J150" s="20">
        <f>IFERROR(New_4G_Sites!J150*VLOOKUP(Lookups!$A$12, Lookups!$A$9:Lookups!$B$24, 2, FALSE), "-")</f>
        <v/>
      </c>
      <c r="K150" s="20">
        <f>IFERROR(New_4G_Sites!K150*VLOOKUP(Lookups!$A$12, Lookups!$A$9:Lookups!$B$24, 2, FALSE), "-")</f>
        <v/>
      </c>
      <c r="L150" s="20">
        <f>IFERROR(New_4G_Sites!L150*VLOOKUP(Lookups!$A$12, Lookups!$A$9:Lookups!$B$24, 2, FALSE), "-")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IFERROR(New_4G_Sites!C151*VLOOKUP(Lookups!$A$12, Lookups!$A$9:Lookups!$B$24, 2, FALSE), "-")</f>
        <v/>
      </c>
      <c r="D151" s="20">
        <f>IFERROR(New_4G_Sites!D151*VLOOKUP(Lookups!$A$12, Lookups!$A$9:Lookups!$B$24, 2, FALSE), "-")</f>
        <v/>
      </c>
      <c r="E151" s="20">
        <f>IFERROR(New_4G_Sites!E151*VLOOKUP(Lookups!$A$12, Lookups!$A$9:Lookups!$B$24, 2, FALSE), "-")</f>
        <v/>
      </c>
      <c r="F151" s="20">
        <f>IFERROR(New_4G_Sites!F151*VLOOKUP(Lookups!$A$12, Lookups!$A$9:Lookups!$B$24, 2, FALSE), "-")</f>
        <v/>
      </c>
      <c r="G151" s="20">
        <f>IFERROR(New_4G_Sites!G151*VLOOKUP(Lookups!$A$12, Lookups!$A$9:Lookups!$B$24, 2, FALSE), "-")</f>
        <v/>
      </c>
      <c r="H151" s="20">
        <f>IFERROR(New_4G_Sites!H151*VLOOKUP(Lookups!$A$12, Lookups!$A$9:Lookups!$B$24, 2, FALSE), "-")</f>
        <v/>
      </c>
      <c r="I151" s="20">
        <f>IFERROR(New_4G_Sites!I151*VLOOKUP(Lookups!$A$12, Lookups!$A$9:Lookups!$B$24, 2, FALSE), "-")</f>
        <v/>
      </c>
      <c r="J151" s="20">
        <f>IFERROR(New_4G_Sites!J151*VLOOKUP(Lookups!$A$12, Lookups!$A$9:Lookups!$B$24, 2, FALSE), "-")</f>
        <v/>
      </c>
      <c r="K151" s="20">
        <f>IFERROR(New_4G_Sites!K151*VLOOKUP(Lookups!$A$12, Lookups!$A$9:Lookups!$B$24, 2, FALSE), "-")</f>
        <v/>
      </c>
      <c r="L151" s="20">
        <f>IFERROR(New_4G_Sites!L151*VLOOKUP(Lookups!$A$12, Lookups!$A$9:Lookups!$B$24, 2, FALSE), "-")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IFERROR(New_4G_Sites!C152*VLOOKUP(Lookups!$A$12, Lookups!$A$9:Lookups!$B$24, 2, FALSE), "-")</f>
        <v/>
      </c>
      <c r="D152" s="20">
        <f>IFERROR(New_4G_Sites!D152*VLOOKUP(Lookups!$A$12, Lookups!$A$9:Lookups!$B$24, 2, FALSE), "-")</f>
        <v/>
      </c>
      <c r="E152" s="20">
        <f>IFERROR(New_4G_Sites!E152*VLOOKUP(Lookups!$A$12, Lookups!$A$9:Lookups!$B$24, 2, FALSE), "-")</f>
        <v/>
      </c>
      <c r="F152" s="20">
        <f>IFERROR(New_4G_Sites!F152*VLOOKUP(Lookups!$A$12, Lookups!$A$9:Lookups!$B$24, 2, FALSE), "-")</f>
        <v/>
      </c>
      <c r="G152" s="20">
        <f>IFERROR(New_4G_Sites!G152*VLOOKUP(Lookups!$A$12, Lookups!$A$9:Lookups!$B$24, 2, FALSE), "-")</f>
        <v/>
      </c>
      <c r="H152" s="20">
        <f>IFERROR(New_4G_Sites!H152*VLOOKUP(Lookups!$A$12, Lookups!$A$9:Lookups!$B$24, 2, FALSE), "-")</f>
        <v/>
      </c>
      <c r="I152" s="20">
        <f>IFERROR(New_4G_Sites!I152*VLOOKUP(Lookups!$A$12, Lookups!$A$9:Lookups!$B$24, 2, FALSE), "-")</f>
        <v/>
      </c>
      <c r="J152" s="20">
        <f>IFERROR(New_4G_Sites!J152*VLOOKUP(Lookups!$A$12, Lookups!$A$9:Lookups!$B$24, 2, FALSE), "-")</f>
        <v/>
      </c>
      <c r="K152" s="20">
        <f>IFERROR(New_4G_Sites!K152*VLOOKUP(Lookups!$A$12, Lookups!$A$9:Lookups!$B$24, 2, FALSE), "-")</f>
        <v/>
      </c>
      <c r="L152" s="20">
        <f>IFERROR(New_4G_Sites!L152*VLOOKUP(Lookups!$A$12, Lookups!$A$9:Lookups!$B$24, 2, FALSE), "-")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IFERROR(New_4G_Sites!C153*VLOOKUP(Lookups!$A$12, Lookups!$A$9:Lookups!$B$24, 2, FALSE), "-")</f>
        <v/>
      </c>
      <c r="D153" s="20">
        <f>IFERROR(New_4G_Sites!D153*VLOOKUP(Lookups!$A$12, Lookups!$A$9:Lookups!$B$24, 2, FALSE), "-")</f>
        <v/>
      </c>
      <c r="E153" s="20">
        <f>IFERROR(New_4G_Sites!E153*VLOOKUP(Lookups!$A$12, Lookups!$A$9:Lookups!$B$24, 2, FALSE), "-")</f>
        <v/>
      </c>
      <c r="F153" s="20">
        <f>IFERROR(New_4G_Sites!F153*VLOOKUP(Lookups!$A$12, Lookups!$A$9:Lookups!$B$24, 2, FALSE), "-")</f>
        <v/>
      </c>
      <c r="G153" s="20">
        <f>IFERROR(New_4G_Sites!G153*VLOOKUP(Lookups!$A$12, Lookups!$A$9:Lookups!$B$24, 2, FALSE), "-")</f>
        <v/>
      </c>
      <c r="H153" s="20">
        <f>IFERROR(New_4G_Sites!H153*VLOOKUP(Lookups!$A$12, Lookups!$A$9:Lookups!$B$24, 2, FALSE), "-")</f>
        <v/>
      </c>
      <c r="I153" s="20">
        <f>IFERROR(New_4G_Sites!I153*VLOOKUP(Lookups!$A$12, Lookups!$A$9:Lookups!$B$24, 2, FALSE), "-")</f>
        <v/>
      </c>
      <c r="J153" s="20">
        <f>IFERROR(New_4G_Sites!J153*VLOOKUP(Lookups!$A$12, Lookups!$A$9:Lookups!$B$24, 2, FALSE), "-")</f>
        <v/>
      </c>
      <c r="K153" s="20">
        <f>IFERROR(New_4G_Sites!K153*VLOOKUP(Lookups!$A$12, Lookups!$A$9:Lookups!$B$24, 2, FALSE), "-")</f>
        <v/>
      </c>
      <c r="L153" s="20">
        <f>IFERROR(New_4G_Sites!L153*VLOOKUP(Lookups!$A$12, Lookups!$A$9:Lookups!$B$24, 2, FALSE), "-")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IFERROR(New_4G_Sites!C154*VLOOKUP(Lookups!$A$12, Lookups!$A$9:Lookups!$B$24, 2, FALSE), "-")</f>
        <v/>
      </c>
      <c r="D154" s="20">
        <f>IFERROR(New_4G_Sites!D154*VLOOKUP(Lookups!$A$12, Lookups!$A$9:Lookups!$B$24, 2, FALSE), "-")</f>
        <v/>
      </c>
      <c r="E154" s="20">
        <f>IFERROR(New_4G_Sites!E154*VLOOKUP(Lookups!$A$12, Lookups!$A$9:Lookups!$B$24, 2, FALSE), "-")</f>
        <v/>
      </c>
      <c r="F154" s="20">
        <f>IFERROR(New_4G_Sites!F154*VLOOKUP(Lookups!$A$12, Lookups!$A$9:Lookups!$B$24, 2, FALSE), "-")</f>
        <v/>
      </c>
      <c r="G154" s="20">
        <f>IFERROR(New_4G_Sites!G154*VLOOKUP(Lookups!$A$12, Lookups!$A$9:Lookups!$B$24, 2, FALSE), "-")</f>
        <v/>
      </c>
      <c r="H154" s="20">
        <f>IFERROR(New_4G_Sites!H154*VLOOKUP(Lookups!$A$12, Lookups!$A$9:Lookups!$B$24, 2, FALSE), "-")</f>
        <v/>
      </c>
      <c r="I154" s="20">
        <f>IFERROR(New_4G_Sites!I154*VLOOKUP(Lookups!$A$12, Lookups!$A$9:Lookups!$B$24, 2, FALSE), "-")</f>
        <v/>
      </c>
      <c r="J154" s="20">
        <f>IFERROR(New_4G_Sites!J154*VLOOKUP(Lookups!$A$12, Lookups!$A$9:Lookups!$B$24, 2, FALSE), "-")</f>
        <v/>
      </c>
      <c r="K154" s="20">
        <f>IFERROR(New_4G_Sites!K154*VLOOKUP(Lookups!$A$12, Lookups!$A$9:Lookups!$B$24, 2, FALSE), "-")</f>
        <v/>
      </c>
      <c r="L154" s="20">
        <f>IFERROR(New_4G_Sites!L154*VLOOKUP(Lookups!$A$12, Lookups!$A$9:Lookups!$B$24, 2, FALSE), "-")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IFERROR(New_4G_Sites!C155*VLOOKUP(Lookups!$A$12, Lookups!$A$9:Lookups!$B$24, 2, FALSE), "-")</f>
        <v/>
      </c>
      <c r="D155" s="20">
        <f>IFERROR(New_4G_Sites!D155*VLOOKUP(Lookups!$A$12, Lookups!$A$9:Lookups!$B$24, 2, FALSE), "-")</f>
        <v/>
      </c>
      <c r="E155" s="20">
        <f>IFERROR(New_4G_Sites!E155*VLOOKUP(Lookups!$A$12, Lookups!$A$9:Lookups!$B$24, 2, FALSE), "-")</f>
        <v/>
      </c>
      <c r="F155" s="20">
        <f>IFERROR(New_4G_Sites!F155*VLOOKUP(Lookups!$A$12, Lookups!$A$9:Lookups!$B$24, 2, FALSE), "-")</f>
        <v/>
      </c>
      <c r="G155" s="20">
        <f>IFERROR(New_4G_Sites!G155*VLOOKUP(Lookups!$A$12, Lookups!$A$9:Lookups!$B$24, 2, FALSE), "-")</f>
        <v/>
      </c>
      <c r="H155" s="20">
        <f>IFERROR(New_4G_Sites!H155*VLOOKUP(Lookups!$A$12, Lookups!$A$9:Lookups!$B$24, 2, FALSE), "-")</f>
        <v/>
      </c>
      <c r="I155" s="20">
        <f>IFERROR(New_4G_Sites!I155*VLOOKUP(Lookups!$A$12, Lookups!$A$9:Lookups!$B$24, 2, FALSE), "-")</f>
        <v/>
      </c>
      <c r="J155" s="20">
        <f>IFERROR(New_4G_Sites!J155*VLOOKUP(Lookups!$A$12, Lookups!$A$9:Lookups!$B$24, 2, FALSE), "-")</f>
        <v/>
      </c>
      <c r="K155" s="20">
        <f>IFERROR(New_4G_Sites!K155*VLOOKUP(Lookups!$A$12, Lookups!$A$9:Lookups!$B$24, 2, FALSE), "-")</f>
        <v/>
      </c>
      <c r="L155" s="20">
        <f>IFERROR(New_4G_Sites!L155*VLOOKUP(Lookups!$A$12, Lookups!$A$9:Lookups!$B$24, 2, FALSE), "-")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IFERROR(New_4G_Sites!C156*VLOOKUP(Lookups!$A$12, Lookups!$A$9:Lookups!$B$24, 2, FALSE), "-")</f>
        <v/>
      </c>
      <c r="D156" s="20">
        <f>IFERROR(New_4G_Sites!D156*VLOOKUP(Lookups!$A$12, Lookups!$A$9:Lookups!$B$24, 2, FALSE), "-")</f>
        <v/>
      </c>
      <c r="E156" s="20">
        <f>IFERROR(New_4G_Sites!E156*VLOOKUP(Lookups!$A$12, Lookups!$A$9:Lookups!$B$24, 2, FALSE), "-")</f>
        <v/>
      </c>
      <c r="F156" s="20">
        <f>IFERROR(New_4G_Sites!F156*VLOOKUP(Lookups!$A$12, Lookups!$A$9:Lookups!$B$24, 2, FALSE), "-")</f>
        <v/>
      </c>
      <c r="G156" s="20">
        <f>IFERROR(New_4G_Sites!G156*VLOOKUP(Lookups!$A$12, Lookups!$A$9:Lookups!$B$24, 2, FALSE), "-")</f>
        <v/>
      </c>
      <c r="H156" s="20">
        <f>IFERROR(New_4G_Sites!H156*VLOOKUP(Lookups!$A$12, Lookups!$A$9:Lookups!$B$24, 2, FALSE), "-")</f>
        <v/>
      </c>
      <c r="I156" s="20">
        <f>IFERROR(New_4G_Sites!I156*VLOOKUP(Lookups!$A$12, Lookups!$A$9:Lookups!$B$24, 2, FALSE), "-")</f>
        <v/>
      </c>
      <c r="J156" s="20">
        <f>IFERROR(New_4G_Sites!J156*VLOOKUP(Lookups!$A$12, Lookups!$A$9:Lookups!$B$24, 2, FALSE), "-")</f>
        <v/>
      </c>
      <c r="K156" s="20">
        <f>IFERROR(New_4G_Sites!K156*VLOOKUP(Lookups!$A$12, Lookups!$A$9:Lookups!$B$24, 2, FALSE), "-")</f>
        <v/>
      </c>
      <c r="L156" s="20">
        <f>IFERROR(New_4G_Sites!L156*VLOOKUP(Lookups!$A$12, Lookups!$A$9:Lookups!$B$24, 2, FALSE), "-")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IFERROR(New_4G_Sites!C157*VLOOKUP(Lookups!$A$12, Lookups!$A$9:Lookups!$B$24, 2, FALSE), "-")</f>
        <v/>
      </c>
      <c r="D157" s="20">
        <f>IFERROR(New_4G_Sites!D157*VLOOKUP(Lookups!$A$12, Lookups!$A$9:Lookups!$B$24, 2, FALSE), "-")</f>
        <v/>
      </c>
      <c r="E157" s="20">
        <f>IFERROR(New_4G_Sites!E157*VLOOKUP(Lookups!$A$12, Lookups!$A$9:Lookups!$B$24, 2, FALSE), "-")</f>
        <v/>
      </c>
      <c r="F157" s="20">
        <f>IFERROR(New_4G_Sites!F157*VLOOKUP(Lookups!$A$12, Lookups!$A$9:Lookups!$B$24, 2, FALSE), "-")</f>
        <v/>
      </c>
      <c r="G157" s="20">
        <f>IFERROR(New_4G_Sites!G157*VLOOKUP(Lookups!$A$12, Lookups!$A$9:Lookups!$B$24, 2, FALSE), "-")</f>
        <v/>
      </c>
      <c r="H157" s="20">
        <f>IFERROR(New_4G_Sites!H157*VLOOKUP(Lookups!$A$12, Lookups!$A$9:Lookups!$B$24, 2, FALSE), "-")</f>
        <v/>
      </c>
      <c r="I157" s="20">
        <f>IFERROR(New_4G_Sites!I157*VLOOKUP(Lookups!$A$12, Lookups!$A$9:Lookups!$B$24, 2, FALSE), "-")</f>
        <v/>
      </c>
      <c r="J157" s="20">
        <f>IFERROR(New_4G_Sites!J157*VLOOKUP(Lookups!$A$12, Lookups!$A$9:Lookups!$B$24, 2, FALSE), "-")</f>
        <v/>
      </c>
      <c r="K157" s="20">
        <f>IFERROR(New_4G_Sites!K157*VLOOKUP(Lookups!$A$12, Lookups!$A$9:Lookups!$B$24, 2, FALSE), "-")</f>
        <v/>
      </c>
      <c r="L157" s="20">
        <f>IFERROR(New_4G_Sites!L157*VLOOKUP(Lookups!$A$12, Lookups!$A$9:Lookups!$B$24, 2, FALSE), "-")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IFERROR(New_4G_Sites!C158*VLOOKUP(Lookups!$A$12, Lookups!$A$9:Lookups!$B$24, 2, FALSE), "-")</f>
        <v/>
      </c>
      <c r="D158" s="20">
        <f>IFERROR(New_4G_Sites!D158*VLOOKUP(Lookups!$A$12, Lookups!$A$9:Lookups!$B$24, 2, FALSE), "-")</f>
        <v/>
      </c>
      <c r="E158" s="20">
        <f>IFERROR(New_4G_Sites!E158*VLOOKUP(Lookups!$A$12, Lookups!$A$9:Lookups!$B$24, 2, FALSE), "-")</f>
        <v/>
      </c>
      <c r="F158" s="20">
        <f>IFERROR(New_4G_Sites!F158*VLOOKUP(Lookups!$A$12, Lookups!$A$9:Lookups!$B$24, 2, FALSE), "-")</f>
        <v/>
      </c>
      <c r="G158" s="20">
        <f>IFERROR(New_4G_Sites!G158*VLOOKUP(Lookups!$A$12, Lookups!$A$9:Lookups!$B$24, 2, FALSE), "-")</f>
        <v/>
      </c>
      <c r="H158" s="20">
        <f>IFERROR(New_4G_Sites!H158*VLOOKUP(Lookups!$A$12, Lookups!$A$9:Lookups!$B$24, 2, FALSE), "-")</f>
        <v/>
      </c>
      <c r="I158" s="20">
        <f>IFERROR(New_4G_Sites!I158*VLOOKUP(Lookups!$A$12, Lookups!$A$9:Lookups!$B$24, 2, FALSE), "-")</f>
        <v/>
      </c>
      <c r="J158" s="20">
        <f>IFERROR(New_4G_Sites!J158*VLOOKUP(Lookups!$A$12, Lookups!$A$9:Lookups!$B$24, 2, FALSE), "-")</f>
        <v/>
      </c>
      <c r="K158" s="20">
        <f>IFERROR(New_4G_Sites!K158*VLOOKUP(Lookups!$A$12, Lookups!$A$9:Lookups!$B$24, 2, FALSE), "-")</f>
        <v/>
      </c>
      <c r="L158" s="20">
        <f>IFERROR(New_4G_Sites!L158*VLOOKUP(Lookups!$A$12, Lookups!$A$9:Lookups!$B$24, 2, FALSE), "-")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IFERROR(New_4G_Sites!C159*VLOOKUP(Lookups!$A$12, Lookups!$A$9:Lookups!$B$24, 2, FALSE), "-")</f>
        <v/>
      </c>
      <c r="D159" s="20">
        <f>IFERROR(New_4G_Sites!D159*VLOOKUP(Lookups!$A$12, Lookups!$A$9:Lookups!$B$24, 2, FALSE), "-")</f>
        <v/>
      </c>
      <c r="E159" s="20">
        <f>IFERROR(New_4G_Sites!E159*VLOOKUP(Lookups!$A$12, Lookups!$A$9:Lookups!$B$24, 2, FALSE), "-")</f>
        <v/>
      </c>
      <c r="F159" s="20">
        <f>IFERROR(New_4G_Sites!F159*VLOOKUP(Lookups!$A$12, Lookups!$A$9:Lookups!$B$24, 2, FALSE), "-")</f>
        <v/>
      </c>
      <c r="G159" s="20">
        <f>IFERROR(New_4G_Sites!G159*VLOOKUP(Lookups!$A$12, Lookups!$A$9:Lookups!$B$24, 2, FALSE), "-")</f>
        <v/>
      </c>
      <c r="H159" s="20">
        <f>IFERROR(New_4G_Sites!H159*VLOOKUP(Lookups!$A$12, Lookups!$A$9:Lookups!$B$24, 2, FALSE), "-")</f>
        <v/>
      </c>
      <c r="I159" s="20">
        <f>IFERROR(New_4G_Sites!I159*VLOOKUP(Lookups!$A$12, Lookups!$A$9:Lookups!$B$24, 2, FALSE), "-")</f>
        <v/>
      </c>
      <c r="J159" s="20">
        <f>IFERROR(New_4G_Sites!J159*VLOOKUP(Lookups!$A$12, Lookups!$A$9:Lookups!$B$24, 2, FALSE), "-")</f>
        <v/>
      </c>
      <c r="K159" s="20">
        <f>IFERROR(New_4G_Sites!K159*VLOOKUP(Lookups!$A$12, Lookups!$A$9:Lookups!$B$24, 2, FALSE), "-")</f>
        <v/>
      </c>
      <c r="L159" s="20">
        <f>IFERROR(New_4G_Sites!L159*VLOOKUP(Lookups!$A$12, Lookups!$A$9:Lookups!$B$24, 2, FALSE), "-")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IFERROR(New_4G_Sites!C160*VLOOKUP(Lookups!$A$12, Lookups!$A$9:Lookups!$B$24, 2, FALSE), "-")</f>
        <v/>
      </c>
      <c r="D160" s="20">
        <f>IFERROR(New_4G_Sites!D160*VLOOKUP(Lookups!$A$12, Lookups!$A$9:Lookups!$B$24, 2, FALSE), "-")</f>
        <v/>
      </c>
      <c r="E160" s="20">
        <f>IFERROR(New_4G_Sites!E160*VLOOKUP(Lookups!$A$12, Lookups!$A$9:Lookups!$B$24, 2, FALSE), "-")</f>
        <v/>
      </c>
      <c r="F160" s="20">
        <f>IFERROR(New_4G_Sites!F160*VLOOKUP(Lookups!$A$12, Lookups!$A$9:Lookups!$B$24, 2, FALSE), "-")</f>
        <v/>
      </c>
      <c r="G160" s="20">
        <f>IFERROR(New_4G_Sites!G160*VLOOKUP(Lookups!$A$12, Lookups!$A$9:Lookups!$B$24, 2, FALSE), "-")</f>
        <v/>
      </c>
      <c r="H160" s="20">
        <f>IFERROR(New_4G_Sites!H160*VLOOKUP(Lookups!$A$12, Lookups!$A$9:Lookups!$B$24, 2, FALSE), "-")</f>
        <v/>
      </c>
      <c r="I160" s="20">
        <f>IFERROR(New_4G_Sites!I160*VLOOKUP(Lookups!$A$12, Lookups!$A$9:Lookups!$B$24, 2, FALSE), "-")</f>
        <v/>
      </c>
      <c r="J160" s="20">
        <f>IFERROR(New_4G_Sites!J160*VLOOKUP(Lookups!$A$12, Lookups!$A$9:Lookups!$B$24, 2, FALSE), "-")</f>
        <v/>
      </c>
      <c r="K160" s="20">
        <f>IFERROR(New_4G_Sites!K160*VLOOKUP(Lookups!$A$12, Lookups!$A$9:Lookups!$B$24, 2, FALSE), "-")</f>
        <v/>
      </c>
      <c r="L160" s="20">
        <f>IFERROR(New_4G_Sites!L160*VLOOKUP(Lookups!$A$12, Lookups!$A$9:Lookups!$B$24, 2, FALSE), "-")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IFERROR(New_4G_Sites!C161*VLOOKUP(Lookups!$A$12, Lookups!$A$9:Lookups!$B$24, 2, FALSE), "-")</f>
        <v/>
      </c>
      <c r="D161" s="20">
        <f>IFERROR(New_4G_Sites!D161*VLOOKUP(Lookups!$A$12, Lookups!$A$9:Lookups!$B$24, 2, FALSE), "-")</f>
        <v/>
      </c>
      <c r="E161" s="20">
        <f>IFERROR(New_4G_Sites!E161*VLOOKUP(Lookups!$A$12, Lookups!$A$9:Lookups!$B$24, 2, FALSE), "-")</f>
        <v/>
      </c>
      <c r="F161" s="20">
        <f>IFERROR(New_4G_Sites!F161*VLOOKUP(Lookups!$A$12, Lookups!$A$9:Lookups!$B$24, 2, FALSE), "-")</f>
        <v/>
      </c>
      <c r="G161" s="20">
        <f>IFERROR(New_4G_Sites!G161*VLOOKUP(Lookups!$A$12, Lookups!$A$9:Lookups!$B$24, 2, FALSE), "-")</f>
        <v/>
      </c>
      <c r="H161" s="20">
        <f>IFERROR(New_4G_Sites!H161*VLOOKUP(Lookups!$A$12, Lookups!$A$9:Lookups!$B$24, 2, FALSE), "-")</f>
        <v/>
      </c>
      <c r="I161" s="20">
        <f>IFERROR(New_4G_Sites!I161*VLOOKUP(Lookups!$A$12, Lookups!$A$9:Lookups!$B$24, 2, FALSE), "-")</f>
        <v/>
      </c>
      <c r="J161" s="20">
        <f>IFERROR(New_4G_Sites!J161*VLOOKUP(Lookups!$A$12, Lookups!$A$9:Lookups!$B$24, 2, FALSE), "-")</f>
        <v/>
      </c>
      <c r="K161" s="20">
        <f>IFERROR(New_4G_Sites!K161*VLOOKUP(Lookups!$A$12, Lookups!$A$9:Lookups!$B$24, 2, FALSE), "-")</f>
        <v/>
      </c>
      <c r="L161" s="20">
        <f>IFERROR(New_4G_Sites!L161*VLOOKUP(Lookups!$A$12, Lookups!$A$9:Lookups!$B$24, 2, FALSE), "-")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IFERROR(New_4G_Sites!C162*VLOOKUP(Lookups!$A$12, Lookups!$A$9:Lookups!$B$24, 2, FALSE), "-")</f>
        <v/>
      </c>
      <c r="D162" s="20">
        <f>IFERROR(New_4G_Sites!D162*VLOOKUP(Lookups!$A$12, Lookups!$A$9:Lookups!$B$24, 2, FALSE), "-")</f>
        <v/>
      </c>
      <c r="E162" s="20">
        <f>IFERROR(New_4G_Sites!E162*VLOOKUP(Lookups!$A$12, Lookups!$A$9:Lookups!$B$24, 2, FALSE), "-")</f>
        <v/>
      </c>
      <c r="F162" s="20">
        <f>IFERROR(New_4G_Sites!F162*VLOOKUP(Lookups!$A$12, Lookups!$A$9:Lookups!$B$24, 2, FALSE), "-")</f>
        <v/>
      </c>
      <c r="G162" s="20">
        <f>IFERROR(New_4G_Sites!G162*VLOOKUP(Lookups!$A$12, Lookups!$A$9:Lookups!$B$24, 2, FALSE), "-")</f>
        <v/>
      </c>
      <c r="H162" s="20">
        <f>IFERROR(New_4G_Sites!H162*VLOOKUP(Lookups!$A$12, Lookups!$A$9:Lookups!$B$24, 2, FALSE), "-")</f>
        <v/>
      </c>
      <c r="I162" s="20">
        <f>IFERROR(New_4G_Sites!I162*VLOOKUP(Lookups!$A$12, Lookups!$A$9:Lookups!$B$24, 2, FALSE), "-")</f>
        <v/>
      </c>
      <c r="J162" s="20">
        <f>IFERROR(New_4G_Sites!J162*VLOOKUP(Lookups!$A$12, Lookups!$A$9:Lookups!$B$24, 2, FALSE), "-")</f>
        <v/>
      </c>
      <c r="K162" s="20">
        <f>IFERROR(New_4G_Sites!K162*VLOOKUP(Lookups!$A$12, Lookups!$A$9:Lookups!$B$24, 2, FALSE), "-")</f>
        <v/>
      </c>
      <c r="L162" s="20">
        <f>IFERROR(New_4G_Sites!L162*VLOOKUP(Lookups!$A$12, Lookups!$A$9:Lookups!$B$24, 2, FALSE), "-")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IFERROR(New_4G_Sites!C163*VLOOKUP(Lookups!$A$12, Lookups!$A$9:Lookups!$B$24, 2, FALSE), "-")</f>
        <v/>
      </c>
      <c r="D163" s="20">
        <f>IFERROR(New_4G_Sites!D163*VLOOKUP(Lookups!$A$12, Lookups!$A$9:Lookups!$B$24, 2, FALSE), "-")</f>
        <v/>
      </c>
      <c r="E163" s="20">
        <f>IFERROR(New_4G_Sites!E163*VLOOKUP(Lookups!$A$12, Lookups!$A$9:Lookups!$B$24, 2, FALSE), "-")</f>
        <v/>
      </c>
      <c r="F163" s="20">
        <f>IFERROR(New_4G_Sites!F163*VLOOKUP(Lookups!$A$12, Lookups!$A$9:Lookups!$B$24, 2, FALSE), "-")</f>
        <v/>
      </c>
      <c r="G163" s="20">
        <f>IFERROR(New_4G_Sites!G163*VLOOKUP(Lookups!$A$12, Lookups!$A$9:Lookups!$B$24, 2, FALSE), "-")</f>
        <v/>
      </c>
      <c r="H163" s="20">
        <f>IFERROR(New_4G_Sites!H163*VLOOKUP(Lookups!$A$12, Lookups!$A$9:Lookups!$B$24, 2, FALSE), "-")</f>
        <v/>
      </c>
      <c r="I163" s="20">
        <f>IFERROR(New_4G_Sites!I163*VLOOKUP(Lookups!$A$12, Lookups!$A$9:Lookups!$B$24, 2, FALSE), "-")</f>
        <v/>
      </c>
      <c r="J163" s="20">
        <f>IFERROR(New_4G_Sites!J163*VLOOKUP(Lookups!$A$12, Lookups!$A$9:Lookups!$B$24, 2, FALSE), "-")</f>
        <v/>
      </c>
      <c r="K163" s="20">
        <f>IFERROR(New_4G_Sites!K163*VLOOKUP(Lookups!$A$12, Lookups!$A$9:Lookups!$B$24, 2, FALSE), "-")</f>
        <v/>
      </c>
      <c r="L163" s="20">
        <f>IFERROR(New_4G_Sites!L163*VLOOKUP(Lookups!$A$12, Lookups!$A$9:Lookups!$B$24, 2, FALSE), "-")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IFERROR(New_4G_Sites!C164*VLOOKUP(Lookups!$A$12, Lookups!$A$9:Lookups!$B$24, 2, FALSE), "-")</f>
        <v/>
      </c>
      <c r="D164" s="20">
        <f>IFERROR(New_4G_Sites!D164*VLOOKUP(Lookups!$A$12, Lookups!$A$9:Lookups!$B$24, 2, FALSE), "-")</f>
        <v/>
      </c>
      <c r="E164" s="20">
        <f>IFERROR(New_4G_Sites!E164*VLOOKUP(Lookups!$A$12, Lookups!$A$9:Lookups!$B$24, 2, FALSE), "-")</f>
        <v/>
      </c>
      <c r="F164" s="20">
        <f>IFERROR(New_4G_Sites!F164*VLOOKUP(Lookups!$A$12, Lookups!$A$9:Lookups!$B$24, 2, FALSE), "-")</f>
        <v/>
      </c>
      <c r="G164" s="20">
        <f>IFERROR(New_4G_Sites!G164*VLOOKUP(Lookups!$A$12, Lookups!$A$9:Lookups!$B$24, 2, FALSE), "-")</f>
        <v/>
      </c>
      <c r="H164" s="20">
        <f>IFERROR(New_4G_Sites!H164*VLOOKUP(Lookups!$A$12, Lookups!$A$9:Lookups!$B$24, 2, FALSE), "-")</f>
        <v/>
      </c>
      <c r="I164" s="20">
        <f>IFERROR(New_4G_Sites!I164*VLOOKUP(Lookups!$A$12, Lookups!$A$9:Lookups!$B$24, 2, FALSE), "-")</f>
        <v/>
      </c>
      <c r="J164" s="20">
        <f>IFERROR(New_4G_Sites!J164*VLOOKUP(Lookups!$A$12, Lookups!$A$9:Lookups!$B$24, 2, FALSE), "-")</f>
        <v/>
      </c>
      <c r="K164" s="20">
        <f>IFERROR(New_4G_Sites!K164*VLOOKUP(Lookups!$A$12, Lookups!$A$9:Lookups!$B$24, 2, FALSE), "-")</f>
        <v/>
      </c>
      <c r="L164" s="20">
        <f>IFERROR(New_4G_Sites!L164*VLOOKUP(Lookups!$A$12, Lookups!$A$9:Lookups!$B$24, 2, FALSE), "-")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IFERROR(New_4G_Sites!C165*VLOOKUP(Lookups!$A$12, Lookups!$A$9:Lookups!$B$24, 2, FALSE), "-")</f>
        <v/>
      </c>
      <c r="D165" s="20">
        <f>IFERROR(New_4G_Sites!D165*VLOOKUP(Lookups!$A$12, Lookups!$A$9:Lookups!$B$24, 2, FALSE), "-")</f>
        <v/>
      </c>
      <c r="E165" s="20">
        <f>IFERROR(New_4G_Sites!E165*VLOOKUP(Lookups!$A$12, Lookups!$A$9:Lookups!$B$24, 2, FALSE), "-")</f>
        <v/>
      </c>
      <c r="F165" s="20">
        <f>IFERROR(New_4G_Sites!F165*VLOOKUP(Lookups!$A$12, Lookups!$A$9:Lookups!$B$24, 2, FALSE), "-")</f>
        <v/>
      </c>
      <c r="G165" s="20">
        <f>IFERROR(New_4G_Sites!G165*VLOOKUP(Lookups!$A$12, Lookups!$A$9:Lookups!$B$24, 2, FALSE), "-")</f>
        <v/>
      </c>
      <c r="H165" s="20">
        <f>IFERROR(New_4G_Sites!H165*VLOOKUP(Lookups!$A$12, Lookups!$A$9:Lookups!$B$24, 2, FALSE), "-")</f>
        <v/>
      </c>
      <c r="I165" s="20">
        <f>IFERROR(New_4G_Sites!I165*VLOOKUP(Lookups!$A$12, Lookups!$A$9:Lookups!$B$24, 2, FALSE), "-")</f>
        <v/>
      </c>
      <c r="J165" s="20">
        <f>IFERROR(New_4G_Sites!J165*VLOOKUP(Lookups!$A$12, Lookups!$A$9:Lookups!$B$24, 2, FALSE), "-")</f>
        <v/>
      </c>
      <c r="K165" s="20">
        <f>IFERROR(New_4G_Sites!K165*VLOOKUP(Lookups!$A$12, Lookups!$A$9:Lookups!$B$24, 2, FALSE), "-")</f>
        <v/>
      </c>
      <c r="L165" s="20">
        <f>IFERROR(New_4G_Sites!L165*VLOOKUP(Lookups!$A$12, Lookups!$A$9:Lookups!$B$24, 2, FALSE), "-")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IFERROR(New_4G_Sites!C166*VLOOKUP(Lookups!$A$12, Lookups!$A$9:Lookups!$B$24, 2, FALSE), "-")</f>
        <v/>
      </c>
      <c r="D166" s="20">
        <f>IFERROR(New_4G_Sites!D166*VLOOKUP(Lookups!$A$12, Lookups!$A$9:Lookups!$B$24, 2, FALSE), "-")</f>
        <v/>
      </c>
      <c r="E166" s="20">
        <f>IFERROR(New_4G_Sites!E166*VLOOKUP(Lookups!$A$12, Lookups!$A$9:Lookups!$B$24, 2, FALSE), "-")</f>
        <v/>
      </c>
      <c r="F166" s="20">
        <f>IFERROR(New_4G_Sites!F166*VLOOKUP(Lookups!$A$12, Lookups!$A$9:Lookups!$B$24, 2, FALSE), "-")</f>
        <v/>
      </c>
      <c r="G166" s="20">
        <f>IFERROR(New_4G_Sites!G166*VLOOKUP(Lookups!$A$12, Lookups!$A$9:Lookups!$B$24, 2, FALSE), "-")</f>
        <v/>
      </c>
      <c r="H166" s="20">
        <f>IFERROR(New_4G_Sites!H166*VLOOKUP(Lookups!$A$12, Lookups!$A$9:Lookups!$B$24, 2, FALSE), "-")</f>
        <v/>
      </c>
      <c r="I166" s="20">
        <f>IFERROR(New_4G_Sites!I166*VLOOKUP(Lookups!$A$12, Lookups!$A$9:Lookups!$B$24, 2, FALSE), "-")</f>
        <v/>
      </c>
      <c r="J166" s="20">
        <f>IFERROR(New_4G_Sites!J166*VLOOKUP(Lookups!$A$12, Lookups!$A$9:Lookups!$B$24, 2, FALSE), "-")</f>
        <v/>
      </c>
      <c r="K166" s="20">
        <f>IFERROR(New_4G_Sites!K166*VLOOKUP(Lookups!$A$12, Lookups!$A$9:Lookups!$B$24, 2, FALSE), "-")</f>
        <v/>
      </c>
      <c r="L166" s="20">
        <f>IFERROR(New_4G_Sites!L166*VLOOKUP(Lookups!$A$12, Lookups!$A$9:Lookups!$B$24, 2, FALSE), "-")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IFERROR(New_4G_Sites!C167*VLOOKUP(Lookups!$A$12, Lookups!$A$9:Lookups!$B$24, 2, FALSE), "-")</f>
        <v/>
      </c>
      <c r="D167" s="20">
        <f>IFERROR(New_4G_Sites!D167*VLOOKUP(Lookups!$A$12, Lookups!$A$9:Lookups!$B$24, 2, FALSE), "-")</f>
        <v/>
      </c>
      <c r="E167" s="20">
        <f>IFERROR(New_4G_Sites!E167*VLOOKUP(Lookups!$A$12, Lookups!$A$9:Lookups!$B$24, 2, FALSE), "-")</f>
        <v/>
      </c>
      <c r="F167" s="20">
        <f>IFERROR(New_4G_Sites!F167*VLOOKUP(Lookups!$A$12, Lookups!$A$9:Lookups!$B$24, 2, FALSE), "-")</f>
        <v/>
      </c>
      <c r="G167" s="20">
        <f>IFERROR(New_4G_Sites!G167*VLOOKUP(Lookups!$A$12, Lookups!$A$9:Lookups!$B$24, 2, FALSE), "-")</f>
        <v/>
      </c>
      <c r="H167" s="20">
        <f>IFERROR(New_4G_Sites!H167*VLOOKUP(Lookups!$A$12, Lookups!$A$9:Lookups!$B$24, 2, FALSE), "-")</f>
        <v/>
      </c>
      <c r="I167" s="20">
        <f>IFERROR(New_4G_Sites!I167*VLOOKUP(Lookups!$A$12, Lookups!$A$9:Lookups!$B$24, 2, FALSE), "-")</f>
        <v/>
      </c>
      <c r="J167" s="20">
        <f>IFERROR(New_4G_Sites!J167*VLOOKUP(Lookups!$A$12, Lookups!$A$9:Lookups!$B$24, 2, FALSE), "-")</f>
        <v/>
      </c>
      <c r="K167" s="20">
        <f>IFERROR(New_4G_Sites!K167*VLOOKUP(Lookups!$A$12, Lookups!$A$9:Lookups!$B$24, 2, FALSE), "-")</f>
        <v/>
      </c>
      <c r="L167" s="20">
        <f>IFERROR(New_4G_Sites!L167*VLOOKUP(Lookups!$A$12, Lookups!$A$9:Lookups!$B$24, 2, FALSE), "-")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IFERROR(New_4G_Sites!C168*VLOOKUP(Lookups!$A$12, Lookups!$A$9:Lookups!$B$24, 2, FALSE), "-")</f>
        <v/>
      </c>
      <c r="D168" s="20">
        <f>IFERROR(New_4G_Sites!D168*VLOOKUP(Lookups!$A$12, Lookups!$A$9:Lookups!$B$24, 2, FALSE), "-")</f>
        <v/>
      </c>
      <c r="E168" s="20">
        <f>IFERROR(New_4G_Sites!E168*VLOOKUP(Lookups!$A$12, Lookups!$A$9:Lookups!$B$24, 2, FALSE), "-")</f>
        <v/>
      </c>
      <c r="F168" s="20">
        <f>IFERROR(New_4G_Sites!F168*VLOOKUP(Lookups!$A$12, Lookups!$A$9:Lookups!$B$24, 2, FALSE), "-")</f>
        <v/>
      </c>
      <c r="G168" s="20">
        <f>IFERROR(New_4G_Sites!G168*VLOOKUP(Lookups!$A$12, Lookups!$A$9:Lookups!$B$24, 2, FALSE), "-")</f>
        <v/>
      </c>
      <c r="H168" s="20">
        <f>IFERROR(New_4G_Sites!H168*VLOOKUP(Lookups!$A$12, Lookups!$A$9:Lookups!$B$24, 2, FALSE), "-")</f>
        <v/>
      </c>
      <c r="I168" s="20">
        <f>IFERROR(New_4G_Sites!I168*VLOOKUP(Lookups!$A$12, Lookups!$A$9:Lookups!$B$24, 2, FALSE), "-")</f>
        <v/>
      </c>
      <c r="J168" s="20">
        <f>IFERROR(New_4G_Sites!J168*VLOOKUP(Lookups!$A$12, Lookups!$A$9:Lookups!$B$24, 2, FALSE), "-")</f>
        <v/>
      </c>
      <c r="K168" s="20">
        <f>IFERROR(New_4G_Sites!K168*VLOOKUP(Lookups!$A$12, Lookups!$A$9:Lookups!$B$24, 2, FALSE), "-")</f>
        <v/>
      </c>
      <c r="L168" s="20">
        <f>IFERROR(New_4G_Sites!L168*VLOOKUP(Lookups!$A$12, Lookups!$A$9:Lookups!$B$24, 2, FALSE), "-")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IFERROR(New_4G_Sites!C169*VLOOKUP(Lookups!$A$12, Lookups!$A$9:Lookups!$B$24, 2, FALSE), "-")</f>
        <v/>
      </c>
      <c r="D169" s="20">
        <f>IFERROR(New_4G_Sites!D169*VLOOKUP(Lookups!$A$12, Lookups!$A$9:Lookups!$B$24, 2, FALSE), "-")</f>
        <v/>
      </c>
      <c r="E169" s="20">
        <f>IFERROR(New_4G_Sites!E169*VLOOKUP(Lookups!$A$12, Lookups!$A$9:Lookups!$B$24, 2, FALSE), "-")</f>
        <v/>
      </c>
      <c r="F169" s="20">
        <f>IFERROR(New_4G_Sites!F169*VLOOKUP(Lookups!$A$12, Lookups!$A$9:Lookups!$B$24, 2, FALSE), "-")</f>
        <v/>
      </c>
      <c r="G169" s="20">
        <f>IFERROR(New_4G_Sites!G169*VLOOKUP(Lookups!$A$12, Lookups!$A$9:Lookups!$B$24, 2, FALSE), "-")</f>
        <v/>
      </c>
      <c r="H169" s="20">
        <f>IFERROR(New_4G_Sites!H169*VLOOKUP(Lookups!$A$12, Lookups!$A$9:Lookups!$B$24, 2, FALSE), "-")</f>
        <v/>
      </c>
      <c r="I169" s="20">
        <f>IFERROR(New_4G_Sites!I169*VLOOKUP(Lookups!$A$12, Lookups!$A$9:Lookups!$B$24, 2, FALSE), "-")</f>
        <v/>
      </c>
      <c r="J169" s="20">
        <f>IFERROR(New_4G_Sites!J169*VLOOKUP(Lookups!$A$12, Lookups!$A$9:Lookups!$B$24, 2, FALSE), "-")</f>
        <v/>
      </c>
      <c r="K169" s="20">
        <f>IFERROR(New_4G_Sites!K169*VLOOKUP(Lookups!$A$12, Lookups!$A$9:Lookups!$B$24, 2, FALSE), "-")</f>
        <v/>
      </c>
      <c r="L169" s="20">
        <f>IFERROR(New_4G_Sites!L169*VLOOKUP(Lookups!$A$12, Lookups!$A$9:Lookups!$B$24, 2, FALSE), "-")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IFERROR(New_4G_Sites!C170*VLOOKUP(Lookups!$A$12, Lookups!$A$9:Lookups!$B$24, 2, FALSE), "-")</f>
        <v/>
      </c>
      <c r="D170" s="20">
        <f>IFERROR(New_4G_Sites!D170*VLOOKUP(Lookups!$A$12, Lookups!$A$9:Lookups!$B$24, 2, FALSE), "-")</f>
        <v/>
      </c>
      <c r="E170" s="20">
        <f>IFERROR(New_4G_Sites!E170*VLOOKUP(Lookups!$A$12, Lookups!$A$9:Lookups!$B$24, 2, FALSE), "-")</f>
        <v/>
      </c>
      <c r="F170" s="20">
        <f>IFERROR(New_4G_Sites!F170*VLOOKUP(Lookups!$A$12, Lookups!$A$9:Lookups!$B$24, 2, FALSE), "-")</f>
        <v/>
      </c>
      <c r="G170" s="20">
        <f>IFERROR(New_4G_Sites!G170*VLOOKUP(Lookups!$A$12, Lookups!$A$9:Lookups!$B$24, 2, FALSE), "-")</f>
        <v/>
      </c>
      <c r="H170" s="20">
        <f>IFERROR(New_4G_Sites!H170*VLOOKUP(Lookups!$A$12, Lookups!$A$9:Lookups!$B$24, 2, FALSE), "-")</f>
        <v/>
      </c>
      <c r="I170" s="20">
        <f>IFERROR(New_4G_Sites!I170*VLOOKUP(Lookups!$A$12, Lookups!$A$9:Lookups!$B$24, 2, FALSE), "-")</f>
        <v/>
      </c>
      <c r="J170" s="20">
        <f>IFERROR(New_4G_Sites!J170*VLOOKUP(Lookups!$A$12, Lookups!$A$9:Lookups!$B$24, 2, FALSE), "-")</f>
        <v/>
      </c>
      <c r="K170" s="20">
        <f>IFERROR(New_4G_Sites!K170*VLOOKUP(Lookups!$A$12, Lookups!$A$9:Lookups!$B$24, 2, FALSE), "-")</f>
        <v/>
      </c>
      <c r="L170" s="20">
        <f>IFERROR(New_4G_Sites!L170*VLOOKUP(Lookups!$A$12, Lookups!$A$9:Lookups!$B$24, 2, FALSE), "-")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IFERROR(New_4G_Sites!C171*VLOOKUP(Lookups!$A$12, Lookups!$A$9:Lookups!$B$24, 2, FALSE), "-")</f>
        <v/>
      </c>
      <c r="D171" s="20">
        <f>IFERROR(New_4G_Sites!D171*VLOOKUP(Lookups!$A$12, Lookups!$A$9:Lookups!$B$24, 2, FALSE), "-")</f>
        <v/>
      </c>
      <c r="E171" s="20">
        <f>IFERROR(New_4G_Sites!E171*VLOOKUP(Lookups!$A$12, Lookups!$A$9:Lookups!$B$24, 2, FALSE), "-")</f>
        <v/>
      </c>
      <c r="F171" s="20">
        <f>IFERROR(New_4G_Sites!F171*VLOOKUP(Lookups!$A$12, Lookups!$A$9:Lookups!$B$24, 2, FALSE), "-")</f>
        <v/>
      </c>
      <c r="G171" s="20">
        <f>IFERROR(New_4G_Sites!G171*VLOOKUP(Lookups!$A$12, Lookups!$A$9:Lookups!$B$24, 2, FALSE), "-")</f>
        <v/>
      </c>
      <c r="H171" s="20">
        <f>IFERROR(New_4G_Sites!H171*VLOOKUP(Lookups!$A$12, Lookups!$A$9:Lookups!$B$24, 2, FALSE), "-")</f>
        <v/>
      </c>
      <c r="I171" s="20">
        <f>IFERROR(New_4G_Sites!I171*VLOOKUP(Lookups!$A$12, Lookups!$A$9:Lookups!$B$24, 2, FALSE), "-")</f>
        <v/>
      </c>
      <c r="J171" s="20">
        <f>IFERROR(New_4G_Sites!J171*VLOOKUP(Lookups!$A$12, Lookups!$A$9:Lookups!$B$24, 2, FALSE), "-")</f>
        <v/>
      </c>
      <c r="K171" s="20">
        <f>IFERROR(New_4G_Sites!K171*VLOOKUP(Lookups!$A$12, Lookups!$A$9:Lookups!$B$24, 2, FALSE), "-")</f>
        <v/>
      </c>
      <c r="L171" s="20">
        <f>IFERROR(New_4G_Sites!L171*VLOOKUP(Lookups!$A$12, Lookups!$A$9:Lookups!$B$24, 2, FALSE), "-")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IFERROR(New_4G_Sites!C172*VLOOKUP(Lookups!$A$12, Lookups!$A$9:Lookups!$B$24, 2, FALSE), "-")</f>
        <v/>
      </c>
      <c r="D172" s="20">
        <f>IFERROR(New_4G_Sites!D172*VLOOKUP(Lookups!$A$12, Lookups!$A$9:Lookups!$B$24, 2, FALSE), "-")</f>
        <v/>
      </c>
      <c r="E172" s="20">
        <f>IFERROR(New_4G_Sites!E172*VLOOKUP(Lookups!$A$12, Lookups!$A$9:Lookups!$B$24, 2, FALSE), "-")</f>
        <v/>
      </c>
      <c r="F172" s="20">
        <f>IFERROR(New_4G_Sites!F172*VLOOKUP(Lookups!$A$12, Lookups!$A$9:Lookups!$B$24, 2, FALSE), "-")</f>
        <v/>
      </c>
      <c r="G172" s="20">
        <f>IFERROR(New_4G_Sites!G172*VLOOKUP(Lookups!$A$12, Lookups!$A$9:Lookups!$B$24, 2, FALSE), "-")</f>
        <v/>
      </c>
      <c r="H172" s="20">
        <f>IFERROR(New_4G_Sites!H172*VLOOKUP(Lookups!$A$12, Lookups!$A$9:Lookups!$B$24, 2, FALSE), "-")</f>
        <v/>
      </c>
      <c r="I172" s="20">
        <f>IFERROR(New_4G_Sites!I172*VLOOKUP(Lookups!$A$12, Lookups!$A$9:Lookups!$B$24, 2, FALSE), "-")</f>
        <v/>
      </c>
      <c r="J172" s="20">
        <f>IFERROR(New_4G_Sites!J172*VLOOKUP(Lookups!$A$12, Lookups!$A$9:Lookups!$B$24, 2, FALSE), "-")</f>
        <v/>
      </c>
      <c r="K172" s="20">
        <f>IFERROR(New_4G_Sites!K172*VLOOKUP(Lookups!$A$12, Lookups!$A$9:Lookups!$B$24, 2, FALSE), "-")</f>
        <v/>
      </c>
      <c r="L172" s="20">
        <f>IFERROR(New_4G_Sites!L172*VLOOKUP(Lookups!$A$12, Lookups!$A$9:Lookups!$B$24, 2, FALSE), "-")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IFERROR(New_4G_Sites!C173*VLOOKUP(Lookups!$A$12, Lookups!$A$9:Lookups!$B$24, 2, FALSE), "-")</f>
        <v/>
      </c>
      <c r="D173" s="20">
        <f>IFERROR(New_4G_Sites!D173*VLOOKUP(Lookups!$A$12, Lookups!$A$9:Lookups!$B$24, 2, FALSE), "-")</f>
        <v/>
      </c>
      <c r="E173" s="20">
        <f>IFERROR(New_4G_Sites!E173*VLOOKUP(Lookups!$A$12, Lookups!$A$9:Lookups!$B$24, 2, FALSE), "-")</f>
        <v/>
      </c>
      <c r="F173" s="20">
        <f>IFERROR(New_4G_Sites!F173*VLOOKUP(Lookups!$A$12, Lookups!$A$9:Lookups!$B$24, 2, FALSE), "-")</f>
        <v/>
      </c>
      <c r="G173" s="20">
        <f>IFERROR(New_4G_Sites!G173*VLOOKUP(Lookups!$A$12, Lookups!$A$9:Lookups!$B$24, 2, FALSE), "-")</f>
        <v/>
      </c>
      <c r="H173" s="20">
        <f>IFERROR(New_4G_Sites!H173*VLOOKUP(Lookups!$A$12, Lookups!$A$9:Lookups!$B$24, 2, FALSE), "-")</f>
        <v/>
      </c>
      <c r="I173" s="20">
        <f>IFERROR(New_4G_Sites!I173*VLOOKUP(Lookups!$A$12, Lookups!$A$9:Lookups!$B$24, 2, FALSE), "-")</f>
        <v/>
      </c>
      <c r="J173" s="20">
        <f>IFERROR(New_4G_Sites!J173*VLOOKUP(Lookups!$A$12, Lookups!$A$9:Lookups!$B$24, 2, FALSE), "-")</f>
        <v/>
      </c>
      <c r="K173" s="20">
        <f>IFERROR(New_4G_Sites!K173*VLOOKUP(Lookups!$A$12, Lookups!$A$9:Lookups!$B$24, 2, FALSE), "-")</f>
        <v/>
      </c>
      <c r="L173" s="20">
        <f>IFERROR(New_4G_Sites!L173*VLOOKUP(Lookups!$A$12, Lookups!$A$9:Lookups!$B$24, 2, FALSE), "-")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IFERROR(New_4G_Sites!C174*VLOOKUP(Lookups!$A$12, Lookups!$A$9:Lookups!$B$24, 2, FALSE), "-")</f>
        <v/>
      </c>
      <c r="D174" s="20">
        <f>IFERROR(New_4G_Sites!D174*VLOOKUP(Lookups!$A$12, Lookups!$A$9:Lookups!$B$24, 2, FALSE), "-")</f>
        <v/>
      </c>
      <c r="E174" s="20">
        <f>IFERROR(New_4G_Sites!E174*VLOOKUP(Lookups!$A$12, Lookups!$A$9:Lookups!$B$24, 2, FALSE), "-")</f>
        <v/>
      </c>
      <c r="F174" s="20">
        <f>IFERROR(New_4G_Sites!F174*VLOOKUP(Lookups!$A$12, Lookups!$A$9:Lookups!$B$24, 2, FALSE), "-")</f>
        <v/>
      </c>
      <c r="G174" s="20">
        <f>IFERROR(New_4G_Sites!G174*VLOOKUP(Lookups!$A$12, Lookups!$A$9:Lookups!$B$24, 2, FALSE), "-")</f>
        <v/>
      </c>
      <c r="H174" s="20">
        <f>IFERROR(New_4G_Sites!H174*VLOOKUP(Lookups!$A$12, Lookups!$A$9:Lookups!$B$24, 2, FALSE), "-")</f>
        <v/>
      </c>
      <c r="I174" s="20">
        <f>IFERROR(New_4G_Sites!I174*VLOOKUP(Lookups!$A$12, Lookups!$A$9:Lookups!$B$24, 2, FALSE), "-")</f>
        <v/>
      </c>
      <c r="J174" s="20">
        <f>IFERROR(New_4G_Sites!J174*VLOOKUP(Lookups!$A$12, Lookups!$A$9:Lookups!$B$24, 2, FALSE), "-")</f>
        <v/>
      </c>
      <c r="K174" s="20">
        <f>IFERROR(New_4G_Sites!K174*VLOOKUP(Lookups!$A$12, Lookups!$A$9:Lookups!$B$24, 2, FALSE), "-")</f>
        <v/>
      </c>
      <c r="L174" s="20">
        <f>IFERROR(New_4G_Sites!L174*VLOOKUP(Lookups!$A$12, Lookups!$A$9:Lookups!$B$24, 2, FALSE), "-")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IFERROR(New_4G_Sites!C175*VLOOKUP(Lookups!$A$12, Lookups!$A$9:Lookups!$B$24, 2, FALSE), "-")</f>
        <v/>
      </c>
      <c r="D175" s="20">
        <f>IFERROR(New_4G_Sites!D175*VLOOKUP(Lookups!$A$12, Lookups!$A$9:Lookups!$B$24, 2, FALSE), "-")</f>
        <v/>
      </c>
      <c r="E175" s="20">
        <f>IFERROR(New_4G_Sites!E175*VLOOKUP(Lookups!$A$12, Lookups!$A$9:Lookups!$B$24, 2, FALSE), "-")</f>
        <v/>
      </c>
      <c r="F175" s="20">
        <f>IFERROR(New_4G_Sites!F175*VLOOKUP(Lookups!$A$12, Lookups!$A$9:Lookups!$B$24, 2, FALSE), "-")</f>
        <v/>
      </c>
      <c r="G175" s="20">
        <f>IFERROR(New_4G_Sites!G175*VLOOKUP(Lookups!$A$12, Lookups!$A$9:Lookups!$B$24, 2, FALSE), "-")</f>
        <v/>
      </c>
      <c r="H175" s="20">
        <f>IFERROR(New_4G_Sites!H175*VLOOKUP(Lookups!$A$12, Lookups!$A$9:Lookups!$B$24, 2, FALSE), "-")</f>
        <v/>
      </c>
      <c r="I175" s="20">
        <f>IFERROR(New_4G_Sites!I175*VLOOKUP(Lookups!$A$12, Lookups!$A$9:Lookups!$B$24, 2, FALSE), "-")</f>
        <v/>
      </c>
      <c r="J175" s="20">
        <f>IFERROR(New_4G_Sites!J175*VLOOKUP(Lookups!$A$12, Lookups!$A$9:Lookups!$B$24, 2, FALSE), "-")</f>
        <v/>
      </c>
      <c r="K175" s="20">
        <f>IFERROR(New_4G_Sites!K175*VLOOKUP(Lookups!$A$12, Lookups!$A$9:Lookups!$B$24, 2, FALSE), "-")</f>
        <v/>
      </c>
      <c r="L175" s="20">
        <f>IFERROR(New_4G_Sites!L175*VLOOKUP(Lookups!$A$12, Lookups!$A$9:Lookups!$B$24, 2, FALSE), "-")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IFERROR(New_4G_Sites!C176*VLOOKUP(Lookups!$A$12, Lookups!$A$9:Lookups!$B$24, 2, FALSE), "-")</f>
        <v/>
      </c>
      <c r="D176" s="20">
        <f>IFERROR(New_4G_Sites!D176*VLOOKUP(Lookups!$A$12, Lookups!$A$9:Lookups!$B$24, 2, FALSE), "-")</f>
        <v/>
      </c>
      <c r="E176" s="20">
        <f>IFERROR(New_4G_Sites!E176*VLOOKUP(Lookups!$A$12, Lookups!$A$9:Lookups!$B$24, 2, FALSE), "-")</f>
        <v/>
      </c>
      <c r="F176" s="20">
        <f>IFERROR(New_4G_Sites!F176*VLOOKUP(Lookups!$A$12, Lookups!$A$9:Lookups!$B$24, 2, FALSE), "-")</f>
        <v/>
      </c>
      <c r="G176" s="20">
        <f>IFERROR(New_4G_Sites!G176*VLOOKUP(Lookups!$A$12, Lookups!$A$9:Lookups!$B$24, 2, FALSE), "-")</f>
        <v/>
      </c>
      <c r="H176" s="20">
        <f>IFERROR(New_4G_Sites!H176*VLOOKUP(Lookups!$A$12, Lookups!$A$9:Lookups!$B$24, 2, FALSE), "-")</f>
        <v/>
      </c>
      <c r="I176" s="20">
        <f>IFERROR(New_4G_Sites!I176*VLOOKUP(Lookups!$A$12, Lookups!$A$9:Lookups!$B$24, 2, FALSE), "-")</f>
        <v/>
      </c>
      <c r="J176" s="20">
        <f>IFERROR(New_4G_Sites!J176*VLOOKUP(Lookups!$A$12, Lookups!$A$9:Lookups!$B$24, 2, FALSE), "-")</f>
        <v/>
      </c>
      <c r="K176" s="20">
        <f>IFERROR(New_4G_Sites!K176*VLOOKUP(Lookups!$A$12, Lookups!$A$9:Lookups!$B$24, 2, FALSE), "-")</f>
        <v/>
      </c>
      <c r="L176" s="20">
        <f>IFERROR(New_4G_Sites!L176*VLOOKUP(Lookups!$A$12, Lookups!$A$9:Lookups!$B$24, 2, FALSE), "-")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IFERROR(New_4G_Sites!C177*VLOOKUP(Lookups!$A$12, Lookups!$A$9:Lookups!$B$24, 2, FALSE), "-")</f>
        <v/>
      </c>
      <c r="D177" s="20">
        <f>IFERROR(New_4G_Sites!D177*VLOOKUP(Lookups!$A$12, Lookups!$A$9:Lookups!$B$24, 2, FALSE), "-")</f>
        <v/>
      </c>
      <c r="E177" s="20">
        <f>IFERROR(New_4G_Sites!E177*VLOOKUP(Lookups!$A$12, Lookups!$A$9:Lookups!$B$24, 2, FALSE), "-")</f>
        <v/>
      </c>
      <c r="F177" s="20">
        <f>IFERROR(New_4G_Sites!F177*VLOOKUP(Lookups!$A$12, Lookups!$A$9:Lookups!$B$24, 2, FALSE), "-")</f>
        <v/>
      </c>
      <c r="G177" s="20">
        <f>IFERROR(New_4G_Sites!G177*VLOOKUP(Lookups!$A$12, Lookups!$A$9:Lookups!$B$24, 2, FALSE), "-")</f>
        <v/>
      </c>
      <c r="H177" s="20">
        <f>IFERROR(New_4G_Sites!H177*VLOOKUP(Lookups!$A$12, Lookups!$A$9:Lookups!$B$24, 2, FALSE), "-")</f>
        <v/>
      </c>
      <c r="I177" s="20">
        <f>IFERROR(New_4G_Sites!I177*VLOOKUP(Lookups!$A$12, Lookups!$A$9:Lookups!$B$24, 2, FALSE), "-")</f>
        <v/>
      </c>
      <c r="J177" s="20">
        <f>IFERROR(New_4G_Sites!J177*VLOOKUP(Lookups!$A$12, Lookups!$A$9:Lookups!$B$24, 2, FALSE), "-")</f>
        <v/>
      </c>
      <c r="K177" s="20">
        <f>IFERROR(New_4G_Sites!K177*VLOOKUP(Lookups!$A$12, Lookups!$A$9:Lookups!$B$24, 2, FALSE), "-")</f>
        <v/>
      </c>
      <c r="L177" s="20">
        <f>IFERROR(New_4G_Sites!L177*VLOOKUP(Lookups!$A$12, Lookups!$A$9:Lookups!$B$24, 2, FALSE), "-")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IFERROR(New_4G_Sites!C178*VLOOKUP(Lookups!$A$12, Lookups!$A$9:Lookups!$B$24, 2, FALSE), "-")</f>
        <v/>
      </c>
      <c r="D178" s="20">
        <f>IFERROR(New_4G_Sites!D178*VLOOKUP(Lookups!$A$12, Lookups!$A$9:Lookups!$B$24, 2, FALSE), "-")</f>
        <v/>
      </c>
      <c r="E178" s="20">
        <f>IFERROR(New_4G_Sites!E178*VLOOKUP(Lookups!$A$12, Lookups!$A$9:Lookups!$B$24, 2, FALSE), "-")</f>
        <v/>
      </c>
      <c r="F178" s="20">
        <f>IFERROR(New_4G_Sites!F178*VLOOKUP(Lookups!$A$12, Lookups!$A$9:Lookups!$B$24, 2, FALSE), "-")</f>
        <v/>
      </c>
      <c r="G178" s="20">
        <f>IFERROR(New_4G_Sites!G178*VLOOKUP(Lookups!$A$12, Lookups!$A$9:Lookups!$B$24, 2, FALSE), "-")</f>
        <v/>
      </c>
      <c r="H178" s="20">
        <f>IFERROR(New_4G_Sites!H178*VLOOKUP(Lookups!$A$12, Lookups!$A$9:Lookups!$B$24, 2, FALSE), "-")</f>
        <v/>
      </c>
      <c r="I178" s="20">
        <f>IFERROR(New_4G_Sites!I178*VLOOKUP(Lookups!$A$12, Lookups!$A$9:Lookups!$B$24, 2, FALSE), "-")</f>
        <v/>
      </c>
      <c r="J178" s="20">
        <f>IFERROR(New_4G_Sites!J178*VLOOKUP(Lookups!$A$12, Lookups!$A$9:Lookups!$B$24, 2, FALSE), "-")</f>
        <v/>
      </c>
      <c r="K178" s="20">
        <f>IFERROR(New_4G_Sites!K178*VLOOKUP(Lookups!$A$12, Lookups!$A$9:Lookups!$B$24, 2, FALSE), "-")</f>
        <v/>
      </c>
      <c r="L178" s="20">
        <f>IFERROR(New_4G_Sites!L178*VLOOKUP(Lookups!$A$12, Lookups!$A$9:Lookups!$B$24, 2, FALSE), "-")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IFERROR(New_4G_Sites!C179*VLOOKUP(Lookups!$A$12, Lookups!$A$9:Lookups!$B$24, 2, FALSE), "-")</f>
        <v/>
      </c>
      <c r="D179" s="20">
        <f>IFERROR(New_4G_Sites!D179*VLOOKUP(Lookups!$A$12, Lookups!$A$9:Lookups!$B$24, 2, FALSE), "-")</f>
        <v/>
      </c>
      <c r="E179" s="20">
        <f>IFERROR(New_4G_Sites!E179*VLOOKUP(Lookups!$A$12, Lookups!$A$9:Lookups!$B$24, 2, FALSE), "-")</f>
        <v/>
      </c>
      <c r="F179" s="20">
        <f>IFERROR(New_4G_Sites!F179*VLOOKUP(Lookups!$A$12, Lookups!$A$9:Lookups!$B$24, 2, FALSE), "-")</f>
        <v/>
      </c>
      <c r="G179" s="20">
        <f>IFERROR(New_4G_Sites!G179*VLOOKUP(Lookups!$A$12, Lookups!$A$9:Lookups!$B$24, 2, FALSE), "-")</f>
        <v/>
      </c>
      <c r="H179" s="20">
        <f>IFERROR(New_4G_Sites!H179*VLOOKUP(Lookups!$A$12, Lookups!$A$9:Lookups!$B$24, 2, FALSE), "-")</f>
        <v/>
      </c>
      <c r="I179" s="20">
        <f>IFERROR(New_4G_Sites!I179*VLOOKUP(Lookups!$A$12, Lookups!$A$9:Lookups!$B$24, 2, FALSE), "-")</f>
        <v/>
      </c>
      <c r="J179" s="20">
        <f>IFERROR(New_4G_Sites!J179*VLOOKUP(Lookups!$A$12, Lookups!$A$9:Lookups!$B$24, 2, FALSE), "-")</f>
        <v/>
      </c>
      <c r="K179" s="20">
        <f>IFERROR(New_4G_Sites!K179*VLOOKUP(Lookups!$A$12, Lookups!$A$9:Lookups!$B$24, 2, FALSE), "-")</f>
        <v/>
      </c>
      <c r="L179" s="20">
        <f>IFERROR(New_4G_Sites!L179*VLOOKUP(Lookups!$A$12, Lookups!$A$9:Lookups!$B$24, 2, FALSE), "-")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IFERROR(New_4G_Sites!C180*VLOOKUP(Lookups!$A$12, Lookups!$A$9:Lookups!$B$24, 2, FALSE), "-")</f>
        <v/>
      </c>
      <c r="D180" s="20">
        <f>IFERROR(New_4G_Sites!D180*VLOOKUP(Lookups!$A$12, Lookups!$A$9:Lookups!$B$24, 2, FALSE), "-")</f>
        <v/>
      </c>
      <c r="E180" s="20">
        <f>IFERROR(New_4G_Sites!E180*VLOOKUP(Lookups!$A$12, Lookups!$A$9:Lookups!$B$24, 2, FALSE), "-")</f>
        <v/>
      </c>
      <c r="F180" s="20">
        <f>IFERROR(New_4G_Sites!F180*VLOOKUP(Lookups!$A$12, Lookups!$A$9:Lookups!$B$24, 2, FALSE), "-")</f>
        <v/>
      </c>
      <c r="G180" s="20">
        <f>IFERROR(New_4G_Sites!G180*VLOOKUP(Lookups!$A$12, Lookups!$A$9:Lookups!$B$24, 2, FALSE), "-")</f>
        <v/>
      </c>
      <c r="H180" s="20">
        <f>IFERROR(New_4G_Sites!H180*VLOOKUP(Lookups!$A$12, Lookups!$A$9:Lookups!$B$24, 2, FALSE), "-")</f>
        <v/>
      </c>
      <c r="I180" s="20">
        <f>IFERROR(New_4G_Sites!I180*VLOOKUP(Lookups!$A$12, Lookups!$A$9:Lookups!$B$24, 2, FALSE), "-")</f>
        <v/>
      </c>
      <c r="J180" s="20">
        <f>IFERROR(New_4G_Sites!J180*VLOOKUP(Lookups!$A$12, Lookups!$A$9:Lookups!$B$24, 2, FALSE), "-")</f>
        <v/>
      </c>
      <c r="K180" s="20">
        <f>IFERROR(New_4G_Sites!K180*VLOOKUP(Lookups!$A$12, Lookups!$A$9:Lookups!$B$24, 2, FALSE), "-")</f>
        <v/>
      </c>
      <c r="L180" s="20">
        <f>IFERROR(New_4G_Sites!L180*VLOOKUP(Lookups!$A$12, Lookups!$A$9:Lookups!$B$24, 2, FALSE), "-")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IFERROR(New_4G_Sites!C181*VLOOKUP(Lookups!$A$12, Lookups!$A$9:Lookups!$B$24, 2, FALSE), "-")</f>
        <v/>
      </c>
      <c r="D181" s="20">
        <f>IFERROR(New_4G_Sites!D181*VLOOKUP(Lookups!$A$12, Lookups!$A$9:Lookups!$B$24, 2, FALSE), "-")</f>
        <v/>
      </c>
      <c r="E181" s="20">
        <f>IFERROR(New_4G_Sites!E181*VLOOKUP(Lookups!$A$12, Lookups!$A$9:Lookups!$B$24, 2, FALSE), "-")</f>
        <v/>
      </c>
      <c r="F181" s="20">
        <f>IFERROR(New_4G_Sites!F181*VLOOKUP(Lookups!$A$12, Lookups!$A$9:Lookups!$B$24, 2, FALSE), "-")</f>
        <v/>
      </c>
      <c r="G181" s="20">
        <f>IFERROR(New_4G_Sites!G181*VLOOKUP(Lookups!$A$12, Lookups!$A$9:Lookups!$B$24, 2, FALSE), "-")</f>
        <v/>
      </c>
      <c r="H181" s="20">
        <f>IFERROR(New_4G_Sites!H181*VLOOKUP(Lookups!$A$12, Lookups!$A$9:Lookups!$B$24, 2, FALSE), "-")</f>
        <v/>
      </c>
      <c r="I181" s="20">
        <f>IFERROR(New_4G_Sites!I181*VLOOKUP(Lookups!$A$12, Lookups!$A$9:Lookups!$B$24, 2, FALSE), "-")</f>
        <v/>
      </c>
      <c r="J181" s="20">
        <f>IFERROR(New_4G_Sites!J181*VLOOKUP(Lookups!$A$12, Lookups!$A$9:Lookups!$B$24, 2, FALSE), "-")</f>
        <v/>
      </c>
      <c r="K181" s="20">
        <f>IFERROR(New_4G_Sites!K181*VLOOKUP(Lookups!$A$12, Lookups!$A$9:Lookups!$B$24, 2, FALSE), "-")</f>
        <v/>
      </c>
      <c r="L181" s="20">
        <f>IFERROR(New_4G_Sites!L181*VLOOKUP(Lookups!$A$12, Lookups!$A$9:Lookups!$B$24, 2, FALSE), "-")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IFERROR(New_4G_Sites!C182*VLOOKUP(Lookups!$A$12, Lookups!$A$9:Lookups!$B$24, 2, FALSE), "-")</f>
        <v/>
      </c>
      <c r="D182" s="20">
        <f>IFERROR(New_4G_Sites!D182*VLOOKUP(Lookups!$A$12, Lookups!$A$9:Lookups!$B$24, 2, FALSE), "-")</f>
        <v/>
      </c>
      <c r="E182" s="20">
        <f>IFERROR(New_4G_Sites!E182*VLOOKUP(Lookups!$A$12, Lookups!$A$9:Lookups!$B$24, 2, FALSE), "-")</f>
        <v/>
      </c>
      <c r="F182" s="20">
        <f>IFERROR(New_4G_Sites!F182*VLOOKUP(Lookups!$A$12, Lookups!$A$9:Lookups!$B$24, 2, FALSE), "-")</f>
        <v/>
      </c>
      <c r="G182" s="20">
        <f>IFERROR(New_4G_Sites!G182*VLOOKUP(Lookups!$A$12, Lookups!$A$9:Lookups!$B$24, 2, FALSE), "-")</f>
        <v/>
      </c>
      <c r="H182" s="20">
        <f>IFERROR(New_4G_Sites!H182*VLOOKUP(Lookups!$A$12, Lookups!$A$9:Lookups!$B$24, 2, FALSE), "-")</f>
        <v/>
      </c>
      <c r="I182" s="20">
        <f>IFERROR(New_4G_Sites!I182*VLOOKUP(Lookups!$A$12, Lookups!$A$9:Lookups!$B$24, 2, FALSE), "-")</f>
        <v/>
      </c>
      <c r="J182" s="20">
        <f>IFERROR(New_4G_Sites!J182*VLOOKUP(Lookups!$A$12, Lookups!$A$9:Lookups!$B$24, 2, FALSE), "-")</f>
        <v/>
      </c>
      <c r="K182" s="20">
        <f>IFERROR(New_4G_Sites!K182*VLOOKUP(Lookups!$A$12, Lookups!$A$9:Lookups!$B$24, 2, FALSE), "-")</f>
        <v/>
      </c>
      <c r="L182" s="20">
        <f>IFERROR(New_4G_Sites!L182*VLOOKUP(Lookups!$A$12, Lookups!$A$9:Lookups!$B$24, 2, FALSE), "-")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IFERROR(New_4G_Sites!C183*VLOOKUP(Lookups!$A$12, Lookups!$A$9:Lookups!$B$24, 2, FALSE), "-")</f>
        <v/>
      </c>
      <c r="D183" s="20">
        <f>IFERROR(New_4G_Sites!D183*VLOOKUP(Lookups!$A$12, Lookups!$A$9:Lookups!$B$24, 2, FALSE), "-")</f>
        <v/>
      </c>
      <c r="E183" s="20">
        <f>IFERROR(New_4G_Sites!E183*VLOOKUP(Lookups!$A$12, Lookups!$A$9:Lookups!$B$24, 2, FALSE), "-")</f>
        <v/>
      </c>
      <c r="F183" s="20">
        <f>IFERROR(New_4G_Sites!F183*VLOOKUP(Lookups!$A$12, Lookups!$A$9:Lookups!$B$24, 2, FALSE), "-")</f>
        <v/>
      </c>
      <c r="G183" s="20">
        <f>IFERROR(New_4G_Sites!G183*VLOOKUP(Lookups!$A$12, Lookups!$A$9:Lookups!$B$24, 2, FALSE), "-")</f>
        <v/>
      </c>
      <c r="H183" s="20">
        <f>IFERROR(New_4G_Sites!H183*VLOOKUP(Lookups!$A$12, Lookups!$A$9:Lookups!$B$24, 2, FALSE), "-")</f>
        <v/>
      </c>
      <c r="I183" s="20">
        <f>IFERROR(New_4G_Sites!I183*VLOOKUP(Lookups!$A$12, Lookups!$A$9:Lookups!$B$24, 2, FALSE), "-")</f>
        <v/>
      </c>
      <c r="J183" s="20">
        <f>IFERROR(New_4G_Sites!J183*VLOOKUP(Lookups!$A$12, Lookups!$A$9:Lookups!$B$24, 2, FALSE), "-")</f>
        <v/>
      </c>
      <c r="K183" s="20">
        <f>IFERROR(New_4G_Sites!K183*VLOOKUP(Lookups!$A$12, Lookups!$A$9:Lookups!$B$24, 2, FALSE), "-")</f>
        <v/>
      </c>
      <c r="L183" s="20">
        <f>IFERROR(New_4G_Sites!L183*VLOOKUP(Lookups!$A$12, Lookups!$A$9:Lookups!$B$24, 2, FALSE), "-")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IFERROR(New_4G_Sites!C184*VLOOKUP(Lookups!$A$12, Lookups!$A$9:Lookups!$B$24, 2, FALSE), "-")</f>
        <v/>
      </c>
      <c r="D184" s="20">
        <f>IFERROR(New_4G_Sites!D184*VLOOKUP(Lookups!$A$12, Lookups!$A$9:Lookups!$B$24, 2, FALSE), "-")</f>
        <v/>
      </c>
      <c r="E184" s="20">
        <f>IFERROR(New_4G_Sites!E184*VLOOKUP(Lookups!$A$12, Lookups!$A$9:Lookups!$B$24, 2, FALSE), "-")</f>
        <v/>
      </c>
      <c r="F184" s="20">
        <f>IFERROR(New_4G_Sites!F184*VLOOKUP(Lookups!$A$12, Lookups!$A$9:Lookups!$B$24, 2, FALSE), "-")</f>
        <v/>
      </c>
      <c r="G184" s="20">
        <f>IFERROR(New_4G_Sites!G184*VLOOKUP(Lookups!$A$12, Lookups!$A$9:Lookups!$B$24, 2, FALSE), "-")</f>
        <v/>
      </c>
      <c r="H184" s="20">
        <f>IFERROR(New_4G_Sites!H184*VLOOKUP(Lookups!$A$12, Lookups!$A$9:Lookups!$B$24, 2, FALSE), "-")</f>
        <v/>
      </c>
      <c r="I184" s="20">
        <f>IFERROR(New_4G_Sites!I184*VLOOKUP(Lookups!$A$12, Lookups!$A$9:Lookups!$B$24, 2, FALSE), "-")</f>
        <v/>
      </c>
      <c r="J184" s="20">
        <f>IFERROR(New_4G_Sites!J184*VLOOKUP(Lookups!$A$12, Lookups!$A$9:Lookups!$B$24, 2, FALSE), "-")</f>
        <v/>
      </c>
      <c r="K184" s="20">
        <f>IFERROR(New_4G_Sites!K184*VLOOKUP(Lookups!$A$12, Lookups!$A$9:Lookups!$B$24, 2, FALSE), "-")</f>
        <v/>
      </c>
      <c r="L184" s="20">
        <f>IFERROR(New_4G_Sites!L184*VLOOKUP(Lookups!$A$12, Lookups!$A$9:Lookups!$B$24, 2, FALSE), "-")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IFERROR(New_4G_Sites!C185*VLOOKUP(Lookups!$A$12, Lookups!$A$9:Lookups!$B$24, 2, FALSE), "-")</f>
        <v/>
      </c>
      <c r="D185" s="20">
        <f>IFERROR(New_4G_Sites!D185*VLOOKUP(Lookups!$A$12, Lookups!$A$9:Lookups!$B$24, 2, FALSE), "-")</f>
        <v/>
      </c>
      <c r="E185" s="20">
        <f>IFERROR(New_4G_Sites!E185*VLOOKUP(Lookups!$A$12, Lookups!$A$9:Lookups!$B$24, 2, FALSE), "-")</f>
        <v/>
      </c>
      <c r="F185" s="20">
        <f>IFERROR(New_4G_Sites!F185*VLOOKUP(Lookups!$A$12, Lookups!$A$9:Lookups!$B$24, 2, FALSE), "-")</f>
        <v/>
      </c>
      <c r="G185" s="20">
        <f>IFERROR(New_4G_Sites!G185*VLOOKUP(Lookups!$A$12, Lookups!$A$9:Lookups!$B$24, 2, FALSE), "-")</f>
        <v/>
      </c>
      <c r="H185" s="20">
        <f>IFERROR(New_4G_Sites!H185*VLOOKUP(Lookups!$A$12, Lookups!$A$9:Lookups!$B$24, 2, FALSE), "-")</f>
        <v/>
      </c>
      <c r="I185" s="20">
        <f>IFERROR(New_4G_Sites!I185*VLOOKUP(Lookups!$A$12, Lookups!$A$9:Lookups!$B$24, 2, FALSE), "-")</f>
        <v/>
      </c>
      <c r="J185" s="20">
        <f>IFERROR(New_4G_Sites!J185*VLOOKUP(Lookups!$A$12, Lookups!$A$9:Lookups!$B$24, 2, FALSE), "-")</f>
        <v/>
      </c>
      <c r="K185" s="20">
        <f>IFERROR(New_4G_Sites!K185*VLOOKUP(Lookups!$A$12, Lookups!$A$9:Lookups!$B$24, 2, FALSE), "-")</f>
        <v/>
      </c>
      <c r="L185" s="20">
        <f>IFERROR(New_4G_Sites!L185*VLOOKUP(Lookups!$A$12, Lookups!$A$9:Lookups!$B$24, 2, FALSE), "-")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IFERROR(New_4G_Sites!C186*VLOOKUP(Lookups!$A$12, Lookups!$A$9:Lookups!$B$24, 2, FALSE), "-")</f>
        <v/>
      </c>
      <c r="D186" s="20">
        <f>IFERROR(New_4G_Sites!D186*VLOOKUP(Lookups!$A$12, Lookups!$A$9:Lookups!$B$24, 2, FALSE), "-")</f>
        <v/>
      </c>
      <c r="E186" s="20">
        <f>IFERROR(New_4G_Sites!E186*VLOOKUP(Lookups!$A$12, Lookups!$A$9:Lookups!$B$24, 2, FALSE), "-")</f>
        <v/>
      </c>
      <c r="F186" s="20">
        <f>IFERROR(New_4G_Sites!F186*VLOOKUP(Lookups!$A$12, Lookups!$A$9:Lookups!$B$24, 2, FALSE), "-")</f>
        <v/>
      </c>
      <c r="G186" s="20">
        <f>IFERROR(New_4G_Sites!G186*VLOOKUP(Lookups!$A$12, Lookups!$A$9:Lookups!$B$24, 2, FALSE), "-")</f>
        <v/>
      </c>
      <c r="H186" s="20">
        <f>IFERROR(New_4G_Sites!H186*VLOOKUP(Lookups!$A$12, Lookups!$A$9:Lookups!$B$24, 2, FALSE), "-")</f>
        <v/>
      </c>
      <c r="I186" s="20">
        <f>IFERROR(New_4G_Sites!I186*VLOOKUP(Lookups!$A$12, Lookups!$A$9:Lookups!$B$24, 2, FALSE), "-")</f>
        <v/>
      </c>
      <c r="J186" s="20">
        <f>IFERROR(New_4G_Sites!J186*VLOOKUP(Lookups!$A$12, Lookups!$A$9:Lookups!$B$24, 2, FALSE), "-")</f>
        <v/>
      </c>
      <c r="K186" s="20">
        <f>IFERROR(New_4G_Sites!K186*VLOOKUP(Lookups!$A$12, Lookups!$A$9:Lookups!$B$24, 2, FALSE), "-")</f>
        <v/>
      </c>
      <c r="L186" s="20">
        <f>IFERROR(New_4G_Sites!L186*VLOOKUP(Lookups!$A$12, Lookups!$A$9:Lookups!$B$24, 2, FALSE), "-")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IFERROR(New_4G_Sites!C187*VLOOKUP(Lookups!$A$12, Lookups!$A$9:Lookups!$B$24, 2, FALSE), "-")</f>
        <v/>
      </c>
      <c r="D187" s="20">
        <f>IFERROR(New_4G_Sites!D187*VLOOKUP(Lookups!$A$12, Lookups!$A$9:Lookups!$B$24, 2, FALSE), "-")</f>
        <v/>
      </c>
      <c r="E187" s="20">
        <f>IFERROR(New_4G_Sites!E187*VLOOKUP(Lookups!$A$12, Lookups!$A$9:Lookups!$B$24, 2, FALSE), "-")</f>
        <v/>
      </c>
      <c r="F187" s="20">
        <f>IFERROR(New_4G_Sites!F187*VLOOKUP(Lookups!$A$12, Lookups!$A$9:Lookups!$B$24, 2, FALSE), "-")</f>
        <v/>
      </c>
      <c r="G187" s="20">
        <f>IFERROR(New_4G_Sites!G187*VLOOKUP(Lookups!$A$12, Lookups!$A$9:Lookups!$B$24, 2, FALSE), "-")</f>
        <v/>
      </c>
      <c r="H187" s="20">
        <f>IFERROR(New_4G_Sites!H187*VLOOKUP(Lookups!$A$12, Lookups!$A$9:Lookups!$B$24, 2, FALSE), "-")</f>
        <v/>
      </c>
      <c r="I187" s="20">
        <f>IFERROR(New_4G_Sites!I187*VLOOKUP(Lookups!$A$12, Lookups!$A$9:Lookups!$B$24, 2, FALSE), "-")</f>
        <v/>
      </c>
      <c r="J187" s="20">
        <f>IFERROR(New_4G_Sites!J187*VLOOKUP(Lookups!$A$12, Lookups!$A$9:Lookups!$B$24, 2, FALSE), "-")</f>
        <v/>
      </c>
      <c r="K187" s="20">
        <f>IFERROR(New_4G_Sites!K187*VLOOKUP(Lookups!$A$12, Lookups!$A$9:Lookups!$B$24, 2, FALSE), "-")</f>
        <v/>
      </c>
      <c r="L187" s="20">
        <f>IFERROR(New_4G_Sites!L187*VLOOKUP(Lookups!$A$12, Lookups!$A$9:Lookups!$B$24, 2, FALSE), "-")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IFERROR(New_4G_Sites!C188*VLOOKUP(Lookups!$A$12, Lookups!$A$9:Lookups!$B$24, 2, FALSE), "-")</f>
        <v/>
      </c>
      <c r="D188" s="20">
        <f>IFERROR(New_4G_Sites!D188*VLOOKUP(Lookups!$A$12, Lookups!$A$9:Lookups!$B$24, 2, FALSE), "-")</f>
        <v/>
      </c>
      <c r="E188" s="20">
        <f>IFERROR(New_4G_Sites!E188*VLOOKUP(Lookups!$A$12, Lookups!$A$9:Lookups!$B$24, 2, FALSE), "-")</f>
        <v/>
      </c>
      <c r="F188" s="20">
        <f>IFERROR(New_4G_Sites!F188*VLOOKUP(Lookups!$A$12, Lookups!$A$9:Lookups!$B$24, 2, FALSE), "-")</f>
        <v/>
      </c>
      <c r="G188" s="20">
        <f>IFERROR(New_4G_Sites!G188*VLOOKUP(Lookups!$A$12, Lookups!$A$9:Lookups!$B$24, 2, FALSE), "-")</f>
        <v/>
      </c>
      <c r="H188" s="20">
        <f>IFERROR(New_4G_Sites!H188*VLOOKUP(Lookups!$A$12, Lookups!$A$9:Lookups!$B$24, 2, FALSE), "-")</f>
        <v/>
      </c>
      <c r="I188" s="20">
        <f>IFERROR(New_4G_Sites!I188*VLOOKUP(Lookups!$A$12, Lookups!$A$9:Lookups!$B$24, 2, FALSE), "-")</f>
        <v/>
      </c>
      <c r="J188" s="20">
        <f>IFERROR(New_4G_Sites!J188*VLOOKUP(Lookups!$A$12, Lookups!$A$9:Lookups!$B$24, 2, FALSE), "-")</f>
        <v/>
      </c>
      <c r="K188" s="20">
        <f>IFERROR(New_4G_Sites!K188*VLOOKUP(Lookups!$A$12, Lookups!$A$9:Lookups!$B$24, 2, FALSE), "-")</f>
        <v/>
      </c>
      <c r="L188" s="20">
        <f>IFERROR(New_4G_Sites!L188*VLOOKUP(Lookups!$A$12, Lookups!$A$9:Lookups!$B$24, 2, FALSE), "-")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IFERROR(New_4G_Sites!C189*VLOOKUP(Lookups!$A$12, Lookups!$A$9:Lookups!$B$24, 2, FALSE), "-")</f>
        <v/>
      </c>
      <c r="D189" s="20">
        <f>IFERROR(New_4G_Sites!D189*VLOOKUP(Lookups!$A$12, Lookups!$A$9:Lookups!$B$24, 2, FALSE), "-")</f>
        <v/>
      </c>
      <c r="E189" s="20">
        <f>IFERROR(New_4G_Sites!E189*VLOOKUP(Lookups!$A$12, Lookups!$A$9:Lookups!$B$24, 2, FALSE), "-")</f>
        <v/>
      </c>
      <c r="F189" s="20">
        <f>IFERROR(New_4G_Sites!F189*VLOOKUP(Lookups!$A$12, Lookups!$A$9:Lookups!$B$24, 2, FALSE), "-")</f>
        <v/>
      </c>
      <c r="G189" s="20">
        <f>IFERROR(New_4G_Sites!G189*VLOOKUP(Lookups!$A$12, Lookups!$A$9:Lookups!$B$24, 2, FALSE), "-")</f>
        <v/>
      </c>
      <c r="H189" s="20">
        <f>IFERROR(New_4G_Sites!H189*VLOOKUP(Lookups!$A$12, Lookups!$A$9:Lookups!$B$24, 2, FALSE), "-")</f>
        <v/>
      </c>
      <c r="I189" s="20">
        <f>IFERROR(New_4G_Sites!I189*VLOOKUP(Lookups!$A$12, Lookups!$A$9:Lookups!$B$24, 2, FALSE), "-")</f>
        <v/>
      </c>
      <c r="J189" s="20">
        <f>IFERROR(New_4G_Sites!J189*VLOOKUP(Lookups!$A$12, Lookups!$A$9:Lookups!$B$24, 2, FALSE), "-")</f>
        <v/>
      </c>
      <c r="K189" s="20">
        <f>IFERROR(New_4G_Sites!K189*VLOOKUP(Lookups!$A$12, Lookups!$A$9:Lookups!$B$24, 2, FALSE), "-")</f>
        <v/>
      </c>
      <c r="L189" s="20">
        <f>IFERROR(New_4G_Sites!L189*VLOOKUP(Lookups!$A$12, Lookups!$A$9:Lookups!$B$24, 2, FALSE), "-")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IFERROR(New_4G_Sites!C2*VLOOKUP(Lookups!$A$13, Lookups!$A$9:Lookups!$B$24, 2, FALSE), "-")</f>
        <v/>
      </c>
      <c r="D2" s="20">
        <f>IFERROR(New_4G_Sites!D2*VLOOKUP(Lookups!$A$13, Lookups!$A$9:Lookups!$B$24, 2, FALSE), "-")</f>
        <v/>
      </c>
      <c r="E2" s="20">
        <f>IFERROR(New_4G_Sites!E2*VLOOKUP(Lookups!$A$13, Lookups!$A$9:Lookups!$B$24, 2, FALSE), "-")</f>
        <v/>
      </c>
      <c r="F2" s="20">
        <f>IFERROR(New_4G_Sites!F2*VLOOKUP(Lookups!$A$13, Lookups!$A$9:Lookups!$B$24, 2, FALSE), "-")</f>
        <v/>
      </c>
      <c r="G2" s="20">
        <f>IFERROR(New_4G_Sites!G2*VLOOKUP(Lookups!$A$13, Lookups!$A$9:Lookups!$B$24, 2, FALSE), "-")</f>
        <v/>
      </c>
      <c r="H2" s="20">
        <f>IFERROR(New_4G_Sites!H2*VLOOKUP(Lookups!$A$13, Lookups!$A$9:Lookups!$B$24, 2, FALSE), "-")</f>
        <v/>
      </c>
      <c r="I2" s="20">
        <f>IFERROR(New_4G_Sites!I2*VLOOKUP(Lookups!$A$13, Lookups!$A$9:Lookups!$B$24, 2, FALSE), "-")</f>
        <v/>
      </c>
      <c r="J2" s="20">
        <f>IFERROR(New_4G_Sites!J2*VLOOKUP(Lookups!$A$13, Lookups!$A$9:Lookups!$B$24, 2, FALSE), "-")</f>
        <v/>
      </c>
      <c r="K2" s="20">
        <f>IFERROR(New_4G_Sites!K2*VLOOKUP(Lookups!$A$13, Lookups!$A$9:Lookups!$B$24, 2, FALSE), "-")</f>
        <v/>
      </c>
      <c r="L2" s="20">
        <f>IFERROR(New_4G_Sites!L2*VLOOKUP(Lookups!$A$13, Lookups!$A$9:Lookups!$B$24, 2, FALSE), "-")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IFERROR(New_4G_Sites!C3*VLOOKUP(Lookups!$A$13, Lookups!$A$9:Lookups!$B$24, 2, FALSE), "-")</f>
        <v/>
      </c>
      <c r="D3" s="20">
        <f>IFERROR(New_4G_Sites!D3*VLOOKUP(Lookups!$A$13, Lookups!$A$9:Lookups!$B$24, 2, FALSE), "-")</f>
        <v/>
      </c>
      <c r="E3" s="20">
        <f>IFERROR(New_4G_Sites!E3*VLOOKUP(Lookups!$A$13, Lookups!$A$9:Lookups!$B$24, 2, FALSE), "-")</f>
        <v/>
      </c>
      <c r="F3" s="20">
        <f>IFERROR(New_4G_Sites!F3*VLOOKUP(Lookups!$A$13, Lookups!$A$9:Lookups!$B$24, 2, FALSE), "-")</f>
        <v/>
      </c>
      <c r="G3" s="20">
        <f>IFERROR(New_4G_Sites!G3*VLOOKUP(Lookups!$A$13, Lookups!$A$9:Lookups!$B$24, 2, FALSE), "-")</f>
        <v/>
      </c>
      <c r="H3" s="20">
        <f>IFERROR(New_4G_Sites!H3*VLOOKUP(Lookups!$A$13, Lookups!$A$9:Lookups!$B$24, 2, FALSE), "-")</f>
        <v/>
      </c>
      <c r="I3" s="20">
        <f>IFERROR(New_4G_Sites!I3*VLOOKUP(Lookups!$A$13, Lookups!$A$9:Lookups!$B$24, 2, FALSE), "-")</f>
        <v/>
      </c>
      <c r="J3" s="20">
        <f>IFERROR(New_4G_Sites!J3*VLOOKUP(Lookups!$A$13, Lookups!$A$9:Lookups!$B$24, 2, FALSE), "-")</f>
        <v/>
      </c>
      <c r="K3" s="20">
        <f>IFERROR(New_4G_Sites!K3*VLOOKUP(Lookups!$A$13, Lookups!$A$9:Lookups!$B$24, 2, FALSE), "-")</f>
        <v/>
      </c>
      <c r="L3" s="20">
        <f>IFERROR(New_4G_Sites!L3*VLOOKUP(Lookups!$A$13, Lookups!$A$9:Lookups!$B$24, 2, FALSE), "-")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IFERROR(New_4G_Sites!C4*VLOOKUP(Lookups!$A$13, Lookups!$A$9:Lookups!$B$24, 2, FALSE), "-")</f>
        <v/>
      </c>
      <c r="D4" s="20">
        <f>IFERROR(New_4G_Sites!D4*VLOOKUP(Lookups!$A$13, Lookups!$A$9:Lookups!$B$24, 2, FALSE), "-")</f>
        <v/>
      </c>
      <c r="E4" s="20">
        <f>IFERROR(New_4G_Sites!E4*VLOOKUP(Lookups!$A$13, Lookups!$A$9:Lookups!$B$24, 2, FALSE), "-")</f>
        <v/>
      </c>
      <c r="F4" s="20">
        <f>IFERROR(New_4G_Sites!F4*VLOOKUP(Lookups!$A$13, Lookups!$A$9:Lookups!$B$24, 2, FALSE), "-")</f>
        <v/>
      </c>
      <c r="G4" s="20">
        <f>IFERROR(New_4G_Sites!G4*VLOOKUP(Lookups!$A$13, Lookups!$A$9:Lookups!$B$24, 2, FALSE), "-")</f>
        <v/>
      </c>
      <c r="H4" s="20">
        <f>IFERROR(New_4G_Sites!H4*VLOOKUP(Lookups!$A$13, Lookups!$A$9:Lookups!$B$24, 2, FALSE), "-")</f>
        <v/>
      </c>
      <c r="I4" s="20">
        <f>IFERROR(New_4G_Sites!I4*VLOOKUP(Lookups!$A$13, Lookups!$A$9:Lookups!$B$24, 2, FALSE), "-")</f>
        <v/>
      </c>
      <c r="J4" s="20">
        <f>IFERROR(New_4G_Sites!J4*VLOOKUP(Lookups!$A$13, Lookups!$A$9:Lookups!$B$24, 2, FALSE), "-")</f>
        <v/>
      </c>
      <c r="K4" s="20">
        <f>IFERROR(New_4G_Sites!K4*VLOOKUP(Lookups!$A$13, Lookups!$A$9:Lookups!$B$24, 2, FALSE), "-")</f>
        <v/>
      </c>
      <c r="L4" s="20">
        <f>IFERROR(New_4G_Sites!L4*VLOOKUP(Lookups!$A$13, Lookups!$A$9:Lookups!$B$24, 2, FALSE), "-")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IFERROR(New_4G_Sites!C5*VLOOKUP(Lookups!$A$13, Lookups!$A$9:Lookups!$B$24, 2, FALSE), "-")</f>
        <v/>
      </c>
      <c r="D5" s="20">
        <f>IFERROR(New_4G_Sites!D5*VLOOKUP(Lookups!$A$13, Lookups!$A$9:Lookups!$B$24, 2, FALSE), "-")</f>
        <v/>
      </c>
      <c r="E5" s="20">
        <f>IFERROR(New_4G_Sites!E5*VLOOKUP(Lookups!$A$13, Lookups!$A$9:Lookups!$B$24, 2, FALSE), "-")</f>
        <v/>
      </c>
      <c r="F5" s="20">
        <f>IFERROR(New_4G_Sites!F5*VLOOKUP(Lookups!$A$13, Lookups!$A$9:Lookups!$B$24, 2, FALSE), "-")</f>
        <v/>
      </c>
      <c r="G5" s="20">
        <f>IFERROR(New_4G_Sites!G5*VLOOKUP(Lookups!$A$13, Lookups!$A$9:Lookups!$B$24, 2, FALSE), "-")</f>
        <v/>
      </c>
      <c r="H5" s="20">
        <f>IFERROR(New_4G_Sites!H5*VLOOKUP(Lookups!$A$13, Lookups!$A$9:Lookups!$B$24, 2, FALSE), "-")</f>
        <v/>
      </c>
      <c r="I5" s="20">
        <f>IFERROR(New_4G_Sites!I5*VLOOKUP(Lookups!$A$13, Lookups!$A$9:Lookups!$B$24, 2, FALSE), "-")</f>
        <v/>
      </c>
      <c r="J5" s="20">
        <f>IFERROR(New_4G_Sites!J5*VLOOKUP(Lookups!$A$13, Lookups!$A$9:Lookups!$B$24, 2, FALSE), "-")</f>
        <v/>
      </c>
      <c r="K5" s="20">
        <f>IFERROR(New_4G_Sites!K5*VLOOKUP(Lookups!$A$13, Lookups!$A$9:Lookups!$B$24, 2, FALSE), "-")</f>
        <v/>
      </c>
      <c r="L5" s="20">
        <f>IFERROR(New_4G_Sites!L5*VLOOKUP(Lookups!$A$13, Lookups!$A$9:Lookups!$B$24, 2, FALSE), "-")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IFERROR(New_4G_Sites!C6*VLOOKUP(Lookups!$A$13, Lookups!$A$9:Lookups!$B$24, 2, FALSE), "-")</f>
        <v/>
      </c>
      <c r="D6" s="20">
        <f>IFERROR(New_4G_Sites!D6*VLOOKUP(Lookups!$A$13, Lookups!$A$9:Lookups!$B$24, 2, FALSE), "-")</f>
        <v/>
      </c>
      <c r="E6" s="20">
        <f>IFERROR(New_4G_Sites!E6*VLOOKUP(Lookups!$A$13, Lookups!$A$9:Lookups!$B$24, 2, FALSE), "-")</f>
        <v/>
      </c>
      <c r="F6" s="20">
        <f>IFERROR(New_4G_Sites!F6*VLOOKUP(Lookups!$A$13, Lookups!$A$9:Lookups!$B$24, 2, FALSE), "-")</f>
        <v/>
      </c>
      <c r="G6" s="20">
        <f>IFERROR(New_4G_Sites!G6*VLOOKUP(Lookups!$A$13, Lookups!$A$9:Lookups!$B$24, 2, FALSE), "-")</f>
        <v/>
      </c>
      <c r="H6" s="20">
        <f>IFERROR(New_4G_Sites!H6*VLOOKUP(Lookups!$A$13, Lookups!$A$9:Lookups!$B$24, 2, FALSE), "-")</f>
        <v/>
      </c>
      <c r="I6" s="20">
        <f>IFERROR(New_4G_Sites!I6*VLOOKUP(Lookups!$A$13, Lookups!$A$9:Lookups!$B$24, 2, FALSE), "-")</f>
        <v/>
      </c>
      <c r="J6" s="20">
        <f>IFERROR(New_4G_Sites!J6*VLOOKUP(Lookups!$A$13, Lookups!$A$9:Lookups!$B$24, 2, FALSE), "-")</f>
        <v/>
      </c>
      <c r="K6" s="20">
        <f>IFERROR(New_4G_Sites!K6*VLOOKUP(Lookups!$A$13, Lookups!$A$9:Lookups!$B$24, 2, FALSE), "-")</f>
        <v/>
      </c>
      <c r="L6" s="20">
        <f>IFERROR(New_4G_Sites!L6*VLOOKUP(Lookups!$A$13, Lookups!$A$9:Lookups!$B$24, 2, FALSE), "-")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IFERROR(New_4G_Sites!C7*VLOOKUP(Lookups!$A$13, Lookups!$A$9:Lookups!$B$24, 2, FALSE), "-")</f>
        <v/>
      </c>
      <c r="D7" s="20">
        <f>IFERROR(New_4G_Sites!D7*VLOOKUP(Lookups!$A$13, Lookups!$A$9:Lookups!$B$24, 2, FALSE), "-")</f>
        <v/>
      </c>
      <c r="E7" s="20">
        <f>IFERROR(New_4G_Sites!E7*VLOOKUP(Lookups!$A$13, Lookups!$A$9:Lookups!$B$24, 2, FALSE), "-")</f>
        <v/>
      </c>
      <c r="F7" s="20">
        <f>IFERROR(New_4G_Sites!F7*VLOOKUP(Lookups!$A$13, Lookups!$A$9:Lookups!$B$24, 2, FALSE), "-")</f>
        <v/>
      </c>
      <c r="G7" s="20">
        <f>IFERROR(New_4G_Sites!G7*VLOOKUP(Lookups!$A$13, Lookups!$A$9:Lookups!$B$24, 2, FALSE), "-")</f>
        <v/>
      </c>
      <c r="H7" s="20">
        <f>IFERROR(New_4G_Sites!H7*VLOOKUP(Lookups!$A$13, Lookups!$A$9:Lookups!$B$24, 2, FALSE), "-")</f>
        <v/>
      </c>
      <c r="I7" s="20">
        <f>IFERROR(New_4G_Sites!I7*VLOOKUP(Lookups!$A$13, Lookups!$A$9:Lookups!$B$24, 2, FALSE), "-")</f>
        <v/>
      </c>
      <c r="J7" s="20">
        <f>IFERROR(New_4G_Sites!J7*VLOOKUP(Lookups!$A$13, Lookups!$A$9:Lookups!$B$24, 2, FALSE), "-")</f>
        <v/>
      </c>
      <c r="K7" s="20">
        <f>IFERROR(New_4G_Sites!K7*VLOOKUP(Lookups!$A$13, Lookups!$A$9:Lookups!$B$24, 2, FALSE), "-")</f>
        <v/>
      </c>
      <c r="L7" s="20">
        <f>IFERROR(New_4G_Sites!L7*VLOOKUP(Lookups!$A$13, Lookups!$A$9:Lookups!$B$24, 2, FALSE), "-")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IFERROR(New_4G_Sites!C8*VLOOKUP(Lookups!$A$13, Lookups!$A$9:Lookups!$B$24, 2, FALSE), "-")</f>
        <v/>
      </c>
      <c r="D8" s="20">
        <f>IFERROR(New_4G_Sites!D8*VLOOKUP(Lookups!$A$13, Lookups!$A$9:Lookups!$B$24, 2, FALSE), "-")</f>
        <v/>
      </c>
      <c r="E8" s="20">
        <f>IFERROR(New_4G_Sites!E8*VLOOKUP(Lookups!$A$13, Lookups!$A$9:Lookups!$B$24, 2, FALSE), "-")</f>
        <v/>
      </c>
      <c r="F8" s="20">
        <f>IFERROR(New_4G_Sites!F8*VLOOKUP(Lookups!$A$13, Lookups!$A$9:Lookups!$B$24, 2, FALSE), "-")</f>
        <v/>
      </c>
      <c r="G8" s="20">
        <f>IFERROR(New_4G_Sites!G8*VLOOKUP(Lookups!$A$13, Lookups!$A$9:Lookups!$B$24, 2, FALSE), "-")</f>
        <v/>
      </c>
      <c r="H8" s="20">
        <f>IFERROR(New_4G_Sites!H8*VLOOKUP(Lookups!$A$13, Lookups!$A$9:Lookups!$B$24, 2, FALSE), "-")</f>
        <v/>
      </c>
      <c r="I8" s="20">
        <f>IFERROR(New_4G_Sites!I8*VLOOKUP(Lookups!$A$13, Lookups!$A$9:Lookups!$B$24, 2, FALSE), "-")</f>
        <v/>
      </c>
      <c r="J8" s="20">
        <f>IFERROR(New_4G_Sites!J8*VLOOKUP(Lookups!$A$13, Lookups!$A$9:Lookups!$B$24, 2, FALSE), "-")</f>
        <v/>
      </c>
      <c r="K8" s="20">
        <f>IFERROR(New_4G_Sites!K8*VLOOKUP(Lookups!$A$13, Lookups!$A$9:Lookups!$B$24, 2, FALSE), "-")</f>
        <v/>
      </c>
      <c r="L8" s="20">
        <f>IFERROR(New_4G_Sites!L8*VLOOKUP(Lookups!$A$13, Lookups!$A$9:Lookups!$B$24, 2, FALSE), "-")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IFERROR(New_4G_Sites!C9*VLOOKUP(Lookups!$A$13, Lookups!$A$9:Lookups!$B$24, 2, FALSE), "-")</f>
        <v/>
      </c>
      <c r="D9" s="20">
        <f>IFERROR(New_4G_Sites!D9*VLOOKUP(Lookups!$A$13, Lookups!$A$9:Lookups!$B$24, 2, FALSE), "-")</f>
        <v/>
      </c>
      <c r="E9" s="20">
        <f>IFERROR(New_4G_Sites!E9*VLOOKUP(Lookups!$A$13, Lookups!$A$9:Lookups!$B$24, 2, FALSE), "-")</f>
        <v/>
      </c>
      <c r="F9" s="20">
        <f>IFERROR(New_4G_Sites!F9*VLOOKUP(Lookups!$A$13, Lookups!$A$9:Lookups!$B$24, 2, FALSE), "-")</f>
        <v/>
      </c>
      <c r="G9" s="20">
        <f>IFERROR(New_4G_Sites!G9*VLOOKUP(Lookups!$A$13, Lookups!$A$9:Lookups!$B$24, 2, FALSE), "-")</f>
        <v/>
      </c>
      <c r="H9" s="20">
        <f>IFERROR(New_4G_Sites!H9*VLOOKUP(Lookups!$A$13, Lookups!$A$9:Lookups!$B$24, 2, FALSE), "-")</f>
        <v/>
      </c>
      <c r="I9" s="20">
        <f>IFERROR(New_4G_Sites!I9*VLOOKUP(Lookups!$A$13, Lookups!$A$9:Lookups!$B$24, 2, FALSE), "-")</f>
        <v/>
      </c>
      <c r="J9" s="20">
        <f>IFERROR(New_4G_Sites!J9*VLOOKUP(Lookups!$A$13, Lookups!$A$9:Lookups!$B$24, 2, FALSE), "-")</f>
        <v/>
      </c>
      <c r="K9" s="20">
        <f>IFERROR(New_4G_Sites!K9*VLOOKUP(Lookups!$A$13, Lookups!$A$9:Lookups!$B$24, 2, FALSE), "-")</f>
        <v/>
      </c>
      <c r="L9" s="20">
        <f>IFERROR(New_4G_Sites!L9*VLOOKUP(Lookups!$A$13, Lookups!$A$9:Lookups!$B$24, 2, FALSE), "-")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IFERROR(New_4G_Sites!C10*VLOOKUP(Lookups!$A$13, Lookups!$A$9:Lookups!$B$24, 2, FALSE), "-")</f>
        <v/>
      </c>
      <c r="D10" s="20">
        <f>IFERROR(New_4G_Sites!D10*VLOOKUP(Lookups!$A$13, Lookups!$A$9:Lookups!$B$24, 2, FALSE), "-")</f>
        <v/>
      </c>
      <c r="E10" s="20">
        <f>IFERROR(New_4G_Sites!E10*VLOOKUP(Lookups!$A$13, Lookups!$A$9:Lookups!$B$24, 2, FALSE), "-")</f>
        <v/>
      </c>
      <c r="F10" s="20">
        <f>IFERROR(New_4G_Sites!F10*VLOOKUP(Lookups!$A$13, Lookups!$A$9:Lookups!$B$24, 2, FALSE), "-")</f>
        <v/>
      </c>
      <c r="G10" s="20">
        <f>IFERROR(New_4G_Sites!G10*VLOOKUP(Lookups!$A$13, Lookups!$A$9:Lookups!$B$24, 2, FALSE), "-")</f>
        <v/>
      </c>
      <c r="H10" s="20">
        <f>IFERROR(New_4G_Sites!H10*VLOOKUP(Lookups!$A$13, Lookups!$A$9:Lookups!$B$24, 2, FALSE), "-")</f>
        <v/>
      </c>
      <c r="I10" s="20">
        <f>IFERROR(New_4G_Sites!I10*VLOOKUP(Lookups!$A$13, Lookups!$A$9:Lookups!$B$24, 2, FALSE), "-")</f>
        <v/>
      </c>
      <c r="J10" s="20">
        <f>IFERROR(New_4G_Sites!J10*VLOOKUP(Lookups!$A$13, Lookups!$A$9:Lookups!$B$24, 2, FALSE), "-")</f>
        <v/>
      </c>
      <c r="K10" s="20">
        <f>IFERROR(New_4G_Sites!K10*VLOOKUP(Lookups!$A$13, Lookups!$A$9:Lookups!$B$24, 2, FALSE), "-")</f>
        <v/>
      </c>
      <c r="L10" s="20">
        <f>IFERROR(New_4G_Sites!L10*VLOOKUP(Lookups!$A$13, Lookups!$A$9:Lookups!$B$24, 2, FALSE), "-")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IFERROR(New_4G_Sites!C11*VLOOKUP(Lookups!$A$13, Lookups!$A$9:Lookups!$B$24, 2, FALSE), "-")</f>
        <v/>
      </c>
      <c r="D11" s="20">
        <f>IFERROR(New_4G_Sites!D11*VLOOKUP(Lookups!$A$13, Lookups!$A$9:Lookups!$B$24, 2, FALSE), "-")</f>
        <v/>
      </c>
      <c r="E11" s="20">
        <f>IFERROR(New_4G_Sites!E11*VLOOKUP(Lookups!$A$13, Lookups!$A$9:Lookups!$B$24, 2, FALSE), "-")</f>
        <v/>
      </c>
      <c r="F11" s="20">
        <f>IFERROR(New_4G_Sites!F11*VLOOKUP(Lookups!$A$13, Lookups!$A$9:Lookups!$B$24, 2, FALSE), "-")</f>
        <v/>
      </c>
      <c r="G11" s="20">
        <f>IFERROR(New_4G_Sites!G11*VLOOKUP(Lookups!$A$13, Lookups!$A$9:Lookups!$B$24, 2, FALSE), "-")</f>
        <v/>
      </c>
      <c r="H11" s="20">
        <f>IFERROR(New_4G_Sites!H11*VLOOKUP(Lookups!$A$13, Lookups!$A$9:Lookups!$B$24, 2, FALSE), "-")</f>
        <v/>
      </c>
      <c r="I11" s="20">
        <f>IFERROR(New_4G_Sites!I11*VLOOKUP(Lookups!$A$13, Lookups!$A$9:Lookups!$B$24, 2, FALSE), "-")</f>
        <v/>
      </c>
      <c r="J11" s="20">
        <f>IFERROR(New_4G_Sites!J11*VLOOKUP(Lookups!$A$13, Lookups!$A$9:Lookups!$B$24, 2, FALSE), "-")</f>
        <v/>
      </c>
      <c r="K11" s="20">
        <f>IFERROR(New_4G_Sites!K11*VLOOKUP(Lookups!$A$13, Lookups!$A$9:Lookups!$B$24, 2, FALSE), "-")</f>
        <v/>
      </c>
      <c r="L11" s="20">
        <f>IFERROR(New_4G_Sites!L11*VLOOKUP(Lookups!$A$13, Lookups!$A$9:Lookups!$B$24, 2, FALSE), "-")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IFERROR(New_4G_Sites!C12*VLOOKUP(Lookups!$A$13, Lookups!$A$9:Lookups!$B$24, 2, FALSE), "-")</f>
        <v/>
      </c>
      <c r="D12" s="20">
        <f>IFERROR(New_4G_Sites!D12*VLOOKUP(Lookups!$A$13, Lookups!$A$9:Lookups!$B$24, 2, FALSE), "-")</f>
        <v/>
      </c>
      <c r="E12" s="20">
        <f>IFERROR(New_4G_Sites!E12*VLOOKUP(Lookups!$A$13, Lookups!$A$9:Lookups!$B$24, 2, FALSE), "-")</f>
        <v/>
      </c>
      <c r="F12" s="20">
        <f>IFERROR(New_4G_Sites!F12*VLOOKUP(Lookups!$A$13, Lookups!$A$9:Lookups!$B$24, 2, FALSE), "-")</f>
        <v/>
      </c>
      <c r="G12" s="20">
        <f>IFERROR(New_4G_Sites!G12*VLOOKUP(Lookups!$A$13, Lookups!$A$9:Lookups!$B$24, 2, FALSE), "-")</f>
        <v/>
      </c>
      <c r="H12" s="20">
        <f>IFERROR(New_4G_Sites!H12*VLOOKUP(Lookups!$A$13, Lookups!$A$9:Lookups!$B$24, 2, FALSE), "-")</f>
        <v/>
      </c>
      <c r="I12" s="20">
        <f>IFERROR(New_4G_Sites!I12*VLOOKUP(Lookups!$A$13, Lookups!$A$9:Lookups!$B$24, 2, FALSE), "-")</f>
        <v/>
      </c>
      <c r="J12" s="20">
        <f>IFERROR(New_4G_Sites!J12*VLOOKUP(Lookups!$A$13, Lookups!$A$9:Lookups!$B$24, 2, FALSE), "-")</f>
        <v/>
      </c>
      <c r="K12" s="20">
        <f>IFERROR(New_4G_Sites!K12*VLOOKUP(Lookups!$A$13, Lookups!$A$9:Lookups!$B$24, 2, FALSE), "-")</f>
        <v/>
      </c>
      <c r="L12" s="20">
        <f>IFERROR(New_4G_Sites!L12*VLOOKUP(Lookups!$A$13, Lookups!$A$9:Lookups!$B$24, 2, FALSE), "-")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IFERROR(New_4G_Sites!C13*VLOOKUP(Lookups!$A$13, Lookups!$A$9:Lookups!$B$24, 2, FALSE), "-")</f>
        <v/>
      </c>
      <c r="D13" s="20">
        <f>IFERROR(New_4G_Sites!D13*VLOOKUP(Lookups!$A$13, Lookups!$A$9:Lookups!$B$24, 2, FALSE), "-")</f>
        <v/>
      </c>
      <c r="E13" s="20">
        <f>IFERROR(New_4G_Sites!E13*VLOOKUP(Lookups!$A$13, Lookups!$A$9:Lookups!$B$24, 2, FALSE), "-")</f>
        <v/>
      </c>
      <c r="F13" s="20">
        <f>IFERROR(New_4G_Sites!F13*VLOOKUP(Lookups!$A$13, Lookups!$A$9:Lookups!$B$24, 2, FALSE), "-")</f>
        <v/>
      </c>
      <c r="G13" s="20">
        <f>IFERROR(New_4G_Sites!G13*VLOOKUP(Lookups!$A$13, Lookups!$A$9:Lookups!$B$24, 2, FALSE), "-")</f>
        <v/>
      </c>
      <c r="H13" s="20">
        <f>IFERROR(New_4G_Sites!H13*VLOOKUP(Lookups!$A$13, Lookups!$A$9:Lookups!$B$24, 2, FALSE), "-")</f>
        <v/>
      </c>
      <c r="I13" s="20">
        <f>IFERROR(New_4G_Sites!I13*VLOOKUP(Lookups!$A$13, Lookups!$A$9:Lookups!$B$24, 2, FALSE), "-")</f>
        <v/>
      </c>
      <c r="J13" s="20">
        <f>IFERROR(New_4G_Sites!J13*VLOOKUP(Lookups!$A$13, Lookups!$A$9:Lookups!$B$24, 2, FALSE), "-")</f>
        <v/>
      </c>
      <c r="K13" s="20">
        <f>IFERROR(New_4G_Sites!K13*VLOOKUP(Lookups!$A$13, Lookups!$A$9:Lookups!$B$24, 2, FALSE), "-")</f>
        <v/>
      </c>
      <c r="L13" s="20">
        <f>IFERROR(New_4G_Sites!L13*VLOOKUP(Lookups!$A$13, Lookups!$A$9:Lookups!$B$24, 2, FALSE), "-")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IFERROR(New_4G_Sites!C14*VLOOKUP(Lookups!$A$13, Lookups!$A$9:Lookups!$B$24, 2, FALSE), "-")</f>
        <v/>
      </c>
      <c r="D14" s="20">
        <f>IFERROR(New_4G_Sites!D14*VLOOKUP(Lookups!$A$13, Lookups!$A$9:Lookups!$B$24, 2, FALSE), "-")</f>
        <v/>
      </c>
      <c r="E14" s="20">
        <f>IFERROR(New_4G_Sites!E14*VLOOKUP(Lookups!$A$13, Lookups!$A$9:Lookups!$B$24, 2, FALSE), "-")</f>
        <v/>
      </c>
      <c r="F14" s="20">
        <f>IFERROR(New_4G_Sites!F14*VLOOKUP(Lookups!$A$13, Lookups!$A$9:Lookups!$B$24, 2, FALSE), "-")</f>
        <v/>
      </c>
      <c r="G14" s="20">
        <f>IFERROR(New_4G_Sites!G14*VLOOKUP(Lookups!$A$13, Lookups!$A$9:Lookups!$B$24, 2, FALSE), "-")</f>
        <v/>
      </c>
      <c r="H14" s="20">
        <f>IFERROR(New_4G_Sites!H14*VLOOKUP(Lookups!$A$13, Lookups!$A$9:Lookups!$B$24, 2, FALSE), "-")</f>
        <v/>
      </c>
      <c r="I14" s="20">
        <f>IFERROR(New_4G_Sites!I14*VLOOKUP(Lookups!$A$13, Lookups!$A$9:Lookups!$B$24, 2, FALSE), "-")</f>
        <v/>
      </c>
      <c r="J14" s="20">
        <f>IFERROR(New_4G_Sites!J14*VLOOKUP(Lookups!$A$13, Lookups!$A$9:Lookups!$B$24, 2, FALSE), "-")</f>
        <v/>
      </c>
      <c r="K14" s="20">
        <f>IFERROR(New_4G_Sites!K14*VLOOKUP(Lookups!$A$13, Lookups!$A$9:Lookups!$B$24, 2, FALSE), "-")</f>
        <v/>
      </c>
      <c r="L14" s="20">
        <f>IFERROR(New_4G_Sites!L14*VLOOKUP(Lookups!$A$13, Lookups!$A$9:Lookups!$B$24, 2, FALSE), "-")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IFERROR(New_4G_Sites!C15*VLOOKUP(Lookups!$A$13, Lookups!$A$9:Lookups!$B$24, 2, FALSE), "-")</f>
        <v/>
      </c>
      <c r="D15" s="20">
        <f>IFERROR(New_4G_Sites!D15*VLOOKUP(Lookups!$A$13, Lookups!$A$9:Lookups!$B$24, 2, FALSE), "-")</f>
        <v/>
      </c>
      <c r="E15" s="20">
        <f>IFERROR(New_4G_Sites!E15*VLOOKUP(Lookups!$A$13, Lookups!$A$9:Lookups!$B$24, 2, FALSE), "-")</f>
        <v/>
      </c>
      <c r="F15" s="20">
        <f>IFERROR(New_4G_Sites!F15*VLOOKUP(Lookups!$A$13, Lookups!$A$9:Lookups!$B$24, 2, FALSE), "-")</f>
        <v/>
      </c>
      <c r="G15" s="20">
        <f>IFERROR(New_4G_Sites!G15*VLOOKUP(Lookups!$A$13, Lookups!$A$9:Lookups!$B$24, 2, FALSE), "-")</f>
        <v/>
      </c>
      <c r="H15" s="20">
        <f>IFERROR(New_4G_Sites!H15*VLOOKUP(Lookups!$A$13, Lookups!$A$9:Lookups!$B$24, 2, FALSE), "-")</f>
        <v/>
      </c>
      <c r="I15" s="20">
        <f>IFERROR(New_4G_Sites!I15*VLOOKUP(Lookups!$A$13, Lookups!$A$9:Lookups!$B$24, 2, FALSE), "-")</f>
        <v/>
      </c>
      <c r="J15" s="20">
        <f>IFERROR(New_4G_Sites!J15*VLOOKUP(Lookups!$A$13, Lookups!$A$9:Lookups!$B$24, 2, FALSE), "-")</f>
        <v/>
      </c>
      <c r="K15" s="20">
        <f>IFERROR(New_4G_Sites!K15*VLOOKUP(Lookups!$A$13, Lookups!$A$9:Lookups!$B$24, 2, FALSE), "-")</f>
        <v/>
      </c>
      <c r="L15" s="20">
        <f>IFERROR(New_4G_Sites!L15*VLOOKUP(Lookups!$A$13, Lookups!$A$9:Lookups!$B$24, 2, FALSE), "-")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IFERROR(New_4G_Sites!C16*VLOOKUP(Lookups!$A$13, Lookups!$A$9:Lookups!$B$24, 2, FALSE), "-")</f>
        <v/>
      </c>
      <c r="D16" s="20">
        <f>IFERROR(New_4G_Sites!D16*VLOOKUP(Lookups!$A$13, Lookups!$A$9:Lookups!$B$24, 2, FALSE), "-")</f>
        <v/>
      </c>
      <c r="E16" s="20">
        <f>IFERROR(New_4G_Sites!E16*VLOOKUP(Lookups!$A$13, Lookups!$A$9:Lookups!$B$24, 2, FALSE), "-")</f>
        <v/>
      </c>
      <c r="F16" s="20">
        <f>IFERROR(New_4G_Sites!F16*VLOOKUP(Lookups!$A$13, Lookups!$A$9:Lookups!$B$24, 2, FALSE), "-")</f>
        <v/>
      </c>
      <c r="G16" s="20">
        <f>IFERROR(New_4G_Sites!G16*VLOOKUP(Lookups!$A$13, Lookups!$A$9:Lookups!$B$24, 2, FALSE), "-")</f>
        <v/>
      </c>
      <c r="H16" s="20">
        <f>IFERROR(New_4G_Sites!H16*VLOOKUP(Lookups!$A$13, Lookups!$A$9:Lookups!$B$24, 2, FALSE), "-")</f>
        <v/>
      </c>
      <c r="I16" s="20">
        <f>IFERROR(New_4G_Sites!I16*VLOOKUP(Lookups!$A$13, Lookups!$A$9:Lookups!$B$24, 2, FALSE), "-")</f>
        <v/>
      </c>
      <c r="J16" s="20">
        <f>IFERROR(New_4G_Sites!J16*VLOOKUP(Lookups!$A$13, Lookups!$A$9:Lookups!$B$24, 2, FALSE), "-")</f>
        <v/>
      </c>
      <c r="K16" s="20">
        <f>IFERROR(New_4G_Sites!K16*VLOOKUP(Lookups!$A$13, Lookups!$A$9:Lookups!$B$24, 2, FALSE), "-")</f>
        <v/>
      </c>
      <c r="L16" s="20">
        <f>IFERROR(New_4G_Sites!L16*VLOOKUP(Lookups!$A$13, Lookups!$A$9:Lookups!$B$24, 2, FALSE), "-")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IFERROR(New_4G_Sites!C17*VLOOKUP(Lookups!$A$13, Lookups!$A$9:Lookups!$B$24, 2, FALSE), "-")</f>
        <v/>
      </c>
      <c r="D17" s="20">
        <f>IFERROR(New_4G_Sites!D17*VLOOKUP(Lookups!$A$13, Lookups!$A$9:Lookups!$B$24, 2, FALSE), "-")</f>
        <v/>
      </c>
      <c r="E17" s="20">
        <f>IFERROR(New_4G_Sites!E17*VLOOKUP(Lookups!$A$13, Lookups!$A$9:Lookups!$B$24, 2, FALSE), "-")</f>
        <v/>
      </c>
      <c r="F17" s="20">
        <f>IFERROR(New_4G_Sites!F17*VLOOKUP(Lookups!$A$13, Lookups!$A$9:Lookups!$B$24, 2, FALSE), "-")</f>
        <v/>
      </c>
      <c r="G17" s="20">
        <f>IFERROR(New_4G_Sites!G17*VLOOKUP(Lookups!$A$13, Lookups!$A$9:Lookups!$B$24, 2, FALSE), "-")</f>
        <v/>
      </c>
      <c r="H17" s="20">
        <f>IFERROR(New_4G_Sites!H17*VLOOKUP(Lookups!$A$13, Lookups!$A$9:Lookups!$B$24, 2, FALSE), "-")</f>
        <v/>
      </c>
      <c r="I17" s="20">
        <f>IFERROR(New_4G_Sites!I17*VLOOKUP(Lookups!$A$13, Lookups!$A$9:Lookups!$B$24, 2, FALSE), "-")</f>
        <v/>
      </c>
      <c r="J17" s="20">
        <f>IFERROR(New_4G_Sites!J17*VLOOKUP(Lookups!$A$13, Lookups!$A$9:Lookups!$B$24, 2, FALSE), "-")</f>
        <v/>
      </c>
      <c r="K17" s="20">
        <f>IFERROR(New_4G_Sites!K17*VLOOKUP(Lookups!$A$13, Lookups!$A$9:Lookups!$B$24, 2, FALSE), "-")</f>
        <v/>
      </c>
      <c r="L17" s="20">
        <f>IFERROR(New_4G_Sites!L17*VLOOKUP(Lookups!$A$13, Lookups!$A$9:Lookups!$B$24, 2, FALSE), "-")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IFERROR(New_4G_Sites!C18*VLOOKUP(Lookups!$A$13, Lookups!$A$9:Lookups!$B$24, 2, FALSE), "-")</f>
        <v/>
      </c>
      <c r="D18" s="20">
        <f>IFERROR(New_4G_Sites!D18*VLOOKUP(Lookups!$A$13, Lookups!$A$9:Lookups!$B$24, 2, FALSE), "-")</f>
        <v/>
      </c>
      <c r="E18" s="20">
        <f>IFERROR(New_4G_Sites!E18*VLOOKUP(Lookups!$A$13, Lookups!$A$9:Lookups!$B$24, 2, FALSE), "-")</f>
        <v/>
      </c>
      <c r="F18" s="20">
        <f>IFERROR(New_4G_Sites!F18*VLOOKUP(Lookups!$A$13, Lookups!$A$9:Lookups!$B$24, 2, FALSE), "-")</f>
        <v/>
      </c>
      <c r="G18" s="20">
        <f>IFERROR(New_4G_Sites!G18*VLOOKUP(Lookups!$A$13, Lookups!$A$9:Lookups!$B$24, 2, FALSE), "-")</f>
        <v/>
      </c>
      <c r="H18" s="20">
        <f>IFERROR(New_4G_Sites!H18*VLOOKUP(Lookups!$A$13, Lookups!$A$9:Lookups!$B$24, 2, FALSE), "-")</f>
        <v/>
      </c>
      <c r="I18" s="20">
        <f>IFERROR(New_4G_Sites!I18*VLOOKUP(Lookups!$A$13, Lookups!$A$9:Lookups!$B$24, 2, FALSE), "-")</f>
        <v/>
      </c>
      <c r="J18" s="20">
        <f>IFERROR(New_4G_Sites!J18*VLOOKUP(Lookups!$A$13, Lookups!$A$9:Lookups!$B$24, 2, FALSE), "-")</f>
        <v/>
      </c>
      <c r="K18" s="20">
        <f>IFERROR(New_4G_Sites!K18*VLOOKUP(Lookups!$A$13, Lookups!$A$9:Lookups!$B$24, 2, FALSE), "-")</f>
        <v/>
      </c>
      <c r="L18" s="20">
        <f>IFERROR(New_4G_Sites!L18*VLOOKUP(Lookups!$A$13, Lookups!$A$9:Lookups!$B$24, 2, FALSE), "-")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IFERROR(New_4G_Sites!C19*VLOOKUP(Lookups!$A$13, Lookups!$A$9:Lookups!$B$24, 2, FALSE), "-")</f>
        <v/>
      </c>
      <c r="D19" s="20">
        <f>IFERROR(New_4G_Sites!D19*VLOOKUP(Lookups!$A$13, Lookups!$A$9:Lookups!$B$24, 2, FALSE), "-")</f>
        <v/>
      </c>
      <c r="E19" s="20">
        <f>IFERROR(New_4G_Sites!E19*VLOOKUP(Lookups!$A$13, Lookups!$A$9:Lookups!$B$24, 2, FALSE), "-")</f>
        <v/>
      </c>
      <c r="F19" s="20">
        <f>IFERROR(New_4G_Sites!F19*VLOOKUP(Lookups!$A$13, Lookups!$A$9:Lookups!$B$24, 2, FALSE), "-")</f>
        <v/>
      </c>
      <c r="G19" s="20">
        <f>IFERROR(New_4G_Sites!G19*VLOOKUP(Lookups!$A$13, Lookups!$A$9:Lookups!$B$24, 2, FALSE), "-")</f>
        <v/>
      </c>
      <c r="H19" s="20">
        <f>IFERROR(New_4G_Sites!H19*VLOOKUP(Lookups!$A$13, Lookups!$A$9:Lookups!$B$24, 2, FALSE), "-")</f>
        <v/>
      </c>
      <c r="I19" s="20">
        <f>IFERROR(New_4G_Sites!I19*VLOOKUP(Lookups!$A$13, Lookups!$A$9:Lookups!$B$24, 2, FALSE), "-")</f>
        <v/>
      </c>
      <c r="J19" s="20">
        <f>IFERROR(New_4G_Sites!J19*VLOOKUP(Lookups!$A$13, Lookups!$A$9:Lookups!$B$24, 2, FALSE), "-")</f>
        <v/>
      </c>
      <c r="K19" s="20">
        <f>IFERROR(New_4G_Sites!K19*VLOOKUP(Lookups!$A$13, Lookups!$A$9:Lookups!$B$24, 2, FALSE), "-")</f>
        <v/>
      </c>
      <c r="L19" s="20">
        <f>IFERROR(New_4G_Sites!L19*VLOOKUP(Lookups!$A$13, Lookups!$A$9:Lookups!$B$24, 2, FALSE), "-")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IFERROR(New_4G_Sites!C20*VLOOKUP(Lookups!$A$13, Lookups!$A$9:Lookups!$B$24, 2, FALSE), "-")</f>
        <v/>
      </c>
      <c r="D20" s="20">
        <f>IFERROR(New_4G_Sites!D20*VLOOKUP(Lookups!$A$13, Lookups!$A$9:Lookups!$B$24, 2, FALSE), "-")</f>
        <v/>
      </c>
      <c r="E20" s="20">
        <f>IFERROR(New_4G_Sites!E20*VLOOKUP(Lookups!$A$13, Lookups!$A$9:Lookups!$B$24, 2, FALSE), "-")</f>
        <v/>
      </c>
      <c r="F20" s="20">
        <f>IFERROR(New_4G_Sites!F20*VLOOKUP(Lookups!$A$13, Lookups!$A$9:Lookups!$B$24, 2, FALSE), "-")</f>
        <v/>
      </c>
      <c r="G20" s="20">
        <f>IFERROR(New_4G_Sites!G20*VLOOKUP(Lookups!$A$13, Lookups!$A$9:Lookups!$B$24, 2, FALSE), "-")</f>
        <v/>
      </c>
      <c r="H20" s="20">
        <f>IFERROR(New_4G_Sites!H20*VLOOKUP(Lookups!$A$13, Lookups!$A$9:Lookups!$B$24, 2, FALSE), "-")</f>
        <v/>
      </c>
      <c r="I20" s="20">
        <f>IFERROR(New_4G_Sites!I20*VLOOKUP(Lookups!$A$13, Lookups!$A$9:Lookups!$B$24, 2, FALSE), "-")</f>
        <v/>
      </c>
      <c r="J20" s="20">
        <f>IFERROR(New_4G_Sites!J20*VLOOKUP(Lookups!$A$13, Lookups!$A$9:Lookups!$B$24, 2, FALSE), "-")</f>
        <v/>
      </c>
      <c r="K20" s="20">
        <f>IFERROR(New_4G_Sites!K20*VLOOKUP(Lookups!$A$13, Lookups!$A$9:Lookups!$B$24, 2, FALSE), "-")</f>
        <v/>
      </c>
      <c r="L20" s="20">
        <f>IFERROR(New_4G_Sites!L20*VLOOKUP(Lookups!$A$13, Lookups!$A$9:Lookups!$B$24, 2, FALSE), "-")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IFERROR(New_4G_Sites!C21*VLOOKUP(Lookups!$A$13, Lookups!$A$9:Lookups!$B$24, 2, FALSE), "-")</f>
        <v/>
      </c>
      <c r="D21" s="20">
        <f>IFERROR(New_4G_Sites!D21*VLOOKUP(Lookups!$A$13, Lookups!$A$9:Lookups!$B$24, 2, FALSE), "-")</f>
        <v/>
      </c>
      <c r="E21" s="20">
        <f>IFERROR(New_4G_Sites!E21*VLOOKUP(Lookups!$A$13, Lookups!$A$9:Lookups!$B$24, 2, FALSE), "-")</f>
        <v/>
      </c>
      <c r="F21" s="20">
        <f>IFERROR(New_4G_Sites!F21*VLOOKUP(Lookups!$A$13, Lookups!$A$9:Lookups!$B$24, 2, FALSE), "-")</f>
        <v/>
      </c>
      <c r="G21" s="20">
        <f>IFERROR(New_4G_Sites!G21*VLOOKUP(Lookups!$A$13, Lookups!$A$9:Lookups!$B$24, 2, FALSE), "-")</f>
        <v/>
      </c>
      <c r="H21" s="20">
        <f>IFERROR(New_4G_Sites!H21*VLOOKUP(Lookups!$A$13, Lookups!$A$9:Lookups!$B$24, 2, FALSE), "-")</f>
        <v/>
      </c>
      <c r="I21" s="20">
        <f>IFERROR(New_4G_Sites!I21*VLOOKUP(Lookups!$A$13, Lookups!$A$9:Lookups!$B$24, 2, FALSE), "-")</f>
        <v/>
      </c>
      <c r="J21" s="20">
        <f>IFERROR(New_4G_Sites!J21*VLOOKUP(Lookups!$A$13, Lookups!$A$9:Lookups!$B$24, 2, FALSE), "-")</f>
        <v/>
      </c>
      <c r="K21" s="20">
        <f>IFERROR(New_4G_Sites!K21*VLOOKUP(Lookups!$A$13, Lookups!$A$9:Lookups!$B$24, 2, FALSE), "-")</f>
        <v/>
      </c>
      <c r="L21" s="20">
        <f>IFERROR(New_4G_Sites!L21*VLOOKUP(Lookups!$A$13, Lookups!$A$9:Lookups!$B$24, 2, FALSE), "-")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IFERROR(New_4G_Sites!C22*VLOOKUP(Lookups!$A$13, Lookups!$A$9:Lookups!$B$24, 2, FALSE), "-")</f>
        <v/>
      </c>
      <c r="D22" s="20">
        <f>IFERROR(New_4G_Sites!D22*VLOOKUP(Lookups!$A$13, Lookups!$A$9:Lookups!$B$24, 2, FALSE), "-")</f>
        <v/>
      </c>
      <c r="E22" s="20">
        <f>IFERROR(New_4G_Sites!E22*VLOOKUP(Lookups!$A$13, Lookups!$A$9:Lookups!$B$24, 2, FALSE), "-")</f>
        <v/>
      </c>
      <c r="F22" s="20">
        <f>IFERROR(New_4G_Sites!F22*VLOOKUP(Lookups!$A$13, Lookups!$A$9:Lookups!$B$24, 2, FALSE), "-")</f>
        <v/>
      </c>
      <c r="G22" s="20">
        <f>IFERROR(New_4G_Sites!G22*VLOOKUP(Lookups!$A$13, Lookups!$A$9:Lookups!$B$24, 2, FALSE), "-")</f>
        <v/>
      </c>
      <c r="H22" s="20">
        <f>IFERROR(New_4G_Sites!H22*VLOOKUP(Lookups!$A$13, Lookups!$A$9:Lookups!$B$24, 2, FALSE), "-")</f>
        <v/>
      </c>
      <c r="I22" s="20">
        <f>IFERROR(New_4G_Sites!I22*VLOOKUP(Lookups!$A$13, Lookups!$A$9:Lookups!$B$24, 2, FALSE), "-")</f>
        <v/>
      </c>
      <c r="J22" s="20">
        <f>IFERROR(New_4G_Sites!J22*VLOOKUP(Lookups!$A$13, Lookups!$A$9:Lookups!$B$24, 2, FALSE), "-")</f>
        <v/>
      </c>
      <c r="K22" s="20">
        <f>IFERROR(New_4G_Sites!K22*VLOOKUP(Lookups!$A$13, Lookups!$A$9:Lookups!$B$24, 2, FALSE), "-")</f>
        <v/>
      </c>
      <c r="L22" s="20">
        <f>IFERROR(New_4G_Sites!L22*VLOOKUP(Lookups!$A$13, Lookups!$A$9:Lookups!$B$24, 2, FALSE), "-")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IFERROR(New_4G_Sites!C23*VLOOKUP(Lookups!$A$13, Lookups!$A$9:Lookups!$B$24, 2, FALSE), "-")</f>
        <v/>
      </c>
      <c r="D23" s="20">
        <f>IFERROR(New_4G_Sites!D23*VLOOKUP(Lookups!$A$13, Lookups!$A$9:Lookups!$B$24, 2, FALSE), "-")</f>
        <v/>
      </c>
      <c r="E23" s="20">
        <f>IFERROR(New_4G_Sites!E23*VLOOKUP(Lookups!$A$13, Lookups!$A$9:Lookups!$B$24, 2, FALSE), "-")</f>
        <v/>
      </c>
      <c r="F23" s="20">
        <f>IFERROR(New_4G_Sites!F23*VLOOKUP(Lookups!$A$13, Lookups!$A$9:Lookups!$B$24, 2, FALSE), "-")</f>
        <v/>
      </c>
      <c r="G23" s="20">
        <f>IFERROR(New_4G_Sites!G23*VLOOKUP(Lookups!$A$13, Lookups!$A$9:Lookups!$B$24, 2, FALSE), "-")</f>
        <v/>
      </c>
      <c r="H23" s="20">
        <f>IFERROR(New_4G_Sites!H23*VLOOKUP(Lookups!$A$13, Lookups!$A$9:Lookups!$B$24, 2, FALSE), "-")</f>
        <v/>
      </c>
      <c r="I23" s="20">
        <f>IFERROR(New_4G_Sites!I23*VLOOKUP(Lookups!$A$13, Lookups!$A$9:Lookups!$B$24, 2, FALSE), "-")</f>
        <v/>
      </c>
      <c r="J23" s="20">
        <f>IFERROR(New_4G_Sites!J23*VLOOKUP(Lookups!$A$13, Lookups!$A$9:Lookups!$B$24, 2, FALSE), "-")</f>
        <v/>
      </c>
      <c r="K23" s="20">
        <f>IFERROR(New_4G_Sites!K23*VLOOKUP(Lookups!$A$13, Lookups!$A$9:Lookups!$B$24, 2, FALSE), "-")</f>
        <v/>
      </c>
      <c r="L23" s="20">
        <f>IFERROR(New_4G_Sites!L23*VLOOKUP(Lookups!$A$13, Lookups!$A$9:Lookups!$B$24, 2, FALSE), "-")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IFERROR(New_4G_Sites!C24*VLOOKUP(Lookups!$A$13, Lookups!$A$9:Lookups!$B$24, 2, FALSE), "-")</f>
        <v/>
      </c>
      <c r="D24" s="20">
        <f>IFERROR(New_4G_Sites!D24*VLOOKUP(Lookups!$A$13, Lookups!$A$9:Lookups!$B$24, 2, FALSE), "-")</f>
        <v/>
      </c>
      <c r="E24" s="20">
        <f>IFERROR(New_4G_Sites!E24*VLOOKUP(Lookups!$A$13, Lookups!$A$9:Lookups!$B$24, 2, FALSE), "-")</f>
        <v/>
      </c>
      <c r="F24" s="20">
        <f>IFERROR(New_4G_Sites!F24*VLOOKUP(Lookups!$A$13, Lookups!$A$9:Lookups!$B$24, 2, FALSE), "-")</f>
        <v/>
      </c>
      <c r="G24" s="20">
        <f>IFERROR(New_4G_Sites!G24*VLOOKUP(Lookups!$A$13, Lookups!$A$9:Lookups!$B$24, 2, FALSE), "-")</f>
        <v/>
      </c>
      <c r="H24" s="20">
        <f>IFERROR(New_4G_Sites!H24*VLOOKUP(Lookups!$A$13, Lookups!$A$9:Lookups!$B$24, 2, FALSE), "-")</f>
        <v/>
      </c>
      <c r="I24" s="20">
        <f>IFERROR(New_4G_Sites!I24*VLOOKUP(Lookups!$A$13, Lookups!$A$9:Lookups!$B$24, 2, FALSE), "-")</f>
        <v/>
      </c>
      <c r="J24" s="20">
        <f>IFERROR(New_4G_Sites!J24*VLOOKUP(Lookups!$A$13, Lookups!$A$9:Lookups!$B$24, 2, FALSE), "-")</f>
        <v/>
      </c>
      <c r="K24" s="20">
        <f>IFERROR(New_4G_Sites!K24*VLOOKUP(Lookups!$A$13, Lookups!$A$9:Lookups!$B$24, 2, FALSE), "-")</f>
        <v/>
      </c>
      <c r="L24" s="20">
        <f>IFERROR(New_4G_Sites!L24*VLOOKUP(Lookups!$A$13, Lookups!$A$9:Lookups!$B$24, 2, FALSE), "-")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IFERROR(New_4G_Sites!C25*VLOOKUP(Lookups!$A$13, Lookups!$A$9:Lookups!$B$24, 2, FALSE), "-")</f>
        <v/>
      </c>
      <c r="D25" s="20">
        <f>IFERROR(New_4G_Sites!D25*VLOOKUP(Lookups!$A$13, Lookups!$A$9:Lookups!$B$24, 2, FALSE), "-")</f>
        <v/>
      </c>
      <c r="E25" s="20">
        <f>IFERROR(New_4G_Sites!E25*VLOOKUP(Lookups!$A$13, Lookups!$A$9:Lookups!$B$24, 2, FALSE), "-")</f>
        <v/>
      </c>
      <c r="F25" s="20">
        <f>IFERROR(New_4G_Sites!F25*VLOOKUP(Lookups!$A$13, Lookups!$A$9:Lookups!$B$24, 2, FALSE), "-")</f>
        <v/>
      </c>
      <c r="G25" s="20">
        <f>IFERROR(New_4G_Sites!G25*VLOOKUP(Lookups!$A$13, Lookups!$A$9:Lookups!$B$24, 2, FALSE), "-")</f>
        <v/>
      </c>
      <c r="H25" s="20">
        <f>IFERROR(New_4G_Sites!H25*VLOOKUP(Lookups!$A$13, Lookups!$A$9:Lookups!$B$24, 2, FALSE), "-")</f>
        <v/>
      </c>
      <c r="I25" s="20">
        <f>IFERROR(New_4G_Sites!I25*VLOOKUP(Lookups!$A$13, Lookups!$A$9:Lookups!$B$24, 2, FALSE), "-")</f>
        <v/>
      </c>
      <c r="J25" s="20">
        <f>IFERROR(New_4G_Sites!J25*VLOOKUP(Lookups!$A$13, Lookups!$A$9:Lookups!$B$24, 2, FALSE), "-")</f>
        <v/>
      </c>
      <c r="K25" s="20">
        <f>IFERROR(New_4G_Sites!K25*VLOOKUP(Lookups!$A$13, Lookups!$A$9:Lookups!$B$24, 2, FALSE), "-")</f>
        <v/>
      </c>
      <c r="L25" s="20">
        <f>IFERROR(New_4G_Sites!L25*VLOOKUP(Lookups!$A$13, Lookups!$A$9:Lookups!$B$24, 2, FALSE), "-")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IFERROR(New_4G_Sites!C26*VLOOKUP(Lookups!$A$13, Lookups!$A$9:Lookups!$B$24, 2, FALSE), "-")</f>
        <v/>
      </c>
      <c r="D26" s="20">
        <f>IFERROR(New_4G_Sites!D26*VLOOKUP(Lookups!$A$13, Lookups!$A$9:Lookups!$B$24, 2, FALSE), "-")</f>
        <v/>
      </c>
      <c r="E26" s="20">
        <f>IFERROR(New_4G_Sites!E26*VLOOKUP(Lookups!$A$13, Lookups!$A$9:Lookups!$B$24, 2, FALSE), "-")</f>
        <v/>
      </c>
      <c r="F26" s="20">
        <f>IFERROR(New_4G_Sites!F26*VLOOKUP(Lookups!$A$13, Lookups!$A$9:Lookups!$B$24, 2, FALSE), "-")</f>
        <v/>
      </c>
      <c r="G26" s="20">
        <f>IFERROR(New_4G_Sites!G26*VLOOKUP(Lookups!$A$13, Lookups!$A$9:Lookups!$B$24, 2, FALSE), "-")</f>
        <v/>
      </c>
      <c r="H26" s="20">
        <f>IFERROR(New_4G_Sites!H26*VLOOKUP(Lookups!$A$13, Lookups!$A$9:Lookups!$B$24, 2, FALSE), "-")</f>
        <v/>
      </c>
      <c r="I26" s="20">
        <f>IFERROR(New_4G_Sites!I26*VLOOKUP(Lookups!$A$13, Lookups!$A$9:Lookups!$B$24, 2, FALSE), "-")</f>
        <v/>
      </c>
      <c r="J26" s="20">
        <f>IFERROR(New_4G_Sites!J26*VLOOKUP(Lookups!$A$13, Lookups!$A$9:Lookups!$B$24, 2, FALSE), "-")</f>
        <v/>
      </c>
      <c r="K26" s="20">
        <f>IFERROR(New_4G_Sites!K26*VLOOKUP(Lookups!$A$13, Lookups!$A$9:Lookups!$B$24, 2, FALSE), "-")</f>
        <v/>
      </c>
      <c r="L26" s="20">
        <f>IFERROR(New_4G_Sites!L26*VLOOKUP(Lookups!$A$13, Lookups!$A$9:Lookups!$B$24, 2, FALSE), "-")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IFERROR(New_4G_Sites!C27*VLOOKUP(Lookups!$A$13, Lookups!$A$9:Lookups!$B$24, 2, FALSE), "-")</f>
        <v/>
      </c>
      <c r="D27" s="20">
        <f>IFERROR(New_4G_Sites!D27*VLOOKUP(Lookups!$A$13, Lookups!$A$9:Lookups!$B$24, 2, FALSE), "-")</f>
        <v/>
      </c>
      <c r="E27" s="20">
        <f>IFERROR(New_4G_Sites!E27*VLOOKUP(Lookups!$A$13, Lookups!$A$9:Lookups!$B$24, 2, FALSE), "-")</f>
        <v/>
      </c>
      <c r="F27" s="20">
        <f>IFERROR(New_4G_Sites!F27*VLOOKUP(Lookups!$A$13, Lookups!$A$9:Lookups!$B$24, 2, FALSE), "-")</f>
        <v/>
      </c>
      <c r="G27" s="20">
        <f>IFERROR(New_4G_Sites!G27*VLOOKUP(Lookups!$A$13, Lookups!$A$9:Lookups!$B$24, 2, FALSE), "-")</f>
        <v/>
      </c>
      <c r="H27" s="20">
        <f>IFERROR(New_4G_Sites!H27*VLOOKUP(Lookups!$A$13, Lookups!$A$9:Lookups!$B$24, 2, FALSE), "-")</f>
        <v/>
      </c>
      <c r="I27" s="20">
        <f>IFERROR(New_4G_Sites!I27*VLOOKUP(Lookups!$A$13, Lookups!$A$9:Lookups!$B$24, 2, FALSE), "-")</f>
        <v/>
      </c>
      <c r="J27" s="20">
        <f>IFERROR(New_4G_Sites!J27*VLOOKUP(Lookups!$A$13, Lookups!$A$9:Lookups!$B$24, 2, FALSE), "-")</f>
        <v/>
      </c>
      <c r="K27" s="20">
        <f>IFERROR(New_4G_Sites!K27*VLOOKUP(Lookups!$A$13, Lookups!$A$9:Lookups!$B$24, 2, FALSE), "-")</f>
        <v/>
      </c>
      <c r="L27" s="20">
        <f>IFERROR(New_4G_Sites!L27*VLOOKUP(Lookups!$A$13, Lookups!$A$9:Lookups!$B$24, 2, FALSE), "-")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IFERROR(New_4G_Sites!C28*VLOOKUP(Lookups!$A$13, Lookups!$A$9:Lookups!$B$24, 2, FALSE), "-")</f>
        <v/>
      </c>
      <c r="D28" s="20">
        <f>IFERROR(New_4G_Sites!D28*VLOOKUP(Lookups!$A$13, Lookups!$A$9:Lookups!$B$24, 2, FALSE), "-")</f>
        <v/>
      </c>
      <c r="E28" s="20">
        <f>IFERROR(New_4G_Sites!E28*VLOOKUP(Lookups!$A$13, Lookups!$A$9:Lookups!$B$24, 2, FALSE), "-")</f>
        <v/>
      </c>
      <c r="F28" s="20">
        <f>IFERROR(New_4G_Sites!F28*VLOOKUP(Lookups!$A$13, Lookups!$A$9:Lookups!$B$24, 2, FALSE), "-")</f>
        <v/>
      </c>
      <c r="G28" s="20">
        <f>IFERROR(New_4G_Sites!G28*VLOOKUP(Lookups!$A$13, Lookups!$A$9:Lookups!$B$24, 2, FALSE), "-")</f>
        <v/>
      </c>
      <c r="H28" s="20">
        <f>IFERROR(New_4G_Sites!H28*VLOOKUP(Lookups!$A$13, Lookups!$A$9:Lookups!$B$24, 2, FALSE), "-")</f>
        <v/>
      </c>
      <c r="I28" s="20">
        <f>IFERROR(New_4G_Sites!I28*VLOOKUP(Lookups!$A$13, Lookups!$A$9:Lookups!$B$24, 2, FALSE), "-")</f>
        <v/>
      </c>
      <c r="J28" s="20">
        <f>IFERROR(New_4G_Sites!J28*VLOOKUP(Lookups!$A$13, Lookups!$A$9:Lookups!$B$24, 2, FALSE), "-")</f>
        <v/>
      </c>
      <c r="K28" s="20">
        <f>IFERROR(New_4G_Sites!K28*VLOOKUP(Lookups!$A$13, Lookups!$A$9:Lookups!$B$24, 2, FALSE), "-")</f>
        <v/>
      </c>
      <c r="L28" s="20">
        <f>IFERROR(New_4G_Sites!L28*VLOOKUP(Lookups!$A$13, Lookups!$A$9:Lookups!$B$24, 2, FALSE), "-")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IFERROR(New_4G_Sites!C29*VLOOKUP(Lookups!$A$13, Lookups!$A$9:Lookups!$B$24, 2, FALSE), "-")</f>
        <v/>
      </c>
      <c r="D29" s="20">
        <f>IFERROR(New_4G_Sites!D29*VLOOKUP(Lookups!$A$13, Lookups!$A$9:Lookups!$B$24, 2, FALSE), "-")</f>
        <v/>
      </c>
      <c r="E29" s="20">
        <f>IFERROR(New_4G_Sites!E29*VLOOKUP(Lookups!$A$13, Lookups!$A$9:Lookups!$B$24, 2, FALSE), "-")</f>
        <v/>
      </c>
      <c r="F29" s="20">
        <f>IFERROR(New_4G_Sites!F29*VLOOKUP(Lookups!$A$13, Lookups!$A$9:Lookups!$B$24, 2, FALSE), "-")</f>
        <v/>
      </c>
      <c r="G29" s="20">
        <f>IFERROR(New_4G_Sites!G29*VLOOKUP(Lookups!$A$13, Lookups!$A$9:Lookups!$B$24, 2, FALSE), "-")</f>
        <v/>
      </c>
      <c r="H29" s="20">
        <f>IFERROR(New_4G_Sites!H29*VLOOKUP(Lookups!$A$13, Lookups!$A$9:Lookups!$B$24, 2, FALSE), "-")</f>
        <v/>
      </c>
      <c r="I29" s="20">
        <f>IFERROR(New_4G_Sites!I29*VLOOKUP(Lookups!$A$13, Lookups!$A$9:Lookups!$B$24, 2, FALSE), "-")</f>
        <v/>
      </c>
      <c r="J29" s="20">
        <f>IFERROR(New_4G_Sites!J29*VLOOKUP(Lookups!$A$13, Lookups!$A$9:Lookups!$B$24, 2, FALSE), "-")</f>
        <v/>
      </c>
      <c r="K29" s="20">
        <f>IFERROR(New_4G_Sites!K29*VLOOKUP(Lookups!$A$13, Lookups!$A$9:Lookups!$B$24, 2, FALSE), "-")</f>
        <v/>
      </c>
      <c r="L29" s="20">
        <f>IFERROR(New_4G_Sites!L29*VLOOKUP(Lookups!$A$13, Lookups!$A$9:Lookups!$B$24, 2, FALSE), "-")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IFERROR(New_4G_Sites!C30*VLOOKUP(Lookups!$A$13, Lookups!$A$9:Lookups!$B$24, 2, FALSE), "-")</f>
        <v/>
      </c>
      <c r="D30" s="20">
        <f>IFERROR(New_4G_Sites!D30*VLOOKUP(Lookups!$A$13, Lookups!$A$9:Lookups!$B$24, 2, FALSE), "-")</f>
        <v/>
      </c>
      <c r="E30" s="20">
        <f>IFERROR(New_4G_Sites!E30*VLOOKUP(Lookups!$A$13, Lookups!$A$9:Lookups!$B$24, 2, FALSE), "-")</f>
        <v/>
      </c>
      <c r="F30" s="20">
        <f>IFERROR(New_4G_Sites!F30*VLOOKUP(Lookups!$A$13, Lookups!$A$9:Lookups!$B$24, 2, FALSE), "-")</f>
        <v/>
      </c>
      <c r="G30" s="20">
        <f>IFERROR(New_4G_Sites!G30*VLOOKUP(Lookups!$A$13, Lookups!$A$9:Lookups!$B$24, 2, FALSE), "-")</f>
        <v/>
      </c>
      <c r="H30" s="20">
        <f>IFERROR(New_4G_Sites!H30*VLOOKUP(Lookups!$A$13, Lookups!$A$9:Lookups!$B$24, 2, FALSE), "-")</f>
        <v/>
      </c>
      <c r="I30" s="20">
        <f>IFERROR(New_4G_Sites!I30*VLOOKUP(Lookups!$A$13, Lookups!$A$9:Lookups!$B$24, 2, FALSE), "-")</f>
        <v/>
      </c>
      <c r="J30" s="20">
        <f>IFERROR(New_4G_Sites!J30*VLOOKUP(Lookups!$A$13, Lookups!$A$9:Lookups!$B$24, 2, FALSE), "-")</f>
        <v/>
      </c>
      <c r="K30" s="20">
        <f>IFERROR(New_4G_Sites!K30*VLOOKUP(Lookups!$A$13, Lookups!$A$9:Lookups!$B$24, 2, FALSE), "-")</f>
        <v/>
      </c>
      <c r="L30" s="20">
        <f>IFERROR(New_4G_Sites!L30*VLOOKUP(Lookups!$A$13, Lookups!$A$9:Lookups!$B$24, 2, FALSE), "-")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IFERROR(New_4G_Sites!C31*VLOOKUP(Lookups!$A$13, Lookups!$A$9:Lookups!$B$24, 2, FALSE), "-")</f>
        <v/>
      </c>
      <c r="D31" s="20">
        <f>IFERROR(New_4G_Sites!D31*VLOOKUP(Lookups!$A$13, Lookups!$A$9:Lookups!$B$24, 2, FALSE), "-")</f>
        <v/>
      </c>
      <c r="E31" s="20">
        <f>IFERROR(New_4G_Sites!E31*VLOOKUP(Lookups!$A$13, Lookups!$A$9:Lookups!$B$24, 2, FALSE), "-")</f>
        <v/>
      </c>
      <c r="F31" s="20">
        <f>IFERROR(New_4G_Sites!F31*VLOOKUP(Lookups!$A$13, Lookups!$A$9:Lookups!$B$24, 2, FALSE), "-")</f>
        <v/>
      </c>
      <c r="G31" s="20">
        <f>IFERROR(New_4G_Sites!G31*VLOOKUP(Lookups!$A$13, Lookups!$A$9:Lookups!$B$24, 2, FALSE), "-")</f>
        <v/>
      </c>
      <c r="H31" s="20">
        <f>IFERROR(New_4G_Sites!H31*VLOOKUP(Lookups!$A$13, Lookups!$A$9:Lookups!$B$24, 2, FALSE), "-")</f>
        <v/>
      </c>
      <c r="I31" s="20">
        <f>IFERROR(New_4G_Sites!I31*VLOOKUP(Lookups!$A$13, Lookups!$A$9:Lookups!$B$24, 2, FALSE), "-")</f>
        <v/>
      </c>
      <c r="J31" s="20">
        <f>IFERROR(New_4G_Sites!J31*VLOOKUP(Lookups!$A$13, Lookups!$A$9:Lookups!$B$24, 2, FALSE), "-")</f>
        <v/>
      </c>
      <c r="K31" s="20">
        <f>IFERROR(New_4G_Sites!K31*VLOOKUP(Lookups!$A$13, Lookups!$A$9:Lookups!$B$24, 2, FALSE), "-")</f>
        <v/>
      </c>
      <c r="L31" s="20">
        <f>IFERROR(New_4G_Sites!L31*VLOOKUP(Lookups!$A$13, Lookups!$A$9:Lookups!$B$24, 2, FALSE), "-")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IFERROR(New_4G_Sites!C32*VLOOKUP(Lookups!$A$13, Lookups!$A$9:Lookups!$B$24, 2, FALSE), "-")</f>
        <v/>
      </c>
      <c r="D32" s="20">
        <f>IFERROR(New_4G_Sites!D32*VLOOKUP(Lookups!$A$13, Lookups!$A$9:Lookups!$B$24, 2, FALSE), "-")</f>
        <v/>
      </c>
      <c r="E32" s="20">
        <f>IFERROR(New_4G_Sites!E32*VLOOKUP(Lookups!$A$13, Lookups!$A$9:Lookups!$B$24, 2, FALSE), "-")</f>
        <v/>
      </c>
      <c r="F32" s="20">
        <f>IFERROR(New_4G_Sites!F32*VLOOKUP(Lookups!$A$13, Lookups!$A$9:Lookups!$B$24, 2, FALSE), "-")</f>
        <v/>
      </c>
      <c r="G32" s="20">
        <f>IFERROR(New_4G_Sites!G32*VLOOKUP(Lookups!$A$13, Lookups!$A$9:Lookups!$B$24, 2, FALSE), "-")</f>
        <v/>
      </c>
      <c r="H32" s="20">
        <f>IFERROR(New_4G_Sites!H32*VLOOKUP(Lookups!$A$13, Lookups!$A$9:Lookups!$B$24, 2, FALSE), "-")</f>
        <v/>
      </c>
      <c r="I32" s="20">
        <f>IFERROR(New_4G_Sites!I32*VLOOKUP(Lookups!$A$13, Lookups!$A$9:Lookups!$B$24, 2, FALSE), "-")</f>
        <v/>
      </c>
      <c r="J32" s="20">
        <f>IFERROR(New_4G_Sites!J32*VLOOKUP(Lookups!$A$13, Lookups!$A$9:Lookups!$B$24, 2, FALSE), "-")</f>
        <v/>
      </c>
      <c r="K32" s="20">
        <f>IFERROR(New_4G_Sites!K32*VLOOKUP(Lookups!$A$13, Lookups!$A$9:Lookups!$B$24, 2, FALSE), "-")</f>
        <v/>
      </c>
      <c r="L32" s="20">
        <f>IFERROR(New_4G_Sites!L32*VLOOKUP(Lookups!$A$13, Lookups!$A$9:Lookups!$B$24, 2, FALSE), "-")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IFERROR(New_4G_Sites!C33*VLOOKUP(Lookups!$A$13, Lookups!$A$9:Lookups!$B$24, 2, FALSE), "-")</f>
        <v/>
      </c>
      <c r="D33" s="20">
        <f>IFERROR(New_4G_Sites!D33*VLOOKUP(Lookups!$A$13, Lookups!$A$9:Lookups!$B$24, 2, FALSE), "-")</f>
        <v/>
      </c>
      <c r="E33" s="20">
        <f>IFERROR(New_4G_Sites!E33*VLOOKUP(Lookups!$A$13, Lookups!$A$9:Lookups!$B$24, 2, FALSE), "-")</f>
        <v/>
      </c>
      <c r="F33" s="20">
        <f>IFERROR(New_4G_Sites!F33*VLOOKUP(Lookups!$A$13, Lookups!$A$9:Lookups!$B$24, 2, FALSE), "-")</f>
        <v/>
      </c>
      <c r="G33" s="20">
        <f>IFERROR(New_4G_Sites!G33*VLOOKUP(Lookups!$A$13, Lookups!$A$9:Lookups!$B$24, 2, FALSE), "-")</f>
        <v/>
      </c>
      <c r="H33" s="20">
        <f>IFERROR(New_4G_Sites!H33*VLOOKUP(Lookups!$A$13, Lookups!$A$9:Lookups!$B$24, 2, FALSE), "-")</f>
        <v/>
      </c>
      <c r="I33" s="20">
        <f>IFERROR(New_4G_Sites!I33*VLOOKUP(Lookups!$A$13, Lookups!$A$9:Lookups!$B$24, 2, FALSE), "-")</f>
        <v/>
      </c>
      <c r="J33" s="20">
        <f>IFERROR(New_4G_Sites!J33*VLOOKUP(Lookups!$A$13, Lookups!$A$9:Lookups!$B$24, 2, FALSE), "-")</f>
        <v/>
      </c>
      <c r="K33" s="20">
        <f>IFERROR(New_4G_Sites!K33*VLOOKUP(Lookups!$A$13, Lookups!$A$9:Lookups!$B$24, 2, FALSE), "-")</f>
        <v/>
      </c>
      <c r="L33" s="20">
        <f>IFERROR(New_4G_Sites!L33*VLOOKUP(Lookups!$A$13, Lookups!$A$9:Lookups!$B$24, 2, FALSE), "-")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IFERROR(New_4G_Sites!C34*VLOOKUP(Lookups!$A$13, Lookups!$A$9:Lookups!$B$24, 2, FALSE), "-")</f>
        <v/>
      </c>
      <c r="D34" s="20">
        <f>IFERROR(New_4G_Sites!D34*VLOOKUP(Lookups!$A$13, Lookups!$A$9:Lookups!$B$24, 2, FALSE), "-")</f>
        <v/>
      </c>
      <c r="E34" s="20">
        <f>IFERROR(New_4G_Sites!E34*VLOOKUP(Lookups!$A$13, Lookups!$A$9:Lookups!$B$24, 2, FALSE), "-")</f>
        <v/>
      </c>
      <c r="F34" s="20">
        <f>IFERROR(New_4G_Sites!F34*VLOOKUP(Lookups!$A$13, Lookups!$A$9:Lookups!$B$24, 2, FALSE), "-")</f>
        <v/>
      </c>
      <c r="G34" s="20">
        <f>IFERROR(New_4G_Sites!G34*VLOOKUP(Lookups!$A$13, Lookups!$A$9:Lookups!$B$24, 2, FALSE), "-")</f>
        <v/>
      </c>
      <c r="H34" s="20">
        <f>IFERROR(New_4G_Sites!H34*VLOOKUP(Lookups!$A$13, Lookups!$A$9:Lookups!$B$24, 2, FALSE), "-")</f>
        <v/>
      </c>
      <c r="I34" s="20">
        <f>IFERROR(New_4G_Sites!I34*VLOOKUP(Lookups!$A$13, Lookups!$A$9:Lookups!$B$24, 2, FALSE), "-")</f>
        <v/>
      </c>
      <c r="J34" s="20">
        <f>IFERROR(New_4G_Sites!J34*VLOOKUP(Lookups!$A$13, Lookups!$A$9:Lookups!$B$24, 2, FALSE), "-")</f>
        <v/>
      </c>
      <c r="K34" s="20">
        <f>IFERROR(New_4G_Sites!K34*VLOOKUP(Lookups!$A$13, Lookups!$A$9:Lookups!$B$24, 2, FALSE), "-")</f>
        <v/>
      </c>
      <c r="L34" s="20">
        <f>IFERROR(New_4G_Sites!L34*VLOOKUP(Lookups!$A$13, Lookups!$A$9:Lookups!$B$24, 2, FALSE), "-")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IFERROR(New_4G_Sites!C35*VLOOKUP(Lookups!$A$13, Lookups!$A$9:Lookups!$B$24, 2, FALSE), "-")</f>
        <v/>
      </c>
      <c r="D35" s="20">
        <f>IFERROR(New_4G_Sites!D35*VLOOKUP(Lookups!$A$13, Lookups!$A$9:Lookups!$B$24, 2, FALSE), "-")</f>
        <v/>
      </c>
      <c r="E35" s="20">
        <f>IFERROR(New_4G_Sites!E35*VLOOKUP(Lookups!$A$13, Lookups!$A$9:Lookups!$B$24, 2, FALSE), "-")</f>
        <v/>
      </c>
      <c r="F35" s="20">
        <f>IFERROR(New_4G_Sites!F35*VLOOKUP(Lookups!$A$13, Lookups!$A$9:Lookups!$B$24, 2, FALSE), "-")</f>
        <v/>
      </c>
      <c r="G35" s="20">
        <f>IFERROR(New_4G_Sites!G35*VLOOKUP(Lookups!$A$13, Lookups!$A$9:Lookups!$B$24, 2, FALSE), "-")</f>
        <v/>
      </c>
      <c r="H35" s="20">
        <f>IFERROR(New_4G_Sites!H35*VLOOKUP(Lookups!$A$13, Lookups!$A$9:Lookups!$B$24, 2, FALSE), "-")</f>
        <v/>
      </c>
      <c r="I35" s="20">
        <f>IFERROR(New_4G_Sites!I35*VLOOKUP(Lookups!$A$13, Lookups!$A$9:Lookups!$B$24, 2, FALSE), "-")</f>
        <v/>
      </c>
      <c r="J35" s="20">
        <f>IFERROR(New_4G_Sites!J35*VLOOKUP(Lookups!$A$13, Lookups!$A$9:Lookups!$B$24, 2, FALSE), "-")</f>
        <v/>
      </c>
      <c r="K35" s="20">
        <f>IFERROR(New_4G_Sites!K35*VLOOKUP(Lookups!$A$13, Lookups!$A$9:Lookups!$B$24, 2, FALSE), "-")</f>
        <v/>
      </c>
      <c r="L35" s="20">
        <f>IFERROR(New_4G_Sites!L35*VLOOKUP(Lookups!$A$13, Lookups!$A$9:Lookups!$B$24, 2, FALSE), "-")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IFERROR(New_4G_Sites!C36*VLOOKUP(Lookups!$A$13, Lookups!$A$9:Lookups!$B$24, 2, FALSE), "-")</f>
        <v/>
      </c>
      <c r="D36" s="20">
        <f>IFERROR(New_4G_Sites!D36*VLOOKUP(Lookups!$A$13, Lookups!$A$9:Lookups!$B$24, 2, FALSE), "-")</f>
        <v/>
      </c>
      <c r="E36" s="20">
        <f>IFERROR(New_4G_Sites!E36*VLOOKUP(Lookups!$A$13, Lookups!$A$9:Lookups!$B$24, 2, FALSE), "-")</f>
        <v/>
      </c>
      <c r="F36" s="20">
        <f>IFERROR(New_4G_Sites!F36*VLOOKUP(Lookups!$A$13, Lookups!$A$9:Lookups!$B$24, 2, FALSE), "-")</f>
        <v/>
      </c>
      <c r="G36" s="20">
        <f>IFERROR(New_4G_Sites!G36*VLOOKUP(Lookups!$A$13, Lookups!$A$9:Lookups!$B$24, 2, FALSE), "-")</f>
        <v/>
      </c>
      <c r="H36" s="20">
        <f>IFERROR(New_4G_Sites!H36*VLOOKUP(Lookups!$A$13, Lookups!$A$9:Lookups!$B$24, 2, FALSE), "-")</f>
        <v/>
      </c>
      <c r="I36" s="20">
        <f>IFERROR(New_4G_Sites!I36*VLOOKUP(Lookups!$A$13, Lookups!$A$9:Lookups!$B$24, 2, FALSE), "-")</f>
        <v/>
      </c>
      <c r="J36" s="20">
        <f>IFERROR(New_4G_Sites!J36*VLOOKUP(Lookups!$A$13, Lookups!$A$9:Lookups!$B$24, 2, FALSE), "-")</f>
        <v/>
      </c>
      <c r="K36" s="20">
        <f>IFERROR(New_4G_Sites!K36*VLOOKUP(Lookups!$A$13, Lookups!$A$9:Lookups!$B$24, 2, FALSE), "-")</f>
        <v/>
      </c>
      <c r="L36" s="20">
        <f>IFERROR(New_4G_Sites!L36*VLOOKUP(Lookups!$A$13, Lookups!$A$9:Lookups!$B$24, 2, FALSE), "-")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IFERROR(New_4G_Sites!C37*VLOOKUP(Lookups!$A$13, Lookups!$A$9:Lookups!$B$24, 2, FALSE), "-")</f>
        <v/>
      </c>
      <c r="D37" s="20">
        <f>IFERROR(New_4G_Sites!D37*VLOOKUP(Lookups!$A$13, Lookups!$A$9:Lookups!$B$24, 2, FALSE), "-")</f>
        <v/>
      </c>
      <c r="E37" s="20">
        <f>IFERROR(New_4G_Sites!E37*VLOOKUP(Lookups!$A$13, Lookups!$A$9:Lookups!$B$24, 2, FALSE), "-")</f>
        <v/>
      </c>
      <c r="F37" s="20">
        <f>IFERROR(New_4G_Sites!F37*VLOOKUP(Lookups!$A$13, Lookups!$A$9:Lookups!$B$24, 2, FALSE), "-")</f>
        <v/>
      </c>
      <c r="G37" s="20">
        <f>IFERROR(New_4G_Sites!G37*VLOOKUP(Lookups!$A$13, Lookups!$A$9:Lookups!$B$24, 2, FALSE), "-")</f>
        <v/>
      </c>
      <c r="H37" s="20">
        <f>IFERROR(New_4G_Sites!H37*VLOOKUP(Lookups!$A$13, Lookups!$A$9:Lookups!$B$24, 2, FALSE), "-")</f>
        <v/>
      </c>
      <c r="I37" s="20">
        <f>IFERROR(New_4G_Sites!I37*VLOOKUP(Lookups!$A$13, Lookups!$A$9:Lookups!$B$24, 2, FALSE), "-")</f>
        <v/>
      </c>
      <c r="J37" s="20">
        <f>IFERROR(New_4G_Sites!J37*VLOOKUP(Lookups!$A$13, Lookups!$A$9:Lookups!$B$24, 2, FALSE), "-")</f>
        <v/>
      </c>
      <c r="K37" s="20">
        <f>IFERROR(New_4G_Sites!K37*VLOOKUP(Lookups!$A$13, Lookups!$A$9:Lookups!$B$24, 2, FALSE), "-")</f>
        <v/>
      </c>
      <c r="L37" s="20">
        <f>IFERROR(New_4G_Sites!L37*VLOOKUP(Lookups!$A$13, Lookups!$A$9:Lookups!$B$24, 2, FALSE), "-")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IFERROR(New_4G_Sites!C38*VLOOKUP(Lookups!$A$13, Lookups!$A$9:Lookups!$B$24, 2, FALSE), "-")</f>
        <v/>
      </c>
      <c r="D38" s="20">
        <f>IFERROR(New_4G_Sites!D38*VLOOKUP(Lookups!$A$13, Lookups!$A$9:Lookups!$B$24, 2, FALSE), "-")</f>
        <v/>
      </c>
      <c r="E38" s="20">
        <f>IFERROR(New_4G_Sites!E38*VLOOKUP(Lookups!$A$13, Lookups!$A$9:Lookups!$B$24, 2, FALSE), "-")</f>
        <v/>
      </c>
      <c r="F38" s="20">
        <f>IFERROR(New_4G_Sites!F38*VLOOKUP(Lookups!$A$13, Lookups!$A$9:Lookups!$B$24, 2, FALSE), "-")</f>
        <v/>
      </c>
      <c r="G38" s="20">
        <f>IFERROR(New_4G_Sites!G38*VLOOKUP(Lookups!$A$13, Lookups!$A$9:Lookups!$B$24, 2, FALSE), "-")</f>
        <v/>
      </c>
      <c r="H38" s="20">
        <f>IFERROR(New_4G_Sites!H38*VLOOKUP(Lookups!$A$13, Lookups!$A$9:Lookups!$B$24, 2, FALSE), "-")</f>
        <v/>
      </c>
      <c r="I38" s="20">
        <f>IFERROR(New_4G_Sites!I38*VLOOKUP(Lookups!$A$13, Lookups!$A$9:Lookups!$B$24, 2, FALSE), "-")</f>
        <v/>
      </c>
      <c r="J38" s="20">
        <f>IFERROR(New_4G_Sites!J38*VLOOKUP(Lookups!$A$13, Lookups!$A$9:Lookups!$B$24, 2, FALSE), "-")</f>
        <v/>
      </c>
      <c r="K38" s="20">
        <f>IFERROR(New_4G_Sites!K38*VLOOKUP(Lookups!$A$13, Lookups!$A$9:Lookups!$B$24, 2, FALSE), "-")</f>
        <v/>
      </c>
      <c r="L38" s="20">
        <f>IFERROR(New_4G_Sites!L38*VLOOKUP(Lookups!$A$13, Lookups!$A$9:Lookups!$B$24, 2, FALSE), "-")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IFERROR(New_4G_Sites!C39*VLOOKUP(Lookups!$A$13, Lookups!$A$9:Lookups!$B$24, 2, FALSE), "-")</f>
        <v/>
      </c>
      <c r="D39" s="20">
        <f>IFERROR(New_4G_Sites!D39*VLOOKUP(Lookups!$A$13, Lookups!$A$9:Lookups!$B$24, 2, FALSE), "-")</f>
        <v/>
      </c>
      <c r="E39" s="20">
        <f>IFERROR(New_4G_Sites!E39*VLOOKUP(Lookups!$A$13, Lookups!$A$9:Lookups!$B$24, 2, FALSE), "-")</f>
        <v/>
      </c>
      <c r="F39" s="20">
        <f>IFERROR(New_4G_Sites!F39*VLOOKUP(Lookups!$A$13, Lookups!$A$9:Lookups!$B$24, 2, FALSE), "-")</f>
        <v/>
      </c>
      <c r="G39" s="20">
        <f>IFERROR(New_4G_Sites!G39*VLOOKUP(Lookups!$A$13, Lookups!$A$9:Lookups!$B$24, 2, FALSE), "-")</f>
        <v/>
      </c>
      <c r="H39" s="20">
        <f>IFERROR(New_4G_Sites!H39*VLOOKUP(Lookups!$A$13, Lookups!$A$9:Lookups!$B$24, 2, FALSE), "-")</f>
        <v/>
      </c>
      <c r="I39" s="20">
        <f>IFERROR(New_4G_Sites!I39*VLOOKUP(Lookups!$A$13, Lookups!$A$9:Lookups!$B$24, 2, FALSE), "-")</f>
        <v/>
      </c>
      <c r="J39" s="20">
        <f>IFERROR(New_4G_Sites!J39*VLOOKUP(Lookups!$A$13, Lookups!$A$9:Lookups!$B$24, 2, FALSE), "-")</f>
        <v/>
      </c>
      <c r="K39" s="20">
        <f>IFERROR(New_4G_Sites!K39*VLOOKUP(Lookups!$A$13, Lookups!$A$9:Lookups!$B$24, 2, FALSE), "-")</f>
        <v/>
      </c>
      <c r="L39" s="20">
        <f>IFERROR(New_4G_Sites!L39*VLOOKUP(Lookups!$A$13, Lookups!$A$9:Lookups!$B$24, 2, FALSE), "-")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IFERROR(New_4G_Sites!C40*VLOOKUP(Lookups!$A$13, Lookups!$A$9:Lookups!$B$24, 2, FALSE), "-")</f>
        <v/>
      </c>
      <c r="D40" s="20">
        <f>IFERROR(New_4G_Sites!D40*VLOOKUP(Lookups!$A$13, Lookups!$A$9:Lookups!$B$24, 2, FALSE), "-")</f>
        <v/>
      </c>
      <c r="E40" s="20">
        <f>IFERROR(New_4G_Sites!E40*VLOOKUP(Lookups!$A$13, Lookups!$A$9:Lookups!$B$24, 2, FALSE), "-")</f>
        <v/>
      </c>
      <c r="F40" s="20">
        <f>IFERROR(New_4G_Sites!F40*VLOOKUP(Lookups!$A$13, Lookups!$A$9:Lookups!$B$24, 2, FALSE), "-")</f>
        <v/>
      </c>
      <c r="G40" s="20">
        <f>IFERROR(New_4G_Sites!G40*VLOOKUP(Lookups!$A$13, Lookups!$A$9:Lookups!$B$24, 2, FALSE), "-")</f>
        <v/>
      </c>
      <c r="H40" s="20">
        <f>IFERROR(New_4G_Sites!H40*VLOOKUP(Lookups!$A$13, Lookups!$A$9:Lookups!$B$24, 2, FALSE), "-")</f>
        <v/>
      </c>
      <c r="I40" s="20">
        <f>IFERROR(New_4G_Sites!I40*VLOOKUP(Lookups!$A$13, Lookups!$A$9:Lookups!$B$24, 2, FALSE), "-")</f>
        <v/>
      </c>
      <c r="J40" s="20">
        <f>IFERROR(New_4G_Sites!J40*VLOOKUP(Lookups!$A$13, Lookups!$A$9:Lookups!$B$24, 2, FALSE), "-")</f>
        <v/>
      </c>
      <c r="K40" s="20">
        <f>IFERROR(New_4G_Sites!K40*VLOOKUP(Lookups!$A$13, Lookups!$A$9:Lookups!$B$24, 2, FALSE), "-")</f>
        <v/>
      </c>
      <c r="L40" s="20">
        <f>IFERROR(New_4G_Sites!L40*VLOOKUP(Lookups!$A$13, Lookups!$A$9:Lookups!$B$24, 2, FALSE), "-")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IFERROR(New_4G_Sites!C41*VLOOKUP(Lookups!$A$13, Lookups!$A$9:Lookups!$B$24, 2, FALSE), "-")</f>
        <v/>
      </c>
      <c r="D41" s="20">
        <f>IFERROR(New_4G_Sites!D41*VLOOKUP(Lookups!$A$13, Lookups!$A$9:Lookups!$B$24, 2, FALSE), "-")</f>
        <v/>
      </c>
      <c r="E41" s="20">
        <f>IFERROR(New_4G_Sites!E41*VLOOKUP(Lookups!$A$13, Lookups!$A$9:Lookups!$B$24, 2, FALSE), "-")</f>
        <v/>
      </c>
      <c r="F41" s="20">
        <f>IFERROR(New_4G_Sites!F41*VLOOKUP(Lookups!$A$13, Lookups!$A$9:Lookups!$B$24, 2, FALSE), "-")</f>
        <v/>
      </c>
      <c r="G41" s="20">
        <f>IFERROR(New_4G_Sites!G41*VLOOKUP(Lookups!$A$13, Lookups!$A$9:Lookups!$B$24, 2, FALSE), "-")</f>
        <v/>
      </c>
      <c r="H41" s="20">
        <f>IFERROR(New_4G_Sites!H41*VLOOKUP(Lookups!$A$13, Lookups!$A$9:Lookups!$B$24, 2, FALSE), "-")</f>
        <v/>
      </c>
      <c r="I41" s="20">
        <f>IFERROR(New_4G_Sites!I41*VLOOKUP(Lookups!$A$13, Lookups!$A$9:Lookups!$B$24, 2, FALSE), "-")</f>
        <v/>
      </c>
      <c r="J41" s="20">
        <f>IFERROR(New_4G_Sites!J41*VLOOKUP(Lookups!$A$13, Lookups!$A$9:Lookups!$B$24, 2, FALSE), "-")</f>
        <v/>
      </c>
      <c r="K41" s="20">
        <f>IFERROR(New_4G_Sites!K41*VLOOKUP(Lookups!$A$13, Lookups!$A$9:Lookups!$B$24, 2, FALSE), "-")</f>
        <v/>
      </c>
      <c r="L41" s="20">
        <f>IFERROR(New_4G_Sites!L41*VLOOKUP(Lookups!$A$13, Lookups!$A$9:Lookups!$B$24, 2, FALSE), "-")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IFERROR(New_4G_Sites!C42*VLOOKUP(Lookups!$A$13, Lookups!$A$9:Lookups!$B$24, 2, FALSE), "-")</f>
        <v/>
      </c>
      <c r="D42" s="20">
        <f>IFERROR(New_4G_Sites!D42*VLOOKUP(Lookups!$A$13, Lookups!$A$9:Lookups!$B$24, 2, FALSE), "-")</f>
        <v/>
      </c>
      <c r="E42" s="20">
        <f>IFERROR(New_4G_Sites!E42*VLOOKUP(Lookups!$A$13, Lookups!$A$9:Lookups!$B$24, 2, FALSE), "-")</f>
        <v/>
      </c>
      <c r="F42" s="20">
        <f>IFERROR(New_4G_Sites!F42*VLOOKUP(Lookups!$A$13, Lookups!$A$9:Lookups!$B$24, 2, FALSE), "-")</f>
        <v/>
      </c>
      <c r="G42" s="20">
        <f>IFERROR(New_4G_Sites!G42*VLOOKUP(Lookups!$A$13, Lookups!$A$9:Lookups!$B$24, 2, FALSE), "-")</f>
        <v/>
      </c>
      <c r="H42" s="20">
        <f>IFERROR(New_4G_Sites!H42*VLOOKUP(Lookups!$A$13, Lookups!$A$9:Lookups!$B$24, 2, FALSE), "-")</f>
        <v/>
      </c>
      <c r="I42" s="20">
        <f>IFERROR(New_4G_Sites!I42*VLOOKUP(Lookups!$A$13, Lookups!$A$9:Lookups!$B$24, 2, FALSE), "-")</f>
        <v/>
      </c>
      <c r="J42" s="20">
        <f>IFERROR(New_4G_Sites!J42*VLOOKUP(Lookups!$A$13, Lookups!$A$9:Lookups!$B$24, 2, FALSE), "-")</f>
        <v/>
      </c>
      <c r="K42" s="20">
        <f>IFERROR(New_4G_Sites!K42*VLOOKUP(Lookups!$A$13, Lookups!$A$9:Lookups!$B$24, 2, FALSE), "-")</f>
        <v/>
      </c>
      <c r="L42" s="20">
        <f>IFERROR(New_4G_Sites!L42*VLOOKUP(Lookups!$A$13, Lookups!$A$9:Lookups!$B$24, 2, FALSE), "-")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IFERROR(New_4G_Sites!C43*VLOOKUP(Lookups!$A$13, Lookups!$A$9:Lookups!$B$24, 2, FALSE), "-")</f>
        <v/>
      </c>
      <c r="D43" s="20">
        <f>IFERROR(New_4G_Sites!D43*VLOOKUP(Lookups!$A$13, Lookups!$A$9:Lookups!$B$24, 2, FALSE), "-")</f>
        <v/>
      </c>
      <c r="E43" s="20">
        <f>IFERROR(New_4G_Sites!E43*VLOOKUP(Lookups!$A$13, Lookups!$A$9:Lookups!$B$24, 2, FALSE), "-")</f>
        <v/>
      </c>
      <c r="F43" s="20">
        <f>IFERROR(New_4G_Sites!F43*VLOOKUP(Lookups!$A$13, Lookups!$A$9:Lookups!$B$24, 2, FALSE), "-")</f>
        <v/>
      </c>
      <c r="G43" s="20">
        <f>IFERROR(New_4G_Sites!G43*VLOOKUP(Lookups!$A$13, Lookups!$A$9:Lookups!$B$24, 2, FALSE), "-")</f>
        <v/>
      </c>
      <c r="H43" s="20">
        <f>IFERROR(New_4G_Sites!H43*VLOOKUP(Lookups!$A$13, Lookups!$A$9:Lookups!$B$24, 2, FALSE), "-")</f>
        <v/>
      </c>
      <c r="I43" s="20">
        <f>IFERROR(New_4G_Sites!I43*VLOOKUP(Lookups!$A$13, Lookups!$A$9:Lookups!$B$24, 2, FALSE), "-")</f>
        <v/>
      </c>
      <c r="J43" s="20">
        <f>IFERROR(New_4G_Sites!J43*VLOOKUP(Lookups!$A$13, Lookups!$A$9:Lookups!$B$24, 2, FALSE), "-")</f>
        <v/>
      </c>
      <c r="K43" s="20">
        <f>IFERROR(New_4G_Sites!K43*VLOOKUP(Lookups!$A$13, Lookups!$A$9:Lookups!$B$24, 2, FALSE), "-")</f>
        <v/>
      </c>
      <c r="L43" s="20">
        <f>IFERROR(New_4G_Sites!L43*VLOOKUP(Lookups!$A$13, Lookups!$A$9:Lookups!$B$24, 2, FALSE), "-")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IFERROR(New_4G_Sites!C44*VLOOKUP(Lookups!$A$13, Lookups!$A$9:Lookups!$B$24, 2, FALSE), "-")</f>
        <v/>
      </c>
      <c r="D44" s="20">
        <f>IFERROR(New_4G_Sites!D44*VLOOKUP(Lookups!$A$13, Lookups!$A$9:Lookups!$B$24, 2, FALSE), "-")</f>
        <v/>
      </c>
      <c r="E44" s="20">
        <f>IFERROR(New_4G_Sites!E44*VLOOKUP(Lookups!$A$13, Lookups!$A$9:Lookups!$B$24, 2, FALSE), "-")</f>
        <v/>
      </c>
      <c r="F44" s="20">
        <f>IFERROR(New_4G_Sites!F44*VLOOKUP(Lookups!$A$13, Lookups!$A$9:Lookups!$B$24, 2, FALSE), "-")</f>
        <v/>
      </c>
      <c r="G44" s="20">
        <f>IFERROR(New_4G_Sites!G44*VLOOKUP(Lookups!$A$13, Lookups!$A$9:Lookups!$B$24, 2, FALSE), "-")</f>
        <v/>
      </c>
      <c r="H44" s="20">
        <f>IFERROR(New_4G_Sites!H44*VLOOKUP(Lookups!$A$13, Lookups!$A$9:Lookups!$B$24, 2, FALSE), "-")</f>
        <v/>
      </c>
      <c r="I44" s="20">
        <f>IFERROR(New_4G_Sites!I44*VLOOKUP(Lookups!$A$13, Lookups!$A$9:Lookups!$B$24, 2, FALSE), "-")</f>
        <v/>
      </c>
      <c r="J44" s="20">
        <f>IFERROR(New_4G_Sites!J44*VLOOKUP(Lookups!$A$13, Lookups!$A$9:Lookups!$B$24, 2, FALSE), "-")</f>
        <v/>
      </c>
      <c r="K44" s="20">
        <f>IFERROR(New_4G_Sites!K44*VLOOKUP(Lookups!$A$13, Lookups!$A$9:Lookups!$B$24, 2, FALSE), "-")</f>
        <v/>
      </c>
      <c r="L44" s="20">
        <f>IFERROR(New_4G_Sites!L44*VLOOKUP(Lookups!$A$13, Lookups!$A$9:Lookups!$B$24, 2, FALSE), "-")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IFERROR(New_4G_Sites!C45*VLOOKUP(Lookups!$A$13, Lookups!$A$9:Lookups!$B$24, 2, FALSE), "-")</f>
        <v/>
      </c>
      <c r="D45" s="20">
        <f>IFERROR(New_4G_Sites!D45*VLOOKUP(Lookups!$A$13, Lookups!$A$9:Lookups!$B$24, 2, FALSE), "-")</f>
        <v/>
      </c>
      <c r="E45" s="20">
        <f>IFERROR(New_4G_Sites!E45*VLOOKUP(Lookups!$A$13, Lookups!$A$9:Lookups!$B$24, 2, FALSE), "-")</f>
        <v/>
      </c>
      <c r="F45" s="20">
        <f>IFERROR(New_4G_Sites!F45*VLOOKUP(Lookups!$A$13, Lookups!$A$9:Lookups!$B$24, 2, FALSE), "-")</f>
        <v/>
      </c>
      <c r="G45" s="20">
        <f>IFERROR(New_4G_Sites!G45*VLOOKUP(Lookups!$A$13, Lookups!$A$9:Lookups!$B$24, 2, FALSE), "-")</f>
        <v/>
      </c>
      <c r="H45" s="20">
        <f>IFERROR(New_4G_Sites!H45*VLOOKUP(Lookups!$A$13, Lookups!$A$9:Lookups!$B$24, 2, FALSE), "-")</f>
        <v/>
      </c>
      <c r="I45" s="20">
        <f>IFERROR(New_4G_Sites!I45*VLOOKUP(Lookups!$A$13, Lookups!$A$9:Lookups!$B$24, 2, FALSE), "-")</f>
        <v/>
      </c>
      <c r="J45" s="20">
        <f>IFERROR(New_4G_Sites!J45*VLOOKUP(Lookups!$A$13, Lookups!$A$9:Lookups!$B$24, 2, FALSE), "-")</f>
        <v/>
      </c>
      <c r="K45" s="20">
        <f>IFERROR(New_4G_Sites!K45*VLOOKUP(Lookups!$A$13, Lookups!$A$9:Lookups!$B$24, 2, FALSE), "-")</f>
        <v/>
      </c>
      <c r="L45" s="20">
        <f>IFERROR(New_4G_Sites!L45*VLOOKUP(Lookups!$A$13, Lookups!$A$9:Lookups!$B$24, 2, FALSE), "-")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IFERROR(New_4G_Sites!C46*VLOOKUP(Lookups!$A$13, Lookups!$A$9:Lookups!$B$24, 2, FALSE), "-")</f>
        <v/>
      </c>
      <c r="D46" s="20">
        <f>IFERROR(New_4G_Sites!D46*VLOOKUP(Lookups!$A$13, Lookups!$A$9:Lookups!$B$24, 2, FALSE), "-")</f>
        <v/>
      </c>
      <c r="E46" s="20">
        <f>IFERROR(New_4G_Sites!E46*VLOOKUP(Lookups!$A$13, Lookups!$A$9:Lookups!$B$24, 2, FALSE), "-")</f>
        <v/>
      </c>
      <c r="F46" s="20">
        <f>IFERROR(New_4G_Sites!F46*VLOOKUP(Lookups!$A$13, Lookups!$A$9:Lookups!$B$24, 2, FALSE), "-")</f>
        <v/>
      </c>
      <c r="G46" s="20">
        <f>IFERROR(New_4G_Sites!G46*VLOOKUP(Lookups!$A$13, Lookups!$A$9:Lookups!$B$24, 2, FALSE), "-")</f>
        <v/>
      </c>
      <c r="H46" s="20">
        <f>IFERROR(New_4G_Sites!H46*VLOOKUP(Lookups!$A$13, Lookups!$A$9:Lookups!$B$24, 2, FALSE), "-")</f>
        <v/>
      </c>
      <c r="I46" s="20">
        <f>IFERROR(New_4G_Sites!I46*VLOOKUP(Lookups!$A$13, Lookups!$A$9:Lookups!$B$24, 2, FALSE), "-")</f>
        <v/>
      </c>
      <c r="J46" s="20">
        <f>IFERROR(New_4G_Sites!J46*VLOOKUP(Lookups!$A$13, Lookups!$A$9:Lookups!$B$24, 2, FALSE), "-")</f>
        <v/>
      </c>
      <c r="K46" s="20">
        <f>IFERROR(New_4G_Sites!K46*VLOOKUP(Lookups!$A$13, Lookups!$A$9:Lookups!$B$24, 2, FALSE), "-")</f>
        <v/>
      </c>
      <c r="L46" s="20">
        <f>IFERROR(New_4G_Sites!L46*VLOOKUP(Lookups!$A$13, Lookups!$A$9:Lookups!$B$24, 2, FALSE), "-")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IFERROR(New_4G_Sites!C47*VLOOKUP(Lookups!$A$13, Lookups!$A$9:Lookups!$B$24, 2, FALSE), "-")</f>
        <v/>
      </c>
      <c r="D47" s="20">
        <f>IFERROR(New_4G_Sites!D47*VLOOKUP(Lookups!$A$13, Lookups!$A$9:Lookups!$B$24, 2, FALSE), "-")</f>
        <v/>
      </c>
      <c r="E47" s="20">
        <f>IFERROR(New_4G_Sites!E47*VLOOKUP(Lookups!$A$13, Lookups!$A$9:Lookups!$B$24, 2, FALSE), "-")</f>
        <v/>
      </c>
      <c r="F47" s="20">
        <f>IFERROR(New_4G_Sites!F47*VLOOKUP(Lookups!$A$13, Lookups!$A$9:Lookups!$B$24, 2, FALSE), "-")</f>
        <v/>
      </c>
      <c r="G47" s="20">
        <f>IFERROR(New_4G_Sites!G47*VLOOKUP(Lookups!$A$13, Lookups!$A$9:Lookups!$B$24, 2, FALSE), "-")</f>
        <v/>
      </c>
      <c r="H47" s="20">
        <f>IFERROR(New_4G_Sites!H47*VLOOKUP(Lookups!$A$13, Lookups!$A$9:Lookups!$B$24, 2, FALSE), "-")</f>
        <v/>
      </c>
      <c r="I47" s="20">
        <f>IFERROR(New_4G_Sites!I47*VLOOKUP(Lookups!$A$13, Lookups!$A$9:Lookups!$B$24, 2, FALSE), "-")</f>
        <v/>
      </c>
      <c r="J47" s="20">
        <f>IFERROR(New_4G_Sites!J47*VLOOKUP(Lookups!$A$13, Lookups!$A$9:Lookups!$B$24, 2, FALSE), "-")</f>
        <v/>
      </c>
      <c r="K47" s="20">
        <f>IFERROR(New_4G_Sites!K47*VLOOKUP(Lookups!$A$13, Lookups!$A$9:Lookups!$B$24, 2, FALSE), "-")</f>
        <v/>
      </c>
      <c r="L47" s="20">
        <f>IFERROR(New_4G_Sites!L47*VLOOKUP(Lookups!$A$13, Lookups!$A$9:Lookups!$B$24, 2, FALSE), "-")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IFERROR(New_4G_Sites!C48*VLOOKUP(Lookups!$A$13, Lookups!$A$9:Lookups!$B$24, 2, FALSE), "-")</f>
        <v/>
      </c>
      <c r="D48" s="20">
        <f>IFERROR(New_4G_Sites!D48*VLOOKUP(Lookups!$A$13, Lookups!$A$9:Lookups!$B$24, 2, FALSE), "-")</f>
        <v/>
      </c>
      <c r="E48" s="20">
        <f>IFERROR(New_4G_Sites!E48*VLOOKUP(Lookups!$A$13, Lookups!$A$9:Lookups!$B$24, 2, FALSE), "-")</f>
        <v/>
      </c>
      <c r="F48" s="20">
        <f>IFERROR(New_4G_Sites!F48*VLOOKUP(Lookups!$A$13, Lookups!$A$9:Lookups!$B$24, 2, FALSE), "-")</f>
        <v/>
      </c>
      <c r="G48" s="20">
        <f>IFERROR(New_4G_Sites!G48*VLOOKUP(Lookups!$A$13, Lookups!$A$9:Lookups!$B$24, 2, FALSE), "-")</f>
        <v/>
      </c>
      <c r="H48" s="20">
        <f>IFERROR(New_4G_Sites!H48*VLOOKUP(Lookups!$A$13, Lookups!$A$9:Lookups!$B$24, 2, FALSE), "-")</f>
        <v/>
      </c>
      <c r="I48" s="20">
        <f>IFERROR(New_4G_Sites!I48*VLOOKUP(Lookups!$A$13, Lookups!$A$9:Lookups!$B$24, 2, FALSE), "-")</f>
        <v/>
      </c>
      <c r="J48" s="20">
        <f>IFERROR(New_4G_Sites!J48*VLOOKUP(Lookups!$A$13, Lookups!$A$9:Lookups!$B$24, 2, FALSE), "-")</f>
        <v/>
      </c>
      <c r="K48" s="20">
        <f>IFERROR(New_4G_Sites!K48*VLOOKUP(Lookups!$A$13, Lookups!$A$9:Lookups!$B$24, 2, FALSE), "-")</f>
        <v/>
      </c>
      <c r="L48" s="20">
        <f>IFERROR(New_4G_Sites!L48*VLOOKUP(Lookups!$A$13, Lookups!$A$9:Lookups!$B$24, 2, FALSE), "-")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IFERROR(New_4G_Sites!C49*VLOOKUP(Lookups!$A$13, Lookups!$A$9:Lookups!$B$24, 2, FALSE), "-")</f>
        <v/>
      </c>
      <c r="D49" s="20">
        <f>IFERROR(New_4G_Sites!D49*VLOOKUP(Lookups!$A$13, Lookups!$A$9:Lookups!$B$24, 2, FALSE), "-")</f>
        <v/>
      </c>
      <c r="E49" s="20">
        <f>IFERROR(New_4G_Sites!E49*VLOOKUP(Lookups!$A$13, Lookups!$A$9:Lookups!$B$24, 2, FALSE), "-")</f>
        <v/>
      </c>
      <c r="F49" s="20">
        <f>IFERROR(New_4G_Sites!F49*VLOOKUP(Lookups!$A$13, Lookups!$A$9:Lookups!$B$24, 2, FALSE), "-")</f>
        <v/>
      </c>
      <c r="G49" s="20">
        <f>IFERROR(New_4G_Sites!G49*VLOOKUP(Lookups!$A$13, Lookups!$A$9:Lookups!$B$24, 2, FALSE), "-")</f>
        <v/>
      </c>
      <c r="H49" s="20">
        <f>IFERROR(New_4G_Sites!H49*VLOOKUP(Lookups!$A$13, Lookups!$A$9:Lookups!$B$24, 2, FALSE), "-")</f>
        <v/>
      </c>
      <c r="I49" s="20">
        <f>IFERROR(New_4G_Sites!I49*VLOOKUP(Lookups!$A$13, Lookups!$A$9:Lookups!$B$24, 2, FALSE), "-")</f>
        <v/>
      </c>
      <c r="J49" s="20">
        <f>IFERROR(New_4G_Sites!J49*VLOOKUP(Lookups!$A$13, Lookups!$A$9:Lookups!$B$24, 2, FALSE), "-")</f>
        <v/>
      </c>
      <c r="K49" s="20">
        <f>IFERROR(New_4G_Sites!K49*VLOOKUP(Lookups!$A$13, Lookups!$A$9:Lookups!$B$24, 2, FALSE), "-")</f>
        <v/>
      </c>
      <c r="L49" s="20">
        <f>IFERROR(New_4G_Sites!L49*VLOOKUP(Lookups!$A$13, Lookups!$A$9:Lookups!$B$24, 2, FALSE), "-")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IFERROR(New_4G_Sites!C50*VLOOKUP(Lookups!$A$13, Lookups!$A$9:Lookups!$B$24, 2, FALSE), "-")</f>
        <v/>
      </c>
      <c r="D50" s="20">
        <f>IFERROR(New_4G_Sites!D50*VLOOKUP(Lookups!$A$13, Lookups!$A$9:Lookups!$B$24, 2, FALSE), "-")</f>
        <v/>
      </c>
      <c r="E50" s="20">
        <f>IFERROR(New_4G_Sites!E50*VLOOKUP(Lookups!$A$13, Lookups!$A$9:Lookups!$B$24, 2, FALSE), "-")</f>
        <v/>
      </c>
      <c r="F50" s="20">
        <f>IFERROR(New_4G_Sites!F50*VLOOKUP(Lookups!$A$13, Lookups!$A$9:Lookups!$B$24, 2, FALSE), "-")</f>
        <v/>
      </c>
      <c r="G50" s="20">
        <f>IFERROR(New_4G_Sites!G50*VLOOKUP(Lookups!$A$13, Lookups!$A$9:Lookups!$B$24, 2, FALSE), "-")</f>
        <v/>
      </c>
      <c r="H50" s="20">
        <f>IFERROR(New_4G_Sites!H50*VLOOKUP(Lookups!$A$13, Lookups!$A$9:Lookups!$B$24, 2, FALSE), "-")</f>
        <v/>
      </c>
      <c r="I50" s="20">
        <f>IFERROR(New_4G_Sites!I50*VLOOKUP(Lookups!$A$13, Lookups!$A$9:Lookups!$B$24, 2, FALSE), "-")</f>
        <v/>
      </c>
      <c r="J50" s="20">
        <f>IFERROR(New_4G_Sites!J50*VLOOKUP(Lookups!$A$13, Lookups!$A$9:Lookups!$B$24, 2, FALSE), "-")</f>
        <v/>
      </c>
      <c r="K50" s="20">
        <f>IFERROR(New_4G_Sites!K50*VLOOKUP(Lookups!$A$13, Lookups!$A$9:Lookups!$B$24, 2, FALSE), "-")</f>
        <v/>
      </c>
      <c r="L50" s="20">
        <f>IFERROR(New_4G_Sites!L50*VLOOKUP(Lookups!$A$13, Lookups!$A$9:Lookups!$B$24, 2, FALSE), "-")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IFERROR(New_4G_Sites!C51*VLOOKUP(Lookups!$A$13, Lookups!$A$9:Lookups!$B$24, 2, FALSE), "-")</f>
        <v/>
      </c>
      <c r="D51" s="20">
        <f>IFERROR(New_4G_Sites!D51*VLOOKUP(Lookups!$A$13, Lookups!$A$9:Lookups!$B$24, 2, FALSE), "-")</f>
        <v/>
      </c>
      <c r="E51" s="20">
        <f>IFERROR(New_4G_Sites!E51*VLOOKUP(Lookups!$A$13, Lookups!$A$9:Lookups!$B$24, 2, FALSE), "-")</f>
        <v/>
      </c>
      <c r="F51" s="20">
        <f>IFERROR(New_4G_Sites!F51*VLOOKUP(Lookups!$A$13, Lookups!$A$9:Lookups!$B$24, 2, FALSE), "-")</f>
        <v/>
      </c>
      <c r="G51" s="20">
        <f>IFERROR(New_4G_Sites!G51*VLOOKUP(Lookups!$A$13, Lookups!$A$9:Lookups!$B$24, 2, FALSE), "-")</f>
        <v/>
      </c>
      <c r="H51" s="20">
        <f>IFERROR(New_4G_Sites!H51*VLOOKUP(Lookups!$A$13, Lookups!$A$9:Lookups!$B$24, 2, FALSE), "-")</f>
        <v/>
      </c>
      <c r="I51" s="20">
        <f>IFERROR(New_4G_Sites!I51*VLOOKUP(Lookups!$A$13, Lookups!$A$9:Lookups!$B$24, 2, FALSE), "-")</f>
        <v/>
      </c>
      <c r="J51" s="20">
        <f>IFERROR(New_4G_Sites!J51*VLOOKUP(Lookups!$A$13, Lookups!$A$9:Lookups!$B$24, 2, FALSE), "-")</f>
        <v/>
      </c>
      <c r="K51" s="20">
        <f>IFERROR(New_4G_Sites!K51*VLOOKUP(Lookups!$A$13, Lookups!$A$9:Lookups!$B$24, 2, FALSE), "-")</f>
        <v/>
      </c>
      <c r="L51" s="20">
        <f>IFERROR(New_4G_Sites!L51*VLOOKUP(Lookups!$A$13, Lookups!$A$9:Lookups!$B$24, 2, FALSE), "-")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IFERROR(New_4G_Sites!C52*VLOOKUP(Lookups!$A$13, Lookups!$A$9:Lookups!$B$24, 2, FALSE), "-")</f>
        <v/>
      </c>
      <c r="D52" s="20">
        <f>IFERROR(New_4G_Sites!D52*VLOOKUP(Lookups!$A$13, Lookups!$A$9:Lookups!$B$24, 2, FALSE), "-")</f>
        <v/>
      </c>
      <c r="E52" s="20">
        <f>IFERROR(New_4G_Sites!E52*VLOOKUP(Lookups!$A$13, Lookups!$A$9:Lookups!$B$24, 2, FALSE), "-")</f>
        <v/>
      </c>
      <c r="F52" s="20">
        <f>IFERROR(New_4G_Sites!F52*VLOOKUP(Lookups!$A$13, Lookups!$A$9:Lookups!$B$24, 2, FALSE), "-")</f>
        <v/>
      </c>
      <c r="G52" s="20">
        <f>IFERROR(New_4G_Sites!G52*VLOOKUP(Lookups!$A$13, Lookups!$A$9:Lookups!$B$24, 2, FALSE), "-")</f>
        <v/>
      </c>
      <c r="H52" s="20">
        <f>IFERROR(New_4G_Sites!H52*VLOOKUP(Lookups!$A$13, Lookups!$A$9:Lookups!$B$24, 2, FALSE), "-")</f>
        <v/>
      </c>
      <c r="I52" s="20">
        <f>IFERROR(New_4G_Sites!I52*VLOOKUP(Lookups!$A$13, Lookups!$A$9:Lookups!$B$24, 2, FALSE), "-")</f>
        <v/>
      </c>
      <c r="J52" s="20">
        <f>IFERROR(New_4G_Sites!J52*VLOOKUP(Lookups!$A$13, Lookups!$A$9:Lookups!$B$24, 2, FALSE), "-")</f>
        <v/>
      </c>
      <c r="K52" s="20">
        <f>IFERROR(New_4G_Sites!K52*VLOOKUP(Lookups!$A$13, Lookups!$A$9:Lookups!$B$24, 2, FALSE), "-")</f>
        <v/>
      </c>
      <c r="L52" s="20">
        <f>IFERROR(New_4G_Sites!L52*VLOOKUP(Lookups!$A$13, Lookups!$A$9:Lookups!$B$24, 2, FALSE), "-")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IFERROR(New_4G_Sites!C53*VLOOKUP(Lookups!$A$13, Lookups!$A$9:Lookups!$B$24, 2, FALSE), "-")</f>
        <v/>
      </c>
      <c r="D53" s="20">
        <f>IFERROR(New_4G_Sites!D53*VLOOKUP(Lookups!$A$13, Lookups!$A$9:Lookups!$B$24, 2, FALSE), "-")</f>
        <v/>
      </c>
      <c r="E53" s="20">
        <f>IFERROR(New_4G_Sites!E53*VLOOKUP(Lookups!$A$13, Lookups!$A$9:Lookups!$B$24, 2, FALSE), "-")</f>
        <v/>
      </c>
      <c r="F53" s="20">
        <f>IFERROR(New_4G_Sites!F53*VLOOKUP(Lookups!$A$13, Lookups!$A$9:Lookups!$B$24, 2, FALSE), "-")</f>
        <v/>
      </c>
      <c r="G53" s="20">
        <f>IFERROR(New_4G_Sites!G53*VLOOKUP(Lookups!$A$13, Lookups!$A$9:Lookups!$B$24, 2, FALSE), "-")</f>
        <v/>
      </c>
      <c r="H53" s="20">
        <f>IFERROR(New_4G_Sites!H53*VLOOKUP(Lookups!$A$13, Lookups!$A$9:Lookups!$B$24, 2, FALSE), "-")</f>
        <v/>
      </c>
      <c r="I53" s="20">
        <f>IFERROR(New_4G_Sites!I53*VLOOKUP(Lookups!$A$13, Lookups!$A$9:Lookups!$B$24, 2, FALSE), "-")</f>
        <v/>
      </c>
      <c r="J53" s="20">
        <f>IFERROR(New_4G_Sites!J53*VLOOKUP(Lookups!$A$13, Lookups!$A$9:Lookups!$B$24, 2, FALSE), "-")</f>
        <v/>
      </c>
      <c r="K53" s="20">
        <f>IFERROR(New_4G_Sites!K53*VLOOKUP(Lookups!$A$13, Lookups!$A$9:Lookups!$B$24, 2, FALSE), "-")</f>
        <v/>
      </c>
      <c r="L53" s="20">
        <f>IFERROR(New_4G_Sites!L53*VLOOKUP(Lookups!$A$13, Lookups!$A$9:Lookups!$B$24, 2, FALSE), "-")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IFERROR(New_4G_Sites!C54*VLOOKUP(Lookups!$A$13, Lookups!$A$9:Lookups!$B$24, 2, FALSE), "-")</f>
        <v/>
      </c>
      <c r="D54" s="20">
        <f>IFERROR(New_4G_Sites!D54*VLOOKUP(Lookups!$A$13, Lookups!$A$9:Lookups!$B$24, 2, FALSE), "-")</f>
        <v/>
      </c>
      <c r="E54" s="20">
        <f>IFERROR(New_4G_Sites!E54*VLOOKUP(Lookups!$A$13, Lookups!$A$9:Lookups!$B$24, 2, FALSE), "-")</f>
        <v/>
      </c>
      <c r="F54" s="20">
        <f>IFERROR(New_4G_Sites!F54*VLOOKUP(Lookups!$A$13, Lookups!$A$9:Lookups!$B$24, 2, FALSE), "-")</f>
        <v/>
      </c>
      <c r="G54" s="20">
        <f>IFERROR(New_4G_Sites!G54*VLOOKUP(Lookups!$A$13, Lookups!$A$9:Lookups!$B$24, 2, FALSE), "-")</f>
        <v/>
      </c>
      <c r="H54" s="20">
        <f>IFERROR(New_4G_Sites!H54*VLOOKUP(Lookups!$A$13, Lookups!$A$9:Lookups!$B$24, 2, FALSE), "-")</f>
        <v/>
      </c>
      <c r="I54" s="20">
        <f>IFERROR(New_4G_Sites!I54*VLOOKUP(Lookups!$A$13, Lookups!$A$9:Lookups!$B$24, 2, FALSE), "-")</f>
        <v/>
      </c>
      <c r="J54" s="20">
        <f>IFERROR(New_4G_Sites!J54*VLOOKUP(Lookups!$A$13, Lookups!$A$9:Lookups!$B$24, 2, FALSE), "-")</f>
        <v/>
      </c>
      <c r="K54" s="20">
        <f>IFERROR(New_4G_Sites!K54*VLOOKUP(Lookups!$A$13, Lookups!$A$9:Lookups!$B$24, 2, FALSE), "-")</f>
        <v/>
      </c>
      <c r="L54" s="20">
        <f>IFERROR(New_4G_Sites!L54*VLOOKUP(Lookups!$A$13, Lookups!$A$9:Lookups!$B$24, 2, FALSE), "-")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IFERROR(New_4G_Sites!C55*VLOOKUP(Lookups!$A$13, Lookups!$A$9:Lookups!$B$24, 2, FALSE), "-")</f>
        <v/>
      </c>
      <c r="D55" s="20">
        <f>IFERROR(New_4G_Sites!D55*VLOOKUP(Lookups!$A$13, Lookups!$A$9:Lookups!$B$24, 2, FALSE), "-")</f>
        <v/>
      </c>
      <c r="E55" s="20">
        <f>IFERROR(New_4G_Sites!E55*VLOOKUP(Lookups!$A$13, Lookups!$A$9:Lookups!$B$24, 2, FALSE), "-")</f>
        <v/>
      </c>
      <c r="F55" s="20">
        <f>IFERROR(New_4G_Sites!F55*VLOOKUP(Lookups!$A$13, Lookups!$A$9:Lookups!$B$24, 2, FALSE), "-")</f>
        <v/>
      </c>
      <c r="G55" s="20">
        <f>IFERROR(New_4G_Sites!G55*VLOOKUP(Lookups!$A$13, Lookups!$A$9:Lookups!$B$24, 2, FALSE), "-")</f>
        <v/>
      </c>
      <c r="H55" s="20">
        <f>IFERROR(New_4G_Sites!H55*VLOOKUP(Lookups!$A$13, Lookups!$A$9:Lookups!$B$24, 2, FALSE), "-")</f>
        <v/>
      </c>
      <c r="I55" s="20">
        <f>IFERROR(New_4G_Sites!I55*VLOOKUP(Lookups!$A$13, Lookups!$A$9:Lookups!$B$24, 2, FALSE), "-")</f>
        <v/>
      </c>
      <c r="J55" s="20">
        <f>IFERROR(New_4G_Sites!J55*VLOOKUP(Lookups!$A$13, Lookups!$A$9:Lookups!$B$24, 2, FALSE), "-")</f>
        <v/>
      </c>
      <c r="K55" s="20">
        <f>IFERROR(New_4G_Sites!K55*VLOOKUP(Lookups!$A$13, Lookups!$A$9:Lookups!$B$24, 2, FALSE), "-")</f>
        <v/>
      </c>
      <c r="L55" s="20">
        <f>IFERROR(New_4G_Sites!L55*VLOOKUP(Lookups!$A$13, Lookups!$A$9:Lookups!$B$24, 2, FALSE), "-")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IFERROR(New_4G_Sites!C56*VLOOKUP(Lookups!$A$13, Lookups!$A$9:Lookups!$B$24, 2, FALSE), "-")</f>
        <v/>
      </c>
      <c r="D56" s="20">
        <f>IFERROR(New_4G_Sites!D56*VLOOKUP(Lookups!$A$13, Lookups!$A$9:Lookups!$B$24, 2, FALSE), "-")</f>
        <v/>
      </c>
      <c r="E56" s="20">
        <f>IFERROR(New_4G_Sites!E56*VLOOKUP(Lookups!$A$13, Lookups!$A$9:Lookups!$B$24, 2, FALSE), "-")</f>
        <v/>
      </c>
      <c r="F56" s="20">
        <f>IFERROR(New_4G_Sites!F56*VLOOKUP(Lookups!$A$13, Lookups!$A$9:Lookups!$B$24, 2, FALSE), "-")</f>
        <v/>
      </c>
      <c r="G56" s="20">
        <f>IFERROR(New_4G_Sites!G56*VLOOKUP(Lookups!$A$13, Lookups!$A$9:Lookups!$B$24, 2, FALSE), "-")</f>
        <v/>
      </c>
      <c r="H56" s="20">
        <f>IFERROR(New_4G_Sites!H56*VLOOKUP(Lookups!$A$13, Lookups!$A$9:Lookups!$B$24, 2, FALSE), "-")</f>
        <v/>
      </c>
      <c r="I56" s="20">
        <f>IFERROR(New_4G_Sites!I56*VLOOKUP(Lookups!$A$13, Lookups!$A$9:Lookups!$B$24, 2, FALSE), "-")</f>
        <v/>
      </c>
      <c r="J56" s="20">
        <f>IFERROR(New_4G_Sites!J56*VLOOKUP(Lookups!$A$13, Lookups!$A$9:Lookups!$B$24, 2, FALSE), "-")</f>
        <v/>
      </c>
      <c r="K56" s="20">
        <f>IFERROR(New_4G_Sites!K56*VLOOKUP(Lookups!$A$13, Lookups!$A$9:Lookups!$B$24, 2, FALSE), "-")</f>
        <v/>
      </c>
      <c r="L56" s="20">
        <f>IFERROR(New_4G_Sites!L56*VLOOKUP(Lookups!$A$13, Lookups!$A$9:Lookups!$B$24, 2, FALSE), "-")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IFERROR(New_4G_Sites!C57*VLOOKUP(Lookups!$A$13, Lookups!$A$9:Lookups!$B$24, 2, FALSE), "-")</f>
        <v/>
      </c>
      <c r="D57" s="20">
        <f>IFERROR(New_4G_Sites!D57*VLOOKUP(Lookups!$A$13, Lookups!$A$9:Lookups!$B$24, 2, FALSE), "-")</f>
        <v/>
      </c>
      <c r="E57" s="20">
        <f>IFERROR(New_4G_Sites!E57*VLOOKUP(Lookups!$A$13, Lookups!$A$9:Lookups!$B$24, 2, FALSE), "-")</f>
        <v/>
      </c>
      <c r="F57" s="20">
        <f>IFERROR(New_4G_Sites!F57*VLOOKUP(Lookups!$A$13, Lookups!$A$9:Lookups!$B$24, 2, FALSE), "-")</f>
        <v/>
      </c>
      <c r="G57" s="20">
        <f>IFERROR(New_4G_Sites!G57*VLOOKUP(Lookups!$A$13, Lookups!$A$9:Lookups!$B$24, 2, FALSE), "-")</f>
        <v/>
      </c>
      <c r="H57" s="20">
        <f>IFERROR(New_4G_Sites!H57*VLOOKUP(Lookups!$A$13, Lookups!$A$9:Lookups!$B$24, 2, FALSE), "-")</f>
        <v/>
      </c>
      <c r="I57" s="20">
        <f>IFERROR(New_4G_Sites!I57*VLOOKUP(Lookups!$A$13, Lookups!$A$9:Lookups!$B$24, 2, FALSE), "-")</f>
        <v/>
      </c>
      <c r="J57" s="20">
        <f>IFERROR(New_4G_Sites!J57*VLOOKUP(Lookups!$A$13, Lookups!$A$9:Lookups!$B$24, 2, FALSE), "-")</f>
        <v/>
      </c>
      <c r="K57" s="20">
        <f>IFERROR(New_4G_Sites!K57*VLOOKUP(Lookups!$A$13, Lookups!$A$9:Lookups!$B$24, 2, FALSE), "-")</f>
        <v/>
      </c>
      <c r="L57" s="20">
        <f>IFERROR(New_4G_Sites!L57*VLOOKUP(Lookups!$A$13, Lookups!$A$9:Lookups!$B$24, 2, FALSE), "-")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IFERROR(New_4G_Sites!C58*VLOOKUP(Lookups!$A$13, Lookups!$A$9:Lookups!$B$24, 2, FALSE), "-")</f>
        <v/>
      </c>
      <c r="D58" s="20">
        <f>IFERROR(New_4G_Sites!D58*VLOOKUP(Lookups!$A$13, Lookups!$A$9:Lookups!$B$24, 2, FALSE), "-")</f>
        <v/>
      </c>
      <c r="E58" s="20">
        <f>IFERROR(New_4G_Sites!E58*VLOOKUP(Lookups!$A$13, Lookups!$A$9:Lookups!$B$24, 2, FALSE), "-")</f>
        <v/>
      </c>
      <c r="F58" s="20">
        <f>IFERROR(New_4G_Sites!F58*VLOOKUP(Lookups!$A$13, Lookups!$A$9:Lookups!$B$24, 2, FALSE), "-")</f>
        <v/>
      </c>
      <c r="G58" s="20">
        <f>IFERROR(New_4G_Sites!G58*VLOOKUP(Lookups!$A$13, Lookups!$A$9:Lookups!$B$24, 2, FALSE), "-")</f>
        <v/>
      </c>
      <c r="H58" s="20">
        <f>IFERROR(New_4G_Sites!H58*VLOOKUP(Lookups!$A$13, Lookups!$A$9:Lookups!$B$24, 2, FALSE), "-")</f>
        <v/>
      </c>
      <c r="I58" s="20">
        <f>IFERROR(New_4G_Sites!I58*VLOOKUP(Lookups!$A$13, Lookups!$A$9:Lookups!$B$24, 2, FALSE), "-")</f>
        <v/>
      </c>
      <c r="J58" s="20">
        <f>IFERROR(New_4G_Sites!J58*VLOOKUP(Lookups!$A$13, Lookups!$A$9:Lookups!$B$24, 2, FALSE), "-")</f>
        <v/>
      </c>
      <c r="K58" s="20">
        <f>IFERROR(New_4G_Sites!K58*VLOOKUP(Lookups!$A$13, Lookups!$A$9:Lookups!$B$24, 2, FALSE), "-")</f>
        <v/>
      </c>
      <c r="L58" s="20">
        <f>IFERROR(New_4G_Sites!L58*VLOOKUP(Lookups!$A$13, Lookups!$A$9:Lookups!$B$24, 2, FALSE), "-")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IFERROR(New_4G_Sites!C59*VLOOKUP(Lookups!$A$13, Lookups!$A$9:Lookups!$B$24, 2, FALSE), "-")</f>
        <v/>
      </c>
      <c r="D59" s="20">
        <f>IFERROR(New_4G_Sites!D59*VLOOKUP(Lookups!$A$13, Lookups!$A$9:Lookups!$B$24, 2, FALSE), "-")</f>
        <v/>
      </c>
      <c r="E59" s="20">
        <f>IFERROR(New_4G_Sites!E59*VLOOKUP(Lookups!$A$13, Lookups!$A$9:Lookups!$B$24, 2, FALSE), "-")</f>
        <v/>
      </c>
      <c r="F59" s="20">
        <f>IFERROR(New_4G_Sites!F59*VLOOKUP(Lookups!$A$13, Lookups!$A$9:Lookups!$B$24, 2, FALSE), "-")</f>
        <v/>
      </c>
      <c r="G59" s="20">
        <f>IFERROR(New_4G_Sites!G59*VLOOKUP(Lookups!$A$13, Lookups!$A$9:Lookups!$B$24, 2, FALSE), "-")</f>
        <v/>
      </c>
      <c r="H59" s="20">
        <f>IFERROR(New_4G_Sites!H59*VLOOKUP(Lookups!$A$13, Lookups!$A$9:Lookups!$B$24, 2, FALSE), "-")</f>
        <v/>
      </c>
      <c r="I59" s="20">
        <f>IFERROR(New_4G_Sites!I59*VLOOKUP(Lookups!$A$13, Lookups!$A$9:Lookups!$B$24, 2, FALSE), "-")</f>
        <v/>
      </c>
      <c r="J59" s="20">
        <f>IFERROR(New_4G_Sites!J59*VLOOKUP(Lookups!$A$13, Lookups!$A$9:Lookups!$B$24, 2, FALSE), "-")</f>
        <v/>
      </c>
      <c r="K59" s="20">
        <f>IFERROR(New_4G_Sites!K59*VLOOKUP(Lookups!$A$13, Lookups!$A$9:Lookups!$B$24, 2, FALSE), "-")</f>
        <v/>
      </c>
      <c r="L59" s="20">
        <f>IFERROR(New_4G_Sites!L59*VLOOKUP(Lookups!$A$13, Lookups!$A$9:Lookups!$B$24, 2, FALSE), "-")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IFERROR(New_4G_Sites!C60*VLOOKUP(Lookups!$A$13, Lookups!$A$9:Lookups!$B$24, 2, FALSE), "-")</f>
        <v/>
      </c>
      <c r="D60" s="20">
        <f>IFERROR(New_4G_Sites!D60*VLOOKUP(Lookups!$A$13, Lookups!$A$9:Lookups!$B$24, 2, FALSE), "-")</f>
        <v/>
      </c>
      <c r="E60" s="20">
        <f>IFERROR(New_4G_Sites!E60*VLOOKUP(Lookups!$A$13, Lookups!$A$9:Lookups!$B$24, 2, FALSE), "-")</f>
        <v/>
      </c>
      <c r="F60" s="20">
        <f>IFERROR(New_4G_Sites!F60*VLOOKUP(Lookups!$A$13, Lookups!$A$9:Lookups!$B$24, 2, FALSE), "-")</f>
        <v/>
      </c>
      <c r="G60" s="20">
        <f>IFERROR(New_4G_Sites!G60*VLOOKUP(Lookups!$A$13, Lookups!$A$9:Lookups!$B$24, 2, FALSE), "-")</f>
        <v/>
      </c>
      <c r="H60" s="20">
        <f>IFERROR(New_4G_Sites!H60*VLOOKUP(Lookups!$A$13, Lookups!$A$9:Lookups!$B$24, 2, FALSE), "-")</f>
        <v/>
      </c>
      <c r="I60" s="20">
        <f>IFERROR(New_4G_Sites!I60*VLOOKUP(Lookups!$A$13, Lookups!$A$9:Lookups!$B$24, 2, FALSE), "-")</f>
        <v/>
      </c>
      <c r="J60" s="20">
        <f>IFERROR(New_4G_Sites!J60*VLOOKUP(Lookups!$A$13, Lookups!$A$9:Lookups!$B$24, 2, FALSE), "-")</f>
        <v/>
      </c>
      <c r="K60" s="20">
        <f>IFERROR(New_4G_Sites!K60*VLOOKUP(Lookups!$A$13, Lookups!$A$9:Lookups!$B$24, 2, FALSE), "-")</f>
        <v/>
      </c>
      <c r="L60" s="20">
        <f>IFERROR(New_4G_Sites!L60*VLOOKUP(Lookups!$A$13, Lookups!$A$9:Lookups!$B$24, 2, FALSE), "-")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IFERROR(New_4G_Sites!C61*VLOOKUP(Lookups!$A$13, Lookups!$A$9:Lookups!$B$24, 2, FALSE), "-")</f>
        <v/>
      </c>
      <c r="D61" s="20">
        <f>IFERROR(New_4G_Sites!D61*VLOOKUP(Lookups!$A$13, Lookups!$A$9:Lookups!$B$24, 2, FALSE), "-")</f>
        <v/>
      </c>
      <c r="E61" s="20">
        <f>IFERROR(New_4G_Sites!E61*VLOOKUP(Lookups!$A$13, Lookups!$A$9:Lookups!$B$24, 2, FALSE), "-")</f>
        <v/>
      </c>
      <c r="F61" s="20">
        <f>IFERROR(New_4G_Sites!F61*VLOOKUP(Lookups!$A$13, Lookups!$A$9:Lookups!$B$24, 2, FALSE), "-")</f>
        <v/>
      </c>
      <c r="G61" s="20">
        <f>IFERROR(New_4G_Sites!G61*VLOOKUP(Lookups!$A$13, Lookups!$A$9:Lookups!$B$24, 2, FALSE), "-")</f>
        <v/>
      </c>
      <c r="H61" s="20">
        <f>IFERROR(New_4G_Sites!H61*VLOOKUP(Lookups!$A$13, Lookups!$A$9:Lookups!$B$24, 2, FALSE), "-")</f>
        <v/>
      </c>
      <c r="I61" s="20">
        <f>IFERROR(New_4G_Sites!I61*VLOOKUP(Lookups!$A$13, Lookups!$A$9:Lookups!$B$24, 2, FALSE), "-")</f>
        <v/>
      </c>
      <c r="J61" s="20">
        <f>IFERROR(New_4G_Sites!J61*VLOOKUP(Lookups!$A$13, Lookups!$A$9:Lookups!$B$24, 2, FALSE), "-")</f>
        <v/>
      </c>
      <c r="K61" s="20">
        <f>IFERROR(New_4G_Sites!K61*VLOOKUP(Lookups!$A$13, Lookups!$A$9:Lookups!$B$24, 2, FALSE), "-")</f>
        <v/>
      </c>
      <c r="L61" s="20">
        <f>IFERROR(New_4G_Sites!L61*VLOOKUP(Lookups!$A$13, Lookups!$A$9:Lookups!$B$24, 2, FALSE), "-")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IFERROR(New_4G_Sites!C62*VLOOKUP(Lookups!$A$13, Lookups!$A$9:Lookups!$B$24, 2, FALSE), "-")</f>
        <v/>
      </c>
      <c r="D62" s="20">
        <f>IFERROR(New_4G_Sites!D62*VLOOKUP(Lookups!$A$13, Lookups!$A$9:Lookups!$B$24, 2, FALSE), "-")</f>
        <v/>
      </c>
      <c r="E62" s="20">
        <f>IFERROR(New_4G_Sites!E62*VLOOKUP(Lookups!$A$13, Lookups!$A$9:Lookups!$B$24, 2, FALSE), "-")</f>
        <v/>
      </c>
      <c r="F62" s="20">
        <f>IFERROR(New_4G_Sites!F62*VLOOKUP(Lookups!$A$13, Lookups!$A$9:Lookups!$B$24, 2, FALSE), "-")</f>
        <v/>
      </c>
      <c r="G62" s="20">
        <f>IFERROR(New_4G_Sites!G62*VLOOKUP(Lookups!$A$13, Lookups!$A$9:Lookups!$B$24, 2, FALSE), "-")</f>
        <v/>
      </c>
      <c r="H62" s="20">
        <f>IFERROR(New_4G_Sites!H62*VLOOKUP(Lookups!$A$13, Lookups!$A$9:Lookups!$B$24, 2, FALSE), "-")</f>
        <v/>
      </c>
      <c r="I62" s="20">
        <f>IFERROR(New_4G_Sites!I62*VLOOKUP(Lookups!$A$13, Lookups!$A$9:Lookups!$B$24, 2, FALSE), "-")</f>
        <v/>
      </c>
      <c r="J62" s="20">
        <f>IFERROR(New_4G_Sites!J62*VLOOKUP(Lookups!$A$13, Lookups!$A$9:Lookups!$B$24, 2, FALSE), "-")</f>
        <v/>
      </c>
      <c r="K62" s="20">
        <f>IFERROR(New_4G_Sites!K62*VLOOKUP(Lookups!$A$13, Lookups!$A$9:Lookups!$B$24, 2, FALSE), "-")</f>
        <v/>
      </c>
      <c r="L62" s="20">
        <f>IFERROR(New_4G_Sites!L62*VLOOKUP(Lookups!$A$13, Lookups!$A$9:Lookups!$B$24, 2, FALSE), "-")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IFERROR(New_4G_Sites!C63*VLOOKUP(Lookups!$A$13, Lookups!$A$9:Lookups!$B$24, 2, FALSE), "-")</f>
        <v/>
      </c>
      <c r="D63" s="20">
        <f>IFERROR(New_4G_Sites!D63*VLOOKUP(Lookups!$A$13, Lookups!$A$9:Lookups!$B$24, 2, FALSE), "-")</f>
        <v/>
      </c>
      <c r="E63" s="20">
        <f>IFERROR(New_4G_Sites!E63*VLOOKUP(Lookups!$A$13, Lookups!$A$9:Lookups!$B$24, 2, FALSE), "-")</f>
        <v/>
      </c>
      <c r="F63" s="20">
        <f>IFERROR(New_4G_Sites!F63*VLOOKUP(Lookups!$A$13, Lookups!$A$9:Lookups!$B$24, 2, FALSE), "-")</f>
        <v/>
      </c>
      <c r="G63" s="20">
        <f>IFERROR(New_4G_Sites!G63*VLOOKUP(Lookups!$A$13, Lookups!$A$9:Lookups!$B$24, 2, FALSE), "-")</f>
        <v/>
      </c>
      <c r="H63" s="20">
        <f>IFERROR(New_4G_Sites!H63*VLOOKUP(Lookups!$A$13, Lookups!$A$9:Lookups!$B$24, 2, FALSE), "-")</f>
        <v/>
      </c>
      <c r="I63" s="20">
        <f>IFERROR(New_4G_Sites!I63*VLOOKUP(Lookups!$A$13, Lookups!$A$9:Lookups!$B$24, 2, FALSE), "-")</f>
        <v/>
      </c>
      <c r="J63" s="20">
        <f>IFERROR(New_4G_Sites!J63*VLOOKUP(Lookups!$A$13, Lookups!$A$9:Lookups!$B$24, 2, FALSE), "-")</f>
        <v/>
      </c>
      <c r="K63" s="20">
        <f>IFERROR(New_4G_Sites!K63*VLOOKUP(Lookups!$A$13, Lookups!$A$9:Lookups!$B$24, 2, FALSE), "-")</f>
        <v/>
      </c>
      <c r="L63" s="20">
        <f>IFERROR(New_4G_Sites!L63*VLOOKUP(Lookups!$A$13, Lookups!$A$9:Lookups!$B$24, 2, FALSE), "-")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IFERROR(New_4G_Sites!C64*VLOOKUP(Lookups!$A$13, Lookups!$A$9:Lookups!$B$24, 2, FALSE), "-")</f>
        <v/>
      </c>
      <c r="D64" s="20">
        <f>IFERROR(New_4G_Sites!D64*VLOOKUP(Lookups!$A$13, Lookups!$A$9:Lookups!$B$24, 2, FALSE), "-")</f>
        <v/>
      </c>
      <c r="E64" s="20">
        <f>IFERROR(New_4G_Sites!E64*VLOOKUP(Lookups!$A$13, Lookups!$A$9:Lookups!$B$24, 2, FALSE), "-")</f>
        <v/>
      </c>
      <c r="F64" s="20">
        <f>IFERROR(New_4G_Sites!F64*VLOOKUP(Lookups!$A$13, Lookups!$A$9:Lookups!$B$24, 2, FALSE), "-")</f>
        <v/>
      </c>
      <c r="G64" s="20">
        <f>IFERROR(New_4G_Sites!G64*VLOOKUP(Lookups!$A$13, Lookups!$A$9:Lookups!$B$24, 2, FALSE), "-")</f>
        <v/>
      </c>
      <c r="H64" s="20">
        <f>IFERROR(New_4G_Sites!H64*VLOOKUP(Lookups!$A$13, Lookups!$A$9:Lookups!$B$24, 2, FALSE), "-")</f>
        <v/>
      </c>
      <c r="I64" s="20">
        <f>IFERROR(New_4G_Sites!I64*VLOOKUP(Lookups!$A$13, Lookups!$A$9:Lookups!$B$24, 2, FALSE), "-")</f>
        <v/>
      </c>
      <c r="J64" s="20">
        <f>IFERROR(New_4G_Sites!J64*VLOOKUP(Lookups!$A$13, Lookups!$A$9:Lookups!$B$24, 2, FALSE), "-")</f>
        <v/>
      </c>
      <c r="K64" s="20">
        <f>IFERROR(New_4G_Sites!K64*VLOOKUP(Lookups!$A$13, Lookups!$A$9:Lookups!$B$24, 2, FALSE), "-")</f>
        <v/>
      </c>
      <c r="L64" s="20">
        <f>IFERROR(New_4G_Sites!L64*VLOOKUP(Lookups!$A$13, Lookups!$A$9:Lookups!$B$24, 2, FALSE), "-")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IFERROR(New_4G_Sites!C65*VLOOKUP(Lookups!$A$13, Lookups!$A$9:Lookups!$B$24, 2, FALSE), "-")</f>
        <v/>
      </c>
      <c r="D65" s="20">
        <f>IFERROR(New_4G_Sites!D65*VLOOKUP(Lookups!$A$13, Lookups!$A$9:Lookups!$B$24, 2, FALSE), "-")</f>
        <v/>
      </c>
      <c r="E65" s="20">
        <f>IFERROR(New_4G_Sites!E65*VLOOKUP(Lookups!$A$13, Lookups!$A$9:Lookups!$B$24, 2, FALSE), "-")</f>
        <v/>
      </c>
      <c r="F65" s="20">
        <f>IFERROR(New_4G_Sites!F65*VLOOKUP(Lookups!$A$13, Lookups!$A$9:Lookups!$B$24, 2, FALSE), "-")</f>
        <v/>
      </c>
      <c r="G65" s="20">
        <f>IFERROR(New_4G_Sites!G65*VLOOKUP(Lookups!$A$13, Lookups!$A$9:Lookups!$B$24, 2, FALSE), "-")</f>
        <v/>
      </c>
      <c r="H65" s="20">
        <f>IFERROR(New_4G_Sites!H65*VLOOKUP(Lookups!$A$13, Lookups!$A$9:Lookups!$B$24, 2, FALSE), "-")</f>
        <v/>
      </c>
      <c r="I65" s="20">
        <f>IFERROR(New_4G_Sites!I65*VLOOKUP(Lookups!$A$13, Lookups!$A$9:Lookups!$B$24, 2, FALSE), "-")</f>
        <v/>
      </c>
      <c r="J65" s="20">
        <f>IFERROR(New_4G_Sites!J65*VLOOKUP(Lookups!$A$13, Lookups!$A$9:Lookups!$B$24, 2, FALSE), "-")</f>
        <v/>
      </c>
      <c r="K65" s="20">
        <f>IFERROR(New_4G_Sites!K65*VLOOKUP(Lookups!$A$13, Lookups!$A$9:Lookups!$B$24, 2, FALSE), "-")</f>
        <v/>
      </c>
      <c r="L65" s="20">
        <f>IFERROR(New_4G_Sites!L65*VLOOKUP(Lookups!$A$13, Lookups!$A$9:Lookups!$B$24, 2, FALSE), "-")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IFERROR(New_4G_Sites!C66*VLOOKUP(Lookups!$A$13, Lookups!$A$9:Lookups!$B$24, 2, FALSE), "-")</f>
        <v/>
      </c>
      <c r="D66" s="20">
        <f>IFERROR(New_4G_Sites!D66*VLOOKUP(Lookups!$A$13, Lookups!$A$9:Lookups!$B$24, 2, FALSE), "-")</f>
        <v/>
      </c>
      <c r="E66" s="20">
        <f>IFERROR(New_4G_Sites!E66*VLOOKUP(Lookups!$A$13, Lookups!$A$9:Lookups!$B$24, 2, FALSE), "-")</f>
        <v/>
      </c>
      <c r="F66" s="20">
        <f>IFERROR(New_4G_Sites!F66*VLOOKUP(Lookups!$A$13, Lookups!$A$9:Lookups!$B$24, 2, FALSE), "-")</f>
        <v/>
      </c>
      <c r="G66" s="20">
        <f>IFERROR(New_4G_Sites!G66*VLOOKUP(Lookups!$A$13, Lookups!$A$9:Lookups!$B$24, 2, FALSE), "-")</f>
        <v/>
      </c>
      <c r="H66" s="20">
        <f>IFERROR(New_4G_Sites!H66*VLOOKUP(Lookups!$A$13, Lookups!$A$9:Lookups!$B$24, 2, FALSE), "-")</f>
        <v/>
      </c>
      <c r="I66" s="20">
        <f>IFERROR(New_4G_Sites!I66*VLOOKUP(Lookups!$A$13, Lookups!$A$9:Lookups!$B$24, 2, FALSE), "-")</f>
        <v/>
      </c>
      <c r="J66" s="20">
        <f>IFERROR(New_4G_Sites!J66*VLOOKUP(Lookups!$A$13, Lookups!$A$9:Lookups!$B$24, 2, FALSE), "-")</f>
        <v/>
      </c>
      <c r="K66" s="20">
        <f>IFERROR(New_4G_Sites!K66*VLOOKUP(Lookups!$A$13, Lookups!$A$9:Lookups!$B$24, 2, FALSE), "-")</f>
        <v/>
      </c>
      <c r="L66" s="20">
        <f>IFERROR(New_4G_Sites!L66*VLOOKUP(Lookups!$A$13, Lookups!$A$9:Lookups!$B$24, 2, FALSE), "-")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IFERROR(New_4G_Sites!C67*VLOOKUP(Lookups!$A$13, Lookups!$A$9:Lookups!$B$24, 2, FALSE), "-")</f>
        <v/>
      </c>
      <c r="D67" s="20">
        <f>IFERROR(New_4G_Sites!D67*VLOOKUP(Lookups!$A$13, Lookups!$A$9:Lookups!$B$24, 2, FALSE), "-")</f>
        <v/>
      </c>
      <c r="E67" s="20">
        <f>IFERROR(New_4G_Sites!E67*VLOOKUP(Lookups!$A$13, Lookups!$A$9:Lookups!$B$24, 2, FALSE), "-")</f>
        <v/>
      </c>
      <c r="F67" s="20">
        <f>IFERROR(New_4G_Sites!F67*VLOOKUP(Lookups!$A$13, Lookups!$A$9:Lookups!$B$24, 2, FALSE), "-")</f>
        <v/>
      </c>
      <c r="G67" s="20">
        <f>IFERROR(New_4G_Sites!G67*VLOOKUP(Lookups!$A$13, Lookups!$A$9:Lookups!$B$24, 2, FALSE), "-")</f>
        <v/>
      </c>
      <c r="H67" s="20">
        <f>IFERROR(New_4G_Sites!H67*VLOOKUP(Lookups!$A$13, Lookups!$A$9:Lookups!$B$24, 2, FALSE), "-")</f>
        <v/>
      </c>
      <c r="I67" s="20">
        <f>IFERROR(New_4G_Sites!I67*VLOOKUP(Lookups!$A$13, Lookups!$A$9:Lookups!$B$24, 2, FALSE), "-")</f>
        <v/>
      </c>
      <c r="J67" s="20">
        <f>IFERROR(New_4G_Sites!J67*VLOOKUP(Lookups!$A$13, Lookups!$A$9:Lookups!$B$24, 2, FALSE), "-")</f>
        <v/>
      </c>
      <c r="K67" s="20">
        <f>IFERROR(New_4G_Sites!K67*VLOOKUP(Lookups!$A$13, Lookups!$A$9:Lookups!$B$24, 2, FALSE), "-")</f>
        <v/>
      </c>
      <c r="L67" s="20">
        <f>IFERROR(New_4G_Sites!L67*VLOOKUP(Lookups!$A$13, Lookups!$A$9:Lookups!$B$24, 2, FALSE), "-")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IFERROR(New_4G_Sites!C68*VLOOKUP(Lookups!$A$13, Lookups!$A$9:Lookups!$B$24, 2, FALSE), "-")</f>
        <v/>
      </c>
      <c r="D68" s="20">
        <f>IFERROR(New_4G_Sites!D68*VLOOKUP(Lookups!$A$13, Lookups!$A$9:Lookups!$B$24, 2, FALSE), "-")</f>
        <v/>
      </c>
      <c r="E68" s="20">
        <f>IFERROR(New_4G_Sites!E68*VLOOKUP(Lookups!$A$13, Lookups!$A$9:Lookups!$B$24, 2, FALSE), "-")</f>
        <v/>
      </c>
      <c r="F68" s="20">
        <f>IFERROR(New_4G_Sites!F68*VLOOKUP(Lookups!$A$13, Lookups!$A$9:Lookups!$B$24, 2, FALSE), "-")</f>
        <v/>
      </c>
      <c r="G68" s="20">
        <f>IFERROR(New_4G_Sites!G68*VLOOKUP(Lookups!$A$13, Lookups!$A$9:Lookups!$B$24, 2, FALSE), "-")</f>
        <v/>
      </c>
      <c r="H68" s="20">
        <f>IFERROR(New_4G_Sites!H68*VLOOKUP(Lookups!$A$13, Lookups!$A$9:Lookups!$B$24, 2, FALSE), "-")</f>
        <v/>
      </c>
      <c r="I68" s="20">
        <f>IFERROR(New_4G_Sites!I68*VLOOKUP(Lookups!$A$13, Lookups!$A$9:Lookups!$B$24, 2, FALSE), "-")</f>
        <v/>
      </c>
      <c r="J68" s="20">
        <f>IFERROR(New_4G_Sites!J68*VLOOKUP(Lookups!$A$13, Lookups!$A$9:Lookups!$B$24, 2, FALSE), "-")</f>
        <v/>
      </c>
      <c r="K68" s="20">
        <f>IFERROR(New_4G_Sites!K68*VLOOKUP(Lookups!$A$13, Lookups!$A$9:Lookups!$B$24, 2, FALSE), "-")</f>
        <v/>
      </c>
      <c r="L68" s="20">
        <f>IFERROR(New_4G_Sites!L68*VLOOKUP(Lookups!$A$13, Lookups!$A$9:Lookups!$B$24, 2, FALSE), "-")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IFERROR(New_4G_Sites!C69*VLOOKUP(Lookups!$A$13, Lookups!$A$9:Lookups!$B$24, 2, FALSE), "-")</f>
        <v/>
      </c>
      <c r="D69" s="20">
        <f>IFERROR(New_4G_Sites!D69*VLOOKUP(Lookups!$A$13, Lookups!$A$9:Lookups!$B$24, 2, FALSE), "-")</f>
        <v/>
      </c>
      <c r="E69" s="20">
        <f>IFERROR(New_4G_Sites!E69*VLOOKUP(Lookups!$A$13, Lookups!$A$9:Lookups!$B$24, 2, FALSE), "-")</f>
        <v/>
      </c>
      <c r="F69" s="20">
        <f>IFERROR(New_4G_Sites!F69*VLOOKUP(Lookups!$A$13, Lookups!$A$9:Lookups!$B$24, 2, FALSE), "-")</f>
        <v/>
      </c>
      <c r="G69" s="20">
        <f>IFERROR(New_4G_Sites!G69*VLOOKUP(Lookups!$A$13, Lookups!$A$9:Lookups!$B$24, 2, FALSE), "-")</f>
        <v/>
      </c>
      <c r="H69" s="20">
        <f>IFERROR(New_4G_Sites!H69*VLOOKUP(Lookups!$A$13, Lookups!$A$9:Lookups!$B$24, 2, FALSE), "-")</f>
        <v/>
      </c>
      <c r="I69" s="20">
        <f>IFERROR(New_4G_Sites!I69*VLOOKUP(Lookups!$A$13, Lookups!$A$9:Lookups!$B$24, 2, FALSE), "-")</f>
        <v/>
      </c>
      <c r="J69" s="20">
        <f>IFERROR(New_4G_Sites!J69*VLOOKUP(Lookups!$A$13, Lookups!$A$9:Lookups!$B$24, 2, FALSE), "-")</f>
        <v/>
      </c>
      <c r="K69" s="20">
        <f>IFERROR(New_4G_Sites!K69*VLOOKUP(Lookups!$A$13, Lookups!$A$9:Lookups!$B$24, 2, FALSE), "-")</f>
        <v/>
      </c>
      <c r="L69" s="20">
        <f>IFERROR(New_4G_Sites!L69*VLOOKUP(Lookups!$A$13, Lookups!$A$9:Lookups!$B$24, 2, FALSE), "-")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IFERROR(New_4G_Sites!C70*VLOOKUP(Lookups!$A$13, Lookups!$A$9:Lookups!$B$24, 2, FALSE), "-")</f>
        <v/>
      </c>
      <c r="D70" s="20">
        <f>IFERROR(New_4G_Sites!D70*VLOOKUP(Lookups!$A$13, Lookups!$A$9:Lookups!$B$24, 2, FALSE), "-")</f>
        <v/>
      </c>
      <c r="E70" s="20">
        <f>IFERROR(New_4G_Sites!E70*VLOOKUP(Lookups!$A$13, Lookups!$A$9:Lookups!$B$24, 2, FALSE), "-")</f>
        <v/>
      </c>
      <c r="F70" s="20">
        <f>IFERROR(New_4G_Sites!F70*VLOOKUP(Lookups!$A$13, Lookups!$A$9:Lookups!$B$24, 2, FALSE), "-")</f>
        <v/>
      </c>
      <c r="G70" s="20">
        <f>IFERROR(New_4G_Sites!G70*VLOOKUP(Lookups!$A$13, Lookups!$A$9:Lookups!$B$24, 2, FALSE), "-")</f>
        <v/>
      </c>
      <c r="H70" s="20">
        <f>IFERROR(New_4G_Sites!H70*VLOOKUP(Lookups!$A$13, Lookups!$A$9:Lookups!$B$24, 2, FALSE), "-")</f>
        <v/>
      </c>
      <c r="I70" s="20">
        <f>IFERROR(New_4G_Sites!I70*VLOOKUP(Lookups!$A$13, Lookups!$A$9:Lookups!$B$24, 2, FALSE), "-")</f>
        <v/>
      </c>
      <c r="J70" s="20">
        <f>IFERROR(New_4G_Sites!J70*VLOOKUP(Lookups!$A$13, Lookups!$A$9:Lookups!$B$24, 2, FALSE), "-")</f>
        <v/>
      </c>
      <c r="K70" s="20">
        <f>IFERROR(New_4G_Sites!K70*VLOOKUP(Lookups!$A$13, Lookups!$A$9:Lookups!$B$24, 2, FALSE), "-")</f>
        <v/>
      </c>
      <c r="L70" s="20">
        <f>IFERROR(New_4G_Sites!L70*VLOOKUP(Lookups!$A$13, Lookups!$A$9:Lookups!$B$24, 2, FALSE), "-")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IFERROR(New_4G_Sites!C71*VLOOKUP(Lookups!$A$13, Lookups!$A$9:Lookups!$B$24, 2, FALSE), "-")</f>
        <v/>
      </c>
      <c r="D71" s="20">
        <f>IFERROR(New_4G_Sites!D71*VLOOKUP(Lookups!$A$13, Lookups!$A$9:Lookups!$B$24, 2, FALSE), "-")</f>
        <v/>
      </c>
      <c r="E71" s="20">
        <f>IFERROR(New_4G_Sites!E71*VLOOKUP(Lookups!$A$13, Lookups!$A$9:Lookups!$B$24, 2, FALSE), "-")</f>
        <v/>
      </c>
      <c r="F71" s="20">
        <f>IFERROR(New_4G_Sites!F71*VLOOKUP(Lookups!$A$13, Lookups!$A$9:Lookups!$B$24, 2, FALSE), "-")</f>
        <v/>
      </c>
      <c r="G71" s="20">
        <f>IFERROR(New_4G_Sites!G71*VLOOKUP(Lookups!$A$13, Lookups!$A$9:Lookups!$B$24, 2, FALSE), "-")</f>
        <v/>
      </c>
      <c r="H71" s="20">
        <f>IFERROR(New_4G_Sites!H71*VLOOKUP(Lookups!$A$13, Lookups!$A$9:Lookups!$B$24, 2, FALSE), "-")</f>
        <v/>
      </c>
      <c r="I71" s="20">
        <f>IFERROR(New_4G_Sites!I71*VLOOKUP(Lookups!$A$13, Lookups!$A$9:Lookups!$B$24, 2, FALSE), "-")</f>
        <v/>
      </c>
      <c r="J71" s="20">
        <f>IFERROR(New_4G_Sites!J71*VLOOKUP(Lookups!$A$13, Lookups!$A$9:Lookups!$B$24, 2, FALSE), "-")</f>
        <v/>
      </c>
      <c r="K71" s="20">
        <f>IFERROR(New_4G_Sites!K71*VLOOKUP(Lookups!$A$13, Lookups!$A$9:Lookups!$B$24, 2, FALSE), "-")</f>
        <v/>
      </c>
      <c r="L71" s="20">
        <f>IFERROR(New_4G_Sites!L71*VLOOKUP(Lookups!$A$13, Lookups!$A$9:Lookups!$B$24, 2, FALSE), "-")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IFERROR(New_4G_Sites!C72*VLOOKUP(Lookups!$A$13, Lookups!$A$9:Lookups!$B$24, 2, FALSE), "-")</f>
        <v/>
      </c>
      <c r="D72" s="20">
        <f>IFERROR(New_4G_Sites!D72*VLOOKUP(Lookups!$A$13, Lookups!$A$9:Lookups!$B$24, 2, FALSE), "-")</f>
        <v/>
      </c>
      <c r="E72" s="20">
        <f>IFERROR(New_4G_Sites!E72*VLOOKUP(Lookups!$A$13, Lookups!$A$9:Lookups!$B$24, 2, FALSE), "-")</f>
        <v/>
      </c>
      <c r="F72" s="20">
        <f>IFERROR(New_4G_Sites!F72*VLOOKUP(Lookups!$A$13, Lookups!$A$9:Lookups!$B$24, 2, FALSE), "-")</f>
        <v/>
      </c>
      <c r="G72" s="20">
        <f>IFERROR(New_4G_Sites!G72*VLOOKUP(Lookups!$A$13, Lookups!$A$9:Lookups!$B$24, 2, FALSE), "-")</f>
        <v/>
      </c>
      <c r="H72" s="20">
        <f>IFERROR(New_4G_Sites!H72*VLOOKUP(Lookups!$A$13, Lookups!$A$9:Lookups!$B$24, 2, FALSE), "-")</f>
        <v/>
      </c>
      <c r="I72" s="20">
        <f>IFERROR(New_4G_Sites!I72*VLOOKUP(Lookups!$A$13, Lookups!$A$9:Lookups!$B$24, 2, FALSE), "-")</f>
        <v/>
      </c>
      <c r="J72" s="20">
        <f>IFERROR(New_4G_Sites!J72*VLOOKUP(Lookups!$A$13, Lookups!$A$9:Lookups!$B$24, 2, FALSE), "-")</f>
        <v/>
      </c>
      <c r="K72" s="20">
        <f>IFERROR(New_4G_Sites!K72*VLOOKUP(Lookups!$A$13, Lookups!$A$9:Lookups!$B$24, 2, FALSE), "-")</f>
        <v/>
      </c>
      <c r="L72" s="20">
        <f>IFERROR(New_4G_Sites!L72*VLOOKUP(Lookups!$A$13, Lookups!$A$9:Lookups!$B$24, 2, FALSE), "-")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IFERROR(New_4G_Sites!C73*VLOOKUP(Lookups!$A$13, Lookups!$A$9:Lookups!$B$24, 2, FALSE), "-")</f>
        <v/>
      </c>
      <c r="D73" s="20">
        <f>IFERROR(New_4G_Sites!D73*VLOOKUP(Lookups!$A$13, Lookups!$A$9:Lookups!$B$24, 2, FALSE), "-")</f>
        <v/>
      </c>
      <c r="E73" s="20">
        <f>IFERROR(New_4G_Sites!E73*VLOOKUP(Lookups!$A$13, Lookups!$A$9:Lookups!$B$24, 2, FALSE), "-")</f>
        <v/>
      </c>
      <c r="F73" s="20">
        <f>IFERROR(New_4G_Sites!F73*VLOOKUP(Lookups!$A$13, Lookups!$A$9:Lookups!$B$24, 2, FALSE), "-")</f>
        <v/>
      </c>
      <c r="G73" s="20">
        <f>IFERROR(New_4G_Sites!G73*VLOOKUP(Lookups!$A$13, Lookups!$A$9:Lookups!$B$24, 2, FALSE), "-")</f>
        <v/>
      </c>
      <c r="H73" s="20">
        <f>IFERROR(New_4G_Sites!H73*VLOOKUP(Lookups!$A$13, Lookups!$A$9:Lookups!$B$24, 2, FALSE), "-")</f>
        <v/>
      </c>
      <c r="I73" s="20">
        <f>IFERROR(New_4G_Sites!I73*VLOOKUP(Lookups!$A$13, Lookups!$A$9:Lookups!$B$24, 2, FALSE), "-")</f>
        <v/>
      </c>
      <c r="J73" s="20">
        <f>IFERROR(New_4G_Sites!J73*VLOOKUP(Lookups!$A$13, Lookups!$A$9:Lookups!$B$24, 2, FALSE), "-")</f>
        <v/>
      </c>
      <c r="K73" s="20">
        <f>IFERROR(New_4G_Sites!K73*VLOOKUP(Lookups!$A$13, Lookups!$A$9:Lookups!$B$24, 2, FALSE), "-")</f>
        <v/>
      </c>
      <c r="L73" s="20">
        <f>IFERROR(New_4G_Sites!L73*VLOOKUP(Lookups!$A$13, Lookups!$A$9:Lookups!$B$24, 2, FALSE), "-")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IFERROR(New_4G_Sites!C74*VLOOKUP(Lookups!$A$13, Lookups!$A$9:Lookups!$B$24, 2, FALSE), "-")</f>
        <v/>
      </c>
      <c r="D74" s="20">
        <f>IFERROR(New_4G_Sites!D74*VLOOKUP(Lookups!$A$13, Lookups!$A$9:Lookups!$B$24, 2, FALSE), "-")</f>
        <v/>
      </c>
      <c r="E74" s="20">
        <f>IFERROR(New_4G_Sites!E74*VLOOKUP(Lookups!$A$13, Lookups!$A$9:Lookups!$B$24, 2, FALSE), "-")</f>
        <v/>
      </c>
      <c r="F74" s="20">
        <f>IFERROR(New_4G_Sites!F74*VLOOKUP(Lookups!$A$13, Lookups!$A$9:Lookups!$B$24, 2, FALSE), "-")</f>
        <v/>
      </c>
      <c r="G74" s="20">
        <f>IFERROR(New_4G_Sites!G74*VLOOKUP(Lookups!$A$13, Lookups!$A$9:Lookups!$B$24, 2, FALSE), "-")</f>
        <v/>
      </c>
      <c r="H74" s="20">
        <f>IFERROR(New_4G_Sites!H74*VLOOKUP(Lookups!$A$13, Lookups!$A$9:Lookups!$B$24, 2, FALSE), "-")</f>
        <v/>
      </c>
      <c r="I74" s="20">
        <f>IFERROR(New_4G_Sites!I74*VLOOKUP(Lookups!$A$13, Lookups!$A$9:Lookups!$B$24, 2, FALSE), "-")</f>
        <v/>
      </c>
      <c r="J74" s="20">
        <f>IFERROR(New_4G_Sites!J74*VLOOKUP(Lookups!$A$13, Lookups!$A$9:Lookups!$B$24, 2, FALSE), "-")</f>
        <v/>
      </c>
      <c r="K74" s="20">
        <f>IFERROR(New_4G_Sites!K74*VLOOKUP(Lookups!$A$13, Lookups!$A$9:Lookups!$B$24, 2, FALSE), "-")</f>
        <v/>
      </c>
      <c r="L74" s="20">
        <f>IFERROR(New_4G_Sites!L74*VLOOKUP(Lookups!$A$13, Lookups!$A$9:Lookups!$B$24, 2, FALSE), "-")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IFERROR(New_4G_Sites!C75*VLOOKUP(Lookups!$A$13, Lookups!$A$9:Lookups!$B$24, 2, FALSE), "-")</f>
        <v/>
      </c>
      <c r="D75" s="20">
        <f>IFERROR(New_4G_Sites!D75*VLOOKUP(Lookups!$A$13, Lookups!$A$9:Lookups!$B$24, 2, FALSE), "-")</f>
        <v/>
      </c>
      <c r="E75" s="20">
        <f>IFERROR(New_4G_Sites!E75*VLOOKUP(Lookups!$A$13, Lookups!$A$9:Lookups!$B$24, 2, FALSE), "-")</f>
        <v/>
      </c>
      <c r="F75" s="20">
        <f>IFERROR(New_4G_Sites!F75*VLOOKUP(Lookups!$A$13, Lookups!$A$9:Lookups!$B$24, 2, FALSE), "-")</f>
        <v/>
      </c>
      <c r="G75" s="20">
        <f>IFERROR(New_4G_Sites!G75*VLOOKUP(Lookups!$A$13, Lookups!$A$9:Lookups!$B$24, 2, FALSE), "-")</f>
        <v/>
      </c>
      <c r="H75" s="20">
        <f>IFERROR(New_4G_Sites!H75*VLOOKUP(Lookups!$A$13, Lookups!$A$9:Lookups!$B$24, 2, FALSE), "-")</f>
        <v/>
      </c>
      <c r="I75" s="20">
        <f>IFERROR(New_4G_Sites!I75*VLOOKUP(Lookups!$A$13, Lookups!$A$9:Lookups!$B$24, 2, FALSE), "-")</f>
        <v/>
      </c>
      <c r="J75" s="20">
        <f>IFERROR(New_4G_Sites!J75*VLOOKUP(Lookups!$A$13, Lookups!$A$9:Lookups!$B$24, 2, FALSE), "-")</f>
        <v/>
      </c>
      <c r="K75" s="20">
        <f>IFERROR(New_4G_Sites!K75*VLOOKUP(Lookups!$A$13, Lookups!$A$9:Lookups!$B$24, 2, FALSE), "-")</f>
        <v/>
      </c>
      <c r="L75" s="20">
        <f>IFERROR(New_4G_Sites!L75*VLOOKUP(Lookups!$A$13, Lookups!$A$9:Lookups!$B$24, 2, FALSE), "-")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IFERROR(New_4G_Sites!C76*VLOOKUP(Lookups!$A$13, Lookups!$A$9:Lookups!$B$24, 2, FALSE), "-")</f>
        <v/>
      </c>
      <c r="D76" s="20">
        <f>IFERROR(New_4G_Sites!D76*VLOOKUP(Lookups!$A$13, Lookups!$A$9:Lookups!$B$24, 2, FALSE), "-")</f>
        <v/>
      </c>
      <c r="E76" s="20">
        <f>IFERROR(New_4G_Sites!E76*VLOOKUP(Lookups!$A$13, Lookups!$A$9:Lookups!$B$24, 2, FALSE), "-")</f>
        <v/>
      </c>
      <c r="F76" s="20">
        <f>IFERROR(New_4G_Sites!F76*VLOOKUP(Lookups!$A$13, Lookups!$A$9:Lookups!$B$24, 2, FALSE), "-")</f>
        <v/>
      </c>
      <c r="G76" s="20">
        <f>IFERROR(New_4G_Sites!G76*VLOOKUP(Lookups!$A$13, Lookups!$A$9:Lookups!$B$24, 2, FALSE), "-")</f>
        <v/>
      </c>
      <c r="H76" s="20">
        <f>IFERROR(New_4G_Sites!H76*VLOOKUP(Lookups!$A$13, Lookups!$A$9:Lookups!$B$24, 2, FALSE), "-")</f>
        <v/>
      </c>
      <c r="I76" s="20">
        <f>IFERROR(New_4G_Sites!I76*VLOOKUP(Lookups!$A$13, Lookups!$A$9:Lookups!$B$24, 2, FALSE), "-")</f>
        <v/>
      </c>
      <c r="J76" s="20">
        <f>IFERROR(New_4G_Sites!J76*VLOOKUP(Lookups!$A$13, Lookups!$A$9:Lookups!$B$24, 2, FALSE), "-")</f>
        <v/>
      </c>
      <c r="K76" s="20">
        <f>IFERROR(New_4G_Sites!K76*VLOOKUP(Lookups!$A$13, Lookups!$A$9:Lookups!$B$24, 2, FALSE), "-")</f>
        <v/>
      </c>
      <c r="L76" s="20">
        <f>IFERROR(New_4G_Sites!L76*VLOOKUP(Lookups!$A$13, Lookups!$A$9:Lookups!$B$24, 2, FALSE), "-")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IFERROR(New_4G_Sites!C77*VLOOKUP(Lookups!$A$13, Lookups!$A$9:Lookups!$B$24, 2, FALSE), "-")</f>
        <v/>
      </c>
      <c r="D77" s="20">
        <f>IFERROR(New_4G_Sites!D77*VLOOKUP(Lookups!$A$13, Lookups!$A$9:Lookups!$B$24, 2, FALSE), "-")</f>
        <v/>
      </c>
      <c r="E77" s="20">
        <f>IFERROR(New_4G_Sites!E77*VLOOKUP(Lookups!$A$13, Lookups!$A$9:Lookups!$B$24, 2, FALSE), "-")</f>
        <v/>
      </c>
      <c r="F77" s="20">
        <f>IFERROR(New_4G_Sites!F77*VLOOKUP(Lookups!$A$13, Lookups!$A$9:Lookups!$B$24, 2, FALSE), "-")</f>
        <v/>
      </c>
      <c r="G77" s="20">
        <f>IFERROR(New_4G_Sites!G77*VLOOKUP(Lookups!$A$13, Lookups!$A$9:Lookups!$B$24, 2, FALSE), "-")</f>
        <v/>
      </c>
      <c r="H77" s="20">
        <f>IFERROR(New_4G_Sites!H77*VLOOKUP(Lookups!$A$13, Lookups!$A$9:Lookups!$B$24, 2, FALSE), "-")</f>
        <v/>
      </c>
      <c r="I77" s="20">
        <f>IFERROR(New_4G_Sites!I77*VLOOKUP(Lookups!$A$13, Lookups!$A$9:Lookups!$B$24, 2, FALSE), "-")</f>
        <v/>
      </c>
      <c r="J77" s="20">
        <f>IFERROR(New_4G_Sites!J77*VLOOKUP(Lookups!$A$13, Lookups!$A$9:Lookups!$B$24, 2, FALSE), "-")</f>
        <v/>
      </c>
      <c r="K77" s="20">
        <f>IFERROR(New_4G_Sites!K77*VLOOKUP(Lookups!$A$13, Lookups!$A$9:Lookups!$B$24, 2, FALSE), "-")</f>
        <v/>
      </c>
      <c r="L77" s="20">
        <f>IFERROR(New_4G_Sites!L77*VLOOKUP(Lookups!$A$13, Lookups!$A$9:Lookups!$B$24, 2, FALSE), "-")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IFERROR(New_4G_Sites!C78*VLOOKUP(Lookups!$A$13, Lookups!$A$9:Lookups!$B$24, 2, FALSE), "-")</f>
        <v/>
      </c>
      <c r="D78" s="20">
        <f>IFERROR(New_4G_Sites!D78*VLOOKUP(Lookups!$A$13, Lookups!$A$9:Lookups!$B$24, 2, FALSE), "-")</f>
        <v/>
      </c>
      <c r="E78" s="20">
        <f>IFERROR(New_4G_Sites!E78*VLOOKUP(Lookups!$A$13, Lookups!$A$9:Lookups!$B$24, 2, FALSE), "-")</f>
        <v/>
      </c>
      <c r="F78" s="20">
        <f>IFERROR(New_4G_Sites!F78*VLOOKUP(Lookups!$A$13, Lookups!$A$9:Lookups!$B$24, 2, FALSE), "-")</f>
        <v/>
      </c>
      <c r="G78" s="20">
        <f>IFERROR(New_4G_Sites!G78*VLOOKUP(Lookups!$A$13, Lookups!$A$9:Lookups!$B$24, 2, FALSE), "-")</f>
        <v/>
      </c>
      <c r="H78" s="20">
        <f>IFERROR(New_4G_Sites!H78*VLOOKUP(Lookups!$A$13, Lookups!$A$9:Lookups!$B$24, 2, FALSE), "-")</f>
        <v/>
      </c>
      <c r="I78" s="20">
        <f>IFERROR(New_4G_Sites!I78*VLOOKUP(Lookups!$A$13, Lookups!$A$9:Lookups!$B$24, 2, FALSE), "-")</f>
        <v/>
      </c>
      <c r="J78" s="20">
        <f>IFERROR(New_4G_Sites!J78*VLOOKUP(Lookups!$A$13, Lookups!$A$9:Lookups!$B$24, 2, FALSE), "-")</f>
        <v/>
      </c>
      <c r="K78" s="20">
        <f>IFERROR(New_4G_Sites!K78*VLOOKUP(Lookups!$A$13, Lookups!$A$9:Lookups!$B$24, 2, FALSE), "-")</f>
        <v/>
      </c>
      <c r="L78" s="20">
        <f>IFERROR(New_4G_Sites!L78*VLOOKUP(Lookups!$A$13, Lookups!$A$9:Lookups!$B$24, 2, FALSE), "-")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IFERROR(New_4G_Sites!C79*VLOOKUP(Lookups!$A$13, Lookups!$A$9:Lookups!$B$24, 2, FALSE), "-")</f>
        <v/>
      </c>
      <c r="D79" s="20">
        <f>IFERROR(New_4G_Sites!D79*VLOOKUP(Lookups!$A$13, Lookups!$A$9:Lookups!$B$24, 2, FALSE), "-")</f>
        <v/>
      </c>
      <c r="E79" s="20">
        <f>IFERROR(New_4G_Sites!E79*VLOOKUP(Lookups!$A$13, Lookups!$A$9:Lookups!$B$24, 2, FALSE), "-")</f>
        <v/>
      </c>
      <c r="F79" s="20">
        <f>IFERROR(New_4G_Sites!F79*VLOOKUP(Lookups!$A$13, Lookups!$A$9:Lookups!$B$24, 2, FALSE), "-")</f>
        <v/>
      </c>
      <c r="G79" s="20">
        <f>IFERROR(New_4G_Sites!G79*VLOOKUP(Lookups!$A$13, Lookups!$A$9:Lookups!$B$24, 2, FALSE), "-")</f>
        <v/>
      </c>
      <c r="H79" s="20">
        <f>IFERROR(New_4G_Sites!H79*VLOOKUP(Lookups!$A$13, Lookups!$A$9:Lookups!$B$24, 2, FALSE), "-")</f>
        <v/>
      </c>
      <c r="I79" s="20">
        <f>IFERROR(New_4G_Sites!I79*VLOOKUP(Lookups!$A$13, Lookups!$A$9:Lookups!$B$24, 2, FALSE), "-")</f>
        <v/>
      </c>
      <c r="J79" s="20">
        <f>IFERROR(New_4G_Sites!J79*VLOOKUP(Lookups!$A$13, Lookups!$A$9:Lookups!$B$24, 2, FALSE), "-")</f>
        <v/>
      </c>
      <c r="K79" s="20">
        <f>IFERROR(New_4G_Sites!K79*VLOOKUP(Lookups!$A$13, Lookups!$A$9:Lookups!$B$24, 2, FALSE), "-")</f>
        <v/>
      </c>
      <c r="L79" s="20">
        <f>IFERROR(New_4G_Sites!L79*VLOOKUP(Lookups!$A$13, Lookups!$A$9:Lookups!$B$24, 2, FALSE), "-")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IFERROR(New_4G_Sites!C80*VLOOKUP(Lookups!$A$13, Lookups!$A$9:Lookups!$B$24, 2, FALSE), "-")</f>
        <v/>
      </c>
      <c r="D80" s="20">
        <f>IFERROR(New_4G_Sites!D80*VLOOKUP(Lookups!$A$13, Lookups!$A$9:Lookups!$B$24, 2, FALSE), "-")</f>
        <v/>
      </c>
      <c r="E80" s="20">
        <f>IFERROR(New_4G_Sites!E80*VLOOKUP(Lookups!$A$13, Lookups!$A$9:Lookups!$B$24, 2, FALSE), "-")</f>
        <v/>
      </c>
      <c r="F80" s="20">
        <f>IFERROR(New_4G_Sites!F80*VLOOKUP(Lookups!$A$13, Lookups!$A$9:Lookups!$B$24, 2, FALSE), "-")</f>
        <v/>
      </c>
      <c r="G80" s="20">
        <f>IFERROR(New_4G_Sites!G80*VLOOKUP(Lookups!$A$13, Lookups!$A$9:Lookups!$B$24, 2, FALSE), "-")</f>
        <v/>
      </c>
      <c r="H80" s="20">
        <f>IFERROR(New_4G_Sites!H80*VLOOKUP(Lookups!$A$13, Lookups!$A$9:Lookups!$B$24, 2, FALSE), "-")</f>
        <v/>
      </c>
      <c r="I80" s="20">
        <f>IFERROR(New_4G_Sites!I80*VLOOKUP(Lookups!$A$13, Lookups!$A$9:Lookups!$B$24, 2, FALSE), "-")</f>
        <v/>
      </c>
      <c r="J80" s="20">
        <f>IFERROR(New_4G_Sites!J80*VLOOKUP(Lookups!$A$13, Lookups!$A$9:Lookups!$B$24, 2, FALSE), "-")</f>
        <v/>
      </c>
      <c r="K80" s="20">
        <f>IFERROR(New_4G_Sites!K80*VLOOKUP(Lookups!$A$13, Lookups!$A$9:Lookups!$B$24, 2, FALSE), "-")</f>
        <v/>
      </c>
      <c r="L80" s="20">
        <f>IFERROR(New_4G_Sites!L80*VLOOKUP(Lookups!$A$13, Lookups!$A$9:Lookups!$B$24, 2, FALSE), "-")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IFERROR(New_4G_Sites!C81*VLOOKUP(Lookups!$A$13, Lookups!$A$9:Lookups!$B$24, 2, FALSE), "-")</f>
        <v/>
      </c>
      <c r="D81" s="20">
        <f>IFERROR(New_4G_Sites!D81*VLOOKUP(Lookups!$A$13, Lookups!$A$9:Lookups!$B$24, 2, FALSE), "-")</f>
        <v/>
      </c>
      <c r="E81" s="20">
        <f>IFERROR(New_4G_Sites!E81*VLOOKUP(Lookups!$A$13, Lookups!$A$9:Lookups!$B$24, 2, FALSE), "-")</f>
        <v/>
      </c>
      <c r="F81" s="20">
        <f>IFERROR(New_4G_Sites!F81*VLOOKUP(Lookups!$A$13, Lookups!$A$9:Lookups!$B$24, 2, FALSE), "-")</f>
        <v/>
      </c>
      <c r="G81" s="20">
        <f>IFERROR(New_4G_Sites!G81*VLOOKUP(Lookups!$A$13, Lookups!$A$9:Lookups!$B$24, 2, FALSE), "-")</f>
        <v/>
      </c>
      <c r="H81" s="20">
        <f>IFERROR(New_4G_Sites!H81*VLOOKUP(Lookups!$A$13, Lookups!$A$9:Lookups!$B$24, 2, FALSE), "-")</f>
        <v/>
      </c>
      <c r="I81" s="20">
        <f>IFERROR(New_4G_Sites!I81*VLOOKUP(Lookups!$A$13, Lookups!$A$9:Lookups!$B$24, 2, FALSE), "-")</f>
        <v/>
      </c>
      <c r="J81" s="20">
        <f>IFERROR(New_4G_Sites!J81*VLOOKUP(Lookups!$A$13, Lookups!$A$9:Lookups!$B$24, 2, FALSE), "-")</f>
        <v/>
      </c>
      <c r="K81" s="20">
        <f>IFERROR(New_4G_Sites!K81*VLOOKUP(Lookups!$A$13, Lookups!$A$9:Lookups!$B$24, 2, FALSE), "-")</f>
        <v/>
      </c>
      <c r="L81" s="20">
        <f>IFERROR(New_4G_Sites!L81*VLOOKUP(Lookups!$A$13, Lookups!$A$9:Lookups!$B$24, 2, FALSE), "-")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IFERROR(New_4G_Sites!C82*VLOOKUP(Lookups!$A$13, Lookups!$A$9:Lookups!$B$24, 2, FALSE), "-")</f>
        <v/>
      </c>
      <c r="D82" s="20">
        <f>IFERROR(New_4G_Sites!D82*VLOOKUP(Lookups!$A$13, Lookups!$A$9:Lookups!$B$24, 2, FALSE), "-")</f>
        <v/>
      </c>
      <c r="E82" s="20">
        <f>IFERROR(New_4G_Sites!E82*VLOOKUP(Lookups!$A$13, Lookups!$A$9:Lookups!$B$24, 2, FALSE), "-")</f>
        <v/>
      </c>
      <c r="F82" s="20">
        <f>IFERROR(New_4G_Sites!F82*VLOOKUP(Lookups!$A$13, Lookups!$A$9:Lookups!$B$24, 2, FALSE), "-")</f>
        <v/>
      </c>
      <c r="G82" s="20">
        <f>IFERROR(New_4G_Sites!G82*VLOOKUP(Lookups!$A$13, Lookups!$A$9:Lookups!$B$24, 2, FALSE), "-")</f>
        <v/>
      </c>
      <c r="H82" s="20">
        <f>IFERROR(New_4G_Sites!H82*VLOOKUP(Lookups!$A$13, Lookups!$A$9:Lookups!$B$24, 2, FALSE), "-")</f>
        <v/>
      </c>
      <c r="I82" s="20">
        <f>IFERROR(New_4G_Sites!I82*VLOOKUP(Lookups!$A$13, Lookups!$A$9:Lookups!$B$24, 2, FALSE), "-")</f>
        <v/>
      </c>
      <c r="J82" s="20">
        <f>IFERROR(New_4G_Sites!J82*VLOOKUP(Lookups!$A$13, Lookups!$A$9:Lookups!$B$24, 2, FALSE), "-")</f>
        <v/>
      </c>
      <c r="K82" s="20">
        <f>IFERROR(New_4G_Sites!K82*VLOOKUP(Lookups!$A$13, Lookups!$A$9:Lookups!$B$24, 2, FALSE), "-")</f>
        <v/>
      </c>
      <c r="L82" s="20">
        <f>IFERROR(New_4G_Sites!L82*VLOOKUP(Lookups!$A$13, Lookups!$A$9:Lookups!$B$24, 2, FALSE), "-")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IFERROR(New_4G_Sites!C83*VLOOKUP(Lookups!$A$13, Lookups!$A$9:Lookups!$B$24, 2, FALSE), "-")</f>
        <v/>
      </c>
      <c r="D83" s="20">
        <f>IFERROR(New_4G_Sites!D83*VLOOKUP(Lookups!$A$13, Lookups!$A$9:Lookups!$B$24, 2, FALSE), "-")</f>
        <v/>
      </c>
      <c r="E83" s="20">
        <f>IFERROR(New_4G_Sites!E83*VLOOKUP(Lookups!$A$13, Lookups!$A$9:Lookups!$B$24, 2, FALSE), "-")</f>
        <v/>
      </c>
      <c r="F83" s="20">
        <f>IFERROR(New_4G_Sites!F83*VLOOKUP(Lookups!$A$13, Lookups!$A$9:Lookups!$B$24, 2, FALSE), "-")</f>
        <v/>
      </c>
      <c r="G83" s="20">
        <f>IFERROR(New_4G_Sites!G83*VLOOKUP(Lookups!$A$13, Lookups!$A$9:Lookups!$B$24, 2, FALSE), "-")</f>
        <v/>
      </c>
      <c r="H83" s="20">
        <f>IFERROR(New_4G_Sites!H83*VLOOKUP(Lookups!$A$13, Lookups!$A$9:Lookups!$B$24, 2, FALSE), "-")</f>
        <v/>
      </c>
      <c r="I83" s="20">
        <f>IFERROR(New_4G_Sites!I83*VLOOKUP(Lookups!$A$13, Lookups!$A$9:Lookups!$B$24, 2, FALSE), "-")</f>
        <v/>
      </c>
      <c r="J83" s="20">
        <f>IFERROR(New_4G_Sites!J83*VLOOKUP(Lookups!$A$13, Lookups!$A$9:Lookups!$B$24, 2, FALSE), "-")</f>
        <v/>
      </c>
      <c r="K83" s="20">
        <f>IFERROR(New_4G_Sites!K83*VLOOKUP(Lookups!$A$13, Lookups!$A$9:Lookups!$B$24, 2, FALSE), "-")</f>
        <v/>
      </c>
      <c r="L83" s="20">
        <f>IFERROR(New_4G_Sites!L83*VLOOKUP(Lookups!$A$13, Lookups!$A$9:Lookups!$B$24, 2, FALSE), "-")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IFERROR(New_4G_Sites!C84*VLOOKUP(Lookups!$A$13, Lookups!$A$9:Lookups!$B$24, 2, FALSE), "-")</f>
        <v/>
      </c>
      <c r="D84" s="20">
        <f>IFERROR(New_4G_Sites!D84*VLOOKUP(Lookups!$A$13, Lookups!$A$9:Lookups!$B$24, 2, FALSE), "-")</f>
        <v/>
      </c>
      <c r="E84" s="20">
        <f>IFERROR(New_4G_Sites!E84*VLOOKUP(Lookups!$A$13, Lookups!$A$9:Lookups!$B$24, 2, FALSE), "-")</f>
        <v/>
      </c>
      <c r="F84" s="20">
        <f>IFERROR(New_4G_Sites!F84*VLOOKUP(Lookups!$A$13, Lookups!$A$9:Lookups!$B$24, 2, FALSE), "-")</f>
        <v/>
      </c>
      <c r="G84" s="20">
        <f>IFERROR(New_4G_Sites!G84*VLOOKUP(Lookups!$A$13, Lookups!$A$9:Lookups!$B$24, 2, FALSE), "-")</f>
        <v/>
      </c>
      <c r="H84" s="20">
        <f>IFERROR(New_4G_Sites!H84*VLOOKUP(Lookups!$A$13, Lookups!$A$9:Lookups!$B$24, 2, FALSE), "-")</f>
        <v/>
      </c>
      <c r="I84" s="20">
        <f>IFERROR(New_4G_Sites!I84*VLOOKUP(Lookups!$A$13, Lookups!$A$9:Lookups!$B$24, 2, FALSE), "-")</f>
        <v/>
      </c>
      <c r="J84" s="20">
        <f>IFERROR(New_4G_Sites!J84*VLOOKUP(Lookups!$A$13, Lookups!$A$9:Lookups!$B$24, 2, FALSE), "-")</f>
        <v/>
      </c>
      <c r="K84" s="20">
        <f>IFERROR(New_4G_Sites!K84*VLOOKUP(Lookups!$A$13, Lookups!$A$9:Lookups!$B$24, 2, FALSE), "-")</f>
        <v/>
      </c>
      <c r="L84" s="20">
        <f>IFERROR(New_4G_Sites!L84*VLOOKUP(Lookups!$A$13, Lookups!$A$9:Lookups!$B$24, 2, FALSE), "-")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IFERROR(New_4G_Sites!C85*VLOOKUP(Lookups!$A$13, Lookups!$A$9:Lookups!$B$24, 2, FALSE), "-")</f>
        <v/>
      </c>
      <c r="D85" s="20">
        <f>IFERROR(New_4G_Sites!D85*VLOOKUP(Lookups!$A$13, Lookups!$A$9:Lookups!$B$24, 2, FALSE), "-")</f>
        <v/>
      </c>
      <c r="E85" s="20">
        <f>IFERROR(New_4G_Sites!E85*VLOOKUP(Lookups!$A$13, Lookups!$A$9:Lookups!$B$24, 2, FALSE), "-")</f>
        <v/>
      </c>
      <c r="F85" s="20">
        <f>IFERROR(New_4G_Sites!F85*VLOOKUP(Lookups!$A$13, Lookups!$A$9:Lookups!$B$24, 2, FALSE), "-")</f>
        <v/>
      </c>
      <c r="G85" s="20">
        <f>IFERROR(New_4G_Sites!G85*VLOOKUP(Lookups!$A$13, Lookups!$A$9:Lookups!$B$24, 2, FALSE), "-")</f>
        <v/>
      </c>
      <c r="H85" s="20">
        <f>IFERROR(New_4G_Sites!H85*VLOOKUP(Lookups!$A$13, Lookups!$A$9:Lookups!$B$24, 2, FALSE), "-")</f>
        <v/>
      </c>
      <c r="I85" s="20">
        <f>IFERROR(New_4G_Sites!I85*VLOOKUP(Lookups!$A$13, Lookups!$A$9:Lookups!$B$24, 2, FALSE), "-")</f>
        <v/>
      </c>
      <c r="J85" s="20">
        <f>IFERROR(New_4G_Sites!J85*VLOOKUP(Lookups!$A$13, Lookups!$A$9:Lookups!$B$24, 2, FALSE), "-")</f>
        <v/>
      </c>
      <c r="K85" s="20">
        <f>IFERROR(New_4G_Sites!K85*VLOOKUP(Lookups!$A$13, Lookups!$A$9:Lookups!$B$24, 2, FALSE), "-")</f>
        <v/>
      </c>
      <c r="L85" s="20">
        <f>IFERROR(New_4G_Sites!L85*VLOOKUP(Lookups!$A$13, Lookups!$A$9:Lookups!$B$24, 2, FALSE), "-")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IFERROR(New_4G_Sites!C86*VLOOKUP(Lookups!$A$13, Lookups!$A$9:Lookups!$B$24, 2, FALSE), "-")</f>
        <v/>
      </c>
      <c r="D86" s="20">
        <f>IFERROR(New_4G_Sites!D86*VLOOKUP(Lookups!$A$13, Lookups!$A$9:Lookups!$B$24, 2, FALSE), "-")</f>
        <v/>
      </c>
      <c r="E86" s="20">
        <f>IFERROR(New_4G_Sites!E86*VLOOKUP(Lookups!$A$13, Lookups!$A$9:Lookups!$B$24, 2, FALSE), "-")</f>
        <v/>
      </c>
      <c r="F86" s="20">
        <f>IFERROR(New_4G_Sites!F86*VLOOKUP(Lookups!$A$13, Lookups!$A$9:Lookups!$B$24, 2, FALSE), "-")</f>
        <v/>
      </c>
      <c r="G86" s="20">
        <f>IFERROR(New_4G_Sites!G86*VLOOKUP(Lookups!$A$13, Lookups!$A$9:Lookups!$B$24, 2, FALSE), "-")</f>
        <v/>
      </c>
      <c r="H86" s="20">
        <f>IFERROR(New_4G_Sites!H86*VLOOKUP(Lookups!$A$13, Lookups!$A$9:Lookups!$B$24, 2, FALSE), "-")</f>
        <v/>
      </c>
      <c r="I86" s="20">
        <f>IFERROR(New_4G_Sites!I86*VLOOKUP(Lookups!$A$13, Lookups!$A$9:Lookups!$B$24, 2, FALSE), "-")</f>
        <v/>
      </c>
      <c r="J86" s="20">
        <f>IFERROR(New_4G_Sites!J86*VLOOKUP(Lookups!$A$13, Lookups!$A$9:Lookups!$B$24, 2, FALSE), "-")</f>
        <v/>
      </c>
      <c r="K86" s="20">
        <f>IFERROR(New_4G_Sites!K86*VLOOKUP(Lookups!$A$13, Lookups!$A$9:Lookups!$B$24, 2, FALSE), "-")</f>
        <v/>
      </c>
      <c r="L86" s="20">
        <f>IFERROR(New_4G_Sites!L86*VLOOKUP(Lookups!$A$13, Lookups!$A$9:Lookups!$B$24, 2, FALSE), "-")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IFERROR(New_4G_Sites!C87*VLOOKUP(Lookups!$A$13, Lookups!$A$9:Lookups!$B$24, 2, FALSE), "-")</f>
        <v/>
      </c>
      <c r="D87" s="20">
        <f>IFERROR(New_4G_Sites!D87*VLOOKUP(Lookups!$A$13, Lookups!$A$9:Lookups!$B$24, 2, FALSE), "-")</f>
        <v/>
      </c>
      <c r="E87" s="20">
        <f>IFERROR(New_4G_Sites!E87*VLOOKUP(Lookups!$A$13, Lookups!$A$9:Lookups!$B$24, 2, FALSE), "-")</f>
        <v/>
      </c>
      <c r="F87" s="20">
        <f>IFERROR(New_4G_Sites!F87*VLOOKUP(Lookups!$A$13, Lookups!$A$9:Lookups!$B$24, 2, FALSE), "-")</f>
        <v/>
      </c>
      <c r="G87" s="20">
        <f>IFERROR(New_4G_Sites!G87*VLOOKUP(Lookups!$A$13, Lookups!$A$9:Lookups!$B$24, 2, FALSE), "-")</f>
        <v/>
      </c>
      <c r="H87" s="20">
        <f>IFERROR(New_4G_Sites!H87*VLOOKUP(Lookups!$A$13, Lookups!$A$9:Lookups!$B$24, 2, FALSE), "-")</f>
        <v/>
      </c>
      <c r="I87" s="20">
        <f>IFERROR(New_4G_Sites!I87*VLOOKUP(Lookups!$A$13, Lookups!$A$9:Lookups!$B$24, 2, FALSE), "-")</f>
        <v/>
      </c>
      <c r="J87" s="20">
        <f>IFERROR(New_4G_Sites!J87*VLOOKUP(Lookups!$A$13, Lookups!$A$9:Lookups!$B$24, 2, FALSE), "-")</f>
        <v/>
      </c>
      <c r="K87" s="20">
        <f>IFERROR(New_4G_Sites!K87*VLOOKUP(Lookups!$A$13, Lookups!$A$9:Lookups!$B$24, 2, FALSE), "-")</f>
        <v/>
      </c>
      <c r="L87" s="20">
        <f>IFERROR(New_4G_Sites!L87*VLOOKUP(Lookups!$A$13, Lookups!$A$9:Lookups!$B$24, 2, FALSE), "-")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IFERROR(New_4G_Sites!C88*VLOOKUP(Lookups!$A$13, Lookups!$A$9:Lookups!$B$24, 2, FALSE), "-")</f>
        <v/>
      </c>
      <c r="D88" s="20">
        <f>IFERROR(New_4G_Sites!D88*VLOOKUP(Lookups!$A$13, Lookups!$A$9:Lookups!$B$24, 2, FALSE), "-")</f>
        <v/>
      </c>
      <c r="E88" s="20">
        <f>IFERROR(New_4G_Sites!E88*VLOOKUP(Lookups!$A$13, Lookups!$A$9:Lookups!$B$24, 2, FALSE), "-")</f>
        <v/>
      </c>
      <c r="F88" s="20">
        <f>IFERROR(New_4G_Sites!F88*VLOOKUP(Lookups!$A$13, Lookups!$A$9:Lookups!$B$24, 2, FALSE), "-")</f>
        <v/>
      </c>
      <c r="G88" s="20">
        <f>IFERROR(New_4G_Sites!G88*VLOOKUP(Lookups!$A$13, Lookups!$A$9:Lookups!$B$24, 2, FALSE), "-")</f>
        <v/>
      </c>
      <c r="H88" s="20">
        <f>IFERROR(New_4G_Sites!H88*VLOOKUP(Lookups!$A$13, Lookups!$A$9:Lookups!$B$24, 2, FALSE), "-")</f>
        <v/>
      </c>
      <c r="I88" s="20">
        <f>IFERROR(New_4G_Sites!I88*VLOOKUP(Lookups!$A$13, Lookups!$A$9:Lookups!$B$24, 2, FALSE), "-")</f>
        <v/>
      </c>
      <c r="J88" s="20">
        <f>IFERROR(New_4G_Sites!J88*VLOOKUP(Lookups!$A$13, Lookups!$A$9:Lookups!$B$24, 2, FALSE), "-")</f>
        <v/>
      </c>
      <c r="K88" s="20">
        <f>IFERROR(New_4G_Sites!K88*VLOOKUP(Lookups!$A$13, Lookups!$A$9:Lookups!$B$24, 2, FALSE), "-")</f>
        <v/>
      </c>
      <c r="L88" s="20">
        <f>IFERROR(New_4G_Sites!L88*VLOOKUP(Lookups!$A$13, Lookups!$A$9:Lookups!$B$24, 2, FALSE), "-")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IFERROR(New_4G_Sites!C89*VLOOKUP(Lookups!$A$13, Lookups!$A$9:Lookups!$B$24, 2, FALSE), "-")</f>
        <v/>
      </c>
      <c r="D89" s="20">
        <f>IFERROR(New_4G_Sites!D89*VLOOKUP(Lookups!$A$13, Lookups!$A$9:Lookups!$B$24, 2, FALSE), "-")</f>
        <v/>
      </c>
      <c r="E89" s="20">
        <f>IFERROR(New_4G_Sites!E89*VLOOKUP(Lookups!$A$13, Lookups!$A$9:Lookups!$B$24, 2, FALSE), "-")</f>
        <v/>
      </c>
      <c r="F89" s="20">
        <f>IFERROR(New_4G_Sites!F89*VLOOKUP(Lookups!$A$13, Lookups!$A$9:Lookups!$B$24, 2, FALSE), "-")</f>
        <v/>
      </c>
      <c r="G89" s="20">
        <f>IFERROR(New_4G_Sites!G89*VLOOKUP(Lookups!$A$13, Lookups!$A$9:Lookups!$B$24, 2, FALSE), "-")</f>
        <v/>
      </c>
      <c r="H89" s="20">
        <f>IFERROR(New_4G_Sites!H89*VLOOKUP(Lookups!$A$13, Lookups!$A$9:Lookups!$B$24, 2, FALSE), "-")</f>
        <v/>
      </c>
      <c r="I89" s="20">
        <f>IFERROR(New_4G_Sites!I89*VLOOKUP(Lookups!$A$13, Lookups!$A$9:Lookups!$B$24, 2, FALSE), "-")</f>
        <v/>
      </c>
      <c r="J89" s="20">
        <f>IFERROR(New_4G_Sites!J89*VLOOKUP(Lookups!$A$13, Lookups!$A$9:Lookups!$B$24, 2, FALSE), "-")</f>
        <v/>
      </c>
      <c r="K89" s="20">
        <f>IFERROR(New_4G_Sites!K89*VLOOKUP(Lookups!$A$13, Lookups!$A$9:Lookups!$B$24, 2, FALSE), "-")</f>
        <v/>
      </c>
      <c r="L89" s="20">
        <f>IFERROR(New_4G_Sites!L89*VLOOKUP(Lookups!$A$13, Lookups!$A$9:Lookups!$B$24, 2, FALSE), "-")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IFERROR(New_4G_Sites!C90*VLOOKUP(Lookups!$A$13, Lookups!$A$9:Lookups!$B$24, 2, FALSE), "-")</f>
        <v/>
      </c>
      <c r="D90" s="20">
        <f>IFERROR(New_4G_Sites!D90*VLOOKUP(Lookups!$A$13, Lookups!$A$9:Lookups!$B$24, 2, FALSE), "-")</f>
        <v/>
      </c>
      <c r="E90" s="20">
        <f>IFERROR(New_4G_Sites!E90*VLOOKUP(Lookups!$A$13, Lookups!$A$9:Lookups!$B$24, 2, FALSE), "-")</f>
        <v/>
      </c>
      <c r="F90" s="20">
        <f>IFERROR(New_4G_Sites!F90*VLOOKUP(Lookups!$A$13, Lookups!$A$9:Lookups!$B$24, 2, FALSE), "-")</f>
        <v/>
      </c>
      <c r="G90" s="20">
        <f>IFERROR(New_4G_Sites!G90*VLOOKUP(Lookups!$A$13, Lookups!$A$9:Lookups!$B$24, 2, FALSE), "-")</f>
        <v/>
      </c>
      <c r="H90" s="20">
        <f>IFERROR(New_4G_Sites!H90*VLOOKUP(Lookups!$A$13, Lookups!$A$9:Lookups!$B$24, 2, FALSE), "-")</f>
        <v/>
      </c>
      <c r="I90" s="20">
        <f>IFERROR(New_4G_Sites!I90*VLOOKUP(Lookups!$A$13, Lookups!$A$9:Lookups!$B$24, 2, FALSE), "-")</f>
        <v/>
      </c>
      <c r="J90" s="20">
        <f>IFERROR(New_4G_Sites!J90*VLOOKUP(Lookups!$A$13, Lookups!$A$9:Lookups!$B$24, 2, FALSE), "-")</f>
        <v/>
      </c>
      <c r="K90" s="20">
        <f>IFERROR(New_4G_Sites!K90*VLOOKUP(Lookups!$A$13, Lookups!$A$9:Lookups!$B$24, 2, FALSE), "-")</f>
        <v/>
      </c>
      <c r="L90" s="20">
        <f>IFERROR(New_4G_Sites!L90*VLOOKUP(Lookups!$A$13, Lookups!$A$9:Lookups!$B$24, 2, FALSE), "-")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IFERROR(New_4G_Sites!C91*VLOOKUP(Lookups!$A$13, Lookups!$A$9:Lookups!$B$24, 2, FALSE), "-")</f>
        <v/>
      </c>
      <c r="D91" s="20">
        <f>IFERROR(New_4G_Sites!D91*VLOOKUP(Lookups!$A$13, Lookups!$A$9:Lookups!$B$24, 2, FALSE), "-")</f>
        <v/>
      </c>
      <c r="E91" s="20">
        <f>IFERROR(New_4G_Sites!E91*VLOOKUP(Lookups!$A$13, Lookups!$A$9:Lookups!$B$24, 2, FALSE), "-")</f>
        <v/>
      </c>
      <c r="F91" s="20">
        <f>IFERROR(New_4G_Sites!F91*VLOOKUP(Lookups!$A$13, Lookups!$A$9:Lookups!$B$24, 2, FALSE), "-")</f>
        <v/>
      </c>
      <c r="G91" s="20">
        <f>IFERROR(New_4G_Sites!G91*VLOOKUP(Lookups!$A$13, Lookups!$A$9:Lookups!$B$24, 2, FALSE), "-")</f>
        <v/>
      </c>
      <c r="H91" s="20">
        <f>IFERROR(New_4G_Sites!H91*VLOOKUP(Lookups!$A$13, Lookups!$A$9:Lookups!$B$24, 2, FALSE), "-")</f>
        <v/>
      </c>
      <c r="I91" s="20">
        <f>IFERROR(New_4G_Sites!I91*VLOOKUP(Lookups!$A$13, Lookups!$A$9:Lookups!$B$24, 2, FALSE), "-")</f>
        <v/>
      </c>
      <c r="J91" s="20">
        <f>IFERROR(New_4G_Sites!J91*VLOOKUP(Lookups!$A$13, Lookups!$A$9:Lookups!$B$24, 2, FALSE), "-")</f>
        <v/>
      </c>
      <c r="K91" s="20">
        <f>IFERROR(New_4G_Sites!K91*VLOOKUP(Lookups!$A$13, Lookups!$A$9:Lookups!$B$24, 2, FALSE), "-")</f>
        <v/>
      </c>
      <c r="L91" s="20">
        <f>IFERROR(New_4G_Sites!L91*VLOOKUP(Lookups!$A$13, Lookups!$A$9:Lookups!$B$24, 2, FALSE), "-")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IFERROR(New_4G_Sites!C92*VLOOKUP(Lookups!$A$13, Lookups!$A$9:Lookups!$B$24, 2, FALSE), "-")</f>
        <v/>
      </c>
      <c r="D92" s="20">
        <f>IFERROR(New_4G_Sites!D92*VLOOKUP(Lookups!$A$13, Lookups!$A$9:Lookups!$B$24, 2, FALSE), "-")</f>
        <v/>
      </c>
      <c r="E92" s="20">
        <f>IFERROR(New_4G_Sites!E92*VLOOKUP(Lookups!$A$13, Lookups!$A$9:Lookups!$B$24, 2, FALSE), "-")</f>
        <v/>
      </c>
      <c r="F92" s="20">
        <f>IFERROR(New_4G_Sites!F92*VLOOKUP(Lookups!$A$13, Lookups!$A$9:Lookups!$B$24, 2, FALSE), "-")</f>
        <v/>
      </c>
      <c r="G92" s="20">
        <f>IFERROR(New_4G_Sites!G92*VLOOKUP(Lookups!$A$13, Lookups!$A$9:Lookups!$B$24, 2, FALSE), "-")</f>
        <v/>
      </c>
      <c r="H92" s="20">
        <f>IFERROR(New_4G_Sites!H92*VLOOKUP(Lookups!$A$13, Lookups!$A$9:Lookups!$B$24, 2, FALSE), "-")</f>
        <v/>
      </c>
      <c r="I92" s="20">
        <f>IFERROR(New_4G_Sites!I92*VLOOKUP(Lookups!$A$13, Lookups!$A$9:Lookups!$B$24, 2, FALSE), "-")</f>
        <v/>
      </c>
      <c r="J92" s="20">
        <f>IFERROR(New_4G_Sites!J92*VLOOKUP(Lookups!$A$13, Lookups!$A$9:Lookups!$B$24, 2, FALSE), "-")</f>
        <v/>
      </c>
      <c r="K92" s="20">
        <f>IFERROR(New_4G_Sites!K92*VLOOKUP(Lookups!$A$13, Lookups!$A$9:Lookups!$B$24, 2, FALSE), "-")</f>
        <v/>
      </c>
      <c r="L92" s="20">
        <f>IFERROR(New_4G_Sites!L92*VLOOKUP(Lookups!$A$13, Lookups!$A$9:Lookups!$B$24, 2, FALSE), "-")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IFERROR(New_4G_Sites!C93*VLOOKUP(Lookups!$A$13, Lookups!$A$9:Lookups!$B$24, 2, FALSE), "-")</f>
        <v/>
      </c>
      <c r="D93" s="20">
        <f>IFERROR(New_4G_Sites!D93*VLOOKUP(Lookups!$A$13, Lookups!$A$9:Lookups!$B$24, 2, FALSE), "-")</f>
        <v/>
      </c>
      <c r="E93" s="20">
        <f>IFERROR(New_4G_Sites!E93*VLOOKUP(Lookups!$A$13, Lookups!$A$9:Lookups!$B$24, 2, FALSE), "-")</f>
        <v/>
      </c>
      <c r="F93" s="20">
        <f>IFERROR(New_4G_Sites!F93*VLOOKUP(Lookups!$A$13, Lookups!$A$9:Lookups!$B$24, 2, FALSE), "-")</f>
        <v/>
      </c>
      <c r="G93" s="20">
        <f>IFERROR(New_4G_Sites!G93*VLOOKUP(Lookups!$A$13, Lookups!$A$9:Lookups!$B$24, 2, FALSE), "-")</f>
        <v/>
      </c>
      <c r="H93" s="20">
        <f>IFERROR(New_4G_Sites!H93*VLOOKUP(Lookups!$A$13, Lookups!$A$9:Lookups!$B$24, 2, FALSE), "-")</f>
        <v/>
      </c>
      <c r="I93" s="20">
        <f>IFERROR(New_4G_Sites!I93*VLOOKUP(Lookups!$A$13, Lookups!$A$9:Lookups!$B$24, 2, FALSE), "-")</f>
        <v/>
      </c>
      <c r="J93" s="20">
        <f>IFERROR(New_4G_Sites!J93*VLOOKUP(Lookups!$A$13, Lookups!$A$9:Lookups!$B$24, 2, FALSE), "-")</f>
        <v/>
      </c>
      <c r="K93" s="20">
        <f>IFERROR(New_4G_Sites!K93*VLOOKUP(Lookups!$A$13, Lookups!$A$9:Lookups!$B$24, 2, FALSE), "-")</f>
        <v/>
      </c>
      <c r="L93" s="20">
        <f>IFERROR(New_4G_Sites!L93*VLOOKUP(Lookups!$A$13, Lookups!$A$9:Lookups!$B$24, 2, FALSE), "-")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IFERROR(New_4G_Sites!C94*VLOOKUP(Lookups!$A$13, Lookups!$A$9:Lookups!$B$24, 2, FALSE), "-")</f>
        <v/>
      </c>
      <c r="D94" s="20">
        <f>IFERROR(New_4G_Sites!D94*VLOOKUP(Lookups!$A$13, Lookups!$A$9:Lookups!$B$24, 2, FALSE), "-")</f>
        <v/>
      </c>
      <c r="E94" s="20">
        <f>IFERROR(New_4G_Sites!E94*VLOOKUP(Lookups!$A$13, Lookups!$A$9:Lookups!$B$24, 2, FALSE), "-")</f>
        <v/>
      </c>
      <c r="F94" s="20">
        <f>IFERROR(New_4G_Sites!F94*VLOOKUP(Lookups!$A$13, Lookups!$A$9:Lookups!$B$24, 2, FALSE), "-")</f>
        <v/>
      </c>
      <c r="G94" s="20">
        <f>IFERROR(New_4G_Sites!G94*VLOOKUP(Lookups!$A$13, Lookups!$A$9:Lookups!$B$24, 2, FALSE), "-")</f>
        <v/>
      </c>
      <c r="H94" s="20">
        <f>IFERROR(New_4G_Sites!H94*VLOOKUP(Lookups!$A$13, Lookups!$A$9:Lookups!$B$24, 2, FALSE), "-")</f>
        <v/>
      </c>
      <c r="I94" s="20">
        <f>IFERROR(New_4G_Sites!I94*VLOOKUP(Lookups!$A$13, Lookups!$A$9:Lookups!$B$24, 2, FALSE), "-")</f>
        <v/>
      </c>
      <c r="J94" s="20">
        <f>IFERROR(New_4G_Sites!J94*VLOOKUP(Lookups!$A$13, Lookups!$A$9:Lookups!$B$24, 2, FALSE), "-")</f>
        <v/>
      </c>
      <c r="K94" s="20">
        <f>IFERROR(New_4G_Sites!K94*VLOOKUP(Lookups!$A$13, Lookups!$A$9:Lookups!$B$24, 2, FALSE), "-")</f>
        <v/>
      </c>
      <c r="L94" s="20">
        <f>IFERROR(New_4G_Sites!L94*VLOOKUP(Lookups!$A$13, Lookups!$A$9:Lookups!$B$24, 2, FALSE), "-")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IFERROR(New_4G_Sites!C95*VLOOKUP(Lookups!$A$13, Lookups!$A$9:Lookups!$B$24, 2, FALSE), "-")</f>
        <v/>
      </c>
      <c r="D95" s="20">
        <f>IFERROR(New_4G_Sites!D95*VLOOKUP(Lookups!$A$13, Lookups!$A$9:Lookups!$B$24, 2, FALSE), "-")</f>
        <v/>
      </c>
      <c r="E95" s="20">
        <f>IFERROR(New_4G_Sites!E95*VLOOKUP(Lookups!$A$13, Lookups!$A$9:Lookups!$B$24, 2, FALSE), "-")</f>
        <v/>
      </c>
      <c r="F95" s="20">
        <f>IFERROR(New_4G_Sites!F95*VLOOKUP(Lookups!$A$13, Lookups!$A$9:Lookups!$B$24, 2, FALSE), "-")</f>
        <v/>
      </c>
      <c r="G95" s="20">
        <f>IFERROR(New_4G_Sites!G95*VLOOKUP(Lookups!$A$13, Lookups!$A$9:Lookups!$B$24, 2, FALSE), "-")</f>
        <v/>
      </c>
      <c r="H95" s="20">
        <f>IFERROR(New_4G_Sites!H95*VLOOKUP(Lookups!$A$13, Lookups!$A$9:Lookups!$B$24, 2, FALSE), "-")</f>
        <v/>
      </c>
      <c r="I95" s="20">
        <f>IFERROR(New_4G_Sites!I95*VLOOKUP(Lookups!$A$13, Lookups!$A$9:Lookups!$B$24, 2, FALSE), "-")</f>
        <v/>
      </c>
      <c r="J95" s="20">
        <f>IFERROR(New_4G_Sites!J95*VLOOKUP(Lookups!$A$13, Lookups!$A$9:Lookups!$B$24, 2, FALSE), "-")</f>
        <v/>
      </c>
      <c r="K95" s="20">
        <f>IFERROR(New_4G_Sites!K95*VLOOKUP(Lookups!$A$13, Lookups!$A$9:Lookups!$B$24, 2, FALSE), "-")</f>
        <v/>
      </c>
      <c r="L95" s="20">
        <f>IFERROR(New_4G_Sites!L95*VLOOKUP(Lookups!$A$13, Lookups!$A$9:Lookups!$B$24, 2, FALSE), "-")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IFERROR(New_4G_Sites!C96*VLOOKUP(Lookups!$A$13, Lookups!$A$9:Lookups!$B$24, 2, FALSE), "-")</f>
        <v/>
      </c>
      <c r="D96" s="20">
        <f>IFERROR(New_4G_Sites!D96*VLOOKUP(Lookups!$A$13, Lookups!$A$9:Lookups!$B$24, 2, FALSE), "-")</f>
        <v/>
      </c>
      <c r="E96" s="20">
        <f>IFERROR(New_4G_Sites!E96*VLOOKUP(Lookups!$A$13, Lookups!$A$9:Lookups!$B$24, 2, FALSE), "-")</f>
        <v/>
      </c>
      <c r="F96" s="20">
        <f>IFERROR(New_4G_Sites!F96*VLOOKUP(Lookups!$A$13, Lookups!$A$9:Lookups!$B$24, 2, FALSE), "-")</f>
        <v/>
      </c>
      <c r="G96" s="20">
        <f>IFERROR(New_4G_Sites!G96*VLOOKUP(Lookups!$A$13, Lookups!$A$9:Lookups!$B$24, 2, FALSE), "-")</f>
        <v/>
      </c>
      <c r="H96" s="20">
        <f>IFERROR(New_4G_Sites!H96*VLOOKUP(Lookups!$A$13, Lookups!$A$9:Lookups!$B$24, 2, FALSE), "-")</f>
        <v/>
      </c>
      <c r="I96" s="20">
        <f>IFERROR(New_4G_Sites!I96*VLOOKUP(Lookups!$A$13, Lookups!$A$9:Lookups!$B$24, 2, FALSE), "-")</f>
        <v/>
      </c>
      <c r="J96" s="20">
        <f>IFERROR(New_4G_Sites!J96*VLOOKUP(Lookups!$A$13, Lookups!$A$9:Lookups!$B$24, 2, FALSE), "-")</f>
        <v/>
      </c>
      <c r="K96" s="20">
        <f>IFERROR(New_4G_Sites!K96*VLOOKUP(Lookups!$A$13, Lookups!$A$9:Lookups!$B$24, 2, FALSE), "-")</f>
        <v/>
      </c>
      <c r="L96" s="20">
        <f>IFERROR(New_4G_Sites!L96*VLOOKUP(Lookups!$A$13, Lookups!$A$9:Lookups!$B$24, 2, FALSE), "-")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IFERROR(New_4G_Sites!C97*VLOOKUP(Lookups!$A$13, Lookups!$A$9:Lookups!$B$24, 2, FALSE), "-")</f>
        <v/>
      </c>
      <c r="D97" s="20">
        <f>IFERROR(New_4G_Sites!D97*VLOOKUP(Lookups!$A$13, Lookups!$A$9:Lookups!$B$24, 2, FALSE), "-")</f>
        <v/>
      </c>
      <c r="E97" s="20">
        <f>IFERROR(New_4G_Sites!E97*VLOOKUP(Lookups!$A$13, Lookups!$A$9:Lookups!$B$24, 2, FALSE), "-")</f>
        <v/>
      </c>
      <c r="F97" s="20">
        <f>IFERROR(New_4G_Sites!F97*VLOOKUP(Lookups!$A$13, Lookups!$A$9:Lookups!$B$24, 2, FALSE), "-")</f>
        <v/>
      </c>
      <c r="G97" s="20">
        <f>IFERROR(New_4G_Sites!G97*VLOOKUP(Lookups!$A$13, Lookups!$A$9:Lookups!$B$24, 2, FALSE), "-")</f>
        <v/>
      </c>
      <c r="H97" s="20">
        <f>IFERROR(New_4G_Sites!H97*VLOOKUP(Lookups!$A$13, Lookups!$A$9:Lookups!$B$24, 2, FALSE), "-")</f>
        <v/>
      </c>
      <c r="I97" s="20">
        <f>IFERROR(New_4G_Sites!I97*VLOOKUP(Lookups!$A$13, Lookups!$A$9:Lookups!$B$24, 2, FALSE), "-")</f>
        <v/>
      </c>
      <c r="J97" s="20">
        <f>IFERROR(New_4G_Sites!J97*VLOOKUP(Lookups!$A$13, Lookups!$A$9:Lookups!$B$24, 2, FALSE), "-")</f>
        <v/>
      </c>
      <c r="K97" s="20">
        <f>IFERROR(New_4G_Sites!K97*VLOOKUP(Lookups!$A$13, Lookups!$A$9:Lookups!$B$24, 2, FALSE), "-")</f>
        <v/>
      </c>
      <c r="L97" s="20">
        <f>IFERROR(New_4G_Sites!L97*VLOOKUP(Lookups!$A$13, Lookups!$A$9:Lookups!$B$24, 2, FALSE), "-")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IFERROR(New_4G_Sites!C98*VLOOKUP(Lookups!$A$13, Lookups!$A$9:Lookups!$B$24, 2, FALSE), "-")</f>
        <v/>
      </c>
      <c r="D98" s="20">
        <f>IFERROR(New_4G_Sites!D98*VLOOKUP(Lookups!$A$13, Lookups!$A$9:Lookups!$B$24, 2, FALSE), "-")</f>
        <v/>
      </c>
      <c r="E98" s="20">
        <f>IFERROR(New_4G_Sites!E98*VLOOKUP(Lookups!$A$13, Lookups!$A$9:Lookups!$B$24, 2, FALSE), "-")</f>
        <v/>
      </c>
      <c r="F98" s="20">
        <f>IFERROR(New_4G_Sites!F98*VLOOKUP(Lookups!$A$13, Lookups!$A$9:Lookups!$B$24, 2, FALSE), "-")</f>
        <v/>
      </c>
      <c r="G98" s="20">
        <f>IFERROR(New_4G_Sites!G98*VLOOKUP(Lookups!$A$13, Lookups!$A$9:Lookups!$B$24, 2, FALSE), "-")</f>
        <v/>
      </c>
      <c r="H98" s="20">
        <f>IFERROR(New_4G_Sites!H98*VLOOKUP(Lookups!$A$13, Lookups!$A$9:Lookups!$B$24, 2, FALSE), "-")</f>
        <v/>
      </c>
      <c r="I98" s="20">
        <f>IFERROR(New_4G_Sites!I98*VLOOKUP(Lookups!$A$13, Lookups!$A$9:Lookups!$B$24, 2, FALSE), "-")</f>
        <v/>
      </c>
      <c r="J98" s="20">
        <f>IFERROR(New_4G_Sites!J98*VLOOKUP(Lookups!$A$13, Lookups!$A$9:Lookups!$B$24, 2, FALSE), "-")</f>
        <v/>
      </c>
      <c r="K98" s="20">
        <f>IFERROR(New_4G_Sites!K98*VLOOKUP(Lookups!$A$13, Lookups!$A$9:Lookups!$B$24, 2, FALSE), "-")</f>
        <v/>
      </c>
      <c r="L98" s="20">
        <f>IFERROR(New_4G_Sites!L98*VLOOKUP(Lookups!$A$13, Lookups!$A$9:Lookups!$B$24, 2, FALSE), "-")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IFERROR(New_4G_Sites!C99*VLOOKUP(Lookups!$A$13, Lookups!$A$9:Lookups!$B$24, 2, FALSE), "-")</f>
        <v/>
      </c>
      <c r="D99" s="20">
        <f>IFERROR(New_4G_Sites!D99*VLOOKUP(Lookups!$A$13, Lookups!$A$9:Lookups!$B$24, 2, FALSE), "-")</f>
        <v/>
      </c>
      <c r="E99" s="20">
        <f>IFERROR(New_4G_Sites!E99*VLOOKUP(Lookups!$A$13, Lookups!$A$9:Lookups!$B$24, 2, FALSE), "-")</f>
        <v/>
      </c>
      <c r="F99" s="20">
        <f>IFERROR(New_4G_Sites!F99*VLOOKUP(Lookups!$A$13, Lookups!$A$9:Lookups!$B$24, 2, FALSE), "-")</f>
        <v/>
      </c>
      <c r="G99" s="20">
        <f>IFERROR(New_4G_Sites!G99*VLOOKUP(Lookups!$A$13, Lookups!$A$9:Lookups!$B$24, 2, FALSE), "-")</f>
        <v/>
      </c>
      <c r="H99" s="20">
        <f>IFERROR(New_4G_Sites!H99*VLOOKUP(Lookups!$A$13, Lookups!$A$9:Lookups!$B$24, 2, FALSE), "-")</f>
        <v/>
      </c>
      <c r="I99" s="20">
        <f>IFERROR(New_4G_Sites!I99*VLOOKUP(Lookups!$A$13, Lookups!$A$9:Lookups!$B$24, 2, FALSE), "-")</f>
        <v/>
      </c>
      <c r="J99" s="20">
        <f>IFERROR(New_4G_Sites!J99*VLOOKUP(Lookups!$A$13, Lookups!$A$9:Lookups!$B$24, 2, FALSE), "-")</f>
        <v/>
      </c>
      <c r="K99" s="20">
        <f>IFERROR(New_4G_Sites!K99*VLOOKUP(Lookups!$A$13, Lookups!$A$9:Lookups!$B$24, 2, FALSE), "-")</f>
        <v/>
      </c>
      <c r="L99" s="20">
        <f>IFERROR(New_4G_Sites!L99*VLOOKUP(Lookups!$A$13, Lookups!$A$9:Lookups!$B$24, 2, FALSE), "-")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IFERROR(New_4G_Sites!C100*VLOOKUP(Lookups!$A$13, Lookups!$A$9:Lookups!$B$24, 2, FALSE), "-")</f>
        <v/>
      </c>
      <c r="D100" s="20">
        <f>IFERROR(New_4G_Sites!D100*VLOOKUP(Lookups!$A$13, Lookups!$A$9:Lookups!$B$24, 2, FALSE), "-")</f>
        <v/>
      </c>
      <c r="E100" s="20">
        <f>IFERROR(New_4G_Sites!E100*VLOOKUP(Lookups!$A$13, Lookups!$A$9:Lookups!$B$24, 2, FALSE), "-")</f>
        <v/>
      </c>
      <c r="F100" s="20">
        <f>IFERROR(New_4G_Sites!F100*VLOOKUP(Lookups!$A$13, Lookups!$A$9:Lookups!$B$24, 2, FALSE), "-")</f>
        <v/>
      </c>
      <c r="G100" s="20">
        <f>IFERROR(New_4G_Sites!G100*VLOOKUP(Lookups!$A$13, Lookups!$A$9:Lookups!$B$24, 2, FALSE), "-")</f>
        <v/>
      </c>
      <c r="H100" s="20">
        <f>IFERROR(New_4G_Sites!H100*VLOOKUP(Lookups!$A$13, Lookups!$A$9:Lookups!$B$24, 2, FALSE), "-")</f>
        <v/>
      </c>
      <c r="I100" s="20">
        <f>IFERROR(New_4G_Sites!I100*VLOOKUP(Lookups!$A$13, Lookups!$A$9:Lookups!$B$24, 2, FALSE), "-")</f>
        <v/>
      </c>
      <c r="J100" s="20">
        <f>IFERROR(New_4G_Sites!J100*VLOOKUP(Lookups!$A$13, Lookups!$A$9:Lookups!$B$24, 2, FALSE), "-")</f>
        <v/>
      </c>
      <c r="K100" s="20">
        <f>IFERROR(New_4G_Sites!K100*VLOOKUP(Lookups!$A$13, Lookups!$A$9:Lookups!$B$24, 2, FALSE), "-")</f>
        <v/>
      </c>
      <c r="L100" s="20">
        <f>IFERROR(New_4G_Sites!L100*VLOOKUP(Lookups!$A$13, Lookups!$A$9:Lookups!$B$24, 2, FALSE), "-")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IFERROR(New_4G_Sites!C101*VLOOKUP(Lookups!$A$13, Lookups!$A$9:Lookups!$B$24, 2, FALSE), "-")</f>
        <v/>
      </c>
      <c r="D101" s="20">
        <f>IFERROR(New_4G_Sites!D101*VLOOKUP(Lookups!$A$13, Lookups!$A$9:Lookups!$B$24, 2, FALSE), "-")</f>
        <v/>
      </c>
      <c r="E101" s="20">
        <f>IFERROR(New_4G_Sites!E101*VLOOKUP(Lookups!$A$13, Lookups!$A$9:Lookups!$B$24, 2, FALSE), "-")</f>
        <v/>
      </c>
      <c r="F101" s="20">
        <f>IFERROR(New_4G_Sites!F101*VLOOKUP(Lookups!$A$13, Lookups!$A$9:Lookups!$B$24, 2, FALSE), "-")</f>
        <v/>
      </c>
      <c r="G101" s="20">
        <f>IFERROR(New_4G_Sites!G101*VLOOKUP(Lookups!$A$13, Lookups!$A$9:Lookups!$B$24, 2, FALSE), "-")</f>
        <v/>
      </c>
      <c r="H101" s="20">
        <f>IFERROR(New_4G_Sites!H101*VLOOKUP(Lookups!$A$13, Lookups!$A$9:Lookups!$B$24, 2, FALSE), "-")</f>
        <v/>
      </c>
      <c r="I101" s="20">
        <f>IFERROR(New_4G_Sites!I101*VLOOKUP(Lookups!$A$13, Lookups!$A$9:Lookups!$B$24, 2, FALSE), "-")</f>
        <v/>
      </c>
      <c r="J101" s="20">
        <f>IFERROR(New_4G_Sites!J101*VLOOKUP(Lookups!$A$13, Lookups!$A$9:Lookups!$B$24, 2, FALSE), "-")</f>
        <v/>
      </c>
      <c r="K101" s="20">
        <f>IFERROR(New_4G_Sites!K101*VLOOKUP(Lookups!$A$13, Lookups!$A$9:Lookups!$B$24, 2, FALSE), "-")</f>
        <v/>
      </c>
      <c r="L101" s="20">
        <f>IFERROR(New_4G_Sites!L101*VLOOKUP(Lookups!$A$13, Lookups!$A$9:Lookups!$B$24, 2, FALSE), "-")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IFERROR(New_4G_Sites!C102*VLOOKUP(Lookups!$A$13, Lookups!$A$9:Lookups!$B$24, 2, FALSE), "-")</f>
        <v/>
      </c>
      <c r="D102" s="20">
        <f>IFERROR(New_4G_Sites!D102*VLOOKUP(Lookups!$A$13, Lookups!$A$9:Lookups!$B$24, 2, FALSE), "-")</f>
        <v/>
      </c>
      <c r="E102" s="20">
        <f>IFERROR(New_4G_Sites!E102*VLOOKUP(Lookups!$A$13, Lookups!$A$9:Lookups!$B$24, 2, FALSE), "-")</f>
        <v/>
      </c>
      <c r="F102" s="20">
        <f>IFERROR(New_4G_Sites!F102*VLOOKUP(Lookups!$A$13, Lookups!$A$9:Lookups!$B$24, 2, FALSE), "-")</f>
        <v/>
      </c>
      <c r="G102" s="20">
        <f>IFERROR(New_4G_Sites!G102*VLOOKUP(Lookups!$A$13, Lookups!$A$9:Lookups!$B$24, 2, FALSE), "-")</f>
        <v/>
      </c>
      <c r="H102" s="20">
        <f>IFERROR(New_4G_Sites!H102*VLOOKUP(Lookups!$A$13, Lookups!$A$9:Lookups!$B$24, 2, FALSE), "-")</f>
        <v/>
      </c>
      <c r="I102" s="20">
        <f>IFERROR(New_4G_Sites!I102*VLOOKUP(Lookups!$A$13, Lookups!$A$9:Lookups!$B$24, 2, FALSE), "-")</f>
        <v/>
      </c>
      <c r="J102" s="20">
        <f>IFERROR(New_4G_Sites!J102*VLOOKUP(Lookups!$A$13, Lookups!$A$9:Lookups!$B$24, 2, FALSE), "-")</f>
        <v/>
      </c>
      <c r="K102" s="20">
        <f>IFERROR(New_4G_Sites!K102*VLOOKUP(Lookups!$A$13, Lookups!$A$9:Lookups!$B$24, 2, FALSE), "-")</f>
        <v/>
      </c>
      <c r="L102" s="20">
        <f>IFERROR(New_4G_Sites!L102*VLOOKUP(Lookups!$A$13, Lookups!$A$9:Lookups!$B$24, 2, FALSE), "-")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IFERROR(New_4G_Sites!C103*VLOOKUP(Lookups!$A$13, Lookups!$A$9:Lookups!$B$24, 2, FALSE), "-")</f>
        <v/>
      </c>
      <c r="D103" s="20">
        <f>IFERROR(New_4G_Sites!D103*VLOOKUP(Lookups!$A$13, Lookups!$A$9:Lookups!$B$24, 2, FALSE), "-")</f>
        <v/>
      </c>
      <c r="E103" s="20">
        <f>IFERROR(New_4G_Sites!E103*VLOOKUP(Lookups!$A$13, Lookups!$A$9:Lookups!$B$24, 2, FALSE), "-")</f>
        <v/>
      </c>
      <c r="F103" s="20">
        <f>IFERROR(New_4G_Sites!F103*VLOOKUP(Lookups!$A$13, Lookups!$A$9:Lookups!$B$24, 2, FALSE), "-")</f>
        <v/>
      </c>
      <c r="G103" s="20">
        <f>IFERROR(New_4G_Sites!G103*VLOOKUP(Lookups!$A$13, Lookups!$A$9:Lookups!$B$24, 2, FALSE), "-")</f>
        <v/>
      </c>
      <c r="H103" s="20">
        <f>IFERROR(New_4G_Sites!H103*VLOOKUP(Lookups!$A$13, Lookups!$A$9:Lookups!$B$24, 2, FALSE), "-")</f>
        <v/>
      </c>
      <c r="I103" s="20">
        <f>IFERROR(New_4G_Sites!I103*VLOOKUP(Lookups!$A$13, Lookups!$A$9:Lookups!$B$24, 2, FALSE), "-")</f>
        <v/>
      </c>
      <c r="J103" s="20">
        <f>IFERROR(New_4G_Sites!J103*VLOOKUP(Lookups!$A$13, Lookups!$A$9:Lookups!$B$24, 2, FALSE), "-")</f>
        <v/>
      </c>
      <c r="K103" s="20">
        <f>IFERROR(New_4G_Sites!K103*VLOOKUP(Lookups!$A$13, Lookups!$A$9:Lookups!$B$24, 2, FALSE), "-")</f>
        <v/>
      </c>
      <c r="L103" s="20">
        <f>IFERROR(New_4G_Sites!L103*VLOOKUP(Lookups!$A$13, Lookups!$A$9:Lookups!$B$24, 2, FALSE), "-")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IFERROR(New_4G_Sites!C104*VLOOKUP(Lookups!$A$13, Lookups!$A$9:Lookups!$B$24, 2, FALSE), "-")</f>
        <v/>
      </c>
      <c r="D104" s="20">
        <f>IFERROR(New_4G_Sites!D104*VLOOKUP(Lookups!$A$13, Lookups!$A$9:Lookups!$B$24, 2, FALSE), "-")</f>
        <v/>
      </c>
      <c r="E104" s="20">
        <f>IFERROR(New_4G_Sites!E104*VLOOKUP(Lookups!$A$13, Lookups!$A$9:Lookups!$B$24, 2, FALSE), "-")</f>
        <v/>
      </c>
      <c r="F104" s="20">
        <f>IFERROR(New_4G_Sites!F104*VLOOKUP(Lookups!$A$13, Lookups!$A$9:Lookups!$B$24, 2, FALSE), "-")</f>
        <v/>
      </c>
      <c r="G104" s="20">
        <f>IFERROR(New_4G_Sites!G104*VLOOKUP(Lookups!$A$13, Lookups!$A$9:Lookups!$B$24, 2, FALSE), "-")</f>
        <v/>
      </c>
      <c r="H104" s="20">
        <f>IFERROR(New_4G_Sites!H104*VLOOKUP(Lookups!$A$13, Lookups!$A$9:Lookups!$B$24, 2, FALSE), "-")</f>
        <v/>
      </c>
      <c r="I104" s="20">
        <f>IFERROR(New_4G_Sites!I104*VLOOKUP(Lookups!$A$13, Lookups!$A$9:Lookups!$B$24, 2, FALSE), "-")</f>
        <v/>
      </c>
      <c r="J104" s="20">
        <f>IFERROR(New_4G_Sites!J104*VLOOKUP(Lookups!$A$13, Lookups!$A$9:Lookups!$B$24, 2, FALSE), "-")</f>
        <v/>
      </c>
      <c r="K104" s="20">
        <f>IFERROR(New_4G_Sites!K104*VLOOKUP(Lookups!$A$13, Lookups!$A$9:Lookups!$B$24, 2, FALSE), "-")</f>
        <v/>
      </c>
      <c r="L104" s="20">
        <f>IFERROR(New_4G_Sites!L104*VLOOKUP(Lookups!$A$13, Lookups!$A$9:Lookups!$B$24, 2, FALSE), "-")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IFERROR(New_4G_Sites!C105*VLOOKUP(Lookups!$A$13, Lookups!$A$9:Lookups!$B$24, 2, FALSE), "-")</f>
        <v/>
      </c>
      <c r="D105" s="20">
        <f>IFERROR(New_4G_Sites!D105*VLOOKUP(Lookups!$A$13, Lookups!$A$9:Lookups!$B$24, 2, FALSE), "-")</f>
        <v/>
      </c>
      <c r="E105" s="20">
        <f>IFERROR(New_4G_Sites!E105*VLOOKUP(Lookups!$A$13, Lookups!$A$9:Lookups!$B$24, 2, FALSE), "-")</f>
        <v/>
      </c>
      <c r="F105" s="20">
        <f>IFERROR(New_4G_Sites!F105*VLOOKUP(Lookups!$A$13, Lookups!$A$9:Lookups!$B$24, 2, FALSE), "-")</f>
        <v/>
      </c>
      <c r="G105" s="20">
        <f>IFERROR(New_4G_Sites!G105*VLOOKUP(Lookups!$A$13, Lookups!$A$9:Lookups!$B$24, 2, FALSE), "-")</f>
        <v/>
      </c>
      <c r="H105" s="20">
        <f>IFERROR(New_4G_Sites!H105*VLOOKUP(Lookups!$A$13, Lookups!$A$9:Lookups!$B$24, 2, FALSE), "-")</f>
        <v/>
      </c>
      <c r="I105" s="20">
        <f>IFERROR(New_4G_Sites!I105*VLOOKUP(Lookups!$A$13, Lookups!$A$9:Lookups!$B$24, 2, FALSE), "-")</f>
        <v/>
      </c>
      <c r="J105" s="20">
        <f>IFERROR(New_4G_Sites!J105*VLOOKUP(Lookups!$A$13, Lookups!$A$9:Lookups!$B$24, 2, FALSE), "-")</f>
        <v/>
      </c>
      <c r="K105" s="20">
        <f>IFERROR(New_4G_Sites!K105*VLOOKUP(Lookups!$A$13, Lookups!$A$9:Lookups!$B$24, 2, FALSE), "-")</f>
        <v/>
      </c>
      <c r="L105" s="20">
        <f>IFERROR(New_4G_Sites!L105*VLOOKUP(Lookups!$A$13, Lookups!$A$9:Lookups!$B$24, 2, FALSE), "-")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IFERROR(New_4G_Sites!C106*VLOOKUP(Lookups!$A$13, Lookups!$A$9:Lookups!$B$24, 2, FALSE), "-")</f>
        <v/>
      </c>
      <c r="D106" s="20">
        <f>IFERROR(New_4G_Sites!D106*VLOOKUP(Lookups!$A$13, Lookups!$A$9:Lookups!$B$24, 2, FALSE), "-")</f>
        <v/>
      </c>
      <c r="E106" s="20">
        <f>IFERROR(New_4G_Sites!E106*VLOOKUP(Lookups!$A$13, Lookups!$A$9:Lookups!$B$24, 2, FALSE), "-")</f>
        <v/>
      </c>
      <c r="F106" s="20">
        <f>IFERROR(New_4G_Sites!F106*VLOOKUP(Lookups!$A$13, Lookups!$A$9:Lookups!$B$24, 2, FALSE), "-")</f>
        <v/>
      </c>
      <c r="G106" s="20">
        <f>IFERROR(New_4G_Sites!G106*VLOOKUP(Lookups!$A$13, Lookups!$A$9:Lookups!$B$24, 2, FALSE), "-")</f>
        <v/>
      </c>
      <c r="H106" s="20">
        <f>IFERROR(New_4G_Sites!H106*VLOOKUP(Lookups!$A$13, Lookups!$A$9:Lookups!$B$24, 2, FALSE), "-")</f>
        <v/>
      </c>
      <c r="I106" s="20">
        <f>IFERROR(New_4G_Sites!I106*VLOOKUP(Lookups!$A$13, Lookups!$A$9:Lookups!$B$24, 2, FALSE), "-")</f>
        <v/>
      </c>
      <c r="J106" s="20">
        <f>IFERROR(New_4G_Sites!J106*VLOOKUP(Lookups!$A$13, Lookups!$A$9:Lookups!$B$24, 2, FALSE), "-")</f>
        <v/>
      </c>
      <c r="K106" s="20">
        <f>IFERROR(New_4G_Sites!K106*VLOOKUP(Lookups!$A$13, Lookups!$A$9:Lookups!$B$24, 2, FALSE), "-")</f>
        <v/>
      </c>
      <c r="L106" s="20">
        <f>IFERROR(New_4G_Sites!L106*VLOOKUP(Lookups!$A$13, Lookups!$A$9:Lookups!$B$24, 2, FALSE), "-")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IFERROR(New_4G_Sites!C107*VLOOKUP(Lookups!$A$13, Lookups!$A$9:Lookups!$B$24, 2, FALSE), "-")</f>
        <v/>
      </c>
      <c r="D107" s="20">
        <f>IFERROR(New_4G_Sites!D107*VLOOKUP(Lookups!$A$13, Lookups!$A$9:Lookups!$B$24, 2, FALSE), "-")</f>
        <v/>
      </c>
      <c r="E107" s="20">
        <f>IFERROR(New_4G_Sites!E107*VLOOKUP(Lookups!$A$13, Lookups!$A$9:Lookups!$B$24, 2, FALSE), "-")</f>
        <v/>
      </c>
      <c r="F107" s="20">
        <f>IFERROR(New_4G_Sites!F107*VLOOKUP(Lookups!$A$13, Lookups!$A$9:Lookups!$B$24, 2, FALSE), "-")</f>
        <v/>
      </c>
      <c r="G107" s="20">
        <f>IFERROR(New_4G_Sites!G107*VLOOKUP(Lookups!$A$13, Lookups!$A$9:Lookups!$B$24, 2, FALSE), "-")</f>
        <v/>
      </c>
      <c r="H107" s="20">
        <f>IFERROR(New_4G_Sites!H107*VLOOKUP(Lookups!$A$13, Lookups!$A$9:Lookups!$B$24, 2, FALSE), "-")</f>
        <v/>
      </c>
      <c r="I107" s="20">
        <f>IFERROR(New_4G_Sites!I107*VLOOKUP(Lookups!$A$13, Lookups!$A$9:Lookups!$B$24, 2, FALSE), "-")</f>
        <v/>
      </c>
      <c r="J107" s="20">
        <f>IFERROR(New_4G_Sites!J107*VLOOKUP(Lookups!$A$13, Lookups!$A$9:Lookups!$B$24, 2, FALSE), "-")</f>
        <v/>
      </c>
      <c r="K107" s="20">
        <f>IFERROR(New_4G_Sites!K107*VLOOKUP(Lookups!$A$13, Lookups!$A$9:Lookups!$B$24, 2, FALSE), "-")</f>
        <v/>
      </c>
      <c r="L107" s="20">
        <f>IFERROR(New_4G_Sites!L107*VLOOKUP(Lookups!$A$13, Lookups!$A$9:Lookups!$B$24, 2, FALSE), "-")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IFERROR(New_4G_Sites!C108*VLOOKUP(Lookups!$A$13, Lookups!$A$9:Lookups!$B$24, 2, FALSE), "-")</f>
        <v/>
      </c>
      <c r="D108" s="20">
        <f>IFERROR(New_4G_Sites!D108*VLOOKUP(Lookups!$A$13, Lookups!$A$9:Lookups!$B$24, 2, FALSE), "-")</f>
        <v/>
      </c>
      <c r="E108" s="20">
        <f>IFERROR(New_4G_Sites!E108*VLOOKUP(Lookups!$A$13, Lookups!$A$9:Lookups!$B$24, 2, FALSE), "-")</f>
        <v/>
      </c>
      <c r="F108" s="20">
        <f>IFERROR(New_4G_Sites!F108*VLOOKUP(Lookups!$A$13, Lookups!$A$9:Lookups!$B$24, 2, FALSE), "-")</f>
        <v/>
      </c>
      <c r="G108" s="20">
        <f>IFERROR(New_4G_Sites!G108*VLOOKUP(Lookups!$A$13, Lookups!$A$9:Lookups!$B$24, 2, FALSE), "-")</f>
        <v/>
      </c>
      <c r="H108" s="20">
        <f>IFERROR(New_4G_Sites!H108*VLOOKUP(Lookups!$A$13, Lookups!$A$9:Lookups!$B$24, 2, FALSE), "-")</f>
        <v/>
      </c>
      <c r="I108" s="20">
        <f>IFERROR(New_4G_Sites!I108*VLOOKUP(Lookups!$A$13, Lookups!$A$9:Lookups!$B$24, 2, FALSE), "-")</f>
        <v/>
      </c>
      <c r="J108" s="20">
        <f>IFERROR(New_4G_Sites!J108*VLOOKUP(Lookups!$A$13, Lookups!$A$9:Lookups!$B$24, 2, FALSE), "-")</f>
        <v/>
      </c>
      <c r="K108" s="20">
        <f>IFERROR(New_4G_Sites!K108*VLOOKUP(Lookups!$A$13, Lookups!$A$9:Lookups!$B$24, 2, FALSE), "-")</f>
        <v/>
      </c>
      <c r="L108" s="20">
        <f>IFERROR(New_4G_Sites!L108*VLOOKUP(Lookups!$A$13, Lookups!$A$9:Lookups!$B$24, 2, FALSE), "-")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IFERROR(New_4G_Sites!C109*VLOOKUP(Lookups!$A$13, Lookups!$A$9:Lookups!$B$24, 2, FALSE), "-")</f>
        <v/>
      </c>
      <c r="D109" s="20">
        <f>IFERROR(New_4G_Sites!D109*VLOOKUP(Lookups!$A$13, Lookups!$A$9:Lookups!$B$24, 2, FALSE), "-")</f>
        <v/>
      </c>
      <c r="E109" s="20">
        <f>IFERROR(New_4G_Sites!E109*VLOOKUP(Lookups!$A$13, Lookups!$A$9:Lookups!$B$24, 2, FALSE), "-")</f>
        <v/>
      </c>
      <c r="F109" s="20">
        <f>IFERROR(New_4G_Sites!F109*VLOOKUP(Lookups!$A$13, Lookups!$A$9:Lookups!$B$24, 2, FALSE), "-")</f>
        <v/>
      </c>
      <c r="G109" s="20">
        <f>IFERROR(New_4G_Sites!G109*VLOOKUP(Lookups!$A$13, Lookups!$A$9:Lookups!$B$24, 2, FALSE), "-")</f>
        <v/>
      </c>
      <c r="H109" s="20">
        <f>IFERROR(New_4G_Sites!H109*VLOOKUP(Lookups!$A$13, Lookups!$A$9:Lookups!$B$24, 2, FALSE), "-")</f>
        <v/>
      </c>
      <c r="I109" s="20">
        <f>IFERROR(New_4G_Sites!I109*VLOOKUP(Lookups!$A$13, Lookups!$A$9:Lookups!$B$24, 2, FALSE), "-")</f>
        <v/>
      </c>
      <c r="J109" s="20">
        <f>IFERROR(New_4G_Sites!J109*VLOOKUP(Lookups!$A$13, Lookups!$A$9:Lookups!$B$24, 2, FALSE), "-")</f>
        <v/>
      </c>
      <c r="K109" s="20">
        <f>IFERROR(New_4G_Sites!K109*VLOOKUP(Lookups!$A$13, Lookups!$A$9:Lookups!$B$24, 2, FALSE), "-")</f>
        <v/>
      </c>
      <c r="L109" s="20">
        <f>IFERROR(New_4G_Sites!L109*VLOOKUP(Lookups!$A$13, Lookups!$A$9:Lookups!$B$24, 2, FALSE), "-")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IFERROR(New_4G_Sites!C110*VLOOKUP(Lookups!$A$13, Lookups!$A$9:Lookups!$B$24, 2, FALSE), "-")</f>
        <v/>
      </c>
      <c r="D110" s="20">
        <f>IFERROR(New_4G_Sites!D110*VLOOKUP(Lookups!$A$13, Lookups!$A$9:Lookups!$B$24, 2, FALSE), "-")</f>
        <v/>
      </c>
      <c r="E110" s="20">
        <f>IFERROR(New_4G_Sites!E110*VLOOKUP(Lookups!$A$13, Lookups!$A$9:Lookups!$B$24, 2, FALSE), "-")</f>
        <v/>
      </c>
      <c r="F110" s="20">
        <f>IFERROR(New_4G_Sites!F110*VLOOKUP(Lookups!$A$13, Lookups!$A$9:Lookups!$B$24, 2, FALSE), "-")</f>
        <v/>
      </c>
      <c r="G110" s="20">
        <f>IFERROR(New_4G_Sites!G110*VLOOKUP(Lookups!$A$13, Lookups!$A$9:Lookups!$B$24, 2, FALSE), "-")</f>
        <v/>
      </c>
      <c r="H110" s="20">
        <f>IFERROR(New_4G_Sites!H110*VLOOKUP(Lookups!$A$13, Lookups!$A$9:Lookups!$B$24, 2, FALSE), "-")</f>
        <v/>
      </c>
      <c r="I110" s="20">
        <f>IFERROR(New_4G_Sites!I110*VLOOKUP(Lookups!$A$13, Lookups!$A$9:Lookups!$B$24, 2, FALSE), "-")</f>
        <v/>
      </c>
      <c r="J110" s="20">
        <f>IFERROR(New_4G_Sites!J110*VLOOKUP(Lookups!$A$13, Lookups!$A$9:Lookups!$B$24, 2, FALSE), "-")</f>
        <v/>
      </c>
      <c r="K110" s="20">
        <f>IFERROR(New_4G_Sites!K110*VLOOKUP(Lookups!$A$13, Lookups!$A$9:Lookups!$B$24, 2, FALSE), "-")</f>
        <v/>
      </c>
      <c r="L110" s="20">
        <f>IFERROR(New_4G_Sites!L110*VLOOKUP(Lookups!$A$13, Lookups!$A$9:Lookups!$B$24, 2, FALSE), "-")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IFERROR(New_4G_Sites!C111*VLOOKUP(Lookups!$A$13, Lookups!$A$9:Lookups!$B$24, 2, FALSE), "-")</f>
        <v/>
      </c>
      <c r="D111" s="20">
        <f>IFERROR(New_4G_Sites!D111*VLOOKUP(Lookups!$A$13, Lookups!$A$9:Lookups!$B$24, 2, FALSE), "-")</f>
        <v/>
      </c>
      <c r="E111" s="20">
        <f>IFERROR(New_4G_Sites!E111*VLOOKUP(Lookups!$A$13, Lookups!$A$9:Lookups!$B$24, 2, FALSE), "-")</f>
        <v/>
      </c>
      <c r="F111" s="20">
        <f>IFERROR(New_4G_Sites!F111*VLOOKUP(Lookups!$A$13, Lookups!$A$9:Lookups!$B$24, 2, FALSE), "-")</f>
        <v/>
      </c>
      <c r="G111" s="20">
        <f>IFERROR(New_4G_Sites!G111*VLOOKUP(Lookups!$A$13, Lookups!$A$9:Lookups!$B$24, 2, FALSE), "-")</f>
        <v/>
      </c>
      <c r="H111" s="20">
        <f>IFERROR(New_4G_Sites!H111*VLOOKUP(Lookups!$A$13, Lookups!$A$9:Lookups!$B$24, 2, FALSE), "-")</f>
        <v/>
      </c>
      <c r="I111" s="20">
        <f>IFERROR(New_4G_Sites!I111*VLOOKUP(Lookups!$A$13, Lookups!$A$9:Lookups!$B$24, 2, FALSE), "-")</f>
        <v/>
      </c>
      <c r="J111" s="20">
        <f>IFERROR(New_4G_Sites!J111*VLOOKUP(Lookups!$A$13, Lookups!$A$9:Lookups!$B$24, 2, FALSE), "-")</f>
        <v/>
      </c>
      <c r="K111" s="20">
        <f>IFERROR(New_4G_Sites!K111*VLOOKUP(Lookups!$A$13, Lookups!$A$9:Lookups!$B$24, 2, FALSE), "-")</f>
        <v/>
      </c>
      <c r="L111" s="20">
        <f>IFERROR(New_4G_Sites!L111*VLOOKUP(Lookups!$A$13, Lookups!$A$9:Lookups!$B$24, 2, FALSE), "-")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IFERROR(New_4G_Sites!C112*VLOOKUP(Lookups!$A$13, Lookups!$A$9:Lookups!$B$24, 2, FALSE), "-")</f>
        <v/>
      </c>
      <c r="D112" s="20">
        <f>IFERROR(New_4G_Sites!D112*VLOOKUP(Lookups!$A$13, Lookups!$A$9:Lookups!$B$24, 2, FALSE), "-")</f>
        <v/>
      </c>
      <c r="E112" s="20">
        <f>IFERROR(New_4G_Sites!E112*VLOOKUP(Lookups!$A$13, Lookups!$A$9:Lookups!$B$24, 2, FALSE), "-")</f>
        <v/>
      </c>
      <c r="F112" s="20">
        <f>IFERROR(New_4G_Sites!F112*VLOOKUP(Lookups!$A$13, Lookups!$A$9:Lookups!$B$24, 2, FALSE), "-")</f>
        <v/>
      </c>
      <c r="G112" s="20">
        <f>IFERROR(New_4G_Sites!G112*VLOOKUP(Lookups!$A$13, Lookups!$A$9:Lookups!$B$24, 2, FALSE), "-")</f>
        <v/>
      </c>
      <c r="H112" s="20">
        <f>IFERROR(New_4G_Sites!H112*VLOOKUP(Lookups!$A$13, Lookups!$A$9:Lookups!$B$24, 2, FALSE), "-")</f>
        <v/>
      </c>
      <c r="I112" s="20">
        <f>IFERROR(New_4G_Sites!I112*VLOOKUP(Lookups!$A$13, Lookups!$A$9:Lookups!$B$24, 2, FALSE), "-")</f>
        <v/>
      </c>
      <c r="J112" s="20">
        <f>IFERROR(New_4G_Sites!J112*VLOOKUP(Lookups!$A$13, Lookups!$A$9:Lookups!$B$24, 2, FALSE), "-")</f>
        <v/>
      </c>
      <c r="K112" s="20">
        <f>IFERROR(New_4G_Sites!K112*VLOOKUP(Lookups!$A$13, Lookups!$A$9:Lookups!$B$24, 2, FALSE), "-")</f>
        <v/>
      </c>
      <c r="L112" s="20">
        <f>IFERROR(New_4G_Sites!L112*VLOOKUP(Lookups!$A$13, Lookups!$A$9:Lookups!$B$24, 2, FALSE), "-")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IFERROR(New_4G_Sites!C113*VLOOKUP(Lookups!$A$13, Lookups!$A$9:Lookups!$B$24, 2, FALSE), "-")</f>
        <v/>
      </c>
      <c r="D113" s="20">
        <f>IFERROR(New_4G_Sites!D113*VLOOKUP(Lookups!$A$13, Lookups!$A$9:Lookups!$B$24, 2, FALSE), "-")</f>
        <v/>
      </c>
      <c r="E113" s="20">
        <f>IFERROR(New_4G_Sites!E113*VLOOKUP(Lookups!$A$13, Lookups!$A$9:Lookups!$B$24, 2, FALSE), "-")</f>
        <v/>
      </c>
      <c r="F113" s="20">
        <f>IFERROR(New_4G_Sites!F113*VLOOKUP(Lookups!$A$13, Lookups!$A$9:Lookups!$B$24, 2, FALSE), "-")</f>
        <v/>
      </c>
      <c r="G113" s="20">
        <f>IFERROR(New_4G_Sites!G113*VLOOKUP(Lookups!$A$13, Lookups!$A$9:Lookups!$B$24, 2, FALSE), "-")</f>
        <v/>
      </c>
      <c r="H113" s="20">
        <f>IFERROR(New_4G_Sites!H113*VLOOKUP(Lookups!$A$13, Lookups!$A$9:Lookups!$B$24, 2, FALSE), "-")</f>
        <v/>
      </c>
      <c r="I113" s="20">
        <f>IFERROR(New_4G_Sites!I113*VLOOKUP(Lookups!$A$13, Lookups!$A$9:Lookups!$B$24, 2, FALSE), "-")</f>
        <v/>
      </c>
      <c r="J113" s="20">
        <f>IFERROR(New_4G_Sites!J113*VLOOKUP(Lookups!$A$13, Lookups!$A$9:Lookups!$B$24, 2, FALSE), "-")</f>
        <v/>
      </c>
      <c r="K113" s="20">
        <f>IFERROR(New_4G_Sites!K113*VLOOKUP(Lookups!$A$13, Lookups!$A$9:Lookups!$B$24, 2, FALSE), "-")</f>
        <v/>
      </c>
      <c r="L113" s="20">
        <f>IFERROR(New_4G_Sites!L113*VLOOKUP(Lookups!$A$13, Lookups!$A$9:Lookups!$B$24, 2, FALSE), "-")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IFERROR(New_4G_Sites!C114*VLOOKUP(Lookups!$A$13, Lookups!$A$9:Lookups!$B$24, 2, FALSE), "-")</f>
        <v/>
      </c>
      <c r="D114" s="20">
        <f>IFERROR(New_4G_Sites!D114*VLOOKUP(Lookups!$A$13, Lookups!$A$9:Lookups!$B$24, 2, FALSE), "-")</f>
        <v/>
      </c>
      <c r="E114" s="20">
        <f>IFERROR(New_4G_Sites!E114*VLOOKUP(Lookups!$A$13, Lookups!$A$9:Lookups!$B$24, 2, FALSE), "-")</f>
        <v/>
      </c>
      <c r="F114" s="20">
        <f>IFERROR(New_4G_Sites!F114*VLOOKUP(Lookups!$A$13, Lookups!$A$9:Lookups!$B$24, 2, FALSE), "-")</f>
        <v/>
      </c>
      <c r="G114" s="20">
        <f>IFERROR(New_4G_Sites!G114*VLOOKUP(Lookups!$A$13, Lookups!$A$9:Lookups!$B$24, 2, FALSE), "-")</f>
        <v/>
      </c>
      <c r="H114" s="20">
        <f>IFERROR(New_4G_Sites!H114*VLOOKUP(Lookups!$A$13, Lookups!$A$9:Lookups!$B$24, 2, FALSE), "-")</f>
        <v/>
      </c>
      <c r="I114" s="20">
        <f>IFERROR(New_4G_Sites!I114*VLOOKUP(Lookups!$A$13, Lookups!$A$9:Lookups!$B$24, 2, FALSE), "-")</f>
        <v/>
      </c>
      <c r="J114" s="20">
        <f>IFERROR(New_4G_Sites!J114*VLOOKUP(Lookups!$A$13, Lookups!$A$9:Lookups!$B$24, 2, FALSE), "-")</f>
        <v/>
      </c>
      <c r="K114" s="20">
        <f>IFERROR(New_4G_Sites!K114*VLOOKUP(Lookups!$A$13, Lookups!$A$9:Lookups!$B$24, 2, FALSE), "-")</f>
        <v/>
      </c>
      <c r="L114" s="20">
        <f>IFERROR(New_4G_Sites!L114*VLOOKUP(Lookups!$A$13, Lookups!$A$9:Lookups!$B$24, 2, FALSE), "-")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IFERROR(New_4G_Sites!C115*VLOOKUP(Lookups!$A$13, Lookups!$A$9:Lookups!$B$24, 2, FALSE), "-")</f>
        <v/>
      </c>
      <c r="D115" s="20">
        <f>IFERROR(New_4G_Sites!D115*VLOOKUP(Lookups!$A$13, Lookups!$A$9:Lookups!$B$24, 2, FALSE), "-")</f>
        <v/>
      </c>
      <c r="E115" s="20">
        <f>IFERROR(New_4G_Sites!E115*VLOOKUP(Lookups!$A$13, Lookups!$A$9:Lookups!$B$24, 2, FALSE), "-")</f>
        <v/>
      </c>
      <c r="F115" s="20">
        <f>IFERROR(New_4G_Sites!F115*VLOOKUP(Lookups!$A$13, Lookups!$A$9:Lookups!$B$24, 2, FALSE), "-")</f>
        <v/>
      </c>
      <c r="G115" s="20">
        <f>IFERROR(New_4G_Sites!G115*VLOOKUP(Lookups!$A$13, Lookups!$A$9:Lookups!$B$24, 2, FALSE), "-")</f>
        <v/>
      </c>
      <c r="H115" s="20">
        <f>IFERROR(New_4G_Sites!H115*VLOOKUP(Lookups!$A$13, Lookups!$A$9:Lookups!$B$24, 2, FALSE), "-")</f>
        <v/>
      </c>
      <c r="I115" s="20">
        <f>IFERROR(New_4G_Sites!I115*VLOOKUP(Lookups!$A$13, Lookups!$A$9:Lookups!$B$24, 2, FALSE), "-")</f>
        <v/>
      </c>
      <c r="J115" s="20">
        <f>IFERROR(New_4G_Sites!J115*VLOOKUP(Lookups!$A$13, Lookups!$A$9:Lookups!$B$24, 2, FALSE), "-")</f>
        <v/>
      </c>
      <c r="K115" s="20">
        <f>IFERROR(New_4G_Sites!K115*VLOOKUP(Lookups!$A$13, Lookups!$A$9:Lookups!$B$24, 2, FALSE), "-")</f>
        <v/>
      </c>
      <c r="L115" s="20">
        <f>IFERROR(New_4G_Sites!L115*VLOOKUP(Lookups!$A$13, Lookups!$A$9:Lookups!$B$24, 2, FALSE), "-")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IFERROR(New_4G_Sites!C116*VLOOKUP(Lookups!$A$13, Lookups!$A$9:Lookups!$B$24, 2, FALSE), "-")</f>
        <v/>
      </c>
      <c r="D116" s="20">
        <f>IFERROR(New_4G_Sites!D116*VLOOKUP(Lookups!$A$13, Lookups!$A$9:Lookups!$B$24, 2, FALSE), "-")</f>
        <v/>
      </c>
      <c r="E116" s="20">
        <f>IFERROR(New_4G_Sites!E116*VLOOKUP(Lookups!$A$13, Lookups!$A$9:Lookups!$B$24, 2, FALSE), "-")</f>
        <v/>
      </c>
      <c r="F116" s="20">
        <f>IFERROR(New_4G_Sites!F116*VLOOKUP(Lookups!$A$13, Lookups!$A$9:Lookups!$B$24, 2, FALSE), "-")</f>
        <v/>
      </c>
      <c r="G116" s="20">
        <f>IFERROR(New_4G_Sites!G116*VLOOKUP(Lookups!$A$13, Lookups!$A$9:Lookups!$B$24, 2, FALSE), "-")</f>
        <v/>
      </c>
      <c r="H116" s="20">
        <f>IFERROR(New_4G_Sites!H116*VLOOKUP(Lookups!$A$13, Lookups!$A$9:Lookups!$B$24, 2, FALSE), "-")</f>
        <v/>
      </c>
      <c r="I116" s="20">
        <f>IFERROR(New_4G_Sites!I116*VLOOKUP(Lookups!$A$13, Lookups!$A$9:Lookups!$B$24, 2, FALSE), "-")</f>
        <v/>
      </c>
      <c r="J116" s="20">
        <f>IFERROR(New_4G_Sites!J116*VLOOKUP(Lookups!$A$13, Lookups!$A$9:Lookups!$B$24, 2, FALSE), "-")</f>
        <v/>
      </c>
      <c r="K116" s="20">
        <f>IFERROR(New_4G_Sites!K116*VLOOKUP(Lookups!$A$13, Lookups!$A$9:Lookups!$B$24, 2, FALSE), "-")</f>
        <v/>
      </c>
      <c r="L116" s="20">
        <f>IFERROR(New_4G_Sites!L116*VLOOKUP(Lookups!$A$13, Lookups!$A$9:Lookups!$B$24, 2, FALSE), "-")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IFERROR(New_4G_Sites!C117*VLOOKUP(Lookups!$A$13, Lookups!$A$9:Lookups!$B$24, 2, FALSE), "-")</f>
        <v/>
      </c>
      <c r="D117" s="20">
        <f>IFERROR(New_4G_Sites!D117*VLOOKUP(Lookups!$A$13, Lookups!$A$9:Lookups!$B$24, 2, FALSE), "-")</f>
        <v/>
      </c>
      <c r="E117" s="20">
        <f>IFERROR(New_4G_Sites!E117*VLOOKUP(Lookups!$A$13, Lookups!$A$9:Lookups!$B$24, 2, FALSE), "-")</f>
        <v/>
      </c>
      <c r="F117" s="20">
        <f>IFERROR(New_4G_Sites!F117*VLOOKUP(Lookups!$A$13, Lookups!$A$9:Lookups!$B$24, 2, FALSE), "-")</f>
        <v/>
      </c>
      <c r="G117" s="20">
        <f>IFERROR(New_4G_Sites!G117*VLOOKUP(Lookups!$A$13, Lookups!$A$9:Lookups!$B$24, 2, FALSE), "-")</f>
        <v/>
      </c>
      <c r="H117" s="20">
        <f>IFERROR(New_4G_Sites!H117*VLOOKUP(Lookups!$A$13, Lookups!$A$9:Lookups!$B$24, 2, FALSE), "-")</f>
        <v/>
      </c>
      <c r="I117" s="20">
        <f>IFERROR(New_4G_Sites!I117*VLOOKUP(Lookups!$A$13, Lookups!$A$9:Lookups!$B$24, 2, FALSE), "-")</f>
        <v/>
      </c>
      <c r="J117" s="20">
        <f>IFERROR(New_4G_Sites!J117*VLOOKUP(Lookups!$A$13, Lookups!$A$9:Lookups!$B$24, 2, FALSE), "-")</f>
        <v/>
      </c>
      <c r="K117" s="20">
        <f>IFERROR(New_4G_Sites!K117*VLOOKUP(Lookups!$A$13, Lookups!$A$9:Lookups!$B$24, 2, FALSE), "-")</f>
        <v/>
      </c>
      <c r="L117" s="20">
        <f>IFERROR(New_4G_Sites!L117*VLOOKUP(Lookups!$A$13, Lookups!$A$9:Lookups!$B$24, 2, FALSE), "-")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IFERROR(New_4G_Sites!C118*VLOOKUP(Lookups!$A$13, Lookups!$A$9:Lookups!$B$24, 2, FALSE), "-")</f>
        <v/>
      </c>
      <c r="D118" s="20">
        <f>IFERROR(New_4G_Sites!D118*VLOOKUP(Lookups!$A$13, Lookups!$A$9:Lookups!$B$24, 2, FALSE), "-")</f>
        <v/>
      </c>
      <c r="E118" s="20">
        <f>IFERROR(New_4G_Sites!E118*VLOOKUP(Lookups!$A$13, Lookups!$A$9:Lookups!$B$24, 2, FALSE), "-")</f>
        <v/>
      </c>
      <c r="F118" s="20">
        <f>IFERROR(New_4G_Sites!F118*VLOOKUP(Lookups!$A$13, Lookups!$A$9:Lookups!$B$24, 2, FALSE), "-")</f>
        <v/>
      </c>
      <c r="G118" s="20">
        <f>IFERROR(New_4G_Sites!G118*VLOOKUP(Lookups!$A$13, Lookups!$A$9:Lookups!$B$24, 2, FALSE), "-")</f>
        <v/>
      </c>
      <c r="H118" s="20">
        <f>IFERROR(New_4G_Sites!H118*VLOOKUP(Lookups!$A$13, Lookups!$A$9:Lookups!$B$24, 2, FALSE), "-")</f>
        <v/>
      </c>
      <c r="I118" s="20">
        <f>IFERROR(New_4G_Sites!I118*VLOOKUP(Lookups!$A$13, Lookups!$A$9:Lookups!$B$24, 2, FALSE), "-")</f>
        <v/>
      </c>
      <c r="J118" s="20">
        <f>IFERROR(New_4G_Sites!J118*VLOOKUP(Lookups!$A$13, Lookups!$A$9:Lookups!$B$24, 2, FALSE), "-")</f>
        <v/>
      </c>
      <c r="K118" s="20">
        <f>IFERROR(New_4G_Sites!K118*VLOOKUP(Lookups!$A$13, Lookups!$A$9:Lookups!$B$24, 2, FALSE), "-")</f>
        <v/>
      </c>
      <c r="L118" s="20">
        <f>IFERROR(New_4G_Sites!L118*VLOOKUP(Lookups!$A$13, Lookups!$A$9:Lookups!$B$24, 2, FALSE), "-")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IFERROR(New_4G_Sites!C119*VLOOKUP(Lookups!$A$13, Lookups!$A$9:Lookups!$B$24, 2, FALSE), "-")</f>
        <v/>
      </c>
      <c r="D119" s="20">
        <f>IFERROR(New_4G_Sites!D119*VLOOKUP(Lookups!$A$13, Lookups!$A$9:Lookups!$B$24, 2, FALSE), "-")</f>
        <v/>
      </c>
      <c r="E119" s="20">
        <f>IFERROR(New_4G_Sites!E119*VLOOKUP(Lookups!$A$13, Lookups!$A$9:Lookups!$B$24, 2, FALSE), "-")</f>
        <v/>
      </c>
      <c r="F119" s="20">
        <f>IFERROR(New_4G_Sites!F119*VLOOKUP(Lookups!$A$13, Lookups!$A$9:Lookups!$B$24, 2, FALSE), "-")</f>
        <v/>
      </c>
      <c r="G119" s="20">
        <f>IFERROR(New_4G_Sites!G119*VLOOKUP(Lookups!$A$13, Lookups!$A$9:Lookups!$B$24, 2, FALSE), "-")</f>
        <v/>
      </c>
      <c r="H119" s="20">
        <f>IFERROR(New_4G_Sites!H119*VLOOKUP(Lookups!$A$13, Lookups!$A$9:Lookups!$B$24, 2, FALSE), "-")</f>
        <v/>
      </c>
      <c r="I119" s="20">
        <f>IFERROR(New_4G_Sites!I119*VLOOKUP(Lookups!$A$13, Lookups!$A$9:Lookups!$B$24, 2, FALSE), "-")</f>
        <v/>
      </c>
      <c r="J119" s="20">
        <f>IFERROR(New_4G_Sites!J119*VLOOKUP(Lookups!$A$13, Lookups!$A$9:Lookups!$B$24, 2, FALSE), "-")</f>
        <v/>
      </c>
      <c r="K119" s="20">
        <f>IFERROR(New_4G_Sites!K119*VLOOKUP(Lookups!$A$13, Lookups!$A$9:Lookups!$B$24, 2, FALSE), "-")</f>
        <v/>
      </c>
      <c r="L119" s="20">
        <f>IFERROR(New_4G_Sites!L119*VLOOKUP(Lookups!$A$13, Lookups!$A$9:Lookups!$B$24, 2, FALSE), "-")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IFERROR(New_4G_Sites!C120*VLOOKUP(Lookups!$A$13, Lookups!$A$9:Lookups!$B$24, 2, FALSE), "-")</f>
        <v/>
      </c>
      <c r="D120" s="20">
        <f>IFERROR(New_4G_Sites!D120*VLOOKUP(Lookups!$A$13, Lookups!$A$9:Lookups!$B$24, 2, FALSE), "-")</f>
        <v/>
      </c>
      <c r="E120" s="20">
        <f>IFERROR(New_4G_Sites!E120*VLOOKUP(Lookups!$A$13, Lookups!$A$9:Lookups!$B$24, 2, FALSE), "-")</f>
        <v/>
      </c>
      <c r="F120" s="20">
        <f>IFERROR(New_4G_Sites!F120*VLOOKUP(Lookups!$A$13, Lookups!$A$9:Lookups!$B$24, 2, FALSE), "-")</f>
        <v/>
      </c>
      <c r="G120" s="20">
        <f>IFERROR(New_4G_Sites!G120*VLOOKUP(Lookups!$A$13, Lookups!$A$9:Lookups!$B$24, 2, FALSE), "-")</f>
        <v/>
      </c>
      <c r="H120" s="20">
        <f>IFERROR(New_4G_Sites!H120*VLOOKUP(Lookups!$A$13, Lookups!$A$9:Lookups!$B$24, 2, FALSE), "-")</f>
        <v/>
      </c>
      <c r="I120" s="20">
        <f>IFERROR(New_4G_Sites!I120*VLOOKUP(Lookups!$A$13, Lookups!$A$9:Lookups!$B$24, 2, FALSE), "-")</f>
        <v/>
      </c>
      <c r="J120" s="20">
        <f>IFERROR(New_4G_Sites!J120*VLOOKUP(Lookups!$A$13, Lookups!$A$9:Lookups!$B$24, 2, FALSE), "-")</f>
        <v/>
      </c>
      <c r="K120" s="20">
        <f>IFERROR(New_4G_Sites!K120*VLOOKUP(Lookups!$A$13, Lookups!$A$9:Lookups!$B$24, 2, FALSE), "-")</f>
        <v/>
      </c>
      <c r="L120" s="20">
        <f>IFERROR(New_4G_Sites!L120*VLOOKUP(Lookups!$A$13, Lookups!$A$9:Lookups!$B$24, 2, FALSE), "-")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IFERROR(New_4G_Sites!C121*VLOOKUP(Lookups!$A$13, Lookups!$A$9:Lookups!$B$24, 2, FALSE), "-")</f>
        <v/>
      </c>
      <c r="D121" s="20">
        <f>IFERROR(New_4G_Sites!D121*VLOOKUP(Lookups!$A$13, Lookups!$A$9:Lookups!$B$24, 2, FALSE), "-")</f>
        <v/>
      </c>
      <c r="E121" s="20">
        <f>IFERROR(New_4G_Sites!E121*VLOOKUP(Lookups!$A$13, Lookups!$A$9:Lookups!$B$24, 2, FALSE), "-")</f>
        <v/>
      </c>
      <c r="F121" s="20">
        <f>IFERROR(New_4G_Sites!F121*VLOOKUP(Lookups!$A$13, Lookups!$A$9:Lookups!$B$24, 2, FALSE), "-")</f>
        <v/>
      </c>
      <c r="G121" s="20">
        <f>IFERROR(New_4G_Sites!G121*VLOOKUP(Lookups!$A$13, Lookups!$A$9:Lookups!$B$24, 2, FALSE), "-")</f>
        <v/>
      </c>
      <c r="H121" s="20">
        <f>IFERROR(New_4G_Sites!H121*VLOOKUP(Lookups!$A$13, Lookups!$A$9:Lookups!$B$24, 2, FALSE), "-")</f>
        <v/>
      </c>
      <c r="I121" s="20">
        <f>IFERROR(New_4G_Sites!I121*VLOOKUP(Lookups!$A$13, Lookups!$A$9:Lookups!$B$24, 2, FALSE), "-")</f>
        <v/>
      </c>
      <c r="J121" s="20">
        <f>IFERROR(New_4G_Sites!J121*VLOOKUP(Lookups!$A$13, Lookups!$A$9:Lookups!$B$24, 2, FALSE), "-")</f>
        <v/>
      </c>
      <c r="K121" s="20">
        <f>IFERROR(New_4G_Sites!K121*VLOOKUP(Lookups!$A$13, Lookups!$A$9:Lookups!$B$24, 2, FALSE), "-")</f>
        <v/>
      </c>
      <c r="L121" s="20">
        <f>IFERROR(New_4G_Sites!L121*VLOOKUP(Lookups!$A$13, Lookups!$A$9:Lookups!$B$24, 2, FALSE), "-")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IFERROR(New_4G_Sites!C122*VLOOKUP(Lookups!$A$13, Lookups!$A$9:Lookups!$B$24, 2, FALSE), "-")</f>
        <v/>
      </c>
      <c r="D122" s="20">
        <f>IFERROR(New_4G_Sites!D122*VLOOKUP(Lookups!$A$13, Lookups!$A$9:Lookups!$B$24, 2, FALSE), "-")</f>
        <v/>
      </c>
      <c r="E122" s="20">
        <f>IFERROR(New_4G_Sites!E122*VLOOKUP(Lookups!$A$13, Lookups!$A$9:Lookups!$B$24, 2, FALSE), "-")</f>
        <v/>
      </c>
      <c r="F122" s="20">
        <f>IFERROR(New_4G_Sites!F122*VLOOKUP(Lookups!$A$13, Lookups!$A$9:Lookups!$B$24, 2, FALSE), "-")</f>
        <v/>
      </c>
      <c r="G122" s="20">
        <f>IFERROR(New_4G_Sites!G122*VLOOKUP(Lookups!$A$13, Lookups!$A$9:Lookups!$B$24, 2, FALSE), "-")</f>
        <v/>
      </c>
      <c r="H122" s="20">
        <f>IFERROR(New_4G_Sites!H122*VLOOKUP(Lookups!$A$13, Lookups!$A$9:Lookups!$B$24, 2, FALSE), "-")</f>
        <v/>
      </c>
      <c r="I122" s="20">
        <f>IFERROR(New_4G_Sites!I122*VLOOKUP(Lookups!$A$13, Lookups!$A$9:Lookups!$B$24, 2, FALSE), "-")</f>
        <v/>
      </c>
      <c r="J122" s="20">
        <f>IFERROR(New_4G_Sites!J122*VLOOKUP(Lookups!$A$13, Lookups!$A$9:Lookups!$B$24, 2, FALSE), "-")</f>
        <v/>
      </c>
      <c r="K122" s="20">
        <f>IFERROR(New_4G_Sites!K122*VLOOKUP(Lookups!$A$13, Lookups!$A$9:Lookups!$B$24, 2, FALSE), "-")</f>
        <v/>
      </c>
      <c r="L122" s="20">
        <f>IFERROR(New_4G_Sites!L122*VLOOKUP(Lookups!$A$13, Lookups!$A$9:Lookups!$B$24, 2, FALSE), "-")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IFERROR(New_4G_Sites!C123*VLOOKUP(Lookups!$A$13, Lookups!$A$9:Lookups!$B$24, 2, FALSE), "-")</f>
        <v/>
      </c>
      <c r="D123" s="20">
        <f>IFERROR(New_4G_Sites!D123*VLOOKUP(Lookups!$A$13, Lookups!$A$9:Lookups!$B$24, 2, FALSE), "-")</f>
        <v/>
      </c>
      <c r="E123" s="20">
        <f>IFERROR(New_4G_Sites!E123*VLOOKUP(Lookups!$A$13, Lookups!$A$9:Lookups!$B$24, 2, FALSE), "-")</f>
        <v/>
      </c>
      <c r="F123" s="20">
        <f>IFERROR(New_4G_Sites!F123*VLOOKUP(Lookups!$A$13, Lookups!$A$9:Lookups!$B$24, 2, FALSE), "-")</f>
        <v/>
      </c>
      <c r="G123" s="20">
        <f>IFERROR(New_4G_Sites!G123*VLOOKUP(Lookups!$A$13, Lookups!$A$9:Lookups!$B$24, 2, FALSE), "-")</f>
        <v/>
      </c>
      <c r="H123" s="20">
        <f>IFERROR(New_4G_Sites!H123*VLOOKUP(Lookups!$A$13, Lookups!$A$9:Lookups!$B$24, 2, FALSE), "-")</f>
        <v/>
      </c>
      <c r="I123" s="20">
        <f>IFERROR(New_4G_Sites!I123*VLOOKUP(Lookups!$A$13, Lookups!$A$9:Lookups!$B$24, 2, FALSE), "-")</f>
        <v/>
      </c>
      <c r="J123" s="20">
        <f>IFERROR(New_4G_Sites!J123*VLOOKUP(Lookups!$A$13, Lookups!$A$9:Lookups!$B$24, 2, FALSE), "-")</f>
        <v/>
      </c>
      <c r="K123" s="20">
        <f>IFERROR(New_4G_Sites!K123*VLOOKUP(Lookups!$A$13, Lookups!$A$9:Lookups!$B$24, 2, FALSE), "-")</f>
        <v/>
      </c>
      <c r="L123" s="20">
        <f>IFERROR(New_4G_Sites!L123*VLOOKUP(Lookups!$A$13, Lookups!$A$9:Lookups!$B$24, 2, FALSE), "-")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IFERROR(New_4G_Sites!C124*VLOOKUP(Lookups!$A$13, Lookups!$A$9:Lookups!$B$24, 2, FALSE), "-")</f>
        <v/>
      </c>
      <c r="D124" s="20">
        <f>IFERROR(New_4G_Sites!D124*VLOOKUP(Lookups!$A$13, Lookups!$A$9:Lookups!$B$24, 2, FALSE), "-")</f>
        <v/>
      </c>
      <c r="E124" s="20">
        <f>IFERROR(New_4G_Sites!E124*VLOOKUP(Lookups!$A$13, Lookups!$A$9:Lookups!$B$24, 2, FALSE), "-")</f>
        <v/>
      </c>
      <c r="F124" s="20">
        <f>IFERROR(New_4G_Sites!F124*VLOOKUP(Lookups!$A$13, Lookups!$A$9:Lookups!$B$24, 2, FALSE), "-")</f>
        <v/>
      </c>
      <c r="G124" s="20">
        <f>IFERROR(New_4G_Sites!G124*VLOOKUP(Lookups!$A$13, Lookups!$A$9:Lookups!$B$24, 2, FALSE), "-")</f>
        <v/>
      </c>
      <c r="H124" s="20">
        <f>IFERROR(New_4G_Sites!H124*VLOOKUP(Lookups!$A$13, Lookups!$A$9:Lookups!$B$24, 2, FALSE), "-")</f>
        <v/>
      </c>
      <c r="I124" s="20">
        <f>IFERROR(New_4G_Sites!I124*VLOOKUP(Lookups!$A$13, Lookups!$A$9:Lookups!$B$24, 2, FALSE), "-")</f>
        <v/>
      </c>
      <c r="J124" s="20">
        <f>IFERROR(New_4G_Sites!J124*VLOOKUP(Lookups!$A$13, Lookups!$A$9:Lookups!$B$24, 2, FALSE), "-")</f>
        <v/>
      </c>
      <c r="K124" s="20">
        <f>IFERROR(New_4G_Sites!K124*VLOOKUP(Lookups!$A$13, Lookups!$A$9:Lookups!$B$24, 2, FALSE), "-")</f>
        <v/>
      </c>
      <c r="L124" s="20">
        <f>IFERROR(New_4G_Sites!L124*VLOOKUP(Lookups!$A$13, Lookups!$A$9:Lookups!$B$24, 2, FALSE), "-")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IFERROR(New_4G_Sites!C125*VLOOKUP(Lookups!$A$13, Lookups!$A$9:Lookups!$B$24, 2, FALSE), "-")</f>
        <v/>
      </c>
      <c r="D125" s="20">
        <f>IFERROR(New_4G_Sites!D125*VLOOKUP(Lookups!$A$13, Lookups!$A$9:Lookups!$B$24, 2, FALSE), "-")</f>
        <v/>
      </c>
      <c r="E125" s="20">
        <f>IFERROR(New_4G_Sites!E125*VLOOKUP(Lookups!$A$13, Lookups!$A$9:Lookups!$B$24, 2, FALSE), "-")</f>
        <v/>
      </c>
      <c r="F125" s="20">
        <f>IFERROR(New_4G_Sites!F125*VLOOKUP(Lookups!$A$13, Lookups!$A$9:Lookups!$B$24, 2, FALSE), "-")</f>
        <v/>
      </c>
      <c r="G125" s="20">
        <f>IFERROR(New_4G_Sites!G125*VLOOKUP(Lookups!$A$13, Lookups!$A$9:Lookups!$B$24, 2, FALSE), "-")</f>
        <v/>
      </c>
      <c r="H125" s="20">
        <f>IFERROR(New_4G_Sites!H125*VLOOKUP(Lookups!$A$13, Lookups!$A$9:Lookups!$B$24, 2, FALSE), "-")</f>
        <v/>
      </c>
      <c r="I125" s="20">
        <f>IFERROR(New_4G_Sites!I125*VLOOKUP(Lookups!$A$13, Lookups!$A$9:Lookups!$B$24, 2, FALSE), "-")</f>
        <v/>
      </c>
      <c r="J125" s="20">
        <f>IFERROR(New_4G_Sites!J125*VLOOKUP(Lookups!$A$13, Lookups!$A$9:Lookups!$B$24, 2, FALSE), "-")</f>
        <v/>
      </c>
      <c r="K125" s="20">
        <f>IFERROR(New_4G_Sites!K125*VLOOKUP(Lookups!$A$13, Lookups!$A$9:Lookups!$B$24, 2, FALSE), "-")</f>
        <v/>
      </c>
      <c r="L125" s="20">
        <f>IFERROR(New_4G_Sites!L125*VLOOKUP(Lookups!$A$13, Lookups!$A$9:Lookups!$B$24, 2, FALSE), "-")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IFERROR(New_4G_Sites!C126*VLOOKUP(Lookups!$A$13, Lookups!$A$9:Lookups!$B$24, 2, FALSE), "-")</f>
        <v/>
      </c>
      <c r="D126" s="20">
        <f>IFERROR(New_4G_Sites!D126*VLOOKUP(Lookups!$A$13, Lookups!$A$9:Lookups!$B$24, 2, FALSE), "-")</f>
        <v/>
      </c>
      <c r="E126" s="20">
        <f>IFERROR(New_4G_Sites!E126*VLOOKUP(Lookups!$A$13, Lookups!$A$9:Lookups!$B$24, 2, FALSE), "-")</f>
        <v/>
      </c>
      <c r="F126" s="20">
        <f>IFERROR(New_4G_Sites!F126*VLOOKUP(Lookups!$A$13, Lookups!$A$9:Lookups!$B$24, 2, FALSE), "-")</f>
        <v/>
      </c>
      <c r="G126" s="20">
        <f>IFERROR(New_4G_Sites!G126*VLOOKUP(Lookups!$A$13, Lookups!$A$9:Lookups!$B$24, 2, FALSE), "-")</f>
        <v/>
      </c>
      <c r="H126" s="20">
        <f>IFERROR(New_4G_Sites!H126*VLOOKUP(Lookups!$A$13, Lookups!$A$9:Lookups!$B$24, 2, FALSE), "-")</f>
        <v/>
      </c>
      <c r="I126" s="20">
        <f>IFERROR(New_4G_Sites!I126*VLOOKUP(Lookups!$A$13, Lookups!$A$9:Lookups!$B$24, 2, FALSE), "-")</f>
        <v/>
      </c>
      <c r="J126" s="20">
        <f>IFERROR(New_4G_Sites!J126*VLOOKUP(Lookups!$A$13, Lookups!$A$9:Lookups!$B$24, 2, FALSE), "-")</f>
        <v/>
      </c>
      <c r="K126" s="20">
        <f>IFERROR(New_4G_Sites!K126*VLOOKUP(Lookups!$A$13, Lookups!$A$9:Lookups!$B$24, 2, FALSE), "-")</f>
        <v/>
      </c>
      <c r="L126" s="20">
        <f>IFERROR(New_4G_Sites!L126*VLOOKUP(Lookups!$A$13, Lookups!$A$9:Lookups!$B$24, 2, FALSE), "-")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IFERROR(New_4G_Sites!C127*VLOOKUP(Lookups!$A$13, Lookups!$A$9:Lookups!$B$24, 2, FALSE), "-")</f>
        <v/>
      </c>
      <c r="D127" s="20">
        <f>IFERROR(New_4G_Sites!D127*VLOOKUP(Lookups!$A$13, Lookups!$A$9:Lookups!$B$24, 2, FALSE), "-")</f>
        <v/>
      </c>
      <c r="E127" s="20">
        <f>IFERROR(New_4G_Sites!E127*VLOOKUP(Lookups!$A$13, Lookups!$A$9:Lookups!$B$24, 2, FALSE), "-")</f>
        <v/>
      </c>
      <c r="F127" s="20">
        <f>IFERROR(New_4G_Sites!F127*VLOOKUP(Lookups!$A$13, Lookups!$A$9:Lookups!$B$24, 2, FALSE), "-")</f>
        <v/>
      </c>
      <c r="G127" s="20">
        <f>IFERROR(New_4G_Sites!G127*VLOOKUP(Lookups!$A$13, Lookups!$A$9:Lookups!$B$24, 2, FALSE), "-")</f>
        <v/>
      </c>
      <c r="H127" s="20">
        <f>IFERROR(New_4G_Sites!H127*VLOOKUP(Lookups!$A$13, Lookups!$A$9:Lookups!$B$24, 2, FALSE), "-")</f>
        <v/>
      </c>
      <c r="I127" s="20">
        <f>IFERROR(New_4G_Sites!I127*VLOOKUP(Lookups!$A$13, Lookups!$A$9:Lookups!$B$24, 2, FALSE), "-")</f>
        <v/>
      </c>
      <c r="J127" s="20">
        <f>IFERROR(New_4G_Sites!J127*VLOOKUP(Lookups!$A$13, Lookups!$A$9:Lookups!$B$24, 2, FALSE), "-")</f>
        <v/>
      </c>
      <c r="K127" s="20">
        <f>IFERROR(New_4G_Sites!K127*VLOOKUP(Lookups!$A$13, Lookups!$A$9:Lookups!$B$24, 2, FALSE), "-")</f>
        <v/>
      </c>
      <c r="L127" s="20">
        <f>IFERROR(New_4G_Sites!L127*VLOOKUP(Lookups!$A$13, Lookups!$A$9:Lookups!$B$24, 2, FALSE), "-")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IFERROR(New_4G_Sites!C128*VLOOKUP(Lookups!$A$13, Lookups!$A$9:Lookups!$B$24, 2, FALSE), "-")</f>
        <v/>
      </c>
      <c r="D128" s="20">
        <f>IFERROR(New_4G_Sites!D128*VLOOKUP(Lookups!$A$13, Lookups!$A$9:Lookups!$B$24, 2, FALSE), "-")</f>
        <v/>
      </c>
      <c r="E128" s="20">
        <f>IFERROR(New_4G_Sites!E128*VLOOKUP(Lookups!$A$13, Lookups!$A$9:Lookups!$B$24, 2, FALSE), "-")</f>
        <v/>
      </c>
      <c r="F128" s="20">
        <f>IFERROR(New_4G_Sites!F128*VLOOKUP(Lookups!$A$13, Lookups!$A$9:Lookups!$B$24, 2, FALSE), "-")</f>
        <v/>
      </c>
      <c r="G128" s="20">
        <f>IFERROR(New_4G_Sites!G128*VLOOKUP(Lookups!$A$13, Lookups!$A$9:Lookups!$B$24, 2, FALSE), "-")</f>
        <v/>
      </c>
      <c r="H128" s="20">
        <f>IFERROR(New_4G_Sites!H128*VLOOKUP(Lookups!$A$13, Lookups!$A$9:Lookups!$B$24, 2, FALSE), "-")</f>
        <v/>
      </c>
      <c r="I128" s="20">
        <f>IFERROR(New_4G_Sites!I128*VLOOKUP(Lookups!$A$13, Lookups!$A$9:Lookups!$B$24, 2, FALSE), "-")</f>
        <v/>
      </c>
      <c r="J128" s="20">
        <f>IFERROR(New_4G_Sites!J128*VLOOKUP(Lookups!$A$13, Lookups!$A$9:Lookups!$B$24, 2, FALSE), "-")</f>
        <v/>
      </c>
      <c r="K128" s="20">
        <f>IFERROR(New_4G_Sites!K128*VLOOKUP(Lookups!$A$13, Lookups!$A$9:Lookups!$B$24, 2, FALSE), "-")</f>
        <v/>
      </c>
      <c r="L128" s="20">
        <f>IFERROR(New_4G_Sites!L128*VLOOKUP(Lookups!$A$13, Lookups!$A$9:Lookups!$B$24, 2, FALSE), "-")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IFERROR(New_4G_Sites!C129*VLOOKUP(Lookups!$A$13, Lookups!$A$9:Lookups!$B$24, 2, FALSE), "-")</f>
        <v/>
      </c>
      <c r="D129" s="20">
        <f>IFERROR(New_4G_Sites!D129*VLOOKUP(Lookups!$A$13, Lookups!$A$9:Lookups!$B$24, 2, FALSE), "-")</f>
        <v/>
      </c>
      <c r="E129" s="20">
        <f>IFERROR(New_4G_Sites!E129*VLOOKUP(Lookups!$A$13, Lookups!$A$9:Lookups!$B$24, 2, FALSE), "-")</f>
        <v/>
      </c>
      <c r="F129" s="20">
        <f>IFERROR(New_4G_Sites!F129*VLOOKUP(Lookups!$A$13, Lookups!$A$9:Lookups!$B$24, 2, FALSE), "-")</f>
        <v/>
      </c>
      <c r="G129" s="20">
        <f>IFERROR(New_4G_Sites!G129*VLOOKUP(Lookups!$A$13, Lookups!$A$9:Lookups!$B$24, 2, FALSE), "-")</f>
        <v/>
      </c>
      <c r="H129" s="20">
        <f>IFERROR(New_4G_Sites!H129*VLOOKUP(Lookups!$A$13, Lookups!$A$9:Lookups!$B$24, 2, FALSE), "-")</f>
        <v/>
      </c>
      <c r="I129" s="20">
        <f>IFERROR(New_4G_Sites!I129*VLOOKUP(Lookups!$A$13, Lookups!$A$9:Lookups!$B$24, 2, FALSE), "-")</f>
        <v/>
      </c>
      <c r="J129" s="20">
        <f>IFERROR(New_4G_Sites!J129*VLOOKUP(Lookups!$A$13, Lookups!$A$9:Lookups!$B$24, 2, FALSE), "-")</f>
        <v/>
      </c>
      <c r="K129" s="20">
        <f>IFERROR(New_4G_Sites!K129*VLOOKUP(Lookups!$A$13, Lookups!$A$9:Lookups!$B$24, 2, FALSE), "-")</f>
        <v/>
      </c>
      <c r="L129" s="20">
        <f>IFERROR(New_4G_Sites!L129*VLOOKUP(Lookups!$A$13, Lookups!$A$9:Lookups!$B$24, 2, FALSE), "-")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IFERROR(New_4G_Sites!C130*VLOOKUP(Lookups!$A$13, Lookups!$A$9:Lookups!$B$24, 2, FALSE), "-")</f>
        <v/>
      </c>
      <c r="D130" s="20">
        <f>IFERROR(New_4G_Sites!D130*VLOOKUP(Lookups!$A$13, Lookups!$A$9:Lookups!$B$24, 2, FALSE), "-")</f>
        <v/>
      </c>
      <c r="E130" s="20">
        <f>IFERROR(New_4G_Sites!E130*VLOOKUP(Lookups!$A$13, Lookups!$A$9:Lookups!$B$24, 2, FALSE), "-")</f>
        <v/>
      </c>
      <c r="F130" s="20">
        <f>IFERROR(New_4G_Sites!F130*VLOOKUP(Lookups!$A$13, Lookups!$A$9:Lookups!$B$24, 2, FALSE), "-")</f>
        <v/>
      </c>
      <c r="G130" s="20">
        <f>IFERROR(New_4G_Sites!G130*VLOOKUP(Lookups!$A$13, Lookups!$A$9:Lookups!$B$24, 2, FALSE), "-")</f>
        <v/>
      </c>
      <c r="H130" s="20">
        <f>IFERROR(New_4G_Sites!H130*VLOOKUP(Lookups!$A$13, Lookups!$A$9:Lookups!$B$24, 2, FALSE), "-")</f>
        <v/>
      </c>
      <c r="I130" s="20">
        <f>IFERROR(New_4G_Sites!I130*VLOOKUP(Lookups!$A$13, Lookups!$A$9:Lookups!$B$24, 2, FALSE), "-")</f>
        <v/>
      </c>
      <c r="J130" s="20">
        <f>IFERROR(New_4G_Sites!J130*VLOOKUP(Lookups!$A$13, Lookups!$A$9:Lookups!$B$24, 2, FALSE), "-")</f>
        <v/>
      </c>
      <c r="K130" s="20">
        <f>IFERROR(New_4G_Sites!K130*VLOOKUP(Lookups!$A$13, Lookups!$A$9:Lookups!$B$24, 2, FALSE), "-")</f>
        <v/>
      </c>
      <c r="L130" s="20">
        <f>IFERROR(New_4G_Sites!L130*VLOOKUP(Lookups!$A$13, Lookups!$A$9:Lookups!$B$24, 2, FALSE), "-")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IFERROR(New_4G_Sites!C131*VLOOKUP(Lookups!$A$13, Lookups!$A$9:Lookups!$B$24, 2, FALSE), "-")</f>
        <v/>
      </c>
      <c r="D131" s="20">
        <f>IFERROR(New_4G_Sites!D131*VLOOKUP(Lookups!$A$13, Lookups!$A$9:Lookups!$B$24, 2, FALSE), "-")</f>
        <v/>
      </c>
      <c r="E131" s="20">
        <f>IFERROR(New_4G_Sites!E131*VLOOKUP(Lookups!$A$13, Lookups!$A$9:Lookups!$B$24, 2, FALSE), "-")</f>
        <v/>
      </c>
      <c r="F131" s="20">
        <f>IFERROR(New_4G_Sites!F131*VLOOKUP(Lookups!$A$13, Lookups!$A$9:Lookups!$B$24, 2, FALSE), "-")</f>
        <v/>
      </c>
      <c r="G131" s="20">
        <f>IFERROR(New_4G_Sites!G131*VLOOKUP(Lookups!$A$13, Lookups!$A$9:Lookups!$B$24, 2, FALSE), "-")</f>
        <v/>
      </c>
      <c r="H131" s="20">
        <f>IFERROR(New_4G_Sites!H131*VLOOKUP(Lookups!$A$13, Lookups!$A$9:Lookups!$B$24, 2, FALSE), "-")</f>
        <v/>
      </c>
      <c r="I131" s="20">
        <f>IFERROR(New_4G_Sites!I131*VLOOKUP(Lookups!$A$13, Lookups!$A$9:Lookups!$B$24, 2, FALSE), "-")</f>
        <v/>
      </c>
      <c r="J131" s="20">
        <f>IFERROR(New_4G_Sites!J131*VLOOKUP(Lookups!$A$13, Lookups!$A$9:Lookups!$B$24, 2, FALSE), "-")</f>
        <v/>
      </c>
      <c r="K131" s="20">
        <f>IFERROR(New_4G_Sites!K131*VLOOKUP(Lookups!$A$13, Lookups!$A$9:Lookups!$B$24, 2, FALSE), "-")</f>
        <v/>
      </c>
      <c r="L131" s="20">
        <f>IFERROR(New_4G_Sites!L131*VLOOKUP(Lookups!$A$13, Lookups!$A$9:Lookups!$B$24, 2, FALSE), "-")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IFERROR(New_4G_Sites!C132*VLOOKUP(Lookups!$A$13, Lookups!$A$9:Lookups!$B$24, 2, FALSE), "-")</f>
        <v/>
      </c>
      <c r="D132" s="20">
        <f>IFERROR(New_4G_Sites!D132*VLOOKUP(Lookups!$A$13, Lookups!$A$9:Lookups!$B$24, 2, FALSE), "-")</f>
        <v/>
      </c>
      <c r="E132" s="20">
        <f>IFERROR(New_4G_Sites!E132*VLOOKUP(Lookups!$A$13, Lookups!$A$9:Lookups!$B$24, 2, FALSE), "-")</f>
        <v/>
      </c>
      <c r="F132" s="20">
        <f>IFERROR(New_4G_Sites!F132*VLOOKUP(Lookups!$A$13, Lookups!$A$9:Lookups!$B$24, 2, FALSE), "-")</f>
        <v/>
      </c>
      <c r="G132" s="20">
        <f>IFERROR(New_4G_Sites!G132*VLOOKUP(Lookups!$A$13, Lookups!$A$9:Lookups!$B$24, 2, FALSE), "-")</f>
        <v/>
      </c>
      <c r="H132" s="20">
        <f>IFERROR(New_4G_Sites!H132*VLOOKUP(Lookups!$A$13, Lookups!$A$9:Lookups!$B$24, 2, FALSE), "-")</f>
        <v/>
      </c>
      <c r="I132" s="20">
        <f>IFERROR(New_4G_Sites!I132*VLOOKUP(Lookups!$A$13, Lookups!$A$9:Lookups!$B$24, 2, FALSE), "-")</f>
        <v/>
      </c>
      <c r="J132" s="20">
        <f>IFERROR(New_4G_Sites!J132*VLOOKUP(Lookups!$A$13, Lookups!$A$9:Lookups!$B$24, 2, FALSE), "-")</f>
        <v/>
      </c>
      <c r="K132" s="20">
        <f>IFERROR(New_4G_Sites!K132*VLOOKUP(Lookups!$A$13, Lookups!$A$9:Lookups!$B$24, 2, FALSE), "-")</f>
        <v/>
      </c>
      <c r="L132" s="20">
        <f>IFERROR(New_4G_Sites!L132*VLOOKUP(Lookups!$A$13, Lookups!$A$9:Lookups!$B$24, 2, FALSE), "-")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IFERROR(New_4G_Sites!C133*VLOOKUP(Lookups!$A$13, Lookups!$A$9:Lookups!$B$24, 2, FALSE), "-")</f>
        <v/>
      </c>
      <c r="D133" s="20">
        <f>IFERROR(New_4G_Sites!D133*VLOOKUP(Lookups!$A$13, Lookups!$A$9:Lookups!$B$24, 2, FALSE), "-")</f>
        <v/>
      </c>
      <c r="E133" s="20">
        <f>IFERROR(New_4G_Sites!E133*VLOOKUP(Lookups!$A$13, Lookups!$A$9:Lookups!$B$24, 2, FALSE), "-")</f>
        <v/>
      </c>
      <c r="F133" s="20">
        <f>IFERROR(New_4G_Sites!F133*VLOOKUP(Lookups!$A$13, Lookups!$A$9:Lookups!$B$24, 2, FALSE), "-")</f>
        <v/>
      </c>
      <c r="G133" s="20">
        <f>IFERROR(New_4G_Sites!G133*VLOOKUP(Lookups!$A$13, Lookups!$A$9:Lookups!$B$24, 2, FALSE), "-")</f>
        <v/>
      </c>
      <c r="H133" s="20">
        <f>IFERROR(New_4G_Sites!H133*VLOOKUP(Lookups!$A$13, Lookups!$A$9:Lookups!$B$24, 2, FALSE), "-")</f>
        <v/>
      </c>
      <c r="I133" s="20">
        <f>IFERROR(New_4G_Sites!I133*VLOOKUP(Lookups!$A$13, Lookups!$A$9:Lookups!$B$24, 2, FALSE), "-")</f>
        <v/>
      </c>
      <c r="J133" s="20">
        <f>IFERROR(New_4G_Sites!J133*VLOOKUP(Lookups!$A$13, Lookups!$A$9:Lookups!$B$24, 2, FALSE), "-")</f>
        <v/>
      </c>
      <c r="K133" s="20">
        <f>IFERROR(New_4G_Sites!K133*VLOOKUP(Lookups!$A$13, Lookups!$A$9:Lookups!$B$24, 2, FALSE), "-")</f>
        <v/>
      </c>
      <c r="L133" s="20">
        <f>IFERROR(New_4G_Sites!L133*VLOOKUP(Lookups!$A$13, Lookups!$A$9:Lookups!$B$24, 2, FALSE), "-")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IFERROR(New_4G_Sites!C134*VLOOKUP(Lookups!$A$13, Lookups!$A$9:Lookups!$B$24, 2, FALSE), "-")</f>
        <v/>
      </c>
      <c r="D134" s="20">
        <f>IFERROR(New_4G_Sites!D134*VLOOKUP(Lookups!$A$13, Lookups!$A$9:Lookups!$B$24, 2, FALSE), "-")</f>
        <v/>
      </c>
      <c r="E134" s="20">
        <f>IFERROR(New_4G_Sites!E134*VLOOKUP(Lookups!$A$13, Lookups!$A$9:Lookups!$B$24, 2, FALSE), "-")</f>
        <v/>
      </c>
      <c r="F134" s="20">
        <f>IFERROR(New_4G_Sites!F134*VLOOKUP(Lookups!$A$13, Lookups!$A$9:Lookups!$B$24, 2, FALSE), "-")</f>
        <v/>
      </c>
      <c r="G134" s="20">
        <f>IFERROR(New_4G_Sites!G134*VLOOKUP(Lookups!$A$13, Lookups!$A$9:Lookups!$B$24, 2, FALSE), "-")</f>
        <v/>
      </c>
      <c r="H134" s="20">
        <f>IFERROR(New_4G_Sites!H134*VLOOKUP(Lookups!$A$13, Lookups!$A$9:Lookups!$B$24, 2, FALSE), "-")</f>
        <v/>
      </c>
      <c r="I134" s="20">
        <f>IFERROR(New_4G_Sites!I134*VLOOKUP(Lookups!$A$13, Lookups!$A$9:Lookups!$B$24, 2, FALSE), "-")</f>
        <v/>
      </c>
      <c r="J134" s="20">
        <f>IFERROR(New_4G_Sites!J134*VLOOKUP(Lookups!$A$13, Lookups!$A$9:Lookups!$B$24, 2, FALSE), "-")</f>
        <v/>
      </c>
      <c r="K134" s="20">
        <f>IFERROR(New_4G_Sites!K134*VLOOKUP(Lookups!$A$13, Lookups!$A$9:Lookups!$B$24, 2, FALSE), "-")</f>
        <v/>
      </c>
      <c r="L134" s="20">
        <f>IFERROR(New_4G_Sites!L134*VLOOKUP(Lookups!$A$13, Lookups!$A$9:Lookups!$B$24, 2, FALSE), "-")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IFERROR(New_4G_Sites!C135*VLOOKUP(Lookups!$A$13, Lookups!$A$9:Lookups!$B$24, 2, FALSE), "-")</f>
        <v/>
      </c>
      <c r="D135" s="20">
        <f>IFERROR(New_4G_Sites!D135*VLOOKUP(Lookups!$A$13, Lookups!$A$9:Lookups!$B$24, 2, FALSE), "-")</f>
        <v/>
      </c>
      <c r="E135" s="20">
        <f>IFERROR(New_4G_Sites!E135*VLOOKUP(Lookups!$A$13, Lookups!$A$9:Lookups!$B$24, 2, FALSE), "-")</f>
        <v/>
      </c>
      <c r="F135" s="20">
        <f>IFERROR(New_4G_Sites!F135*VLOOKUP(Lookups!$A$13, Lookups!$A$9:Lookups!$B$24, 2, FALSE), "-")</f>
        <v/>
      </c>
      <c r="G135" s="20">
        <f>IFERROR(New_4G_Sites!G135*VLOOKUP(Lookups!$A$13, Lookups!$A$9:Lookups!$B$24, 2, FALSE), "-")</f>
        <v/>
      </c>
      <c r="H135" s="20">
        <f>IFERROR(New_4G_Sites!H135*VLOOKUP(Lookups!$A$13, Lookups!$A$9:Lookups!$B$24, 2, FALSE), "-")</f>
        <v/>
      </c>
      <c r="I135" s="20">
        <f>IFERROR(New_4G_Sites!I135*VLOOKUP(Lookups!$A$13, Lookups!$A$9:Lookups!$B$24, 2, FALSE), "-")</f>
        <v/>
      </c>
      <c r="J135" s="20">
        <f>IFERROR(New_4G_Sites!J135*VLOOKUP(Lookups!$A$13, Lookups!$A$9:Lookups!$B$24, 2, FALSE), "-")</f>
        <v/>
      </c>
      <c r="K135" s="20">
        <f>IFERROR(New_4G_Sites!K135*VLOOKUP(Lookups!$A$13, Lookups!$A$9:Lookups!$B$24, 2, FALSE), "-")</f>
        <v/>
      </c>
      <c r="L135" s="20">
        <f>IFERROR(New_4G_Sites!L135*VLOOKUP(Lookups!$A$13, Lookups!$A$9:Lookups!$B$24, 2, FALSE), "-")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IFERROR(New_4G_Sites!C136*VLOOKUP(Lookups!$A$13, Lookups!$A$9:Lookups!$B$24, 2, FALSE), "-")</f>
        <v/>
      </c>
      <c r="D136" s="20">
        <f>IFERROR(New_4G_Sites!D136*VLOOKUP(Lookups!$A$13, Lookups!$A$9:Lookups!$B$24, 2, FALSE), "-")</f>
        <v/>
      </c>
      <c r="E136" s="20">
        <f>IFERROR(New_4G_Sites!E136*VLOOKUP(Lookups!$A$13, Lookups!$A$9:Lookups!$B$24, 2, FALSE), "-")</f>
        <v/>
      </c>
      <c r="F136" s="20">
        <f>IFERROR(New_4G_Sites!F136*VLOOKUP(Lookups!$A$13, Lookups!$A$9:Lookups!$B$24, 2, FALSE), "-")</f>
        <v/>
      </c>
      <c r="G136" s="20">
        <f>IFERROR(New_4G_Sites!G136*VLOOKUP(Lookups!$A$13, Lookups!$A$9:Lookups!$B$24, 2, FALSE), "-")</f>
        <v/>
      </c>
      <c r="H136" s="20">
        <f>IFERROR(New_4G_Sites!H136*VLOOKUP(Lookups!$A$13, Lookups!$A$9:Lookups!$B$24, 2, FALSE), "-")</f>
        <v/>
      </c>
      <c r="I136" s="20">
        <f>IFERROR(New_4G_Sites!I136*VLOOKUP(Lookups!$A$13, Lookups!$A$9:Lookups!$B$24, 2, FALSE), "-")</f>
        <v/>
      </c>
      <c r="J136" s="20">
        <f>IFERROR(New_4G_Sites!J136*VLOOKUP(Lookups!$A$13, Lookups!$A$9:Lookups!$B$24, 2, FALSE), "-")</f>
        <v/>
      </c>
      <c r="K136" s="20">
        <f>IFERROR(New_4G_Sites!K136*VLOOKUP(Lookups!$A$13, Lookups!$A$9:Lookups!$B$24, 2, FALSE), "-")</f>
        <v/>
      </c>
      <c r="L136" s="20">
        <f>IFERROR(New_4G_Sites!L136*VLOOKUP(Lookups!$A$13, Lookups!$A$9:Lookups!$B$24, 2, FALSE), "-")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IFERROR(New_4G_Sites!C137*VLOOKUP(Lookups!$A$13, Lookups!$A$9:Lookups!$B$24, 2, FALSE), "-")</f>
        <v/>
      </c>
      <c r="D137" s="20">
        <f>IFERROR(New_4G_Sites!D137*VLOOKUP(Lookups!$A$13, Lookups!$A$9:Lookups!$B$24, 2, FALSE), "-")</f>
        <v/>
      </c>
      <c r="E137" s="20">
        <f>IFERROR(New_4G_Sites!E137*VLOOKUP(Lookups!$A$13, Lookups!$A$9:Lookups!$B$24, 2, FALSE), "-")</f>
        <v/>
      </c>
      <c r="F137" s="20">
        <f>IFERROR(New_4G_Sites!F137*VLOOKUP(Lookups!$A$13, Lookups!$A$9:Lookups!$B$24, 2, FALSE), "-")</f>
        <v/>
      </c>
      <c r="G137" s="20">
        <f>IFERROR(New_4G_Sites!G137*VLOOKUP(Lookups!$A$13, Lookups!$A$9:Lookups!$B$24, 2, FALSE), "-")</f>
        <v/>
      </c>
      <c r="H137" s="20">
        <f>IFERROR(New_4G_Sites!H137*VLOOKUP(Lookups!$A$13, Lookups!$A$9:Lookups!$B$24, 2, FALSE), "-")</f>
        <v/>
      </c>
      <c r="I137" s="20">
        <f>IFERROR(New_4G_Sites!I137*VLOOKUP(Lookups!$A$13, Lookups!$A$9:Lookups!$B$24, 2, FALSE), "-")</f>
        <v/>
      </c>
      <c r="J137" s="20">
        <f>IFERROR(New_4G_Sites!J137*VLOOKUP(Lookups!$A$13, Lookups!$A$9:Lookups!$B$24, 2, FALSE), "-")</f>
        <v/>
      </c>
      <c r="K137" s="20">
        <f>IFERROR(New_4G_Sites!K137*VLOOKUP(Lookups!$A$13, Lookups!$A$9:Lookups!$B$24, 2, FALSE), "-")</f>
        <v/>
      </c>
      <c r="L137" s="20">
        <f>IFERROR(New_4G_Sites!L137*VLOOKUP(Lookups!$A$13, Lookups!$A$9:Lookups!$B$24, 2, FALSE), "-")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IFERROR(New_4G_Sites!C138*VLOOKUP(Lookups!$A$13, Lookups!$A$9:Lookups!$B$24, 2, FALSE), "-")</f>
        <v/>
      </c>
      <c r="D138" s="20">
        <f>IFERROR(New_4G_Sites!D138*VLOOKUP(Lookups!$A$13, Lookups!$A$9:Lookups!$B$24, 2, FALSE), "-")</f>
        <v/>
      </c>
      <c r="E138" s="20">
        <f>IFERROR(New_4G_Sites!E138*VLOOKUP(Lookups!$A$13, Lookups!$A$9:Lookups!$B$24, 2, FALSE), "-")</f>
        <v/>
      </c>
      <c r="F138" s="20">
        <f>IFERROR(New_4G_Sites!F138*VLOOKUP(Lookups!$A$13, Lookups!$A$9:Lookups!$B$24, 2, FALSE), "-")</f>
        <v/>
      </c>
      <c r="G138" s="20">
        <f>IFERROR(New_4G_Sites!G138*VLOOKUP(Lookups!$A$13, Lookups!$A$9:Lookups!$B$24, 2, FALSE), "-")</f>
        <v/>
      </c>
      <c r="H138" s="20">
        <f>IFERROR(New_4G_Sites!H138*VLOOKUP(Lookups!$A$13, Lookups!$A$9:Lookups!$B$24, 2, FALSE), "-")</f>
        <v/>
      </c>
      <c r="I138" s="20">
        <f>IFERROR(New_4G_Sites!I138*VLOOKUP(Lookups!$A$13, Lookups!$A$9:Lookups!$B$24, 2, FALSE), "-")</f>
        <v/>
      </c>
      <c r="J138" s="20">
        <f>IFERROR(New_4G_Sites!J138*VLOOKUP(Lookups!$A$13, Lookups!$A$9:Lookups!$B$24, 2, FALSE), "-")</f>
        <v/>
      </c>
      <c r="K138" s="20">
        <f>IFERROR(New_4G_Sites!K138*VLOOKUP(Lookups!$A$13, Lookups!$A$9:Lookups!$B$24, 2, FALSE), "-")</f>
        <v/>
      </c>
      <c r="L138" s="20">
        <f>IFERROR(New_4G_Sites!L138*VLOOKUP(Lookups!$A$13, Lookups!$A$9:Lookups!$B$24, 2, FALSE), "-")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IFERROR(New_4G_Sites!C139*VLOOKUP(Lookups!$A$13, Lookups!$A$9:Lookups!$B$24, 2, FALSE), "-")</f>
        <v/>
      </c>
      <c r="D139" s="20">
        <f>IFERROR(New_4G_Sites!D139*VLOOKUP(Lookups!$A$13, Lookups!$A$9:Lookups!$B$24, 2, FALSE), "-")</f>
        <v/>
      </c>
      <c r="E139" s="20">
        <f>IFERROR(New_4G_Sites!E139*VLOOKUP(Lookups!$A$13, Lookups!$A$9:Lookups!$B$24, 2, FALSE), "-")</f>
        <v/>
      </c>
      <c r="F139" s="20">
        <f>IFERROR(New_4G_Sites!F139*VLOOKUP(Lookups!$A$13, Lookups!$A$9:Lookups!$B$24, 2, FALSE), "-")</f>
        <v/>
      </c>
      <c r="G139" s="20">
        <f>IFERROR(New_4G_Sites!G139*VLOOKUP(Lookups!$A$13, Lookups!$A$9:Lookups!$B$24, 2, FALSE), "-")</f>
        <v/>
      </c>
      <c r="H139" s="20">
        <f>IFERROR(New_4G_Sites!H139*VLOOKUP(Lookups!$A$13, Lookups!$A$9:Lookups!$B$24, 2, FALSE), "-")</f>
        <v/>
      </c>
      <c r="I139" s="20">
        <f>IFERROR(New_4G_Sites!I139*VLOOKUP(Lookups!$A$13, Lookups!$A$9:Lookups!$B$24, 2, FALSE), "-")</f>
        <v/>
      </c>
      <c r="J139" s="20">
        <f>IFERROR(New_4G_Sites!J139*VLOOKUP(Lookups!$A$13, Lookups!$A$9:Lookups!$B$24, 2, FALSE), "-")</f>
        <v/>
      </c>
      <c r="K139" s="20">
        <f>IFERROR(New_4G_Sites!K139*VLOOKUP(Lookups!$A$13, Lookups!$A$9:Lookups!$B$24, 2, FALSE), "-")</f>
        <v/>
      </c>
      <c r="L139" s="20">
        <f>IFERROR(New_4G_Sites!L139*VLOOKUP(Lookups!$A$13, Lookups!$A$9:Lookups!$B$24, 2, FALSE), "-")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IFERROR(New_4G_Sites!C140*VLOOKUP(Lookups!$A$13, Lookups!$A$9:Lookups!$B$24, 2, FALSE), "-")</f>
        <v/>
      </c>
      <c r="D140" s="20">
        <f>IFERROR(New_4G_Sites!D140*VLOOKUP(Lookups!$A$13, Lookups!$A$9:Lookups!$B$24, 2, FALSE), "-")</f>
        <v/>
      </c>
      <c r="E140" s="20">
        <f>IFERROR(New_4G_Sites!E140*VLOOKUP(Lookups!$A$13, Lookups!$A$9:Lookups!$B$24, 2, FALSE), "-")</f>
        <v/>
      </c>
      <c r="F140" s="20">
        <f>IFERROR(New_4G_Sites!F140*VLOOKUP(Lookups!$A$13, Lookups!$A$9:Lookups!$B$24, 2, FALSE), "-")</f>
        <v/>
      </c>
      <c r="G140" s="20">
        <f>IFERROR(New_4G_Sites!G140*VLOOKUP(Lookups!$A$13, Lookups!$A$9:Lookups!$B$24, 2, FALSE), "-")</f>
        <v/>
      </c>
      <c r="H140" s="20">
        <f>IFERROR(New_4G_Sites!H140*VLOOKUP(Lookups!$A$13, Lookups!$A$9:Lookups!$B$24, 2, FALSE), "-")</f>
        <v/>
      </c>
      <c r="I140" s="20">
        <f>IFERROR(New_4G_Sites!I140*VLOOKUP(Lookups!$A$13, Lookups!$A$9:Lookups!$B$24, 2, FALSE), "-")</f>
        <v/>
      </c>
      <c r="J140" s="20">
        <f>IFERROR(New_4G_Sites!J140*VLOOKUP(Lookups!$A$13, Lookups!$A$9:Lookups!$B$24, 2, FALSE), "-")</f>
        <v/>
      </c>
      <c r="K140" s="20">
        <f>IFERROR(New_4G_Sites!K140*VLOOKUP(Lookups!$A$13, Lookups!$A$9:Lookups!$B$24, 2, FALSE), "-")</f>
        <v/>
      </c>
      <c r="L140" s="20">
        <f>IFERROR(New_4G_Sites!L140*VLOOKUP(Lookups!$A$13, Lookups!$A$9:Lookups!$B$24, 2, FALSE), "-")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IFERROR(New_4G_Sites!C141*VLOOKUP(Lookups!$A$13, Lookups!$A$9:Lookups!$B$24, 2, FALSE), "-")</f>
        <v/>
      </c>
      <c r="D141" s="20">
        <f>IFERROR(New_4G_Sites!D141*VLOOKUP(Lookups!$A$13, Lookups!$A$9:Lookups!$B$24, 2, FALSE), "-")</f>
        <v/>
      </c>
      <c r="E141" s="20">
        <f>IFERROR(New_4G_Sites!E141*VLOOKUP(Lookups!$A$13, Lookups!$A$9:Lookups!$B$24, 2, FALSE), "-")</f>
        <v/>
      </c>
      <c r="F141" s="20">
        <f>IFERROR(New_4G_Sites!F141*VLOOKUP(Lookups!$A$13, Lookups!$A$9:Lookups!$B$24, 2, FALSE), "-")</f>
        <v/>
      </c>
      <c r="G141" s="20">
        <f>IFERROR(New_4G_Sites!G141*VLOOKUP(Lookups!$A$13, Lookups!$A$9:Lookups!$B$24, 2, FALSE), "-")</f>
        <v/>
      </c>
      <c r="H141" s="20">
        <f>IFERROR(New_4G_Sites!H141*VLOOKUP(Lookups!$A$13, Lookups!$A$9:Lookups!$B$24, 2, FALSE), "-")</f>
        <v/>
      </c>
      <c r="I141" s="20">
        <f>IFERROR(New_4G_Sites!I141*VLOOKUP(Lookups!$A$13, Lookups!$A$9:Lookups!$B$24, 2, FALSE), "-")</f>
        <v/>
      </c>
      <c r="J141" s="20">
        <f>IFERROR(New_4G_Sites!J141*VLOOKUP(Lookups!$A$13, Lookups!$A$9:Lookups!$B$24, 2, FALSE), "-")</f>
        <v/>
      </c>
      <c r="K141" s="20">
        <f>IFERROR(New_4G_Sites!K141*VLOOKUP(Lookups!$A$13, Lookups!$A$9:Lookups!$B$24, 2, FALSE), "-")</f>
        <v/>
      </c>
      <c r="L141" s="20">
        <f>IFERROR(New_4G_Sites!L141*VLOOKUP(Lookups!$A$13, Lookups!$A$9:Lookups!$B$24, 2, FALSE), "-")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IFERROR(New_4G_Sites!C142*VLOOKUP(Lookups!$A$13, Lookups!$A$9:Lookups!$B$24, 2, FALSE), "-")</f>
        <v/>
      </c>
      <c r="D142" s="20">
        <f>IFERROR(New_4G_Sites!D142*VLOOKUP(Lookups!$A$13, Lookups!$A$9:Lookups!$B$24, 2, FALSE), "-")</f>
        <v/>
      </c>
      <c r="E142" s="20">
        <f>IFERROR(New_4G_Sites!E142*VLOOKUP(Lookups!$A$13, Lookups!$A$9:Lookups!$B$24, 2, FALSE), "-")</f>
        <v/>
      </c>
      <c r="F142" s="20">
        <f>IFERROR(New_4G_Sites!F142*VLOOKUP(Lookups!$A$13, Lookups!$A$9:Lookups!$B$24, 2, FALSE), "-")</f>
        <v/>
      </c>
      <c r="G142" s="20">
        <f>IFERROR(New_4G_Sites!G142*VLOOKUP(Lookups!$A$13, Lookups!$A$9:Lookups!$B$24, 2, FALSE), "-")</f>
        <v/>
      </c>
      <c r="H142" s="20">
        <f>IFERROR(New_4G_Sites!H142*VLOOKUP(Lookups!$A$13, Lookups!$A$9:Lookups!$B$24, 2, FALSE), "-")</f>
        <v/>
      </c>
      <c r="I142" s="20">
        <f>IFERROR(New_4G_Sites!I142*VLOOKUP(Lookups!$A$13, Lookups!$A$9:Lookups!$B$24, 2, FALSE), "-")</f>
        <v/>
      </c>
      <c r="J142" s="20">
        <f>IFERROR(New_4G_Sites!J142*VLOOKUP(Lookups!$A$13, Lookups!$A$9:Lookups!$B$24, 2, FALSE), "-")</f>
        <v/>
      </c>
      <c r="K142" s="20">
        <f>IFERROR(New_4G_Sites!K142*VLOOKUP(Lookups!$A$13, Lookups!$A$9:Lookups!$B$24, 2, FALSE), "-")</f>
        <v/>
      </c>
      <c r="L142" s="20">
        <f>IFERROR(New_4G_Sites!L142*VLOOKUP(Lookups!$A$13, Lookups!$A$9:Lookups!$B$24, 2, FALSE), "-")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IFERROR(New_4G_Sites!C143*VLOOKUP(Lookups!$A$13, Lookups!$A$9:Lookups!$B$24, 2, FALSE), "-")</f>
        <v/>
      </c>
      <c r="D143" s="20">
        <f>IFERROR(New_4G_Sites!D143*VLOOKUP(Lookups!$A$13, Lookups!$A$9:Lookups!$B$24, 2, FALSE), "-")</f>
        <v/>
      </c>
      <c r="E143" s="20">
        <f>IFERROR(New_4G_Sites!E143*VLOOKUP(Lookups!$A$13, Lookups!$A$9:Lookups!$B$24, 2, FALSE), "-")</f>
        <v/>
      </c>
      <c r="F143" s="20">
        <f>IFERROR(New_4G_Sites!F143*VLOOKUP(Lookups!$A$13, Lookups!$A$9:Lookups!$B$24, 2, FALSE), "-")</f>
        <v/>
      </c>
      <c r="G143" s="20">
        <f>IFERROR(New_4G_Sites!G143*VLOOKUP(Lookups!$A$13, Lookups!$A$9:Lookups!$B$24, 2, FALSE), "-")</f>
        <v/>
      </c>
      <c r="H143" s="20">
        <f>IFERROR(New_4G_Sites!H143*VLOOKUP(Lookups!$A$13, Lookups!$A$9:Lookups!$B$24, 2, FALSE), "-")</f>
        <v/>
      </c>
      <c r="I143" s="20">
        <f>IFERROR(New_4G_Sites!I143*VLOOKUP(Lookups!$A$13, Lookups!$A$9:Lookups!$B$24, 2, FALSE), "-")</f>
        <v/>
      </c>
      <c r="J143" s="20">
        <f>IFERROR(New_4G_Sites!J143*VLOOKUP(Lookups!$A$13, Lookups!$A$9:Lookups!$B$24, 2, FALSE), "-")</f>
        <v/>
      </c>
      <c r="K143" s="20">
        <f>IFERROR(New_4G_Sites!K143*VLOOKUP(Lookups!$A$13, Lookups!$A$9:Lookups!$B$24, 2, FALSE), "-")</f>
        <v/>
      </c>
      <c r="L143" s="20">
        <f>IFERROR(New_4G_Sites!L143*VLOOKUP(Lookups!$A$13, Lookups!$A$9:Lookups!$B$24, 2, FALSE), "-")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IFERROR(New_4G_Sites!C144*VLOOKUP(Lookups!$A$13, Lookups!$A$9:Lookups!$B$24, 2, FALSE), "-")</f>
        <v/>
      </c>
      <c r="D144" s="20">
        <f>IFERROR(New_4G_Sites!D144*VLOOKUP(Lookups!$A$13, Lookups!$A$9:Lookups!$B$24, 2, FALSE), "-")</f>
        <v/>
      </c>
      <c r="E144" s="20">
        <f>IFERROR(New_4G_Sites!E144*VLOOKUP(Lookups!$A$13, Lookups!$A$9:Lookups!$B$24, 2, FALSE), "-")</f>
        <v/>
      </c>
      <c r="F144" s="20">
        <f>IFERROR(New_4G_Sites!F144*VLOOKUP(Lookups!$A$13, Lookups!$A$9:Lookups!$B$24, 2, FALSE), "-")</f>
        <v/>
      </c>
      <c r="G144" s="20">
        <f>IFERROR(New_4G_Sites!G144*VLOOKUP(Lookups!$A$13, Lookups!$A$9:Lookups!$B$24, 2, FALSE), "-")</f>
        <v/>
      </c>
      <c r="H144" s="20">
        <f>IFERROR(New_4G_Sites!H144*VLOOKUP(Lookups!$A$13, Lookups!$A$9:Lookups!$B$24, 2, FALSE), "-")</f>
        <v/>
      </c>
      <c r="I144" s="20">
        <f>IFERROR(New_4G_Sites!I144*VLOOKUP(Lookups!$A$13, Lookups!$A$9:Lookups!$B$24, 2, FALSE), "-")</f>
        <v/>
      </c>
      <c r="J144" s="20">
        <f>IFERROR(New_4G_Sites!J144*VLOOKUP(Lookups!$A$13, Lookups!$A$9:Lookups!$B$24, 2, FALSE), "-")</f>
        <v/>
      </c>
      <c r="K144" s="20">
        <f>IFERROR(New_4G_Sites!K144*VLOOKUP(Lookups!$A$13, Lookups!$A$9:Lookups!$B$24, 2, FALSE), "-")</f>
        <v/>
      </c>
      <c r="L144" s="20">
        <f>IFERROR(New_4G_Sites!L144*VLOOKUP(Lookups!$A$13, Lookups!$A$9:Lookups!$B$24, 2, FALSE), "-")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IFERROR(New_4G_Sites!C145*VLOOKUP(Lookups!$A$13, Lookups!$A$9:Lookups!$B$24, 2, FALSE), "-")</f>
        <v/>
      </c>
      <c r="D145" s="20">
        <f>IFERROR(New_4G_Sites!D145*VLOOKUP(Lookups!$A$13, Lookups!$A$9:Lookups!$B$24, 2, FALSE), "-")</f>
        <v/>
      </c>
      <c r="E145" s="20">
        <f>IFERROR(New_4G_Sites!E145*VLOOKUP(Lookups!$A$13, Lookups!$A$9:Lookups!$B$24, 2, FALSE), "-")</f>
        <v/>
      </c>
      <c r="F145" s="20">
        <f>IFERROR(New_4G_Sites!F145*VLOOKUP(Lookups!$A$13, Lookups!$A$9:Lookups!$B$24, 2, FALSE), "-")</f>
        <v/>
      </c>
      <c r="G145" s="20">
        <f>IFERROR(New_4G_Sites!G145*VLOOKUP(Lookups!$A$13, Lookups!$A$9:Lookups!$B$24, 2, FALSE), "-")</f>
        <v/>
      </c>
      <c r="H145" s="20">
        <f>IFERROR(New_4G_Sites!H145*VLOOKUP(Lookups!$A$13, Lookups!$A$9:Lookups!$B$24, 2, FALSE), "-")</f>
        <v/>
      </c>
      <c r="I145" s="20">
        <f>IFERROR(New_4G_Sites!I145*VLOOKUP(Lookups!$A$13, Lookups!$A$9:Lookups!$B$24, 2, FALSE), "-")</f>
        <v/>
      </c>
      <c r="J145" s="20">
        <f>IFERROR(New_4G_Sites!J145*VLOOKUP(Lookups!$A$13, Lookups!$A$9:Lookups!$B$24, 2, FALSE), "-")</f>
        <v/>
      </c>
      <c r="K145" s="20">
        <f>IFERROR(New_4G_Sites!K145*VLOOKUP(Lookups!$A$13, Lookups!$A$9:Lookups!$B$24, 2, FALSE), "-")</f>
        <v/>
      </c>
      <c r="L145" s="20">
        <f>IFERROR(New_4G_Sites!L145*VLOOKUP(Lookups!$A$13, Lookups!$A$9:Lookups!$B$24, 2, FALSE), "-")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IFERROR(New_4G_Sites!C146*VLOOKUP(Lookups!$A$13, Lookups!$A$9:Lookups!$B$24, 2, FALSE), "-")</f>
        <v/>
      </c>
      <c r="D146" s="20">
        <f>IFERROR(New_4G_Sites!D146*VLOOKUP(Lookups!$A$13, Lookups!$A$9:Lookups!$B$24, 2, FALSE), "-")</f>
        <v/>
      </c>
      <c r="E146" s="20">
        <f>IFERROR(New_4G_Sites!E146*VLOOKUP(Lookups!$A$13, Lookups!$A$9:Lookups!$B$24, 2, FALSE), "-")</f>
        <v/>
      </c>
      <c r="F146" s="20">
        <f>IFERROR(New_4G_Sites!F146*VLOOKUP(Lookups!$A$13, Lookups!$A$9:Lookups!$B$24, 2, FALSE), "-")</f>
        <v/>
      </c>
      <c r="G146" s="20">
        <f>IFERROR(New_4G_Sites!G146*VLOOKUP(Lookups!$A$13, Lookups!$A$9:Lookups!$B$24, 2, FALSE), "-")</f>
        <v/>
      </c>
      <c r="H146" s="20">
        <f>IFERROR(New_4G_Sites!H146*VLOOKUP(Lookups!$A$13, Lookups!$A$9:Lookups!$B$24, 2, FALSE), "-")</f>
        <v/>
      </c>
      <c r="I146" s="20">
        <f>IFERROR(New_4G_Sites!I146*VLOOKUP(Lookups!$A$13, Lookups!$A$9:Lookups!$B$24, 2, FALSE), "-")</f>
        <v/>
      </c>
      <c r="J146" s="20">
        <f>IFERROR(New_4G_Sites!J146*VLOOKUP(Lookups!$A$13, Lookups!$A$9:Lookups!$B$24, 2, FALSE), "-")</f>
        <v/>
      </c>
      <c r="K146" s="20">
        <f>IFERROR(New_4G_Sites!K146*VLOOKUP(Lookups!$A$13, Lookups!$A$9:Lookups!$B$24, 2, FALSE), "-")</f>
        <v/>
      </c>
      <c r="L146" s="20">
        <f>IFERROR(New_4G_Sites!L146*VLOOKUP(Lookups!$A$13, Lookups!$A$9:Lookups!$B$24, 2, FALSE), "-")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IFERROR(New_4G_Sites!C147*VLOOKUP(Lookups!$A$13, Lookups!$A$9:Lookups!$B$24, 2, FALSE), "-")</f>
        <v/>
      </c>
      <c r="D147" s="20">
        <f>IFERROR(New_4G_Sites!D147*VLOOKUP(Lookups!$A$13, Lookups!$A$9:Lookups!$B$24, 2, FALSE), "-")</f>
        <v/>
      </c>
      <c r="E147" s="20">
        <f>IFERROR(New_4G_Sites!E147*VLOOKUP(Lookups!$A$13, Lookups!$A$9:Lookups!$B$24, 2, FALSE), "-")</f>
        <v/>
      </c>
      <c r="F147" s="20">
        <f>IFERROR(New_4G_Sites!F147*VLOOKUP(Lookups!$A$13, Lookups!$A$9:Lookups!$B$24, 2, FALSE), "-")</f>
        <v/>
      </c>
      <c r="G147" s="20">
        <f>IFERROR(New_4G_Sites!G147*VLOOKUP(Lookups!$A$13, Lookups!$A$9:Lookups!$B$24, 2, FALSE), "-")</f>
        <v/>
      </c>
      <c r="H147" s="20">
        <f>IFERROR(New_4G_Sites!H147*VLOOKUP(Lookups!$A$13, Lookups!$A$9:Lookups!$B$24, 2, FALSE), "-")</f>
        <v/>
      </c>
      <c r="I147" s="20">
        <f>IFERROR(New_4G_Sites!I147*VLOOKUP(Lookups!$A$13, Lookups!$A$9:Lookups!$B$24, 2, FALSE), "-")</f>
        <v/>
      </c>
      <c r="J147" s="20">
        <f>IFERROR(New_4G_Sites!J147*VLOOKUP(Lookups!$A$13, Lookups!$A$9:Lookups!$B$24, 2, FALSE), "-")</f>
        <v/>
      </c>
      <c r="K147" s="20">
        <f>IFERROR(New_4G_Sites!K147*VLOOKUP(Lookups!$A$13, Lookups!$A$9:Lookups!$B$24, 2, FALSE), "-")</f>
        <v/>
      </c>
      <c r="L147" s="20">
        <f>IFERROR(New_4G_Sites!L147*VLOOKUP(Lookups!$A$13, Lookups!$A$9:Lookups!$B$24, 2, FALSE), "-")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IFERROR(New_4G_Sites!C148*VLOOKUP(Lookups!$A$13, Lookups!$A$9:Lookups!$B$24, 2, FALSE), "-")</f>
        <v/>
      </c>
      <c r="D148" s="20">
        <f>IFERROR(New_4G_Sites!D148*VLOOKUP(Lookups!$A$13, Lookups!$A$9:Lookups!$B$24, 2, FALSE), "-")</f>
        <v/>
      </c>
      <c r="E148" s="20">
        <f>IFERROR(New_4G_Sites!E148*VLOOKUP(Lookups!$A$13, Lookups!$A$9:Lookups!$B$24, 2, FALSE), "-")</f>
        <v/>
      </c>
      <c r="F148" s="20">
        <f>IFERROR(New_4G_Sites!F148*VLOOKUP(Lookups!$A$13, Lookups!$A$9:Lookups!$B$24, 2, FALSE), "-")</f>
        <v/>
      </c>
      <c r="G148" s="20">
        <f>IFERROR(New_4G_Sites!G148*VLOOKUP(Lookups!$A$13, Lookups!$A$9:Lookups!$B$24, 2, FALSE), "-")</f>
        <v/>
      </c>
      <c r="H148" s="20">
        <f>IFERROR(New_4G_Sites!H148*VLOOKUP(Lookups!$A$13, Lookups!$A$9:Lookups!$B$24, 2, FALSE), "-")</f>
        <v/>
      </c>
      <c r="I148" s="20">
        <f>IFERROR(New_4G_Sites!I148*VLOOKUP(Lookups!$A$13, Lookups!$A$9:Lookups!$B$24, 2, FALSE), "-")</f>
        <v/>
      </c>
      <c r="J148" s="20">
        <f>IFERROR(New_4G_Sites!J148*VLOOKUP(Lookups!$A$13, Lookups!$A$9:Lookups!$B$24, 2, FALSE), "-")</f>
        <v/>
      </c>
      <c r="K148" s="20">
        <f>IFERROR(New_4G_Sites!K148*VLOOKUP(Lookups!$A$13, Lookups!$A$9:Lookups!$B$24, 2, FALSE), "-")</f>
        <v/>
      </c>
      <c r="L148" s="20">
        <f>IFERROR(New_4G_Sites!L148*VLOOKUP(Lookups!$A$13, Lookups!$A$9:Lookups!$B$24, 2, FALSE), "-")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IFERROR(New_4G_Sites!C149*VLOOKUP(Lookups!$A$13, Lookups!$A$9:Lookups!$B$24, 2, FALSE), "-")</f>
        <v/>
      </c>
      <c r="D149" s="20">
        <f>IFERROR(New_4G_Sites!D149*VLOOKUP(Lookups!$A$13, Lookups!$A$9:Lookups!$B$24, 2, FALSE), "-")</f>
        <v/>
      </c>
      <c r="E149" s="20">
        <f>IFERROR(New_4G_Sites!E149*VLOOKUP(Lookups!$A$13, Lookups!$A$9:Lookups!$B$24, 2, FALSE), "-")</f>
        <v/>
      </c>
      <c r="F149" s="20">
        <f>IFERROR(New_4G_Sites!F149*VLOOKUP(Lookups!$A$13, Lookups!$A$9:Lookups!$B$24, 2, FALSE), "-")</f>
        <v/>
      </c>
      <c r="G149" s="20">
        <f>IFERROR(New_4G_Sites!G149*VLOOKUP(Lookups!$A$13, Lookups!$A$9:Lookups!$B$24, 2, FALSE), "-")</f>
        <v/>
      </c>
      <c r="H149" s="20">
        <f>IFERROR(New_4G_Sites!H149*VLOOKUP(Lookups!$A$13, Lookups!$A$9:Lookups!$B$24, 2, FALSE), "-")</f>
        <v/>
      </c>
      <c r="I149" s="20">
        <f>IFERROR(New_4G_Sites!I149*VLOOKUP(Lookups!$A$13, Lookups!$A$9:Lookups!$B$24, 2, FALSE), "-")</f>
        <v/>
      </c>
      <c r="J149" s="20">
        <f>IFERROR(New_4G_Sites!J149*VLOOKUP(Lookups!$A$13, Lookups!$A$9:Lookups!$B$24, 2, FALSE), "-")</f>
        <v/>
      </c>
      <c r="K149" s="20">
        <f>IFERROR(New_4G_Sites!K149*VLOOKUP(Lookups!$A$13, Lookups!$A$9:Lookups!$B$24, 2, FALSE), "-")</f>
        <v/>
      </c>
      <c r="L149" s="20">
        <f>IFERROR(New_4G_Sites!L149*VLOOKUP(Lookups!$A$13, Lookups!$A$9:Lookups!$B$24, 2, FALSE), "-")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IFERROR(New_4G_Sites!C150*VLOOKUP(Lookups!$A$13, Lookups!$A$9:Lookups!$B$24, 2, FALSE), "-")</f>
        <v/>
      </c>
      <c r="D150" s="20">
        <f>IFERROR(New_4G_Sites!D150*VLOOKUP(Lookups!$A$13, Lookups!$A$9:Lookups!$B$24, 2, FALSE), "-")</f>
        <v/>
      </c>
      <c r="E150" s="20">
        <f>IFERROR(New_4G_Sites!E150*VLOOKUP(Lookups!$A$13, Lookups!$A$9:Lookups!$B$24, 2, FALSE), "-")</f>
        <v/>
      </c>
      <c r="F150" s="20">
        <f>IFERROR(New_4G_Sites!F150*VLOOKUP(Lookups!$A$13, Lookups!$A$9:Lookups!$B$24, 2, FALSE), "-")</f>
        <v/>
      </c>
      <c r="G150" s="20">
        <f>IFERROR(New_4G_Sites!G150*VLOOKUP(Lookups!$A$13, Lookups!$A$9:Lookups!$B$24, 2, FALSE), "-")</f>
        <v/>
      </c>
      <c r="H150" s="20">
        <f>IFERROR(New_4G_Sites!H150*VLOOKUP(Lookups!$A$13, Lookups!$A$9:Lookups!$B$24, 2, FALSE), "-")</f>
        <v/>
      </c>
      <c r="I150" s="20">
        <f>IFERROR(New_4G_Sites!I150*VLOOKUP(Lookups!$A$13, Lookups!$A$9:Lookups!$B$24, 2, FALSE), "-")</f>
        <v/>
      </c>
      <c r="J150" s="20">
        <f>IFERROR(New_4G_Sites!J150*VLOOKUP(Lookups!$A$13, Lookups!$A$9:Lookups!$B$24, 2, FALSE), "-")</f>
        <v/>
      </c>
      <c r="K150" s="20">
        <f>IFERROR(New_4G_Sites!K150*VLOOKUP(Lookups!$A$13, Lookups!$A$9:Lookups!$B$24, 2, FALSE), "-")</f>
        <v/>
      </c>
      <c r="L150" s="20">
        <f>IFERROR(New_4G_Sites!L150*VLOOKUP(Lookups!$A$13, Lookups!$A$9:Lookups!$B$24, 2, FALSE), "-")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IFERROR(New_4G_Sites!C151*VLOOKUP(Lookups!$A$13, Lookups!$A$9:Lookups!$B$24, 2, FALSE), "-")</f>
        <v/>
      </c>
      <c r="D151" s="20">
        <f>IFERROR(New_4G_Sites!D151*VLOOKUP(Lookups!$A$13, Lookups!$A$9:Lookups!$B$24, 2, FALSE), "-")</f>
        <v/>
      </c>
      <c r="E151" s="20">
        <f>IFERROR(New_4G_Sites!E151*VLOOKUP(Lookups!$A$13, Lookups!$A$9:Lookups!$B$24, 2, FALSE), "-")</f>
        <v/>
      </c>
      <c r="F151" s="20">
        <f>IFERROR(New_4G_Sites!F151*VLOOKUP(Lookups!$A$13, Lookups!$A$9:Lookups!$B$24, 2, FALSE), "-")</f>
        <v/>
      </c>
      <c r="G151" s="20">
        <f>IFERROR(New_4G_Sites!G151*VLOOKUP(Lookups!$A$13, Lookups!$A$9:Lookups!$B$24, 2, FALSE), "-")</f>
        <v/>
      </c>
      <c r="H151" s="20">
        <f>IFERROR(New_4G_Sites!H151*VLOOKUP(Lookups!$A$13, Lookups!$A$9:Lookups!$B$24, 2, FALSE), "-")</f>
        <v/>
      </c>
      <c r="I151" s="20">
        <f>IFERROR(New_4G_Sites!I151*VLOOKUP(Lookups!$A$13, Lookups!$A$9:Lookups!$B$24, 2, FALSE), "-")</f>
        <v/>
      </c>
      <c r="J151" s="20">
        <f>IFERROR(New_4G_Sites!J151*VLOOKUP(Lookups!$A$13, Lookups!$A$9:Lookups!$B$24, 2, FALSE), "-")</f>
        <v/>
      </c>
      <c r="K151" s="20">
        <f>IFERROR(New_4G_Sites!K151*VLOOKUP(Lookups!$A$13, Lookups!$A$9:Lookups!$B$24, 2, FALSE), "-")</f>
        <v/>
      </c>
      <c r="L151" s="20">
        <f>IFERROR(New_4G_Sites!L151*VLOOKUP(Lookups!$A$13, Lookups!$A$9:Lookups!$B$24, 2, FALSE), "-")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IFERROR(New_4G_Sites!C152*VLOOKUP(Lookups!$A$13, Lookups!$A$9:Lookups!$B$24, 2, FALSE), "-")</f>
        <v/>
      </c>
      <c r="D152" s="20">
        <f>IFERROR(New_4G_Sites!D152*VLOOKUP(Lookups!$A$13, Lookups!$A$9:Lookups!$B$24, 2, FALSE), "-")</f>
        <v/>
      </c>
      <c r="E152" s="20">
        <f>IFERROR(New_4G_Sites!E152*VLOOKUP(Lookups!$A$13, Lookups!$A$9:Lookups!$B$24, 2, FALSE), "-")</f>
        <v/>
      </c>
      <c r="F152" s="20">
        <f>IFERROR(New_4G_Sites!F152*VLOOKUP(Lookups!$A$13, Lookups!$A$9:Lookups!$B$24, 2, FALSE), "-")</f>
        <v/>
      </c>
      <c r="G152" s="20">
        <f>IFERROR(New_4G_Sites!G152*VLOOKUP(Lookups!$A$13, Lookups!$A$9:Lookups!$B$24, 2, FALSE), "-")</f>
        <v/>
      </c>
      <c r="H152" s="20">
        <f>IFERROR(New_4G_Sites!H152*VLOOKUP(Lookups!$A$13, Lookups!$A$9:Lookups!$B$24, 2, FALSE), "-")</f>
        <v/>
      </c>
      <c r="I152" s="20">
        <f>IFERROR(New_4G_Sites!I152*VLOOKUP(Lookups!$A$13, Lookups!$A$9:Lookups!$B$24, 2, FALSE), "-")</f>
        <v/>
      </c>
      <c r="J152" s="20">
        <f>IFERROR(New_4G_Sites!J152*VLOOKUP(Lookups!$A$13, Lookups!$A$9:Lookups!$B$24, 2, FALSE), "-")</f>
        <v/>
      </c>
      <c r="K152" s="20">
        <f>IFERROR(New_4G_Sites!K152*VLOOKUP(Lookups!$A$13, Lookups!$A$9:Lookups!$B$24, 2, FALSE), "-")</f>
        <v/>
      </c>
      <c r="L152" s="20">
        <f>IFERROR(New_4G_Sites!L152*VLOOKUP(Lookups!$A$13, Lookups!$A$9:Lookups!$B$24, 2, FALSE), "-")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IFERROR(New_4G_Sites!C153*VLOOKUP(Lookups!$A$13, Lookups!$A$9:Lookups!$B$24, 2, FALSE), "-")</f>
        <v/>
      </c>
      <c r="D153" s="20">
        <f>IFERROR(New_4G_Sites!D153*VLOOKUP(Lookups!$A$13, Lookups!$A$9:Lookups!$B$24, 2, FALSE), "-")</f>
        <v/>
      </c>
      <c r="E153" s="20">
        <f>IFERROR(New_4G_Sites!E153*VLOOKUP(Lookups!$A$13, Lookups!$A$9:Lookups!$B$24, 2, FALSE), "-")</f>
        <v/>
      </c>
      <c r="F153" s="20">
        <f>IFERROR(New_4G_Sites!F153*VLOOKUP(Lookups!$A$13, Lookups!$A$9:Lookups!$B$24, 2, FALSE), "-")</f>
        <v/>
      </c>
      <c r="G153" s="20">
        <f>IFERROR(New_4G_Sites!G153*VLOOKUP(Lookups!$A$13, Lookups!$A$9:Lookups!$B$24, 2, FALSE), "-")</f>
        <v/>
      </c>
      <c r="H153" s="20">
        <f>IFERROR(New_4G_Sites!H153*VLOOKUP(Lookups!$A$13, Lookups!$A$9:Lookups!$B$24, 2, FALSE), "-")</f>
        <v/>
      </c>
      <c r="I153" s="20">
        <f>IFERROR(New_4G_Sites!I153*VLOOKUP(Lookups!$A$13, Lookups!$A$9:Lookups!$B$24, 2, FALSE), "-")</f>
        <v/>
      </c>
      <c r="J153" s="20">
        <f>IFERROR(New_4G_Sites!J153*VLOOKUP(Lookups!$A$13, Lookups!$A$9:Lookups!$B$24, 2, FALSE), "-")</f>
        <v/>
      </c>
      <c r="K153" s="20">
        <f>IFERROR(New_4G_Sites!K153*VLOOKUP(Lookups!$A$13, Lookups!$A$9:Lookups!$B$24, 2, FALSE), "-")</f>
        <v/>
      </c>
      <c r="L153" s="20">
        <f>IFERROR(New_4G_Sites!L153*VLOOKUP(Lookups!$A$13, Lookups!$A$9:Lookups!$B$24, 2, FALSE), "-")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IFERROR(New_4G_Sites!C154*VLOOKUP(Lookups!$A$13, Lookups!$A$9:Lookups!$B$24, 2, FALSE), "-")</f>
        <v/>
      </c>
      <c r="D154" s="20">
        <f>IFERROR(New_4G_Sites!D154*VLOOKUP(Lookups!$A$13, Lookups!$A$9:Lookups!$B$24, 2, FALSE), "-")</f>
        <v/>
      </c>
      <c r="E154" s="20">
        <f>IFERROR(New_4G_Sites!E154*VLOOKUP(Lookups!$A$13, Lookups!$A$9:Lookups!$B$24, 2, FALSE), "-")</f>
        <v/>
      </c>
      <c r="F154" s="20">
        <f>IFERROR(New_4G_Sites!F154*VLOOKUP(Lookups!$A$13, Lookups!$A$9:Lookups!$B$24, 2, FALSE), "-")</f>
        <v/>
      </c>
      <c r="G154" s="20">
        <f>IFERROR(New_4G_Sites!G154*VLOOKUP(Lookups!$A$13, Lookups!$A$9:Lookups!$B$24, 2, FALSE), "-")</f>
        <v/>
      </c>
      <c r="H154" s="20">
        <f>IFERROR(New_4G_Sites!H154*VLOOKUP(Lookups!$A$13, Lookups!$A$9:Lookups!$B$24, 2, FALSE), "-")</f>
        <v/>
      </c>
      <c r="I154" s="20">
        <f>IFERROR(New_4G_Sites!I154*VLOOKUP(Lookups!$A$13, Lookups!$A$9:Lookups!$B$24, 2, FALSE), "-")</f>
        <v/>
      </c>
      <c r="J154" s="20">
        <f>IFERROR(New_4G_Sites!J154*VLOOKUP(Lookups!$A$13, Lookups!$A$9:Lookups!$B$24, 2, FALSE), "-")</f>
        <v/>
      </c>
      <c r="K154" s="20">
        <f>IFERROR(New_4G_Sites!K154*VLOOKUP(Lookups!$A$13, Lookups!$A$9:Lookups!$B$24, 2, FALSE), "-")</f>
        <v/>
      </c>
      <c r="L154" s="20">
        <f>IFERROR(New_4G_Sites!L154*VLOOKUP(Lookups!$A$13, Lookups!$A$9:Lookups!$B$24, 2, FALSE), "-")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IFERROR(New_4G_Sites!C155*VLOOKUP(Lookups!$A$13, Lookups!$A$9:Lookups!$B$24, 2, FALSE), "-")</f>
        <v/>
      </c>
      <c r="D155" s="20">
        <f>IFERROR(New_4G_Sites!D155*VLOOKUP(Lookups!$A$13, Lookups!$A$9:Lookups!$B$24, 2, FALSE), "-")</f>
        <v/>
      </c>
      <c r="E155" s="20">
        <f>IFERROR(New_4G_Sites!E155*VLOOKUP(Lookups!$A$13, Lookups!$A$9:Lookups!$B$24, 2, FALSE), "-")</f>
        <v/>
      </c>
      <c r="F155" s="20">
        <f>IFERROR(New_4G_Sites!F155*VLOOKUP(Lookups!$A$13, Lookups!$A$9:Lookups!$B$24, 2, FALSE), "-")</f>
        <v/>
      </c>
      <c r="G155" s="20">
        <f>IFERROR(New_4G_Sites!G155*VLOOKUP(Lookups!$A$13, Lookups!$A$9:Lookups!$B$24, 2, FALSE), "-")</f>
        <v/>
      </c>
      <c r="H155" s="20">
        <f>IFERROR(New_4G_Sites!H155*VLOOKUP(Lookups!$A$13, Lookups!$A$9:Lookups!$B$24, 2, FALSE), "-")</f>
        <v/>
      </c>
      <c r="I155" s="20">
        <f>IFERROR(New_4G_Sites!I155*VLOOKUP(Lookups!$A$13, Lookups!$A$9:Lookups!$B$24, 2, FALSE), "-")</f>
        <v/>
      </c>
      <c r="J155" s="20">
        <f>IFERROR(New_4G_Sites!J155*VLOOKUP(Lookups!$A$13, Lookups!$A$9:Lookups!$B$24, 2, FALSE), "-")</f>
        <v/>
      </c>
      <c r="K155" s="20">
        <f>IFERROR(New_4G_Sites!K155*VLOOKUP(Lookups!$A$13, Lookups!$A$9:Lookups!$B$24, 2, FALSE), "-")</f>
        <v/>
      </c>
      <c r="L155" s="20">
        <f>IFERROR(New_4G_Sites!L155*VLOOKUP(Lookups!$A$13, Lookups!$A$9:Lookups!$B$24, 2, FALSE), "-")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IFERROR(New_4G_Sites!C156*VLOOKUP(Lookups!$A$13, Lookups!$A$9:Lookups!$B$24, 2, FALSE), "-")</f>
        <v/>
      </c>
      <c r="D156" s="20">
        <f>IFERROR(New_4G_Sites!D156*VLOOKUP(Lookups!$A$13, Lookups!$A$9:Lookups!$B$24, 2, FALSE), "-")</f>
        <v/>
      </c>
      <c r="E156" s="20">
        <f>IFERROR(New_4G_Sites!E156*VLOOKUP(Lookups!$A$13, Lookups!$A$9:Lookups!$B$24, 2, FALSE), "-")</f>
        <v/>
      </c>
      <c r="F156" s="20">
        <f>IFERROR(New_4G_Sites!F156*VLOOKUP(Lookups!$A$13, Lookups!$A$9:Lookups!$B$24, 2, FALSE), "-")</f>
        <v/>
      </c>
      <c r="G156" s="20">
        <f>IFERROR(New_4G_Sites!G156*VLOOKUP(Lookups!$A$13, Lookups!$A$9:Lookups!$B$24, 2, FALSE), "-")</f>
        <v/>
      </c>
      <c r="H156" s="20">
        <f>IFERROR(New_4G_Sites!H156*VLOOKUP(Lookups!$A$13, Lookups!$A$9:Lookups!$B$24, 2, FALSE), "-")</f>
        <v/>
      </c>
      <c r="I156" s="20">
        <f>IFERROR(New_4G_Sites!I156*VLOOKUP(Lookups!$A$13, Lookups!$A$9:Lookups!$B$24, 2, FALSE), "-")</f>
        <v/>
      </c>
      <c r="J156" s="20">
        <f>IFERROR(New_4G_Sites!J156*VLOOKUP(Lookups!$A$13, Lookups!$A$9:Lookups!$B$24, 2, FALSE), "-")</f>
        <v/>
      </c>
      <c r="K156" s="20">
        <f>IFERROR(New_4G_Sites!K156*VLOOKUP(Lookups!$A$13, Lookups!$A$9:Lookups!$B$24, 2, FALSE), "-")</f>
        <v/>
      </c>
      <c r="L156" s="20">
        <f>IFERROR(New_4G_Sites!L156*VLOOKUP(Lookups!$A$13, Lookups!$A$9:Lookups!$B$24, 2, FALSE), "-")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IFERROR(New_4G_Sites!C157*VLOOKUP(Lookups!$A$13, Lookups!$A$9:Lookups!$B$24, 2, FALSE), "-")</f>
        <v/>
      </c>
      <c r="D157" s="20">
        <f>IFERROR(New_4G_Sites!D157*VLOOKUP(Lookups!$A$13, Lookups!$A$9:Lookups!$B$24, 2, FALSE), "-")</f>
        <v/>
      </c>
      <c r="E157" s="20">
        <f>IFERROR(New_4G_Sites!E157*VLOOKUP(Lookups!$A$13, Lookups!$A$9:Lookups!$B$24, 2, FALSE), "-")</f>
        <v/>
      </c>
      <c r="F157" s="20">
        <f>IFERROR(New_4G_Sites!F157*VLOOKUP(Lookups!$A$13, Lookups!$A$9:Lookups!$B$24, 2, FALSE), "-")</f>
        <v/>
      </c>
      <c r="G157" s="20">
        <f>IFERROR(New_4G_Sites!G157*VLOOKUP(Lookups!$A$13, Lookups!$A$9:Lookups!$B$24, 2, FALSE), "-")</f>
        <v/>
      </c>
      <c r="H157" s="20">
        <f>IFERROR(New_4G_Sites!H157*VLOOKUP(Lookups!$A$13, Lookups!$A$9:Lookups!$B$24, 2, FALSE), "-")</f>
        <v/>
      </c>
      <c r="I157" s="20">
        <f>IFERROR(New_4G_Sites!I157*VLOOKUP(Lookups!$A$13, Lookups!$A$9:Lookups!$B$24, 2, FALSE), "-")</f>
        <v/>
      </c>
      <c r="J157" s="20">
        <f>IFERROR(New_4G_Sites!J157*VLOOKUP(Lookups!$A$13, Lookups!$A$9:Lookups!$B$24, 2, FALSE), "-")</f>
        <v/>
      </c>
      <c r="K157" s="20">
        <f>IFERROR(New_4G_Sites!K157*VLOOKUP(Lookups!$A$13, Lookups!$A$9:Lookups!$B$24, 2, FALSE), "-")</f>
        <v/>
      </c>
      <c r="L157" s="20">
        <f>IFERROR(New_4G_Sites!L157*VLOOKUP(Lookups!$A$13, Lookups!$A$9:Lookups!$B$24, 2, FALSE), "-")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IFERROR(New_4G_Sites!C158*VLOOKUP(Lookups!$A$13, Lookups!$A$9:Lookups!$B$24, 2, FALSE), "-")</f>
        <v/>
      </c>
      <c r="D158" s="20">
        <f>IFERROR(New_4G_Sites!D158*VLOOKUP(Lookups!$A$13, Lookups!$A$9:Lookups!$B$24, 2, FALSE), "-")</f>
        <v/>
      </c>
      <c r="E158" s="20">
        <f>IFERROR(New_4G_Sites!E158*VLOOKUP(Lookups!$A$13, Lookups!$A$9:Lookups!$B$24, 2, FALSE), "-")</f>
        <v/>
      </c>
      <c r="F158" s="20">
        <f>IFERROR(New_4G_Sites!F158*VLOOKUP(Lookups!$A$13, Lookups!$A$9:Lookups!$B$24, 2, FALSE), "-")</f>
        <v/>
      </c>
      <c r="G158" s="20">
        <f>IFERROR(New_4G_Sites!G158*VLOOKUP(Lookups!$A$13, Lookups!$A$9:Lookups!$B$24, 2, FALSE), "-")</f>
        <v/>
      </c>
      <c r="H158" s="20">
        <f>IFERROR(New_4G_Sites!H158*VLOOKUP(Lookups!$A$13, Lookups!$A$9:Lookups!$B$24, 2, FALSE), "-")</f>
        <v/>
      </c>
      <c r="I158" s="20">
        <f>IFERROR(New_4G_Sites!I158*VLOOKUP(Lookups!$A$13, Lookups!$A$9:Lookups!$B$24, 2, FALSE), "-")</f>
        <v/>
      </c>
      <c r="J158" s="20">
        <f>IFERROR(New_4G_Sites!J158*VLOOKUP(Lookups!$A$13, Lookups!$A$9:Lookups!$B$24, 2, FALSE), "-")</f>
        <v/>
      </c>
      <c r="K158" s="20">
        <f>IFERROR(New_4G_Sites!K158*VLOOKUP(Lookups!$A$13, Lookups!$A$9:Lookups!$B$24, 2, FALSE), "-")</f>
        <v/>
      </c>
      <c r="L158" s="20">
        <f>IFERROR(New_4G_Sites!L158*VLOOKUP(Lookups!$A$13, Lookups!$A$9:Lookups!$B$24, 2, FALSE), "-")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IFERROR(New_4G_Sites!C159*VLOOKUP(Lookups!$A$13, Lookups!$A$9:Lookups!$B$24, 2, FALSE), "-")</f>
        <v/>
      </c>
      <c r="D159" s="20">
        <f>IFERROR(New_4G_Sites!D159*VLOOKUP(Lookups!$A$13, Lookups!$A$9:Lookups!$B$24, 2, FALSE), "-")</f>
        <v/>
      </c>
      <c r="E159" s="20">
        <f>IFERROR(New_4G_Sites!E159*VLOOKUP(Lookups!$A$13, Lookups!$A$9:Lookups!$B$24, 2, FALSE), "-")</f>
        <v/>
      </c>
      <c r="F159" s="20">
        <f>IFERROR(New_4G_Sites!F159*VLOOKUP(Lookups!$A$13, Lookups!$A$9:Lookups!$B$24, 2, FALSE), "-")</f>
        <v/>
      </c>
      <c r="G159" s="20">
        <f>IFERROR(New_4G_Sites!G159*VLOOKUP(Lookups!$A$13, Lookups!$A$9:Lookups!$B$24, 2, FALSE), "-")</f>
        <v/>
      </c>
      <c r="H159" s="20">
        <f>IFERROR(New_4G_Sites!H159*VLOOKUP(Lookups!$A$13, Lookups!$A$9:Lookups!$B$24, 2, FALSE), "-")</f>
        <v/>
      </c>
      <c r="I159" s="20">
        <f>IFERROR(New_4G_Sites!I159*VLOOKUP(Lookups!$A$13, Lookups!$A$9:Lookups!$B$24, 2, FALSE), "-")</f>
        <v/>
      </c>
      <c r="J159" s="20">
        <f>IFERROR(New_4G_Sites!J159*VLOOKUP(Lookups!$A$13, Lookups!$A$9:Lookups!$B$24, 2, FALSE), "-")</f>
        <v/>
      </c>
      <c r="K159" s="20">
        <f>IFERROR(New_4G_Sites!K159*VLOOKUP(Lookups!$A$13, Lookups!$A$9:Lookups!$B$24, 2, FALSE), "-")</f>
        <v/>
      </c>
      <c r="L159" s="20">
        <f>IFERROR(New_4G_Sites!L159*VLOOKUP(Lookups!$A$13, Lookups!$A$9:Lookups!$B$24, 2, FALSE), "-")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IFERROR(New_4G_Sites!C160*VLOOKUP(Lookups!$A$13, Lookups!$A$9:Lookups!$B$24, 2, FALSE), "-")</f>
        <v/>
      </c>
      <c r="D160" s="20">
        <f>IFERROR(New_4G_Sites!D160*VLOOKUP(Lookups!$A$13, Lookups!$A$9:Lookups!$B$24, 2, FALSE), "-")</f>
        <v/>
      </c>
      <c r="E160" s="20">
        <f>IFERROR(New_4G_Sites!E160*VLOOKUP(Lookups!$A$13, Lookups!$A$9:Lookups!$B$24, 2, FALSE), "-")</f>
        <v/>
      </c>
      <c r="F160" s="20">
        <f>IFERROR(New_4G_Sites!F160*VLOOKUP(Lookups!$A$13, Lookups!$A$9:Lookups!$B$24, 2, FALSE), "-")</f>
        <v/>
      </c>
      <c r="G160" s="20">
        <f>IFERROR(New_4G_Sites!G160*VLOOKUP(Lookups!$A$13, Lookups!$A$9:Lookups!$B$24, 2, FALSE), "-")</f>
        <v/>
      </c>
      <c r="H160" s="20">
        <f>IFERROR(New_4G_Sites!H160*VLOOKUP(Lookups!$A$13, Lookups!$A$9:Lookups!$B$24, 2, FALSE), "-")</f>
        <v/>
      </c>
      <c r="I160" s="20">
        <f>IFERROR(New_4G_Sites!I160*VLOOKUP(Lookups!$A$13, Lookups!$A$9:Lookups!$B$24, 2, FALSE), "-")</f>
        <v/>
      </c>
      <c r="J160" s="20">
        <f>IFERROR(New_4G_Sites!J160*VLOOKUP(Lookups!$A$13, Lookups!$A$9:Lookups!$B$24, 2, FALSE), "-")</f>
        <v/>
      </c>
      <c r="K160" s="20">
        <f>IFERROR(New_4G_Sites!K160*VLOOKUP(Lookups!$A$13, Lookups!$A$9:Lookups!$B$24, 2, FALSE), "-")</f>
        <v/>
      </c>
      <c r="L160" s="20">
        <f>IFERROR(New_4G_Sites!L160*VLOOKUP(Lookups!$A$13, Lookups!$A$9:Lookups!$B$24, 2, FALSE), "-")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IFERROR(New_4G_Sites!C161*VLOOKUP(Lookups!$A$13, Lookups!$A$9:Lookups!$B$24, 2, FALSE), "-")</f>
        <v/>
      </c>
      <c r="D161" s="20">
        <f>IFERROR(New_4G_Sites!D161*VLOOKUP(Lookups!$A$13, Lookups!$A$9:Lookups!$B$24, 2, FALSE), "-")</f>
        <v/>
      </c>
      <c r="E161" s="20">
        <f>IFERROR(New_4G_Sites!E161*VLOOKUP(Lookups!$A$13, Lookups!$A$9:Lookups!$B$24, 2, FALSE), "-")</f>
        <v/>
      </c>
      <c r="F161" s="20">
        <f>IFERROR(New_4G_Sites!F161*VLOOKUP(Lookups!$A$13, Lookups!$A$9:Lookups!$B$24, 2, FALSE), "-")</f>
        <v/>
      </c>
      <c r="G161" s="20">
        <f>IFERROR(New_4G_Sites!G161*VLOOKUP(Lookups!$A$13, Lookups!$A$9:Lookups!$B$24, 2, FALSE), "-")</f>
        <v/>
      </c>
      <c r="H161" s="20">
        <f>IFERROR(New_4G_Sites!H161*VLOOKUP(Lookups!$A$13, Lookups!$A$9:Lookups!$B$24, 2, FALSE), "-")</f>
        <v/>
      </c>
      <c r="I161" s="20">
        <f>IFERROR(New_4G_Sites!I161*VLOOKUP(Lookups!$A$13, Lookups!$A$9:Lookups!$B$24, 2, FALSE), "-")</f>
        <v/>
      </c>
      <c r="J161" s="20">
        <f>IFERROR(New_4G_Sites!J161*VLOOKUP(Lookups!$A$13, Lookups!$A$9:Lookups!$B$24, 2, FALSE), "-")</f>
        <v/>
      </c>
      <c r="K161" s="20">
        <f>IFERROR(New_4G_Sites!K161*VLOOKUP(Lookups!$A$13, Lookups!$A$9:Lookups!$B$24, 2, FALSE), "-")</f>
        <v/>
      </c>
      <c r="L161" s="20">
        <f>IFERROR(New_4G_Sites!L161*VLOOKUP(Lookups!$A$13, Lookups!$A$9:Lookups!$B$24, 2, FALSE), "-")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IFERROR(New_4G_Sites!C162*VLOOKUP(Lookups!$A$13, Lookups!$A$9:Lookups!$B$24, 2, FALSE), "-")</f>
        <v/>
      </c>
      <c r="D162" s="20">
        <f>IFERROR(New_4G_Sites!D162*VLOOKUP(Lookups!$A$13, Lookups!$A$9:Lookups!$B$24, 2, FALSE), "-")</f>
        <v/>
      </c>
      <c r="E162" s="20">
        <f>IFERROR(New_4G_Sites!E162*VLOOKUP(Lookups!$A$13, Lookups!$A$9:Lookups!$B$24, 2, FALSE), "-")</f>
        <v/>
      </c>
      <c r="F162" s="20">
        <f>IFERROR(New_4G_Sites!F162*VLOOKUP(Lookups!$A$13, Lookups!$A$9:Lookups!$B$24, 2, FALSE), "-")</f>
        <v/>
      </c>
      <c r="G162" s="20">
        <f>IFERROR(New_4G_Sites!G162*VLOOKUP(Lookups!$A$13, Lookups!$A$9:Lookups!$B$24, 2, FALSE), "-")</f>
        <v/>
      </c>
      <c r="H162" s="20">
        <f>IFERROR(New_4G_Sites!H162*VLOOKUP(Lookups!$A$13, Lookups!$A$9:Lookups!$B$24, 2, FALSE), "-")</f>
        <v/>
      </c>
      <c r="I162" s="20">
        <f>IFERROR(New_4G_Sites!I162*VLOOKUP(Lookups!$A$13, Lookups!$A$9:Lookups!$B$24, 2, FALSE), "-")</f>
        <v/>
      </c>
      <c r="J162" s="20">
        <f>IFERROR(New_4G_Sites!J162*VLOOKUP(Lookups!$A$13, Lookups!$A$9:Lookups!$B$24, 2, FALSE), "-")</f>
        <v/>
      </c>
      <c r="K162" s="20">
        <f>IFERROR(New_4G_Sites!K162*VLOOKUP(Lookups!$A$13, Lookups!$A$9:Lookups!$B$24, 2, FALSE), "-")</f>
        <v/>
      </c>
      <c r="L162" s="20">
        <f>IFERROR(New_4G_Sites!L162*VLOOKUP(Lookups!$A$13, Lookups!$A$9:Lookups!$B$24, 2, FALSE), "-")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IFERROR(New_4G_Sites!C163*VLOOKUP(Lookups!$A$13, Lookups!$A$9:Lookups!$B$24, 2, FALSE), "-")</f>
        <v/>
      </c>
      <c r="D163" s="20">
        <f>IFERROR(New_4G_Sites!D163*VLOOKUP(Lookups!$A$13, Lookups!$A$9:Lookups!$B$24, 2, FALSE), "-")</f>
        <v/>
      </c>
      <c r="E163" s="20">
        <f>IFERROR(New_4G_Sites!E163*VLOOKUP(Lookups!$A$13, Lookups!$A$9:Lookups!$B$24, 2, FALSE), "-")</f>
        <v/>
      </c>
      <c r="F163" s="20">
        <f>IFERROR(New_4G_Sites!F163*VLOOKUP(Lookups!$A$13, Lookups!$A$9:Lookups!$B$24, 2, FALSE), "-")</f>
        <v/>
      </c>
      <c r="G163" s="20">
        <f>IFERROR(New_4G_Sites!G163*VLOOKUP(Lookups!$A$13, Lookups!$A$9:Lookups!$B$24, 2, FALSE), "-")</f>
        <v/>
      </c>
      <c r="H163" s="20">
        <f>IFERROR(New_4G_Sites!H163*VLOOKUP(Lookups!$A$13, Lookups!$A$9:Lookups!$B$24, 2, FALSE), "-")</f>
        <v/>
      </c>
      <c r="I163" s="20">
        <f>IFERROR(New_4G_Sites!I163*VLOOKUP(Lookups!$A$13, Lookups!$A$9:Lookups!$B$24, 2, FALSE), "-")</f>
        <v/>
      </c>
      <c r="J163" s="20">
        <f>IFERROR(New_4G_Sites!J163*VLOOKUP(Lookups!$A$13, Lookups!$A$9:Lookups!$B$24, 2, FALSE), "-")</f>
        <v/>
      </c>
      <c r="K163" s="20">
        <f>IFERROR(New_4G_Sites!K163*VLOOKUP(Lookups!$A$13, Lookups!$A$9:Lookups!$B$24, 2, FALSE), "-")</f>
        <v/>
      </c>
      <c r="L163" s="20">
        <f>IFERROR(New_4G_Sites!L163*VLOOKUP(Lookups!$A$13, Lookups!$A$9:Lookups!$B$24, 2, FALSE), "-")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IFERROR(New_4G_Sites!C164*VLOOKUP(Lookups!$A$13, Lookups!$A$9:Lookups!$B$24, 2, FALSE), "-")</f>
        <v/>
      </c>
      <c r="D164" s="20">
        <f>IFERROR(New_4G_Sites!D164*VLOOKUP(Lookups!$A$13, Lookups!$A$9:Lookups!$B$24, 2, FALSE), "-")</f>
        <v/>
      </c>
      <c r="E164" s="20">
        <f>IFERROR(New_4G_Sites!E164*VLOOKUP(Lookups!$A$13, Lookups!$A$9:Lookups!$B$24, 2, FALSE), "-")</f>
        <v/>
      </c>
      <c r="F164" s="20">
        <f>IFERROR(New_4G_Sites!F164*VLOOKUP(Lookups!$A$13, Lookups!$A$9:Lookups!$B$24, 2, FALSE), "-")</f>
        <v/>
      </c>
      <c r="G164" s="20">
        <f>IFERROR(New_4G_Sites!G164*VLOOKUP(Lookups!$A$13, Lookups!$A$9:Lookups!$B$24, 2, FALSE), "-")</f>
        <v/>
      </c>
      <c r="H164" s="20">
        <f>IFERROR(New_4G_Sites!H164*VLOOKUP(Lookups!$A$13, Lookups!$A$9:Lookups!$B$24, 2, FALSE), "-")</f>
        <v/>
      </c>
      <c r="I164" s="20">
        <f>IFERROR(New_4G_Sites!I164*VLOOKUP(Lookups!$A$13, Lookups!$A$9:Lookups!$B$24, 2, FALSE), "-")</f>
        <v/>
      </c>
      <c r="J164" s="20">
        <f>IFERROR(New_4G_Sites!J164*VLOOKUP(Lookups!$A$13, Lookups!$A$9:Lookups!$B$24, 2, FALSE), "-")</f>
        <v/>
      </c>
      <c r="K164" s="20">
        <f>IFERROR(New_4G_Sites!K164*VLOOKUP(Lookups!$A$13, Lookups!$A$9:Lookups!$B$24, 2, FALSE), "-")</f>
        <v/>
      </c>
      <c r="L164" s="20">
        <f>IFERROR(New_4G_Sites!L164*VLOOKUP(Lookups!$A$13, Lookups!$A$9:Lookups!$B$24, 2, FALSE), "-")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IFERROR(New_4G_Sites!C165*VLOOKUP(Lookups!$A$13, Lookups!$A$9:Lookups!$B$24, 2, FALSE), "-")</f>
        <v/>
      </c>
      <c r="D165" s="20">
        <f>IFERROR(New_4G_Sites!D165*VLOOKUP(Lookups!$A$13, Lookups!$A$9:Lookups!$B$24, 2, FALSE), "-")</f>
        <v/>
      </c>
      <c r="E165" s="20">
        <f>IFERROR(New_4G_Sites!E165*VLOOKUP(Lookups!$A$13, Lookups!$A$9:Lookups!$B$24, 2, FALSE), "-")</f>
        <v/>
      </c>
      <c r="F165" s="20">
        <f>IFERROR(New_4G_Sites!F165*VLOOKUP(Lookups!$A$13, Lookups!$A$9:Lookups!$B$24, 2, FALSE), "-")</f>
        <v/>
      </c>
      <c r="G165" s="20">
        <f>IFERROR(New_4G_Sites!G165*VLOOKUP(Lookups!$A$13, Lookups!$A$9:Lookups!$B$24, 2, FALSE), "-")</f>
        <v/>
      </c>
      <c r="H165" s="20">
        <f>IFERROR(New_4G_Sites!H165*VLOOKUP(Lookups!$A$13, Lookups!$A$9:Lookups!$B$24, 2, FALSE), "-")</f>
        <v/>
      </c>
      <c r="I165" s="20">
        <f>IFERROR(New_4G_Sites!I165*VLOOKUP(Lookups!$A$13, Lookups!$A$9:Lookups!$B$24, 2, FALSE), "-")</f>
        <v/>
      </c>
      <c r="J165" s="20">
        <f>IFERROR(New_4G_Sites!J165*VLOOKUP(Lookups!$A$13, Lookups!$A$9:Lookups!$B$24, 2, FALSE), "-")</f>
        <v/>
      </c>
      <c r="K165" s="20">
        <f>IFERROR(New_4G_Sites!K165*VLOOKUP(Lookups!$A$13, Lookups!$A$9:Lookups!$B$24, 2, FALSE), "-")</f>
        <v/>
      </c>
      <c r="L165" s="20">
        <f>IFERROR(New_4G_Sites!L165*VLOOKUP(Lookups!$A$13, Lookups!$A$9:Lookups!$B$24, 2, FALSE), "-")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IFERROR(New_4G_Sites!C166*VLOOKUP(Lookups!$A$13, Lookups!$A$9:Lookups!$B$24, 2, FALSE), "-")</f>
        <v/>
      </c>
      <c r="D166" s="20">
        <f>IFERROR(New_4G_Sites!D166*VLOOKUP(Lookups!$A$13, Lookups!$A$9:Lookups!$B$24, 2, FALSE), "-")</f>
        <v/>
      </c>
      <c r="E166" s="20">
        <f>IFERROR(New_4G_Sites!E166*VLOOKUP(Lookups!$A$13, Lookups!$A$9:Lookups!$B$24, 2, FALSE), "-")</f>
        <v/>
      </c>
      <c r="F166" s="20">
        <f>IFERROR(New_4G_Sites!F166*VLOOKUP(Lookups!$A$13, Lookups!$A$9:Lookups!$B$24, 2, FALSE), "-")</f>
        <v/>
      </c>
      <c r="G166" s="20">
        <f>IFERROR(New_4G_Sites!G166*VLOOKUP(Lookups!$A$13, Lookups!$A$9:Lookups!$B$24, 2, FALSE), "-")</f>
        <v/>
      </c>
      <c r="H166" s="20">
        <f>IFERROR(New_4G_Sites!H166*VLOOKUP(Lookups!$A$13, Lookups!$A$9:Lookups!$B$24, 2, FALSE), "-")</f>
        <v/>
      </c>
      <c r="I166" s="20">
        <f>IFERROR(New_4G_Sites!I166*VLOOKUP(Lookups!$A$13, Lookups!$A$9:Lookups!$B$24, 2, FALSE), "-")</f>
        <v/>
      </c>
      <c r="J166" s="20">
        <f>IFERROR(New_4G_Sites!J166*VLOOKUP(Lookups!$A$13, Lookups!$A$9:Lookups!$B$24, 2, FALSE), "-")</f>
        <v/>
      </c>
      <c r="K166" s="20">
        <f>IFERROR(New_4G_Sites!K166*VLOOKUP(Lookups!$A$13, Lookups!$A$9:Lookups!$B$24, 2, FALSE), "-")</f>
        <v/>
      </c>
      <c r="L166" s="20">
        <f>IFERROR(New_4G_Sites!L166*VLOOKUP(Lookups!$A$13, Lookups!$A$9:Lookups!$B$24, 2, FALSE), "-")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IFERROR(New_4G_Sites!C167*VLOOKUP(Lookups!$A$13, Lookups!$A$9:Lookups!$B$24, 2, FALSE), "-")</f>
        <v/>
      </c>
      <c r="D167" s="20">
        <f>IFERROR(New_4G_Sites!D167*VLOOKUP(Lookups!$A$13, Lookups!$A$9:Lookups!$B$24, 2, FALSE), "-")</f>
        <v/>
      </c>
      <c r="E167" s="20">
        <f>IFERROR(New_4G_Sites!E167*VLOOKUP(Lookups!$A$13, Lookups!$A$9:Lookups!$B$24, 2, FALSE), "-")</f>
        <v/>
      </c>
      <c r="F167" s="20">
        <f>IFERROR(New_4G_Sites!F167*VLOOKUP(Lookups!$A$13, Lookups!$A$9:Lookups!$B$24, 2, FALSE), "-")</f>
        <v/>
      </c>
      <c r="G167" s="20">
        <f>IFERROR(New_4G_Sites!G167*VLOOKUP(Lookups!$A$13, Lookups!$A$9:Lookups!$B$24, 2, FALSE), "-")</f>
        <v/>
      </c>
      <c r="H167" s="20">
        <f>IFERROR(New_4G_Sites!H167*VLOOKUP(Lookups!$A$13, Lookups!$A$9:Lookups!$B$24, 2, FALSE), "-")</f>
        <v/>
      </c>
      <c r="I167" s="20">
        <f>IFERROR(New_4G_Sites!I167*VLOOKUP(Lookups!$A$13, Lookups!$A$9:Lookups!$B$24, 2, FALSE), "-")</f>
        <v/>
      </c>
      <c r="J167" s="20">
        <f>IFERROR(New_4G_Sites!J167*VLOOKUP(Lookups!$A$13, Lookups!$A$9:Lookups!$B$24, 2, FALSE), "-")</f>
        <v/>
      </c>
      <c r="K167" s="20">
        <f>IFERROR(New_4G_Sites!K167*VLOOKUP(Lookups!$A$13, Lookups!$A$9:Lookups!$B$24, 2, FALSE), "-")</f>
        <v/>
      </c>
      <c r="L167" s="20">
        <f>IFERROR(New_4G_Sites!L167*VLOOKUP(Lookups!$A$13, Lookups!$A$9:Lookups!$B$24, 2, FALSE), "-")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IFERROR(New_4G_Sites!C168*VLOOKUP(Lookups!$A$13, Lookups!$A$9:Lookups!$B$24, 2, FALSE), "-")</f>
        <v/>
      </c>
      <c r="D168" s="20">
        <f>IFERROR(New_4G_Sites!D168*VLOOKUP(Lookups!$A$13, Lookups!$A$9:Lookups!$B$24, 2, FALSE), "-")</f>
        <v/>
      </c>
      <c r="E168" s="20">
        <f>IFERROR(New_4G_Sites!E168*VLOOKUP(Lookups!$A$13, Lookups!$A$9:Lookups!$B$24, 2, FALSE), "-")</f>
        <v/>
      </c>
      <c r="F168" s="20">
        <f>IFERROR(New_4G_Sites!F168*VLOOKUP(Lookups!$A$13, Lookups!$A$9:Lookups!$B$24, 2, FALSE), "-")</f>
        <v/>
      </c>
      <c r="G168" s="20">
        <f>IFERROR(New_4G_Sites!G168*VLOOKUP(Lookups!$A$13, Lookups!$A$9:Lookups!$B$24, 2, FALSE), "-")</f>
        <v/>
      </c>
      <c r="H168" s="20">
        <f>IFERROR(New_4G_Sites!H168*VLOOKUP(Lookups!$A$13, Lookups!$A$9:Lookups!$B$24, 2, FALSE), "-")</f>
        <v/>
      </c>
      <c r="I168" s="20">
        <f>IFERROR(New_4G_Sites!I168*VLOOKUP(Lookups!$A$13, Lookups!$A$9:Lookups!$B$24, 2, FALSE), "-")</f>
        <v/>
      </c>
      <c r="J168" s="20">
        <f>IFERROR(New_4G_Sites!J168*VLOOKUP(Lookups!$A$13, Lookups!$A$9:Lookups!$B$24, 2, FALSE), "-")</f>
        <v/>
      </c>
      <c r="K168" s="20">
        <f>IFERROR(New_4G_Sites!K168*VLOOKUP(Lookups!$A$13, Lookups!$A$9:Lookups!$B$24, 2, FALSE), "-")</f>
        <v/>
      </c>
      <c r="L168" s="20">
        <f>IFERROR(New_4G_Sites!L168*VLOOKUP(Lookups!$A$13, Lookups!$A$9:Lookups!$B$24, 2, FALSE), "-")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IFERROR(New_4G_Sites!C169*VLOOKUP(Lookups!$A$13, Lookups!$A$9:Lookups!$B$24, 2, FALSE), "-")</f>
        <v/>
      </c>
      <c r="D169" s="20">
        <f>IFERROR(New_4G_Sites!D169*VLOOKUP(Lookups!$A$13, Lookups!$A$9:Lookups!$B$24, 2, FALSE), "-")</f>
        <v/>
      </c>
      <c r="E169" s="20">
        <f>IFERROR(New_4G_Sites!E169*VLOOKUP(Lookups!$A$13, Lookups!$A$9:Lookups!$B$24, 2, FALSE), "-")</f>
        <v/>
      </c>
      <c r="F169" s="20">
        <f>IFERROR(New_4G_Sites!F169*VLOOKUP(Lookups!$A$13, Lookups!$A$9:Lookups!$B$24, 2, FALSE), "-")</f>
        <v/>
      </c>
      <c r="G169" s="20">
        <f>IFERROR(New_4G_Sites!G169*VLOOKUP(Lookups!$A$13, Lookups!$A$9:Lookups!$B$24, 2, FALSE), "-")</f>
        <v/>
      </c>
      <c r="H169" s="20">
        <f>IFERROR(New_4G_Sites!H169*VLOOKUP(Lookups!$A$13, Lookups!$A$9:Lookups!$B$24, 2, FALSE), "-")</f>
        <v/>
      </c>
      <c r="I169" s="20">
        <f>IFERROR(New_4G_Sites!I169*VLOOKUP(Lookups!$A$13, Lookups!$A$9:Lookups!$B$24, 2, FALSE), "-")</f>
        <v/>
      </c>
      <c r="J169" s="20">
        <f>IFERROR(New_4G_Sites!J169*VLOOKUP(Lookups!$A$13, Lookups!$A$9:Lookups!$B$24, 2, FALSE), "-")</f>
        <v/>
      </c>
      <c r="K169" s="20">
        <f>IFERROR(New_4G_Sites!K169*VLOOKUP(Lookups!$A$13, Lookups!$A$9:Lookups!$B$24, 2, FALSE), "-")</f>
        <v/>
      </c>
      <c r="L169" s="20">
        <f>IFERROR(New_4G_Sites!L169*VLOOKUP(Lookups!$A$13, Lookups!$A$9:Lookups!$B$24, 2, FALSE), "-")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IFERROR(New_4G_Sites!C170*VLOOKUP(Lookups!$A$13, Lookups!$A$9:Lookups!$B$24, 2, FALSE), "-")</f>
        <v/>
      </c>
      <c r="D170" s="20">
        <f>IFERROR(New_4G_Sites!D170*VLOOKUP(Lookups!$A$13, Lookups!$A$9:Lookups!$B$24, 2, FALSE), "-")</f>
        <v/>
      </c>
      <c r="E170" s="20">
        <f>IFERROR(New_4G_Sites!E170*VLOOKUP(Lookups!$A$13, Lookups!$A$9:Lookups!$B$24, 2, FALSE), "-")</f>
        <v/>
      </c>
      <c r="F170" s="20">
        <f>IFERROR(New_4G_Sites!F170*VLOOKUP(Lookups!$A$13, Lookups!$A$9:Lookups!$B$24, 2, FALSE), "-")</f>
        <v/>
      </c>
      <c r="G170" s="20">
        <f>IFERROR(New_4G_Sites!G170*VLOOKUP(Lookups!$A$13, Lookups!$A$9:Lookups!$B$24, 2, FALSE), "-")</f>
        <v/>
      </c>
      <c r="H170" s="20">
        <f>IFERROR(New_4G_Sites!H170*VLOOKUP(Lookups!$A$13, Lookups!$A$9:Lookups!$B$24, 2, FALSE), "-")</f>
        <v/>
      </c>
      <c r="I170" s="20">
        <f>IFERROR(New_4G_Sites!I170*VLOOKUP(Lookups!$A$13, Lookups!$A$9:Lookups!$B$24, 2, FALSE), "-")</f>
        <v/>
      </c>
      <c r="J170" s="20">
        <f>IFERROR(New_4G_Sites!J170*VLOOKUP(Lookups!$A$13, Lookups!$A$9:Lookups!$B$24, 2, FALSE), "-")</f>
        <v/>
      </c>
      <c r="K170" s="20">
        <f>IFERROR(New_4G_Sites!K170*VLOOKUP(Lookups!$A$13, Lookups!$A$9:Lookups!$B$24, 2, FALSE), "-")</f>
        <v/>
      </c>
      <c r="L170" s="20">
        <f>IFERROR(New_4G_Sites!L170*VLOOKUP(Lookups!$A$13, Lookups!$A$9:Lookups!$B$24, 2, FALSE), "-")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IFERROR(New_4G_Sites!C171*VLOOKUP(Lookups!$A$13, Lookups!$A$9:Lookups!$B$24, 2, FALSE), "-")</f>
        <v/>
      </c>
      <c r="D171" s="20">
        <f>IFERROR(New_4G_Sites!D171*VLOOKUP(Lookups!$A$13, Lookups!$A$9:Lookups!$B$24, 2, FALSE), "-")</f>
        <v/>
      </c>
      <c r="E171" s="20">
        <f>IFERROR(New_4G_Sites!E171*VLOOKUP(Lookups!$A$13, Lookups!$A$9:Lookups!$B$24, 2, FALSE), "-")</f>
        <v/>
      </c>
      <c r="F171" s="20">
        <f>IFERROR(New_4G_Sites!F171*VLOOKUP(Lookups!$A$13, Lookups!$A$9:Lookups!$B$24, 2, FALSE), "-")</f>
        <v/>
      </c>
      <c r="G171" s="20">
        <f>IFERROR(New_4G_Sites!G171*VLOOKUP(Lookups!$A$13, Lookups!$A$9:Lookups!$B$24, 2, FALSE), "-")</f>
        <v/>
      </c>
      <c r="H171" s="20">
        <f>IFERROR(New_4G_Sites!H171*VLOOKUP(Lookups!$A$13, Lookups!$A$9:Lookups!$B$24, 2, FALSE), "-")</f>
        <v/>
      </c>
      <c r="I171" s="20">
        <f>IFERROR(New_4G_Sites!I171*VLOOKUP(Lookups!$A$13, Lookups!$A$9:Lookups!$B$24, 2, FALSE), "-")</f>
        <v/>
      </c>
      <c r="J171" s="20">
        <f>IFERROR(New_4G_Sites!J171*VLOOKUP(Lookups!$A$13, Lookups!$A$9:Lookups!$B$24, 2, FALSE), "-")</f>
        <v/>
      </c>
      <c r="K171" s="20">
        <f>IFERROR(New_4G_Sites!K171*VLOOKUP(Lookups!$A$13, Lookups!$A$9:Lookups!$B$24, 2, FALSE), "-")</f>
        <v/>
      </c>
      <c r="L171" s="20">
        <f>IFERROR(New_4G_Sites!L171*VLOOKUP(Lookups!$A$13, Lookups!$A$9:Lookups!$B$24, 2, FALSE), "-")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IFERROR(New_4G_Sites!C172*VLOOKUP(Lookups!$A$13, Lookups!$A$9:Lookups!$B$24, 2, FALSE), "-")</f>
        <v/>
      </c>
      <c r="D172" s="20">
        <f>IFERROR(New_4G_Sites!D172*VLOOKUP(Lookups!$A$13, Lookups!$A$9:Lookups!$B$24, 2, FALSE), "-")</f>
        <v/>
      </c>
      <c r="E172" s="20">
        <f>IFERROR(New_4G_Sites!E172*VLOOKUP(Lookups!$A$13, Lookups!$A$9:Lookups!$B$24, 2, FALSE), "-")</f>
        <v/>
      </c>
      <c r="F172" s="20">
        <f>IFERROR(New_4G_Sites!F172*VLOOKUP(Lookups!$A$13, Lookups!$A$9:Lookups!$B$24, 2, FALSE), "-")</f>
        <v/>
      </c>
      <c r="G172" s="20">
        <f>IFERROR(New_4G_Sites!G172*VLOOKUP(Lookups!$A$13, Lookups!$A$9:Lookups!$B$24, 2, FALSE), "-")</f>
        <v/>
      </c>
      <c r="H172" s="20">
        <f>IFERROR(New_4G_Sites!H172*VLOOKUP(Lookups!$A$13, Lookups!$A$9:Lookups!$B$24, 2, FALSE), "-")</f>
        <v/>
      </c>
      <c r="I172" s="20">
        <f>IFERROR(New_4G_Sites!I172*VLOOKUP(Lookups!$A$13, Lookups!$A$9:Lookups!$B$24, 2, FALSE), "-")</f>
        <v/>
      </c>
      <c r="J172" s="20">
        <f>IFERROR(New_4G_Sites!J172*VLOOKUP(Lookups!$A$13, Lookups!$A$9:Lookups!$B$24, 2, FALSE), "-")</f>
        <v/>
      </c>
      <c r="K172" s="20">
        <f>IFERROR(New_4G_Sites!K172*VLOOKUP(Lookups!$A$13, Lookups!$A$9:Lookups!$B$24, 2, FALSE), "-")</f>
        <v/>
      </c>
      <c r="L172" s="20">
        <f>IFERROR(New_4G_Sites!L172*VLOOKUP(Lookups!$A$13, Lookups!$A$9:Lookups!$B$24, 2, FALSE), "-")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IFERROR(New_4G_Sites!C173*VLOOKUP(Lookups!$A$13, Lookups!$A$9:Lookups!$B$24, 2, FALSE), "-")</f>
        <v/>
      </c>
      <c r="D173" s="20">
        <f>IFERROR(New_4G_Sites!D173*VLOOKUP(Lookups!$A$13, Lookups!$A$9:Lookups!$B$24, 2, FALSE), "-")</f>
        <v/>
      </c>
      <c r="E173" s="20">
        <f>IFERROR(New_4G_Sites!E173*VLOOKUP(Lookups!$A$13, Lookups!$A$9:Lookups!$B$24, 2, FALSE), "-")</f>
        <v/>
      </c>
      <c r="F173" s="20">
        <f>IFERROR(New_4G_Sites!F173*VLOOKUP(Lookups!$A$13, Lookups!$A$9:Lookups!$B$24, 2, FALSE), "-")</f>
        <v/>
      </c>
      <c r="G173" s="20">
        <f>IFERROR(New_4G_Sites!G173*VLOOKUP(Lookups!$A$13, Lookups!$A$9:Lookups!$B$24, 2, FALSE), "-")</f>
        <v/>
      </c>
      <c r="H173" s="20">
        <f>IFERROR(New_4G_Sites!H173*VLOOKUP(Lookups!$A$13, Lookups!$A$9:Lookups!$B$24, 2, FALSE), "-")</f>
        <v/>
      </c>
      <c r="I173" s="20">
        <f>IFERROR(New_4G_Sites!I173*VLOOKUP(Lookups!$A$13, Lookups!$A$9:Lookups!$B$24, 2, FALSE), "-")</f>
        <v/>
      </c>
      <c r="J173" s="20">
        <f>IFERROR(New_4G_Sites!J173*VLOOKUP(Lookups!$A$13, Lookups!$A$9:Lookups!$B$24, 2, FALSE), "-")</f>
        <v/>
      </c>
      <c r="K173" s="20">
        <f>IFERROR(New_4G_Sites!K173*VLOOKUP(Lookups!$A$13, Lookups!$A$9:Lookups!$B$24, 2, FALSE), "-")</f>
        <v/>
      </c>
      <c r="L173" s="20">
        <f>IFERROR(New_4G_Sites!L173*VLOOKUP(Lookups!$A$13, Lookups!$A$9:Lookups!$B$24, 2, FALSE), "-")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IFERROR(New_4G_Sites!C174*VLOOKUP(Lookups!$A$13, Lookups!$A$9:Lookups!$B$24, 2, FALSE), "-")</f>
        <v/>
      </c>
      <c r="D174" s="20">
        <f>IFERROR(New_4G_Sites!D174*VLOOKUP(Lookups!$A$13, Lookups!$A$9:Lookups!$B$24, 2, FALSE), "-")</f>
        <v/>
      </c>
      <c r="E174" s="20">
        <f>IFERROR(New_4G_Sites!E174*VLOOKUP(Lookups!$A$13, Lookups!$A$9:Lookups!$B$24, 2, FALSE), "-")</f>
        <v/>
      </c>
      <c r="F174" s="20">
        <f>IFERROR(New_4G_Sites!F174*VLOOKUP(Lookups!$A$13, Lookups!$A$9:Lookups!$B$24, 2, FALSE), "-")</f>
        <v/>
      </c>
      <c r="G174" s="20">
        <f>IFERROR(New_4G_Sites!G174*VLOOKUP(Lookups!$A$13, Lookups!$A$9:Lookups!$B$24, 2, FALSE), "-")</f>
        <v/>
      </c>
      <c r="H174" s="20">
        <f>IFERROR(New_4G_Sites!H174*VLOOKUP(Lookups!$A$13, Lookups!$A$9:Lookups!$B$24, 2, FALSE), "-")</f>
        <v/>
      </c>
      <c r="I174" s="20">
        <f>IFERROR(New_4G_Sites!I174*VLOOKUP(Lookups!$A$13, Lookups!$A$9:Lookups!$B$24, 2, FALSE), "-")</f>
        <v/>
      </c>
      <c r="J174" s="20">
        <f>IFERROR(New_4G_Sites!J174*VLOOKUP(Lookups!$A$13, Lookups!$A$9:Lookups!$B$24, 2, FALSE), "-")</f>
        <v/>
      </c>
      <c r="K174" s="20">
        <f>IFERROR(New_4G_Sites!K174*VLOOKUP(Lookups!$A$13, Lookups!$A$9:Lookups!$B$24, 2, FALSE), "-")</f>
        <v/>
      </c>
      <c r="L174" s="20">
        <f>IFERROR(New_4G_Sites!L174*VLOOKUP(Lookups!$A$13, Lookups!$A$9:Lookups!$B$24, 2, FALSE), "-")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IFERROR(New_4G_Sites!C175*VLOOKUP(Lookups!$A$13, Lookups!$A$9:Lookups!$B$24, 2, FALSE), "-")</f>
        <v/>
      </c>
      <c r="D175" s="20">
        <f>IFERROR(New_4G_Sites!D175*VLOOKUP(Lookups!$A$13, Lookups!$A$9:Lookups!$B$24, 2, FALSE), "-")</f>
        <v/>
      </c>
      <c r="E175" s="20">
        <f>IFERROR(New_4G_Sites!E175*VLOOKUP(Lookups!$A$13, Lookups!$A$9:Lookups!$B$24, 2, FALSE), "-")</f>
        <v/>
      </c>
      <c r="F175" s="20">
        <f>IFERROR(New_4G_Sites!F175*VLOOKUP(Lookups!$A$13, Lookups!$A$9:Lookups!$B$24, 2, FALSE), "-")</f>
        <v/>
      </c>
      <c r="G175" s="20">
        <f>IFERROR(New_4G_Sites!G175*VLOOKUP(Lookups!$A$13, Lookups!$A$9:Lookups!$B$24, 2, FALSE), "-")</f>
        <v/>
      </c>
      <c r="H175" s="20">
        <f>IFERROR(New_4G_Sites!H175*VLOOKUP(Lookups!$A$13, Lookups!$A$9:Lookups!$B$24, 2, FALSE), "-")</f>
        <v/>
      </c>
      <c r="I175" s="20">
        <f>IFERROR(New_4G_Sites!I175*VLOOKUP(Lookups!$A$13, Lookups!$A$9:Lookups!$B$24, 2, FALSE), "-")</f>
        <v/>
      </c>
      <c r="J175" s="20">
        <f>IFERROR(New_4G_Sites!J175*VLOOKUP(Lookups!$A$13, Lookups!$A$9:Lookups!$B$24, 2, FALSE), "-")</f>
        <v/>
      </c>
      <c r="K175" s="20">
        <f>IFERROR(New_4G_Sites!K175*VLOOKUP(Lookups!$A$13, Lookups!$A$9:Lookups!$B$24, 2, FALSE), "-")</f>
        <v/>
      </c>
      <c r="L175" s="20">
        <f>IFERROR(New_4G_Sites!L175*VLOOKUP(Lookups!$A$13, Lookups!$A$9:Lookups!$B$24, 2, FALSE), "-")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IFERROR(New_4G_Sites!C176*VLOOKUP(Lookups!$A$13, Lookups!$A$9:Lookups!$B$24, 2, FALSE), "-")</f>
        <v/>
      </c>
      <c r="D176" s="20">
        <f>IFERROR(New_4G_Sites!D176*VLOOKUP(Lookups!$A$13, Lookups!$A$9:Lookups!$B$24, 2, FALSE), "-")</f>
        <v/>
      </c>
      <c r="E176" s="20">
        <f>IFERROR(New_4G_Sites!E176*VLOOKUP(Lookups!$A$13, Lookups!$A$9:Lookups!$B$24, 2, FALSE), "-")</f>
        <v/>
      </c>
      <c r="F176" s="20">
        <f>IFERROR(New_4G_Sites!F176*VLOOKUP(Lookups!$A$13, Lookups!$A$9:Lookups!$B$24, 2, FALSE), "-")</f>
        <v/>
      </c>
      <c r="G176" s="20">
        <f>IFERROR(New_4G_Sites!G176*VLOOKUP(Lookups!$A$13, Lookups!$A$9:Lookups!$B$24, 2, FALSE), "-")</f>
        <v/>
      </c>
      <c r="H176" s="20">
        <f>IFERROR(New_4G_Sites!H176*VLOOKUP(Lookups!$A$13, Lookups!$A$9:Lookups!$B$24, 2, FALSE), "-")</f>
        <v/>
      </c>
      <c r="I176" s="20">
        <f>IFERROR(New_4G_Sites!I176*VLOOKUP(Lookups!$A$13, Lookups!$A$9:Lookups!$B$24, 2, FALSE), "-")</f>
        <v/>
      </c>
      <c r="J176" s="20">
        <f>IFERROR(New_4G_Sites!J176*VLOOKUP(Lookups!$A$13, Lookups!$A$9:Lookups!$B$24, 2, FALSE), "-")</f>
        <v/>
      </c>
      <c r="K176" s="20">
        <f>IFERROR(New_4G_Sites!K176*VLOOKUP(Lookups!$A$13, Lookups!$A$9:Lookups!$B$24, 2, FALSE), "-")</f>
        <v/>
      </c>
      <c r="L176" s="20">
        <f>IFERROR(New_4G_Sites!L176*VLOOKUP(Lookups!$A$13, Lookups!$A$9:Lookups!$B$24, 2, FALSE), "-")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IFERROR(New_4G_Sites!C177*VLOOKUP(Lookups!$A$13, Lookups!$A$9:Lookups!$B$24, 2, FALSE), "-")</f>
        <v/>
      </c>
      <c r="D177" s="20">
        <f>IFERROR(New_4G_Sites!D177*VLOOKUP(Lookups!$A$13, Lookups!$A$9:Lookups!$B$24, 2, FALSE), "-")</f>
        <v/>
      </c>
      <c r="E177" s="20">
        <f>IFERROR(New_4G_Sites!E177*VLOOKUP(Lookups!$A$13, Lookups!$A$9:Lookups!$B$24, 2, FALSE), "-")</f>
        <v/>
      </c>
      <c r="F177" s="20">
        <f>IFERROR(New_4G_Sites!F177*VLOOKUP(Lookups!$A$13, Lookups!$A$9:Lookups!$B$24, 2, FALSE), "-")</f>
        <v/>
      </c>
      <c r="G177" s="20">
        <f>IFERROR(New_4G_Sites!G177*VLOOKUP(Lookups!$A$13, Lookups!$A$9:Lookups!$B$24, 2, FALSE), "-")</f>
        <v/>
      </c>
      <c r="H177" s="20">
        <f>IFERROR(New_4G_Sites!H177*VLOOKUP(Lookups!$A$13, Lookups!$A$9:Lookups!$B$24, 2, FALSE), "-")</f>
        <v/>
      </c>
      <c r="I177" s="20">
        <f>IFERROR(New_4G_Sites!I177*VLOOKUP(Lookups!$A$13, Lookups!$A$9:Lookups!$B$24, 2, FALSE), "-")</f>
        <v/>
      </c>
      <c r="J177" s="20">
        <f>IFERROR(New_4G_Sites!J177*VLOOKUP(Lookups!$A$13, Lookups!$A$9:Lookups!$B$24, 2, FALSE), "-")</f>
        <v/>
      </c>
      <c r="K177" s="20">
        <f>IFERROR(New_4G_Sites!K177*VLOOKUP(Lookups!$A$13, Lookups!$A$9:Lookups!$B$24, 2, FALSE), "-")</f>
        <v/>
      </c>
      <c r="L177" s="20">
        <f>IFERROR(New_4G_Sites!L177*VLOOKUP(Lookups!$A$13, Lookups!$A$9:Lookups!$B$24, 2, FALSE), "-")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IFERROR(New_4G_Sites!C178*VLOOKUP(Lookups!$A$13, Lookups!$A$9:Lookups!$B$24, 2, FALSE), "-")</f>
        <v/>
      </c>
      <c r="D178" s="20">
        <f>IFERROR(New_4G_Sites!D178*VLOOKUP(Lookups!$A$13, Lookups!$A$9:Lookups!$B$24, 2, FALSE), "-")</f>
        <v/>
      </c>
      <c r="E178" s="20">
        <f>IFERROR(New_4G_Sites!E178*VLOOKUP(Lookups!$A$13, Lookups!$A$9:Lookups!$B$24, 2, FALSE), "-")</f>
        <v/>
      </c>
      <c r="F178" s="20">
        <f>IFERROR(New_4G_Sites!F178*VLOOKUP(Lookups!$A$13, Lookups!$A$9:Lookups!$B$24, 2, FALSE), "-")</f>
        <v/>
      </c>
      <c r="G178" s="20">
        <f>IFERROR(New_4G_Sites!G178*VLOOKUP(Lookups!$A$13, Lookups!$A$9:Lookups!$B$24, 2, FALSE), "-")</f>
        <v/>
      </c>
      <c r="H178" s="20">
        <f>IFERROR(New_4G_Sites!H178*VLOOKUP(Lookups!$A$13, Lookups!$A$9:Lookups!$B$24, 2, FALSE), "-")</f>
        <v/>
      </c>
      <c r="I178" s="20">
        <f>IFERROR(New_4G_Sites!I178*VLOOKUP(Lookups!$A$13, Lookups!$A$9:Lookups!$B$24, 2, FALSE), "-")</f>
        <v/>
      </c>
      <c r="J178" s="20">
        <f>IFERROR(New_4G_Sites!J178*VLOOKUP(Lookups!$A$13, Lookups!$A$9:Lookups!$B$24, 2, FALSE), "-")</f>
        <v/>
      </c>
      <c r="K178" s="20">
        <f>IFERROR(New_4G_Sites!K178*VLOOKUP(Lookups!$A$13, Lookups!$A$9:Lookups!$B$24, 2, FALSE), "-")</f>
        <v/>
      </c>
      <c r="L178" s="20">
        <f>IFERROR(New_4G_Sites!L178*VLOOKUP(Lookups!$A$13, Lookups!$A$9:Lookups!$B$24, 2, FALSE), "-")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IFERROR(New_4G_Sites!C179*VLOOKUP(Lookups!$A$13, Lookups!$A$9:Lookups!$B$24, 2, FALSE), "-")</f>
        <v/>
      </c>
      <c r="D179" s="20">
        <f>IFERROR(New_4G_Sites!D179*VLOOKUP(Lookups!$A$13, Lookups!$A$9:Lookups!$B$24, 2, FALSE), "-")</f>
        <v/>
      </c>
      <c r="E179" s="20">
        <f>IFERROR(New_4G_Sites!E179*VLOOKUP(Lookups!$A$13, Lookups!$A$9:Lookups!$B$24, 2, FALSE), "-")</f>
        <v/>
      </c>
      <c r="F179" s="20">
        <f>IFERROR(New_4G_Sites!F179*VLOOKUP(Lookups!$A$13, Lookups!$A$9:Lookups!$B$24, 2, FALSE), "-")</f>
        <v/>
      </c>
      <c r="G179" s="20">
        <f>IFERROR(New_4G_Sites!G179*VLOOKUP(Lookups!$A$13, Lookups!$A$9:Lookups!$B$24, 2, FALSE), "-")</f>
        <v/>
      </c>
      <c r="H179" s="20">
        <f>IFERROR(New_4G_Sites!H179*VLOOKUP(Lookups!$A$13, Lookups!$A$9:Lookups!$B$24, 2, FALSE), "-")</f>
        <v/>
      </c>
      <c r="I179" s="20">
        <f>IFERROR(New_4G_Sites!I179*VLOOKUP(Lookups!$A$13, Lookups!$A$9:Lookups!$B$24, 2, FALSE), "-")</f>
        <v/>
      </c>
      <c r="J179" s="20">
        <f>IFERROR(New_4G_Sites!J179*VLOOKUP(Lookups!$A$13, Lookups!$A$9:Lookups!$B$24, 2, FALSE), "-")</f>
        <v/>
      </c>
      <c r="K179" s="20">
        <f>IFERROR(New_4G_Sites!K179*VLOOKUP(Lookups!$A$13, Lookups!$A$9:Lookups!$B$24, 2, FALSE), "-")</f>
        <v/>
      </c>
      <c r="L179" s="20">
        <f>IFERROR(New_4G_Sites!L179*VLOOKUP(Lookups!$A$13, Lookups!$A$9:Lookups!$B$24, 2, FALSE), "-")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IFERROR(New_4G_Sites!C180*VLOOKUP(Lookups!$A$13, Lookups!$A$9:Lookups!$B$24, 2, FALSE), "-")</f>
        <v/>
      </c>
      <c r="D180" s="20">
        <f>IFERROR(New_4G_Sites!D180*VLOOKUP(Lookups!$A$13, Lookups!$A$9:Lookups!$B$24, 2, FALSE), "-")</f>
        <v/>
      </c>
      <c r="E180" s="20">
        <f>IFERROR(New_4G_Sites!E180*VLOOKUP(Lookups!$A$13, Lookups!$A$9:Lookups!$B$24, 2, FALSE), "-")</f>
        <v/>
      </c>
      <c r="F180" s="20">
        <f>IFERROR(New_4G_Sites!F180*VLOOKUP(Lookups!$A$13, Lookups!$A$9:Lookups!$B$24, 2, FALSE), "-")</f>
        <v/>
      </c>
      <c r="G180" s="20">
        <f>IFERROR(New_4G_Sites!G180*VLOOKUP(Lookups!$A$13, Lookups!$A$9:Lookups!$B$24, 2, FALSE), "-")</f>
        <v/>
      </c>
      <c r="H180" s="20">
        <f>IFERROR(New_4G_Sites!H180*VLOOKUP(Lookups!$A$13, Lookups!$A$9:Lookups!$B$24, 2, FALSE), "-")</f>
        <v/>
      </c>
      <c r="I180" s="20">
        <f>IFERROR(New_4G_Sites!I180*VLOOKUP(Lookups!$A$13, Lookups!$A$9:Lookups!$B$24, 2, FALSE), "-")</f>
        <v/>
      </c>
      <c r="J180" s="20">
        <f>IFERROR(New_4G_Sites!J180*VLOOKUP(Lookups!$A$13, Lookups!$A$9:Lookups!$B$24, 2, FALSE), "-")</f>
        <v/>
      </c>
      <c r="K180" s="20">
        <f>IFERROR(New_4G_Sites!K180*VLOOKUP(Lookups!$A$13, Lookups!$A$9:Lookups!$B$24, 2, FALSE), "-")</f>
        <v/>
      </c>
      <c r="L180" s="20">
        <f>IFERROR(New_4G_Sites!L180*VLOOKUP(Lookups!$A$13, Lookups!$A$9:Lookups!$B$24, 2, FALSE), "-")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IFERROR(New_4G_Sites!C181*VLOOKUP(Lookups!$A$13, Lookups!$A$9:Lookups!$B$24, 2, FALSE), "-")</f>
        <v/>
      </c>
      <c r="D181" s="20">
        <f>IFERROR(New_4G_Sites!D181*VLOOKUP(Lookups!$A$13, Lookups!$A$9:Lookups!$B$24, 2, FALSE), "-")</f>
        <v/>
      </c>
      <c r="E181" s="20">
        <f>IFERROR(New_4G_Sites!E181*VLOOKUP(Lookups!$A$13, Lookups!$A$9:Lookups!$B$24, 2, FALSE), "-")</f>
        <v/>
      </c>
      <c r="F181" s="20">
        <f>IFERROR(New_4G_Sites!F181*VLOOKUP(Lookups!$A$13, Lookups!$A$9:Lookups!$B$24, 2, FALSE), "-")</f>
        <v/>
      </c>
      <c r="G181" s="20">
        <f>IFERROR(New_4G_Sites!G181*VLOOKUP(Lookups!$A$13, Lookups!$A$9:Lookups!$B$24, 2, FALSE), "-")</f>
        <v/>
      </c>
      <c r="H181" s="20">
        <f>IFERROR(New_4G_Sites!H181*VLOOKUP(Lookups!$A$13, Lookups!$A$9:Lookups!$B$24, 2, FALSE), "-")</f>
        <v/>
      </c>
      <c r="I181" s="20">
        <f>IFERROR(New_4G_Sites!I181*VLOOKUP(Lookups!$A$13, Lookups!$A$9:Lookups!$B$24, 2, FALSE), "-")</f>
        <v/>
      </c>
      <c r="J181" s="20">
        <f>IFERROR(New_4G_Sites!J181*VLOOKUP(Lookups!$A$13, Lookups!$A$9:Lookups!$B$24, 2, FALSE), "-")</f>
        <v/>
      </c>
      <c r="K181" s="20">
        <f>IFERROR(New_4G_Sites!K181*VLOOKUP(Lookups!$A$13, Lookups!$A$9:Lookups!$B$24, 2, FALSE), "-")</f>
        <v/>
      </c>
      <c r="L181" s="20">
        <f>IFERROR(New_4G_Sites!L181*VLOOKUP(Lookups!$A$13, Lookups!$A$9:Lookups!$B$24, 2, FALSE), "-")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IFERROR(New_4G_Sites!C182*VLOOKUP(Lookups!$A$13, Lookups!$A$9:Lookups!$B$24, 2, FALSE), "-")</f>
        <v/>
      </c>
      <c r="D182" s="20">
        <f>IFERROR(New_4G_Sites!D182*VLOOKUP(Lookups!$A$13, Lookups!$A$9:Lookups!$B$24, 2, FALSE), "-")</f>
        <v/>
      </c>
      <c r="E182" s="20">
        <f>IFERROR(New_4G_Sites!E182*VLOOKUP(Lookups!$A$13, Lookups!$A$9:Lookups!$B$24, 2, FALSE), "-")</f>
        <v/>
      </c>
      <c r="F182" s="20">
        <f>IFERROR(New_4G_Sites!F182*VLOOKUP(Lookups!$A$13, Lookups!$A$9:Lookups!$B$24, 2, FALSE), "-")</f>
        <v/>
      </c>
      <c r="G182" s="20">
        <f>IFERROR(New_4G_Sites!G182*VLOOKUP(Lookups!$A$13, Lookups!$A$9:Lookups!$B$24, 2, FALSE), "-")</f>
        <v/>
      </c>
      <c r="H182" s="20">
        <f>IFERROR(New_4G_Sites!H182*VLOOKUP(Lookups!$A$13, Lookups!$A$9:Lookups!$B$24, 2, FALSE), "-")</f>
        <v/>
      </c>
      <c r="I182" s="20">
        <f>IFERROR(New_4G_Sites!I182*VLOOKUP(Lookups!$A$13, Lookups!$A$9:Lookups!$B$24, 2, FALSE), "-")</f>
        <v/>
      </c>
      <c r="J182" s="20">
        <f>IFERROR(New_4G_Sites!J182*VLOOKUP(Lookups!$A$13, Lookups!$A$9:Lookups!$B$24, 2, FALSE), "-")</f>
        <v/>
      </c>
      <c r="K182" s="20">
        <f>IFERROR(New_4G_Sites!K182*VLOOKUP(Lookups!$A$13, Lookups!$A$9:Lookups!$B$24, 2, FALSE), "-")</f>
        <v/>
      </c>
      <c r="L182" s="20">
        <f>IFERROR(New_4G_Sites!L182*VLOOKUP(Lookups!$A$13, Lookups!$A$9:Lookups!$B$24, 2, FALSE), "-")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IFERROR(New_4G_Sites!C183*VLOOKUP(Lookups!$A$13, Lookups!$A$9:Lookups!$B$24, 2, FALSE), "-")</f>
        <v/>
      </c>
      <c r="D183" s="20">
        <f>IFERROR(New_4G_Sites!D183*VLOOKUP(Lookups!$A$13, Lookups!$A$9:Lookups!$B$24, 2, FALSE), "-")</f>
        <v/>
      </c>
      <c r="E183" s="20">
        <f>IFERROR(New_4G_Sites!E183*VLOOKUP(Lookups!$A$13, Lookups!$A$9:Lookups!$B$24, 2, FALSE), "-")</f>
        <v/>
      </c>
      <c r="F183" s="20">
        <f>IFERROR(New_4G_Sites!F183*VLOOKUP(Lookups!$A$13, Lookups!$A$9:Lookups!$B$24, 2, FALSE), "-")</f>
        <v/>
      </c>
      <c r="G183" s="20">
        <f>IFERROR(New_4G_Sites!G183*VLOOKUP(Lookups!$A$13, Lookups!$A$9:Lookups!$B$24, 2, FALSE), "-")</f>
        <v/>
      </c>
      <c r="H183" s="20">
        <f>IFERROR(New_4G_Sites!H183*VLOOKUP(Lookups!$A$13, Lookups!$A$9:Lookups!$B$24, 2, FALSE), "-")</f>
        <v/>
      </c>
      <c r="I183" s="20">
        <f>IFERROR(New_4G_Sites!I183*VLOOKUP(Lookups!$A$13, Lookups!$A$9:Lookups!$B$24, 2, FALSE), "-")</f>
        <v/>
      </c>
      <c r="J183" s="20">
        <f>IFERROR(New_4G_Sites!J183*VLOOKUP(Lookups!$A$13, Lookups!$A$9:Lookups!$B$24, 2, FALSE), "-")</f>
        <v/>
      </c>
      <c r="K183" s="20">
        <f>IFERROR(New_4G_Sites!K183*VLOOKUP(Lookups!$A$13, Lookups!$A$9:Lookups!$B$24, 2, FALSE), "-")</f>
        <v/>
      </c>
      <c r="L183" s="20">
        <f>IFERROR(New_4G_Sites!L183*VLOOKUP(Lookups!$A$13, Lookups!$A$9:Lookups!$B$24, 2, FALSE), "-")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IFERROR(New_4G_Sites!C184*VLOOKUP(Lookups!$A$13, Lookups!$A$9:Lookups!$B$24, 2, FALSE), "-")</f>
        <v/>
      </c>
      <c r="D184" s="20">
        <f>IFERROR(New_4G_Sites!D184*VLOOKUP(Lookups!$A$13, Lookups!$A$9:Lookups!$B$24, 2, FALSE), "-")</f>
        <v/>
      </c>
      <c r="E184" s="20">
        <f>IFERROR(New_4G_Sites!E184*VLOOKUP(Lookups!$A$13, Lookups!$A$9:Lookups!$B$24, 2, FALSE), "-")</f>
        <v/>
      </c>
      <c r="F184" s="20">
        <f>IFERROR(New_4G_Sites!F184*VLOOKUP(Lookups!$A$13, Lookups!$A$9:Lookups!$B$24, 2, FALSE), "-")</f>
        <v/>
      </c>
      <c r="G184" s="20">
        <f>IFERROR(New_4G_Sites!G184*VLOOKUP(Lookups!$A$13, Lookups!$A$9:Lookups!$B$24, 2, FALSE), "-")</f>
        <v/>
      </c>
      <c r="H184" s="20">
        <f>IFERROR(New_4G_Sites!H184*VLOOKUP(Lookups!$A$13, Lookups!$A$9:Lookups!$B$24, 2, FALSE), "-")</f>
        <v/>
      </c>
      <c r="I184" s="20">
        <f>IFERROR(New_4G_Sites!I184*VLOOKUP(Lookups!$A$13, Lookups!$A$9:Lookups!$B$24, 2, FALSE), "-")</f>
        <v/>
      </c>
      <c r="J184" s="20">
        <f>IFERROR(New_4G_Sites!J184*VLOOKUP(Lookups!$A$13, Lookups!$A$9:Lookups!$B$24, 2, FALSE), "-")</f>
        <v/>
      </c>
      <c r="K184" s="20">
        <f>IFERROR(New_4G_Sites!K184*VLOOKUP(Lookups!$A$13, Lookups!$A$9:Lookups!$B$24, 2, FALSE), "-")</f>
        <v/>
      </c>
      <c r="L184" s="20">
        <f>IFERROR(New_4G_Sites!L184*VLOOKUP(Lookups!$A$13, Lookups!$A$9:Lookups!$B$24, 2, FALSE), "-")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IFERROR(New_4G_Sites!C185*VLOOKUP(Lookups!$A$13, Lookups!$A$9:Lookups!$B$24, 2, FALSE), "-")</f>
        <v/>
      </c>
      <c r="D185" s="20">
        <f>IFERROR(New_4G_Sites!D185*VLOOKUP(Lookups!$A$13, Lookups!$A$9:Lookups!$B$24, 2, FALSE), "-")</f>
        <v/>
      </c>
      <c r="E185" s="20">
        <f>IFERROR(New_4G_Sites!E185*VLOOKUP(Lookups!$A$13, Lookups!$A$9:Lookups!$B$24, 2, FALSE), "-")</f>
        <v/>
      </c>
      <c r="F185" s="20">
        <f>IFERROR(New_4G_Sites!F185*VLOOKUP(Lookups!$A$13, Lookups!$A$9:Lookups!$B$24, 2, FALSE), "-")</f>
        <v/>
      </c>
      <c r="G185" s="20">
        <f>IFERROR(New_4G_Sites!G185*VLOOKUP(Lookups!$A$13, Lookups!$A$9:Lookups!$B$24, 2, FALSE), "-")</f>
        <v/>
      </c>
      <c r="H185" s="20">
        <f>IFERROR(New_4G_Sites!H185*VLOOKUP(Lookups!$A$13, Lookups!$A$9:Lookups!$B$24, 2, FALSE), "-")</f>
        <v/>
      </c>
      <c r="I185" s="20">
        <f>IFERROR(New_4G_Sites!I185*VLOOKUP(Lookups!$A$13, Lookups!$A$9:Lookups!$B$24, 2, FALSE), "-")</f>
        <v/>
      </c>
      <c r="J185" s="20">
        <f>IFERROR(New_4G_Sites!J185*VLOOKUP(Lookups!$A$13, Lookups!$A$9:Lookups!$B$24, 2, FALSE), "-")</f>
        <v/>
      </c>
      <c r="K185" s="20">
        <f>IFERROR(New_4G_Sites!K185*VLOOKUP(Lookups!$A$13, Lookups!$A$9:Lookups!$B$24, 2, FALSE), "-")</f>
        <v/>
      </c>
      <c r="L185" s="20">
        <f>IFERROR(New_4G_Sites!L185*VLOOKUP(Lookups!$A$13, Lookups!$A$9:Lookups!$B$24, 2, FALSE), "-")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IFERROR(New_4G_Sites!C186*VLOOKUP(Lookups!$A$13, Lookups!$A$9:Lookups!$B$24, 2, FALSE), "-")</f>
        <v/>
      </c>
      <c r="D186" s="20">
        <f>IFERROR(New_4G_Sites!D186*VLOOKUP(Lookups!$A$13, Lookups!$A$9:Lookups!$B$24, 2, FALSE), "-")</f>
        <v/>
      </c>
      <c r="E186" s="20">
        <f>IFERROR(New_4G_Sites!E186*VLOOKUP(Lookups!$A$13, Lookups!$A$9:Lookups!$B$24, 2, FALSE), "-")</f>
        <v/>
      </c>
      <c r="F186" s="20">
        <f>IFERROR(New_4G_Sites!F186*VLOOKUP(Lookups!$A$13, Lookups!$A$9:Lookups!$B$24, 2, FALSE), "-")</f>
        <v/>
      </c>
      <c r="G186" s="20">
        <f>IFERROR(New_4G_Sites!G186*VLOOKUP(Lookups!$A$13, Lookups!$A$9:Lookups!$B$24, 2, FALSE), "-")</f>
        <v/>
      </c>
      <c r="H186" s="20">
        <f>IFERROR(New_4G_Sites!H186*VLOOKUP(Lookups!$A$13, Lookups!$A$9:Lookups!$B$24, 2, FALSE), "-")</f>
        <v/>
      </c>
      <c r="I186" s="20">
        <f>IFERROR(New_4G_Sites!I186*VLOOKUP(Lookups!$A$13, Lookups!$A$9:Lookups!$B$24, 2, FALSE), "-")</f>
        <v/>
      </c>
      <c r="J186" s="20">
        <f>IFERROR(New_4G_Sites!J186*VLOOKUP(Lookups!$A$13, Lookups!$A$9:Lookups!$B$24, 2, FALSE), "-")</f>
        <v/>
      </c>
      <c r="K186" s="20">
        <f>IFERROR(New_4G_Sites!K186*VLOOKUP(Lookups!$A$13, Lookups!$A$9:Lookups!$B$24, 2, FALSE), "-")</f>
        <v/>
      </c>
      <c r="L186" s="20">
        <f>IFERROR(New_4G_Sites!L186*VLOOKUP(Lookups!$A$13, Lookups!$A$9:Lookups!$B$24, 2, FALSE), "-")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IFERROR(New_4G_Sites!C187*VLOOKUP(Lookups!$A$13, Lookups!$A$9:Lookups!$B$24, 2, FALSE), "-")</f>
        <v/>
      </c>
      <c r="D187" s="20">
        <f>IFERROR(New_4G_Sites!D187*VLOOKUP(Lookups!$A$13, Lookups!$A$9:Lookups!$B$24, 2, FALSE), "-")</f>
        <v/>
      </c>
      <c r="E187" s="20">
        <f>IFERROR(New_4G_Sites!E187*VLOOKUP(Lookups!$A$13, Lookups!$A$9:Lookups!$B$24, 2, FALSE), "-")</f>
        <v/>
      </c>
      <c r="F187" s="20">
        <f>IFERROR(New_4G_Sites!F187*VLOOKUP(Lookups!$A$13, Lookups!$A$9:Lookups!$B$24, 2, FALSE), "-")</f>
        <v/>
      </c>
      <c r="G187" s="20">
        <f>IFERROR(New_4G_Sites!G187*VLOOKUP(Lookups!$A$13, Lookups!$A$9:Lookups!$B$24, 2, FALSE), "-")</f>
        <v/>
      </c>
      <c r="H187" s="20">
        <f>IFERROR(New_4G_Sites!H187*VLOOKUP(Lookups!$A$13, Lookups!$A$9:Lookups!$B$24, 2, FALSE), "-")</f>
        <v/>
      </c>
      <c r="I187" s="20">
        <f>IFERROR(New_4G_Sites!I187*VLOOKUP(Lookups!$A$13, Lookups!$A$9:Lookups!$B$24, 2, FALSE), "-")</f>
        <v/>
      </c>
      <c r="J187" s="20">
        <f>IFERROR(New_4G_Sites!J187*VLOOKUP(Lookups!$A$13, Lookups!$A$9:Lookups!$B$24, 2, FALSE), "-")</f>
        <v/>
      </c>
      <c r="K187" s="20">
        <f>IFERROR(New_4G_Sites!K187*VLOOKUP(Lookups!$A$13, Lookups!$A$9:Lookups!$B$24, 2, FALSE), "-")</f>
        <v/>
      </c>
      <c r="L187" s="20">
        <f>IFERROR(New_4G_Sites!L187*VLOOKUP(Lookups!$A$13, Lookups!$A$9:Lookups!$B$24, 2, FALSE), "-")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IFERROR(New_4G_Sites!C188*VLOOKUP(Lookups!$A$13, Lookups!$A$9:Lookups!$B$24, 2, FALSE), "-")</f>
        <v/>
      </c>
      <c r="D188" s="20">
        <f>IFERROR(New_4G_Sites!D188*VLOOKUP(Lookups!$A$13, Lookups!$A$9:Lookups!$B$24, 2, FALSE), "-")</f>
        <v/>
      </c>
      <c r="E188" s="20">
        <f>IFERROR(New_4G_Sites!E188*VLOOKUP(Lookups!$A$13, Lookups!$A$9:Lookups!$B$24, 2, FALSE), "-")</f>
        <v/>
      </c>
      <c r="F188" s="20">
        <f>IFERROR(New_4G_Sites!F188*VLOOKUP(Lookups!$A$13, Lookups!$A$9:Lookups!$B$24, 2, FALSE), "-")</f>
        <v/>
      </c>
      <c r="G188" s="20">
        <f>IFERROR(New_4G_Sites!G188*VLOOKUP(Lookups!$A$13, Lookups!$A$9:Lookups!$B$24, 2, FALSE), "-")</f>
        <v/>
      </c>
      <c r="H188" s="20">
        <f>IFERROR(New_4G_Sites!H188*VLOOKUP(Lookups!$A$13, Lookups!$A$9:Lookups!$B$24, 2, FALSE), "-")</f>
        <v/>
      </c>
      <c r="I188" s="20">
        <f>IFERROR(New_4G_Sites!I188*VLOOKUP(Lookups!$A$13, Lookups!$A$9:Lookups!$B$24, 2, FALSE), "-")</f>
        <v/>
      </c>
      <c r="J188" s="20">
        <f>IFERROR(New_4G_Sites!J188*VLOOKUP(Lookups!$A$13, Lookups!$A$9:Lookups!$B$24, 2, FALSE), "-")</f>
        <v/>
      </c>
      <c r="K188" s="20">
        <f>IFERROR(New_4G_Sites!K188*VLOOKUP(Lookups!$A$13, Lookups!$A$9:Lookups!$B$24, 2, FALSE), "-")</f>
        <v/>
      </c>
      <c r="L188" s="20">
        <f>IFERROR(New_4G_Sites!L188*VLOOKUP(Lookups!$A$13, Lookups!$A$9:Lookups!$B$24, 2, FALSE), "-")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IFERROR(New_4G_Sites!C189*VLOOKUP(Lookups!$A$13, Lookups!$A$9:Lookups!$B$24, 2, FALSE), "-")</f>
        <v/>
      </c>
      <c r="D189" s="20">
        <f>IFERROR(New_4G_Sites!D189*VLOOKUP(Lookups!$A$13, Lookups!$A$9:Lookups!$B$24, 2, FALSE), "-")</f>
        <v/>
      </c>
      <c r="E189" s="20">
        <f>IFERROR(New_4G_Sites!E189*VLOOKUP(Lookups!$A$13, Lookups!$A$9:Lookups!$B$24, 2, FALSE), "-")</f>
        <v/>
      </c>
      <c r="F189" s="20">
        <f>IFERROR(New_4G_Sites!F189*VLOOKUP(Lookups!$A$13, Lookups!$A$9:Lookups!$B$24, 2, FALSE), "-")</f>
        <v/>
      </c>
      <c r="G189" s="20">
        <f>IFERROR(New_4G_Sites!G189*VLOOKUP(Lookups!$A$13, Lookups!$A$9:Lookups!$B$24, 2, FALSE), "-")</f>
        <v/>
      </c>
      <c r="H189" s="20">
        <f>IFERROR(New_4G_Sites!H189*VLOOKUP(Lookups!$A$13, Lookups!$A$9:Lookups!$B$24, 2, FALSE), "-")</f>
        <v/>
      </c>
      <c r="I189" s="20">
        <f>IFERROR(New_4G_Sites!I189*VLOOKUP(Lookups!$A$13, Lookups!$A$9:Lookups!$B$24, 2, FALSE), "-")</f>
        <v/>
      </c>
      <c r="J189" s="20">
        <f>IFERROR(New_4G_Sites!J189*VLOOKUP(Lookups!$A$13, Lookups!$A$9:Lookups!$B$24, 2, FALSE), "-")</f>
        <v/>
      </c>
      <c r="K189" s="20">
        <f>IFERROR(New_4G_Sites!K189*VLOOKUP(Lookups!$A$13, Lookups!$A$9:Lookups!$B$24, 2, FALSE), "-")</f>
        <v/>
      </c>
      <c r="L189" s="20">
        <f>IFERROR(New_4G_Sites!L189*VLOOKUP(Lookups!$A$13, Lookups!$A$9:Lookups!$B$24, 2, FALSE), "-")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IFERROR(((RAN_Capex!C2*0.1)*Settings!C16)/((1+Settings!C11)^Settings!C16), "-")</f>
        <v/>
      </c>
      <c r="D2" s="20">
        <f>IFERROR(((RAN_Capex!D2*0.1)*Settings!C16)/((1+Settings!C11)^Settings!C16), "-")</f>
        <v/>
      </c>
      <c r="E2" s="20">
        <f>IFERROR(((RAN_Capex!E2*0.1)*Settings!C16)/((1+Settings!C11)^Settings!C16), "-")</f>
        <v/>
      </c>
      <c r="F2" s="20">
        <f>IFERROR(((RAN_Capex!F2*0.1)*Settings!C16)/((1+Settings!C11)^Settings!C16), "-")</f>
        <v/>
      </c>
      <c r="G2" s="20">
        <f>IFERROR(((RAN_Capex!G2*0.1)*Settings!C16)/((1+Settings!C11)^Settings!C16), "-")</f>
        <v/>
      </c>
      <c r="H2" s="20">
        <f>IFERROR(((RAN_Capex!H2*0.1)*Settings!C16)/((1+Settings!C11)^Settings!C16), "-")</f>
        <v/>
      </c>
      <c r="I2" s="20">
        <f>IFERROR(((RAN_Capex!I2*0.1)*Settings!C16)/((1+Settings!C11)^Settings!C16), "-")</f>
        <v/>
      </c>
      <c r="J2" s="20">
        <f>IFERROR(((RAN_Capex!J2*0.1)*Settings!C16)/((1+Settings!C11)^Settings!C16), "-")</f>
        <v/>
      </c>
      <c r="K2" s="20">
        <f>IFERROR(((RAN_Capex!K2*0.1)*Settings!C16)/((1+Settings!C11)^Settings!C16), "-")</f>
        <v/>
      </c>
      <c r="L2" s="20">
        <f>IFERROR(((RAN_Capex!L2*0.1)*Settings!C16)/((1+Settings!C11)^Settings!C16), "-")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IFERROR(((RAN_Capex!C3*0.1)*Settings!C16)/((1+Settings!C11)^Settings!C16), "-")</f>
        <v/>
      </c>
      <c r="D3" s="20">
        <f>IFERROR(((RAN_Capex!D3*0.1)*Settings!C16)/((1+Settings!C11)^Settings!C16), "-")</f>
        <v/>
      </c>
      <c r="E3" s="20">
        <f>IFERROR(((RAN_Capex!E3*0.1)*Settings!C16)/((1+Settings!C11)^Settings!C16), "-")</f>
        <v/>
      </c>
      <c r="F3" s="20">
        <f>IFERROR(((RAN_Capex!F3*0.1)*Settings!C16)/((1+Settings!C11)^Settings!C16), "-")</f>
        <v/>
      </c>
      <c r="G3" s="20">
        <f>IFERROR(((RAN_Capex!G3*0.1)*Settings!C16)/((1+Settings!C11)^Settings!C16), "-")</f>
        <v/>
      </c>
      <c r="H3" s="20">
        <f>IFERROR(((RAN_Capex!H3*0.1)*Settings!C16)/((1+Settings!C11)^Settings!C16), "-")</f>
        <v/>
      </c>
      <c r="I3" s="20">
        <f>IFERROR(((RAN_Capex!I3*0.1)*Settings!C16)/((1+Settings!C11)^Settings!C16), "-")</f>
        <v/>
      </c>
      <c r="J3" s="20">
        <f>IFERROR(((RAN_Capex!J3*0.1)*Settings!C16)/((1+Settings!C11)^Settings!C16), "-")</f>
        <v/>
      </c>
      <c r="K3" s="20">
        <f>IFERROR(((RAN_Capex!K3*0.1)*Settings!C16)/((1+Settings!C11)^Settings!C16), "-")</f>
        <v/>
      </c>
      <c r="L3" s="20">
        <f>IFERROR(((RAN_Capex!L3*0.1)*Settings!C16)/((1+Settings!C11)^Settings!C16), "-")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IFERROR(((RAN_Capex!C4*0.1)*Settings!C16)/((1+Settings!C11)^Settings!C16), "-")</f>
        <v/>
      </c>
      <c r="D4" s="20">
        <f>IFERROR(((RAN_Capex!D4*0.1)*Settings!C16)/((1+Settings!C11)^Settings!C16), "-")</f>
        <v/>
      </c>
      <c r="E4" s="20">
        <f>IFERROR(((RAN_Capex!E4*0.1)*Settings!C16)/((1+Settings!C11)^Settings!C16), "-")</f>
        <v/>
      </c>
      <c r="F4" s="20">
        <f>IFERROR(((RAN_Capex!F4*0.1)*Settings!C16)/((1+Settings!C11)^Settings!C16), "-")</f>
        <v/>
      </c>
      <c r="G4" s="20">
        <f>IFERROR(((RAN_Capex!G4*0.1)*Settings!C16)/((1+Settings!C11)^Settings!C16), "-")</f>
        <v/>
      </c>
      <c r="H4" s="20">
        <f>IFERROR(((RAN_Capex!H4*0.1)*Settings!C16)/((1+Settings!C11)^Settings!C16), "-")</f>
        <v/>
      </c>
      <c r="I4" s="20">
        <f>IFERROR(((RAN_Capex!I4*0.1)*Settings!C16)/((1+Settings!C11)^Settings!C16), "-")</f>
        <v/>
      </c>
      <c r="J4" s="20">
        <f>IFERROR(((RAN_Capex!J4*0.1)*Settings!C16)/((1+Settings!C11)^Settings!C16), "-")</f>
        <v/>
      </c>
      <c r="K4" s="20">
        <f>IFERROR(((RAN_Capex!K4*0.1)*Settings!C16)/((1+Settings!C11)^Settings!C16), "-")</f>
        <v/>
      </c>
      <c r="L4" s="20">
        <f>IFERROR(((RAN_Capex!L4*0.1)*Settings!C16)/((1+Settings!C11)^Settings!C16), "-")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IFERROR(((RAN_Capex!C5*0.1)*Settings!C16)/((1+Settings!C11)^Settings!C16), "-")</f>
        <v/>
      </c>
      <c r="D5" s="20">
        <f>IFERROR(((RAN_Capex!D5*0.1)*Settings!C16)/((1+Settings!C11)^Settings!C16), "-")</f>
        <v/>
      </c>
      <c r="E5" s="20">
        <f>IFERROR(((RAN_Capex!E5*0.1)*Settings!C16)/((1+Settings!C11)^Settings!C16), "-")</f>
        <v/>
      </c>
      <c r="F5" s="20">
        <f>IFERROR(((RAN_Capex!F5*0.1)*Settings!C16)/((1+Settings!C11)^Settings!C16), "-")</f>
        <v/>
      </c>
      <c r="G5" s="20">
        <f>IFERROR(((RAN_Capex!G5*0.1)*Settings!C16)/((1+Settings!C11)^Settings!C16), "-")</f>
        <v/>
      </c>
      <c r="H5" s="20">
        <f>IFERROR(((RAN_Capex!H5*0.1)*Settings!C16)/((1+Settings!C11)^Settings!C16), "-")</f>
        <v/>
      </c>
      <c r="I5" s="20">
        <f>IFERROR(((RAN_Capex!I5*0.1)*Settings!C16)/((1+Settings!C11)^Settings!C16), "-")</f>
        <v/>
      </c>
      <c r="J5" s="20">
        <f>IFERROR(((RAN_Capex!J5*0.1)*Settings!C16)/((1+Settings!C11)^Settings!C16), "-")</f>
        <v/>
      </c>
      <c r="K5" s="20">
        <f>IFERROR(((RAN_Capex!K5*0.1)*Settings!C16)/((1+Settings!C11)^Settings!C16), "-")</f>
        <v/>
      </c>
      <c r="L5" s="20">
        <f>IFERROR(((RAN_Capex!L5*0.1)*Settings!C16)/((1+Settings!C11)^Settings!C16), "-")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IFERROR(((RAN_Capex!C6*0.1)*Settings!C16)/((1+Settings!C11)^Settings!C16), "-")</f>
        <v/>
      </c>
      <c r="D6" s="20">
        <f>IFERROR(((RAN_Capex!D6*0.1)*Settings!C16)/((1+Settings!C11)^Settings!C16), "-")</f>
        <v/>
      </c>
      <c r="E6" s="20">
        <f>IFERROR(((RAN_Capex!E6*0.1)*Settings!C16)/((1+Settings!C11)^Settings!C16), "-")</f>
        <v/>
      </c>
      <c r="F6" s="20">
        <f>IFERROR(((RAN_Capex!F6*0.1)*Settings!C16)/((1+Settings!C11)^Settings!C16), "-")</f>
        <v/>
      </c>
      <c r="G6" s="20">
        <f>IFERROR(((RAN_Capex!G6*0.1)*Settings!C16)/((1+Settings!C11)^Settings!C16), "-")</f>
        <v/>
      </c>
      <c r="H6" s="20">
        <f>IFERROR(((RAN_Capex!H6*0.1)*Settings!C16)/((1+Settings!C11)^Settings!C16), "-")</f>
        <v/>
      </c>
      <c r="I6" s="20">
        <f>IFERROR(((RAN_Capex!I6*0.1)*Settings!C16)/((1+Settings!C11)^Settings!C16), "-")</f>
        <v/>
      </c>
      <c r="J6" s="20">
        <f>IFERROR(((RAN_Capex!J6*0.1)*Settings!C16)/((1+Settings!C11)^Settings!C16), "-")</f>
        <v/>
      </c>
      <c r="K6" s="20">
        <f>IFERROR(((RAN_Capex!K6*0.1)*Settings!C16)/((1+Settings!C11)^Settings!C16), "-")</f>
        <v/>
      </c>
      <c r="L6" s="20">
        <f>IFERROR(((RAN_Capex!L6*0.1)*Settings!C16)/((1+Settings!C11)^Settings!C16), "-")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IFERROR(((RAN_Capex!C7*0.1)*Settings!C16)/((1+Settings!C11)^Settings!C16), "-")</f>
        <v/>
      </c>
      <c r="D7" s="20">
        <f>IFERROR(((RAN_Capex!D7*0.1)*Settings!C16)/((1+Settings!C11)^Settings!C16), "-")</f>
        <v/>
      </c>
      <c r="E7" s="20">
        <f>IFERROR(((RAN_Capex!E7*0.1)*Settings!C16)/((1+Settings!C11)^Settings!C16), "-")</f>
        <v/>
      </c>
      <c r="F7" s="20">
        <f>IFERROR(((RAN_Capex!F7*0.1)*Settings!C16)/((1+Settings!C11)^Settings!C16), "-")</f>
        <v/>
      </c>
      <c r="G7" s="20">
        <f>IFERROR(((RAN_Capex!G7*0.1)*Settings!C16)/((1+Settings!C11)^Settings!C16), "-")</f>
        <v/>
      </c>
      <c r="H7" s="20">
        <f>IFERROR(((RAN_Capex!H7*0.1)*Settings!C16)/((1+Settings!C11)^Settings!C16), "-")</f>
        <v/>
      </c>
      <c r="I7" s="20">
        <f>IFERROR(((RAN_Capex!I7*0.1)*Settings!C16)/((1+Settings!C11)^Settings!C16), "-")</f>
        <v/>
      </c>
      <c r="J7" s="20">
        <f>IFERROR(((RAN_Capex!J7*0.1)*Settings!C16)/((1+Settings!C11)^Settings!C16), "-")</f>
        <v/>
      </c>
      <c r="K7" s="20">
        <f>IFERROR(((RAN_Capex!K7*0.1)*Settings!C16)/((1+Settings!C11)^Settings!C16), "-")</f>
        <v/>
      </c>
      <c r="L7" s="20">
        <f>IFERROR(((RAN_Capex!L7*0.1)*Settings!C16)/((1+Settings!C11)^Settings!C16), "-")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IFERROR(((RAN_Capex!C8*0.1)*Settings!C16)/((1+Settings!C11)^Settings!C16), "-")</f>
        <v/>
      </c>
      <c r="D8" s="20">
        <f>IFERROR(((RAN_Capex!D8*0.1)*Settings!C16)/((1+Settings!C11)^Settings!C16), "-")</f>
        <v/>
      </c>
      <c r="E8" s="20">
        <f>IFERROR(((RAN_Capex!E8*0.1)*Settings!C16)/((1+Settings!C11)^Settings!C16), "-")</f>
        <v/>
      </c>
      <c r="F8" s="20">
        <f>IFERROR(((RAN_Capex!F8*0.1)*Settings!C16)/((1+Settings!C11)^Settings!C16), "-")</f>
        <v/>
      </c>
      <c r="G8" s="20">
        <f>IFERROR(((RAN_Capex!G8*0.1)*Settings!C16)/((1+Settings!C11)^Settings!C16), "-")</f>
        <v/>
      </c>
      <c r="H8" s="20">
        <f>IFERROR(((RAN_Capex!H8*0.1)*Settings!C16)/((1+Settings!C11)^Settings!C16), "-")</f>
        <v/>
      </c>
      <c r="I8" s="20">
        <f>IFERROR(((RAN_Capex!I8*0.1)*Settings!C16)/((1+Settings!C11)^Settings!C16), "-")</f>
        <v/>
      </c>
      <c r="J8" s="20">
        <f>IFERROR(((RAN_Capex!J8*0.1)*Settings!C16)/((1+Settings!C11)^Settings!C16), "-")</f>
        <v/>
      </c>
      <c r="K8" s="20">
        <f>IFERROR(((RAN_Capex!K8*0.1)*Settings!C16)/((1+Settings!C11)^Settings!C16), "-")</f>
        <v/>
      </c>
      <c r="L8" s="20">
        <f>IFERROR(((RAN_Capex!L8*0.1)*Settings!C16)/((1+Settings!C11)^Settings!C16), "-")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IFERROR(((RAN_Capex!C9*0.1)*Settings!C16)/((1+Settings!C11)^Settings!C16), "-")</f>
        <v/>
      </c>
      <c r="D9" s="20">
        <f>IFERROR(((RAN_Capex!D9*0.1)*Settings!C16)/((1+Settings!C11)^Settings!C16), "-")</f>
        <v/>
      </c>
      <c r="E9" s="20">
        <f>IFERROR(((RAN_Capex!E9*0.1)*Settings!C16)/((1+Settings!C11)^Settings!C16), "-")</f>
        <v/>
      </c>
      <c r="F9" s="20">
        <f>IFERROR(((RAN_Capex!F9*0.1)*Settings!C16)/((1+Settings!C11)^Settings!C16), "-")</f>
        <v/>
      </c>
      <c r="G9" s="20">
        <f>IFERROR(((RAN_Capex!G9*0.1)*Settings!C16)/((1+Settings!C11)^Settings!C16), "-")</f>
        <v/>
      </c>
      <c r="H9" s="20">
        <f>IFERROR(((RAN_Capex!H9*0.1)*Settings!C16)/((1+Settings!C11)^Settings!C16), "-")</f>
        <v/>
      </c>
      <c r="I9" s="20">
        <f>IFERROR(((RAN_Capex!I9*0.1)*Settings!C16)/((1+Settings!C11)^Settings!C16), "-")</f>
        <v/>
      </c>
      <c r="J9" s="20">
        <f>IFERROR(((RAN_Capex!J9*0.1)*Settings!C16)/((1+Settings!C11)^Settings!C16), "-")</f>
        <v/>
      </c>
      <c r="K9" s="20">
        <f>IFERROR(((RAN_Capex!K9*0.1)*Settings!C16)/((1+Settings!C11)^Settings!C16), "-")</f>
        <v/>
      </c>
      <c r="L9" s="20">
        <f>IFERROR(((RAN_Capex!L9*0.1)*Settings!C16)/((1+Settings!C11)^Settings!C16), "-")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IFERROR(((RAN_Capex!C10*0.1)*Settings!C16)/((1+Settings!C11)^Settings!C16), "-")</f>
        <v/>
      </c>
      <c r="D10" s="20">
        <f>IFERROR(((RAN_Capex!D10*0.1)*Settings!C16)/((1+Settings!C11)^Settings!C16), "-")</f>
        <v/>
      </c>
      <c r="E10" s="20">
        <f>IFERROR(((RAN_Capex!E10*0.1)*Settings!C16)/((1+Settings!C11)^Settings!C16), "-")</f>
        <v/>
      </c>
      <c r="F10" s="20">
        <f>IFERROR(((RAN_Capex!F10*0.1)*Settings!C16)/((1+Settings!C11)^Settings!C16), "-")</f>
        <v/>
      </c>
      <c r="G10" s="20">
        <f>IFERROR(((RAN_Capex!G10*0.1)*Settings!C16)/((1+Settings!C11)^Settings!C16), "-")</f>
        <v/>
      </c>
      <c r="H10" s="20">
        <f>IFERROR(((RAN_Capex!H10*0.1)*Settings!C16)/((1+Settings!C11)^Settings!C16), "-")</f>
        <v/>
      </c>
      <c r="I10" s="20">
        <f>IFERROR(((RAN_Capex!I10*0.1)*Settings!C16)/((1+Settings!C11)^Settings!C16), "-")</f>
        <v/>
      </c>
      <c r="J10" s="20">
        <f>IFERROR(((RAN_Capex!J10*0.1)*Settings!C16)/((1+Settings!C11)^Settings!C16), "-")</f>
        <v/>
      </c>
      <c r="K10" s="20">
        <f>IFERROR(((RAN_Capex!K10*0.1)*Settings!C16)/((1+Settings!C11)^Settings!C16), "-")</f>
        <v/>
      </c>
      <c r="L10" s="20">
        <f>IFERROR(((RAN_Capex!L10*0.1)*Settings!C16)/((1+Settings!C11)^Settings!C16), "-")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IFERROR(((RAN_Capex!C11*0.1)*Settings!C16)/((1+Settings!C11)^Settings!C16), "-")</f>
        <v/>
      </c>
      <c r="D11" s="20">
        <f>IFERROR(((RAN_Capex!D11*0.1)*Settings!C16)/((1+Settings!C11)^Settings!C16), "-")</f>
        <v/>
      </c>
      <c r="E11" s="20">
        <f>IFERROR(((RAN_Capex!E11*0.1)*Settings!C16)/((1+Settings!C11)^Settings!C16), "-")</f>
        <v/>
      </c>
      <c r="F11" s="20">
        <f>IFERROR(((RAN_Capex!F11*0.1)*Settings!C16)/((1+Settings!C11)^Settings!C16), "-")</f>
        <v/>
      </c>
      <c r="G11" s="20">
        <f>IFERROR(((RAN_Capex!G11*0.1)*Settings!C16)/((1+Settings!C11)^Settings!C16), "-")</f>
        <v/>
      </c>
      <c r="H11" s="20">
        <f>IFERROR(((RAN_Capex!H11*0.1)*Settings!C16)/((1+Settings!C11)^Settings!C16), "-")</f>
        <v/>
      </c>
      <c r="I11" s="20">
        <f>IFERROR(((RAN_Capex!I11*0.1)*Settings!C16)/((1+Settings!C11)^Settings!C16), "-")</f>
        <v/>
      </c>
      <c r="J11" s="20">
        <f>IFERROR(((RAN_Capex!J11*0.1)*Settings!C16)/((1+Settings!C11)^Settings!C16), "-")</f>
        <v/>
      </c>
      <c r="K11" s="20">
        <f>IFERROR(((RAN_Capex!K11*0.1)*Settings!C16)/((1+Settings!C11)^Settings!C16), "-")</f>
        <v/>
      </c>
      <c r="L11" s="20">
        <f>IFERROR(((RAN_Capex!L11*0.1)*Settings!C16)/((1+Settings!C11)^Settings!C16), "-")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IFERROR(((RAN_Capex!C12*0.1)*Settings!C16)/((1+Settings!C11)^Settings!C16), "-")</f>
        <v/>
      </c>
      <c r="D12" s="20">
        <f>IFERROR(((RAN_Capex!D12*0.1)*Settings!C16)/((1+Settings!C11)^Settings!C16), "-")</f>
        <v/>
      </c>
      <c r="E12" s="20">
        <f>IFERROR(((RAN_Capex!E12*0.1)*Settings!C16)/((1+Settings!C11)^Settings!C16), "-")</f>
        <v/>
      </c>
      <c r="F12" s="20">
        <f>IFERROR(((RAN_Capex!F12*0.1)*Settings!C16)/((1+Settings!C11)^Settings!C16), "-")</f>
        <v/>
      </c>
      <c r="G12" s="20">
        <f>IFERROR(((RAN_Capex!G12*0.1)*Settings!C16)/((1+Settings!C11)^Settings!C16), "-")</f>
        <v/>
      </c>
      <c r="H12" s="20">
        <f>IFERROR(((RAN_Capex!H12*0.1)*Settings!C16)/((1+Settings!C11)^Settings!C16), "-")</f>
        <v/>
      </c>
      <c r="I12" s="20">
        <f>IFERROR(((RAN_Capex!I12*0.1)*Settings!C16)/((1+Settings!C11)^Settings!C16), "-")</f>
        <v/>
      </c>
      <c r="J12" s="20">
        <f>IFERROR(((RAN_Capex!J12*0.1)*Settings!C16)/((1+Settings!C11)^Settings!C16), "-")</f>
        <v/>
      </c>
      <c r="K12" s="20">
        <f>IFERROR(((RAN_Capex!K12*0.1)*Settings!C16)/((1+Settings!C11)^Settings!C16), "-")</f>
        <v/>
      </c>
      <c r="L12" s="20">
        <f>IFERROR(((RAN_Capex!L12*0.1)*Settings!C16)/((1+Settings!C11)^Settings!C16), "-")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IFERROR(((RAN_Capex!C13*0.1)*Settings!C16)/((1+Settings!C11)^Settings!C16), "-")</f>
        <v/>
      </c>
      <c r="D13" s="20">
        <f>IFERROR(((RAN_Capex!D13*0.1)*Settings!C16)/((1+Settings!C11)^Settings!C16), "-")</f>
        <v/>
      </c>
      <c r="E13" s="20">
        <f>IFERROR(((RAN_Capex!E13*0.1)*Settings!C16)/((1+Settings!C11)^Settings!C16), "-")</f>
        <v/>
      </c>
      <c r="F13" s="20">
        <f>IFERROR(((RAN_Capex!F13*0.1)*Settings!C16)/((1+Settings!C11)^Settings!C16), "-")</f>
        <v/>
      </c>
      <c r="G13" s="20">
        <f>IFERROR(((RAN_Capex!G13*0.1)*Settings!C16)/((1+Settings!C11)^Settings!C16), "-")</f>
        <v/>
      </c>
      <c r="H13" s="20">
        <f>IFERROR(((RAN_Capex!H13*0.1)*Settings!C16)/((1+Settings!C11)^Settings!C16), "-")</f>
        <v/>
      </c>
      <c r="I13" s="20">
        <f>IFERROR(((RAN_Capex!I13*0.1)*Settings!C16)/((1+Settings!C11)^Settings!C16), "-")</f>
        <v/>
      </c>
      <c r="J13" s="20">
        <f>IFERROR(((RAN_Capex!J13*0.1)*Settings!C16)/((1+Settings!C11)^Settings!C16), "-")</f>
        <v/>
      </c>
      <c r="K13" s="20">
        <f>IFERROR(((RAN_Capex!K13*0.1)*Settings!C16)/((1+Settings!C11)^Settings!C16), "-")</f>
        <v/>
      </c>
      <c r="L13" s="20">
        <f>IFERROR(((RAN_Capex!L13*0.1)*Settings!C16)/((1+Settings!C11)^Settings!C16), "-")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IFERROR(((RAN_Capex!C14*0.1)*Settings!C16)/((1+Settings!C11)^Settings!C16), "-")</f>
        <v/>
      </c>
      <c r="D14" s="20">
        <f>IFERROR(((RAN_Capex!D14*0.1)*Settings!C16)/((1+Settings!C11)^Settings!C16), "-")</f>
        <v/>
      </c>
      <c r="E14" s="20">
        <f>IFERROR(((RAN_Capex!E14*0.1)*Settings!C16)/((1+Settings!C11)^Settings!C16), "-")</f>
        <v/>
      </c>
      <c r="F14" s="20">
        <f>IFERROR(((RAN_Capex!F14*0.1)*Settings!C16)/((1+Settings!C11)^Settings!C16), "-")</f>
        <v/>
      </c>
      <c r="G14" s="20">
        <f>IFERROR(((RAN_Capex!G14*0.1)*Settings!C16)/((1+Settings!C11)^Settings!C16), "-")</f>
        <v/>
      </c>
      <c r="H14" s="20">
        <f>IFERROR(((RAN_Capex!H14*0.1)*Settings!C16)/((1+Settings!C11)^Settings!C16), "-")</f>
        <v/>
      </c>
      <c r="I14" s="20">
        <f>IFERROR(((RAN_Capex!I14*0.1)*Settings!C16)/((1+Settings!C11)^Settings!C16), "-")</f>
        <v/>
      </c>
      <c r="J14" s="20">
        <f>IFERROR(((RAN_Capex!J14*0.1)*Settings!C16)/((1+Settings!C11)^Settings!C16), "-")</f>
        <v/>
      </c>
      <c r="K14" s="20">
        <f>IFERROR(((RAN_Capex!K14*0.1)*Settings!C16)/((1+Settings!C11)^Settings!C16), "-")</f>
        <v/>
      </c>
      <c r="L14" s="20">
        <f>IFERROR(((RAN_Capex!L14*0.1)*Settings!C16)/((1+Settings!C11)^Settings!C16), "-")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IFERROR(((RAN_Capex!C15*0.1)*Settings!C16)/((1+Settings!C11)^Settings!C16), "-")</f>
        <v/>
      </c>
      <c r="D15" s="20">
        <f>IFERROR(((RAN_Capex!D15*0.1)*Settings!C16)/((1+Settings!C11)^Settings!C16), "-")</f>
        <v/>
      </c>
      <c r="E15" s="20">
        <f>IFERROR(((RAN_Capex!E15*0.1)*Settings!C16)/((1+Settings!C11)^Settings!C16), "-")</f>
        <v/>
      </c>
      <c r="F15" s="20">
        <f>IFERROR(((RAN_Capex!F15*0.1)*Settings!C16)/((1+Settings!C11)^Settings!C16), "-")</f>
        <v/>
      </c>
      <c r="G15" s="20">
        <f>IFERROR(((RAN_Capex!G15*0.1)*Settings!C16)/((1+Settings!C11)^Settings!C16), "-")</f>
        <v/>
      </c>
      <c r="H15" s="20">
        <f>IFERROR(((RAN_Capex!H15*0.1)*Settings!C16)/((1+Settings!C11)^Settings!C16), "-")</f>
        <v/>
      </c>
      <c r="I15" s="20">
        <f>IFERROR(((RAN_Capex!I15*0.1)*Settings!C16)/((1+Settings!C11)^Settings!C16), "-")</f>
        <v/>
      </c>
      <c r="J15" s="20">
        <f>IFERROR(((RAN_Capex!J15*0.1)*Settings!C16)/((1+Settings!C11)^Settings!C16), "-")</f>
        <v/>
      </c>
      <c r="K15" s="20">
        <f>IFERROR(((RAN_Capex!K15*0.1)*Settings!C16)/((1+Settings!C11)^Settings!C16), "-")</f>
        <v/>
      </c>
      <c r="L15" s="20">
        <f>IFERROR(((RAN_Capex!L15*0.1)*Settings!C16)/((1+Settings!C11)^Settings!C16), "-")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IFERROR(((RAN_Capex!C16*0.1)*Settings!C16)/((1+Settings!C11)^Settings!C16), "-")</f>
        <v/>
      </c>
      <c r="D16" s="20">
        <f>IFERROR(((RAN_Capex!D16*0.1)*Settings!C16)/((1+Settings!C11)^Settings!C16), "-")</f>
        <v/>
      </c>
      <c r="E16" s="20">
        <f>IFERROR(((RAN_Capex!E16*0.1)*Settings!C16)/((1+Settings!C11)^Settings!C16), "-")</f>
        <v/>
      </c>
      <c r="F16" s="20">
        <f>IFERROR(((RAN_Capex!F16*0.1)*Settings!C16)/((1+Settings!C11)^Settings!C16), "-")</f>
        <v/>
      </c>
      <c r="G16" s="20">
        <f>IFERROR(((RAN_Capex!G16*0.1)*Settings!C16)/((1+Settings!C11)^Settings!C16), "-")</f>
        <v/>
      </c>
      <c r="H16" s="20">
        <f>IFERROR(((RAN_Capex!H16*0.1)*Settings!C16)/((1+Settings!C11)^Settings!C16), "-")</f>
        <v/>
      </c>
      <c r="I16" s="20">
        <f>IFERROR(((RAN_Capex!I16*0.1)*Settings!C16)/((1+Settings!C11)^Settings!C16), "-")</f>
        <v/>
      </c>
      <c r="J16" s="20">
        <f>IFERROR(((RAN_Capex!J16*0.1)*Settings!C16)/((1+Settings!C11)^Settings!C16), "-")</f>
        <v/>
      </c>
      <c r="K16" s="20">
        <f>IFERROR(((RAN_Capex!K16*0.1)*Settings!C16)/((1+Settings!C11)^Settings!C16), "-")</f>
        <v/>
      </c>
      <c r="L16" s="20">
        <f>IFERROR(((RAN_Capex!L16*0.1)*Settings!C16)/((1+Settings!C11)^Settings!C16), "-")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IFERROR(((RAN_Capex!C17*0.1)*Settings!C16)/((1+Settings!C11)^Settings!C16), "-")</f>
        <v/>
      </c>
      <c r="D17" s="20">
        <f>IFERROR(((RAN_Capex!D17*0.1)*Settings!C16)/((1+Settings!C11)^Settings!C16), "-")</f>
        <v/>
      </c>
      <c r="E17" s="20">
        <f>IFERROR(((RAN_Capex!E17*0.1)*Settings!C16)/((1+Settings!C11)^Settings!C16), "-")</f>
        <v/>
      </c>
      <c r="F17" s="20">
        <f>IFERROR(((RAN_Capex!F17*0.1)*Settings!C16)/((1+Settings!C11)^Settings!C16), "-")</f>
        <v/>
      </c>
      <c r="G17" s="20">
        <f>IFERROR(((RAN_Capex!G17*0.1)*Settings!C16)/((1+Settings!C11)^Settings!C16), "-")</f>
        <v/>
      </c>
      <c r="H17" s="20">
        <f>IFERROR(((RAN_Capex!H17*0.1)*Settings!C16)/((1+Settings!C11)^Settings!C16), "-")</f>
        <v/>
      </c>
      <c r="I17" s="20">
        <f>IFERROR(((RAN_Capex!I17*0.1)*Settings!C16)/((1+Settings!C11)^Settings!C16), "-")</f>
        <v/>
      </c>
      <c r="J17" s="20">
        <f>IFERROR(((RAN_Capex!J17*0.1)*Settings!C16)/((1+Settings!C11)^Settings!C16), "-")</f>
        <v/>
      </c>
      <c r="K17" s="20">
        <f>IFERROR(((RAN_Capex!K17*0.1)*Settings!C16)/((1+Settings!C11)^Settings!C16), "-")</f>
        <v/>
      </c>
      <c r="L17" s="20">
        <f>IFERROR(((RAN_Capex!L17*0.1)*Settings!C16)/((1+Settings!C11)^Settings!C16), "-")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IFERROR(((RAN_Capex!C18*0.1)*Settings!C16)/((1+Settings!C11)^Settings!C16), "-")</f>
        <v/>
      </c>
      <c r="D18" s="20">
        <f>IFERROR(((RAN_Capex!D18*0.1)*Settings!C16)/((1+Settings!C11)^Settings!C16), "-")</f>
        <v/>
      </c>
      <c r="E18" s="20">
        <f>IFERROR(((RAN_Capex!E18*0.1)*Settings!C16)/((1+Settings!C11)^Settings!C16), "-")</f>
        <v/>
      </c>
      <c r="F18" s="20">
        <f>IFERROR(((RAN_Capex!F18*0.1)*Settings!C16)/((1+Settings!C11)^Settings!C16), "-")</f>
        <v/>
      </c>
      <c r="G18" s="20">
        <f>IFERROR(((RAN_Capex!G18*0.1)*Settings!C16)/((1+Settings!C11)^Settings!C16), "-")</f>
        <v/>
      </c>
      <c r="H18" s="20">
        <f>IFERROR(((RAN_Capex!H18*0.1)*Settings!C16)/((1+Settings!C11)^Settings!C16), "-")</f>
        <v/>
      </c>
      <c r="I18" s="20">
        <f>IFERROR(((RAN_Capex!I18*0.1)*Settings!C16)/((1+Settings!C11)^Settings!C16), "-")</f>
        <v/>
      </c>
      <c r="J18" s="20">
        <f>IFERROR(((RAN_Capex!J18*0.1)*Settings!C16)/((1+Settings!C11)^Settings!C16), "-")</f>
        <v/>
      </c>
      <c r="K18" s="20">
        <f>IFERROR(((RAN_Capex!K18*0.1)*Settings!C16)/((1+Settings!C11)^Settings!C16), "-")</f>
        <v/>
      </c>
      <c r="L18" s="20">
        <f>IFERROR(((RAN_Capex!L18*0.1)*Settings!C16)/((1+Settings!C11)^Settings!C16), "-")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IFERROR(((RAN_Capex!C19*0.1)*Settings!C16)/((1+Settings!C11)^Settings!C16), "-")</f>
        <v/>
      </c>
      <c r="D19" s="20">
        <f>IFERROR(((RAN_Capex!D19*0.1)*Settings!C16)/((1+Settings!C11)^Settings!C16), "-")</f>
        <v/>
      </c>
      <c r="E19" s="20">
        <f>IFERROR(((RAN_Capex!E19*0.1)*Settings!C16)/((1+Settings!C11)^Settings!C16), "-")</f>
        <v/>
      </c>
      <c r="F19" s="20">
        <f>IFERROR(((RAN_Capex!F19*0.1)*Settings!C16)/((1+Settings!C11)^Settings!C16), "-")</f>
        <v/>
      </c>
      <c r="G19" s="20">
        <f>IFERROR(((RAN_Capex!G19*0.1)*Settings!C16)/((1+Settings!C11)^Settings!C16), "-")</f>
        <v/>
      </c>
      <c r="H19" s="20">
        <f>IFERROR(((RAN_Capex!H19*0.1)*Settings!C16)/((1+Settings!C11)^Settings!C16), "-")</f>
        <v/>
      </c>
      <c r="I19" s="20">
        <f>IFERROR(((RAN_Capex!I19*0.1)*Settings!C16)/((1+Settings!C11)^Settings!C16), "-")</f>
        <v/>
      </c>
      <c r="J19" s="20">
        <f>IFERROR(((RAN_Capex!J19*0.1)*Settings!C16)/((1+Settings!C11)^Settings!C16), "-")</f>
        <v/>
      </c>
      <c r="K19" s="20">
        <f>IFERROR(((RAN_Capex!K19*0.1)*Settings!C16)/((1+Settings!C11)^Settings!C16), "-")</f>
        <v/>
      </c>
      <c r="L19" s="20">
        <f>IFERROR(((RAN_Capex!L19*0.1)*Settings!C16)/((1+Settings!C11)^Settings!C16), "-")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IFERROR(((RAN_Capex!C20*0.1)*Settings!C16)/((1+Settings!C11)^Settings!C16), "-")</f>
        <v/>
      </c>
      <c r="D20" s="20">
        <f>IFERROR(((RAN_Capex!D20*0.1)*Settings!C16)/((1+Settings!C11)^Settings!C16), "-")</f>
        <v/>
      </c>
      <c r="E20" s="20">
        <f>IFERROR(((RAN_Capex!E20*0.1)*Settings!C16)/((1+Settings!C11)^Settings!C16), "-")</f>
        <v/>
      </c>
      <c r="F20" s="20">
        <f>IFERROR(((RAN_Capex!F20*0.1)*Settings!C16)/((1+Settings!C11)^Settings!C16), "-")</f>
        <v/>
      </c>
      <c r="G20" s="20">
        <f>IFERROR(((RAN_Capex!G20*0.1)*Settings!C16)/((1+Settings!C11)^Settings!C16), "-")</f>
        <v/>
      </c>
      <c r="H20" s="20">
        <f>IFERROR(((RAN_Capex!H20*0.1)*Settings!C16)/((1+Settings!C11)^Settings!C16), "-")</f>
        <v/>
      </c>
      <c r="I20" s="20">
        <f>IFERROR(((RAN_Capex!I20*0.1)*Settings!C16)/((1+Settings!C11)^Settings!C16), "-")</f>
        <v/>
      </c>
      <c r="J20" s="20">
        <f>IFERROR(((RAN_Capex!J20*0.1)*Settings!C16)/((1+Settings!C11)^Settings!C16), "-")</f>
        <v/>
      </c>
      <c r="K20" s="20">
        <f>IFERROR(((RAN_Capex!K20*0.1)*Settings!C16)/((1+Settings!C11)^Settings!C16), "-")</f>
        <v/>
      </c>
      <c r="L20" s="20">
        <f>IFERROR(((RAN_Capex!L20*0.1)*Settings!C16)/((1+Settings!C11)^Settings!C16), "-")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IFERROR(((RAN_Capex!C21*0.1)*Settings!C16)/((1+Settings!C11)^Settings!C16), "-")</f>
        <v/>
      </c>
      <c r="D21" s="20">
        <f>IFERROR(((RAN_Capex!D21*0.1)*Settings!C16)/((1+Settings!C11)^Settings!C16), "-")</f>
        <v/>
      </c>
      <c r="E21" s="20">
        <f>IFERROR(((RAN_Capex!E21*0.1)*Settings!C16)/((1+Settings!C11)^Settings!C16), "-")</f>
        <v/>
      </c>
      <c r="F21" s="20">
        <f>IFERROR(((RAN_Capex!F21*0.1)*Settings!C16)/((1+Settings!C11)^Settings!C16), "-")</f>
        <v/>
      </c>
      <c r="G21" s="20">
        <f>IFERROR(((RAN_Capex!G21*0.1)*Settings!C16)/((1+Settings!C11)^Settings!C16), "-")</f>
        <v/>
      </c>
      <c r="H21" s="20">
        <f>IFERROR(((RAN_Capex!H21*0.1)*Settings!C16)/((1+Settings!C11)^Settings!C16), "-")</f>
        <v/>
      </c>
      <c r="I21" s="20">
        <f>IFERROR(((RAN_Capex!I21*0.1)*Settings!C16)/((1+Settings!C11)^Settings!C16), "-")</f>
        <v/>
      </c>
      <c r="J21" s="20">
        <f>IFERROR(((RAN_Capex!J21*0.1)*Settings!C16)/((1+Settings!C11)^Settings!C16), "-")</f>
        <v/>
      </c>
      <c r="K21" s="20">
        <f>IFERROR(((RAN_Capex!K21*0.1)*Settings!C16)/((1+Settings!C11)^Settings!C16), "-")</f>
        <v/>
      </c>
      <c r="L21" s="20">
        <f>IFERROR(((RAN_Capex!L21*0.1)*Settings!C16)/((1+Settings!C11)^Settings!C16), "-")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IFERROR(((RAN_Capex!C22*0.1)*Settings!C16)/((1+Settings!C11)^Settings!C16), "-")</f>
        <v/>
      </c>
      <c r="D22" s="20">
        <f>IFERROR(((RAN_Capex!D22*0.1)*Settings!C16)/((1+Settings!C11)^Settings!C16), "-")</f>
        <v/>
      </c>
      <c r="E22" s="20">
        <f>IFERROR(((RAN_Capex!E22*0.1)*Settings!C16)/((1+Settings!C11)^Settings!C16), "-")</f>
        <v/>
      </c>
      <c r="F22" s="20">
        <f>IFERROR(((RAN_Capex!F22*0.1)*Settings!C16)/((1+Settings!C11)^Settings!C16), "-")</f>
        <v/>
      </c>
      <c r="G22" s="20">
        <f>IFERROR(((RAN_Capex!G22*0.1)*Settings!C16)/((1+Settings!C11)^Settings!C16), "-")</f>
        <v/>
      </c>
      <c r="H22" s="20">
        <f>IFERROR(((RAN_Capex!H22*0.1)*Settings!C16)/((1+Settings!C11)^Settings!C16), "-")</f>
        <v/>
      </c>
      <c r="I22" s="20">
        <f>IFERROR(((RAN_Capex!I22*0.1)*Settings!C16)/((1+Settings!C11)^Settings!C16), "-")</f>
        <v/>
      </c>
      <c r="J22" s="20">
        <f>IFERROR(((RAN_Capex!J22*0.1)*Settings!C16)/((1+Settings!C11)^Settings!C16), "-")</f>
        <v/>
      </c>
      <c r="K22" s="20">
        <f>IFERROR(((RAN_Capex!K22*0.1)*Settings!C16)/((1+Settings!C11)^Settings!C16), "-")</f>
        <v/>
      </c>
      <c r="L22" s="20">
        <f>IFERROR(((RAN_Capex!L22*0.1)*Settings!C16)/((1+Settings!C11)^Settings!C16), "-")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IFERROR(((RAN_Capex!C23*0.1)*Settings!C16)/((1+Settings!C11)^Settings!C16), "-")</f>
        <v/>
      </c>
      <c r="D23" s="20">
        <f>IFERROR(((RAN_Capex!D23*0.1)*Settings!C16)/((1+Settings!C11)^Settings!C16), "-")</f>
        <v/>
      </c>
      <c r="E23" s="20">
        <f>IFERROR(((RAN_Capex!E23*0.1)*Settings!C16)/((1+Settings!C11)^Settings!C16), "-")</f>
        <v/>
      </c>
      <c r="F23" s="20">
        <f>IFERROR(((RAN_Capex!F23*0.1)*Settings!C16)/((1+Settings!C11)^Settings!C16), "-")</f>
        <v/>
      </c>
      <c r="G23" s="20">
        <f>IFERROR(((RAN_Capex!G23*0.1)*Settings!C16)/((1+Settings!C11)^Settings!C16), "-")</f>
        <v/>
      </c>
      <c r="H23" s="20">
        <f>IFERROR(((RAN_Capex!H23*0.1)*Settings!C16)/((1+Settings!C11)^Settings!C16), "-")</f>
        <v/>
      </c>
      <c r="I23" s="20">
        <f>IFERROR(((RAN_Capex!I23*0.1)*Settings!C16)/((1+Settings!C11)^Settings!C16), "-")</f>
        <v/>
      </c>
      <c r="J23" s="20">
        <f>IFERROR(((RAN_Capex!J23*0.1)*Settings!C16)/((1+Settings!C11)^Settings!C16), "-")</f>
        <v/>
      </c>
      <c r="K23" s="20">
        <f>IFERROR(((RAN_Capex!K23*0.1)*Settings!C16)/((1+Settings!C11)^Settings!C16), "-")</f>
        <v/>
      </c>
      <c r="L23" s="20">
        <f>IFERROR(((RAN_Capex!L23*0.1)*Settings!C16)/((1+Settings!C11)^Settings!C16), "-")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IFERROR(((RAN_Capex!C24*0.1)*Settings!C16)/((1+Settings!C11)^Settings!C16), "-")</f>
        <v/>
      </c>
      <c r="D24" s="20">
        <f>IFERROR(((RAN_Capex!D24*0.1)*Settings!C16)/((1+Settings!C11)^Settings!C16), "-")</f>
        <v/>
      </c>
      <c r="E24" s="20">
        <f>IFERROR(((RAN_Capex!E24*0.1)*Settings!C16)/((1+Settings!C11)^Settings!C16), "-")</f>
        <v/>
      </c>
      <c r="F24" s="20">
        <f>IFERROR(((RAN_Capex!F24*0.1)*Settings!C16)/((1+Settings!C11)^Settings!C16), "-")</f>
        <v/>
      </c>
      <c r="G24" s="20">
        <f>IFERROR(((RAN_Capex!G24*0.1)*Settings!C16)/((1+Settings!C11)^Settings!C16), "-")</f>
        <v/>
      </c>
      <c r="H24" s="20">
        <f>IFERROR(((RAN_Capex!H24*0.1)*Settings!C16)/((1+Settings!C11)^Settings!C16), "-")</f>
        <v/>
      </c>
      <c r="I24" s="20">
        <f>IFERROR(((RAN_Capex!I24*0.1)*Settings!C16)/((1+Settings!C11)^Settings!C16), "-")</f>
        <v/>
      </c>
      <c r="J24" s="20">
        <f>IFERROR(((RAN_Capex!J24*0.1)*Settings!C16)/((1+Settings!C11)^Settings!C16), "-")</f>
        <v/>
      </c>
      <c r="K24" s="20">
        <f>IFERROR(((RAN_Capex!K24*0.1)*Settings!C16)/((1+Settings!C11)^Settings!C16), "-")</f>
        <v/>
      </c>
      <c r="L24" s="20">
        <f>IFERROR(((RAN_Capex!L24*0.1)*Settings!C16)/((1+Settings!C11)^Settings!C16), "-")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IFERROR(((RAN_Capex!C25*0.1)*Settings!C16)/((1+Settings!C11)^Settings!C16), "-")</f>
        <v/>
      </c>
      <c r="D25" s="20">
        <f>IFERROR(((RAN_Capex!D25*0.1)*Settings!C16)/((1+Settings!C11)^Settings!C16), "-")</f>
        <v/>
      </c>
      <c r="E25" s="20">
        <f>IFERROR(((RAN_Capex!E25*0.1)*Settings!C16)/((1+Settings!C11)^Settings!C16), "-")</f>
        <v/>
      </c>
      <c r="F25" s="20">
        <f>IFERROR(((RAN_Capex!F25*0.1)*Settings!C16)/((1+Settings!C11)^Settings!C16), "-")</f>
        <v/>
      </c>
      <c r="G25" s="20">
        <f>IFERROR(((RAN_Capex!G25*0.1)*Settings!C16)/((1+Settings!C11)^Settings!C16), "-")</f>
        <v/>
      </c>
      <c r="H25" s="20">
        <f>IFERROR(((RAN_Capex!H25*0.1)*Settings!C16)/((1+Settings!C11)^Settings!C16), "-")</f>
        <v/>
      </c>
      <c r="I25" s="20">
        <f>IFERROR(((RAN_Capex!I25*0.1)*Settings!C16)/((1+Settings!C11)^Settings!C16), "-")</f>
        <v/>
      </c>
      <c r="J25" s="20">
        <f>IFERROR(((RAN_Capex!J25*0.1)*Settings!C16)/((1+Settings!C11)^Settings!C16), "-")</f>
        <v/>
      </c>
      <c r="K25" s="20">
        <f>IFERROR(((RAN_Capex!K25*0.1)*Settings!C16)/((1+Settings!C11)^Settings!C16), "-")</f>
        <v/>
      </c>
      <c r="L25" s="20">
        <f>IFERROR(((RAN_Capex!L25*0.1)*Settings!C16)/((1+Settings!C11)^Settings!C16), "-")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IFERROR(((RAN_Capex!C26*0.1)*Settings!C16)/((1+Settings!C11)^Settings!C16), "-")</f>
        <v/>
      </c>
      <c r="D26" s="20">
        <f>IFERROR(((RAN_Capex!D26*0.1)*Settings!C16)/((1+Settings!C11)^Settings!C16), "-")</f>
        <v/>
      </c>
      <c r="E26" s="20">
        <f>IFERROR(((RAN_Capex!E26*0.1)*Settings!C16)/((1+Settings!C11)^Settings!C16), "-")</f>
        <v/>
      </c>
      <c r="F26" s="20">
        <f>IFERROR(((RAN_Capex!F26*0.1)*Settings!C16)/((1+Settings!C11)^Settings!C16), "-")</f>
        <v/>
      </c>
      <c r="G26" s="20">
        <f>IFERROR(((RAN_Capex!G26*0.1)*Settings!C16)/((1+Settings!C11)^Settings!C16), "-")</f>
        <v/>
      </c>
      <c r="H26" s="20">
        <f>IFERROR(((RAN_Capex!H26*0.1)*Settings!C16)/((1+Settings!C11)^Settings!C16), "-")</f>
        <v/>
      </c>
      <c r="I26" s="20">
        <f>IFERROR(((RAN_Capex!I26*0.1)*Settings!C16)/((1+Settings!C11)^Settings!C16), "-")</f>
        <v/>
      </c>
      <c r="J26" s="20">
        <f>IFERROR(((RAN_Capex!J26*0.1)*Settings!C16)/((1+Settings!C11)^Settings!C16), "-")</f>
        <v/>
      </c>
      <c r="K26" s="20">
        <f>IFERROR(((RAN_Capex!K26*0.1)*Settings!C16)/((1+Settings!C11)^Settings!C16), "-")</f>
        <v/>
      </c>
      <c r="L26" s="20">
        <f>IFERROR(((RAN_Capex!L26*0.1)*Settings!C16)/((1+Settings!C11)^Settings!C16), "-")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IFERROR(((RAN_Capex!C27*0.1)*Settings!C16)/((1+Settings!C11)^Settings!C16), "-")</f>
        <v/>
      </c>
      <c r="D27" s="20">
        <f>IFERROR(((RAN_Capex!D27*0.1)*Settings!C16)/((1+Settings!C11)^Settings!C16), "-")</f>
        <v/>
      </c>
      <c r="E27" s="20">
        <f>IFERROR(((RAN_Capex!E27*0.1)*Settings!C16)/((1+Settings!C11)^Settings!C16), "-")</f>
        <v/>
      </c>
      <c r="F27" s="20">
        <f>IFERROR(((RAN_Capex!F27*0.1)*Settings!C16)/((1+Settings!C11)^Settings!C16), "-")</f>
        <v/>
      </c>
      <c r="G27" s="20">
        <f>IFERROR(((RAN_Capex!G27*0.1)*Settings!C16)/((1+Settings!C11)^Settings!C16), "-")</f>
        <v/>
      </c>
      <c r="H27" s="20">
        <f>IFERROR(((RAN_Capex!H27*0.1)*Settings!C16)/((1+Settings!C11)^Settings!C16), "-")</f>
        <v/>
      </c>
      <c r="I27" s="20">
        <f>IFERROR(((RAN_Capex!I27*0.1)*Settings!C16)/((1+Settings!C11)^Settings!C16), "-")</f>
        <v/>
      </c>
      <c r="J27" s="20">
        <f>IFERROR(((RAN_Capex!J27*0.1)*Settings!C16)/((1+Settings!C11)^Settings!C16), "-")</f>
        <v/>
      </c>
      <c r="K27" s="20">
        <f>IFERROR(((RAN_Capex!K27*0.1)*Settings!C16)/((1+Settings!C11)^Settings!C16), "-")</f>
        <v/>
      </c>
      <c r="L27" s="20">
        <f>IFERROR(((RAN_Capex!L27*0.1)*Settings!C16)/((1+Settings!C11)^Settings!C16), "-")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IFERROR(((RAN_Capex!C28*0.1)*Settings!C16)/((1+Settings!C11)^Settings!C16), "-")</f>
        <v/>
      </c>
      <c r="D28" s="20">
        <f>IFERROR(((RAN_Capex!D28*0.1)*Settings!C16)/((1+Settings!C11)^Settings!C16), "-")</f>
        <v/>
      </c>
      <c r="E28" s="20">
        <f>IFERROR(((RAN_Capex!E28*0.1)*Settings!C16)/((1+Settings!C11)^Settings!C16), "-")</f>
        <v/>
      </c>
      <c r="F28" s="20">
        <f>IFERROR(((RAN_Capex!F28*0.1)*Settings!C16)/((1+Settings!C11)^Settings!C16), "-")</f>
        <v/>
      </c>
      <c r="G28" s="20">
        <f>IFERROR(((RAN_Capex!G28*0.1)*Settings!C16)/((1+Settings!C11)^Settings!C16), "-")</f>
        <v/>
      </c>
      <c r="H28" s="20">
        <f>IFERROR(((RAN_Capex!H28*0.1)*Settings!C16)/((1+Settings!C11)^Settings!C16), "-")</f>
        <v/>
      </c>
      <c r="I28" s="20">
        <f>IFERROR(((RAN_Capex!I28*0.1)*Settings!C16)/((1+Settings!C11)^Settings!C16), "-")</f>
        <v/>
      </c>
      <c r="J28" s="20">
        <f>IFERROR(((RAN_Capex!J28*0.1)*Settings!C16)/((1+Settings!C11)^Settings!C16), "-")</f>
        <v/>
      </c>
      <c r="K28" s="20">
        <f>IFERROR(((RAN_Capex!K28*0.1)*Settings!C16)/((1+Settings!C11)^Settings!C16), "-")</f>
        <v/>
      </c>
      <c r="L28" s="20">
        <f>IFERROR(((RAN_Capex!L28*0.1)*Settings!C16)/((1+Settings!C11)^Settings!C16), "-")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IFERROR(((RAN_Capex!C29*0.1)*Settings!C16)/((1+Settings!C11)^Settings!C16), "-")</f>
        <v/>
      </c>
      <c r="D29" s="20">
        <f>IFERROR(((RAN_Capex!D29*0.1)*Settings!C16)/((1+Settings!C11)^Settings!C16), "-")</f>
        <v/>
      </c>
      <c r="E29" s="20">
        <f>IFERROR(((RAN_Capex!E29*0.1)*Settings!C16)/((1+Settings!C11)^Settings!C16), "-")</f>
        <v/>
      </c>
      <c r="F29" s="20">
        <f>IFERROR(((RAN_Capex!F29*0.1)*Settings!C16)/((1+Settings!C11)^Settings!C16), "-")</f>
        <v/>
      </c>
      <c r="G29" s="20">
        <f>IFERROR(((RAN_Capex!G29*0.1)*Settings!C16)/((1+Settings!C11)^Settings!C16), "-")</f>
        <v/>
      </c>
      <c r="H29" s="20">
        <f>IFERROR(((RAN_Capex!H29*0.1)*Settings!C16)/((1+Settings!C11)^Settings!C16), "-")</f>
        <v/>
      </c>
      <c r="I29" s="20">
        <f>IFERROR(((RAN_Capex!I29*0.1)*Settings!C16)/((1+Settings!C11)^Settings!C16), "-")</f>
        <v/>
      </c>
      <c r="J29" s="20">
        <f>IFERROR(((RAN_Capex!J29*0.1)*Settings!C16)/((1+Settings!C11)^Settings!C16), "-")</f>
        <v/>
      </c>
      <c r="K29" s="20">
        <f>IFERROR(((RAN_Capex!K29*0.1)*Settings!C16)/((1+Settings!C11)^Settings!C16), "-")</f>
        <v/>
      </c>
      <c r="L29" s="20">
        <f>IFERROR(((RAN_Capex!L29*0.1)*Settings!C16)/((1+Settings!C11)^Settings!C16), "-")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IFERROR(((RAN_Capex!C30*0.1)*Settings!C16)/((1+Settings!C11)^Settings!C16), "-")</f>
        <v/>
      </c>
      <c r="D30" s="20">
        <f>IFERROR(((RAN_Capex!D30*0.1)*Settings!C16)/((1+Settings!C11)^Settings!C16), "-")</f>
        <v/>
      </c>
      <c r="E30" s="20">
        <f>IFERROR(((RAN_Capex!E30*0.1)*Settings!C16)/((1+Settings!C11)^Settings!C16), "-")</f>
        <v/>
      </c>
      <c r="F30" s="20">
        <f>IFERROR(((RAN_Capex!F30*0.1)*Settings!C16)/((1+Settings!C11)^Settings!C16), "-")</f>
        <v/>
      </c>
      <c r="G30" s="20">
        <f>IFERROR(((RAN_Capex!G30*0.1)*Settings!C16)/((1+Settings!C11)^Settings!C16), "-")</f>
        <v/>
      </c>
      <c r="H30" s="20">
        <f>IFERROR(((RAN_Capex!H30*0.1)*Settings!C16)/((1+Settings!C11)^Settings!C16), "-")</f>
        <v/>
      </c>
      <c r="I30" s="20">
        <f>IFERROR(((RAN_Capex!I30*0.1)*Settings!C16)/((1+Settings!C11)^Settings!C16), "-")</f>
        <v/>
      </c>
      <c r="J30" s="20">
        <f>IFERROR(((RAN_Capex!J30*0.1)*Settings!C16)/((1+Settings!C11)^Settings!C16), "-")</f>
        <v/>
      </c>
      <c r="K30" s="20">
        <f>IFERROR(((RAN_Capex!K30*0.1)*Settings!C16)/((1+Settings!C11)^Settings!C16), "-")</f>
        <v/>
      </c>
      <c r="L30" s="20">
        <f>IFERROR(((RAN_Capex!L30*0.1)*Settings!C16)/((1+Settings!C11)^Settings!C16), "-")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IFERROR(((RAN_Capex!C31*0.1)*Settings!C16)/((1+Settings!C11)^Settings!C16), "-")</f>
        <v/>
      </c>
      <c r="D31" s="20">
        <f>IFERROR(((RAN_Capex!D31*0.1)*Settings!C16)/((1+Settings!C11)^Settings!C16), "-")</f>
        <v/>
      </c>
      <c r="E31" s="20">
        <f>IFERROR(((RAN_Capex!E31*0.1)*Settings!C16)/((1+Settings!C11)^Settings!C16), "-")</f>
        <v/>
      </c>
      <c r="F31" s="20">
        <f>IFERROR(((RAN_Capex!F31*0.1)*Settings!C16)/((1+Settings!C11)^Settings!C16), "-")</f>
        <v/>
      </c>
      <c r="G31" s="20">
        <f>IFERROR(((RAN_Capex!G31*0.1)*Settings!C16)/((1+Settings!C11)^Settings!C16), "-")</f>
        <v/>
      </c>
      <c r="H31" s="20">
        <f>IFERROR(((RAN_Capex!H31*0.1)*Settings!C16)/((1+Settings!C11)^Settings!C16), "-")</f>
        <v/>
      </c>
      <c r="I31" s="20">
        <f>IFERROR(((RAN_Capex!I31*0.1)*Settings!C16)/((1+Settings!C11)^Settings!C16), "-")</f>
        <v/>
      </c>
      <c r="J31" s="20">
        <f>IFERROR(((RAN_Capex!J31*0.1)*Settings!C16)/((1+Settings!C11)^Settings!C16), "-")</f>
        <v/>
      </c>
      <c r="K31" s="20">
        <f>IFERROR(((RAN_Capex!K31*0.1)*Settings!C16)/((1+Settings!C11)^Settings!C16), "-")</f>
        <v/>
      </c>
      <c r="L31" s="20">
        <f>IFERROR(((RAN_Capex!L31*0.1)*Settings!C16)/((1+Settings!C11)^Settings!C16), "-")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IFERROR(((RAN_Capex!C32*0.1)*Settings!C16)/((1+Settings!C11)^Settings!C16), "-")</f>
        <v/>
      </c>
      <c r="D32" s="20">
        <f>IFERROR(((RAN_Capex!D32*0.1)*Settings!C16)/((1+Settings!C11)^Settings!C16), "-")</f>
        <v/>
      </c>
      <c r="E32" s="20">
        <f>IFERROR(((RAN_Capex!E32*0.1)*Settings!C16)/((1+Settings!C11)^Settings!C16), "-")</f>
        <v/>
      </c>
      <c r="F32" s="20">
        <f>IFERROR(((RAN_Capex!F32*0.1)*Settings!C16)/((1+Settings!C11)^Settings!C16), "-")</f>
        <v/>
      </c>
      <c r="G32" s="20">
        <f>IFERROR(((RAN_Capex!G32*0.1)*Settings!C16)/((1+Settings!C11)^Settings!C16), "-")</f>
        <v/>
      </c>
      <c r="H32" s="20">
        <f>IFERROR(((RAN_Capex!H32*0.1)*Settings!C16)/((1+Settings!C11)^Settings!C16), "-")</f>
        <v/>
      </c>
      <c r="I32" s="20">
        <f>IFERROR(((RAN_Capex!I32*0.1)*Settings!C16)/((1+Settings!C11)^Settings!C16), "-")</f>
        <v/>
      </c>
      <c r="J32" s="20">
        <f>IFERROR(((RAN_Capex!J32*0.1)*Settings!C16)/((1+Settings!C11)^Settings!C16), "-")</f>
        <v/>
      </c>
      <c r="K32" s="20">
        <f>IFERROR(((RAN_Capex!K32*0.1)*Settings!C16)/((1+Settings!C11)^Settings!C16), "-")</f>
        <v/>
      </c>
      <c r="L32" s="20">
        <f>IFERROR(((RAN_Capex!L32*0.1)*Settings!C16)/((1+Settings!C11)^Settings!C16), "-")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IFERROR(((RAN_Capex!C33*0.1)*Settings!C16)/((1+Settings!C11)^Settings!C16), "-")</f>
        <v/>
      </c>
      <c r="D33" s="20">
        <f>IFERROR(((RAN_Capex!D33*0.1)*Settings!C16)/((1+Settings!C11)^Settings!C16), "-")</f>
        <v/>
      </c>
      <c r="E33" s="20">
        <f>IFERROR(((RAN_Capex!E33*0.1)*Settings!C16)/((1+Settings!C11)^Settings!C16), "-")</f>
        <v/>
      </c>
      <c r="F33" s="20">
        <f>IFERROR(((RAN_Capex!F33*0.1)*Settings!C16)/((1+Settings!C11)^Settings!C16), "-")</f>
        <v/>
      </c>
      <c r="G33" s="20">
        <f>IFERROR(((RAN_Capex!G33*0.1)*Settings!C16)/((1+Settings!C11)^Settings!C16), "-")</f>
        <v/>
      </c>
      <c r="H33" s="20">
        <f>IFERROR(((RAN_Capex!H33*0.1)*Settings!C16)/((1+Settings!C11)^Settings!C16), "-")</f>
        <v/>
      </c>
      <c r="I33" s="20">
        <f>IFERROR(((RAN_Capex!I33*0.1)*Settings!C16)/((1+Settings!C11)^Settings!C16), "-")</f>
        <v/>
      </c>
      <c r="J33" s="20">
        <f>IFERROR(((RAN_Capex!J33*0.1)*Settings!C16)/((1+Settings!C11)^Settings!C16), "-")</f>
        <v/>
      </c>
      <c r="K33" s="20">
        <f>IFERROR(((RAN_Capex!K33*0.1)*Settings!C16)/((1+Settings!C11)^Settings!C16), "-")</f>
        <v/>
      </c>
      <c r="L33" s="20">
        <f>IFERROR(((RAN_Capex!L33*0.1)*Settings!C16)/((1+Settings!C11)^Settings!C16), "-")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IFERROR(((RAN_Capex!C34*0.1)*Settings!C16)/((1+Settings!C11)^Settings!C16), "-")</f>
        <v/>
      </c>
      <c r="D34" s="20">
        <f>IFERROR(((RAN_Capex!D34*0.1)*Settings!C16)/((1+Settings!C11)^Settings!C16), "-")</f>
        <v/>
      </c>
      <c r="E34" s="20">
        <f>IFERROR(((RAN_Capex!E34*0.1)*Settings!C16)/((1+Settings!C11)^Settings!C16), "-")</f>
        <v/>
      </c>
      <c r="F34" s="20">
        <f>IFERROR(((RAN_Capex!F34*0.1)*Settings!C16)/((1+Settings!C11)^Settings!C16), "-")</f>
        <v/>
      </c>
      <c r="G34" s="20">
        <f>IFERROR(((RAN_Capex!G34*0.1)*Settings!C16)/((1+Settings!C11)^Settings!C16), "-")</f>
        <v/>
      </c>
      <c r="H34" s="20">
        <f>IFERROR(((RAN_Capex!H34*0.1)*Settings!C16)/((1+Settings!C11)^Settings!C16), "-")</f>
        <v/>
      </c>
      <c r="I34" s="20">
        <f>IFERROR(((RAN_Capex!I34*0.1)*Settings!C16)/((1+Settings!C11)^Settings!C16), "-")</f>
        <v/>
      </c>
      <c r="J34" s="20">
        <f>IFERROR(((RAN_Capex!J34*0.1)*Settings!C16)/((1+Settings!C11)^Settings!C16), "-")</f>
        <v/>
      </c>
      <c r="K34" s="20">
        <f>IFERROR(((RAN_Capex!K34*0.1)*Settings!C16)/((1+Settings!C11)^Settings!C16), "-")</f>
        <v/>
      </c>
      <c r="L34" s="20">
        <f>IFERROR(((RAN_Capex!L34*0.1)*Settings!C16)/((1+Settings!C11)^Settings!C16), "-")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IFERROR(((RAN_Capex!C35*0.1)*Settings!C16)/((1+Settings!C11)^Settings!C16), "-")</f>
        <v/>
      </c>
      <c r="D35" s="20">
        <f>IFERROR(((RAN_Capex!D35*0.1)*Settings!C16)/((1+Settings!C11)^Settings!C16), "-")</f>
        <v/>
      </c>
      <c r="E35" s="20">
        <f>IFERROR(((RAN_Capex!E35*0.1)*Settings!C16)/((1+Settings!C11)^Settings!C16), "-")</f>
        <v/>
      </c>
      <c r="F35" s="20">
        <f>IFERROR(((RAN_Capex!F35*0.1)*Settings!C16)/((1+Settings!C11)^Settings!C16), "-")</f>
        <v/>
      </c>
      <c r="G35" s="20">
        <f>IFERROR(((RAN_Capex!G35*0.1)*Settings!C16)/((1+Settings!C11)^Settings!C16), "-")</f>
        <v/>
      </c>
      <c r="H35" s="20">
        <f>IFERROR(((RAN_Capex!H35*0.1)*Settings!C16)/((1+Settings!C11)^Settings!C16), "-")</f>
        <v/>
      </c>
      <c r="I35" s="20">
        <f>IFERROR(((RAN_Capex!I35*0.1)*Settings!C16)/((1+Settings!C11)^Settings!C16), "-")</f>
        <v/>
      </c>
      <c r="J35" s="20">
        <f>IFERROR(((RAN_Capex!J35*0.1)*Settings!C16)/((1+Settings!C11)^Settings!C16), "-")</f>
        <v/>
      </c>
      <c r="K35" s="20">
        <f>IFERROR(((RAN_Capex!K35*0.1)*Settings!C16)/((1+Settings!C11)^Settings!C16), "-")</f>
        <v/>
      </c>
      <c r="L35" s="20">
        <f>IFERROR(((RAN_Capex!L35*0.1)*Settings!C16)/((1+Settings!C11)^Settings!C16), "-")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IFERROR(((RAN_Capex!C36*0.1)*Settings!C16)/((1+Settings!C11)^Settings!C16), "-")</f>
        <v/>
      </c>
      <c r="D36" s="20">
        <f>IFERROR(((RAN_Capex!D36*0.1)*Settings!C16)/((1+Settings!C11)^Settings!C16), "-")</f>
        <v/>
      </c>
      <c r="E36" s="20">
        <f>IFERROR(((RAN_Capex!E36*0.1)*Settings!C16)/((1+Settings!C11)^Settings!C16), "-")</f>
        <v/>
      </c>
      <c r="F36" s="20">
        <f>IFERROR(((RAN_Capex!F36*0.1)*Settings!C16)/((1+Settings!C11)^Settings!C16), "-")</f>
        <v/>
      </c>
      <c r="G36" s="20">
        <f>IFERROR(((RAN_Capex!G36*0.1)*Settings!C16)/((1+Settings!C11)^Settings!C16), "-")</f>
        <v/>
      </c>
      <c r="H36" s="20">
        <f>IFERROR(((RAN_Capex!H36*0.1)*Settings!C16)/((1+Settings!C11)^Settings!C16), "-")</f>
        <v/>
      </c>
      <c r="I36" s="20">
        <f>IFERROR(((RAN_Capex!I36*0.1)*Settings!C16)/((1+Settings!C11)^Settings!C16), "-")</f>
        <v/>
      </c>
      <c r="J36" s="20">
        <f>IFERROR(((RAN_Capex!J36*0.1)*Settings!C16)/((1+Settings!C11)^Settings!C16), "-")</f>
        <v/>
      </c>
      <c r="K36" s="20">
        <f>IFERROR(((RAN_Capex!K36*0.1)*Settings!C16)/((1+Settings!C11)^Settings!C16), "-")</f>
        <v/>
      </c>
      <c r="L36" s="20">
        <f>IFERROR(((RAN_Capex!L36*0.1)*Settings!C16)/((1+Settings!C11)^Settings!C16), "-")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IFERROR(((RAN_Capex!C37*0.1)*Settings!C16)/((1+Settings!C11)^Settings!C16), "-")</f>
        <v/>
      </c>
      <c r="D37" s="20">
        <f>IFERROR(((RAN_Capex!D37*0.1)*Settings!C16)/((1+Settings!C11)^Settings!C16), "-")</f>
        <v/>
      </c>
      <c r="E37" s="20">
        <f>IFERROR(((RAN_Capex!E37*0.1)*Settings!C16)/((1+Settings!C11)^Settings!C16), "-")</f>
        <v/>
      </c>
      <c r="F37" s="20">
        <f>IFERROR(((RAN_Capex!F37*0.1)*Settings!C16)/((1+Settings!C11)^Settings!C16), "-")</f>
        <v/>
      </c>
      <c r="G37" s="20">
        <f>IFERROR(((RAN_Capex!G37*0.1)*Settings!C16)/((1+Settings!C11)^Settings!C16), "-")</f>
        <v/>
      </c>
      <c r="H37" s="20">
        <f>IFERROR(((RAN_Capex!H37*0.1)*Settings!C16)/((1+Settings!C11)^Settings!C16), "-")</f>
        <v/>
      </c>
      <c r="I37" s="20">
        <f>IFERROR(((RAN_Capex!I37*0.1)*Settings!C16)/((1+Settings!C11)^Settings!C16), "-")</f>
        <v/>
      </c>
      <c r="J37" s="20">
        <f>IFERROR(((RAN_Capex!J37*0.1)*Settings!C16)/((1+Settings!C11)^Settings!C16), "-")</f>
        <v/>
      </c>
      <c r="K37" s="20">
        <f>IFERROR(((RAN_Capex!K37*0.1)*Settings!C16)/((1+Settings!C11)^Settings!C16), "-")</f>
        <v/>
      </c>
      <c r="L37" s="20">
        <f>IFERROR(((RAN_Capex!L37*0.1)*Settings!C16)/((1+Settings!C11)^Settings!C16), "-")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IFERROR(((RAN_Capex!C38*0.1)*Settings!C16)/((1+Settings!C11)^Settings!C16), "-")</f>
        <v/>
      </c>
      <c r="D38" s="20">
        <f>IFERROR(((RAN_Capex!D38*0.1)*Settings!C16)/((1+Settings!C11)^Settings!C16), "-")</f>
        <v/>
      </c>
      <c r="E38" s="20">
        <f>IFERROR(((RAN_Capex!E38*0.1)*Settings!C16)/((1+Settings!C11)^Settings!C16), "-")</f>
        <v/>
      </c>
      <c r="F38" s="20">
        <f>IFERROR(((RAN_Capex!F38*0.1)*Settings!C16)/((1+Settings!C11)^Settings!C16), "-")</f>
        <v/>
      </c>
      <c r="G38" s="20">
        <f>IFERROR(((RAN_Capex!G38*0.1)*Settings!C16)/((1+Settings!C11)^Settings!C16), "-")</f>
        <v/>
      </c>
      <c r="H38" s="20">
        <f>IFERROR(((RAN_Capex!H38*0.1)*Settings!C16)/((1+Settings!C11)^Settings!C16), "-")</f>
        <v/>
      </c>
      <c r="I38" s="20">
        <f>IFERROR(((RAN_Capex!I38*0.1)*Settings!C16)/((1+Settings!C11)^Settings!C16), "-")</f>
        <v/>
      </c>
      <c r="J38" s="20">
        <f>IFERROR(((RAN_Capex!J38*0.1)*Settings!C16)/((1+Settings!C11)^Settings!C16), "-")</f>
        <v/>
      </c>
      <c r="K38" s="20">
        <f>IFERROR(((RAN_Capex!K38*0.1)*Settings!C16)/((1+Settings!C11)^Settings!C16), "-")</f>
        <v/>
      </c>
      <c r="L38" s="20">
        <f>IFERROR(((RAN_Capex!L38*0.1)*Settings!C16)/((1+Settings!C11)^Settings!C16), "-")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IFERROR(((RAN_Capex!C39*0.1)*Settings!C16)/((1+Settings!C11)^Settings!C16), "-")</f>
        <v/>
      </c>
      <c r="D39" s="20">
        <f>IFERROR(((RAN_Capex!D39*0.1)*Settings!C16)/((1+Settings!C11)^Settings!C16), "-")</f>
        <v/>
      </c>
      <c r="E39" s="20">
        <f>IFERROR(((RAN_Capex!E39*0.1)*Settings!C16)/((1+Settings!C11)^Settings!C16), "-")</f>
        <v/>
      </c>
      <c r="F39" s="20">
        <f>IFERROR(((RAN_Capex!F39*0.1)*Settings!C16)/((1+Settings!C11)^Settings!C16), "-")</f>
        <v/>
      </c>
      <c r="G39" s="20">
        <f>IFERROR(((RAN_Capex!G39*0.1)*Settings!C16)/((1+Settings!C11)^Settings!C16), "-")</f>
        <v/>
      </c>
      <c r="H39" s="20">
        <f>IFERROR(((RAN_Capex!H39*0.1)*Settings!C16)/((1+Settings!C11)^Settings!C16), "-")</f>
        <v/>
      </c>
      <c r="I39" s="20">
        <f>IFERROR(((RAN_Capex!I39*0.1)*Settings!C16)/((1+Settings!C11)^Settings!C16), "-")</f>
        <v/>
      </c>
      <c r="J39" s="20">
        <f>IFERROR(((RAN_Capex!J39*0.1)*Settings!C16)/((1+Settings!C11)^Settings!C16), "-")</f>
        <v/>
      </c>
      <c r="K39" s="20">
        <f>IFERROR(((RAN_Capex!K39*0.1)*Settings!C16)/((1+Settings!C11)^Settings!C16), "-")</f>
        <v/>
      </c>
      <c r="L39" s="20">
        <f>IFERROR(((RAN_Capex!L39*0.1)*Settings!C16)/((1+Settings!C11)^Settings!C16), "-")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IFERROR(((RAN_Capex!C40*0.1)*Settings!C16)/((1+Settings!C11)^Settings!C16), "-")</f>
        <v/>
      </c>
      <c r="D40" s="20">
        <f>IFERROR(((RAN_Capex!D40*0.1)*Settings!C16)/((1+Settings!C11)^Settings!C16), "-")</f>
        <v/>
      </c>
      <c r="E40" s="20">
        <f>IFERROR(((RAN_Capex!E40*0.1)*Settings!C16)/((1+Settings!C11)^Settings!C16), "-")</f>
        <v/>
      </c>
      <c r="F40" s="20">
        <f>IFERROR(((RAN_Capex!F40*0.1)*Settings!C16)/((1+Settings!C11)^Settings!C16), "-")</f>
        <v/>
      </c>
      <c r="G40" s="20">
        <f>IFERROR(((RAN_Capex!G40*0.1)*Settings!C16)/((1+Settings!C11)^Settings!C16), "-")</f>
        <v/>
      </c>
      <c r="H40" s="20">
        <f>IFERROR(((RAN_Capex!H40*0.1)*Settings!C16)/((1+Settings!C11)^Settings!C16), "-")</f>
        <v/>
      </c>
      <c r="I40" s="20">
        <f>IFERROR(((RAN_Capex!I40*0.1)*Settings!C16)/((1+Settings!C11)^Settings!C16), "-")</f>
        <v/>
      </c>
      <c r="J40" s="20">
        <f>IFERROR(((RAN_Capex!J40*0.1)*Settings!C16)/((1+Settings!C11)^Settings!C16), "-")</f>
        <v/>
      </c>
      <c r="K40" s="20">
        <f>IFERROR(((RAN_Capex!K40*0.1)*Settings!C16)/((1+Settings!C11)^Settings!C16), "-")</f>
        <v/>
      </c>
      <c r="L40" s="20">
        <f>IFERROR(((RAN_Capex!L40*0.1)*Settings!C16)/((1+Settings!C11)^Settings!C16), "-")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IFERROR(((RAN_Capex!C41*0.1)*Settings!C16)/((1+Settings!C11)^Settings!C16), "-")</f>
        <v/>
      </c>
      <c r="D41" s="20">
        <f>IFERROR(((RAN_Capex!D41*0.1)*Settings!C16)/((1+Settings!C11)^Settings!C16), "-")</f>
        <v/>
      </c>
      <c r="E41" s="20">
        <f>IFERROR(((RAN_Capex!E41*0.1)*Settings!C16)/((1+Settings!C11)^Settings!C16), "-")</f>
        <v/>
      </c>
      <c r="F41" s="20">
        <f>IFERROR(((RAN_Capex!F41*0.1)*Settings!C16)/((1+Settings!C11)^Settings!C16), "-")</f>
        <v/>
      </c>
      <c r="G41" s="20">
        <f>IFERROR(((RAN_Capex!G41*0.1)*Settings!C16)/((1+Settings!C11)^Settings!C16), "-")</f>
        <v/>
      </c>
      <c r="H41" s="20">
        <f>IFERROR(((RAN_Capex!H41*0.1)*Settings!C16)/((1+Settings!C11)^Settings!C16), "-")</f>
        <v/>
      </c>
      <c r="I41" s="20">
        <f>IFERROR(((RAN_Capex!I41*0.1)*Settings!C16)/((1+Settings!C11)^Settings!C16), "-")</f>
        <v/>
      </c>
      <c r="J41" s="20">
        <f>IFERROR(((RAN_Capex!J41*0.1)*Settings!C16)/((1+Settings!C11)^Settings!C16), "-")</f>
        <v/>
      </c>
      <c r="K41" s="20">
        <f>IFERROR(((RAN_Capex!K41*0.1)*Settings!C16)/((1+Settings!C11)^Settings!C16), "-")</f>
        <v/>
      </c>
      <c r="L41" s="20">
        <f>IFERROR(((RAN_Capex!L41*0.1)*Settings!C16)/((1+Settings!C11)^Settings!C16), "-")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IFERROR(((RAN_Capex!C42*0.1)*Settings!C16)/((1+Settings!C11)^Settings!C16), "-")</f>
        <v/>
      </c>
      <c r="D42" s="20">
        <f>IFERROR(((RAN_Capex!D42*0.1)*Settings!C16)/((1+Settings!C11)^Settings!C16), "-")</f>
        <v/>
      </c>
      <c r="E42" s="20">
        <f>IFERROR(((RAN_Capex!E42*0.1)*Settings!C16)/((1+Settings!C11)^Settings!C16), "-")</f>
        <v/>
      </c>
      <c r="F42" s="20">
        <f>IFERROR(((RAN_Capex!F42*0.1)*Settings!C16)/((1+Settings!C11)^Settings!C16), "-")</f>
        <v/>
      </c>
      <c r="G42" s="20">
        <f>IFERROR(((RAN_Capex!G42*0.1)*Settings!C16)/((1+Settings!C11)^Settings!C16), "-")</f>
        <v/>
      </c>
      <c r="H42" s="20">
        <f>IFERROR(((RAN_Capex!H42*0.1)*Settings!C16)/((1+Settings!C11)^Settings!C16), "-")</f>
        <v/>
      </c>
      <c r="I42" s="20">
        <f>IFERROR(((RAN_Capex!I42*0.1)*Settings!C16)/((1+Settings!C11)^Settings!C16), "-")</f>
        <v/>
      </c>
      <c r="J42" s="20">
        <f>IFERROR(((RAN_Capex!J42*0.1)*Settings!C16)/((1+Settings!C11)^Settings!C16), "-")</f>
        <v/>
      </c>
      <c r="K42" s="20">
        <f>IFERROR(((RAN_Capex!K42*0.1)*Settings!C16)/((1+Settings!C11)^Settings!C16), "-")</f>
        <v/>
      </c>
      <c r="L42" s="20">
        <f>IFERROR(((RAN_Capex!L42*0.1)*Settings!C16)/((1+Settings!C11)^Settings!C16), "-")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IFERROR(((RAN_Capex!C43*0.1)*Settings!C16)/((1+Settings!C11)^Settings!C16), "-")</f>
        <v/>
      </c>
      <c r="D43" s="20">
        <f>IFERROR(((RAN_Capex!D43*0.1)*Settings!C16)/((1+Settings!C11)^Settings!C16), "-")</f>
        <v/>
      </c>
      <c r="E43" s="20">
        <f>IFERROR(((RAN_Capex!E43*0.1)*Settings!C16)/((1+Settings!C11)^Settings!C16), "-")</f>
        <v/>
      </c>
      <c r="F43" s="20">
        <f>IFERROR(((RAN_Capex!F43*0.1)*Settings!C16)/((1+Settings!C11)^Settings!C16), "-")</f>
        <v/>
      </c>
      <c r="G43" s="20">
        <f>IFERROR(((RAN_Capex!G43*0.1)*Settings!C16)/((1+Settings!C11)^Settings!C16), "-")</f>
        <v/>
      </c>
      <c r="H43" s="20">
        <f>IFERROR(((RAN_Capex!H43*0.1)*Settings!C16)/((1+Settings!C11)^Settings!C16), "-")</f>
        <v/>
      </c>
      <c r="I43" s="20">
        <f>IFERROR(((RAN_Capex!I43*0.1)*Settings!C16)/((1+Settings!C11)^Settings!C16), "-")</f>
        <v/>
      </c>
      <c r="J43" s="20">
        <f>IFERROR(((RAN_Capex!J43*0.1)*Settings!C16)/((1+Settings!C11)^Settings!C16), "-")</f>
        <v/>
      </c>
      <c r="K43" s="20">
        <f>IFERROR(((RAN_Capex!K43*0.1)*Settings!C16)/((1+Settings!C11)^Settings!C16), "-")</f>
        <v/>
      </c>
      <c r="L43" s="20">
        <f>IFERROR(((RAN_Capex!L43*0.1)*Settings!C16)/((1+Settings!C11)^Settings!C16), "-")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IFERROR(((RAN_Capex!C44*0.1)*Settings!C16)/((1+Settings!C11)^Settings!C16), "-")</f>
        <v/>
      </c>
      <c r="D44" s="20">
        <f>IFERROR(((RAN_Capex!D44*0.1)*Settings!C16)/((1+Settings!C11)^Settings!C16), "-")</f>
        <v/>
      </c>
      <c r="E44" s="20">
        <f>IFERROR(((RAN_Capex!E44*0.1)*Settings!C16)/((1+Settings!C11)^Settings!C16), "-")</f>
        <v/>
      </c>
      <c r="F44" s="20">
        <f>IFERROR(((RAN_Capex!F44*0.1)*Settings!C16)/((1+Settings!C11)^Settings!C16), "-")</f>
        <v/>
      </c>
      <c r="G44" s="20">
        <f>IFERROR(((RAN_Capex!G44*0.1)*Settings!C16)/((1+Settings!C11)^Settings!C16), "-")</f>
        <v/>
      </c>
      <c r="H44" s="20">
        <f>IFERROR(((RAN_Capex!H44*0.1)*Settings!C16)/((1+Settings!C11)^Settings!C16), "-")</f>
        <v/>
      </c>
      <c r="I44" s="20">
        <f>IFERROR(((RAN_Capex!I44*0.1)*Settings!C16)/((1+Settings!C11)^Settings!C16), "-")</f>
        <v/>
      </c>
      <c r="J44" s="20">
        <f>IFERROR(((RAN_Capex!J44*0.1)*Settings!C16)/((1+Settings!C11)^Settings!C16), "-")</f>
        <v/>
      </c>
      <c r="K44" s="20">
        <f>IFERROR(((RAN_Capex!K44*0.1)*Settings!C16)/((1+Settings!C11)^Settings!C16), "-")</f>
        <v/>
      </c>
      <c r="L44" s="20">
        <f>IFERROR(((RAN_Capex!L44*0.1)*Settings!C16)/((1+Settings!C11)^Settings!C16), "-")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IFERROR(((RAN_Capex!C45*0.1)*Settings!C16)/((1+Settings!C11)^Settings!C16), "-")</f>
        <v/>
      </c>
      <c r="D45" s="20">
        <f>IFERROR(((RAN_Capex!D45*0.1)*Settings!C16)/((1+Settings!C11)^Settings!C16), "-")</f>
        <v/>
      </c>
      <c r="E45" s="20">
        <f>IFERROR(((RAN_Capex!E45*0.1)*Settings!C16)/((1+Settings!C11)^Settings!C16), "-")</f>
        <v/>
      </c>
      <c r="F45" s="20">
        <f>IFERROR(((RAN_Capex!F45*0.1)*Settings!C16)/((1+Settings!C11)^Settings!C16), "-")</f>
        <v/>
      </c>
      <c r="G45" s="20">
        <f>IFERROR(((RAN_Capex!G45*0.1)*Settings!C16)/((1+Settings!C11)^Settings!C16), "-")</f>
        <v/>
      </c>
      <c r="H45" s="20">
        <f>IFERROR(((RAN_Capex!H45*0.1)*Settings!C16)/((1+Settings!C11)^Settings!C16), "-")</f>
        <v/>
      </c>
      <c r="I45" s="20">
        <f>IFERROR(((RAN_Capex!I45*0.1)*Settings!C16)/((1+Settings!C11)^Settings!C16), "-")</f>
        <v/>
      </c>
      <c r="J45" s="20">
        <f>IFERROR(((RAN_Capex!J45*0.1)*Settings!C16)/((1+Settings!C11)^Settings!C16), "-")</f>
        <v/>
      </c>
      <c r="K45" s="20">
        <f>IFERROR(((RAN_Capex!K45*0.1)*Settings!C16)/((1+Settings!C11)^Settings!C16), "-")</f>
        <v/>
      </c>
      <c r="L45" s="20">
        <f>IFERROR(((RAN_Capex!L45*0.1)*Settings!C16)/((1+Settings!C11)^Settings!C16), "-")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IFERROR(((RAN_Capex!C46*0.1)*Settings!C16)/((1+Settings!C11)^Settings!C16), "-")</f>
        <v/>
      </c>
      <c r="D46" s="20">
        <f>IFERROR(((RAN_Capex!D46*0.1)*Settings!C16)/((1+Settings!C11)^Settings!C16), "-")</f>
        <v/>
      </c>
      <c r="E46" s="20">
        <f>IFERROR(((RAN_Capex!E46*0.1)*Settings!C16)/((1+Settings!C11)^Settings!C16), "-")</f>
        <v/>
      </c>
      <c r="F46" s="20">
        <f>IFERROR(((RAN_Capex!F46*0.1)*Settings!C16)/((1+Settings!C11)^Settings!C16), "-")</f>
        <v/>
      </c>
      <c r="G46" s="20">
        <f>IFERROR(((RAN_Capex!G46*0.1)*Settings!C16)/((1+Settings!C11)^Settings!C16), "-")</f>
        <v/>
      </c>
      <c r="H46" s="20">
        <f>IFERROR(((RAN_Capex!H46*0.1)*Settings!C16)/((1+Settings!C11)^Settings!C16), "-")</f>
        <v/>
      </c>
      <c r="I46" s="20">
        <f>IFERROR(((RAN_Capex!I46*0.1)*Settings!C16)/((1+Settings!C11)^Settings!C16), "-")</f>
        <v/>
      </c>
      <c r="J46" s="20">
        <f>IFERROR(((RAN_Capex!J46*0.1)*Settings!C16)/((1+Settings!C11)^Settings!C16), "-")</f>
        <v/>
      </c>
      <c r="K46" s="20">
        <f>IFERROR(((RAN_Capex!K46*0.1)*Settings!C16)/((1+Settings!C11)^Settings!C16), "-")</f>
        <v/>
      </c>
      <c r="L46" s="20">
        <f>IFERROR(((RAN_Capex!L46*0.1)*Settings!C16)/((1+Settings!C11)^Settings!C16), "-")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IFERROR(((RAN_Capex!C47*0.1)*Settings!C16)/((1+Settings!C11)^Settings!C16), "-")</f>
        <v/>
      </c>
      <c r="D47" s="20">
        <f>IFERROR(((RAN_Capex!D47*0.1)*Settings!C16)/((1+Settings!C11)^Settings!C16), "-")</f>
        <v/>
      </c>
      <c r="E47" s="20">
        <f>IFERROR(((RAN_Capex!E47*0.1)*Settings!C16)/((1+Settings!C11)^Settings!C16), "-")</f>
        <v/>
      </c>
      <c r="F47" s="20">
        <f>IFERROR(((RAN_Capex!F47*0.1)*Settings!C16)/((1+Settings!C11)^Settings!C16), "-")</f>
        <v/>
      </c>
      <c r="G47" s="20">
        <f>IFERROR(((RAN_Capex!G47*0.1)*Settings!C16)/((1+Settings!C11)^Settings!C16), "-")</f>
        <v/>
      </c>
      <c r="H47" s="20">
        <f>IFERROR(((RAN_Capex!H47*0.1)*Settings!C16)/((1+Settings!C11)^Settings!C16), "-")</f>
        <v/>
      </c>
      <c r="I47" s="20">
        <f>IFERROR(((RAN_Capex!I47*0.1)*Settings!C16)/((1+Settings!C11)^Settings!C16), "-")</f>
        <v/>
      </c>
      <c r="J47" s="20">
        <f>IFERROR(((RAN_Capex!J47*0.1)*Settings!C16)/((1+Settings!C11)^Settings!C16), "-")</f>
        <v/>
      </c>
      <c r="K47" s="20">
        <f>IFERROR(((RAN_Capex!K47*0.1)*Settings!C16)/((1+Settings!C11)^Settings!C16), "-")</f>
        <v/>
      </c>
      <c r="L47" s="20">
        <f>IFERROR(((RAN_Capex!L47*0.1)*Settings!C16)/((1+Settings!C11)^Settings!C16), "-")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IFERROR(((RAN_Capex!C48*0.1)*Settings!C16)/((1+Settings!C11)^Settings!C16), "-")</f>
        <v/>
      </c>
      <c r="D48" s="20">
        <f>IFERROR(((RAN_Capex!D48*0.1)*Settings!C16)/((1+Settings!C11)^Settings!C16), "-")</f>
        <v/>
      </c>
      <c r="E48" s="20">
        <f>IFERROR(((RAN_Capex!E48*0.1)*Settings!C16)/((1+Settings!C11)^Settings!C16), "-")</f>
        <v/>
      </c>
      <c r="F48" s="20">
        <f>IFERROR(((RAN_Capex!F48*0.1)*Settings!C16)/((1+Settings!C11)^Settings!C16), "-")</f>
        <v/>
      </c>
      <c r="G48" s="20">
        <f>IFERROR(((RAN_Capex!G48*0.1)*Settings!C16)/((1+Settings!C11)^Settings!C16), "-")</f>
        <v/>
      </c>
      <c r="H48" s="20">
        <f>IFERROR(((RAN_Capex!H48*0.1)*Settings!C16)/((1+Settings!C11)^Settings!C16), "-")</f>
        <v/>
      </c>
      <c r="I48" s="20">
        <f>IFERROR(((RAN_Capex!I48*0.1)*Settings!C16)/((1+Settings!C11)^Settings!C16), "-")</f>
        <v/>
      </c>
      <c r="J48" s="20">
        <f>IFERROR(((RAN_Capex!J48*0.1)*Settings!C16)/((1+Settings!C11)^Settings!C16), "-")</f>
        <v/>
      </c>
      <c r="K48" s="20">
        <f>IFERROR(((RAN_Capex!K48*0.1)*Settings!C16)/((1+Settings!C11)^Settings!C16), "-")</f>
        <v/>
      </c>
      <c r="L48" s="20">
        <f>IFERROR(((RAN_Capex!L48*0.1)*Settings!C16)/((1+Settings!C11)^Settings!C16), "-")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IFERROR(((RAN_Capex!C49*0.1)*Settings!C16)/((1+Settings!C11)^Settings!C16), "-")</f>
        <v/>
      </c>
      <c r="D49" s="20">
        <f>IFERROR(((RAN_Capex!D49*0.1)*Settings!C16)/((1+Settings!C11)^Settings!C16), "-")</f>
        <v/>
      </c>
      <c r="E49" s="20">
        <f>IFERROR(((RAN_Capex!E49*0.1)*Settings!C16)/((1+Settings!C11)^Settings!C16), "-")</f>
        <v/>
      </c>
      <c r="F49" s="20">
        <f>IFERROR(((RAN_Capex!F49*0.1)*Settings!C16)/((1+Settings!C11)^Settings!C16), "-")</f>
        <v/>
      </c>
      <c r="G49" s="20">
        <f>IFERROR(((RAN_Capex!G49*0.1)*Settings!C16)/((1+Settings!C11)^Settings!C16), "-")</f>
        <v/>
      </c>
      <c r="H49" s="20">
        <f>IFERROR(((RAN_Capex!H49*0.1)*Settings!C16)/((1+Settings!C11)^Settings!C16), "-")</f>
        <v/>
      </c>
      <c r="I49" s="20">
        <f>IFERROR(((RAN_Capex!I49*0.1)*Settings!C16)/((1+Settings!C11)^Settings!C16), "-")</f>
        <v/>
      </c>
      <c r="J49" s="20">
        <f>IFERROR(((RAN_Capex!J49*0.1)*Settings!C16)/((1+Settings!C11)^Settings!C16), "-")</f>
        <v/>
      </c>
      <c r="K49" s="20">
        <f>IFERROR(((RAN_Capex!K49*0.1)*Settings!C16)/((1+Settings!C11)^Settings!C16), "-")</f>
        <v/>
      </c>
      <c r="L49" s="20">
        <f>IFERROR(((RAN_Capex!L49*0.1)*Settings!C16)/((1+Settings!C11)^Settings!C16), "-")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IFERROR(((RAN_Capex!C50*0.1)*Settings!C16)/((1+Settings!C11)^Settings!C16), "-")</f>
        <v/>
      </c>
      <c r="D50" s="20">
        <f>IFERROR(((RAN_Capex!D50*0.1)*Settings!C16)/((1+Settings!C11)^Settings!C16), "-")</f>
        <v/>
      </c>
      <c r="E50" s="20">
        <f>IFERROR(((RAN_Capex!E50*0.1)*Settings!C16)/((1+Settings!C11)^Settings!C16), "-")</f>
        <v/>
      </c>
      <c r="F50" s="20">
        <f>IFERROR(((RAN_Capex!F50*0.1)*Settings!C16)/((1+Settings!C11)^Settings!C16), "-")</f>
        <v/>
      </c>
      <c r="G50" s="20">
        <f>IFERROR(((RAN_Capex!G50*0.1)*Settings!C16)/((1+Settings!C11)^Settings!C16), "-")</f>
        <v/>
      </c>
      <c r="H50" s="20">
        <f>IFERROR(((RAN_Capex!H50*0.1)*Settings!C16)/((1+Settings!C11)^Settings!C16), "-")</f>
        <v/>
      </c>
      <c r="I50" s="20">
        <f>IFERROR(((RAN_Capex!I50*0.1)*Settings!C16)/((1+Settings!C11)^Settings!C16), "-")</f>
        <v/>
      </c>
      <c r="J50" s="20">
        <f>IFERROR(((RAN_Capex!J50*0.1)*Settings!C16)/((1+Settings!C11)^Settings!C16), "-")</f>
        <v/>
      </c>
      <c r="K50" s="20">
        <f>IFERROR(((RAN_Capex!K50*0.1)*Settings!C16)/((1+Settings!C11)^Settings!C16), "-")</f>
        <v/>
      </c>
      <c r="L50" s="20">
        <f>IFERROR(((RAN_Capex!L50*0.1)*Settings!C16)/((1+Settings!C11)^Settings!C16), "-")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IFERROR(((RAN_Capex!C51*0.1)*Settings!C16)/((1+Settings!C11)^Settings!C16), "-")</f>
        <v/>
      </c>
      <c r="D51" s="20">
        <f>IFERROR(((RAN_Capex!D51*0.1)*Settings!C16)/((1+Settings!C11)^Settings!C16), "-")</f>
        <v/>
      </c>
      <c r="E51" s="20">
        <f>IFERROR(((RAN_Capex!E51*0.1)*Settings!C16)/((1+Settings!C11)^Settings!C16), "-")</f>
        <v/>
      </c>
      <c r="F51" s="20">
        <f>IFERROR(((RAN_Capex!F51*0.1)*Settings!C16)/((1+Settings!C11)^Settings!C16), "-")</f>
        <v/>
      </c>
      <c r="G51" s="20">
        <f>IFERROR(((RAN_Capex!G51*0.1)*Settings!C16)/((1+Settings!C11)^Settings!C16), "-")</f>
        <v/>
      </c>
      <c r="H51" s="20">
        <f>IFERROR(((RAN_Capex!H51*0.1)*Settings!C16)/((1+Settings!C11)^Settings!C16), "-")</f>
        <v/>
      </c>
      <c r="I51" s="20">
        <f>IFERROR(((RAN_Capex!I51*0.1)*Settings!C16)/((1+Settings!C11)^Settings!C16), "-")</f>
        <v/>
      </c>
      <c r="J51" s="20">
        <f>IFERROR(((RAN_Capex!J51*0.1)*Settings!C16)/((1+Settings!C11)^Settings!C16), "-")</f>
        <v/>
      </c>
      <c r="K51" s="20">
        <f>IFERROR(((RAN_Capex!K51*0.1)*Settings!C16)/((1+Settings!C11)^Settings!C16), "-")</f>
        <v/>
      </c>
      <c r="L51" s="20">
        <f>IFERROR(((RAN_Capex!L51*0.1)*Settings!C16)/((1+Settings!C11)^Settings!C16), "-")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IFERROR(((RAN_Capex!C52*0.1)*Settings!C16)/((1+Settings!C11)^Settings!C16), "-")</f>
        <v/>
      </c>
      <c r="D52" s="20">
        <f>IFERROR(((RAN_Capex!D52*0.1)*Settings!C16)/((1+Settings!C11)^Settings!C16), "-")</f>
        <v/>
      </c>
      <c r="E52" s="20">
        <f>IFERROR(((RAN_Capex!E52*0.1)*Settings!C16)/((1+Settings!C11)^Settings!C16), "-")</f>
        <v/>
      </c>
      <c r="F52" s="20">
        <f>IFERROR(((RAN_Capex!F52*0.1)*Settings!C16)/((1+Settings!C11)^Settings!C16), "-")</f>
        <v/>
      </c>
      <c r="G52" s="20">
        <f>IFERROR(((RAN_Capex!G52*0.1)*Settings!C16)/((1+Settings!C11)^Settings!C16), "-")</f>
        <v/>
      </c>
      <c r="H52" s="20">
        <f>IFERROR(((RAN_Capex!H52*0.1)*Settings!C16)/((1+Settings!C11)^Settings!C16), "-")</f>
        <v/>
      </c>
      <c r="I52" s="20">
        <f>IFERROR(((RAN_Capex!I52*0.1)*Settings!C16)/((1+Settings!C11)^Settings!C16), "-")</f>
        <v/>
      </c>
      <c r="J52" s="20">
        <f>IFERROR(((RAN_Capex!J52*0.1)*Settings!C16)/((1+Settings!C11)^Settings!C16), "-")</f>
        <v/>
      </c>
      <c r="K52" s="20">
        <f>IFERROR(((RAN_Capex!K52*0.1)*Settings!C16)/((1+Settings!C11)^Settings!C16), "-")</f>
        <v/>
      </c>
      <c r="L52" s="20">
        <f>IFERROR(((RAN_Capex!L52*0.1)*Settings!C16)/((1+Settings!C11)^Settings!C16), "-")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IFERROR(((RAN_Capex!C53*0.1)*Settings!C16)/((1+Settings!C11)^Settings!C16), "-")</f>
        <v/>
      </c>
      <c r="D53" s="20">
        <f>IFERROR(((RAN_Capex!D53*0.1)*Settings!C16)/((1+Settings!C11)^Settings!C16), "-")</f>
        <v/>
      </c>
      <c r="E53" s="20">
        <f>IFERROR(((RAN_Capex!E53*0.1)*Settings!C16)/((1+Settings!C11)^Settings!C16), "-")</f>
        <v/>
      </c>
      <c r="F53" s="20">
        <f>IFERROR(((RAN_Capex!F53*0.1)*Settings!C16)/((1+Settings!C11)^Settings!C16), "-")</f>
        <v/>
      </c>
      <c r="G53" s="20">
        <f>IFERROR(((RAN_Capex!G53*0.1)*Settings!C16)/((1+Settings!C11)^Settings!C16), "-")</f>
        <v/>
      </c>
      <c r="H53" s="20">
        <f>IFERROR(((RAN_Capex!H53*0.1)*Settings!C16)/((1+Settings!C11)^Settings!C16), "-")</f>
        <v/>
      </c>
      <c r="I53" s="20">
        <f>IFERROR(((RAN_Capex!I53*0.1)*Settings!C16)/((1+Settings!C11)^Settings!C16), "-")</f>
        <v/>
      </c>
      <c r="J53" s="20">
        <f>IFERROR(((RAN_Capex!J53*0.1)*Settings!C16)/((1+Settings!C11)^Settings!C16), "-")</f>
        <v/>
      </c>
      <c r="K53" s="20">
        <f>IFERROR(((RAN_Capex!K53*0.1)*Settings!C16)/((1+Settings!C11)^Settings!C16), "-")</f>
        <v/>
      </c>
      <c r="L53" s="20">
        <f>IFERROR(((RAN_Capex!L53*0.1)*Settings!C16)/((1+Settings!C11)^Settings!C16), "-")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IFERROR(((RAN_Capex!C54*0.1)*Settings!C16)/((1+Settings!C11)^Settings!C16), "-")</f>
        <v/>
      </c>
      <c r="D54" s="20">
        <f>IFERROR(((RAN_Capex!D54*0.1)*Settings!C16)/((1+Settings!C11)^Settings!C16), "-")</f>
        <v/>
      </c>
      <c r="E54" s="20">
        <f>IFERROR(((RAN_Capex!E54*0.1)*Settings!C16)/((1+Settings!C11)^Settings!C16), "-")</f>
        <v/>
      </c>
      <c r="F54" s="20">
        <f>IFERROR(((RAN_Capex!F54*0.1)*Settings!C16)/((1+Settings!C11)^Settings!C16), "-")</f>
        <v/>
      </c>
      <c r="G54" s="20">
        <f>IFERROR(((RAN_Capex!G54*0.1)*Settings!C16)/((1+Settings!C11)^Settings!C16), "-")</f>
        <v/>
      </c>
      <c r="H54" s="20">
        <f>IFERROR(((RAN_Capex!H54*0.1)*Settings!C16)/((1+Settings!C11)^Settings!C16), "-")</f>
        <v/>
      </c>
      <c r="I54" s="20">
        <f>IFERROR(((RAN_Capex!I54*0.1)*Settings!C16)/((1+Settings!C11)^Settings!C16), "-")</f>
        <v/>
      </c>
      <c r="J54" s="20">
        <f>IFERROR(((RAN_Capex!J54*0.1)*Settings!C16)/((1+Settings!C11)^Settings!C16), "-")</f>
        <v/>
      </c>
      <c r="K54" s="20">
        <f>IFERROR(((RAN_Capex!K54*0.1)*Settings!C16)/((1+Settings!C11)^Settings!C16), "-")</f>
        <v/>
      </c>
      <c r="L54" s="20">
        <f>IFERROR(((RAN_Capex!L54*0.1)*Settings!C16)/((1+Settings!C11)^Settings!C16), "-")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IFERROR(((RAN_Capex!C55*0.1)*Settings!C16)/((1+Settings!C11)^Settings!C16), "-")</f>
        <v/>
      </c>
      <c r="D55" s="20">
        <f>IFERROR(((RAN_Capex!D55*0.1)*Settings!C16)/((1+Settings!C11)^Settings!C16), "-")</f>
        <v/>
      </c>
      <c r="E55" s="20">
        <f>IFERROR(((RAN_Capex!E55*0.1)*Settings!C16)/((1+Settings!C11)^Settings!C16), "-")</f>
        <v/>
      </c>
      <c r="F55" s="20">
        <f>IFERROR(((RAN_Capex!F55*0.1)*Settings!C16)/((1+Settings!C11)^Settings!C16), "-")</f>
        <v/>
      </c>
      <c r="G55" s="20">
        <f>IFERROR(((RAN_Capex!G55*0.1)*Settings!C16)/((1+Settings!C11)^Settings!C16), "-")</f>
        <v/>
      </c>
      <c r="H55" s="20">
        <f>IFERROR(((RAN_Capex!H55*0.1)*Settings!C16)/((1+Settings!C11)^Settings!C16), "-")</f>
        <v/>
      </c>
      <c r="I55" s="20">
        <f>IFERROR(((RAN_Capex!I55*0.1)*Settings!C16)/((1+Settings!C11)^Settings!C16), "-")</f>
        <v/>
      </c>
      <c r="J55" s="20">
        <f>IFERROR(((RAN_Capex!J55*0.1)*Settings!C16)/((1+Settings!C11)^Settings!C16), "-")</f>
        <v/>
      </c>
      <c r="K55" s="20">
        <f>IFERROR(((RAN_Capex!K55*0.1)*Settings!C16)/((1+Settings!C11)^Settings!C16), "-")</f>
        <v/>
      </c>
      <c r="L55" s="20">
        <f>IFERROR(((RAN_Capex!L55*0.1)*Settings!C16)/((1+Settings!C11)^Settings!C16), "-")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IFERROR(((RAN_Capex!C56*0.1)*Settings!C16)/((1+Settings!C11)^Settings!C16), "-")</f>
        <v/>
      </c>
      <c r="D56" s="20">
        <f>IFERROR(((RAN_Capex!D56*0.1)*Settings!C16)/((1+Settings!C11)^Settings!C16), "-")</f>
        <v/>
      </c>
      <c r="E56" s="20">
        <f>IFERROR(((RAN_Capex!E56*0.1)*Settings!C16)/((1+Settings!C11)^Settings!C16), "-")</f>
        <v/>
      </c>
      <c r="F56" s="20">
        <f>IFERROR(((RAN_Capex!F56*0.1)*Settings!C16)/((1+Settings!C11)^Settings!C16), "-")</f>
        <v/>
      </c>
      <c r="G56" s="20">
        <f>IFERROR(((RAN_Capex!G56*0.1)*Settings!C16)/((1+Settings!C11)^Settings!C16), "-")</f>
        <v/>
      </c>
      <c r="H56" s="20">
        <f>IFERROR(((RAN_Capex!H56*0.1)*Settings!C16)/((1+Settings!C11)^Settings!C16), "-")</f>
        <v/>
      </c>
      <c r="I56" s="20">
        <f>IFERROR(((RAN_Capex!I56*0.1)*Settings!C16)/((1+Settings!C11)^Settings!C16), "-")</f>
        <v/>
      </c>
      <c r="J56" s="20">
        <f>IFERROR(((RAN_Capex!J56*0.1)*Settings!C16)/((1+Settings!C11)^Settings!C16), "-")</f>
        <v/>
      </c>
      <c r="K56" s="20">
        <f>IFERROR(((RAN_Capex!K56*0.1)*Settings!C16)/((1+Settings!C11)^Settings!C16), "-")</f>
        <v/>
      </c>
      <c r="L56" s="20">
        <f>IFERROR(((RAN_Capex!L56*0.1)*Settings!C16)/((1+Settings!C11)^Settings!C16), "-")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IFERROR(((RAN_Capex!C57*0.1)*Settings!C16)/((1+Settings!C11)^Settings!C16), "-")</f>
        <v/>
      </c>
      <c r="D57" s="20">
        <f>IFERROR(((RAN_Capex!D57*0.1)*Settings!C16)/((1+Settings!C11)^Settings!C16), "-")</f>
        <v/>
      </c>
      <c r="E57" s="20">
        <f>IFERROR(((RAN_Capex!E57*0.1)*Settings!C16)/((1+Settings!C11)^Settings!C16), "-")</f>
        <v/>
      </c>
      <c r="F57" s="20">
        <f>IFERROR(((RAN_Capex!F57*0.1)*Settings!C16)/((1+Settings!C11)^Settings!C16), "-")</f>
        <v/>
      </c>
      <c r="G57" s="20">
        <f>IFERROR(((RAN_Capex!G57*0.1)*Settings!C16)/((1+Settings!C11)^Settings!C16), "-")</f>
        <v/>
      </c>
      <c r="H57" s="20">
        <f>IFERROR(((RAN_Capex!H57*0.1)*Settings!C16)/((1+Settings!C11)^Settings!C16), "-")</f>
        <v/>
      </c>
      <c r="I57" s="20">
        <f>IFERROR(((RAN_Capex!I57*0.1)*Settings!C16)/((1+Settings!C11)^Settings!C16), "-")</f>
        <v/>
      </c>
      <c r="J57" s="20">
        <f>IFERROR(((RAN_Capex!J57*0.1)*Settings!C16)/((1+Settings!C11)^Settings!C16), "-")</f>
        <v/>
      </c>
      <c r="K57" s="20">
        <f>IFERROR(((RAN_Capex!K57*0.1)*Settings!C16)/((1+Settings!C11)^Settings!C16), "-")</f>
        <v/>
      </c>
      <c r="L57" s="20">
        <f>IFERROR(((RAN_Capex!L57*0.1)*Settings!C16)/((1+Settings!C11)^Settings!C16), "-")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IFERROR(((RAN_Capex!C58*0.1)*Settings!C16)/((1+Settings!C11)^Settings!C16), "-")</f>
        <v/>
      </c>
      <c r="D58" s="20">
        <f>IFERROR(((RAN_Capex!D58*0.1)*Settings!C16)/((1+Settings!C11)^Settings!C16), "-")</f>
        <v/>
      </c>
      <c r="E58" s="20">
        <f>IFERROR(((RAN_Capex!E58*0.1)*Settings!C16)/((1+Settings!C11)^Settings!C16), "-")</f>
        <v/>
      </c>
      <c r="F58" s="20">
        <f>IFERROR(((RAN_Capex!F58*0.1)*Settings!C16)/((1+Settings!C11)^Settings!C16), "-")</f>
        <v/>
      </c>
      <c r="G58" s="20">
        <f>IFERROR(((RAN_Capex!G58*0.1)*Settings!C16)/((1+Settings!C11)^Settings!C16), "-")</f>
        <v/>
      </c>
      <c r="H58" s="20">
        <f>IFERROR(((RAN_Capex!H58*0.1)*Settings!C16)/((1+Settings!C11)^Settings!C16), "-")</f>
        <v/>
      </c>
      <c r="I58" s="20">
        <f>IFERROR(((RAN_Capex!I58*0.1)*Settings!C16)/((1+Settings!C11)^Settings!C16), "-")</f>
        <v/>
      </c>
      <c r="J58" s="20">
        <f>IFERROR(((RAN_Capex!J58*0.1)*Settings!C16)/((1+Settings!C11)^Settings!C16), "-")</f>
        <v/>
      </c>
      <c r="K58" s="20">
        <f>IFERROR(((RAN_Capex!K58*0.1)*Settings!C16)/((1+Settings!C11)^Settings!C16), "-")</f>
        <v/>
      </c>
      <c r="L58" s="20">
        <f>IFERROR(((RAN_Capex!L58*0.1)*Settings!C16)/((1+Settings!C11)^Settings!C16), "-")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IFERROR(((RAN_Capex!C59*0.1)*Settings!C16)/((1+Settings!C11)^Settings!C16), "-")</f>
        <v/>
      </c>
      <c r="D59" s="20">
        <f>IFERROR(((RAN_Capex!D59*0.1)*Settings!C16)/((1+Settings!C11)^Settings!C16), "-")</f>
        <v/>
      </c>
      <c r="E59" s="20">
        <f>IFERROR(((RAN_Capex!E59*0.1)*Settings!C16)/((1+Settings!C11)^Settings!C16), "-")</f>
        <v/>
      </c>
      <c r="F59" s="20">
        <f>IFERROR(((RAN_Capex!F59*0.1)*Settings!C16)/((1+Settings!C11)^Settings!C16), "-")</f>
        <v/>
      </c>
      <c r="G59" s="20">
        <f>IFERROR(((RAN_Capex!G59*0.1)*Settings!C16)/((1+Settings!C11)^Settings!C16), "-")</f>
        <v/>
      </c>
      <c r="H59" s="20">
        <f>IFERROR(((RAN_Capex!H59*0.1)*Settings!C16)/((1+Settings!C11)^Settings!C16), "-")</f>
        <v/>
      </c>
      <c r="I59" s="20">
        <f>IFERROR(((RAN_Capex!I59*0.1)*Settings!C16)/((1+Settings!C11)^Settings!C16), "-")</f>
        <v/>
      </c>
      <c r="J59" s="20">
        <f>IFERROR(((RAN_Capex!J59*0.1)*Settings!C16)/((1+Settings!C11)^Settings!C16), "-")</f>
        <v/>
      </c>
      <c r="K59" s="20">
        <f>IFERROR(((RAN_Capex!K59*0.1)*Settings!C16)/((1+Settings!C11)^Settings!C16), "-")</f>
        <v/>
      </c>
      <c r="L59" s="20">
        <f>IFERROR(((RAN_Capex!L59*0.1)*Settings!C16)/((1+Settings!C11)^Settings!C16), "-")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IFERROR(((RAN_Capex!C60*0.1)*Settings!C16)/((1+Settings!C11)^Settings!C16), "-")</f>
        <v/>
      </c>
      <c r="D60" s="20">
        <f>IFERROR(((RAN_Capex!D60*0.1)*Settings!C16)/((1+Settings!C11)^Settings!C16), "-")</f>
        <v/>
      </c>
      <c r="E60" s="20">
        <f>IFERROR(((RAN_Capex!E60*0.1)*Settings!C16)/((1+Settings!C11)^Settings!C16), "-")</f>
        <v/>
      </c>
      <c r="F60" s="20">
        <f>IFERROR(((RAN_Capex!F60*0.1)*Settings!C16)/((1+Settings!C11)^Settings!C16), "-")</f>
        <v/>
      </c>
      <c r="G60" s="20">
        <f>IFERROR(((RAN_Capex!G60*0.1)*Settings!C16)/((1+Settings!C11)^Settings!C16), "-")</f>
        <v/>
      </c>
      <c r="H60" s="20">
        <f>IFERROR(((RAN_Capex!H60*0.1)*Settings!C16)/((1+Settings!C11)^Settings!C16), "-")</f>
        <v/>
      </c>
      <c r="I60" s="20">
        <f>IFERROR(((RAN_Capex!I60*0.1)*Settings!C16)/((1+Settings!C11)^Settings!C16), "-")</f>
        <v/>
      </c>
      <c r="J60" s="20">
        <f>IFERROR(((RAN_Capex!J60*0.1)*Settings!C16)/((1+Settings!C11)^Settings!C16), "-")</f>
        <v/>
      </c>
      <c r="K60" s="20">
        <f>IFERROR(((RAN_Capex!K60*0.1)*Settings!C16)/((1+Settings!C11)^Settings!C16), "-")</f>
        <v/>
      </c>
      <c r="L60" s="20">
        <f>IFERROR(((RAN_Capex!L60*0.1)*Settings!C16)/((1+Settings!C11)^Settings!C16), "-")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IFERROR(((RAN_Capex!C61*0.1)*Settings!C16)/((1+Settings!C11)^Settings!C16), "-")</f>
        <v/>
      </c>
      <c r="D61" s="20">
        <f>IFERROR(((RAN_Capex!D61*0.1)*Settings!C16)/((1+Settings!C11)^Settings!C16), "-")</f>
        <v/>
      </c>
      <c r="E61" s="20">
        <f>IFERROR(((RAN_Capex!E61*0.1)*Settings!C16)/((1+Settings!C11)^Settings!C16), "-")</f>
        <v/>
      </c>
      <c r="F61" s="20">
        <f>IFERROR(((RAN_Capex!F61*0.1)*Settings!C16)/((1+Settings!C11)^Settings!C16), "-")</f>
        <v/>
      </c>
      <c r="G61" s="20">
        <f>IFERROR(((RAN_Capex!G61*0.1)*Settings!C16)/((1+Settings!C11)^Settings!C16), "-")</f>
        <v/>
      </c>
      <c r="H61" s="20">
        <f>IFERROR(((RAN_Capex!H61*0.1)*Settings!C16)/((1+Settings!C11)^Settings!C16), "-")</f>
        <v/>
      </c>
      <c r="I61" s="20">
        <f>IFERROR(((RAN_Capex!I61*0.1)*Settings!C16)/((1+Settings!C11)^Settings!C16), "-")</f>
        <v/>
      </c>
      <c r="J61" s="20">
        <f>IFERROR(((RAN_Capex!J61*0.1)*Settings!C16)/((1+Settings!C11)^Settings!C16), "-")</f>
        <v/>
      </c>
      <c r="K61" s="20">
        <f>IFERROR(((RAN_Capex!K61*0.1)*Settings!C16)/((1+Settings!C11)^Settings!C16), "-")</f>
        <v/>
      </c>
      <c r="L61" s="20">
        <f>IFERROR(((RAN_Capex!L61*0.1)*Settings!C16)/((1+Settings!C11)^Settings!C16), "-")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IFERROR(((RAN_Capex!C62*0.1)*Settings!C16)/((1+Settings!C11)^Settings!C16), "-")</f>
        <v/>
      </c>
      <c r="D62" s="20">
        <f>IFERROR(((RAN_Capex!D62*0.1)*Settings!C16)/((1+Settings!C11)^Settings!C16), "-")</f>
        <v/>
      </c>
      <c r="E62" s="20">
        <f>IFERROR(((RAN_Capex!E62*0.1)*Settings!C16)/((1+Settings!C11)^Settings!C16), "-")</f>
        <v/>
      </c>
      <c r="F62" s="20">
        <f>IFERROR(((RAN_Capex!F62*0.1)*Settings!C16)/((1+Settings!C11)^Settings!C16), "-")</f>
        <v/>
      </c>
      <c r="G62" s="20">
        <f>IFERROR(((RAN_Capex!G62*0.1)*Settings!C16)/((1+Settings!C11)^Settings!C16), "-")</f>
        <v/>
      </c>
      <c r="H62" s="20">
        <f>IFERROR(((RAN_Capex!H62*0.1)*Settings!C16)/((1+Settings!C11)^Settings!C16), "-")</f>
        <v/>
      </c>
      <c r="I62" s="20">
        <f>IFERROR(((RAN_Capex!I62*0.1)*Settings!C16)/((1+Settings!C11)^Settings!C16), "-")</f>
        <v/>
      </c>
      <c r="J62" s="20">
        <f>IFERROR(((RAN_Capex!J62*0.1)*Settings!C16)/((1+Settings!C11)^Settings!C16), "-")</f>
        <v/>
      </c>
      <c r="K62" s="20">
        <f>IFERROR(((RAN_Capex!K62*0.1)*Settings!C16)/((1+Settings!C11)^Settings!C16), "-")</f>
        <v/>
      </c>
      <c r="L62" s="20">
        <f>IFERROR(((RAN_Capex!L62*0.1)*Settings!C16)/((1+Settings!C11)^Settings!C16), "-")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IFERROR(((RAN_Capex!C63*0.1)*Settings!C16)/((1+Settings!C11)^Settings!C16), "-")</f>
        <v/>
      </c>
      <c r="D63" s="20">
        <f>IFERROR(((RAN_Capex!D63*0.1)*Settings!C16)/((1+Settings!C11)^Settings!C16), "-")</f>
        <v/>
      </c>
      <c r="E63" s="20">
        <f>IFERROR(((RAN_Capex!E63*0.1)*Settings!C16)/((1+Settings!C11)^Settings!C16), "-")</f>
        <v/>
      </c>
      <c r="F63" s="20">
        <f>IFERROR(((RAN_Capex!F63*0.1)*Settings!C16)/((1+Settings!C11)^Settings!C16), "-")</f>
        <v/>
      </c>
      <c r="G63" s="20">
        <f>IFERROR(((RAN_Capex!G63*0.1)*Settings!C16)/((1+Settings!C11)^Settings!C16), "-")</f>
        <v/>
      </c>
      <c r="H63" s="20">
        <f>IFERROR(((RAN_Capex!H63*0.1)*Settings!C16)/((1+Settings!C11)^Settings!C16), "-")</f>
        <v/>
      </c>
      <c r="I63" s="20">
        <f>IFERROR(((RAN_Capex!I63*0.1)*Settings!C16)/((1+Settings!C11)^Settings!C16), "-")</f>
        <v/>
      </c>
      <c r="J63" s="20">
        <f>IFERROR(((RAN_Capex!J63*0.1)*Settings!C16)/((1+Settings!C11)^Settings!C16), "-")</f>
        <v/>
      </c>
      <c r="K63" s="20">
        <f>IFERROR(((RAN_Capex!K63*0.1)*Settings!C16)/((1+Settings!C11)^Settings!C16), "-")</f>
        <v/>
      </c>
      <c r="L63" s="20">
        <f>IFERROR(((RAN_Capex!L63*0.1)*Settings!C16)/((1+Settings!C11)^Settings!C16), "-")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IFERROR(((RAN_Capex!C64*0.1)*Settings!C16)/((1+Settings!C11)^Settings!C16), "-")</f>
        <v/>
      </c>
      <c r="D64" s="20">
        <f>IFERROR(((RAN_Capex!D64*0.1)*Settings!C16)/((1+Settings!C11)^Settings!C16), "-")</f>
        <v/>
      </c>
      <c r="E64" s="20">
        <f>IFERROR(((RAN_Capex!E64*0.1)*Settings!C16)/((1+Settings!C11)^Settings!C16), "-")</f>
        <v/>
      </c>
      <c r="F64" s="20">
        <f>IFERROR(((RAN_Capex!F64*0.1)*Settings!C16)/((1+Settings!C11)^Settings!C16), "-")</f>
        <v/>
      </c>
      <c r="G64" s="20">
        <f>IFERROR(((RAN_Capex!G64*0.1)*Settings!C16)/((1+Settings!C11)^Settings!C16), "-")</f>
        <v/>
      </c>
      <c r="H64" s="20">
        <f>IFERROR(((RAN_Capex!H64*0.1)*Settings!C16)/((1+Settings!C11)^Settings!C16), "-")</f>
        <v/>
      </c>
      <c r="I64" s="20">
        <f>IFERROR(((RAN_Capex!I64*0.1)*Settings!C16)/((1+Settings!C11)^Settings!C16), "-")</f>
        <v/>
      </c>
      <c r="J64" s="20">
        <f>IFERROR(((RAN_Capex!J64*0.1)*Settings!C16)/((1+Settings!C11)^Settings!C16), "-")</f>
        <v/>
      </c>
      <c r="K64" s="20">
        <f>IFERROR(((RAN_Capex!K64*0.1)*Settings!C16)/((1+Settings!C11)^Settings!C16), "-")</f>
        <v/>
      </c>
      <c r="L64" s="20">
        <f>IFERROR(((RAN_Capex!L64*0.1)*Settings!C16)/((1+Settings!C11)^Settings!C16), "-")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IFERROR(((RAN_Capex!C65*0.1)*Settings!C16)/((1+Settings!C11)^Settings!C16), "-")</f>
        <v/>
      </c>
      <c r="D65" s="20">
        <f>IFERROR(((RAN_Capex!D65*0.1)*Settings!C16)/((1+Settings!C11)^Settings!C16), "-")</f>
        <v/>
      </c>
      <c r="E65" s="20">
        <f>IFERROR(((RAN_Capex!E65*0.1)*Settings!C16)/((1+Settings!C11)^Settings!C16), "-")</f>
        <v/>
      </c>
      <c r="F65" s="20">
        <f>IFERROR(((RAN_Capex!F65*0.1)*Settings!C16)/((1+Settings!C11)^Settings!C16), "-")</f>
        <v/>
      </c>
      <c r="G65" s="20">
        <f>IFERROR(((RAN_Capex!G65*0.1)*Settings!C16)/((1+Settings!C11)^Settings!C16), "-")</f>
        <v/>
      </c>
      <c r="H65" s="20">
        <f>IFERROR(((RAN_Capex!H65*0.1)*Settings!C16)/((1+Settings!C11)^Settings!C16), "-")</f>
        <v/>
      </c>
      <c r="I65" s="20">
        <f>IFERROR(((RAN_Capex!I65*0.1)*Settings!C16)/((1+Settings!C11)^Settings!C16), "-")</f>
        <v/>
      </c>
      <c r="J65" s="20">
        <f>IFERROR(((RAN_Capex!J65*0.1)*Settings!C16)/((1+Settings!C11)^Settings!C16), "-")</f>
        <v/>
      </c>
      <c r="K65" s="20">
        <f>IFERROR(((RAN_Capex!K65*0.1)*Settings!C16)/((1+Settings!C11)^Settings!C16), "-")</f>
        <v/>
      </c>
      <c r="L65" s="20">
        <f>IFERROR(((RAN_Capex!L65*0.1)*Settings!C16)/((1+Settings!C11)^Settings!C16), "-")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IFERROR(((RAN_Capex!C66*0.1)*Settings!C16)/((1+Settings!C11)^Settings!C16), "-")</f>
        <v/>
      </c>
      <c r="D66" s="20">
        <f>IFERROR(((RAN_Capex!D66*0.1)*Settings!C16)/((1+Settings!C11)^Settings!C16), "-")</f>
        <v/>
      </c>
      <c r="E66" s="20">
        <f>IFERROR(((RAN_Capex!E66*0.1)*Settings!C16)/((1+Settings!C11)^Settings!C16), "-")</f>
        <v/>
      </c>
      <c r="F66" s="20">
        <f>IFERROR(((RAN_Capex!F66*0.1)*Settings!C16)/((1+Settings!C11)^Settings!C16), "-")</f>
        <v/>
      </c>
      <c r="G66" s="20">
        <f>IFERROR(((RAN_Capex!G66*0.1)*Settings!C16)/((1+Settings!C11)^Settings!C16), "-")</f>
        <v/>
      </c>
      <c r="H66" s="20">
        <f>IFERROR(((RAN_Capex!H66*0.1)*Settings!C16)/((1+Settings!C11)^Settings!C16), "-")</f>
        <v/>
      </c>
      <c r="I66" s="20">
        <f>IFERROR(((RAN_Capex!I66*0.1)*Settings!C16)/((1+Settings!C11)^Settings!C16), "-")</f>
        <v/>
      </c>
      <c r="J66" s="20">
        <f>IFERROR(((RAN_Capex!J66*0.1)*Settings!C16)/((1+Settings!C11)^Settings!C16), "-")</f>
        <v/>
      </c>
      <c r="K66" s="20">
        <f>IFERROR(((RAN_Capex!K66*0.1)*Settings!C16)/((1+Settings!C11)^Settings!C16), "-")</f>
        <v/>
      </c>
      <c r="L66" s="20">
        <f>IFERROR(((RAN_Capex!L66*0.1)*Settings!C16)/((1+Settings!C11)^Settings!C16), "-")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IFERROR(((RAN_Capex!C67*0.1)*Settings!C16)/((1+Settings!C11)^Settings!C16), "-")</f>
        <v/>
      </c>
      <c r="D67" s="20">
        <f>IFERROR(((RAN_Capex!D67*0.1)*Settings!C16)/((1+Settings!C11)^Settings!C16), "-")</f>
        <v/>
      </c>
      <c r="E67" s="20">
        <f>IFERROR(((RAN_Capex!E67*0.1)*Settings!C16)/((1+Settings!C11)^Settings!C16), "-")</f>
        <v/>
      </c>
      <c r="F67" s="20">
        <f>IFERROR(((RAN_Capex!F67*0.1)*Settings!C16)/((1+Settings!C11)^Settings!C16), "-")</f>
        <v/>
      </c>
      <c r="G67" s="20">
        <f>IFERROR(((RAN_Capex!G67*0.1)*Settings!C16)/((1+Settings!C11)^Settings!C16), "-")</f>
        <v/>
      </c>
      <c r="H67" s="20">
        <f>IFERROR(((RAN_Capex!H67*0.1)*Settings!C16)/((1+Settings!C11)^Settings!C16), "-")</f>
        <v/>
      </c>
      <c r="I67" s="20">
        <f>IFERROR(((RAN_Capex!I67*0.1)*Settings!C16)/((1+Settings!C11)^Settings!C16), "-")</f>
        <v/>
      </c>
      <c r="J67" s="20">
        <f>IFERROR(((RAN_Capex!J67*0.1)*Settings!C16)/((1+Settings!C11)^Settings!C16), "-")</f>
        <v/>
      </c>
      <c r="K67" s="20">
        <f>IFERROR(((RAN_Capex!K67*0.1)*Settings!C16)/((1+Settings!C11)^Settings!C16), "-")</f>
        <v/>
      </c>
      <c r="L67" s="20">
        <f>IFERROR(((RAN_Capex!L67*0.1)*Settings!C16)/((1+Settings!C11)^Settings!C16), "-")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IFERROR(((RAN_Capex!C68*0.1)*Settings!C16)/((1+Settings!C11)^Settings!C16), "-")</f>
        <v/>
      </c>
      <c r="D68" s="20">
        <f>IFERROR(((RAN_Capex!D68*0.1)*Settings!C16)/((1+Settings!C11)^Settings!C16), "-")</f>
        <v/>
      </c>
      <c r="E68" s="20">
        <f>IFERROR(((RAN_Capex!E68*0.1)*Settings!C16)/((1+Settings!C11)^Settings!C16), "-")</f>
        <v/>
      </c>
      <c r="F68" s="20">
        <f>IFERROR(((RAN_Capex!F68*0.1)*Settings!C16)/((1+Settings!C11)^Settings!C16), "-")</f>
        <v/>
      </c>
      <c r="G68" s="20">
        <f>IFERROR(((RAN_Capex!G68*0.1)*Settings!C16)/((1+Settings!C11)^Settings!C16), "-")</f>
        <v/>
      </c>
      <c r="H68" s="20">
        <f>IFERROR(((RAN_Capex!H68*0.1)*Settings!C16)/((1+Settings!C11)^Settings!C16), "-")</f>
        <v/>
      </c>
      <c r="I68" s="20">
        <f>IFERROR(((RAN_Capex!I68*0.1)*Settings!C16)/((1+Settings!C11)^Settings!C16), "-")</f>
        <v/>
      </c>
      <c r="J68" s="20">
        <f>IFERROR(((RAN_Capex!J68*0.1)*Settings!C16)/((1+Settings!C11)^Settings!C16), "-")</f>
        <v/>
      </c>
      <c r="K68" s="20">
        <f>IFERROR(((RAN_Capex!K68*0.1)*Settings!C16)/((1+Settings!C11)^Settings!C16), "-")</f>
        <v/>
      </c>
      <c r="L68" s="20">
        <f>IFERROR(((RAN_Capex!L68*0.1)*Settings!C16)/((1+Settings!C11)^Settings!C16), "-")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IFERROR(((RAN_Capex!C69*0.1)*Settings!C16)/((1+Settings!C11)^Settings!C16), "-")</f>
        <v/>
      </c>
      <c r="D69" s="20">
        <f>IFERROR(((RAN_Capex!D69*0.1)*Settings!C16)/((1+Settings!C11)^Settings!C16), "-")</f>
        <v/>
      </c>
      <c r="E69" s="20">
        <f>IFERROR(((RAN_Capex!E69*0.1)*Settings!C16)/((1+Settings!C11)^Settings!C16), "-")</f>
        <v/>
      </c>
      <c r="F69" s="20">
        <f>IFERROR(((RAN_Capex!F69*0.1)*Settings!C16)/((1+Settings!C11)^Settings!C16), "-")</f>
        <v/>
      </c>
      <c r="G69" s="20">
        <f>IFERROR(((RAN_Capex!G69*0.1)*Settings!C16)/((1+Settings!C11)^Settings!C16), "-")</f>
        <v/>
      </c>
      <c r="H69" s="20">
        <f>IFERROR(((RAN_Capex!H69*0.1)*Settings!C16)/((1+Settings!C11)^Settings!C16), "-")</f>
        <v/>
      </c>
      <c r="I69" s="20">
        <f>IFERROR(((RAN_Capex!I69*0.1)*Settings!C16)/((1+Settings!C11)^Settings!C16), "-")</f>
        <v/>
      </c>
      <c r="J69" s="20">
        <f>IFERROR(((RAN_Capex!J69*0.1)*Settings!C16)/((1+Settings!C11)^Settings!C16), "-")</f>
        <v/>
      </c>
      <c r="K69" s="20">
        <f>IFERROR(((RAN_Capex!K69*0.1)*Settings!C16)/((1+Settings!C11)^Settings!C16), "-")</f>
        <v/>
      </c>
      <c r="L69" s="20">
        <f>IFERROR(((RAN_Capex!L69*0.1)*Settings!C16)/((1+Settings!C11)^Settings!C16), "-")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IFERROR(((RAN_Capex!C70*0.1)*Settings!C16)/((1+Settings!C11)^Settings!C16), "-")</f>
        <v/>
      </c>
      <c r="D70" s="20">
        <f>IFERROR(((RAN_Capex!D70*0.1)*Settings!C16)/((1+Settings!C11)^Settings!C16), "-")</f>
        <v/>
      </c>
      <c r="E70" s="20">
        <f>IFERROR(((RAN_Capex!E70*0.1)*Settings!C16)/((1+Settings!C11)^Settings!C16), "-")</f>
        <v/>
      </c>
      <c r="F70" s="20">
        <f>IFERROR(((RAN_Capex!F70*0.1)*Settings!C16)/((1+Settings!C11)^Settings!C16), "-")</f>
        <v/>
      </c>
      <c r="G70" s="20">
        <f>IFERROR(((RAN_Capex!G70*0.1)*Settings!C16)/((1+Settings!C11)^Settings!C16), "-")</f>
        <v/>
      </c>
      <c r="H70" s="20">
        <f>IFERROR(((RAN_Capex!H70*0.1)*Settings!C16)/((1+Settings!C11)^Settings!C16), "-")</f>
        <v/>
      </c>
      <c r="I70" s="20">
        <f>IFERROR(((RAN_Capex!I70*0.1)*Settings!C16)/((1+Settings!C11)^Settings!C16), "-")</f>
        <v/>
      </c>
      <c r="J70" s="20">
        <f>IFERROR(((RAN_Capex!J70*0.1)*Settings!C16)/((1+Settings!C11)^Settings!C16), "-")</f>
        <v/>
      </c>
      <c r="K70" s="20">
        <f>IFERROR(((RAN_Capex!K70*0.1)*Settings!C16)/((1+Settings!C11)^Settings!C16), "-")</f>
        <v/>
      </c>
      <c r="L70" s="20">
        <f>IFERROR(((RAN_Capex!L70*0.1)*Settings!C16)/((1+Settings!C11)^Settings!C16), "-")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IFERROR(((RAN_Capex!C71*0.1)*Settings!C16)/((1+Settings!C11)^Settings!C16), "-")</f>
        <v/>
      </c>
      <c r="D71" s="20">
        <f>IFERROR(((RAN_Capex!D71*0.1)*Settings!C16)/((1+Settings!C11)^Settings!C16), "-")</f>
        <v/>
      </c>
      <c r="E71" s="20">
        <f>IFERROR(((RAN_Capex!E71*0.1)*Settings!C16)/((1+Settings!C11)^Settings!C16), "-")</f>
        <v/>
      </c>
      <c r="F71" s="20">
        <f>IFERROR(((RAN_Capex!F71*0.1)*Settings!C16)/((1+Settings!C11)^Settings!C16), "-")</f>
        <v/>
      </c>
      <c r="G71" s="20">
        <f>IFERROR(((RAN_Capex!G71*0.1)*Settings!C16)/((1+Settings!C11)^Settings!C16), "-")</f>
        <v/>
      </c>
      <c r="H71" s="20">
        <f>IFERROR(((RAN_Capex!H71*0.1)*Settings!C16)/((1+Settings!C11)^Settings!C16), "-")</f>
        <v/>
      </c>
      <c r="I71" s="20">
        <f>IFERROR(((RAN_Capex!I71*0.1)*Settings!C16)/((1+Settings!C11)^Settings!C16), "-")</f>
        <v/>
      </c>
      <c r="J71" s="20">
        <f>IFERROR(((RAN_Capex!J71*0.1)*Settings!C16)/((1+Settings!C11)^Settings!C16), "-")</f>
        <v/>
      </c>
      <c r="K71" s="20">
        <f>IFERROR(((RAN_Capex!K71*0.1)*Settings!C16)/((1+Settings!C11)^Settings!C16), "-")</f>
        <v/>
      </c>
      <c r="L71" s="20">
        <f>IFERROR(((RAN_Capex!L71*0.1)*Settings!C16)/((1+Settings!C11)^Settings!C16), "-")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IFERROR(((RAN_Capex!C72*0.1)*Settings!C16)/((1+Settings!C11)^Settings!C16), "-")</f>
        <v/>
      </c>
      <c r="D72" s="20">
        <f>IFERROR(((RAN_Capex!D72*0.1)*Settings!C16)/((1+Settings!C11)^Settings!C16), "-")</f>
        <v/>
      </c>
      <c r="E72" s="20">
        <f>IFERROR(((RAN_Capex!E72*0.1)*Settings!C16)/((1+Settings!C11)^Settings!C16), "-")</f>
        <v/>
      </c>
      <c r="F72" s="20">
        <f>IFERROR(((RAN_Capex!F72*0.1)*Settings!C16)/((1+Settings!C11)^Settings!C16), "-")</f>
        <v/>
      </c>
      <c r="G72" s="20">
        <f>IFERROR(((RAN_Capex!G72*0.1)*Settings!C16)/((1+Settings!C11)^Settings!C16), "-")</f>
        <v/>
      </c>
      <c r="H72" s="20">
        <f>IFERROR(((RAN_Capex!H72*0.1)*Settings!C16)/((1+Settings!C11)^Settings!C16), "-")</f>
        <v/>
      </c>
      <c r="I72" s="20">
        <f>IFERROR(((RAN_Capex!I72*0.1)*Settings!C16)/((1+Settings!C11)^Settings!C16), "-")</f>
        <v/>
      </c>
      <c r="J72" s="20">
        <f>IFERROR(((RAN_Capex!J72*0.1)*Settings!C16)/((1+Settings!C11)^Settings!C16), "-")</f>
        <v/>
      </c>
      <c r="K72" s="20">
        <f>IFERROR(((RAN_Capex!K72*0.1)*Settings!C16)/((1+Settings!C11)^Settings!C16), "-")</f>
        <v/>
      </c>
      <c r="L72" s="20">
        <f>IFERROR(((RAN_Capex!L72*0.1)*Settings!C16)/((1+Settings!C11)^Settings!C16), "-")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IFERROR(((RAN_Capex!C73*0.1)*Settings!C16)/((1+Settings!C11)^Settings!C16), "-")</f>
        <v/>
      </c>
      <c r="D73" s="20">
        <f>IFERROR(((RAN_Capex!D73*0.1)*Settings!C16)/((1+Settings!C11)^Settings!C16), "-")</f>
        <v/>
      </c>
      <c r="E73" s="20">
        <f>IFERROR(((RAN_Capex!E73*0.1)*Settings!C16)/((1+Settings!C11)^Settings!C16), "-")</f>
        <v/>
      </c>
      <c r="F73" s="20">
        <f>IFERROR(((RAN_Capex!F73*0.1)*Settings!C16)/((1+Settings!C11)^Settings!C16), "-")</f>
        <v/>
      </c>
      <c r="G73" s="20">
        <f>IFERROR(((RAN_Capex!G73*0.1)*Settings!C16)/((1+Settings!C11)^Settings!C16), "-")</f>
        <v/>
      </c>
      <c r="H73" s="20">
        <f>IFERROR(((RAN_Capex!H73*0.1)*Settings!C16)/((1+Settings!C11)^Settings!C16), "-")</f>
        <v/>
      </c>
      <c r="I73" s="20">
        <f>IFERROR(((RAN_Capex!I73*0.1)*Settings!C16)/((1+Settings!C11)^Settings!C16), "-")</f>
        <v/>
      </c>
      <c r="J73" s="20">
        <f>IFERROR(((RAN_Capex!J73*0.1)*Settings!C16)/((1+Settings!C11)^Settings!C16), "-")</f>
        <v/>
      </c>
      <c r="K73" s="20">
        <f>IFERROR(((RAN_Capex!K73*0.1)*Settings!C16)/((1+Settings!C11)^Settings!C16), "-")</f>
        <v/>
      </c>
      <c r="L73" s="20">
        <f>IFERROR(((RAN_Capex!L73*0.1)*Settings!C16)/((1+Settings!C11)^Settings!C16), "-")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IFERROR(((RAN_Capex!C74*0.1)*Settings!C16)/((1+Settings!C11)^Settings!C16), "-")</f>
        <v/>
      </c>
      <c r="D74" s="20">
        <f>IFERROR(((RAN_Capex!D74*0.1)*Settings!C16)/((1+Settings!C11)^Settings!C16), "-")</f>
        <v/>
      </c>
      <c r="E74" s="20">
        <f>IFERROR(((RAN_Capex!E74*0.1)*Settings!C16)/((1+Settings!C11)^Settings!C16), "-")</f>
        <v/>
      </c>
      <c r="F74" s="20">
        <f>IFERROR(((RAN_Capex!F74*0.1)*Settings!C16)/((1+Settings!C11)^Settings!C16), "-")</f>
        <v/>
      </c>
      <c r="G74" s="20">
        <f>IFERROR(((RAN_Capex!G74*0.1)*Settings!C16)/((1+Settings!C11)^Settings!C16), "-")</f>
        <v/>
      </c>
      <c r="H74" s="20">
        <f>IFERROR(((RAN_Capex!H74*0.1)*Settings!C16)/((1+Settings!C11)^Settings!C16), "-")</f>
        <v/>
      </c>
      <c r="I74" s="20">
        <f>IFERROR(((RAN_Capex!I74*0.1)*Settings!C16)/((1+Settings!C11)^Settings!C16), "-")</f>
        <v/>
      </c>
      <c r="J74" s="20">
        <f>IFERROR(((RAN_Capex!J74*0.1)*Settings!C16)/((1+Settings!C11)^Settings!C16), "-")</f>
        <v/>
      </c>
      <c r="K74" s="20">
        <f>IFERROR(((RAN_Capex!K74*0.1)*Settings!C16)/((1+Settings!C11)^Settings!C16), "-")</f>
        <v/>
      </c>
      <c r="L74" s="20">
        <f>IFERROR(((RAN_Capex!L74*0.1)*Settings!C16)/((1+Settings!C11)^Settings!C16), "-")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IFERROR(((RAN_Capex!C75*0.1)*Settings!C16)/((1+Settings!C11)^Settings!C16), "-")</f>
        <v/>
      </c>
      <c r="D75" s="20">
        <f>IFERROR(((RAN_Capex!D75*0.1)*Settings!C16)/((1+Settings!C11)^Settings!C16), "-")</f>
        <v/>
      </c>
      <c r="E75" s="20">
        <f>IFERROR(((RAN_Capex!E75*0.1)*Settings!C16)/((1+Settings!C11)^Settings!C16), "-")</f>
        <v/>
      </c>
      <c r="F75" s="20">
        <f>IFERROR(((RAN_Capex!F75*0.1)*Settings!C16)/((1+Settings!C11)^Settings!C16), "-")</f>
        <v/>
      </c>
      <c r="G75" s="20">
        <f>IFERROR(((RAN_Capex!G75*0.1)*Settings!C16)/((1+Settings!C11)^Settings!C16), "-")</f>
        <v/>
      </c>
      <c r="H75" s="20">
        <f>IFERROR(((RAN_Capex!H75*0.1)*Settings!C16)/((1+Settings!C11)^Settings!C16), "-")</f>
        <v/>
      </c>
      <c r="I75" s="20">
        <f>IFERROR(((RAN_Capex!I75*0.1)*Settings!C16)/((1+Settings!C11)^Settings!C16), "-")</f>
        <v/>
      </c>
      <c r="J75" s="20">
        <f>IFERROR(((RAN_Capex!J75*0.1)*Settings!C16)/((1+Settings!C11)^Settings!C16), "-")</f>
        <v/>
      </c>
      <c r="K75" s="20">
        <f>IFERROR(((RAN_Capex!K75*0.1)*Settings!C16)/((1+Settings!C11)^Settings!C16), "-")</f>
        <v/>
      </c>
      <c r="L75" s="20">
        <f>IFERROR(((RAN_Capex!L75*0.1)*Settings!C16)/((1+Settings!C11)^Settings!C16), "-")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IFERROR(((RAN_Capex!C76*0.1)*Settings!C16)/((1+Settings!C11)^Settings!C16), "-")</f>
        <v/>
      </c>
      <c r="D76" s="20">
        <f>IFERROR(((RAN_Capex!D76*0.1)*Settings!C16)/((1+Settings!C11)^Settings!C16), "-")</f>
        <v/>
      </c>
      <c r="E76" s="20">
        <f>IFERROR(((RAN_Capex!E76*0.1)*Settings!C16)/((1+Settings!C11)^Settings!C16), "-")</f>
        <v/>
      </c>
      <c r="F76" s="20">
        <f>IFERROR(((RAN_Capex!F76*0.1)*Settings!C16)/((1+Settings!C11)^Settings!C16), "-")</f>
        <v/>
      </c>
      <c r="G76" s="20">
        <f>IFERROR(((RAN_Capex!G76*0.1)*Settings!C16)/((1+Settings!C11)^Settings!C16), "-")</f>
        <v/>
      </c>
      <c r="H76" s="20">
        <f>IFERROR(((RAN_Capex!H76*0.1)*Settings!C16)/((1+Settings!C11)^Settings!C16), "-")</f>
        <v/>
      </c>
      <c r="I76" s="20">
        <f>IFERROR(((RAN_Capex!I76*0.1)*Settings!C16)/((1+Settings!C11)^Settings!C16), "-")</f>
        <v/>
      </c>
      <c r="J76" s="20">
        <f>IFERROR(((RAN_Capex!J76*0.1)*Settings!C16)/((1+Settings!C11)^Settings!C16), "-")</f>
        <v/>
      </c>
      <c r="K76" s="20">
        <f>IFERROR(((RAN_Capex!K76*0.1)*Settings!C16)/((1+Settings!C11)^Settings!C16), "-")</f>
        <v/>
      </c>
      <c r="L76" s="20">
        <f>IFERROR(((RAN_Capex!L76*0.1)*Settings!C16)/((1+Settings!C11)^Settings!C16), "-")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IFERROR(((RAN_Capex!C77*0.1)*Settings!C16)/((1+Settings!C11)^Settings!C16), "-")</f>
        <v/>
      </c>
      <c r="D77" s="20">
        <f>IFERROR(((RAN_Capex!D77*0.1)*Settings!C16)/((1+Settings!C11)^Settings!C16), "-")</f>
        <v/>
      </c>
      <c r="E77" s="20">
        <f>IFERROR(((RAN_Capex!E77*0.1)*Settings!C16)/((1+Settings!C11)^Settings!C16), "-")</f>
        <v/>
      </c>
      <c r="F77" s="20">
        <f>IFERROR(((RAN_Capex!F77*0.1)*Settings!C16)/((1+Settings!C11)^Settings!C16), "-")</f>
        <v/>
      </c>
      <c r="G77" s="20">
        <f>IFERROR(((RAN_Capex!G77*0.1)*Settings!C16)/((1+Settings!C11)^Settings!C16), "-")</f>
        <v/>
      </c>
      <c r="H77" s="20">
        <f>IFERROR(((RAN_Capex!H77*0.1)*Settings!C16)/((1+Settings!C11)^Settings!C16), "-")</f>
        <v/>
      </c>
      <c r="I77" s="20">
        <f>IFERROR(((RAN_Capex!I77*0.1)*Settings!C16)/((1+Settings!C11)^Settings!C16), "-")</f>
        <v/>
      </c>
      <c r="J77" s="20">
        <f>IFERROR(((RAN_Capex!J77*0.1)*Settings!C16)/((1+Settings!C11)^Settings!C16), "-")</f>
        <v/>
      </c>
      <c r="K77" s="20">
        <f>IFERROR(((RAN_Capex!K77*0.1)*Settings!C16)/((1+Settings!C11)^Settings!C16), "-")</f>
        <v/>
      </c>
      <c r="L77" s="20">
        <f>IFERROR(((RAN_Capex!L77*0.1)*Settings!C16)/((1+Settings!C11)^Settings!C16), "-")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IFERROR(((RAN_Capex!C78*0.1)*Settings!C16)/((1+Settings!C11)^Settings!C16), "-")</f>
        <v/>
      </c>
      <c r="D78" s="20">
        <f>IFERROR(((RAN_Capex!D78*0.1)*Settings!C16)/((1+Settings!C11)^Settings!C16), "-")</f>
        <v/>
      </c>
      <c r="E78" s="20">
        <f>IFERROR(((RAN_Capex!E78*0.1)*Settings!C16)/((1+Settings!C11)^Settings!C16), "-")</f>
        <v/>
      </c>
      <c r="F78" s="20">
        <f>IFERROR(((RAN_Capex!F78*0.1)*Settings!C16)/((1+Settings!C11)^Settings!C16), "-")</f>
        <v/>
      </c>
      <c r="G78" s="20">
        <f>IFERROR(((RAN_Capex!G78*0.1)*Settings!C16)/((1+Settings!C11)^Settings!C16), "-")</f>
        <v/>
      </c>
      <c r="H78" s="20">
        <f>IFERROR(((RAN_Capex!H78*0.1)*Settings!C16)/((1+Settings!C11)^Settings!C16), "-")</f>
        <v/>
      </c>
      <c r="I78" s="20">
        <f>IFERROR(((RAN_Capex!I78*0.1)*Settings!C16)/((1+Settings!C11)^Settings!C16), "-")</f>
        <v/>
      </c>
      <c r="J78" s="20">
        <f>IFERROR(((RAN_Capex!J78*0.1)*Settings!C16)/((1+Settings!C11)^Settings!C16), "-")</f>
        <v/>
      </c>
      <c r="K78" s="20">
        <f>IFERROR(((RAN_Capex!K78*0.1)*Settings!C16)/((1+Settings!C11)^Settings!C16), "-")</f>
        <v/>
      </c>
      <c r="L78" s="20">
        <f>IFERROR(((RAN_Capex!L78*0.1)*Settings!C16)/((1+Settings!C11)^Settings!C16), "-")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IFERROR(((RAN_Capex!C79*0.1)*Settings!C16)/((1+Settings!C11)^Settings!C16), "-")</f>
        <v/>
      </c>
      <c r="D79" s="20">
        <f>IFERROR(((RAN_Capex!D79*0.1)*Settings!C16)/((1+Settings!C11)^Settings!C16), "-")</f>
        <v/>
      </c>
      <c r="E79" s="20">
        <f>IFERROR(((RAN_Capex!E79*0.1)*Settings!C16)/((1+Settings!C11)^Settings!C16), "-")</f>
        <v/>
      </c>
      <c r="F79" s="20">
        <f>IFERROR(((RAN_Capex!F79*0.1)*Settings!C16)/((1+Settings!C11)^Settings!C16), "-")</f>
        <v/>
      </c>
      <c r="G79" s="20">
        <f>IFERROR(((RAN_Capex!G79*0.1)*Settings!C16)/((1+Settings!C11)^Settings!C16), "-")</f>
        <v/>
      </c>
      <c r="H79" s="20">
        <f>IFERROR(((RAN_Capex!H79*0.1)*Settings!C16)/((1+Settings!C11)^Settings!C16), "-")</f>
        <v/>
      </c>
      <c r="I79" s="20">
        <f>IFERROR(((RAN_Capex!I79*0.1)*Settings!C16)/((1+Settings!C11)^Settings!C16), "-")</f>
        <v/>
      </c>
      <c r="J79" s="20">
        <f>IFERROR(((RAN_Capex!J79*0.1)*Settings!C16)/((1+Settings!C11)^Settings!C16), "-")</f>
        <v/>
      </c>
      <c r="K79" s="20">
        <f>IFERROR(((RAN_Capex!K79*0.1)*Settings!C16)/((1+Settings!C11)^Settings!C16), "-")</f>
        <v/>
      </c>
      <c r="L79" s="20">
        <f>IFERROR(((RAN_Capex!L79*0.1)*Settings!C16)/((1+Settings!C11)^Settings!C16), "-")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IFERROR(((RAN_Capex!C80*0.1)*Settings!C16)/((1+Settings!C11)^Settings!C16), "-")</f>
        <v/>
      </c>
      <c r="D80" s="20">
        <f>IFERROR(((RAN_Capex!D80*0.1)*Settings!C16)/((1+Settings!C11)^Settings!C16), "-")</f>
        <v/>
      </c>
      <c r="E80" s="20">
        <f>IFERROR(((RAN_Capex!E80*0.1)*Settings!C16)/((1+Settings!C11)^Settings!C16), "-")</f>
        <v/>
      </c>
      <c r="F80" s="20">
        <f>IFERROR(((RAN_Capex!F80*0.1)*Settings!C16)/((1+Settings!C11)^Settings!C16), "-")</f>
        <v/>
      </c>
      <c r="G80" s="20">
        <f>IFERROR(((RAN_Capex!G80*0.1)*Settings!C16)/((1+Settings!C11)^Settings!C16), "-")</f>
        <v/>
      </c>
      <c r="H80" s="20">
        <f>IFERROR(((RAN_Capex!H80*0.1)*Settings!C16)/((1+Settings!C11)^Settings!C16), "-")</f>
        <v/>
      </c>
      <c r="I80" s="20">
        <f>IFERROR(((RAN_Capex!I80*0.1)*Settings!C16)/((1+Settings!C11)^Settings!C16), "-")</f>
        <v/>
      </c>
      <c r="J80" s="20">
        <f>IFERROR(((RAN_Capex!J80*0.1)*Settings!C16)/((1+Settings!C11)^Settings!C16), "-")</f>
        <v/>
      </c>
      <c r="K80" s="20">
        <f>IFERROR(((RAN_Capex!K80*0.1)*Settings!C16)/((1+Settings!C11)^Settings!C16), "-")</f>
        <v/>
      </c>
      <c r="L80" s="20">
        <f>IFERROR(((RAN_Capex!L80*0.1)*Settings!C16)/((1+Settings!C11)^Settings!C16), "-")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IFERROR(((RAN_Capex!C81*0.1)*Settings!C16)/((1+Settings!C11)^Settings!C16), "-")</f>
        <v/>
      </c>
      <c r="D81" s="20">
        <f>IFERROR(((RAN_Capex!D81*0.1)*Settings!C16)/((1+Settings!C11)^Settings!C16), "-")</f>
        <v/>
      </c>
      <c r="E81" s="20">
        <f>IFERROR(((RAN_Capex!E81*0.1)*Settings!C16)/((1+Settings!C11)^Settings!C16), "-")</f>
        <v/>
      </c>
      <c r="F81" s="20">
        <f>IFERROR(((RAN_Capex!F81*0.1)*Settings!C16)/((1+Settings!C11)^Settings!C16), "-")</f>
        <v/>
      </c>
      <c r="G81" s="20">
        <f>IFERROR(((RAN_Capex!G81*0.1)*Settings!C16)/((1+Settings!C11)^Settings!C16), "-")</f>
        <v/>
      </c>
      <c r="H81" s="20">
        <f>IFERROR(((RAN_Capex!H81*0.1)*Settings!C16)/((1+Settings!C11)^Settings!C16), "-")</f>
        <v/>
      </c>
      <c r="I81" s="20">
        <f>IFERROR(((RAN_Capex!I81*0.1)*Settings!C16)/((1+Settings!C11)^Settings!C16), "-")</f>
        <v/>
      </c>
      <c r="J81" s="20">
        <f>IFERROR(((RAN_Capex!J81*0.1)*Settings!C16)/((1+Settings!C11)^Settings!C16), "-")</f>
        <v/>
      </c>
      <c r="K81" s="20">
        <f>IFERROR(((RAN_Capex!K81*0.1)*Settings!C16)/((1+Settings!C11)^Settings!C16), "-")</f>
        <v/>
      </c>
      <c r="L81" s="20">
        <f>IFERROR(((RAN_Capex!L81*0.1)*Settings!C16)/((1+Settings!C11)^Settings!C16), "-")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IFERROR(((RAN_Capex!C82*0.1)*Settings!C16)/((1+Settings!C11)^Settings!C16), "-")</f>
        <v/>
      </c>
      <c r="D82" s="20">
        <f>IFERROR(((RAN_Capex!D82*0.1)*Settings!C16)/((1+Settings!C11)^Settings!C16), "-")</f>
        <v/>
      </c>
      <c r="E82" s="20">
        <f>IFERROR(((RAN_Capex!E82*0.1)*Settings!C16)/((1+Settings!C11)^Settings!C16), "-")</f>
        <v/>
      </c>
      <c r="F82" s="20">
        <f>IFERROR(((RAN_Capex!F82*0.1)*Settings!C16)/((1+Settings!C11)^Settings!C16), "-")</f>
        <v/>
      </c>
      <c r="G82" s="20">
        <f>IFERROR(((RAN_Capex!G82*0.1)*Settings!C16)/((1+Settings!C11)^Settings!C16), "-")</f>
        <v/>
      </c>
      <c r="H82" s="20">
        <f>IFERROR(((RAN_Capex!H82*0.1)*Settings!C16)/((1+Settings!C11)^Settings!C16), "-")</f>
        <v/>
      </c>
      <c r="I82" s="20">
        <f>IFERROR(((RAN_Capex!I82*0.1)*Settings!C16)/((1+Settings!C11)^Settings!C16), "-")</f>
        <v/>
      </c>
      <c r="J82" s="20">
        <f>IFERROR(((RAN_Capex!J82*0.1)*Settings!C16)/((1+Settings!C11)^Settings!C16), "-")</f>
        <v/>
      </c>
      <c r="K82" s="20">
        <f>IFERROR(((RAN_Capex!K82*0.1)*Settings!C16)/((1+Settings!C11)^Settings!C16), "-")</f>
        <v/>
      </c>
      <c r="L82" s="20">
        <f>IFERROR(((RAN_Capex!L82*0.1)*Settings!C16)/((1+Settings!C11)^Settings!C16), "-")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IFERROR(((RAN_Capex!C83*0.1)*Settings!C16)/((1+Settings!C11)^Settings!C16), "-")</f>
        <v/>
      </c>
      <c r="D83" s="20">
        <f>IFERROR(((RAN_Capex!D83*0.1)*Settings!C16)/((1+Settings!C11)^Settings!C16), "-")</f>
        <v/>
      </c>
      <c r="E83" s="20">
        <f>IFERROR(((RAN_Capex!E83*0.1)*Settings!C16)/((1+Settings!C11)^Settings!C16), "-")</f>
        <v/>
      </c>
      <c r="F83" s="20">
        <f>IFERROR(((RAN_Capex!F83*0.1)*Settings!C16)/((1+Settings!C11)^Settings!C16), "-")</f>
        <v/>
      </c>
      <c r="G83" s="20">
        <f>IFERROR(((RAN_Capex!G83*0.1)*Settings!C16)/((1+Settings!C11)^Settings!C16), "-")</f>
        <v/>
      </c>
      <c r="H83" s="20">
        <f>IFERROR(((RAN_Capex!H83*0.1)*Settings!C16)/((1+Settings!C11)^Settings!C16), "-")</f>
        <v/>
      </c>
      <c r="I83" s="20">
        <f>IFERROR(((RAN_Capex!I83*0.1)*Settings!C16)/((1+Settings!C11)^Settings!C16), "-")</f>
        <v/>
      </c>
      <c r="J83" s="20">
        <f>IFERROR(((RAN_Capex!J83*0.1)*Settings!C16)/((1+Settings!C11)^Settings!C16), "-")</f>
        <v/>
      </c>
      <c r="K83" s="20">
        <f>IFERROR(((RAN_Capex!K83*0.1)*Settings!C16)/((1+Settings!C11)^Settings!C16), "-")</f>
        <v/>
      </c>
      <c r="L83" s="20">
        <f>IFERROR(((RAN_Capex!L83*0.1)*Settings!C16)/((1+Settings!C11)^Settings!C16), "-")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IFERROR(((RAN_Capex!C84*0.1)*Settings!C16)/((1+Settings!C11)^Settings!C16), "-")</f>
        <v/>
      </c>
      <c r="D84" s="20">
        <f>IFERROR(((RAN_Capex!D84*0.1)*Settings!C16)/((1+Settings!C11)^Settings!C16), "-")</f>
        <v/>
      </c>
      <c r="E84" s="20">
        <f>IFERROR(((RAN_Capex!E84*0.1)*Settings!C16)/((1+Settings!C11)^Settings!C16), "-")</f>
        <v/>
      </c>
      <c r="F84" s="20">
        <f>IFERROR(((RAN_Capex!F84*0.1)*Settings!C16)/((1+Settings!C11)^Settings!C16), "-")</f>
        <v/>
      </c>
      <c r="G84" s="20">
        <f>IFERROR(((RAN_Capex!G84*0.1)*Settings!C16)/((1+Settings!C11)^Settings!C16), "-")</f>
        <v/>
      </c>
      <c r="H84" s="20">
        <f>IFERROR(((RAN_Capex!H84*0.1)*Settings!C16)/((1+Settings!C11)^Settings!C16), "-")</f>
        <v/>
      </c>
      <c r="I84" s="20">
        <f>IFERROR(((RAN_Capex!I84*0.1)*Settings!C16)/((1+Settings!C11)^Settings!C16), "-")</f>
        <v/>
      </c>
      <c r="J84" s="20">
        <f>IFERROR(((RAN_Capex!J84*0.1)*Settings!C16)/((1+Settings!C11)^Settings!C16), "-")</f>
        <v/>
      </c>
      <c r="K84" s="20">
        <f>IFERROR(((RAN_Capex!K84*0.1)*Settings!C16)/((1+Settings!C11)^Settings!C16), "-")</f>
        <v/>
      </c>
      <c r="L84" s="20">
        <f>IFERROR(((RAN_Capex!L84*0.1)*Settings!C16)/((1+Settings!C11)^Settings!C16), "-")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IFERROR(((RAN_Capex!C85*0.1)*Settings!C16)/((1+Settings!C11)^Settings!C16), "-")</f>
        <v/>
      </c>
      <c r="D85" s="20">
        <f>IFERROR(((RAN_Capex!D85*0.1)*Settings!C16)/((1+Settings!C11)^Settings!C16), "-")</f>
        <v/>
      </c>
      <c r="E85" s="20">
        <f>IFERROR(((RAN_Capex!E85*0.1)*Settings!C16)/((1+Settings!C11)^Settings!C16), "-")</f>
        <v/>
      </c>
      <c r="F85" s="20">
        <f>IFERROR(((RAN_Capex!F85*0.1)*Settings!C16)/((1+Settings!C11)^Settings!C16), "-")</f>
        <v/>
      </c>
      <c r="G85" s="20">
        <f>IFERROR(((RAN_Capex!G85*0.1)*Settings!C16)/((1+Settings!C11)^Settings!C16), "-")</f>
        <v/>
      </c>
      <c r="H85" s="20">
        <f>IFERROR(((RAN_Capex!H85*0.1)*Settings!C16)/((1+Settings!C11)^Settings!C16), "-")</f>
        <v/>
      </c>
      <c r="I85" s="20">
        <f>IFERROR(((RAN_Capex!I85*0.1)*Settings!C16)/((1+Settings!C11)^Settings!C16), "-")</f>
        <v/>
      </c>
      <c r="J85" s="20">
        <f>IFERROR(((RAN_Capex!J85*0.1)*Settings!C16)/((1+Settings!C11)^Settings!C16), "-")</f>
        <v/>
      </c>
      <c r="K85" s="20">
        <f>IFERROR(((RAN_Capex!K85*0.1)*Settings!C16)/((1+Settings!C11)^Settings!C16), "-")</f>
        <v/>
      </c>
      <c r="L85" s="20">
        <f>IFERROR(((RAN_Capex!L85*0.1)*Settings!C16)/((1+Settings!C11)^Settings!C16), "-")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IFERROR(((RAN_Capex!C86*0.1)*Settings!C16)/((1+Settings!C11)^Settings!C16), "-")</f>
        <v/>
      </c>
      <c r="D86" s="20">
        <f>IFERROR(((RAN_Capex!D86*0.1)*Settings!C16)/((1+Settings!C11)^Settings!C16), "-")</f>
        <v/>
      </c>
      <c r="E86" s="20">
        <f>IFERROR(((RAN_Capex!E86*0.1)*Settings!C16)/((1+Settings!C11)^Settings!C16), "-")</f>
        <v/>
      </c>
      <c r="F86" s="20">
        <f>IFERROR(((RAN_Capex!F86*0.1)*Settings!C16)/((1+Settings!C11)^Settings!C16), "-")</f>
        <v/>
      </c>
      <c r="G86" s="20">
        <f>IFERROR(((RAN_Capex!G86*0.1)*Settings!C16)/((1+Settings!C11)^Settings!C16), "-")</f>
        <v/>
      </c>
      <c r="H86" s="20">
        <f>IFERROR(((RAN_Capex!H86*0.1)*Settings!C16)/((1+Settings!C11)^Settings!C16), "-")</f>
        <v/>
      </c>
      <c r="I86" s="20">
        <f>IFERROR(((RAN_Capex!I86*0.1)*Settings!C16)/((1+Settings!C11)^Settings!C16), "-")</f>
        <v/>
      </c>
      <c r="J86" s="20">
        <f>IFERROR(((RAN_Capex!J86*0.1)*Settings!C16)/((1+Settings!C11)^Settings!C16), "-")</f>
        <v/>
      </c>
      <c r="K86" s="20">
        <f>IFERROR(((RAN_Capex!K86*0.1)*Settings!C16)/((1+Settings!C11)^Settings!C16), "-")</f>
        <v/>
      </c>
      <c r="L86" s="20">
        <f>IFERROR(((RAN_Capex!L86*0.1)*Settings!C16)/((1+Settings!C11)^Settings!C16), "-")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IFERROR(((RAN_Capex!C87*0.1)*Settings!C16)/((1+Settings!C11)^Settings!C16), "-")</f>
        <v/>
      </c>
      <c r="D87" s="20">
        <f>IFERROR(((RAN_Capex!D87*0.1)*Settings!C16)/((1+Settings!C11)^Settings!C16), "-")</f>
        <v/>
      </c>
      <c r="E87" s="20">
        <f>IFERROR(((RAN_Capex!E87*0.1)*Settings!C16)/((1+Settings!C11)^Settings!C16), "-")</f>
        <v/>
      </c>
      <c r="F87" s="20">
        <f>IFERROR(((RAN_Capex!F87*0.1)*Settings!C16)/((1+Settings!C11)^Settings!C16), "-")</f>
        <v/>
      </c>
      <c r="G87" s="20">
        <f>IFERROR(((RAN_Capex!G87*0.1)*Settings!C16)/((1+Settings!C11)^Settings!C16), "-")</f>
        <v/>
      </c>
      <c r="H87" s="20">
        <f>IFERROR(((RAN_Capex!H87*0.1)*Settings!C16)/((1+Settings!C11)^Settings!C16), "-")</f>
        <v/>
      </c>
      <c r="I87" s="20">
        <f>IFERROR(((RAN_Capex!I87*0.1)*Settings!C16)/((1+Settings!C11)^Settings!C16), "-")</f>
        <v/>
      </c>
      <c r="J87" s="20">
        <f>IFERROR(((RAN_Capex!J87*0.1)*Settings!C16)/((1+Settings!C11)^Settings!C16), "-")</f>
        <v/>
      </c>
      <c r="K87" s="20">
        <f>IFERROR(((RAN_Capex!K87*0.1)*Settings!C16)/((1+Settings!C11)^Settings!C16), "-")</f>
        <v/>
      </c>
      <c r="L87" s="20">
        <f>IFERROR(((RAN_Capex!L87*0.1)*Settings!C16)/((1+Settings!C11)^Settings!C16), "-")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IFERROR(((RAN_Capex!C88*0.1)*Settings!C16)/((1+Settings!C11)^Settings!C16), "-")</f>
        <v/>
      </c>
      <c r="D88" s="20">
        <f>IFERROR(((RAN_Capex!D88*0.1)*Settings!C16)/((1+Settings!C11)^Settings!C16), "-")</f>
        <v/>
      </c>
      <c r="E88" s="20">
        <f>IFERROR(((RAN_Capex!E88*0.1)*Settings!C16)/((1+Settings!C11)^Settings!C16), "-")</f>
        <v/>
      </c>
      <c r="F88" s="20">
        <f>IFERROR(((RAN_Capex!F88*0.1)*Settings!C16)/((1+Settings!C11)^Settings!C16), "-")</f>
        <v/>
      </c>
      <c r="G88" s="20">
        <f>IFERROR(((RAN_Capex!G88*0.1)*Settings!C16)/((1+Settings!C11)^Settings!C16), "-")</f>
        <v/>
      </c>
      <c r="H88" s="20">
        <f>IFERROR(((RAN_Capex!H88*0.1)*Settings!C16)/((1+Settings!C11)^Settings!C16), "-")</f>
        <v/>
      </c>
      <c r="I88" s="20">
        <f>IFERROR(((RAN_Capex!I88*0.1)*Settings!C16)/((1+Settings!C11)^Settings!C16), "-")</f>
        <v/>
      </c>
      <c r="J88" s="20">
        <f>IFERROR(((RAN_Capex!J88*0.1)*Settings!C16)/((1+Settings!C11)^Settings!C16), "-")</f>
        <v/>
      </c>
      <c r="K88" s="20">
        <f>IFERROR(((RAN_Capex!K88*0.1)*Settings!C16)/((1+Settings!C11)^Settings!C16), "-")</f>
        <v/>
      </c>
      <c r="L88" s="20">
        <f>IFERROR(((RAN_Capex!L88*0.1)*Settings!C16)/((1+Settings!C11)^Settings!C16), "-")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IFERROR(((RAN_Capex!C89*0.1)*Settings!C16)/((1+Settings!C11)^Settings!C16), "-")</f>
        <v/>
      </c>
      <c r="D89" s="20">
        <f>IFERROR(((RAN_Capex!D89*0.1)*Settings!C16)/((1+Settings!C11)^Settings!C16), "-")</f>
        <v/>
      </c>
      <c r="E89" s="20">
        <f>IFERROR(((RAN_Capex!E89*0.1)*Settings!C16)/((1+Settings!C11)^Settings!C16), "-")</f>
        <v/>
      </c>
      <c r="F89" s="20">
        <f>IFERROR(((RAN_Capex!F89*0.1)*Settings!C16)/((1+Settings!C11)^Settings!C16), "-")</f>
        <v/>
      </c>
      <c r="G89" s="20">
        <f>IFERROR(((RAN_Capex!G89*0.1)*Settings!C16)/((1+Settings!C11)^Settings!C16), "-")</f>
        <v/>
      </c>
      <c r="H89" s="20">
        <f>IFERROR(((RAN_Capex!H89*0.1)*Settings!C16)/((1+Settings!C11)^Settings!C16), "-")</f>
        <v/>
      </c>
      <c r="I89" s="20">
        <f>IFERROR(((RAN_Capex!I89*0.1)*Settings!C16)/((1+Settings!C11)^Settings!C16), "-")</f>
        <v/>
      </c>
      <c r="J89" s="20">
        <f>IFERROR(((RAN_Capex!J89*0.1)*Settings!C16)/((1+Settings!C11)^Settings!C16), "-")</f>
        <v/>
      </c>
      <c r="K89" s="20">
        <f>IFERROR(((RAN_Capex!K89*0.1)*Settings!C16)/((1+Settings!C11)^Settings!C16), "-")</f>
        <v/>
      </c>
      <c r="L89" s="20">
        <f>IFERROR(((RAN_Capex!L89*0.1)*Settings!C16)/((1+Settings!C11)^Settings!C16), "-")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IFERROR(((RAN_Capex!C90*0.1)*Settings!C16)/((1+Settings!C11)^Settings!C16), "-")</f>
        <v/>
      </c>
      <c r="D90" s="20">
        <f>IFERROR(((RAN_Capex!D90*0.1)*Settings!C16)/((1+Settings!C11)^Settings!C16), "-")</f>
        <v/>
      </c>
      <c r="E90" s="20">
        <f>IFERROR(((RAN_Capex!E90*0.1)*Settings!C16)/((1+Settings!C11)^Settings!C16), "-")</f>
        <v/>
      </c>
      <c r="F90" s="20">
        <f>IFERROR(((RAN_Capex!F90*0.1)*Settings!C16)/((1+Settings!C11)^Settings!C16), "-")</f>
        <v/>
      </c>
      <c r="G90" s="20">
        <f>IFERROR(((RAN_Capex!G90*0.1)*Settings!C16)/((1+Settings!C11)^Settings!C16), "-")</f>
        <v/>
      </c>
      <c r="H90" s="20">
        <f>IFERROR(((RAN_Capex!H90*0.1)*Settings!C16)/((1+Settings!C11)^Settings!C16), "-")</f>
        <v/>
      </c>
      <c r="I90" s="20">
        <f>IFERROR(((RAN_Capex!I90*0.1)*Settings!C16)/((1+Settings!C11)^Settings!C16), "-")</f>
        <v/>
      </c>
      <c r="J90" s="20">
        <f>IFERROR(((RAN_Capex!J90*0.1)*Settings!C16)/((1+Settings!C11)^Settings!C16), "-")</f>
        <v/>
      </c>
      <c r="K90" s="20">
        <f>IFERROR(((RAN_Capex!K90*0.1)*Settings!C16)/((1+Settings!C11)^Settings!C16), "-")</f>
        <v/>
      </c>
      <c r="L90" s="20">
        <f>IFERROR(((RAN_Capex!L90*0.1)*Settings!C16)/((1+Settings!C11)^Settings!C16), "-")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IFERROR(((RAN_Capex!C91*0.1)*Settings!C16)/((1+Settings!C11)^Settings!C16), "-")</f>
        <v/>
      </c>
      <c r="D91" s="20">
        <f>IFERROR(((RAN_Capex!D91*0.1)*Settings!C16)/((1+Settings!C11)^Settings!C16), "-")</f>
        <v/>
      </c>
      <c r="E91" s="20">
        <f>IFERROR(((RAN_Capex!E91*0.1)*Settings!C16)/((1+Settings!C11)^Settings!C16), "-")</f>
        <v/>
      </c>
      <c r="F91" s="20">
        <f>IFERROR(((RAN_Capex!F91*0.1)*Settings!C16)/((1+Settings!C11)^Settings!C16), "-")</f>
        <v/>
      </c>
      <c r="G91" s="20">
        <f>IFERROR(((RAN_Capex!G91*0.1)*Settings!C16)/((1+Settings!C11)^Settings!C16), "-")</f>
        <v/>
      </c>
      <c r="H91" s="20">
        <f>IFERROR(((RAN_Capex!H91*0.1)*Settings!C16)/((1+Settings!C11)^Settings!C16), "-")</f>
        <v/>
      </c>
      <c r="I91" s="20">
        <f>IFERROR(((RAN_Capex!I91*0.1)*Settings!C16)/((1+Settings!C11)^Settings!C16), "-")</f>
        <v/>
      </c>
      <c r="J91" s="20">
        <f>IFERROR(((RAN_Capex!J91*0.1)*Settings!C16)/((1+Settings!C11)^Settings!C16), "-")</f>
        <v/>
      </c>
      <c r="K91" s="20">
        <f>IFERROR(((RAN_Capex!K91*0.1)*Settings!C16)/((1+Settings!C11)^Settings!C16), "-")</f>
        <v/>
      </c>
      <c r="L91" s="20">
        <f>IFERROR(((RAN_Capex!L91*0.1)*Settings!C16)/((1+Settings!C11)^Settings!C16), "-")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IFERROR(((RAN_Capex!C92*0.1)*Settings!C16)/((1+Settings!C11)^Settings!C16), "-")</f>
        <v/>
      </c>
      <c r="D92" s="20">
        <f>IFERROR(((RAN_Capex!D92*0.1)*Settings!C16)/((1+Settings!C11)^Settings!C16), "-")</f>
        <v/>
      </c>
      <c r="E92" s="20">
        <f>IFERROR(((RAN_Capex!E92*0.1)*Settings!C16)/((1+Settings!C11)^Settings!C16), "-")</f>
        <v/>
      </c>
      <c r="F92" s="20">
        <f>IFERROR(((RAN_Capex!F92*0.1)*Settings!C16)/((1+Settings!C11)^Settings!C16), "-")</f>
        <v/>
      </c>
      <c r="G92" s="20">
        <f>IFERROR(((RAN_Capex!G92*0.1)*Settings!C16)/((1+Settings!C11)^Settings!C16), "-")</f>
        <v/>
      </c>
      <c r="H92" s="20">
        <f>IFERROR(((RAN_Capex!H92*0.1)*Settings!C16)/((1+Settings!C11)^Settings!C16), "-")</f>
        <v/>
      </c>
      <c r="I92" s="20">
        <f>IFERROR(((RAN_Capex!I92*0.1)*Settings!C16)/((1+Settings!C11)^Settings!C16), "-")</f>
        <v/>
      </c>
      <c r="J92" s="20">
        <f>IFERROR(((RAN_Capex!J92*0.1)*Settings!C16)/((1+Settings!C11)^Settings!C16), "-")</f>
        <v/>
      </c>
      <c r="K92" s="20">
        <f>IFERROR(((RAN_Capex!K92*0.1)*Settings!C16)/((1+Settings!C11)^Settings!C16), "-")</f>
        <v/>
      </c>
      <c r="L92" s="20">
        <f>IFERROR(((RAN_Capex!L92*0.1)*Settings!C16)/((1+Settings!C11)^Settings!C16), "-")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IFERROR(((RAN_Capex!C93*0.1)*Settings!C16)/((1+Settings!C11)^Settings!C16), "-")</f>
        <v/>
      </c>
      <c r="D93" s="20">
        <f>IFERROR(((RAN_Capex!D93*0.1)*Settings!C16)/((1+Settings!C11)^Settings!C16), "-")</f>
        <v/>
      </c>
      <c r="E93" s="20">
        <f>IFERROR(((RAN_Capex!E93*0.1)*Settings!C16)/((1+Settings!C11)^Settings!C16), "-")</f>
        <v/>
      </c>
      <c r="F93" s="20">
        <f>IFERROR(((RAN_Capex!F93*0.1)*Settings!C16)/((1+Settings!C11)^Settings!C16), "-")</f>
        <v/>
      </c>
      <c r="G93" s="20">
        <f>IFERROR(((RAN_Capex!G93*0.1)*Settings!C16)/((1+Settings!C11)^Settings!C16), "-")</f>
        <v/>
      </c>
      <c r="H93" s="20">
        <f>IFERROR(((RAN_Capex!H93*0.1)*Settings!C16)/((1+Settings!C11)^Settings!C16), "-")</f>
        <v/>
      </c>
      <c r="I93" s="20">
        <f>IFERROR(((RAN_Capex!I93*0.1)*Settings!C16)/((1+Settings!C11)^Settings!C16), "-")</f>
        <v/>
      </c>
      <c r="J93" s="20">
        <f>IFERROR(((RAN_Capex!J93*0.1)*Settings!C16)/((1+Settings!C11)^Settings!C16), "-")</f>
        <v/>
      </c>
      <c r="K93" s="20">
        <f>IFERROR(((RAN_Capex!K93*0.1)*Settings!C16)/((1+Settings!C11)^Settings!C16), "-")</f>
        <v/>
      </c>
      <c r="L93" s="20">
        <f>IFERROR(((RAN_Capex!L93*0.1)*Settings!C16)/((1+Settings!C11)^Settings!C16), "-")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IFERROR(((RAN_Capex!C94*0.1)*Settings!C16)/((1+Settings!C11)^Settings!C16), "-")</f>
        <v/>
      </c>
      <c r="D94" s="20">
        <f>IFERROR(((RAN_Capex!D94*0.1)*Settings!C16)/((1+Settings!C11)^Settings!C16), "-")</f>
        <v/>
      </c>
      <c r="E94" s="20">
        <f>IFERROR(((RAN_Capex!E94*0.1)*Settings!C16)/((1+Settings!C11)^Settings!C16), "-")</f>
        <v/>
      </c>
      <c r="F94" s="20">
        <f>IFERROR(((RAN_Capex!F94*0.1)*Settings!C16)/((1+Settings!C11)^Settings!C16), "-")</f>
        <v/>
      </c>
      <c r="G94" s="20">
        <f>IFERROR(((RAN_Capex!G94*0.1)*Settings!C16)/((1+Settings!C11)^Settings!C16), "-")</f>
        <v/>
      </c>
      <c r="H94" s="20">
        <f>IFERROR(((RAN_Capex!H94*0.1)*Settings!C16)/((1+Settings!C11)^Settings!C16), "-")</f>
        <v/>
      </c>
      <c r="I94" s="20">
        <f>IFERROR(((RAN_Capex!I94*0.1)*Settings!C16)/((1+Settings!C11)^Settings!C16), "-")</f>
        <v/>
      </c>
      <c r="J94" s="20">
        <f>IFERROR(((RAN_Capex!J94*0.1)*Settings!C16)/((1+Settings!C11)^Settings!C16), "-")</f>
        <v/>
      </c>
      <c r="K94" s="20">
        <f>IFERROR(((RAN_Capex!K94*0.1)*Settings!C16)/((1+Settings!C11)^Settings!C16), "-")</f>
        <v/>
      </c>
      <c r="L94" s="20">
        <f>IFERROR(((RAN_Capex!L94*0.1)*Settings!C16)/((1+Settings!C11)^Settings!C16), "-")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IFERROR(((RAN_Capex!C95*0.1)*Settings!C16)/((1+Settings!C11)^Settings!C16), "-")</f>
        <v/>
      </c>
      <c r="D95" s="20">
        <f>IFERROR(((RAN_Capex!D95*0.1)*Settings!C16)/((1+Settings!C11)^Settings!C16), "-")</f>
        <v/>
      </c>
      <c r="E95" s="20">
        <f>IFERROR(((RAN_Capex!E95*0.1)*Settings!C16)/((1+Settings!C11)^Settings!C16), "-")</f>
        <v/>
      </c>
      <c r="F95" s="20">
        <f>IFERROR(((RAN_Capex!F95*0.1)*Settings!C16)/((1+Settings!C11)^Settings!C16), "-")</f>
        <v/>
      </c>
      <c r="G95" s="20">
        <f>IFERROR(((RAN_Capex!G95*0.1)*Settings!C16)/((1+Settings!C11)^Settings!C16), "-")</f>
        <v/>
      </c>
      <c r="H95" s="20">
        <f>IFERROR(((RAN_Capex!H95*0.1)*Settings!C16)/((1+Settings!C11)^Settings!C16), "-")</f>
        <v/>
      </c>
      <c r="I95" s="20">
        <f>IFERROR(((RAN_Capex!I95*0.1)*Settings!C16)/((1+Settings!C11)^Settings!C16), "-")</f>
        <v/>
      </c>
      <c r="J95" s="20">
        <f>IFERROR(((RAN_Capex!J95*0.1)*Settings!C16)/((1+Settings!C11)^Settings!C16), "-")</f>
        <v/>
      </c>
      <c r="K95" s="20">
        <f>IFERROR(((RAN_Capex!K95*0.1)*Settings!C16)/((1+Settings!C11)^Settings!C16), "-")</f>
        <v/>
      </c>
      <c r="L95" s="20">
        <f>IFERROR(((RAN_Capex!L95*0.1)*Settings!C16)/((1+Settings!C11)^Settings!C16), "-")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IFERROR(((RAN_Capex!C96*0.1)*Settings!C16)/((1+Settings!C11)^Settings!C16), "-")</f>
        <v/>
      </c>
      <c r="D96" s="20">
        <f>IFERROR(((RAN_Capex!D96*0.1)*Settings!C16)/((1+Settings!C11)^Settings!C16), "-")</f>
        <v/>
      </c>
      <c r="E96" s="20">
        <f>IFERROR(((RAN_Capex!E96*0.1)*Settings!C16)/((1+Settings!C11)^Settings!C16), "-")</f>
        <v/>
      </c>
      <c r="F96" s="20">
        <f>IFERROR(((RAN_Capex!F96*0.1)*Settings!C16)/((1+Settings!C11)^Settings!C16), "-")</f>
        <v/>
      </c>
      <c r="G96" s="20">
        <f>IFERROR(((RAN_Capex!G96*0.1)*Settings!C16)/((1+Settings!C11)^Settings!C16), "-")</f>
        <v/>
      </c>
      <c r="H96" s="20">
        <f>IFERROR(((RAN_Capex!H96*0.1)*Settings!C16)/((1+Settings!C11)^Settings!C16), "-")</f>
        <v/>
      </c>
      <c r="I96" s="20">
        <f>IFERROR(((RAN_Capex!I96*0.1)*Settings!C16)/((1+Settings!C11)^Settings!C16), "-")</f>
        <v/>
      </c>
      <c r="J96" s="20">
        <f>IFERROR(((RAN_Capex!J96*0.1)*Settings!C16)/((1+Settings!C11)^Settings!C16), "-")</f>
        <v/>
      </c>
      <c r="K96" s="20">
        <f>IFERROR(((RAN_Capex!K96*0.1)*Settings!C16)/((1+Settings!C11)^Settings!C16), "-")</f>
        <v/>
      </c>
      <c r="L96" s="20">
        <f>IFERROR(((RAN_Capex!L96*0.1)*Settings!C16)/((1+Settings!C11)^Settings!C16), "-")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IFERROR(((RAN_Capex!C97*0.1)*Settings!C16)/((1+Settings!C11)^Settings!C16), "-")</f>
        <v/>
      </c>
      <c r="D97" s="20">
        <f>IFERROR(((RAN_Capex!D97*0.1)*Settings!C16)/((1+Settings!C11)^Settings!C16), "-")</f>
        <v/>
      </c>
      <c r="E97" s="20">
        <f>IFERROR(((RAN_Capex!E97*0.1)*Settings!C16)/((1+Settings!C11)^Settings!C16), "-")</f>
        <v/>
      </c>
      <c r="F97" s="20">
        <f>IFERROR(((RAN_Capex!F97*0.1)*Settings!C16)/((1+Settings!C11)^Settings!C16), "-")</f>
        <v/>
      </c>
      <c r="G97" s="20">
        <f>IFERROR(((RAN_Capex!G97*0.1)*Settings!C16)/((1+Settings!C11)^Settings!C16), "-")</f>
        <v/>
      </c>
      <c r="H97" s="20">
        <f>IFERROR(((RAN_Capex!H97*0.1)*Settings!C16)/((1+Settings!C11)^Settings!C16), "-")</f>
        <v/>
      </c>
      <c r="I97" s="20">
        <f>IFERROR(((RAN_Capex!I97*0.1)*Settings!C16)/((1+Settings!C11)^Settings!C16), "-")</f>
        <v/>
      </c>
      <c r="J97" s="20">
        <f>IFERROR(((RAN_Capex!J97*0.1)*Settings!C16)/((1+Settings!C11)^Settings!C16), "-")</f>
        <v/>
      </c>
      <c r="K97" s="20">
        <f>IFERROR(((RAN_Capex!K97*0.1)*Settings!C16)/((1+Settings!C11)^Settings!C16), "-")</f>
        <v/>
      </c>
      <c r="L97" s="20">
        <f>IFERROR(((RAN_Capex!L97*0.1)*Settings!C16)/((1+Settings!C11)^Settings!C16), "-")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IFERROR(((RAN_Capex!C98*0.1)*Settings!C16)/((1+Settings!C11)^Settings!C16), "-")</f>
        <v/>
      </c>
      <c r="D98" s="20">
        <f>IFERROR(((RAN_Capex!D98*0.1)*Settings!C16)/((1+Settings!C11)^Settings!C16), "-")</f>
        <v/>
      </c>
      <c r="E98" s="20">
        <f>IFERROR(((RAN_Capex!E98*0.1)*Settings!C16)/((1+Settings!C11)^Settings!C16), "-")</f>
        <v/>
      </c>
      <c r="F98" s="20">
        <f>IFERROR(((RAN_Capex!F98*0.1)*Settings!C16)/((1+Settings!C11)^Settings!C16), "-")</f>
        <v/>
      </c>
      <c r="G98" s="20">
        <f>IFERROR(((RAN_Capex!G98*0.1)*Settings!C16)/((1+Settings!C11)^Settings!C16), "-")</f>
        <v/>
      </c>
      <c r="H98" s="20">
        <f>IFERROR(((RAN_Capex!H98*0.1)*Settings!C16)/((1+Settings!C11)^Settings!C16), "-")</f>
        <v/>
      </c>
      <c r="I98" s="20">
        <f>IFERROR(((RAN_Capex!I98*0.1)*Settings!C16)/((1+Settings!C11)^Settings!C16), "-")</f>
        <v/>
      </c>
      <c r="J98" s="20">
        <f>IFERROR(((RAN_Capex!J98*0.1)*Settings!C16)/((1+Settings!C11)^Settings!C16), "-")</f>
        <v/>
      </c>
      <c r="K98" s="20">
        <f>IFERROR(((RAN_Capex!K98*0.1)*Settings!C16)/((1+Settings!C11)^Settings!C16), "-")</f>
        <v/>
      </c>
      <c r="L98" s="20">
        <f>IFERROR(((RAN_Capex!L98*0.1)*Settings!C16)/((1+Settings!C11)^Settings!C16), "-")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IFERROR(((RAN_Capex!C99*0.1)*Settings!C16)/((1+Settings!C11)^Settings!C16), "-")</f>
        <v/>
      </c>
      <c r="D99" s="20">
        <f>IFERROR(((RAN_Capex!D99*0.1)*Settings!C16)/((1+Settings!C11)^Settings!C16), "-")</f>
        <v/>
      </c>
      <c r="E99" s="20">
        <f>IFERROR(((RAN_Capex!E99*0.1)*Settings!C16)/((1+Settings!C11)^Settings!C16), "-")</f>
        <v/>
      </c>
      <c r="F99" s="20">
        <f>IFERROR(((RAN_Capex!F99*0.1)*Settings!C16)/((1+Settings!C11)^Settings!C16), "-")</f>
        <v/>
      </c>
      <c r="G99" s="20">
        <f>IFERROR(((RAN_Capex!G99*0.1)*Settings!C16)/((1+Settings!C11)^Settings!C16), "-")</f>
        <v/>
      </c>
      <c r="H99" s="20">
        <f>IFERROR(((RAN_Capex!H99*0.1)*Settings!C16)/((1+Settings!C11)^Settings!C16), "-")</f>
        <v/>
      </c>
      <c r="I99" s="20">
        <f>IFERROR(((RAN_Capex!I99*0.1)*Settings!C16)/((1+Settings!C11)^Settings!C16), "-")</f>
        <v/>
      </c>
      <c r="J99" s="20">
        <f>IFERROR(((RAN_Capex!J99*0.1)*Settings!C16)/((1+Settings!C11)^Settings!C16), "-")</f>
        <v/>
      </c>
      <c r="K99" s="20">
        <f>IFERROR(((RAN_Capex!K99*0.1)*Settings!C16)/((1+Settings!C11)^Settings!C16), "-")</f>
        <v/>
      </c>
      <c r="L99" s="20">
        <f>IFERROR(((RAN_Capex!L99*0.1)*Settings!C16)/((1+Settings!C11)^Settings!C16), "-")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IFERROR(((RAN_Capex!C100*0.1)*Settings!C16)/((1+Settings!C11)^Settings!C16), "-")</f>
        <v/>
      </c>
      <c r="D100" s="20">
        <f>IFERROR(((RAN_Capex!D100*0.1)*Settings!C16)/((1+Settings!C11)^Settings!C16), "-")</f>
        <v/>
      </c>
      <c r="E100" s="20">
        <f>IFERROR(((RAN_Capex!E100*0.1)*Settings!C16)/((1+Settings!C11)^Settings!C16), "-")</f>
        <v/>
      </c>
      <c r="F100" s="20">
        <f>IFERROR(((RAN_Capex!F100*0.1)*Settings!C16)/((1+Settings!C11)^Settings!C16), "-")</f>
        <v/>
      </c>
      <c r="G100" s="20">
        <f>IFERROR(((RAN_Capex!G100*0.1)*Settings!C16)/((1+Settings!C11)^Settings!C16), "-")</f>
        <v/>
      </c>
      <c r="H100" s="20">
        <f>IFERROR(((RAN_Capex!H100*0.1)*Settings!C16)/((1+Settings!C11)^Settings!C16), "-")</f>
        <v/>
      </c>
      <c r="I100" s="20">
        <f>IFERROR(((RAN_Capex!I100*0.1)*Settings!C16)/((1+Settings!C11)^Settings!C16), "-")</f>
        <v/>
      </c>
      <c r="J100" s="20">
        <f>IFERROR(((RAN_Capex!J100*0.1)*Settings!C16)/((1+Settings!C11)^Settings!C16), "-")</f>
        <v/>
      </c>
      <c r="K100" s="20">
        <f>IFERROR(((RAN_Capex!K100*0.1)*Settings!C16)/((1+Settings!C11)^Settings!C16), "-")</f>
        <v/>
      </c>
      <c r="L100" s="20">
        <f>IFERROR(((RAN_Capex!L100*0.1)*Settings!C16)/((1+Settings!C11)^Settings!C16), "-")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IFERROR(((RAN_Capex!C101*0.1)*Settings!C16)/((1+Settings!C11)^Settings!C16), "-")</f>
        <v/>
      </c>
      <c r="D101" s="20">
        <f>IFERROR(((RAN_Capex!D101*0.1)*Settings!C16)/((1+Settings!C11)^Settings!C16), "-")</f>
        <v/>
      </c>
      <c r="E101" s="20">
        <f>IFERROR(((RAN_Capex!E101*0.1)*Settings!C16)/((1+Settings!C11)^Settings!C16), "-")</f>
        <v/>
      </c>
      <c r="F101" s="20">
        <f>IFERROR(((RAN_Capex!F101*0.1)*Settings!C16)/((1+Settings!C11)^Settings!C16), "-")</f>
        <v/>
      </c>
      <c r="G101" s="20">
        <f>IFERROR(((RAN_Capex!G101*0.1)*Settings!C16)/((1+Settings!C11)^Settings!C16), "-")</f>
        <v/>
      </c>
      <c r="H101" s="20">
        <f>IFERROR(((RAN_Capex!H101*0.1)*Settings!C16)/((1+Settings!C11)^Settings!C16), "-")</f>
        <v/>
      </c>
      <c r="I101" s="20">
        <f>IFERROR(((RAN_Capex!I101*0.1)*Settings!C16)/((1+Settings!C11)^Settings!C16), "-")</f>
        <v/>
      </c>
      <c r="J101" s="20">
        <f>IFERROR(((RAN_Capex!J101*0.1)*Settings!C16)/((1+Settings!C11)^Settings!C16), "-")</f>
        <v/>
      </c>
      <c r="K101" s="20">
        <f>IFERROR(((RAN_Capex!K101*0.1)*Settings!C16)/((1+Settings!C11)^Settings!C16), "-")</f>
        <v/>
      </c>
      <c r="L101" s="20">
        <f>IFERROR(((RAN_Capex!L101*0.1)*Settings!C16)/((1+Settings!C11)^Settings!C16), "-")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IFERROR(((RAN_Capex!C102*0.1)*Settings!C16)/((1+Settings!C11)^Settings!C16), "-")</f>
        <v/>
      </c>
      <c r="D102" s="20">
        <f>IFERROR(((RAN_Capex!D102*0.1)*Settings!C16)/((1+Settings!C11)^Settings!C16), "-")</f>
        <v/>
      </c>
      <c r="E102" s="20">
        <f>IFERROR(((RAN_Capex!E102*0.1)*Settings!C16)/((1+Settings!C11)^Settings!C16), "-")</f>
        <v/>
      </c>
      <c r="F102" s="20">
        <f>IFERROR(((RAN_Capex!F102*0.1)*Settings!C16)/((1+Settings!C11)^Settings!C16), "-")</f>
        <v/>
      </c>
      <c r="G102" s="20">
        <f>IFERROR(((RAN_Capex!G102*0.1)*Settings!C16)/((1+Settings!C11)^Settings!C16), "-")</f>
        <v/>
      </c>
      <c r="H102" s="20">
        <f>IFERROR(((RAN_Capex!H102*0.1)*Settings!C16)/((1+Settings!C11)^Settings!C16), "-")</f>
        <v/>
      </c>
      <c r="I102" s="20">
        <f>IFERROR(((RAN_Capex!I102*0.1)*Settings!C16)/((1+Settings!C11)^Settings!C16), "-")</f>
        <v/>
      </c>
      <c r="J102" s="20">
        <f>IFERROR(((RAN_Capex!J102*0.1)*Settings!C16)/((1+Settings!C11)^Settings!C16), "-")</f>
        <v/>
      </c>
      <c r="K102" s="20">
        <f>IFERROR(((RAN_Capex!K102*0.1)*Settings!C16)/((1+Settings!C11)^Settings!C16), "-")</f>
        <v/>
      </c>
      <c r="L102" s="20">
        <f>IFERROR(((RAN_Capex!L102*0.1)*Settings!C16)/((1+Settings!C11)^Settings!C16), "-")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IFERROR(((RAN_Capex!C103*0.1)*Settings!C16)/((1+Settings!C11)^Settings!C16), "-")</f>
        <v/>
      </c>
      <c r="D103" s="20">
        <f>IFERROR(((RAN_Capex!D103*0.1)*Settings!C16)/((1+Settings!C11)^Settings!C16), "-")</f>
        <v/>
      </c>
      <c r="E103" s="20">
        <f>IFERROR(((RAN_Capex!E103*0.1)*Settings!C16)/((1+Settings!C11)^Settings!C16), "-")</f>
        <v/>
      </c>
      <c r="F103" s="20">
        <f>IFERROR(((RAN_Capex!F103*0.1)*Settings!C16)/((1+Settings!C11)^Settings!C16), "-")</f>
        <v/>
      </c>
      <c r="G103" s="20">
        <f>IFERROR(((RAN_Capex!G103*0.1)*Settings!C16)/((1+Settings!C11)^Settings!C16), "-")</f>
        <v/>
      </c>
      <c r="H103" s="20">
        <f>IFERROR(((RAN_Capex!H103*0.1)*Settings!C16)/((1+Settings!C11)^Settings!C16), "-")</f>
        <v/>
      </c>
      <c r="I103" s="20">
        <f>IFERROR(((RAN_Capex!I103*0.1)*Settings!C16)/((1+Settings!C11)^Settings!C16), "-")</f>
        <v/>
      </c>
      <c r="J103" s="20">
        <f>IFERROR(((RAN_Capex!J103*0.1)*Settings!C16)/((1+Settings!C11)^Settings!C16), "-")</f>
        <v/>
      </c>
      <c r="K103" s="20">
        <f>IFERROR(((RAN_Capex!K103*0.1)*Settings!C16)/((1+Settings!C11)^Settings!C16), "-")</f>
        <v/>
      </c>
      <c r="L103" s="20">
        <f>IFERROR(((RAN_Capex!L103*0.1)*Settings!C16)/((1+Settings!C11)^Settings!C16), "-")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IFERROR(((RAN_Capex!C104*0.1)*Settings!C16)/((1+Settings!C11)^Settings!C16), "-")</f>
        <v/>
      </c>
      <c r="D104" s="20">
        <f>IFERROR(((RAN_Capex!D104*0.1)*Settings!C16)/((1+Settings!C11)^Settings!C16), "-")</f>
        <v/>
      </c>
      <c r="E104" s="20">
        <f>IFERROR(((RAN_Capex!E104*0.1)*Settings!C16)/((1+Settings!C11)^Settings!C16), "-")</f>
        <v/>
      </c>
      <c r="F104" s="20">
        <f>IFERROR(((RAN_Capex!F104*0.1)*Settings!C16)/((1+Settings!C11)^Settings!C16), "-")</f>
        <v/>
      </c>
      <c r="G104" s="20">
        <f>IFERROR(((RAN_Capex!G104*0.1)*Settings!C16)/((1+Settings!C11)^Settings!C16), "-")</f>
        <v/>
      </c>
      <c r="H104" s="20">
        <f>IFERROR(((RAN_Capex!H104*0.1)*Settings!C16)/((1+Settings!C11)^Settings!C16), "-")</f>
        <v/>
      </c>
      <c r="I104" s="20">
        <f>IFERROR(((RAN_Capex!I104*0.1)*Settings!C16)/((1+Settings!C11)^Settings!C16), "-")</f>
        <v/>
      </c>
      <c r="J104" s="20">
        <f>IFERROR(((RAN_Capex!J104*0.1)*Settings!C16)/((1+Settings!C11)^Settings!C16), "-")</f>
        <v/>
      </c>
      <c r="K104" s="20">
        <f>IFERROR(((RAN_Capex!K104*0.1)*Settings!C16)/((1+Settings!C11)^Settings!C16), "-")</f>
        <v/>
      </c>
      <c r="L104" s="20">
        <f>IFERROR(((RAN_Capex!L104*0.1)*Settings!C16)/((1+Settings!C11)^Settings!C16), "-")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IFERROR(((RAN_Capex!C105*0.1)*Settings!C16)/((1+Settings!C11)^Settings!C16), "-")</f>
        <v/>
      </c>
      <c r="D105" s="20">
        <f>IFERROR(((RAN_Capex!D105*0.1)*Settings!C16)/((1+Settings!C11)^Settings!C16), "-")</f>
        <v/>
      </c>
      <c r="E105" s="20">
        <f>IFERROR(((RAN_Capex!E105*0.1)*Settings!C16)/((1+Settings!C11)^Settings!C16), "-")</f>
        <v/>
      </c>
      <c r="F105" s="20">
        <f>IFERROR(((RAN_Capex!F105*0.1)*Settings!C16)/((1+Settings!C11)^Settings!C16), "-")</f>
        <v/>
      </c>
      <c r="G105" s="20">
        <f>IFERROR(((RAN_Capex!G105*0.1)*Settings!C16)/((1+Settings!C11)^Settings!C16), "-")</f>
        <v/>
      </c>
      <c r="H105" s="20">
        <f>IFERROR(((RAN_Capex!H105*0.1)*Settings!C16)/((1+Settings!C11)^Settings!C16), "-")</f>
        <v/>
      </c>
      <c r="I105" s="20">
        <f>IFERROR(((RAN_Capex!I105*0.1)*Settings!C16)/((1+Settings!C11)^Settings!C16), "-")</f>
        <v/>
      </c>
      <c r="J105" s="20">
        <f>IFERROR(((RAN_Capex!J105*0.1)*Settings!C16)/((1+Settings!C11)^Settings!C16), "-")</f>
        <v/>
      </c>
      <c r="K105" s="20">
        <f>IFERROR(((RAN_Capex!K105*0.1)*Settings!C16)/((1+Settings!C11)^Settings!C16), "-")</f>
        <v/>
      </c>
      <c r="L105" s="20">
        <f>IFERROR(((RAN_Capex!L105*0.1)*Settings!C16)/((1+Settings!C11)^Settings!C16), "-")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IFERROR(((RAN_Capex!C106*0.1)*Settings!C16)/((1+Settings!C11)^Settings!C16), "-")</f>
        <v/>
      </c>
      <c r="D106" s="20">
        <f>IFERROR(((RAN_Capex!D106*0.1)*Settings!C16)/((1+Settings!C11)^Settings!C16), "-")</f>
        <v/>
      </c>
      <c r="E106" s="20">
        <f>IFERROR(((RAN_Capex!E106*0.1)*Settings!C16)/((1+Settings!C11)^Settings!C16), "-")</f>
        <v/>
      </c>
      <c r="F106" s="20">
        <f>IFERROR(((RAN_Capex!F106*0.1)*Settings!C16)/((1+Settings!C11)^Settings!C16), "-")</f>
        <v/>
      </c>
      <c r="G106" s="20">
        <f>IFERROR(((RAN_Capex!G106*0.1)*Settings!C16)/((1+Settings!C11)^Settings!C16), "-")</f>
        <v/>
      </c>
      <c r="H106" s="20">
        <f>IFERROR(((RAN_Capex!H106*0.1)*Settings!C16)/((1+Settings!C11)^Settings!C16), "-")</f>
        <v/>
      </c>
      <c r="I106" s="20">
        <f>IFERROR(((RAN_Capex!I106*0.1)*Settings!C16)/((1+Settings!C11)^Settings!C16), "-")</f>
        <v/>
      </c>
      <c r="J106" s="20">
        <f>IFERROR(((RAN_Capex!J106*0.1)*Settings!C16)/((1+Settings!C11)^Settings!C16), "-")</f>
        <v/>
      </c>
      <c r="K106" s="20">
        <f>IFERROR(((RAN_Capex!K106*0.1)*Settings!C16)/((1+Settings!C11)^Settings!C16), "-")</f>
        <v/>
      </c>
      <c r="L106" s="20">
        <f>IFERROR(((RAN_Capex!L106*0.1)*Settings!C16)/((1+Settings!C11)^Settings!C16), "-")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IFERROR(((RAN_Capex!C107*0.1)*Settings!C16)/((1+Settings!C11)^Settings!C16), "-")</f>
        <v/>
      </c>
      <c r="D107" s="20">
        <f>IFERROR(((RAN_Capex!D107*0.1)*Settings!C16)/((1+Settings!C11)^Settings!C16), "-")</f>
        <v/>
      </c>
      <c r="E107" s="20">
        <f>IFERROR(((RAN_Capex!E107*0.1)*Settings!C16)/((1+Settings!C11)^Settings!C16), "-")</f>
        <v/>
      </c>
      <c r="F107" s="20">
        <f>IFERROR(((RAN_Capex!F107*0.1)*Settings!C16)/((1+Settings!C11)^Settings!C16), "-")</f>
        <v/>
      </c>
      <c r="G107" s="20">
        <f>IFERROR(((RAN_Capex!G107*0.1)*Settings!C16)/((1+Settings!C11)^Settings!C16), "-")</f>
        <v/>
      </c>
      <c r="H107" s="20">
        <f>IFERROR(((RAN_Capex!H107*0.1)*Settings!C16)/((1+Settings!C11)^Settings!C16), "-")</f>
        <v/>
      </c>
      <c r="I107" s="20">
        <f>IFERROR(((RAN_Capex!I107*0.1)*Settings!C16)/((1+Settings!C11)^Settings!C16), "-")</f>
        <v/>
      </c>
      <c r="J107" s="20">
        <f>IFERROR(((RAN_Capex!J107*0.1)*Settings!C16)/((1+Settings!C11)^Settings!C16), "-")</f>
        <v/>
      </c>
      <c r="K107" s="20">
        <f>IFERROR(((RAN_Capex!K107*0.1)*Settings!C16)/((1+Settings!C11)^Settings!C16), "-")</f>
        <v/>
      </c>
      <c r="L107" s="20">
        <f>IFERROR(((RAN_Capex!L107*0.1)*Settings!C16)/((1+Settings!C11)^Settings!C16), "-")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IFERROR(((RAN_Capex!C108*0.1)*Settings!C16)/((1+Settings!C11)^Settings!C16), "-")</f>
        <v/>
      </c>
      <c r="D108" s="20">
        <f>IFERROR(((RAN_Capex!D108*0.1)*Settings!C16)/((1+Settings!C11)^Settings!C16), "-")</f>
        <v/>
      </c>
      <c r="E108" s="20">
        <f>IFERROR(((RAN_Capex!E108*0.1)*Settings!C16)/((1+Settings!C11)^Settings!C16), "-")</f>
        <v/>
      </c>
      <c r="F108" s="20">
        <f>IFERROR(((RAN_Capex!F108*0.1)*Settings!C16)/((1+Settings!C11)^Settings!C16), "-")</f>
        <v/>
      </c>
      <c r="G108" s="20">
        <f>IFERROR(((RAN_Capex!G108*0.1)*Settings!C16)/((1+Settings!C11)^Settings!C16), "-")</f>
        <v/>
      </c>
      <c r="H108" s="20">
        <f>IFERROR(((RAN_Capex!H108*0.1)*Settings!C16)/((1+Settings!C11)^Settings!C16), "-")</f>
        <v/>
      </c>
      <c r="I108" s="20">
        <f>IFERROR(((RAN_Capex!I108*0.1)*Settings!C16)/((1+Settings!C11)^Settings!C16), "-")</f>
        <v/>
      </c>
      <c r="J108" s="20">
        <f>IFERROR(((RAN_Capex!J108*0.1)*Settings!C16)/((1+Settings!C11)^Settings!C16), "-")</f>
        <v/>
      </c>
      <c r="K108" s="20">
        <f>IFERROR(((RAN_Capex!K108*0.1)*Settings!C16)/((1+Settings!C11)^Settings!C16), "-")</f>
        <v/>
      </c>
      <c r="L108" s="20">
        <f>IFERROR(((RAN_Capex!L108*0.1)*Settings!C16)/((1+Settings!C11)^Settings!C16), "-")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IFERROR(((RAN_Capex!C109*0.1)*Settings!C16)/((1+Settings!C11)^Settings!C16), "-")</f>
        <v/>
      </c>
      <c r="D109" s="20">
        <f>IFERROR(((RAN_Capex!D109*0.1)*Settings!C16)/((1+Settings!C11)^Settings!C16), "-")</f>
        <v/>
      </c>
      <c r="E109" s="20">
        <f>IFERROR(((RAN_Capex!E109*0.1)*Settings!C16)/((1+Settings!C11)^Settings!C16), "-")</f>
        <v/>
      </c>
      <c r="F109" s="20">
        <f>IFERROR(((RAN_Capex!F109*0.1)*Settings!C16)/((1+Settings!C11)^Settings!C16), "-")</f>
        <v/>
      </c>
      <c r="G109" s="20">
        <f>IFERROR(((RAN_Capex!G109*0.1)*Settings!C16)/((1+Settings!C11)^Settings!C16), "-")</f>
        <v/>
      </c>
      <c r="H109" s="20">
        <f>IFERROR(((RAN_Capex!H109*0.1)*Settings!C16)/((1+Settings!C11)^Settings!C16), "-")</f>
        <v/>
      </c>
      <c r="I109" s="20">
        <f>IFERROR(((RAN_Capex!I109*0.1)*Settings!C16)/((1+Settings!C11)^Settings!C16), "-")</f>
        <v/>
      </c>
      <c r="J109" s="20">
        <f>IFERROR(((RAN_Capex!J109*0.1)*Settings!C16)/((1+Settings!C11)^Settings!C16), "-")</f>
        <v/>
      </c>
      <c r="K109" s="20">
        <f>IFERROR(((RAN_Capex!K109*0.1)*Settings!C16)/((1+Settings!C11)^Settings!C16), "-")</f>
        <v/>
      </c>
      <c r="L109" s="20">
        <f>IFERROR(((RAN_Capex!L109*0.1)*Settings!C16)/((1+Settings!C11)^Settings!C16), "-")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IFERROR(((RAN_Capex!C110*0.1)*Settings!C16)/((1+Settings!C11)^Settings!C16), "-")</f>
        <v/>
      </c>
      <c r="D110" s="20">
        <f>IFERROR(((RAN_Capex!D110*0.1)*Settings!C16)/((1+Settings!C11)^Settings!C16), "-")</f>
        <v/>
      </c>
      <c r="E110" s="20">
        <f>IFERROR(((RAN_Capex!E110*0.1)*Settings!C16)/((1+Settings!C11)^Settings!C16), "-")</f>
        <v/>
      </c>
      <c r="F110" s="20">
        <f>IFERROR(((RAN_Capex!F110*0.1)*Settings!C16)/((1+Settings!C11)^Settings!C16), "-")</f>
        <v/>
      </c>
      <c r="G110" s="20">
        <f>IFERROR(((RAN_Capex!G110*0.1)*Settings!C16)/((1+Settings!C11)^Settings!C16), "-")</f>
        <v/>
      </c>
      <c r="H110" s="20">
        <f>IFERROR(((RAN_Capex!H110*0.1)*Settings!C16)/((1+Settings!C11)^Settings!C16), "-")</f>
        <v/>
      </c>
      <c r="I110" s="20">
        <f>IFERROR(((RAN_Capex!I110*0.1)*Settings!C16)/((1+Settings!C11)^Settings!C16), "-")</f>
        <v/>
      </c>
      <c r="J110" s="20">
        <f>IFERROR(((RAN_Capex!J110*0.1)*Settings!C16)/((1+Settings!C11)^Settings!C16), "-")</f>
        <v/>
      </c>
      <c r="K110" s="20">
        <f>IFERROR(((RAN_Capex!K110*0.1)*Settings!C16)/((1+Settings!C11)^Settings!C16), "-")</f>
        <v/>
      </c>
      <c r="L110" s="20">
        <f>IFERROR(((RAN_Capex!L110*0.1)*Settings!C16)/((1+Settings!C11)^Settings!C16), "-")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IFERROR(((RAN_Capex!C111*0.1)*Settings!C16)/((1+Settings!C11)^Settings!C16), "-")</f>
        <v/>
      </c>
      <c r="D111" s="20">
        <f>IFERROR(((RAN_Capex!D111*0.1)*Settings!C16)/((1+Settings!C11)^Settings!C16), "-")</f>
        <v/>
      </c>
      <c r="E111" s="20">
        <f>IFERROR(((RAN_Capex!E111*0.1)*Settings!C16)/((1+Settings!C11)^Settings!C16), "-")</f>
        <v/>
      </c>
      <c r="F111" s="20">
        <f>IFERROR(((RAN_Capex!F111*0.1)*Settings!C16)/((1+Settings!C11)^Settings!C16), "-")</f>
        <v/>
      </c>
      <c r="G111" s="20">
        <f>IFERROR(((RAN_Capex!G111*0.1)*Settings!C16)/((1+Settings!C11)^Settings!C16), "-")</f>
        <v/>
      </c>
      <c r="H111" s="20">
        <f>IFERROR(((RAN_Capex!H111*0.1)*Settings!C16)/((1+Settings!C11)^Settings!C16), "-")</f>
        <v/>
      </c>
      <c r="I111" s="20">
        <f>IFERROR(((RAN_Capex!I111*0.1)*Settings!C16)/((1+Settings!C11)^Settings!C16), "-")</f>
        <v/>
      </c>
      <c r="J111" s="20">
        <f>IFERROR(((RAN_Capex!J111*0.1)*Settings!C16)/((1+Settings!C11)^Settings!C16), "-")</f>
        <v/>
      </c>
      <c r="K111" s="20">
        <f>IFERROR(((RAN_Capex!K111*0.1)*Settings!C16)/((1+Settings!C11)^Settings!C16), "-")</f>
        <v/>
      </c>
      <c r="L111" s="20">
        <f>IFERROR(((RAN_Capex!L111*0.1)*Settings!C16)/((1+Settings!C11)^Settings!C16), "-")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IFERROR(((RAN_Capex!C112*0.1)*Settings!C16)/((1+Settings!C11)^Settings!C16), "-")</f>
        <v/>
      </c>
      <c r="D112" s="20">
        <f>IFERROR(((RAN_Capex!D112*0.1)*Settings!C16)/((1+Settings!C11)^Settings!C16), "-")</f>
        <v/>
      </c>
      <c r="E112" s="20">
        <f>IFERROR(((RAN_Capex!E112*0.1)*Settings!C16)/((1+Settings!C11)^Settings!C16), "-")</f>
        <v/>
      </c>
      <c r="F112" s="20">
        <f>IFERROR(((RAN_Capex!F112*0.1)*Settings!C16)/((1+Settings!C11)^Settings!C16), "-")</f>
        <v/>
      </c>
      <c r="G112" s="20">
        <f>IFERROR(((RAN_Capex!G112*0.1)*Settings!C16)/((1+Settings!C11)^Settings!C16), "-")</f>
        <v/>
      </c>
      <c r="H112" s="20">
        <f>IFERROR(((RAN_Capex!H112*0.1)*Settings!C16)/((1+Settings!C11)^Settings!C16), "-")</f>
        <v/>
      </c>
      <c r="I112" s="20">
        <f>IFERROR(((RAN_Capex!I112*0.1)*Settings!C16)/((1+Settings!C11)^Settings!C16), "-")</f>
        <v/>
      </c>
      <c r="J112" s="20">
        <f>IFERROR(((RAN_Capex!J112*0.1)*Settings!C16)/((1+Settings!C11)^Settings!C16), "-")</f>
        <v/>
      </c>
      <c r="K112" s="20">
        <f>IFERROR(((RAN_Capex!K112*0.1)*Settings!C16)/((1+Settings!C11)^Settings!C16), "-")</f>
        <v/>
      </c>
      <c r="L112" s="20">
        <f>IFERROR(((RAN_Capex!L112*0.1)*Settings!C16)/((1+Settings!C11)^Settings!C16), "-")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IFERROR(((RAN_Capex!C113*0.1)*Settings!C16)/((1+Settings!C11)^Settings!C16), "-")</f>
        <v/>
      </c>
      <c r="D113" s="20">
        <f>IFERROR(((RAN_Capex!D113*0.1)*Settings!C16)/((1+Settings!C11)^Settings!C16), "-")</f>
        <v/>
      </c>
      <c r="E113" s="20">
        <f>IFERROR(((RAN_Capex!E113*0.1)*Settings!C16)/((1+Settings!C11)^Settings!C16), "-")</f>
        <v/>
      </c>
      <c r="F113" s="20">
        <f>IFERROR(((RAN_Capex!F113*0.1)*Settings!C16)/((1+Settings!C11)^Settings!C16), "-")</f>
        <v/>
      </c>
      <c r="G113" s="20">
        <f>IFERROR(((RAN_Capex!G113*0.1)*Settings!C16)/((1+Settings!C11)^Settings!C16), "-")</f>
        <v/>
      </c>
      <c r="H113" s="20">
        <f>IFERROR(((RAN_Capex!H113*0.1)*Settings!C16)/((1+Settings!C11)^Settings!C16), "-")</f>
        <v/>
      </c>
      <c r="I113" s="20">
        <f>IFERROR(((RAN_Capex!I113*0.1)*Settings!C16)/((1+Settings!C11)^Settings!C16), "-")</f>
        <v/>
      </c>
      <c r="J113" s="20">
        <f>IFERROR(((RAN_Capex!J113*0.1)*Settings!C16)/((1+Settings!C11)^Settings!C16), "-")</f>
        <v/>
      </c>
      <c r="K113" s="20">
        <f>IFERROR(((RAN_Capex!K113*0.1)*Settings!C16)/((1+Settings!C11)^Settings!C16), "-")</f>
        <v/>
      </c>
      <c r="L113" s="20">
        <f>IFERROR(((RAN_Capex!L113*0.1)*Settings!C16)/((1+Settings!C11)^Settings!C16), "-")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IFERROR(((RAN_Capex!C114*0.1)*Settings!C16)/((1+Settings!C11)^Settings!C16), "-")</f>
        <v/>
      </c>
      <c r="D114" s="20">
        <f>IFERROR(((RAN_Capex!D114*0.1)*Settings!C16)/((1+Settings!C11)^Settings!C16), "-")</f>
        <v/>
      </c>
      <c r="E114" s="20">
        <f>IFERROR(((RAN_Capex!E114*0.1)*Settings!C16)/((1+Settings!C11)^Settings!C16), "-")</f>
        <v/>
      </c>
      <c r="F114" s="20">
        <f>IFERROR(((RAN_Capex!F114*0.1)*Settings!C16)/((1+Settings!C11)^Settings!C16), "-")</f>
        <v/>
      </c>
      <c r="G114" s="20">
        <f>IFERROR(((RAN_Capex!G114*0.1)*Settings!C16)/((1+Settings!C11)^Settings!C16), "-")</f>
        <v/>
      </c>
      <c r="H114" s="20">
        <f>IFERROR(((RAN_Capex!H114*0.1)*Settings!C16)/((1+Settings!C11)^Settings!C16), "-")</f>
        <v/>
      </c>
      <c r="I114" s="20">
        <f>IFERROR(((RAN_Capex!I114*0.1)*Settings!C16)/((1+Settings!C11)^Settings!C16), "-")</f>
        <v/>
      </c>
      <c r="J114" s="20">
        <f>IFERROR(((RAN_Capex!J114*0.1)*Settings!C16)/((1+Settings!C11)^Settings!C16), "-")</f>
        <v/>
      </c>
      <c r="K114" s="20">
        <f>IFERROR(((RAN_Capex!K114*0.1)*Settings!C16)/((1+Settings!C11)^Settings!C16), "-")</f>
        <v/>
      </c>
      <c r="L114" s="20">
        <f>IFERROR(((RAN_Capex!L114*0.1)*Settings!C16)/((1+Settings!C11)^Settings!C16), "-")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IFERROR(((RAN_Capex!C115*0.1)*Settings!C16)/((1+Settings!C11)^Settings!C16), "-")</f>
        <v/>
      </c>
      <c r="D115" s="20">
        <f>IFERROR(((RAN_Capex!D115*0.1)*Settings!C16)/((1+Settings!C11)^Settings!C16), "-")</f>
        <v/>
      </c>
      <c r="E115" s="20">
        <f>IFERROR(((RAN_Capex!E115*0.1)*Settings!C16)/((1+Settings!C11)^Settings!C16), "-")</f>
        <v/>
      </c>
      <c r="F115" s="20">
        <f>IFERROR(((RAN_Capex!F115*0.1)*Settings!C16)/((1+Settings!C11)^Settings!C16), "-")</f>
        <v/>
      </c>
      <c r="G115" s="20">
        <f>IFERROR(((RAN_Capex!G115*0.1)*Settings!C16)/((1+Settings!C11)^Settings!C16), "-")</f>
        <v/>
      </c>
      <c r="H115" s="20">
        <f>IFERROR(((RAN_Capex!H115*0.1)*Settings!C16)/((1+Settings!C11)^Settings!C16), "-")</f>
        <v/>
      </c>
      <c r="I115" s="20">
        <f>IFERROR(((RAN_Capex!I115*0.1)*Settings!C16)/((1+Settings!C11)^Settings!C16), "-")</f>
        <v/>
      </c>
      <c r="J115" s="20">
        <f>IFERROR(((RAN_Capex!J115*0.1)*Settings!C16)/((1+Settings!C11)^Settings!C16), "-")</f>
        <v/>
      </c>
      <c r="K115" s="20">
        <f>IFERROR(((RAN_Capex!K115*0.1)*Settings!C16)/((1+Settings!C11)^Settings!C16), "-")</f>
        <v/>
      </c>
      <c r="L115" s="20">
        <f>IFERROR(((RAN_Capex!L115*0.1)*Settings!C16)/((1+Settings!C11)^Settings!C16), "-")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IFERROR(((RAN_Capex!C116*0.1)*Settings!C16)/((1+Settings!C11)^Settings!C16), "-")</f>
        <v/>
      </c>
      <c r="D116" s="20">
        <f>IFERROR(((RAN_Capex!D116*0.1)*Settings!C16)/((1+Settings!C11)^Settings!C16), "-")</f>
        <v/>
      </c>
      <c r="E116" s="20">
        <f>IFERROR(((RAN_Capex!E116*0.1)*Settings!C16)/((1+Settings!C11)^Settings!C16), "-")</f>
        <v/>
      </c>
      <c r="F116" s="20">
        <f>IFERROR(((RAN_Capex!F116*0.1)*Settings!C16)/((1+Settings!C11)^Settings!C16), "-")</f>
        <v/>
      </c>
      <c r="G116" s="20">
        <f>IFERROR(((RAN_Capex!G116*0.1)*Settings!C16)/((1+Settings!C11)^Settings!C16), "-")</f>
        <v/>
      </c>
      <c r="H116" s="20">
        <f>IFERROR(((RAN_Capex!H116*0.1)*Settings!C16)/((1+Settings!C11)^Settings!C16), "-")</f>
        <v/>
      </c>
      <c r="I116" s="20">
        <f>IFERROR(((RAN_Capex!I116*0.1)*Settings!C16)/((1+Settings!C11)^Settings!C16), "-")</f>
        <v/>
      </c>
      <c r="J116" s="20">
        <f>IFERROR(((RAN_Capex!J116*0.1)*Settings!C16)/((1+Settings!C11)^Settings!C16), "-")</f>
        <v/>
      </c>
      <c r="K116" s="20">
        <f>IFERROR(((RAN_Capex!K116*0.1)*Settings!C16)/((1+Settings!C11)^Settings!C16), "-")</f>
        <v/>
      </c>
      <c r="L116" s="20">
        <f>IFERROR(((RAN_Capex!L116*0.1)*Settings!C16)/((1+Settings!C11)^Settings!C16), "-")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IFERROR(((RAN_Capex!C117*0.1)*Settings!C16)/((1+Settings!C11)^Settings!C16), "-")</f>
        <v/>
      </c>
      <c r="D117" s="20">
        <f>IFERROR(((RAN_Capex!D117*0.1)*Settings!C16)/((1+Settings!C11)^Settings!C16), "-")</f>
        <v/>
      </c>
      <c r="E117" s="20">
        <f>IFERROR(((RAN_Capex!E117*0.1)*Settings!C16)/((1+Settings!C11)^Settings!C16), "-")</f>
        <v/>
      </c>
      <c r="F117" s="20">
        <f>IFERROR(((RAN_Capex!F117*0.1)*Settings!C16)/((1+Settings!C11)^Settings!C16), "-")</f>
        <v/>
      </c>
      <c r="G117" s="20">
        <f>IFERROR(((RAN_Capex!G117*0.1)*Settings!C16)/((1+Settings!C11)^Settings!C16), "-")</f>
        <v/>
      </c>
      <c r="H117" s="20">
        <f>IFERROR(((RAN_Capex!H117*0.1)*Settings!C16)/((1+Settings!C11)^Settings!C16), "-")</f>
        <v/>
      </c>
      <c r="I117" s="20">
        <f>IFERROR(((RAN_Capex!I117*0.1)*Settings!C16)/((1+Settings!C11)^Settings!C16), "-")</f>
        <v/>
      </c>
      <c r="J117" s="20">
        <f>IFERROR(((RAN_Capex!J117*0.1)*Settings!C16)/((1+Settings!C11)^Settings!C16), "-")</f>
        <v/>
      </c>
      <c r="K117" s="20">
        <f>IFERROR(((RAN_Capex!K117*0.1)*Settings!C16)/((1+Settings!C11)^Settings!C16), "-")</f>
        <v/>
      </c>
      <c r="L117" s="20">
        <f>IFERROR(((RAN_Capex!L117*0.1)*Settings!C16)/((1+Settings!C11)^Settings!C16), "-")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IFERROR(((RAN_Capex!C118*0.1)*Settings!C16)/((1+Settings!C11)^Settings!C16), "-")</f>
        <v/>
      </c>
      <c r="D118" s="20">
        <f>IFERROR(((RAN_Capex!D118*0.1)*Settings!C16)/((1+Settings!C11)^Settings!C16), "-")</f>
        <v/>
      </c>
      <c r="E118" s="20">
        <f>IFERROR(((RAN_Capex!E118*0.1)*Settings!C16)/((1+Settings!C11)^Settings!C16), "-")</f>
        <v/>
      </c>
      <c r="F118" s="20">
        <f>IFERROR(((RAN_Capex!F118*0.1)*Settings!C16)/((1+Settings!C11)^Settings!C16), "-")</f>
        <v/>
      </c>
      <c r="G118" s="20">
        <f>IFERROR(((RAN_Capex!G118*0.1)*Settings!C16)/((1+Settings!C11)^Settings!C16), "-")</f>
        <v/>
      </c>
      <c r="H118" s="20">
        <f>IFERROR(((RAN_Capex!H118*0.1)*Settings!C16)/((1+Settings!C11)^Settings!C16), "-")</f>
        <v/>
      </c>
      <c r="I118" s="20">
        <f>IFERROR(((RAN_Capex!I118*0.1)*Settings!C16)/((1+Settings!C11)^Settings!C16), "-")</f>
        <v/>
      </c>
      <c r="J118" s="20">
        <f>IFERROR(((RAN_Capex!J118*0.1)*Settings!C16)/((1+Settings!C11)^Settings!C16), "-")</f>
        <v/>
      </c>
      <c r="K118" s="20">
        <f>IFERROR(((RAN_Capex!K118*0.1)*Settings!C16)/((1+Settings!C11)^Settings!C16), "-")</f>
        <v/>
      </c>
      <c r="L118" s="20">
        <f>IFERROR(((RAN_Capex!L118*0.1)*Settings!C16)/((1+Settings!C11)^Settings!C16), "-")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IFERROR(((RAN_Capex!C119*0.1)*Settings!C16)/((1+Settings!C11)^Settings!C16), "-")</f>
        <v/>
      </c>
      <c r="D119" s="20">
        <f>IFERROR(((RAN_Capex!D119*0.1)*Settings!C16)/((1+Settings!C11)^Settings!C16), "-")</f>
        <v/>
      </c>
      <c r="E119" s="20">
        <f>IFERROR(((RAN_Capex!E119*0.1)*Settings!C16)/((1+Settings!C11)^Settings!C16), "-")</f>
        <v/>
      </c>
      <c r="F119" s="20">
        <f>IFERROR(((RAN_Capex!F119*0.1)*Settings!C16)/((1+Settings!C11)^Settings!C16), "-")</f>
        <v/>
      </c>
      <c r="G119" s="20">
        <f>IFERROR(((RAN_Capex!G119*0.1)*Settings!C16)/((1+Settings!C11)^Settings!C16), "-")</f>
        <v/>
      </c>
      <c r="H119" s="20">
        <f>IFERROR(((RAN_Capex!H119*0.1)*Settings!C16)/((1+Settings!C11)^Settings!C16), "-")</f>
        <v/>
      </c>
      <c r="I119" s="20">
        <f>IFERROR(((RAN_Capex!I119*0.1)*Settings!C16)/((1+Settings!C11)^Settings!C16), "-")</f>
        <v/>
      </c>
      <c r="J119" s="20">
        <f>IFERROR(((RAN_Capex!J119*0.1)*Settings!C16)/((1+Settings!C11)^Settings!C16), "-")</f>
        <v/>
      </c>
      <c r="K119" s="20">
        <f>IFERROR(((RAN_Capex!K119*0.1)*Settings!C16)/((1+Settings!C11)^Settings!C16), "-")</f>
        <v/>
      </c>
      <c r="L119" s="20">
        <f>IFERROR(((RAN_Capex!L119*0.1)*Settings!C16)/((1+Settings!C11)^Settings!C16), "-")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IFERROR(((RAN_Capex!C120*0.1)*Settings!C16)/((1+Settings!C11)^Settings!C16), "-")</f>
        <v/>
      </c>
      <c r="D120" s="20">
        <f>IFERROR(((RAN_Capex!D120*0.1)*Settings!C16)/((1+Settings!C11)^Settings!C16), "-")</f>
        <v/>
      </c>
      <c r="E120" s="20">
        <f>IFERROR(((RAN_Capex!E120*0.1)*Settings!C16)/((1+Settings!C11)^Settings!C16), "-")</f>
        <v/>
      </c>
      <c r="F120" s="20">
        <f>IFERROR(((RAN_Capex!F120*0.1)*Settings!C16)/((1+Settings!C11)^Settings!C16), "-")</f>
        <v/>
      </c>
      <c r="G120" s="20">
        <f>IFERROR(((RAN_Capex!G120*0.1)*Settings!C16)/((1+Settings!C11)^Settings!C16), "-")</f>
        <v/>
      </c>
      <c r="H120" s="20">
        <f>IFERROR(((RAN_Capex!H120*0.1)*Settings!C16)/((1+Settings!C11)^Settings!C16), "-")</f>
        <v/>
      </c>
      <c r="I120" s="20">
        <f>IFERROR(((RAN_Capex!I120*0.1)*Settings!C16)/((1+Settings!C11)^Settings!C16), "-")</f>
        <v/>
      </c>
      <c r="J120" s="20">
        <f>IFERROR(((RAN_Capex!J120*0.1)*Settings!C16)/((1+Settings!C11)^Settings!C16), "-")</f>
        <v/>
      </c>
      <c r="K120" s="20">
        <f>IFERROR(((RAN_Capex!K120*0.1)*Settings!C16)/((1+Settings!C11)^Settings!C16), "-")</f>
        <v/>
      </c>
      <c r="L120" s="20">
        <f>IFERROR(((RAN_Capex!L120*0.1)*Settings!C16)/((1+Settings!C11)^Settings!C16), "-")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IFERROR(((RAN_Capex!C121*0.1)*Settings!C16)/((1+Settings!C11)^Settings!C16), "-")</f>
        <v/>
      </c>
      <c r="D121" s="20">
        <f>IFERROR(((RAN_Capex!D121*0.1)*Settings!C16)/((1+Settings!C11)^Settings!C16), "-")</f>
        <v/>
      </c>
      <c r="E121" s="20">
        <f>IFERROR(((RAN_Capex!E121*0.1)*Settings!C16)/((1+Settings!C11)^Settings!C16), "-")</f>
        <v/>
      </c>
      <c r="F121" s="20">
        <f>IFERROR(((RAN_Capex!F121*0.1)*Settings!C16)/((1+Settings!C11)^Settings!C16), "-")</f>
        <v/>
      </c>
      <c r="G121" s="20">
        <f>IFERROR(((RAN_Capex!G121*0.1)*Settings!C16)/((1+Settings!C11)^Settings!C16), "-")</f>
        <v/>
      </c>
      <c r="H121" s="20">
        <f>IFERROR(((RAN_Capex!H121*0.1)*Settings!C16)/((1+Settings!C11)^Settings!C16), "-")</f>
        <v/>
      </c>
      <c r="I121" s="20">
        <f>IFERROR(((RAN_Capex!I121*0.1)*Settings!C16)/((1+Settings!C11)^Settings!C16), "-")</f>
        <v/>
      </c>
      <c r="J121" s="20">
        <f>IFERROR(((RAN_Capex!J121*0.1)*Settings!C16)/((1+Settings!C11)^Settings!C16), "-")</f>
        <v/>
      </c>
      <c r="K121" s="20">
        <f>IFERROR(((RAN_Capex!K121*0.1)*Settings!C16)/((1+Settings!C11)^Settings!C16), "-")</f>
        <v/>
      </c>
      <c r="L121" s="20">
        <f>IFERROR(((RAN_Capex!L121*0.1)*Settings!C16)/((1+Settings!C11)^Settings!C16), "-")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IFERROR(((RAN_Capex!C122*0.1)*Settings!C16)/((1+Settings!C11)^Settings!C16), "-")</f>
        <v/>
      </c>
      <c r="D122" s="20">
        <f>IFERROR(((RAN_Capex!D122*0.1)*Settings!C16)/((1+Settings!C11)^Settings!C16), "-")</f>
        <v/>
      </c>
      <c r="E122" s="20">
        <f>IFERROR(((RAN_Capex!E122*0.1)*Settings!C16)/((1+Settings!C11)^Settings!C16), "-")</f>
        <v/>
      </c>
      <c r="F122" s="20">
        <f>IFERROR(((RAN_Capex!F122*0.1)*Settings!C16)/((1+Settings!C11)^Settings!C16), "-")</f>
        <v/>
      </c>
      <c r="G122" s="20">
        <f>IFERROR(((RAN_Capex!G122*0.1)*Settings!C16)/((1+Settings!C11)^Settings!C16), "-")</f>
        <v/>
      </c>
      <c r="H122" s="20">
        <f>IFERROR(((RAN_Capex!H122*0.1)*Settings!C16)/((1+Settings!C11)^Settings!C16), "-")</f>
        <v/>
      </c>
      <c r="I122" s="20">
        <f>IFERROR(((RAN_Capex!I122*0.1)*Settings!C16)/((1+Settings!C11)^Settings!C16), "-")</f>
        <v/>
      </c>
      <c r="J122" s="20">
        <f>IFERROR(((RAN_Capex!J122*0.1)*Settings!C16)/((1+Settings!C11)^Settings!C16), "-")</f>
        <v/>
      </c>
      <c r="K122" s="20">
        <f>IFERROR(((RAN_Capex!K122*0.1)*Settings!C16)/((1+Settings!C11)^Settings!C16), "-")</f>
        <v/>
      </c>
      <c r="L122" s="20">
        <f>IFERROR(((RAN_Capex!L122*0.1)*Settings!C16)/((1+Settings!C11)^Settings!C16), "-")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IFERROR(((RAN_Capex!C123*0.1)*Settings!C16)/((1+Settings!C11)^Settings!C16), "-")</f>
        <v/>
      </c>
      <c r="D123" s="20">
        <f>IFERROR(((RAN_Capex!D123*0.1)*Settings!C16)/((1+Settings!C11)^Settings!C16), "-")</f>
        <v/>
      </c>
      <c r="E123" s="20">
        <f>IFERROR(((RAN_Capex!E123*0.1)*Settings!C16)/((1+Settings!C11)^Settings!C16), "-")</f>
        <v/>
      </c>
      <c r="F123" s="20">
        <f>IFERROR(((RAN_Capex!F123*0.1)*Settings!C16)/((1+Settings!C11)^Settings!C16), "-")</f>
        <v/>
      </c>
      <c r="G123" s="20">
        <f>IFERROR(((RAN_Capex!G123*0.1)*Settings!C16)/((1+Settings!C11)^Settings!C16), "-")</f>
        <v/>
      </c>
      <c r="H123" s="20">
        <f>IFERROR(((RAN_Capex!H123*0.1)*Settings!C16)/((1+Settings!C11)^Settings!C16), "-")</f>
        <v/>
      </c>
      <c r="I123" s="20">
        <f>IFERROR(((RAN_Capex!I123*0.1)*Settings!C16)/((1+Settings!C11)^Settings!C16), "-")</f>
        <v/>
      </c>
      <c r="J123" s="20">
        <f>IFERROR(((RAN_Capex!J123*0.1)*Settings!C16)/((1+Settings!C11)^Settings!C16), "-")</f>
        <v/>
      </c>
      <c r="K123" s="20">
        <f>IFERROR(((RAN_Capex!K123*0.1)*Settings!C16)/((1+Settings!C11)^Settings!C16), "-")</f>
        <v/>
      </c>
      <c r="L123" s="20">
        <f>IFERROR(((RAN_Capex!L123*0.1)*Settings!C16)/((1+Settings!C11)^Settings!C16), "-")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IFERROR(((RAN_Capex!C124*0.1)*Settings!C16)/((1+Settings!C11)^Settings!C16), "-")</f>
        <v/>
      </c>
      <c r="D124" s="20">
        <f>IFERROR(((RAN_Capex!D124*0.1)*Settings!C16)/((1+Settings!C11)^Settings!C16), "-")</f>
        <v/>
      </c>
      <c r="E124" s="20">
        <f>IFERROR(((RAN_Capex!E124*0.1)*Settings!C16)/((1+Settings!C11)^Settings!C16), "-")</f>
        <v/>
      </c>
      <c r="F124" s="20">
        <f>IFERROR(((RAN_Capex!F124*0.1)*Settings!C16)/((1+Settings!C11)^Settings!C16), "-")</f>
        <v/>
      </c>
      <c r="G124" s="20">
        <f>IFERROR(((RAN_Capex!G124*0.1)*Settings!C16)/((1+Settings!C11)^Settings!C16), "-")</f>
        <v/>
      </c>
      <c r="H124" s="20">
        <f>IFERROR(((RAN_Capex!H124*0.1)*Settings!C16)/((1+Settings!C11)^Settings!C16), "-")</f>
        <v/>
      </c>
      <c r="I124" s="20">
        <f>IFERROR(((RAN_Capex!I124*0.1)*Settings!C16)/((1+Settings!C11)^Settings!C16), "-")</f>
        <v/>
      </c>
      <c r="J124" s="20">
        <f>IFERROR(((RAN_Capex!J124*0.1)*Settings!C16)/((1+Settings!C11)^Settings!C16), "-")</f>
        <v/>
      </c>
      <c r="K124" s="20">
        <f>IFERROR(((RAN_Capex!K124*0.1)*Settings!C16)/((1+Settings!C11)^Settings!C16), "-")</f>
        <v/>
      </c>
      <c r="L124" s="20">
        <f>IFERROR(((RAN_Capex!L124*0.1)*Settings!C16)/((1+Settings!C11)^Settings!C16), "-")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IFERROR(((RAN_Capex!C125*0.1)*Settings!C16)/((1+Settings!C11)^Settings!C16), "-")</f>
        <v/>
      </c>
      <c r="D125" s="20">
        <f>IFERROR(((RAN_Capex!D125*0.1)*Settings!C16)/((1+Settings!C11)^Settings!C16), "-")</f>
        <v/>
      </c>
      <c r="E125" s="20">
        <f>IFERROR(((RAN_Capex!E125*0.1)*Settings!C16)/((1+Settings!C11)^Settings!C16), "-")</f>
        <v/>
      </c>
      <c r="F125" s="20">
        <f>IFERROR(((RAN_Capex!F125*0.1)*Settings!C16)/((1+Settings!C11)^Settings!C16), "-")</f>
        <v/>
      </c>
      <c r="G125" s="20">
        <f>IFERROR(((RAN_Capex!G125*0.1)*Settings!C16)/((1+Settings!C11)^Settings!C16), "-")</f>
        <v/>
      </c>
      <c r="H125" s="20">
        <f>IFERROR(((RAN_Capex!H125*0.1)*Settings!C16)/((1+Settings!C11)^Settings!C16), "-")</f>
        <v/>
      </c>
      <c r="I125" s="20">
        <f>IFERROR(((RAN_Capex!I125*0.1)*Settings!C16)/((1+Settings!C11)^Settings!C16), "-")</f>
        <v/>
      </c>
      <c r="J125" s="20">
        <f>IFERROR(((RAN_Capex!J125*0.1)*Settings!C16)/((1+Settings!C11)^Settings!C16), "-")</f>
        <v/>
      </c>
      <c r="K125" s="20">
        <f>IFERROR(((RAN_Capex!K125*0.1)*Settings!C16)/((1+Settings!C11)^Settings!C16), "-")</f>
        <v/>
      </c>
      <c r="L125" s="20">
        <f>IFERROR(((RAN_Capex!L125*0.1)*Settings!C16)/((1+Settings!C11)^Settings!C16), "-")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IFERROR(((RAN_Capex!C126*0.1)*Settings!C16)/((1+Settings!C11)^Settings!C16), "-")</f>
        <v/>
      </c>
      <c r="D126" s="20">
        <f>IFERROR(((RAN_Capex!D126*0.1)*Settings!C16)/((1+Settings!C11)^Settings!C16), "-")</f>
        <v/>
      </c>
      <c r="E126" s="20">
        <f>IFERROR(((RAN_Capex!E126*0.1)*Settings!C16)/((1+Settings!C11)^Settings!C16), "-")</f>
        <v/>
      </c>
      <c r="F126" s="20">
        <f>IFERROR(((RAN_Capex!F126*0.1)*Settings!C16)/((1+Settings!C11)^Settings!C16), "-")</f>
        <v/>
      </c>
      <c r="G126" s="20">
        <f>IFERROR(((RAN_Capex!G126*0.1)*Settings!C16)/((1+Settings!C11)^Settings!C16), "-")</f>
        <v/>
      </c>
      <c r="H126" s="20">
        <f>IFERROR(((RAN_Capex!H126*0.1)*Settings!C16)/((1+Settings!C11)^Settings!C16), "-")</f>
        <v/>
      </c>
      <c r="I126" s="20">
        <f>IFERROR(((RAN_Capex!I126*0.1)*Settings!C16)/((1+Settings!C11)^Settings!C16), "-")</f>
        <v/>
      </c>
      <c r="J126" s="20">
        <f>IFERROR(((RAN_Capex!J126*0.1)*Settings!C16)/((1+Settings!C11)^Settings!C16), "-")</f>
        <v/>
      </c>
      <c r="K126" s="20">
        <f>IFERROR(((RAN_Capex!K126*0.1)*Settings!C16)/((1+Settings!C11)^Settings!C16), "-")</f>
        <v/>
      </c>
      <c r="L126" s="20">
        <f>IFERROR(((RAN_Capex!L126*0.1)*Settings!C16)/((1+Settings!C11)^Settings!C16), "-")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IFERROR(((RAN_Capex!C127*0.1)*Settings!C16)/((1+Settings!C11)^Settings!C16), "-")</f>
        <v/>
      </c>
      <c r="D127" s="20">
        <f>IFERROR(((RAN_Capex!D127*0.1)*Settings!C16)/((1+Settings!C11)^Settings!C16), "-")</f>
        <v/>
      </c>
      <c r="E127" s="20">
        <f>IFERROR(((RAN_Capex!E127*0.1)*Settings!C16)/((1+Settings!C11)^Settings!C16), "-")</f>
        <v/>
      </c>
      <c r="F127" s="20">
        <f>IFERROR(((RAN_Capex!F127*0.1)*Settings!C16)/((1+Settings!C11)^Settings!C16), "-")</f>
        <v/>
      </c>
      <c r="G127" s="20">
        <f>IFERROR(((RAN_Capex!G127*0.1)*Settings!C16)/((1+Settings!C11)^Settings!C16), "-")</f>
        <v/>
      </c>
      <c r="H127" s="20">
        <f>IFERROR(((RAN_Capex!H127*0.1)*Settings!C16)/((1+Settings!C11)^Settings!C16), "-")</f>
        <v/>
      </c>
      <c r="I127" s="20">
        <f>IFERROR(((RAN_Capex!I127*0.1)*Settings!C16)/((1+Settings!C11)^Settings!C16), "-")</f>
        <v/>
      </c>
      <c r="J127" s="20">
        <f>IFERROR(((RAN_Capex!J127*0.1)*Settings!C16)/((1+Settings!C11)^Settings!C16), "-")</f>
        <v/>
      </c>
      <c r="K127" s="20">
        <f>IFERROR(((RAN_Capex!K127*0.1)*Settings!C16)/((1+Settings!C11)^Settings!C16), "-")</f>
        <v/>
      </c>
      <c r="L127" s="20">
        <f>IFERROR(((RAN_Capex!L127*0.1)*Settings!C16)/((1+Settings!C11)^Settings!C16), "-")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IFERROR(((RAN_Capex!C128*0.1)*Settings!C16)/((1+Settings!C11)^Settings!C16), "-")</f>
        <v/>
      </c>
      <c r="D128" s="20">
        <f>IFERROR(((RAN_Capex!D128*0.1)*Settings!C16)/((1+Settings!C11)^Settings!C16), "-")</f>
        <v/>
      </c>
      <c r="E128" s="20">
        <f>IFERROR(((RAN_Capex!E128*0.1)*Settings!C16)/((1+Settings!C11)^Settings!C16), "-")</f>
        <v/>
      </c>
      <c r="F128" s="20">
        <f>IFERROR(((RAN_Capex!F128*0.1)*Settings!C16)/((1+Settings!C11)^Settings!C16), "-")</f>
        <v/>
      </c>
      <c r="G128" s="20">
        <f>IFERROR(((RAN_Capex!G128*0.1)*Settings!C16)/((1+Settings!C11)^Settings!C16), "-")</f>
        <v/>
      </c>
      <c r="H128" s="20">
        <f>IFERROR(((RAN_Capex!H128*0.1)*Settings!C16)/((1+Settings!C11)^Settings!C16), "-")</f>
        <v/>
      </c>
      <c r="I128" s="20">
        <f>IFERROR(((RAN_Capex!I128*0.1)*Settings!C16)/((1+Settings!C11)^Settings!C16), "-")</f>
        <v/>
      </c>
      <c r="J128" s="20">
        <f>IFERROR(((RAN_Capex!J128*0.1)*Settings!C16)/((1+Settings!C11)^Settings!C16), "-")</f>
        <v/>
      </c>
      <c r="K128" s="20">
        <f>IFERROR(((RAN_Capex!K128*0.1)*Settings!C16)/((1+Settings!C11)^Settings!C16), "-")</f>
        <v/>
      </c>
      <c r="L128" s="20">
        <f>IFERROR(((RAN_Capex!L128*0.1)*Settings!C16)/((1+Settings!C11)^Settings!C16), "-")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IFERROR(((RAN_Capex!C129*0.1)*Settings!C16)/((1+Settings!C11)^Settings!C16), "-")</f>
        <v/>
      </c>
      <c r="D129" s="20">
        <f>IFERROR(((RAN_Capex!D129*0.1)*Settings!C16)/((1+Settings!C11)^Settings!C16), "-")</f>
        <v/>
      </c>
      <c r="E129" s="20">
        <f>IFERROR(((RAN_Capex!E129*0.1)*Settings!C16)/((1+Settings!C11)^Settings!C16), "-")</f>
        <v/>
      </c>
      <c r="F129" s="20">
        <f>IFERROR(((RAN_Capex!F129*0.1)*Settings!C16)/((1+Settings!C11)^Settings!C16), "-")</f>
        <v/>
      </c>
      <c r="G129" s="20">
        <f>IFERROR(((RAN_Capex!G129*0.1)*Settings!C16)/((1+Settings!C11)^Settings!C16), "-")</f>
        <v/>
      </c>
      <c r="H129" s="20">
        <f>IFERROR(((RAN_Capex!H129*0.1)*Settings!C16)/((1+Settings!C11)^Settings!C16), "-")</f>
        <v/>
      </c>
      <c r="I129" s="20">
        <f>IFERROR(((RAN_Capex!I129*0.1)*Settings!C16)/((1+Settings!C11)^Settings!C16), "-")</f>
        <v/>
      </c>
      <c r="J129" s="20">
        <f>IFERROR(((RAN_Capex!J129*0.1)*Settings!C16)/((1+Settings!C11)^Settings!C16), "-")</f>
        <v/>
      </c>
      <c r="K129" s="20">
        <f>IFERROR(((RAN_Capex!K129*0.1)*Settings!C16)/((1+Settings!C11)^Settings!C16), "-")</f>
        <v/>
      </c>
      <c r="L129" s="20">
        <f>IFERROR(((RAN_Capex!L129*0.1)*Settings!C16)/((1+Settings!C11)^Settings!C16), "-")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IFERROR(((RAN_Capex!C130*0.1)*Settings!C16)/((1+Settings!C11)^Settings!C16), "-")</f>
        <v/>
      </c>
      <c r="D130" s="20">
        <f>IFERROR(((RAN_Capex!D130*0.1)*Settings!C16)/((1+Settings!C11)^Settings!C16), "-")</f>
        <v/>
      </c>
      <c r="E130" s="20">
        <f>IFERROR(((RAN_Capex!E130*0.1)*Settings!C16)/((1+Settings!C11)^Settings!C16), "-")</f>
        <v/>
      </c>
      <c r="F130" s="20">
        <f>IFERROR(((RAN_Capex!F130*0.1)*Settings!C16)/((1+Settings!C11)^Settings!C16), "-")</f>
        <v/>
      </c>
      <c r="G130" s="20">
        <f>IFERROR(((RAN_Capex!G130*0.1)*Settings!C16)/((1+Settings!C11)^Settings!C16), "-")</f>
        <v/>
      </c>
      <c r="H130" s="20">
        <f>IFERROR(((RAN_Capex!H130*0.1)*Settings!C16)/((1+Settings!C11)^Settings!C16), "-")</f>
        <v/>
      </c>
      <c r="I130" s="20">
        <f>IFERROR(((RAN_Capex!I130*0.1)*Settings!C16)/((1+Settings!C11)^Settings!C16), "-")</f>
        <v/>
      </c>
      <c r="J130" s="20">
        <f>IFERROR(((RAN_Capex!J130*0.1)*Settings!C16)/((1+Settings!C11)^Settings!C16), "-")</f>
        <v/>
      </c>
      <c r="K130" s="20">
        <f>IFERROR(((RAN_Capex!K130*0.1)*Settings!C16)/((1+Settings!C11)^Settings!C16), "-")</f>
        <v/>
      </c>
      <c r="L130" s="20">
        <f>IFERROR(((RAN_Capex!L130*0.1)*Settings!C16)/((1+Settings!C11)^Settings!C16), "-")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IFERROR(((RAN_Capex!C131*0.1)*Settings!C16)/((1+Settings!C11)^Settings!C16), "-")</f>
        <v/>
      </c>
      <c r="D131" s="20">
        <f>IFERROR(((RAN_Capex!D131*0.1)*Settings!C16)/((1+Settings!C11)^Settings!C16), "-")</f>
        <v/>
      </c>
      <c r="E131" s="20">
        <f>IFERROR(((RAN_Capex!E131*0.1)*Settings!C16)/((1+Settings!C11)^Settings!C16), "-")</f>
        <v/>
      </c>
      <c r="F131" s="20">
        <f>IFERROR(((RAN_Capex!F131*0.1)*Settings!C16)/((1+Settings!C11)^Settings!C16), "-")</f>
        <v/>
      </c>
      <c r="G131" s="20">
        <f>IFERROR(((RAN_Capex!G131*0.1)*Settings!C16)/((1+Settings!C11)^Settings!C16), "-")</f>
        <v/>
      </c>
      <c r="H131" s="20">
        <f>IFERROR(((RAN_Capex!H131*0.1)*Settings!C16)/((1+Settings!C11)^Settings!C16), "-")</f>
        <v/>
      </c>
      <c r="I131" s="20">
        <f>IFERROR(((RAN_Capex!I131*0.1)*Settings!C16)/((1+Settings!C11)^Settings!C16), "-")</f>
        <v/>
      </c>
      <c r="J131" s="20">
        <f>IFERROR(((RAN_Capex!J131*0.1)*Settings!C16)/((1+Settings!C11)^Settings!C16), "-")</f>
        <v/>
      </c>
      <c r="K131" s="20">
        <f>IFERROR(((RAN_Capex!K131*0.1)*Settings!C16)/((1+Settings!C11)^Settings!C16), "-")</f>
        <v/>
      </c>
      <c r="L131" s="20">
        <f>IFERROR(((RAN_Capex!L131*0.1)*Settings!C16)/((1+Settings!C11)^Settings!C16), "-")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IFERROR(((RAN_Capex!C132*0.1)*Settings!C16)/((1+Settings!C11)^Settings!C16), "-")</f>
        <v/>
      </c>
      <c r="D132" s="20">
        <f>IFERROR(((RAN_Capex!D132*0.1)*Settings!C16)/((1+Settings!C11)^Settings!C16), "-")</f>
        <v/>
      </c>
      <c r="E132" s="20">
        <f>IFERROR(((RAN_Capex!E132*0.1)*Settings!C16)/((1+Settings!C11)^Settings!C16), "-")</f>
        <v/>
      </c>
      <c r="F132" s="20">
        <f>IFERROR(((RAN_Capex!F132*0.1)*Settings!C16)/((1+Settings!C11)^Settings!C16), "-")</f>
        <v/>
      </c>
      <c r="G132" s="20">
        <f>IFERROR(((RAN_Capex!G132*0.1)*Settings!C16)/((1+Settings!C11)^Settings!C16), "-")</f>
        <v/>
      </c>
      <c r="H132" s="20">
        <f>IFERROR(((RAN_Capex!H132*0.1)*Settings!C16)/((1+Settings!C11)^Settings!C16), "-")</f>
        <v/>
      </c>
      <c r="I132" s="20">
        <f>IFERROR(((RAN_Capex!I132*0.1)*Settings!C16)/((1+Settings!C11)^Settings!C16), "-")</f>
        <v/>
      </c>
      <c r="J132" s="20">
        <f>IFERROR(((RAN_Capex!J132*0.1)*Settings!C16)/((1+Settings!C11)^Settings!C16), "-")</f>
        <v/>
      </c>
      <c r="K132" s="20">
        <f>IFERROR(((RAN_Capex!K132*0.1)*Settings!C16)/((1+Settings!C11)^Settings!C16), "-")</f>
        <v/>
      </c>
      <c r="L132" s="20">
        <f>IFERROR(((RAN_Capex!L132*0.1)*Settings!C16)/((1+Settings!C11)^Settings!C16), "-")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IFERROR(((RAN_Capex!C133*0.1)*Settings!C16)/((1+Settings!C11)^Settings!C16), "-")</f>
        <v/>
      </c>
      <c r="D133" s="20">
        <f>IFERROR(((RAN_Capex!D133*0.1)*Settings!C16)/((1+Settings!C11)^Settings!C16), "-")</f>
        <v/>
      </c>
      <c r="E133" s="20">
        <f>IFERROR(((RAN_Capex!E133*0.1)*Settings!C16)/((1+Settings!C11)^Settings!C16), "-")</f>
        <v/>
      </c>
      <c r="F133" s="20">
        <f>IFERROR(((RAN_Capex!F133*0.1)*Settings!C16)/((1+Settings!C11)^Settings!C16), "-")</f>
        <v/>
      </c>
      <c r="G133" s="20">
        <f>IFERROR(((RAN_Capex!G133*0.1)*Settings!C16)/((1+Settings!C11)^Settings!C16), "-")</f>
        <v/>
      </c>
      <c r="H133" s="20">
        <f>IFERROR(((RAN_Capex!H133*0.1)*Settings!C16)/((1+Settings!C11)^Settings!C16), "-")</f>
        <v/>
      </c>
      <c r="I133" s="20">
        <f>IFERROR(((RAN_Capex!I133*0.1)*Settings!C16)/((1+Settings!C11)^Settings!C16), "-")</f>
        <v/>
      </c>
      <c r="J133" s="20">
        <f>IFERROR(((RAN_Capex!J133*0.1)*Settings!C16)/((1+Settings!C11)^Settings!C16), "-")</f>
        <v/>
      </c>
      <c r="K133" s="20">
        <f>IFERROR(((RAN_Capex!K133*0.1)*Settings!C16)/((1+Settings!C11)^Settings!C16), "-")</f>
        <v/>
      </c>
      <c r="L133" s="20">
        <f>IFERROR(((RAN_Capex!L133*0.1)*Settings!C16)/((1+Settings!C11)^Settings!C16), "-")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IFERROR(((RAN_Capex!C134*0.1)*Settings!C16)/((1+Settings!C11)^Settings!C16), "-")</f>
        <v/>
      </c>
      <c r="D134" s="20">
        <f>IFERROR(((RAN_Capex!D134*0.1)*Settings!C16)/((1+Settings!C11)^Settings!C16), "-")</f>
        <v/>
      </c>
      <c r="E134" s="20">
        <f>IFERROR(((RAN_Capex!E134*0.1)*Settings!C16)/((1+Settings!C11)^Settings!C16), "-")</f>
        <v/>
      </c>
      <c r="F134" s="20">
        <f>IFERROR(((RAN_Capex!F134*0.1)*Settings!C16)/((1+Settings!C11)^Settings!C16), "-")</f>
        <v/>
      </c>
      <c r="G134" s="20">
        <f>IFERROR(((RAN_Capex!G134*0.1)*Settings!C16)/((1+Settings!C11)^Settings!C16), "-")</f>
        <v/>
      </c>
      <c r="H134" s="20">
        <f>IFERROR(((RAN_Capex!H134*0.1)*Settings!C16)/((1+Settings!C11)^Settings!C16), "-")</f>
        <v/>
      </c>
      <c r="I134" s="20">
        <f>IFERROR(((RAN_Capex!I134*0.1)*Settings!C16)/((1+Settings!C11)^Settings!C16), "-")</f>
        <v/>
      </c>
      <c r="J134" s="20">
        <f>IFERROR(((RAN_Capex!J134*0.1)*Settings!C16)/((1+Settings!C11)^Settings!C16), "-")</f>
        <v/>
      </c>
      <c r="K134" s="20">
        <f>IFERROR(((RAN_Capex!K134*0.1)*Settings!C16)/((1+Settings!C11)^Settings!C16), "-")</f>
        <v/>
      </c>
      <c r="L134" s="20">
        <f>IFERROR(((RAN_Capex!L134*0.1)*Settings!C16)/((1+Settings!C11)^Settings!C16), "-")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IFERROR(((RAN_Capex!C135*0.1)*Settings!C16)/((1+Settings!C11)^Settings!C16), "-")</f>
        <v/>
      </c>
      <c r="D135" s="20">
        <f>IFERROR(((RAN_Capex!D135*0.1)*Settings!C16)/((1+Settings!C11)^Settings!C16), "-")</f>
        <v/>
      </c>
      <c r="E135" s="20">
        <f>IFERROR(((RAN_Capex!E135*0.1)*Settings!C16)/((1+Settings!C11)^Settings!C16), "-")</f>
        <v/>
      </c>
      <c r="F135" s="20">
        <f>IFERROR(((RAN_Capex!F135*0.1)*Settings!C16)/((1+Settings!C11)^Settings!C16), "-")</f>
        <v/>
      </c>
      <c r="G135" s="20">
        <f>IFERROR(((RAN_Capex!G135*0.1)*Settings!C16)/((1+Settings!C11)^Settings!C16), "-")</f>
        <v/>
      </c>
      <c r="H135" s="20">
        <f>IFERROR(((RAN_Capex!H135*0.1)*Settings!C16)/((1+Settings!C11)^Settings!C16), "-")</f>
        <v/>
      </c>
      <c r="I135" s="20">
        <f>IFERROR(((RAN_Capex!I135*0.1)*Settings!C16)/((1+Settings!C11)^Settings!C16), "-")</f>
        <v/>
      </c>
      <c r="J135" s="20">
        <f>IFERROR(((RAN_Capex!J135*0.1)*Settings!C16)/((1+Settings!C11)^Settings!C16), "-")</f>
        <v/>
      </c>
      <c r="K135" s="20">
        <f>IFERROR(((RAN_Capex!K135*0.1)*Settings!C16)/((1+Settings!C11)^Settings!C16), "-")</f>
        <v/>
      </c>
      <c r="L135" s="20">
        <f>IFERROR(((RAN_Capex!L135*0.1)*Settings!C16)/((1+Settings!C11)^Settings!C16), "-")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IFERROR(((RAN_Capex!C136*0.1)*Settings!C16)/((1+Settings!C11)^Settings!C16), "-")</f>
        <v/>
      </c>
      <c r="D136" s="20">
        <f>IFERROR(((RAN_Capex!D136*0.1)*Settings!C16)/((1+Settings!C11)^Settings!C16), "-")</f>
        <v/>
      </c>
      <c r="E136" s="20">
        <f>IFERROR(((RAN_Capex!E136*0.1)*Settings!C16)/((1+Settings!C11)^Settings!C16), "-")</f>
        <v/>
      </c>
      <c r="F136" s="20">
        <f>IFERROR(((RAN_Capex!F136*0.1)*Settings!C16)/((1+Settings!C11)^Settings!C16), "-")</f>
        <v/>
      </c>
      <c r="G136" s="20">
        <f>IFERROR(((RAN_Capex!G136*0.1)*Settings!C16)/((1+Settings!C11)^Settings!C16), "-")</f>
        <v/>
      </c>
      <c r="H136" s="20">
        <f>IFERROR(((RAN_Capex!H136*0.1)*Settings!C16)/((1+Settings!C11)^Settings!C16), "-")</f>
        <v/>
      </c>
      <c r="I136" s="20">
        <f>IFERROR(((RAN_Capex!I136*0.1)*Settings!C16)/((1+Settings!C11)^Settings!C16), "-")</f>
        <v/>
      </c>
      <c r="J136" s="20">
        <f>IFERROR(((RAN_Capex!J136*0.1)*Settings!C16)/((1+Settings!C11)^Settings!C16), "-")</f>
        <v/>
      </c>
      <c r="K136" s="20">
        <f>IFERROR(((RAN_Capex!K136*0.1)*Settings!C16)/((1+Settings!C11)^Settings!C16), "-")</f>
        <v/>
      </c>
      <c r="L136" s="20">
        <f>IFERROR(((RAN_Capex!L136*0.1)*Settings!C16)/((1+Settings!C11)^Settings!C16), "-")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IFERROR(((RAN_Capex!C137*0.1)*Settings!C16)/((1+Settings!C11)^Settings!C16), "-")</f>
        <v/>
      </c>
      <c r="D137" s="20">
        <f>IFERROR(((RAN_Capex!D137*0.1)*Settings!C16)/((1+Settings!C11)^Settings!C16), "-")</f>
        <v/>
      </c>
      <c r="E137" s="20">
        <f>IFERROR(((RAN_Capex!E137*0.1)*Settings!C16)/((1+Settings!C11)^Settings!C16), "-")</f>
        <v/>
      </c>
      <c r="F137" s="20">
        <f>IFERROR(((RAN_Capex!F137*0.1)*Settings!C16)/((1+Settings!C11)^Settings!C16), "-")</f>
        <v/>
      </c>
      <c r="G137" s="20">
        <f>IFERROR(((RAN_Capex!G137*0.1)*Settings!C16)/((1+Settings!C11)^Settings!C16), "-")</f>
        <v/>
      </c>
      <c r="H137" s="20">
        <f>IFERROR(((RAN_Capex!H137*0.1)*Settings!C16)/((1+Settings!C11)^Settings!C16), "-")</f>
        <v/>
      </c>
      <c r="I137" s="20">
        <f>IFERROR(((RAN_Capex!I137*0.1)*Settings!C16)/((1+Settings!C11)^Settings!C16), "-")</f>
        <v/>
      </c>
      <c r="J137" s="20">
        <f>IFERROR(((RAN_Capex!J137*0.1)*Settings!C16)/((1+Settings!C11)^Settings!C16), "-")</f>
        <v/>
      </c>
      <c r="K137" s="20">
        <f>IFERROR(((RAN_Capex!K137*0.1)*Settings!C16)/((1+Settings!C11)^Settings!C16), "-")</f>
        <v/>
      </c>
      <c r="L137" s="20">
        <f>IFERROR(((RAN_Capex!L137*0.1)*Settings!C16)/((1+Settings!C11)^Settings!C16), "-")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IFERROR(((RAN_Capex!C138*0.1)*Settings!C16)/((1+Settings!C11)^Settings!C16), "-")</f>
        <v/>
      </c>
      <c r="D138" s="20">
        <f>IFERROR(((RAN_Capex!D138*0.1)*Settings!C16)/((1+Settings!C11)^Settings!C16), "-")</f>
        <v/>
      </c>
      <c r="E138" s="20">
        <f>IFERROR(((RAN_Capex!E138*0.1)*Settings!C16)/((1+Settings!C11)^Settings!C16), "-")</f>
        <v/>
      </c>
      <c r="F138" s="20">
        <f>IFERROR(((RAN_Capex!F138*0.1)*Settings!C16)/((1+Settings!C11)^Settings!C16), "-")</f>
        <v/>
      </c>
      <c r="G138" s="20">
        <f>IFERROR(((RAN_Capex!G138*0.1)*Settings!C16)/((1+Settings!C11)^Settings!C16), "-")</f>
        <v/>
      </c>
      <c r="H138" s="20">
        <f>IFERROR(((RAN_Capex!H138*0.1)*Settings!C16)/((1+Settings!C11)^Settings!C16), "-")</f>
        <v/>
      </c>
      <c r="I138" s="20">
        <f>IFERROR(((RAN_Capex!I138*0.1)*Settings!C16)/((1+Settings!C11)^Settings!C16), "-")</f>
        <v/>
      </c>
      <c r="J138" s="20">
        <f>IFERROR(((RAN_Capex!J138*0.1)*Settings!C16)/((1+Settings!C11)^Settings!C16), "-")</f>
        <v/>
      </c>
      <c r="K138" s="20">
        <f>IFERROR(((RAN_Capex!K138*0.1)*Settings!C16)/((1+Settings!C11)^Settings!C16), "-")</f>
        <v/>
      </c>
      <c r="L138" s="20">
        <f>IFERROR(((RAN_Capex!L138*0.1)*Settings!C16)/((1+Settings!C11)^Settings!C16), "-")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IFERROR(((RAN_Capex!C139*0.1)*Settings!C16)/((1+Settings!C11)^Settings!C16), "-")</f>
        <v/>
      </c>
      <c r="D139" s="20">
        <f>IFERROR(((RAN_Capex!D139*0.1)*Settings!C16)/((1+Settings!C11)^Settings!C16), "-")</f>
        <v/>
      </c>
      <c r="E139" s="20">
        <f>IFERROR(((RAN_Capex!E139*0.1)*Settings!C16)/((1+Settings!C11)^Settings!C16), "-")</f>
        <v/>
      </c>
      <c r="F139" s="20">
        <f>IFERROR(((RAN_Capex!F139*0.1)*Settings!C16)/((1+Settings!C11)^Settings!C16), "-")</f>
        <v/>
      </c>
      <c r="G139" s="20">
        <f>IFERROR(((RAN_Capex!G139*0.1)*Settings!C16)/((1+Settings!C11)^Settings!C16), "-")</f>
        <v/>
      </c>
      <c r="H139" s="20">
        <f>IFERROR(((RAN_Capex!H139*0.1)*Settings!C16)/((1+Settings!C11)^Settings!C16), "-")</f>
        <v/>
      </c>
      <c r="I139" s="20">
        <f>IFERROR(((RAN_Capex!I139*0.1)*Settings!C16)/((1+Settings!C11)^Settings!C16), "-")</f>
        <v/>
      </c>
      <c r="J139" s="20">
        <f>IFERROR(((RAN_Capex!J139*0.1)*Settings!C16)/((1+Settings!C11)^Settings!C16), "-")</f>
        <v/>
      </c>
      <c r="K139" s="20">
        <f>IFERROR(((RAN_Capex!K139*0.1)*Settings!C16)/((1+Settings!C11)^Settings!C16), "-")</f>
        <v/>
      </c>
      <c r="L139" s="20">
        <f>IFERROR(((RAN_Capex!L139*0.1)*Settings!C16)/((1+Settings!C11)^Settings!C16), "-")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IFERROR(((RAN_Capex!C140*0.1)*Settings!C16)/((1+Settings!C11)^Settings!C16), "-")</f>
        <v/>
      </c>
      <c r="D140" s="20">
        <f>IFERROR(((RAN_Capex!D140*0.1)*Settings!C16)/((1+Settings!C11)^Settings!C16), "-")</f>
        <v/>
      </c>
      <c r="E140" s="20">
        <f>IFERROR(((RAN_Capex!E140*0.1)*Settings!C16)/((1+Settings!C11)^Settings!C16), "-")</f>
        <v/>
      </c>
      <c r="F140" s="20">
        <f>IFERROR(((RAN_Capex!F140*0.1)*Settings!C16)/((1+Settings!C11)^Settings!C16), "-")</f>
        <v/>
      </c>
      <c r="G140" s="20">
        <f>IFERROR(((RAN_Capex!G140*0.1)*Settings!C16)/((1+Settings!C11)^Settings!C16), "-")</f>
        <v/>
      </c>
      <c r="H140" s="20">
        <f>IFERROR(((RAN_Capex!H140*0.1)*Settings!C16)/((1+Settings!C11)^Settings!C16), "-")</f>
        <v/>
      </c>
      <c r="I140" s="20">
        <f>IFERROR(((RAN_Capex!I140*0.1)*Settings!C16)/((1+Settings!C11)^Settings!C16), "-")</f>
        <v/>
      </c>
      <c r="J140" s="20">
        <f>IFERROR(((RAN_Capex!J140*0.1)*Settings!C16)/((1+Settings!C11)^Settings!C16), "-")</f>
        <v/>
      </c>
      <c r="K140" s="20">
        <f>IFERROR(((RAN_Capex!K140*0.1)*Settings!C16)/((1+Settings!C11)^Settings!C16), "-")</f>
        <v/>
      </c>
      <c r="L140" s="20">
        <f>IFERROR(((RAN_Capex!L140*0.1)*Settings!C16)/((1+Settings!C11)^Settings!C16), "-")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IFERROR(((RAN_Capex!C141*0.1)*Settings!C16)/((1+Settings!C11)^Settings!C16), "-")</f>
        <v/>
      </c>
      <c r="D141" s="20">
        <f>IFERROR(((RAN_Capex!D141*0.1)*Settings!C16)/((1+Settings!C11)^Settings!C16), "-")</f>
        <v/>
      </c>
      <c r="E141" s="20">
        <f>IFERROR(((RAN_Capex!E141*0.1)*Settings!C16)/((1+Settings!C11)^Settings!C16), "-")</f>
        <v/>
      </c>
      <c r="F141" s="20">
        <f>IFERROR(((RAN_Capex!F141*0.1)*Settings!C16)/((1+Settings!C11)^Settings!C16), "-")</f>
        <v/>
      </c>
      <c r="G141" s="20">
        <f>IFERROR(((RAN_Capex!G141*0.1)*Settings!C16)/((1+Settings!C11)^Settings!C16), "-")</f>
        <v/>
      </c>
      <c r="H141" s="20">
        <f>IFERROR(((RAN_Capex!H141*0.1)*Settings!C16)/((1+Settings!C11)^Settings!C16), "-")</f>
        <v/>
      </c>
      <c r="I141" s="20">
        <f>IFERROR(((RAN_Capex!I141*0.1)*Settings!C16)/((1+Settings!C11)^Settings!C16), "-")</f>
        <v/>
      </c>
      <c r="J141" s="20">
        <f>IFERROR(((RAN_Capex!J141*0.1)*Settings!C16)/((1+Settings!C11)^Settings!C16), "-")</f>
        <v/>
      </c>
      <c r="K141" s="20">
        <f>IFERROR(((RAN_Capex!K141*0.1)*Settings!C16)/((1+Settings!C11)^Settings!C16), "-")</f>
        <v/>
      </c>
      <c r="L141" s="20">
        <f>IFERROR(((RAN_Capex!L141*0.1)*Settings!C16)/((1+Settings!C11)^Settings!C16), "-")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IFERROR(((RAN_Capex!C142*0.1)*Settings!C16)/((1+Settings!C11)^Settings!C16), "-")</f>
        <v/>
      </c>
      <c r="D142" s="20">
        <f>IFERROR(((RAN_Capex!D142*0.1)*Settings!C16)/((1+Settings!C11)^Settings!C16), "-")</f>
        <v/>
      </c>
      <c r="E142" s="20">
        <f>IFERROR(((RAN_Capex!E142*0.1)*Settings!C16)/((1+Settings!C11)^Settings!C16), "-")</f>
        <v/>
      </c>
      <c r="F142" s="20">
        <f>IFERROR(((RAN_Capex!F142*0.1)*Settings!C16)/((1+Settings!C11)^Settings!C16), "-")</f>
        <v/>
      </c>
      <c r="G142" s="20">
        <f>IFERROR(((RAN_Capex!G142*0.1)*Settings!C16)/((1+Settings!C11)^Settings!C16), "-")</f>
        <v/>
      </c>
      <c r="H142" s="20">
        <f>IFERROR(((RAN_Capex!H142*0.1)*Settings!C16)/((1+Settings!C11)^Settings!C16), "-")</f>
        <v/>
      </c>
      <c r="I142" s="20">
        <f>IFERROR(((RAN_Capex!I142*0.1)*Settings!C16)/((1+Settings!C11)^Settings!C16), "-")</f>
        <v/>
      </c>
      <c r="J142" s="20">
        <f>IFERROR(((RAN_Capex!J142*0.1)*Settings!C16)/((1+Settings!C11)^Settings!C16), "-")</f>
        <v/>
      </c>
      <c r="K142" s="20">
        <f>IFERROR(((RAN_Capex!K142*0.1)*Settings!C16)/((1+Settings!C11)^Settings!C16), "-")</f>
        <v/>
      </c>
      <c r="L142" s="20">
        <f>IFERROR(((RAN_Capex!L142*0.1)*Settings!C16)/((1+Settings!C11)^Settings!C16), "-")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IFERROR(((RAN_Capex!C143*0.1)*Settings!C16)/((1+Settings!C11)^Settings!C16), "-")</f>
        <v/>
      </c>
      <c r="D143" s="20">
        <f>IFERROR(((RAN_Capex!D143*0.1)*Settings!C16)/((1+Settings!C11)^Settings!C16), "-")</f>
        <v/>
      </c>
      <c r="E143" s="20">
        <f>IFERROR(((RAN_Capex!E143*0.1)*Settings!C16)/((1+Settings!C11)^Settings!C16), "-")</f>
        <v/>
      </c>
      <c r="F143" s="20">
        <f>IFERROR(((RAN_Capex!F143*0.1)*Settings!C16)/((1+Settings!C11)^Settings!C16), "-")</f>
        <v/>
      </c>
      <c r="G143" s="20">
        <f>IFERROR(((RAN_Capex!G143*0.1)*Settings!C16)/((1+Settings!C11)^Settings!C16), "-")</f>
        <v/>
      </c>
      <c r="H143" s="20">
        <f>IFERROR(((RAN_Capex!H143*0.1)*Settings!C16)/((1+Settings!C11)^Settings!C16), "-")</f>
        <v/>
      </c>
      <c r="I143" s="20">
        <f>IFERROR(((RAN_Capex!I143*0.1)*Settings!C16)/((1+Settings!C11)^Settings!C16), "-")</f>
        <v/>
      </c>
      <c r="J143" s="20">
        <f>IFERROR(((RAN_Capex!J143*0.1)*Settings!C16)/((1+Settings!C11)^Settings!C16), "-")</f>
        <v/>
      </c>
      <c r="K143" s="20">
        <f>IFERROR(((RAN_Capex!K143*0.1)*Settings!C16)/((1+Settings!C11)^Settings!C16), "-")</f>
        <v/>
      </c>
      <c r="L143" s="20">
        <f>IFERROR(((RAN_Capex!L143*0.1)*Settings!C16)/((1+Settings!C11)^Settings!C16), "-")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IFERROR(((RAN_Capex!C144*0.1)*Settings!C16)/((1+Settings!C11)^Settings!C16), "-")</f>
        <v/>
      </c>
      <c r="D144" s="20">
        <f>IFERROR(((RAN_Capex!D144*0.1)*Settings!C16)/((1+Settings!C11)^Settings!C16), "-")</f>
        <v/>
      </c>
      <c r="E144" s="20">
        <f>IFERROR(((RAN_Capex!E144*0.1)*Settings!C16)/((1+Settings!C11)^Settings!C16), "-")</f>
        <v/>
      </c>
      <c r="F144" s="20">
        <f>IFERROR(((RAN_Capex!F144*0.1)*Settings!C16)/((1+Settings!C11)^Settings!C16), "-")</f>
        <v/>
      </c>
      <c r="G144" s="20">
        <f>IFERROR(((RAN_Capex!G144*0.1)*Settings!C16)/((1+Settings!C11)^Settings!C16), "-")</f>
        <v/>
      </c>
      <c r="H144" s="20">
        <f>IFERROR(((RAN_Capex!H144*0.1)*Settings!C16)/((1+Settings!C11)^Settings!C16), "-")</f>
        <v/>
      </c>
      <c r="I144" s="20">
        <f>IFERROR(((RAN_Capex!I144*0.1)*Settings!C16)/((1+Settings!C11)^Settings!C16), "-")</f>
        <v/>
      </c>
      <c r="J144" s="20">
        <f>IFERROR(((RAN_Capex!J144*0.1)*Settings!C16)/((1+Settings!C11)^Settings!C16), "-")</f>
        <v/>
      </c>
      <c r="K144" s="20">
        <f>IFERROR(((RAN_Capex!K144*0.1)*Settings!C16)/((1+Settings!C11)^Settings!C16), "-")</f>
        <v/>
      </c>
      <c r="L144" s="20">
        <f>IFERROR(((RAN_Capex!L144*0.1)*Settings!C16)/((1+Settings!C11)^Settings!C16), "-")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IFERROR(((RAN_Capex!C145*0.1)*Settings!C16)/((1+Settings!C11)^Settings!C16), "-")</f>
        <v/>
      </c>
      <c r="D145" s="20">
        <f>IFERROR(((RAN_Capex!D145*0.1)*Settings!C16)/((1+Settings!C11)^Settings!C16), "-")</f>
        <v/>
      </c>
      <c r="E145" s="20">
        <f>IFERROR(((RAN_Capex!E145*0.1)*Settings!C16)/((1+Settings!C11)^Settings!C16), "-")</f>
        <v/>
      </c>
      <c r="F145" s="20">
        <f>IFERROR(((RAN_Capex!F145*0.1)*Settings!C16)/((1+Settings!C11)^Settings!C16), "-")</f>
        <v/>
      </c>
      <c r="G145" s="20">
        <f>IFERROR(((RAN_Capex!G145*0.1)*Settings!C16)/((1+Settings!C11)^Settings!C16), "-")</f>
        <v/>
      </c>
      <c r="H145" s="20">
        <f>IFERROR(((RAN_Capex!H145*0.1)*Settings!C16)/((1+Settings!C11)^Settings!C16), "-")</f>
        <v/>
      </c>
      <c r="I145" s="20">
        <f>IFERROR(((RAN_Capex!I145*0.1)*Settings!C16)/((1+Settings!C11)^Settings!C16), "-")</f>
        <v/>
      </c>
      <c r="J145" s="20">
        <f>IFERROR(((RAN_Capex!J145*0.1)*Settings!C16)/((1+Settings!C11)^Settings!C16), "-")</f>
        <v/>
      </c>
      <c r="K145" s="20">
        <f>IFERROR(((RAN_Capex!K145*0.1)*Settings!C16)/((1+Settings!C11)^Settings!C16), "-")</f>
        <v/>
      </c>
      <c r="L145" s="20">
        <f>IFERROR(((RAN_Capex!L145*0.1)*Settings!C16)/((1+Settings!C11)^Settings!C16), "-")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IFERROR(((RAN_Capex!C146*0.1)*Settings!C16)/((1+Settings!C11)^Settings!C16), "-")</f>
        <v/>
      </c>
      <c r="D146" s="20">
        <f>IFERROR(((RAN_Capex!D146*0.1)*Settings!C16)/((1+Settings!C11)^Settings!C16), "-")</f>
        <v/>
      </c>
      <c r="E146" s="20">
        <f>IFERROR(((RAN_Capex!E146*0.1)*Settings!C16)/((1+Settings!C11)^Settings!C16), "-")</f>
        <v/>
      </c>
      <c r="F146" s="20">
        <f>IFERROR(((RAN_Capex!F146*0.1)*Settings!C16)/((1+Settings!C11)^Settings!C16), "-")</f>
        <v/>
      </c>
      <c r="G146" s="20">
        <f>IFERROR(((RAN_Capex!G146*0.1)*Settings!C16)/((1+Settings!C11)^Settings!C16), "-")</f>
        <v/>
      </c>
      <c r="H146" s="20">
        <f>IFERROR(((RAN_Capex!H146*0.1)*Settings!C16)/((1+Settings!C11)^Settings!C16), "-")</f>
        <v/>
      </c>
      <c r="I146" s="20">
        <f>IFERROR(((RAN_Capex!I146*0.1)*Settings!C16)/((1+Settings!C11)^Settings!C16), "-")</f>
        <v/>
      </c>
      <c r="J146" s="20">
        <f>IFERROR(((RAN_Capex!J146*0.1)*Settings!C16)/((1+Settings!C11)^Settings!C16), "-")</f>
        <v/>
      </c>
      <c r="K146" s="20">
        <f>IFERROR(((RAN_Capex!K146*0.1)*Settings!C16)/((1+Settings!C11)^Settings!C16), "-")</f>
        <v/>
      </c>
      <c r="L146" s="20">
        <f>IFERROR(((RAN_Capex!L146*0.1)*Settings!C16)/((1+Settings!C11)^Settings!C16), "-")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IFERROR(((RAN_Capex!C147*0.1)*Settings!C16)/((1+Settings!C11)^Settings!C16), "-")</f>
        <v/>
      </c>
      <c r="D147" s="20">
        <f>IFERROR(((RAN_Capex!D147*0.1)*Settings!C16)/((1+Settings!C11)^Settings!C16), "-")</f>
        <v/>
      </c>
      <c r="E147" s="20">
        <f>IFERROR(((RAN_Capex!E147*0.1)*Settings!C16)/((1+Settings!C11)^Settings!C16), "-")</f>
        <v/>
      </c>
      <c r="F147" s="20">
        <f>IFERROR(((RAN_Capex!F147*0.1)*Settings!C16)/((1+Settings!C11)^Settings!C16), "-")</f>
        <v/>
      </c>
      <c r="G147" s="20">
        <f>IFERROR(((RAN_Capex!G147*0.1)*Settings!C16)/((1+Settings!C11)^Settings!C16), "-")</f>
        <v/>
      </c>
      <c r="H147" s="20">
        <f>IFERROR(((RAN_Capex!H147*0.1)*Settings!C16)/((1+Settings!C11)^Settings!C16), "-")</f>
        <v/>
      </c>
      <c r="I147" s="20">
        <f>IFERROR(((RAN_Capex!I147*0.1)*Settings!C16)/((1+Settings!C11)^Settings!C16), "-")</f>
        <v/>
      </c>
      <c r="J147" s="20">
        <f>IFERROR(((RAN_Capex!J147*0.1)*Settings!C16)/((1+Settings!C11)^Settings!C16), "-")</f>
        <v/>
      </c>
      <c r="K147" s="20">
        <f>IFERROR(((RAN_Capex!K147*0.1)*Settings!C16)/((1+Settings!C11)^Settings!C16), "-")</f>
        <v/>
      </c>
      <c r="L147" s="20">
        <f>IFERROR(((RAN_Capex!L147*0.1)*Settings!C16)/((1+Settings!C11)^Settings!C16), "-")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IFERROR(((RAN_Capex!C148*0.1)*Settings!C16)/((1+Settings!C11)^Settings!C16), "-")</f>
        <v/>
      </c>
      <c r="D148" s="20">
        <f>IFERROR(((RAN_Capex!D148*0.1)*Settings!C16)/((1+Settings!C11)^Settings!C16), "-")</f>
        <v/>
      </c>
      <c r="E148" s="20">
        <f>IFERROR(((RAN_Capex!E148*0.1)*Settings!C16)/((1+Settings!C11)^Settings!C16), "-")</f>
        <v/>
      </c>
      <c r="F148" s="20">
        <f>IFERROR(((RAN_Capex!F148*0.1)*Settings!C16)/((1+Settings!C11)^Settings!C16), "-")</f>
        <v/>
      </c>
      <c r="G148" s="20">
        <f>IFERROR(((RAN_Capex!G148*0.1)*Settings!C16)/((1+Settings!C11)^Settings!C16), "-")</f>
        <v/>
      </c>
      <c r="H148" s="20">
        <f>IFERROR(((RAN_Capex!H148*0.1)*Settings!C16)/((1+Settings!C11)^Settings!C16), "-")</f>
        <v/>
      </c>
      <c r="I148" s="20">
        <f>IFERROR(((RAN_Capex!I148*0.1)*Settings!C16)/((1+Settings!C11)^Settings!C16), "-")</f>
        <v/>
      </c>
      <c r="J148" s="20">
        <f>IFERROR(((RAN_Capex!J148*0.1)*Settings!C16)/((1+Settings!C11)^Settings!C16), "-")</f>
        <v/>
      </c>
      <c r="K148" s="20">
        <f>IFERROR(((RAN_Capex!K148*0.1)*Settings!C16)/((1+Settings!C11)^Settings!C16), "-")</f>
        <v/>
      </c>
      <c r="L148" s="20">
        <f>IFERROR(((RAN_Capex!L148*0.1)*Settings!C16)/((1+Settings!C11)^Settings!C16), "-")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IFERROR(((RAN_Capex!C149*0.1)*Settings!C16)/((1+Settings!C11)^Settings!C16), "-")</f>
        <v/>
      </c>
      <c r="D149" s="20">
        <f>IFERROR(((RAN_Capex!D149*0.1)*Settings!C16)/((1+Settings!C11)^Settings!C16), "-")</f>
        <v/>
      </c>
      <c r="E149" s="20">
        <f>IFERROR(((RAN_Capex!E149*0.1)*Settings!C16)/((1+Settings!C11)^Settings!C16), "-")</f>
        <v/>
      </c>
      <c r="F149" s="20">
        <f>IFERROR(((RAN_Capex!F149*0.1)*Settings!C16)/((1+Settings!C11)^Settings!C16), "-")</f>
        <v/>
      </c>
      <c r="G149" s="20">
        <f>IFERROR(((RAN_Capex!G149*0.1)*Settings!C16)/((1+Settings!C11)^Settings!C16), "-")</f>
        <v/>
      </c>
      <c r="H149" s="20">
        <f>IFERROR(((RAN_Capex!H149*0.1)*Settings!C16)/((1+Settings!C11)^Settings!C16), "-")</f>
        <v/>
      </c>
      <c r="I149" s="20">
        <f>IFERROR(((RAN_Capex!I149*0.1)*Settings!C16)/((1+Settings!C11)^Settings!C16), "-")</f>
        <v/>
      </c>
      <c r="J149" s="20">
        <f>IFERROR(((RAN_Capex!J149*0.1)*Settings!C16)/((1+Settings!C11)^Settings!C16), "-")</f>
        <v/>
      </c>
      <c r="K149" s="20">
        <f>IFERROR(((RAN_Capex!K149*0.1)*Settings!C16)/((1+Settings!C11)^Settings!C16), "-")</f>
        <v/>
      </c>
      <c r="L149" s="20">
        <f>IFERROR(((RAN_Capex!L149*0.1)*Settings!C16)/((1+Settings!C11)^Settings!C16), "-")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IFERROR(((RAN_Capex!C150*0.1)*Settings!C16)/((1+Settings!C11)^Settings!C16), "-")</f>
        <v/>
      </c>
      <c r="D150" s="20">
        <f>IFERROR(((RAN_Capex!D150*0.1)*Settings!C16)/((1+Settings!C11)^Settings!C16), "-")</f>
        <v/>
      </c>
      <c r="E150" s="20">
        <f>IFERROR(((RAN_Capex!E150*0.1)*Settings!C16)/((1+Settings!C11)^Settings!C16), "-")</f>
        <v/>
      </c>
      <c r="F150" s="20">
        <f>IFERROR(((RAN_Capex!F150*0.1)*Settings!C16)/((1+Settings!C11)^Settings!C16), "-")</f>
        <v/>
      </c>
      <c r="G150" s="20">
        <f>IFERROR(((RAN_Capex!G150*0.1)*Settings!C16)/((1+Settings!C11)^Settings!C16), "-")</f>
        <v/>
      </c>
      <c r="H150" s="20">
        <f>IFERROR(((RAN_Capex!H150*0.1)*Settings!C16)/((1+Settings!C11)^Settings!C16), "-")</f>
        <v/>
      </c>
      <c r="I150" s="20">
        <f>IFERROR(((RAN_Capex!I150*0.1)*Settings!C16)/((1+Settings!C11)^Settings!C16), "-")</f>
        <v/>
      </c>
      <c r="J150" s="20">
        <f>IFERROR(((RAN_Capex!J150*0.1)*Settings!C16)/((1+Settings!C11)^Settings!C16), "-")</f>
        <v/>
      </c>
      <c r="K150" s="20">
        <f>IFERROR(((RAN_Capex!K150*0.1)*Settings!C16)/((1+Settings!C11)^Settings!C16), "-")</f>
        <v/>
      </c>
      <c r="L150" s="20">
        <f>IFERROR(((RAN_Capex!L150*0.1)*Settings!C16)/((1+Settings!C11)^Settings!C16), "-")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IFERROR(((RAN_Capex!C151*0.1)*Settings!C16)/((1+Settings!C11)^Settings!C16), "-")</f>
        <v/>
      </c>
      <c r="D151" s="20">
        <f>IFERROR(((RAN_Capex!D151*0.1)*Settings!C16)/((1+Settings!C11)^Settings!C16), "-")</f>
        <v/>
      </c>
      <c r="E151" s="20">
        <f>IFERROR(((RAN_Capex!E151*0.1)*Settings!C16)/((1+Settings!C11)^Settings!C16), "-")</f>
        <v/>
      </c>
      <c r="F151" s="20">
        <f>IFERROR(((RAN_Capex!F151*0.1)*Settings!C16)/((1+Settings!C11)^Settings!C16), "-")</f>
        <v/>
      </c>
      <c r="G151" s="20">
        <f>IFERROR(((RAN_Capex!G151*0.1)*Settings!C16)/((1+Settings!C11)^Settings!C16), "-")</f>
        <v/>
      </c>
      <c r="H151" s="20">
        <f>IFERROR(((RAN_Capex!H151*0.1)*Settings!C16)/((1+Settings!C11)^Settings!C16), "-")</f>
        <v/>
      </c>
      <c r="I151" s="20">
        <f>IFERROR(((RAN_Capex!I151*0.1)*Settings!C16)/((1+Settings!C11)^Settings!C16), "-")</f>
        <v/>
      </c>
      <c r="J151" s="20">
        <f>IFERROR(((RAN_Capex!J151*0.1)*Settings!C16)/((1+Settings!C11)^Settings!C16), "-")</f>
        <v/>
      </c>
      <c r="K151" s="20">
        <f>IFERROR(((RAN_Capex!K151*0.1)*Settings!C16)/((1+Settings!C11)^Settings!C16), "-")</f>
        <v/>
      </c>
      <c r="L151" s="20">
        <f>IFERROR(((RAN_Capex!L151*0.1)*Settings!C16)/((1+Settings!C11)^Settings!C16), "-")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IFERROR(((RAN_Capex!C152*0.1)*Settings!C16)/((1+Settings!C11)^Settings!C16), "-")</f>
        <v/>
      </c>
      <c r="D152" s="20">
        <f>IFERROR(((RAN_Capex!D152*0.1)*Settings!C16)/((1+Settings!C11)^Settings!C16), "-")</f>
        <v/>
      </c>
      <c r="E152" s="20">
        <f>IFERROR(((RAN_Capex!E152*0.1)*Settings!C16)/((1+Settings!C11)^Settings!C16), "-")</f>
        <v/>
      </c>
      <c r="F152" s="20">
        <f>IFERROR(((RAN_Capex!F152*0.1)*Settings!C16)/((1+Settings!C11)^Settings!C16), "-")</f>
        <v/>
      </c>
      <c r="G152" s="20">
        <f>IFERROR(((RAN_Capex!G152*0.1)*Settings!C16)/((1+Settings!C11)^Settings!C16), "-")</f>
        <v/>
      </c>
      <c r="H152" s="20">
        <f>IFERROR(((RAN_Capex!H152*0.1)*Settings!C16)/((1+Settings!C11)^Settings!C16), "-")</f>
        <v/>
      </c>
      <c r="I152" s="20">
        <f>IFERROR(((RAN_Capex!I152*0.1)*Settings!C16)/((1+Settings!C11)^Settings!C16), "-")</f>
        <v/>
      </c>
      <c r="J152" s="20">
        <f>IFERROR(((RAN_Capex!J152*0.1)*Settings!C16)/((1+Settings!C11)^Settings!C16), "-")</f>
        <v/>
      </c>
      <c r="K152" s="20">
        <f>IFERROR(((RAN_Capex!K152*0.1)*Settings!C16)/((1+Settings!C11)^Settings!C16), "-")</f>
        <v/>
      </c>
      <c r="L152" s="20">
        <f>IFERROR(((RAN_Capex!L152*0.1)*Settings!C16)/((1+Settings!C11)^Settings!C16), "-")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IFERROR(((RAN_Capex!C153*0.1)*Settings!C16)/((1+Settings!C11)^Settings!C16), "-")</f>
        <v/>
      </c>
      <c r="D153" s="20">
        <f>IFERROR(((RAN_Capex!D153*0.1)*Settings!C16)/((1+Settings!C11)^Settings!C16), "-")</f>
        <v/>
      </c>
      <c r="E153" s="20">
        <f>IFERROR(((RAN_Capex!E153*0.1)*Settings!C16)/((1+Settings!C11)^Settings!C16), "-")</f>
        <v/>
      </c>
      <c r="F153" s="20">
        <f>IFERROR(((RAN_Capex!F153*0.1)*Settings!C16)/((1+Settings!C11)^Settings!C16), "-")</f>
        <v/>
      </c>
      <c r="G153" s="20">
        <f>IFERROR(((RAN_Capex!G153*0.1)*Settings!C16)/((1+Settings!C11)^Settings!C16), "-")</f>
        <v/>
      </c>
      <c r="H153" s="20">
        <f>IFERROR(((RAN_Capex!H153*0.1)*Settings!C16)/((1+Settings!C11)^Settings!C16), "-")</f>
        <v/>
      </c>
      <c r="I153" s="20">
        <f>IFERROR(((RAN_Capex!I153*0.1)*Settings!C16)/((1+Settings!C11)^Settings!C16), "-")</f>
        <v/>
      </c>
      <c r="J153" s="20">
        <f>IFERROR(((RAN_Capex!J153*0.1)*Settings!C16)/((1+Settings!C11)^Settings!C16), "-")</f>
        <v/>
      </c>
      <c r="K153" s="20">
        <f>IFERROR(((RAN_Capex!K153*0.1)*Settings!C16)/((1+Settings!C11)^Settings!C16), "-")</f>
        <v/>
      </c>
      <c r="L153" s="20">
        <f>IFERROR(((RAN_Capex!L153*0.1)*Settings!C16)/((1+Settings!C11)^Settings!C16), "-")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IFERROR(((RAN_Capex!C154*0.1)*Settings!C16)/((1+Settings!C11)^Settings!C16), "-")</f>
        <v/>
      </c>
      <c r="D154" s="20">
        <f>IFERROR(((RAN_Capex!D154*0.1)*Settings!C16)/((1+Settings!C11)^Settings!C16), "-")</f>
        <v/>
      </c>
      <c r="E154" s="20">
        <f>IFERROR(((RAN_Capex!E154*0.1)*Settings!C16)/((1+Settings!C11)^Settings!C16), "-")</f>
        <v/>
      </c>
      <c r="F154" s="20">
        <f>IFERROR(((RAN_Capex!F154*0.1)*Settings!C16)/((1+Settings!C11)^Settings!C16), "-")</f>
        <v/>
      </c>
      <c r="G154" s="20">
        <f>IFERROR(((RAN_Capex!G154*0.1)*Settings!C16)/((1+Settings!C11)^Settings!C16), "-")</f>
        <v/>
      </c>
      <c r="H154" s="20">
        <f>IFERROR(((RAN_Capex!H154*0.1)*Settings!C16)/((1+Settings!C11)^Settings!C16), "-")</f>
        <v/>
      </c>
      <c r="I154" s="20">
        <f>IFERROR(((RAN_Capex!I154*0.1)*Settings!C16)/((1+Settings!C11)^Settings!C16), "-")</f>
        <v/>
      </c>
      <c r="J154" s="20">
        <f>IFERROR(((RAN_Capex!J154*0.1)*Settings!C16)/((1+Settings!C11)^Settings!C16), "-")</f>
        <v/>
      </c>
      <c r="K154" s="20">
        <f>IFERROR(((RAN_Capex!K154*0.1)*Settings!C16)/((1+Settings!C11)^Settings!C16), "-")</f>
        <v/>
      </c>
      <c r="L154" s="20">
        <f>IFERROR(((RAN_Capex!L154*0.1)*Settings!C16)/((1+Settings!C11)^Settings!C16), "-")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IFERROR(((RAN_Capex!C155*0.1)*Settings!C16)/((1+Settings!C11)^Settings!C16), "-")</f>
        <v/>
      </c>
      <c r="D155" s="20">
        <f>IFERROR(((RAN_Capex!D155*0.1)*Settings!C16)/((1+Settings!C11)^Settings!C16), "-")</f>
        <v/>
      </c>
      <c r="E155" s="20">
        <f>IFERROR(((RAN_Capex!E155*0.1)*Settings!C16)/((1+Settings!C11)^Settings!C16), "-")</f>
        <v/>
      </c>
      <c r="F155" s="20">
        <f>IFERROR(((RAN_Capex!F155*0.1)*Settings!C16)/((1+Settings!C11)^Settings!C16), "-")</f>
        <v/>
      </c>
      <c r="G155" s="20">
        <f>IFERROR(((RAN_Capex!G155*0.1)*Settings!C16)/((1+Settings!C11)^Settings!C16), "-")</f>
        <v/>
      </c>
      <c r="H155" s="20">
        <f>IFERROR(((RAN_Capex!H155*0.1)*Settings!C16)/((1+Settings!C11)^Settings!C16), "-")</f>
        <v/>
      </c>
      <c r="I155" s="20">
        <f>IFERROR(((RAN_Capex!I155*0.1)*Settings!C16)/((1+Settings!C11)^Settings!C16), "-")</f>
        <v/>
      </c>
      <c r="J155" s="20">
        <f>IFERROR(((RAN_Capex!J155*0.1)*Settings!C16)/((1+Settings!C11)^Settings!C16), "-")</f>
        <v/>
      </c>
      <c r="K155" s="20">
        <f>IFERROR(((RAN_Capex!K155*0.1)*Settings!C16)/((1+Settings!C11)^Settings!C16), "-")</f>
        <v/>
      </c>
      <c r="L155" s="20">
        <f>IFERROR(((RAN_Capex!L155*0.1)*Settings!C16)/((1+Settings!C11)^Settings!C16), "-")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IFERROR(((RAN_Capex!C156*0.1)*Settings!C16)/((1+Settings!C11)^Settings!C16), "-")</f>
        <v/>
      </c>
      <c r="D156" s="20">
        <f>IFERROR(((RAN_Capex!D156*0.1)*Settings!C16)/((1+Settings!C11)^Settings!C16), "-")</f>
        <v/>
      </c>
      <c r="E156" s="20">
        <f>IFERROR(((RAN_Capex!E156*0.1)*Settings!C16)/((1+Settings!C11)^Settings!C16), "-")</f>
        <v/>
      </c>
      <c r="F156" s="20">
        <f>IFERROR(((RAN_Capex!F156*0.1)*Settings!C16)/((1+Settings!C11)^Settings!C16), "-")</f>
        <v/>
      </c>
      <c r="G156" s="20">
        <f>IFERROR(((RAN_Capex!G156*0.1)*Settings!C16)/((1+Settings!C11)^Settings!C16), "-")</f>
        <v/>
      </c>
      <c r="H156" s="20">
        <f>IFERROR(((RAN_Capex!H156*0.1)*Settings!C16)/((1+Settings!C11)^Settings!C16), "-")</f>
        <v/>
      </c>
      <c r="I156" s="20">
        <f>IFERROR(((RAN_Capex!I156*0.1)*Settings!C16)/((1+Settings!C11)^Settings!C16), "-")</f>
        <v/>
      </c>
      <c r="J156" s="20">
        <f>IFERROR(((RAN_Capex!J156*0.1)*Settings!C16)/((1+Settings!C11)^Settings!C16), "-")</f>
        <v/>
      </c>
      <c r="K156" s="20">
        <f>IFERROR(((RAN_Capex!K156*0.1)*Settings!C16)/((1+Settings!C11)^Settings!C16), "-")</f>
        <v/>
      </c>
      <c r="L156" s="20">
        <f>IFERROR(((RAN_Capex!L156*0.1)*Settings!C16)/((1+Settings!C11)^Settings!C16), "-")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IFERROR(((RAN_Capex!C157*0.1)*Settings!C16)/((1+Settings!C11)^Settings!C16), "-")</f>
        <v/>
      </c>
      <c r="D157" s="20">
        <f>IFERROR(((RAN_Capex!D157*0.1)*Settings!C16)/((1+Settings!C11)^Settings!C16), "-")</f>
        <v/>
      </c>
      <c r="E157" s="20">
        <f>IFERROR(((RAN_Capex!E157*0.1)*Settings!C16)/((1+Settings!C11)^Settings!C16), "-")</f>
        <v/>
      </c>
      <c r="F157" s="20">
        <f>IFERROR(((RAN_Capex!F157*0.1)*Settings!C16)/((1+Settings!C11)^Settings!C16), "-")</f>
        <v/>
      </c>
      <c r="G157" s="20">
        <f>IFERROR(((RAN_Capex!G157*0.1)*Settings!C16)/((1+Settings!C11)^Settings!C16), "-")</f>
        <v/>
      </c>
      <c r="H157" s="20">
        <f>IFERROR(((RAN_Capex!H157*0.1)*Settings!C16)/((1+Settings!C11)^Settings!C16), "-")</f>
        <v/>
      </c>
      <c r="I157" s="20">
        <f>IFERROR(((RAN_Capex!I157*0.1)*Settings!C16)/((1+Settings!C11)^Settings!C16), "-")</f>
        <v/>
      </c>
      <c r="J157" s="20">
        <f>IFERROR(((RAN_Capex!J157*0.1)*Settings!C16)/((1+Settings!C11)^Settings!C16), "-")</f>
        <v/>
      </c>
      <c r="K157" s="20">
        <f>IFERROR(((RAN_Capex!K157*0.1)*Settings!C16)/((1+Settings!C11)^Settings!C16), "-")</f>
        <v/>
      </c>
      <c r="L157" s="20">
        <f>IFERROR(((RAN_Capex!L157*0.1)*Settings!C16)/((1+Settings!C11)^Settings!C16), "-")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IFERROR(((RAN_Capex!C158*0.1)*Settings!C16)/((1+Settings!C11)^Settings!C16), "-")</f>
        <v/>
      </c>
      <c r="D158" s="20">
        <f>IFERROR(((RAN_Capex!D158*0.1)*Settings!C16)/((1+Settings!C11)^Settings!C16), "-")</f>
        <v/>
      </c>
      <c r="E158" s="20">
        <f>IFERROR(((RAN_Capex!E158*0.1)*Settings!C16)/((1+Settings!C11)^Settings!C16), "-")</f>
        <v/>
      </c>
      <c r="F158" s="20">
        <f>IFERROR(((RAN_Capex!F158*0.1)*Settings!C16)/((1+Settings!C11)^Settings!C16), "-")</f>
        <v/>
      </c>
      <c r="G158" s="20">
        <f>IFERROR(((RAN_Capex!G158*0.1)*Settings!C16)/((1+Settings!C11)^Settings!C16), "-")</f>
        <v/>
      </c>
      <c r="H158" s="20">
        <f>IFERROR(((RAN_Capex!H158*0.1)*Settings!C16)/((1+Settings!C11)^Settings!C16), "-")</f>
        <v/>
      </c>
      <c r="I158" s="20">
        <f>IFERROR(((RAN_Capex!I158*0.1)*Settings!C16)/((1+Settings!C11)^Settings!C16), "-")</f>
        <v/>
      </c>
      <c r="J158" s="20">
        <f>IFERROR(((RAN_Capex!J158*0.1)*Settings!C16)/((1+Settings!C11)^Settings!C16), "-")</f>
        <v/>
      </c>
      <c r="K158" s="20">
        <f>IFERROR(((RAN_Capex!K158*0.1)*Settings!C16)/((1+Settings!C11)^Settings!C16), "-")</f>
        <v/>
      </c>
      <c r="L158" s="20">
        <f>IFERROR(((RAN_Capex!L158*0.1)*Settings!C16)/((1+Settings!C11)^Settings!C16), "-")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IFERROR(((RAN_Capex!C159*0.1)*Settings!C16)/((1+Settings!C11)^Settings!C16), "-")</f>
        <v/>
      </c>
      <c r="D159" s="20">
        <f>IFERROR(((RAN_Capex!D159*0.1)*Settings!C16)/((1+Settings!C11)^Settings!C16), "-")</f>
        <v/>
      </c>
      <c r="E159" s="20">
        <f>IFERROR(((RAN_Capex!E159*0.1)*Settings!C16)/((1+Settings!C11)^Settings!C16), "-")</f>
        <v/>
      </c>
      <c r="F159" s="20">
        <f>IFERROR(((RAN_Capex!F159*0.1)*Settings!C16)/((1+Settings!C11)^Settings!C16), "-")</f>
        <v/>
      </c>
      <c r="G159" s="20">
        <f>IFERROR(((RAN_Capex!G159*0.1)*Settings!C16)/((1+Settings!C11)^Settings!C16), "-")</f>
        <v/>
      </c>
      <c r="H159" s="20">
        <f>IFERROR(((RAN_Capex!H159*0.1)*Settings!C16)/((1+Settings!C11)^Settings!C16), "-")</f>
        <v/>
      </c>
      <c r="I159" s="20">
        <f>IFERROR(((RAN_Capex!I159*0.1)*Settings!C16)/((1+Settings!C11)^Settings!C16), "-")</f>
        <v/>
      </c>
      <c r="J159" s="20">
        <f>IFERROR(((RAN_Capex!J159*0.1)*Settings!C16)/((1+Settings!C11)^Settings!C16), "-")</f>
        <v/>
      </c>
      <c r="K159" s="20">
        <f>IFERROR(((RAN_Capex!K159*0.1)*Settings!C16)/((1+Settings!C11)^Settings!C16), "-")</f>
        <v/>
      </c>
      <c r="L159" s="20">
        <f>IFERROR(((RAN_Capex!L159*0.1)*Settings!C16)/((1+Settings!C11)^Settings!C16), "-")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IFERROR(((RAN_Capex!C160*0.1)*Settings!C16)/((1+Settings!C11)^Settings!C16), "-")</f>
        <v/>
      </c>
      <c r="D160" s="20">
        <f>IFERROR(((RAN_Capex!D160*0.1)*Settings!C16)/((1+Settings!C11)^Settings!C16), "-")</f>
        <v/>
      </c>
      <c r="E160" s="20">
        <f>IFERROR(((RAN_Capex!E160*0.1)*Settings!C16)/((1+Settings!C11)^Settings!C16), "-")</f>
        <v/>
      </c>
      <c r="F160" s="20">
        <f>IFERROR(((RAN_Capex!F160*0.1)*Settings!C16)/((1+Settings!C11)^Settings!C16), "-")</f>
        <v/>
      </c>
      <c r="G160" s="20">
        <f>IFERROR(((RAN_Capex!G160*0.1)*Settings!C16)/((1+Settings!C11)^Settings!C16), "-")</f>
        <v/>
      </c>
      <c r="H160" s="20">
        <f>IFERROR(((RAN_Capex!H160*0.1)*Settings!C16)/((1+Settings!C11)^Settings!C16), "-")</f>
        <v/>
      </c>
      <c r="I160" s="20">
        <f>IFERROR(((RAN_Capex!I160*0.1)*Settings!C16)/((1+Settings!C11)^Settings!C16), "-")</f>
        <v/>
      </c>
      <c r="J160" s="20">
        <f>IFERROR(((RAN_Capex!J160*0.1)*Settings!C16)/((1+Settings!C11)^Settings!C16), "-")</f>
        <v/>
      </c>
      <c r="K160" s="20">
        <f>IFERROR(((RAN_Capex!K160*0.1)*Settings!C16)/((1+Settings!C11)^Settings!C16), "-")</f>
        <v/>
      </c>
      <c r="L160" s="20">
        <f>IFERROR(((RAN_Capex!L160*0.1)*Settings!C16)/((1+Settings!C11)^Settings!C16), "-")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IFERROR(((RAN_Capex!C161*0.1)*Settings!C16)/((1+Settings!C11)^Settings!C16), "-")</f>
        <v/>
      </c>
      <c r="D161" s="20">
        <f>IFERROR(((RAN_Capex!D161*0.1)*Settings!C16)/((1+Settings!C11)^Settings!C16), "-")</f>
        <v/>
      </c>
      <c r="E161" s="20">
        <f>IFERROR(((RAN_Capex!E161*0.1)*Settings!C16)/((1+Settings!C11)^Settings!C16), "-")</f>
        <v/>
      </c>
      <c r="F161" s="20">
        <f>IFERROR(((RAN_Capex!F161*0.1)*Settings!C16)/((1+Settings!C11)^Settings!C16), "-")</f>
        <v/>
      </c>
      <c r="G161" s="20">
        <f>IFERROR(((RAN_Capex!G161*0.1)*Settings!C16)/((1+Settings!C11)^Settings!C16), "-")</f>
        <v/>
      </c>
      <c r="H161" s="20">
        <f>IFERROR(((RAN_Capex!H161*0.1)*Settings!C16)/((1+Settings!C11)^Settings!C16), "-")</f>
        <v/>
      </c>
      <c r="I161" s="20">
        <f>IFERROR(((RAN_Capex!I161*0.1)*Settings!C16)/((1+Settings!C11)^Settings!C16), "-")</f>
        <v/>
      </c>
      <c r="J161" s="20">
        <f>IFERROR(((RAN_Capex!J161*0.1)*Settings!C16)/((1+Settings!C11)^Settings!C16), "-")</f>
        <v/>
      </c>
      <c r="K161" s="20">
        <f>IFERROR(((RAN_Capex!K161*0.1)*Settings!C16)/((1+Settings!C11)^Settings!C16), "-")</f>
        <v/>
      </c>
      <c r="L161" s="20">
        <f>IFERROR(((RAN_Capex!L161*0.1)*Settings!C16)/((1+Settings!C11)^Settings!C16), "-")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IFERROR(((RAN_Capex!C162*0.1)*Settings!C16)/((1+Settings!C11)^Settings!C16), "-")</f>
        <v/>
      </c>
      <c r="D162" s="20">
        <f>IFERROR(((RAN_Capex!D162*0.1)*Settings!C16)/((1+Settings!C11)^Settings!C16), "-")</f>
        <v/>
      </c>
      <c r="E162" s="20">
        <f>IFERROR(((RAN_Capex!E162*0.1)*Settings!C16)/((1+Settings!C11)^Settings!C16), "-")</f>
        <v/>
      </c>
      <c r="F162" s="20">
        <f>IFERROR(((RAN_Capex!F162*0.1)*Settings!C16)/((1+Settings!C11)^Settings!C16), "-")</f>
        <v/>
      </c>
      <c r="G162" s="20">
        <f>IFERROR(((RAN_Capex!G162*0.1)*Settings!C16)/((1+Settings!C11)^Settings!C16), "-")</f>
        <v/>
      </c>
      <c r="H162" s="20">
        <f>IFERROR(((RAN_Capex!H162*0.1)*Settings!C16)/((1+Settings!C11)^Settings!C16), "-")</f>
        <v/>
      </c>
      <c r="I162" s="20">
        <f>IFERROR(((RAN_Capex!I162*0.1)*Settings!C16)/((1+Settings!C11)^Settings!C16), "-")</f>
        <v/>
      </c>
      <c r="J162" s="20">
        <f>IFERROR(((RAN_Capex!J162*0.1)*Settings!C16)/((1+Settings!C11)^Settings!C16), "-")</f>
        <v/>
      </c>
      <c r="K162" s="20">
        <f>IFERROR(((RAN_Capex!K162*0.1)*Settings!C16)/((1+Settings!C11)^Settings!C16), "-")</f>
        <v/>
      </c>
      <c r="L162" s="20">
        <f>IFERROR(((RAN_Capex!L162*0.1)*Settings!C16)/((1+Settings!C11)^Settings!C16), "-")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IFERROR(((RAN_Capex!C163*0.1)*Settings!C16)/((1+Settings!C11)^Settings!C16), "-")</f>
        <v/>
      </c>
      <c r="D163" s="20">
        <f>IFERROR(((RAN_Capex!D163*0.1)*Settings!C16)/((1+Settings!C11)^Settings!C16), "-")</f>
        <v/>
      </c>
      <c r="E163" s="20">
        <f>IFERROR(((RAN_Capex!E163*0.1)*Settings!C16)/((1+Settings!C11)^Settings!C16), "-")</f>
        <v/>
      </c>
      <c r="F163" s="20">
        <f>IFERROR(((RAN_Capex!F163*0.1)*Settings!C16)/((1+Settings!C11)^Settings!C16), "-")</f>
        <v/>
      </c>
      <c r="G163" s="20">
        <f>IFERROR(((RAN_Capex!G163*0.1)*Settings!C16)/((1+Settings!C11)^Settings!C16), "-")</f>
        <v/>
      </c>
      <c r="H163" s="20">
        <f>IFERROR(((RAN_Capex!H163*0.1)*Settings!C16)/((1+Settings!C11)^Settings!C16), "-")</f>
        <v/>
      </c>
      <c r="I163" s="20">
        <f>IFERROR(((RAN_Capex!I163*0.1)*Settings!C16)/((1+Settings!C11)^Settings!C16), "-")</f>
        <v/>
      </c>
      <c r="J163" s="20">
        <f>IFERROR(((RAN_Capex!J163*0.1)*Settings!C16)/((1+Settings!C11)^Settings!C16), "-")</f>
        <v/>
      </c>
      <c r="K163" s="20">
        <f>IFERROR(((RAN_Capex!K163*0.1)*Settings!C16)/((1+Settings!C11)^Settings!C16), "-")</f>
        <v/>
      </c>
      <c r="L163" s="20">
        <f>IFERROR(((RAN_Capex!L163*0.1)*Settings!C16)/((1+Settings!C11)^Settings!C16), "-")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IFERROR(((RAN_Capex!C164*0.1)*Settings!C16)/((1+Settings!C11)^Settings!C16), "-")</f>
        <v/>
      </c>
      <c r="D164" s="20">
        <f>IFERROR(((RAN_Capex!D164*0.1)*Settings!C16)/((1+Settings!C11)^Settings!C16), "-")</f>
        <v/>
      </c>
      <c r="E164" s="20">
        <f>IFERROR(((RAN_Capex!E164*0.1)*Settings!C16)/((1+Settings!C11)^Settings!C16), "-")</f>
        <v/>
      </c>
      <c r="F164" s="20">
        <f>IFERROR(((RAN_Capex!F164*0.1)*Settings!C16)/((1+Settings!C11)^Settings!C16), "-")</f>
        <v/>
      </c>
      <c r="G164" s="20">
        <f>IFERROR(((RAN_Capex!G164*0.1)*Settings!C16)/((1+Settings!C11)^Settings!C16), "-")</f>
        <v/>
      </c>
      <c r="H164" s="20">
        <f>IFERROR(((RAN_Capex!H164*0.1)*Settings!C16)/((1+Settings!C11)^Settings!C16), "-")</f>
        <v/>
      </c>
      <c r="I164" s="20">
        <f>IFERROR(((RAN_Capex!I164*0.1)*Settings!C16)/((1+Settings!C11)^Settings!C16), "-")</f>
        <v/>
      </c>
      <c r="J164" s="20">
        <f>IFERROR(((RAN_Capex!J164*0.1)*Settings!C16)/((1+Settings!C11)^Settings!C16), "-")</f>
        <v/>
      </c>
      <c r="K164" s="20">
        <f>IFERROR(((RAN_Capex!K164*0.1)*Settings!C16)/((1+Settings!C11)^Settings!C16), "-")</f>
        <v/>
      </c>
      <c r="L164" s="20">
        <f>IFERROR(((RAN_Capex!L164*0.1)*Settings!C16)/((1+Settings!C11)^Settings!C16), "-")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IFERROR(((RAN_Capex!C165*0.1)*Settings!C16)/((1+Settings!C11)^Settings!C16), "-")</f>
        <v/>
      </c>
      <c r="D165" s="20">
        <f>IFERROR(((RAN_Capex!D165*0.1)*Settings!C16)/((1+Settings!C11)^Settings!C16), "-")</f>
        <v/>
      </c>
      <c r="E165" s="20">
        <f>IFERROR(((RAN_Capex!E165*0.1)*Settings!C16)/((1+Settings!C11)^Settings!C16), "-")</f>
        <v/>
      </c>
      <c r="F165" s="20">
        <f>IFERROR(((RAN_Capex!F165*0.1)*Settings!C16)/((1+Settings!C11)^Settings!C16), "-")</f>
        <v/>
      </c>
      <c r="G165" s="20">
        <f>IFERROR(((RAN_Capex!G165*0.1)*Settings!C16)/((1+Settings!C11)^Settings!C16), "-")</f>
        <v/>
      </c>
      <c r="H165" s="20">
        <f>IFERROR(((RAN_Capex!H165*0.1)*Settings!C16)/((1+Settings!C11)^Settings!C16), "-")</f>
        <v/>
      </c>
      <c r="I165" s="20">
        <f>IFERROR(((RAN_Capex!I165*0.1)*Settings!C16)/((1+Settings!C11)^Settings!C16), "-")</f>
        <v/>
      </c>
      <c r="J165" s="20">
        <f>IFERROR(((RAN_Capex!J165*0.1)*Settings!C16)/((1+Settings!C11)^Settings!C16), "-")</f>
        <v/>
      </c>
      <c r="K165" s="20">
        <f>IFERROR(((RAN_Capex!K165*0.1)*Settings!C16)/((1+Settings!C11)^Settings!C16), "-")</f>
        <v/>
      </c>
      <c r="L165" s="20">
        <f>IFERROR(((RAN_Capex!L165*0.1)*Settings!C16)/((1+Settings!C11)^Settings!C16), "-")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IFERROR(((RAN_Capex!C166*0.1)*Settings!C16)/((1+Settings!C11)^Settings!C16), "-")</f>
        <v/>
      </c>
      <c r="D166" s="20">
        <f>IFERROR(((RAN_Capex!D166*0.1)*Settings!C16)/((1+Settings!C11)^Settings!C16), "-")</f>
        <v/>
      </c>
      <c r="E166" s="20">
        <f>IFERROR(((RAN_Capex!E166*0.1)*Settings!C16)/((1+Settings!C11)^Settings!C16), "-")</f>
        <v/>
      </c>
      <c r="F166" s="20">
        <f>IFERROR(((RAN_Capex!F166*0.1)*Settings!C16)/((1+Settings!C11)^Settings!C16), "-")</f>
        <v/>
      </c>
      <c r="G166" s="20">
        <f>IFERROR(((RAN_Capex!G166*0.1)*Settings!C16)/((1+Settings!C11)^Settings!C16), "-")</f>
        <v/>
      </c>
      <c r="H166" s="20">
        <f>IFERROR(((RAN_Capex!H166*0.1)*Settings!C16)/((1+Settings!C11)^Settings!C16), "-")</f>
        <v/>
      </c>
      <c r="I166" s="20">
        <f>IFERROR(((RAN_Capex!I166*0.1)*Settings!C16)/((1+Settings!C11)^Settings!C16), "-")</f>
        <v/>
      </c>
      <c r="J166" s="20">
        <f>IFERROR(((RAN_Capex!J166*0.1)*Settings!C16)/((1+Settings!C11)^Settings!C16), "-")</f>
        <v/>
      </c>
      <c r="K166" s="20">
        <f>IFERROR(((RAN_Capex!K166*0.1)*Settings!C16)/((1+Settings!C11)^Settings!C16), "-")</f>
        <v/>
      </c>
      <c r="L166" s="20">
        <f>IFERROR(((RAN_Capex!L166*0.1)*Settings!C16)/((1+Settings!C11)^Settings!C16), "-")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IFERROR(((RAN_Capex!C167*0.1)*Settings!C16)/((1+Settings!C11)^Settings!C16), "-")</f>
        <v/>
      </c>
      <c r="D167" s="20">
        <f>IFERROR(((RAN_Capex!D167*0.1)*Settings!C16)/((1+Settings!C11)^Settings!C16), "-")</f>
        <v/>
      </c>
      <c r="E167" s="20">
        <f>IFERROR(((RAN_Capex!E167*0.1)*Settings!C16)/((1+Settings!C11)^Settings!C16), "-")</f>
        <v/>
      </c>
      <c r="F167" s="20">
        <f>IFERROR(((RAN_Capex!F167*0.1)*Settings!C16)/((1+Settings!C11)^Settings!C16), "-")</f>
        <v/>
      </c>
      <c r="G167" s="20">
        <f>IFERROR(((RAN_Capex!G167*0.1)*Settings!C16)/((1+Settings!C11)^Settings!C16), "-")</f>
        <v/>
      </c>
      <c r="H167" s="20">
        <f>IFERROR(((RAN_Capex!H167*0.1)*Settings!C16)/((1+Settings!C11)^Settings!C16), "-")</f>
        <v/>
      </c>
      <c r="I167" s="20">
        <f>IFERROR(((RAN_Capex!I167*0.1)*Settings!C16)/((1+Settings!C11)^Settings!C16), "-")</f>
        <v/>
      </c>
      <c r="J167" s="20">
        <f>IFERROR(((RAN_Capex!J167*0.1)*Settings!C16)/((1+Settings!C11)^Settings!C16), "-")</f>
        <v/>
      </c>
      <c r="K167" s="20">
        <f>IFERROR(((RAN_Capex!K167*0.1)*Settings!C16)/((1+Settings!C11)^Settings!C16), "-")</f>
        <v/>
      </c>
      <c r="L167" s="20">
        <f>IFERROR(((RAN_Capex!L167*0.1)*Settings!C16)/((1+Settings!C11)^Settings!C16), "-")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IFERROR(((RAN_Capex!C168*0.1)*Settings!C16)/((1+Settings!C11)^Settings!C16), "-")</f>
        <v/>
      </c>
      <c r="D168" s="20">
        <f>IFERROR(((RAN_Capex!D168*0.1)*Settings!C16)/((1+Settings!C11)^Settings!C16), "-")</f>
        <v/>
      </c>
      <c r="E168" s="20">
        <f>IFERROR(((RAN_Capex!E168*0.1)*Settings!C16)/((1+Settings!C11)^Settings!C16), "-")</f>
        <v/>
      </c>
      <c r="F168" s="20">
        <f>IFERROR(((RAN_Capex!F168*0.1)*Settings!C16)/((1+Settings!C11)^Settings!C16), "-")</f>
        <v/>
      </c>
      <c r="G168" s="20">
        <f>IFERROR(((RAN_Capex!G168*0.1)*Settings!C16)/((1+Settings!C11)^Settings!C16), "-")</f>
        <v/>
      </c>
      <c r="H168" s="20">
        <f>IFERROR(((RAN_Capex!H168*0.1)*Settings!C16)/((1+Settings!C11)^Settings!C16), "-")</f>
        <v/>
      </c>
      <c r="I168" s="20">
        <f>IFERROR(((RAN_Capex!I168*0.1)*Settings!C16)/((1+Settings!C11)^Settings!C16), "-")</f>
        <v/>
      </c>
      <c r="J168" s="20">
        <f>IFERROR(((RAN_Capex!J168*0.1)*Settings!C16)/((1+Settings!C11)^Settings!C16), "-")</f>
        <v/>
      </c>
      <c r="K168" s="20">
        <f>IFERROR(((RAN_Capex!K168*0.1)*Settings!C16)/((1+Settings!C11)^Settings!C16), "-")</f>
        <v/>
      </c>
      <c r="L168" s="20">
        <f>IFERROR(((RAN_Capex!L168*0.1)*Settings!C16)/((1+Settings!C11)^Settings!C16), "-")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IFERROR(((RAN_Capex!C169*0.1)*Settings!C16)/((1+Settings!C11)^Settings!C16), "-")</f>
        <v/>
      </c>
      <c r="D169" s="20">
        <f>IFERROR(((RAN_Capex!D169*0.1)*Settings!C16)/((1+Settings!C11)^Settings!C16), "-")</f>
        <v/>
      </c>
      <c r="E169" s="20">
        <f>IFERROR(((RAN_Capex!E169*0.1)*Settings!C16)/((1+Settings!C11)^Settings!C16), "-")</f>
        <v/>
      </c>
      <c r="F169" s="20">
        <f>IFERROR(((RAN_Capex!F169*0.1)*Settings!C16)/((1+Settings!C11)^Settings!C16), "-")</f>
        <v/>
      </c>
      <c r="G169" s="20">
        <f>IFERROR(((RAN_Capex!G169*0.1)*Settings!C16)/((1+Settings!C11)^Settings!C16), "-")</f>
        <v/>
      </c>
      <c r="H169" s="20">
        <f>IFERROR(((RAN_Capex!H169*0.1)*Settings!C16)/((1+Settings!C11)^Settings!C16), "-")</f>
        <v/>
      </c>
      <c r="I169" s="20">
        <f>IFERROR(((RAN_Capex!I169*0.1)*Settings!C16)/((1+Settings!C11)^Settings!C16), "-")</f>
        <v/>
      </c>
      <c r="J169" s="20">
        <f>IFERROR(((RAN_Capex!J169*0.1)*Settings!C16)/((1+Settings!C11)^Settings!C16), "-")</f>
        <v/>
      </c>
      <c r="K169" s="20">
        <f>IFERROR(((RAN_Capex!K169*0.1)*Settings!C16)/((1+Settings!C11)^Settings!C16), "-")</f>
        <v/>
      </c>
      <c r="L169" s="20">
        <f>IFERROR(((RAN_Capex!L169*0.1)*Settings!C16)/((1+Settings!C11)^Settings!C16), "-")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IFERROR(((RAN_Capex!C170*0.1)*Settings!C16)/((1+Settings!C11)^Settings!C16), "-")</f>
        <v/>
      </c>
      <c r="D170" s="20">
        <f>IFERROR(((RAN_Capex!D170*0.1)*Settings!C16)/((1+Settings!C11)^Settings!C16), "-")</f>
        <v/>
      </c>
      <c r="E170" s="20">
        <f>IFERROR(((RAN_Capex!E170*0.1)*Settings!C16)/((1+Settings!C11)^Settings!C16), "-")</f>
        <v/>
      </c>
      <c r="F170" s="20">
        <f>IFERROR(((RAN_Capex!F170*0.1)*Settings!C16)/((1+Settings!C11)^Settings!C16), "-")</f>
        <v/>
      </c>
      <c r="G170" s="20">
        <f>IFERROR(((RAN_Capex!G170*0.1)*Settings!C16)/((1+Settings!C11)^Settings!C16), "-")</f>
        <v/>
      </c>
      <c r="H170" s="20">
        <f>IFERROR(((RAN_Capex!H170*0.1)*Settings!C16)/((1+Settings!C11)^Settings!C16), "-")</f>
        <v/>
      </c>
      <c r="I170" s="20">
        <f>IFERROR(((RAN_Capex!I170*0.1)*Settings!C16)/((1+Settings!C11)^Settings!C16), "-")</f>
        <v/>
      </c>
      <c r="J170" s="20">
        <f>IFERROR(((RAN_Capex!J170*0.1)*Settings!C16)/((1+Settings!C11)^Settings!C16), "-")</f>
        <v/>
      </c>
      <c r="K170" s="20">
        <f>IFERROR(((RAN_Capex!K170*0.1)*Settings!C16)/((1+Settings!C11)^Settings!C16), "-")</f>
        <v/>
      </c>
      <c r="L170" s="20">
        <f>IFERROR(((RAN_Capex!L170*0.1)*Settings!C16)/((1+Settings!C11)^Settings!C16), "-")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IFERROR(((RAN_Capex!C171*0.1)*Settings!C16)/((1+Settings!C11)^Settings!C16), "-")</f>
        <v/>
      </c>
      <c r="D171" s="20">
        <f>IFERROR(((RAN_Capex!D171*0.1)*Settings!C16)/((1+Settings!C11)^Settings!C16), "-")</f>
        <v/>
      </c>
      <c r="E171" s="20">
        <f>IFERROR(((RAN_Capex!E171*0.1)*Settings!C16)/((1+Settings!C11)^Settings!C16), "-")</f>
        <v/>
      </c>
      <c r="F171" s="20">
        <f>IFERROR(((RAN_Capex!F171*0.1)*Settings!C16)/((1+Settings!C11)^Settings!C16), "-")</f>
        <v/>
      </c>
      <c r="G171" s="20">
        <f>IFERROR(((RAN_Capex!G171*0.1)*Settings!C16)/((1+Settings!C11)^Settings!C16), "-")</f>
        <v/>
      </c>
      <c r="H171" s="20">
        <f>IFERROR(((RAN_Capex!H171*0.1)*Settings!C16)/((1+Settings!C11)^Settings!C16), "-")</f>
        <v/>
      </c>
      <c r="I171" s="20">
        <f>IFERROR(((RAN_Capex!I171*0.1)*Settings!C16)/((1+Settings!C11)^Settings!C16), "-")</f>
        <v/>
      </c>
      <c r="J171" s="20">
        <f>IFERROR(((RAN_Capex!J171*0.1)*Settings!C16)/((1+Settings!C11)^Settings!C16), "-")</f>
        <v/>
      </c>
      <c r="K171" s="20">
        <f>IFERROR(((RAN_Capex!K171*0.1)*Settings!C16)/((1+Settings!C11)^Settings!C16), "-")</f>
        <v/>
      </c>
      <c r="L171" s="20">
        <f>IFERROR(((RAN_Capex!L171*0.1)*Settings!C16)/((1+Settings!C11)^Settings!C16), "-")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IFERROR(((RAN_Capex!C172*0.1)*Settings!C16)/((1+Settings!C11)^Settings!C16), "-")</f>
        <v/>
      </c>
      <c r="D172" s="20">
        <f>IFERROR(((RAN_Capex!D172*0.1)*Settings!C16)/((1+Settings!C11)^Settings!C16), "-")</f>
        <v/>
      </c>
      <c r="E172" s="20">
        <f>IFERROR(((RAN_Capex!E172*0.1)*Settings!C16)/((1+Settings!C11)^Settings!C16), "-")</f>
        <v/>
      </c>
      <c r="F172" s="20">
        <f>IFERROR(((RAN_Capex!F172*0.1)*Settings!C16)/((1+Settings!C11)^Settings!C16), "-")</f>
        <v/>
      </c>
      <c r="G172" s="20">
        <f>IFERROR(((RAN_Capex!G172*0.1)*Settings!C16)/((1+Settings!C11)^Settings!C16), "-")</f>
        <v/>
      </c>
      <c r="H172" s="20">
        <f>IFERROR(((RAN_Capex!H172*0.1)*Settings!C16)/((1+Settings!C11)^Settings!C16), "-")</f>
        <v/>
      </c>
      <c r="I172" s="20">
        <f>IFERROR(((RAN_Capex!I172*0.1)*Settings!C16)/((1+Settings!C11)^Settings!C16), "-")</f>
        <v/>
      </c>
      <c r="J172" s="20">
        <f>IFERROR(((RAN_Capex!J172*0.1)*Settings!C16)/((1+Settings!C11)^Settings!C16), "-")</f>
        <v/>
      </c>
      <c r="K172" s="20">
        <f>IFERROR(((RAN_Capex!K172*0.1)*Settings!C16)/((1+Settings!C11)^Settings!C16), "-")</f>
        <v/>
      </c>
      <c r="L172" s="20">
        <f>IFERROR(((RAN_Capex!L172*0.1)*Settings!C16)/((1+Settings!C11)^Settings!C16), "-")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IFERROR(((RAN_Capex!C173*0.1)*Settings!C16)/((1+Settings!C11)^Settings!C16), "-")</f>
        <v/>
      </c>
      <c r="D173" s="20">
        <f>IFERROR(((RAN_Capex!D173*0.1)*Settings!C16)/((1+Settings!C11)^Settings!C16), "-")</f>
        <v/>
      </c>
      <c r="E173" s="20">
        <f>IFERROR(((RAN_Capex!E173*0.1)*Settings!C16)/((1+Settings!C11)^Settings!C16), "-")</f>
        <v/>
      </c>
      <c r="F173" s="20">
        <f>IFERROR(((RAN_Capex!F173*0.1)*Settings!C16)/((1+Settings!C11)^Settings!C16), "-")</f>
        <v/>
      </c>
      <c r="G173" s="20">
        <f>IFERROR(((RAN_Capex!G173*0.1)*Settings!C16)/((1+Settings!C11)^Settings!C16), "-")</f>
        <v/>
      </c>
      <c r="H173" s="20">
        <f>IFERROR(((RAN_Capex!H173*0.1)*Settings!C16)/((1+Settings!C11)^Settings!C16), "-")</f>
        <v/>
      </c>
      <c r="I173" s="20">
        <f>IFERROR(((RAN_Capex!I173*0.1)*Settings!C16)/((1+Settings!C11)^Settings!C16), "-")</f>
        <v/>
      </c>
      <c r="J173" s="20">
        <f>IFERROR(((RAN_Capex!J173*0.1)*Settings!C16)/((1+Settings!C11)^Settings!C16), "-")</f>
        <v/>
      </c>
      <c r="K173" s="20">
        <f>IFERROR(((RAN_Capex!K173*0.1)*Settings!C16)/((1+Settings!C11)^Settings!C16), "-")</f>
        <v/>
      </c>
      <c r="L173" s="20">
        <f>IFERROR(((RAN_Capex!L173*0.1)*Settings!C16)/((1+Settings!C11)^Settings!C16), "-")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IFERROR(((RAN_Capex!C174*0.1)*Settings!C16)/((1+Settings!C11)^Settings!C16), "-")</f>
        <v/>
      </c>
      <c r="D174" s="20">
        <f>IFERROR(((RAN_Capex!D174*0.1)*Settings!C16)/((1+Settings!C11)^Settings!C16), "-")</f>
        <v/>
      </c>
      <c r="E174" s="20">
        <f>IFERROR(((RAN_Capex!E174*0.1)*Settings!C16)/((1+Settings!C11)^Settings!C16), "-")</f>
        <v/>
      </c>
      <c r="F174" s="20">
        <f>IFERROR(((RAN_Capex!F174*0.1)*Settings!C16)/((1+Settings!C11)^Settings!C16), "-")</f>
        <v/>
      </c>
      <c r="G174" s="20">
        <f>IFERROR(((RAN_Capex!G174*0.1)*Settings!C16)/((1+Settings!C11)^Settings!C16), "-")</f>
        <v/>
      </c>
      <c r="H174" s="20">
        <f>IFERROR(((RAN_Capex!H174*0.1)*Settings!C16)/((1+Settings!C11)^Settings!C16), "-")</f>
        <v/>
      </c>
      <c r="I174" s="20">
        <f>IFERROR(((RAN_Capex!I174*0.1)*Settings!C16)/((1+Settings!C11)^Settings!C16), "-")</f>
        <v/>
      </c>
      <c r="J174" s="20">
        <f>IFERROR(((RAN_Capex!J174*0.1)*Settings!C16)/((1+Settings!C11)^Settings!C16), "-")</f>
        <v/>
      </c>
      <c r="K174" s="20">
        <f>IFERROR(((RAN_Capex!K174*0.1)*Settings!C16)/((1+Settings!C11)^Settings!C16), "-")</f>
        <v/>
      </c>
      <c r="L174" s="20">
        <f>IFERROR(((RAN_Capex!L174*0.1)*Settings!C16)/((1+Settings!C11)^Settings!C16), "-")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IFERROR(((RAN_Capex!C175*0.1)*Settings!C16)/((1+Settings!C11)^Settings!C16), "-")</f>
        <v/>
      </c>
      <c r="D175" s="20">
        <f>IFERROR(((RAN_Capex!D175*0.1)*Settings!C16)/((1+Settings!C11)^Settings!C16), "-")</f>
        <v/>
      </c>
      <c r="E175" s="20">
        <f>IFERROR(((RAN_Capex!E175*0.1)*Settings!C16)/((1+Settings!C11)^Settings!C16), "-")</f>
        <v/>
      </c>
      <c r="F175" s="20">
        <f>IFERROR(((RAN_Capex!F175*0.1)*Settings!C16)/((1+Settings!C11)^Settings!C16), "-")</f>
        <v/>
      </c>
      <c r="G175" s="20">
        <f>IFERROR(((RAN_Capex!G175*0.1)*Settings!C16)/((1+Settings!C11)^Settings!C16), "-")</f>
        <v/>
      </c>
      <c r="H175" s="20">
        <f>IFERROR(((RAN_Capex!H175*0.1)*Settings!C16)/((1+Settings!C11)^Settings!C16), "-")</f>
        <v/>
      </c>
      <c r="I175" s="20">
        <f>IFERROR(((RAN_Capex!I175*0.1)*Settings!C16)/((1+Settings!C11)^Settings!C16), "-")</f>
        <v/>
      </c>
      <c r="J175" s="20">
        <f>IFERROR(((RAN_Capex!J175*0.1)*Settings!C16)/((1+Settings!C11)^Settings!C16), "-")</f>
        <v/>
      </c>
      <c r="K175" s="20">
        <f>IFERROR(((RAN_Capex!K175*0.1)*Settings!C16)/((1+Settings!C11)^Settings!C16), "-")</f>
        <v/>
      </c>
      <c r="L175" s="20">
        <f>IFERROR(((RAN_Capex!L175*0.1)*Settings!C16)/((1+Settings!C11)^Settings!C16), "-")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IFERROR(((RAN_Capex!C176*0.1)*Settings!C16)/((1+Settings!C11)^Settings!C16), "-")</f>
        <v/>
      </c>
      <c r="D176" s="20">
        <f>IFERROR(((RAN_Capex!D176*0.1)*Settings!C16)/((1+Settings!C11)^Settings!C16), "-")</f>
        <v/>
      </c>
      <c r="E176" s="20">
        <f>IFERROR(((RAN_Capex!E176*0.1)*Settings!C16)/((1+Settings!C11)^Settings!C16), "-")</f>
        <v/>
      </c>
      <c r="F176" s="20">
        <f>IFERROR(((RAN_Capex!F176*0.1)*Settings!C16)/((1+Settings!C11)^Settings!C16), "-")</f>
        <v/>
      </c>
      <c r="G176" s="20">
        <f>IFERROR(((RAN_Capex!G176*0.1)*Settings!C16)/((1+Settings!C11)^Settings!C16), "-")</f>
        <v/>
      </c>
      <c r="H176" s="20">
        <f>IFERROR(((RAN_Capex!H176*0.1)*Settings!C16)/((1+Settings!C11)^Settings!C16), "-")</f>
        <v/>
      </c>
      <c r="I176" s="20">
        <f>IFERROR(((RAN_Capex!I176*0.1)*Settings!C16)/((1+Settings!C11)^Settings!C16), "-")</f>
        <v/>
      </c>
      <c r="J176" s="20">
        <f>IFERROR(((RAN_Capex!J176*0.1)*Settings!C16)/((1+Settings!C11)^Settings!C16), "-")</f>
        <v/>
      </c>
      <c r="K176" s="20">
        <f>IFERROR(((RAN_Capex!K176*0.1)*Settings!C16)/((1+Settings!C11)^Settings!C16), "-")</f>
        <v/>
      </c>
      <c r="L176" s="20">
        <f>IFERROR(((RAN_Capex!L176*0.1)*Settings!C16)/((1+Settings!C11)^Settings!C16), "-")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IFERROR(((RAN_Capex!C177*0.1)*Settings!C16)/((1+Settings!C11)^Settings!C16), "-")</f>
        <v/>
      </c>
      <c r="D177" s="20">
        <f>IFERROR(((RAN_Capex!D177*0.1)*Settings!C16)/((1+Settings!C11)^Settings!C16), "-")</f>
        <v/>
      </c>
      <c r="E177" s="20">
        <f>IFERROR(((RAN_Capex!E177*0.1)*Settings!C16)/((1+Settings!C11)^Settings!C16), "-")</f>
        <v/>
      </c>
      <c r="F177" s="20">
        <f>IFERROR(((RAN_Capex!F177*0.1)*Settings!C16)/((1+Settings!C11)^Settings!C16), "-")</f>
        <v/>
      </c>
      <c r="G177" s="20">
        <f>IFERROR(((RAN_Capex!G177*0.1)*Settings!C16)/((1+Settings!C11)^Settings!C16), "-")</f>
        <v/>
      </c>
      <c r="H177" s="20">
        <f>IFERROR(((RAN_Capex!H177*0.1)*Settings!C16)/((1+Settings!C11)^Settings!C16), "-")</f>
        <v/>
      </c>
      <c r="I177" s="20">
        <f>IFERROR(((RAN_Capex!I177*0.1)*Settings!C16)/((1+Settings!C11)^Settings!C16), "-")</f>
        <v/>
      </c>
      <c r="J177" s="20">
        <f>IFERROR(((RAN_Capex!J177*0.1)*Settings!C16)/((1+Settings!C11)^Settings!C16), "-")</f>
        <v/>
      </c>
      <c r="K177" s="20">
        <f>IFERROR(((RAN_Capex!K177*0.1)*Settings!C16)/((1+Settings!C11)^Settings!C16), "-")</f>
        <v/>
      </c>
      <c r="L177" s="20">
        <f>IFERROR(((RAN_Capex!L177*0.1)*Settings!C16)/((1+Settings!C11)^Settings!C16), "-")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IFERROR(((RAN_Capex!C178*0.1)*Settings!C16)/((1+Settings!C11)^Settings!C16), "-")</f>
        <v/>
      </c>
      <c r="D178" s="20">
        <f>IFERROR(((RAN_Capex!D178*0.1)*Settings!C16)/((1+Settings!C11)^Settings!C16), "-")</f>
        <v/>
      </c>
      <c r="E178" s="20">
        <f>IFERROR(((RAN_Capex!E178*0.1)*Settings!C16)/((1+Settings!C11)^Settings!C16), "-")</f>
        <v/>
      </c>
      <c r="F178" s="20">
        <f>IFERROR(((RAN_Capex!F178*0.1)*Settings!C16)/((1+Settings!C11)^Settings!C16), "-")</f>
        <v/>
      </c>
      <c r="G178" s="20">
        <f>IFERROR(((RAN_Capex!G178*0.1)*Settings!C16)/((1+Settings!C11)^Settings!C16), "-")</f>
        <v/>
      </c>
      <c r="H178" s="20">
        <f>IFERROR(((RAN_Capex!H178*0.1)*Settings!C16)/((1+Settings!C11)^Settings!C16), "-")</f>
        <v/>
      </c>
      <c r="I178" s="20">
        <f>IFERROR(((RAN_Capex!I178*0.1)*Settings!C16)/((1+Settings!C11)^Settings!C16), "-")</f>
        <v/>
      </c>
      <c r="J178" s="20">
        <f>IFERROR(((RAN_Capex!J178*0.1)*Settings!C16)/((1+Settings!C11)^Settings!C16), "-")</f>
        <v/>
      </c>
      <c r="K178" s="20">
        <f>IFERROR(((RAN_Capex!K178*0.1)*Settings!C16)/((1+Settings!C11)^Settings!C16), "-")</f>
        <v/>
      </c>
      <c r="L178" s="20">
        <f>IFERROR(((RAN_Capex!L178*0.1)*Settings!C16)/((1+Settings!C11)^Settings!C16), "-")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IFERROR(((RAN_Capex!C179*0.1)*Settings!C16)/((1+Settings!C11)^Settings!C16), "-")</f>
        <v/>
      </c>
      <c r="D179" s="20">
        <f>IFERROR(((RAN_Capex!D179*0.1)*Settings!C16)/((1+Settings!C11)^Settings!C16), "-")</f>
        <v/>
      </c>
      <c r="E179" s="20">
        <f>IFERROR(((RAN_Capex!E179*0.1)*Settings!C16)/((1+Settings!C11)^Settings!C16), "-")</f>
        <v/>
      </c>
      <c r="F179" s="20">
        <f>IFERROR(((RAN_Capex!F179*0.1)*Settings!C16)/((1+Settings!C11)^Settings!C16), "-")</f>
        <v/>
      </c>
      <c r="G179" s="20">
        <f>IFERROR(((RAN_Capex!G179*0.1)*Settings!C16)/((1+Settings!C11)^Settings!C16), "-")</f>
        <v/>
      </c>
      <c r="H179" s="20">
        <f>IFERROR(((RAN_Capex!H179*0.1)*Settings!C16)/((1+Settings!C11)^Settings!C16), "-")</f>
        <v/>
      </c>
      <c r="I179" s="20">
        <f>IFERROR(((RAN_Capex!I179*0.1)*Settings!C16)/((1+Settings!C11)^Settings!C16), "-")</f>
        <v/>
      </c>
      <c r="J179" s="20">
        <f>IFERROR(((RAN_Capex!J179*0.1)*Settings!C16)/((1+Settings!C11)^Settings!C16), "-")</f>
        <v/>
      </c>
      <c r="K179" s="20">
        <f>IFERROR(((RAN_Capex!K179*0.1)*Settings!C16)/((1+Settings!C11)^Settings!C16), "-")</f>
        <v/>
      </c>
      <c r="L179" s="20">
        <f>IFERROR(((RAN_Capex!L179*0.1)*Settings!C16)/((1+Settings!C11)^Settings!C16), "-")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IFERROR(((RAN_Capex!C180*0.1)*Settings!C16)/((1+Settings!C11)^Settings!C16), "-")</f>
        <v/>
      </c>
      <c r="D180" s="20">
        <f>IFERROR(((RAN_Capex!D180*0.1)*Settings!C16)/((1+Settings!C11)^Settings!C16), "-")</f>
        <v/>
      </c>
      <c r="E180" s="20">
        <f>IFERROR(((RAN_Capex!E180*0.1)*Settings!C16)/((1+Settings!C11)^Settings!C16), "-")</f>
        <v/>
      </c>
      <c r="F180" s="20">
        <f>IFERROR(((RAN_Capex!F180*0.1)*Settings!C16)/((1+Settings!C11)^Settings!C16), "-")</f>
        <v/>
      </c>
      <c r="G180" s="20">
        <f>IFERROR(((RAN_Capex!G180*0.1)*Settings!C16)/((1+Settings!C11)^Settings!C16), "-")</f>
        <v/>
      </c>
      <c r="H180" s="20">
        <f>IFERROR(((RAN_Capex!H180*0.1)*Settings!C16)/((1+Settings!C11)^Settings!C16), "-")</f>
        <v/>
      </c>
      <c r="I180" s="20">
        <f>IFERROR(((RAN_Capex!I180*0.1)*Settings!C16)/((1+Settings!C11)^Settings!C16), "-")</f>
        <v/>
      </c>
      <c r="J180" s="20">
        <f>IFERROR(((RAN_Capex!J180*0.1)*Settings!C16)/((1+Settings!C11)^Settings!C16), "-")</f>
        <v/>
      </c>
      <c r="K180" s="20">
        <f>IFERROR(((RAN_Capex!K180*0.1)*Settings!C16)/((1+Settings!C11)^Settings!C16), "-")</f>
        <v/>
      </c>
      <c r="L180" s="20">
        <f>IFERROR(((RAN_Capex!L180*0.1)*Settings!C16)/((1+Settings!C11)^Settings!C16), "-")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IFERROR(((RAN_Capex!C181*0.1)*Settings!C16)/((1+Settings!C11)^Settings!C16), "-")</f>
        <v/>
      </c>
      <c r="D181" s="20">
        <f>IFERROR(((RAN_Capex!D181*0.1)*Settings!C16)/((1+Settings!C11)^Settings!C16), "-")</f>
        <v/>
      </c>
      <c r="E181" s="20">
        <f>IFERROR(((RAN_Capex!E181*0.1)*Settings!C16)/((1+Settings!C11)^Settings!C16), "-")</f>
        <v/>
      </c>
      <c r="F181" s="20">
        <f>IFERROR(((RAN_Capex!F181*0.1)*Settings!C16)/((1+Settings!C11)^Settings!C16), "-")</f>
        <v/>
      </c>
      <c r="G181" s="20">
        <f>IFERROR(((RAN_Capex!G181*0.1)*Settings!C16)/((1+Settings!C11)^Settings!C16), "-")</f>
        <v/>
      </c>
      <c r="H181" s="20">
        <f>IFERROR(((RAN_Capex!H181*0.1)*Settings!C16)/((1+Settings!C11)^Settings!C16), "-")</f>
        <v/>
      </c>
      <c r="I181" s="20">
        <f>IFERROR(((RAN_Capex!I181*0.1)*Settings!C16)/((1+Settings!C11)^Settings!C16), "-")</f>
        <v/>
      </c>
      <c r="J181" s="20">
        <f>IFERROR(((RAN_Capex!J181*0.1)*Settings!C16)/((1+Settings!C11)^Settings!C16), "-")</f>
        <v/>
      </c>
      <c r="K181" s="20">
        <f>IFERROR(((RAN_Capex!K181*0.1)*Settings!C16)/((1+Settings!C11)^Settings!C16), "-")</f>
        <v/>
      </c>
      <c r="L181" s="20">
        <f>IFERROR(((RAN_Capex!L181*0.1)*Settings!C16)/((1+Settings!C11)^Settings!C16), "-")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IFERROR(((RAN_Capex!C182*0.1)*Settings!C16)/((1+Settings!C11)^Settings!C16), "-")</f>
        <v/>
      </c>
      <c r="D182" s="20">
        <f>IFERROR(((RAN_Capex!D182*0.1)*Settings!C16)/((1+Settings!C11)^Settings!C16), "-")</f>
        <v/>
      </c>
      <c r="E182" s="20">
        <f>IFERROR(((RAN_Capex!E182*0.1)*Settings!C16)/((1+Settings!C11)^Settings!C16), "-")</f>
        <v/>
      </c>
      <c r="F182" s="20">
        <f>IFERROR(((RAN_Capex!F182*0.1)*Settings!C16)/((1+Settings!C11)^Settings!C16), "-")</f>
        <v/>
      </c>
      <c r="G182" s="20">
        <f>IFERROR(((RAN_Capex!G182*0.1)*Settings!C16)/((1+Settings!C11)^Settings!C16), "-")</f>
        <v/>
      </c>
      <c r="H182" s="20">
        <f>IFERROR(((RAN_Capex!H182*0.1)*Settings!C16)/((1+Settings!C11)^Settings!C16), "-")</f>
        <v/>
      </c>
      <c r="I182" s="20">
        <f>IFERROR(((RAN_Capex!I182*0.1)*Settings!C16)/((1+Settings!C11)^Settings!C16), "-")</f>
        <v/>
      </c>
      <c r="J182" s="20">
        <f>IFERROR(((RAN_Capex!J182*0.1)*Settings!C16)/((1+Settings!C11)^Settings!C16), "-")</f>
        <v/>
      </c>
      <c r="K182" s="20">
        <f>IFERROR(((RAN_Capex!K182*0.1)*Settings!C16)/((1+Settings!C11)^Settings!C16), "-")</f>
        <v/>
      </c>
      <c r="L182" s="20">
        <f>IFERROR(((RAN_Capex!L182*0.1)*Settings!C16)/((1+Settings!C11)^Settings!C16), "-")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IFERROR(((RAN_Capex!C183*0.1)*Settings!C16)/((1+Settings!C11)^Settings!C16), "-")</f>
        <v/>
      </c>
      <c r="D183" s="20">
        <f>IFERROR(((RAN_Capex!D183*0.1)*Settings!C16)/((1+Settings!C11)^Settings!C16), "-")</f>
        <v/>
      </c>
      <c r="E183" s="20">
        <f>IFERROR(((RAN_Capex!E183*0.1)*Settings!C16)/((1+Settings!C11)^Settings!C16), "-")</f>
        <v/>
      </c>
      <c r="F183" s="20">
        <f>IFERROR(((RAN_Capex!F183*0.1)*Settings!C16)/((1+Settings!C11)^Settings!C16), "-")</f>
        <v/>
      </c>
      <c r="G183" s="20">
        <f>IFERROR(((RAN_Capex!G183*0.1)*Settings!C16)/((1+Settings!C11)^Settings!C16), "-")</f>
        <v/>
      </c>
      <c r="H183" s="20">
        <f>IFERROR(((RAN_Capex!H183*0.1)*Settings!C16)/((1+Settings!C11)^Settings!C16), "-")</f>
        <v/>
      </c>
      <c r="I183" s="20">
        <f>IFERROR(((RAN_Capex!I183*0.1)*Settings!C16)/((1+Settings!C11)^Settings!C16), "-")</f>
        <v/>
      </c>
      <c r="J183" s="20">
        <f>IFERROR(((RAN_Capex!J183*0.1)*Settings!C16)/((1+Settings!C11)^Settings!C16), "-")</f>
        <v/>
      </c>
      <c r="K183" s="20">
        <f>IFERROR(((RAN_Capex!K183*0.1)*Settings!C16)/((1+Settings!C11)^Settings!C16), "-")</f>
        <v/>
      </c>
      <c r="L183" s="20">
        <f>IFERROR(((RAN_Capex!L183*0.1)*Settings!C16)/((1+Settings!C11)^Settings!C16), "-")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IFERROR(((RAN_Capex!C184*0.1)*Settings!C16)/((1+Settings!C11)^Settings!C16), "-")</f>
        <v/>
      </c>
      <c r="D184" s="20">
        <f>IFERROR(((RAN_Capex!D184*0.1)*Settings!C16)/((1+Settings!C11)^Settings!C16), "-")</f>
        <v/>
      </c>
      <c r="E184" s="20">
        <f>IFERROR(((RAN_Capex!E184*0.1)*Settings!C16)/((1+Settings!C11)^Settings!C16), "-")</f>
        <v/>
      </c>
      <c r="F184" s="20">
        <f>IFERROR(((RAN_Capex!F184*0.1)*Settings!C16)/((1+Settings!C11)^Settings!C16), "-")</f>
        <v/>
      </c>
      <c r="G184" s="20">
        <f>IFERROR(((RAN_Capex!G184*0.1)*Settings!C16)/((1+Settings!C11)^Settings!C16), "-")</f>
        <v/>
      </c>
      <c r="H184" s="20">
        <f>IFERROR(((RAN_Capex!H184*0.1)*Settings!C16)/((1+Settings!C11)^Settings!C16), "-")</f>
        <v/>
      </c>
      <c r="I184" s="20">
        <f>IFERROR(((RAN_Capex!I184*0.1)*Settings!C16)/((1+Settings!C11)^Settings!C16), "-")</f>
        <v/>
      </c>
      <c r="J184" s="20">
        <f>IFERROR(((RAN_Capex!J184*0.1)*Settings!C16)/((1+Settings!C11)^Settings!C16), "-")</f>
        <v/>
      </c>
      <c r="K184" s="20">
        <f>IFERROR(((RAN_Capex!K184*0.1)*Settings!C16)/((1+Settings!C11)^Settings!C16), "-")</f>
        <v/>
      </c>
      <c r="L184" s="20">
        <f>IFERROR(((RAN_Capex!L184*0.1)*Settings!C16)/((1+Settings!C11)^Settings!C16), "-")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IFERROR(((RAN_Capex!C185*0.1)*Settings!C16)/((1+Settings!C11)^Settings!C16), "-")</f>
        <v/>
      </c>
      <c r="D185" s="20">
        <f>IFERROR(((RAN_Capex!D185*0.1)*Settings!C16)/((1+Settings!C11)^Settings!C16), "-")</f>
        <v/>
      </c>
      <c r="E185" s="20">
        <f>IFERROR(((RAN_Capex!E185*0.1)*Settings!C16)/((1+Settings!C11)^Settings!C16), "-")</f>
        <v/>
      </c>
      <c r="F185" s="20">
        <f>IFERROR(((RAN_Capex!F185*0.1)*Settings!C16)/((1+Settings!C11)^Settings!C16), "-")</f>
        <v/>
      </c>
      <c r="G185" s="20">
        <f>IFERROR(((RAN_Capex!G185*0.1)*Settings!C16)/((1+Settings!C11)^Settings!C16), "-")</f>
        <v/>
      </c>
      <c r="H185" s="20">
        <f>IFERROR(((RAN_Capex!H185*0.1)*Settings!C16)/((1+Settings!C11)^Settings!C16), "-")</f>
        <v/>
      </c>
      <c r="I185" s="20">
        <f>IFERROR(((RAN_Capex!I185*0.1)*Settings!C16)/((1+Settings!C11)^Settings!C16), "-")</f>
        <v/>
      </c>
      <c r="J185" s="20">
        <f>IFERROR(((RAN_Capex!J185*0.1)*Settings!C16)/((1+Settings!C11)^Settings!C16), "-")</f>
        <v/>
      </c>
      <c r="K185" s="20">
        <f>IFERROR(((RAN_Capex!K185*0.1)*Settings!C16)/((1+Settings!C11)^Settings!C16), "-")</f>
        <v/>
      </c>
      <c r="L185" s="20">
        <f>IFERROR(((RAN_Capex!L185*0.1)*Settings!C16)/((1+Settings!C11)^Settings!C16), "-")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IFERROR(((RAN_Capex!C186*0.1)*Settings!C16)/((1+Settings!C11)^Settings!C16), "-")</f>
        <v/>
      </c>
      <c r="D186" s="20">
        <f>IFERROR(((RAN_Capex!D186*0.1)*Settings!C16)/((1+Settings!C11)^Settings!C16), "-")</f>
        <v/>
      </c>
      <c r="E186" s="20">
        <f>IFERROR(((RAN_Capex!E186*0.1)*Settings!C16)/((1+Settings!C11)^Settings!C16), "-")</f>
        <v/>
      </c>
      <c r="F186" s="20">
        <f>IFERROR(((RAN_Capex!F186*0.1)*Settings!C16)/((1+Settings!C11)^Settings!C16), "-")</f>
        <v/>
      </c>
      <c r="G186" s="20">
        <f>IFERROR(((RAN_Capex!G186*0.1)*Settings!C16)/((1+Settings!C11)^Settings!C16), "-")</f>
        <v/>
      </c>
      <c r="H186" s="20">
        <f>IFERROR(((RAN_Capex!H186*0.1)*Settings!C16)/((1+Settings!C11)^Settings!C16), "-")</f>
        <v/>
      </c>
      <c r="I186" s="20">
        <f>IFERROR(((RAN_Capex!I186*0.1)*Settings!C16)/((1+Settings!C11)^Settings!C16), "-")</f>
        <v/>
      </c>
      <c r="J186" s="20">
        <f>IFERROR(((RAN_Capex!J186*0.1)*Settings!C16)/((1+Settings!C11)^Settings!C16), "-")</f>
        <v/>
      </c>
      <c r="K186" s="20">
        <f>IFERROR(((RAN_Capex!K186*0.1)*Settings!C16)/((1+Settings!C11)^Settings!C16), "-")</f>
        <v/>
      </c>
      <c r="L186" s="20">
        <f>IFERROR(((RAN_Capex!L186*0.1)*Settings!C16)/((1+Settings!C11)^Settings!C16), "-")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IFERROR(((RAN_Capex!C187*0.1)*Settings!C16)/((1+Settings!C11)^Settings!C16), "-")</f>
        <v/>
      </c>
      <c r="D187" s="20">
        <f>IFERROR(((RAN_Capex!D187*0.1)*Settings!C16)/((1+Settings!C11)^Settings!C16), "-")</f>
        <v/>
      </c>
      <c r="E187" s="20">
        <f>IFERROR(((RAN_Capex!E187*0.1)*Settings!C16)/((1+Settings!C11)^Settings!C16), "-")</f>
        <v/>
      </c>
      <c r="F187" s="20">
        <f>IFERROR(((RAN_Capex!F187*0.1)*Settings!C16)/((1+Settings!C11)^Settings!C16), "-")</f>
        <v/>
      </c>
      <c r="G187" s="20">
        <f>IFERROR(((RAN_Capex!G187*0.1)*Settings!C16)/((1+Settings!C11)^Settings!C16), "-")</f>
        <v/>
      </c>
      <c r="H187" s="20">
        <f>IFERROR(((RAN_Capex!H187*0.1)*Settings!C16)/((1+Settings!C11)^Settings!C16), "-")</f>
        <v/>
      </c>
      <c r="I187" s="20">
        <f>IFERROR(((RAN_Capex!I187*0.1)*Settings!C16)/((1+Settings!C11)^Settings!C16), "-")</f>
        <v/>
      </c>
      <c r="J187" s="20">
        <f>IFERROR(((RAN_Capex!J187*0.1)*Settings!C16)/((1+Settings!C11)^Settings!C16), "-")</f>
        <v/>
      </c>
      <c r="K187" s="20">
        <f>IFERROR(((RAN_Capex!K187*0.1)*Settings!C16)/((1+Settings!C11)^Settings!C16), "-")</f>
        <v/>
      </c>
      <c r="L187" s="20">
        <f>IFERROR(((RAN_Capex!L187*0.1)*Settings!C16)/((1+Settings!C11)^Settings!C16), "-")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IFERROR(((RAN_Capex!C188*0.1)*Settings!C16)/((1+Settings!C11)^Settings!C16), "-")</f>
        <v/>
      </c>
      <c r="D188" s="20">
        <f>IFERROR(((RAN_Capex!D188*0.1)*Settings!C16)/((1+Settings!C11)^Settings!C16), "-")</f>
        <v/>
      </c>
      <c r="E188" s="20">
        <f>IFERROR(((RAN_Capex!E188*0.1)*Settings!C16)/((1+Settings!C11)^Settings!C16), "-")</f>
        <v/>
      </c>
      <c r="F188" s="20">
        <f>IFERROR(((RAN_Capex!F188*0.1)*Settings!C16)/((1+Settings!C11)^Settings!C16), "-")</f>
        <v/>
      </c>
      <c r="G188" s="20">
        <f>IFERROR(((RAN_Capex!G188*0.1)*Settings!C16)/((1+Settings!C11)^Settings!C16), "-")</f>
        <v/>
      </c>
      <c r="H188" s="20">
        <f>IFERROR(((RAN_Capex!H188*0.1)*Settings!C16)/((1+Settings!C11)^Settings!C16), "-")</f>
        <v/>
      </c>
      <c r="I188" s="20">
        <f>IFERROR(((RAN_Capex!I188*0.1)*Settings!C16)/((1+Settings!C11)^Settings!C16), "-")</f>
        <v/>
      </c>
      <c r="J188" s="20">
        <f>IFERROR(((RAN_Capex!J188*0.1)*Settings!C16)/((1+Settings!C11)^Settings!C16), "-")</f>
        <v/>
      </c>
      <c r="K188" s="20">
        <f>IFERROR(((RAN_Capex!K188*0.1)*Settings!C16)/((1+Settings!C11)^Settings!C16), "-")</f>
        <v/>
      </c>
      <c r="L188" s="20">
        <f>IFERROR(((RAN_Capex!L188*0.1)*Settings!C16)/((1+Settings!C11)^Settings!C16), "-")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IFERROR(((RAN_Capex!C189*0.1)*Settings!C16)/((1+Settings!C11)^Settings!C16), "-")</f>
        <v/>
      </c>
      <c r="D189" s="20">
        <f>IFERROR(((RAN_Capex!D189*0.1)*Settings!C16)/((1+Settings!C11)^Settings!C16), "-")</f>
        <v/>
      </c>
      <c r="E189" s="20">
        <f>IFERROR(((RAN_Capex!E189*0.1)*Settings!C16)/((1+Settings!C11)^Settings!C16), "-")</f>
        <v/>
      </c>
      <c r="F189" s="20">
        <f>IFERROR(((RAN_Capex!F189*0.1)*Settings!C16)/((1+Settings!C11)^Settings!C16), "-")</f>
        <v/>
      </c>
      <c r="G189" s="20">
        <f>IFERROR(((RAN_Capex!G189*0.1)*Settings!C16)/((1+Settings!C11)^Settings!C16), "-")</f>
        <v/>
      </c>
      <c r="H189" s="20">
        <f>IFERROR(((RAN_Capex!H189*0.1)*Settings!C16)/((1+Settings!C11)^Settings!C16), "-")</f>
        <v/>
      </c>
      <c r="I189" s="20">
        <f>IFERROR(((RAN_Capex!I189*0.1)*Settings!C16)/((1+Settings!C11)^Settings!C16), "-")</f>
        <v/>
      </c>
      <c r="J189" s="20">
        <f>IFERROR(((RAN_Capex!J189*0.1)*Settings!C16)/((1+Settings!C11)^Settings!C16), "-")</f>
        <v/>
      </c>
      <c r="K189" s="20">
        <f>IFERROR(((RAN_Capex!K189*0.1)*Settings!C16)/((1+Settings!C11)^Settings!C16), "-")</f>
        <v/>
      </c>
      <c r="L189" s="20">
        <f>IFERROR(((RAN_Capex!L189*0.1)*Settings!C16)/((1+Settings!C11)^Settings!C16), "-")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IFERROR(((BH_Capex!C2*0.1)*Settings!C16)/((1+Settings!C11)^Settings!C16), "-")</f>
        <v/>
      </c>
      <c r="D2" s="20">
        <f>IFERROR(((BH_Capex!D2*0.1)*Settings!C16)/((1+Settings!C11)^Settings!C16), "-")</f>
        <v/>
      </c>
      <c r="E2" s="20">
        <f>IFERROR(((BH_Capex!E2*0.1)*Settings!C16)/((1+Settings!C11)^Settings!C16), "-")</f>
        <v/>
      </c>
      <c r="F2" s="20">
        <f>IFERROR(((BH_Capex!F2*0.1)*Settings!C16)/((1+Settings!C11)^Settings!C16), "-")</f>
        <v/>
      </c>
      <c r="G2" s="20">
        <f>IFERROR(((BH_Capex!G2*0.1)*Settings!C16)/((1+Settings!C11)^Settings!C16), "-")</f>
        <v/>
      </c>
      <c r="H2" s="20">
        <f>IFERROR(((BH_Capex!H2*0.1)*Settings!C16)/((1+Settings!C11)^Settings!C16), "-")</f>
        <v/>
      </c>
      <c r="I2" s="20">
        <f>IFERROR(((BH_Capex!I2*0.1)*Settings!C16)/((1+Settings!C11)^Settings!C16), "-")</f>
        <v/>
      </c>
      <c r="J2" s="20">
        <f>IFERROR(((BH_Capex!J2*0.1)*Settings!C16)/((1+Settings!C11)^Settings!C16), "-")</f>
        <v/>
      </c>
      <c r="K2" s="20">
        <f>IFERROR(((BH_Capex!K2*0.1)*Settings!C16)/((1+Settings!C11)^Settings!C16), "-")</f>
        <v/>
      </c>
      <c r="L2" s="20">
        <f>IFERROR(((BH_Capex!L2*0.1)*Settings!C16)/((1+Settings!C11)^Settings!C16), "-")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IFERROR(((BH_Capex!C3*0.1)*Settings!C16)/((1+Settings!C11)^Settings!C16), "-")</f>
        <v/>
      </c>
      <c r="D3" s="20">
        <f>IFERROR(((BH_Capex!D3*0.1)*Settings!C16)/((1+Settings!C11)^Settings!C16), "-")</f>
        <v/>
      </c>
      <c r="E3" s="20">
        <f>IFERROR(((BH_Capex!E3*0.1)*Settings!C16)/((1+Settings!C11)^Settings!C16), "-")</f>
        <v/>
      </c>
      <c r="F3" s="20">
        <f>IFERROR(((BH_Capex!F3*0.1)*Settings!C16)/((1+Settings!C11)^Settings!C16), "-")</f>
        <v/>
      </c>
      <c r="G3" s="20">
        <f>IFERROR(((BH_Capex!G3*0.1)*Settings!C16)/((1+Settings!C11)^Settings!C16), "-")</f>
        <v/>
      </c>
      <c r="H3" s="20">
        <f>IFERROR(((BH_Capex!H3*0.1)*Settings!C16)/((1+Settings!C11)^Settings!C16), "-")</f>
        <v/>
      </c>
      <c r="I3" s="20">
        <f>IFERROR(((BH_Capex!I3*0.1)*Settings!C16)/((1+Settings!C11)^Settings!C16), "-")</f>
        <v/>
      </c>
      <c r="J3" s="20">
        <f>IFERROR(((BH_Capex!J3*0.1)*Settings!C16)/((1+Settings!C11)^Settings!C16), "-")</f>
        <v/>
      </c>
      <c r="K3" s="20">
        <f>IFERROR(((BH_Capex!K3*0.1)*Settings!C16)/((1+Settings!C11)^Settings!C16), "-")</f>
        <v/>
      </c>
      <c r="L3" s="20">
        <f>IFERROR(((BH_Capex!L3*0.1)*Settings!C16)/((1+Settings!C11)^Settings!C16), "-")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IFERROR(((BH_Capex!C4*0.1)*Settings!C16)/((1+Settings!C11)^Settings!C16), "-")</f>
        <v/>
      </c>
      <c r="D4" s="20">
        <f>IFERROR(((BH_Capex!D4*0.1)*Settings!C16)/((1+Settings!C11)^Settings!C16), "-")</f>
        <v/>
      </c>
      <c r="E4" s="20">
        <f>IFERROR(((BH_Capex!E4*0.1)*Settings!C16)/((1+Settings!C11)^Settings!C16), "-")</f>
        <v/>
      </c>
      <c r="F4" s="20">
        <f>IFERROR(((BH_Capex!F4*0.1)*Settings!C16)/((1+Settings!C11)^Settings!C16), "-")</f>
        <v/>
      </c>
      <c r="G4" s="20">
        <f>IFERROR(((BH_Capex!G4*0.1)*Settings!C16)/((1+Settings!C11)^Settings!C16), "-")</f>
        <v/>
      </c>
      <c r="H4" s="20">
        <f>IFERROR(((BH_Capex!H4*0.1)*Settings!C16)/((1+Settings!C11)^Settings!C16), "-")</f>
        <v/>
      </c>
      <c r="I4" s="20">
        <f>IFERROR(((BH_Capex!I4*0.1)*Settings!C16)/((1+Settings!C11)^Settings!C16), "-")</f>
        <v/>
      </c>
      <c r="J4" s="20">
        <f>IFERROR(((BH_Capex!J4*0.1)*Settings!C16)/((1+Settings!C11)^Settings!C16), "-")</f>
        <v/>
      </c>
      <c r="K4" s="20">
        <f>IFERROR(((BH_Capex!K4*0.1)*Settings!C16)/((1+Settings!C11)^Settings!C16), "-")</f>
        <v/>
      </c>
      <c r="L4" s="20">
        <f>IFERROR(((BH_Capex!L4*0.1)*Settings!C16)/((1+Settings!C11)^Settings!C16), "-")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IFERROR(((BH_Capex!C5*0.1)*Settings!C16)/((1+Settings!C11)^Settings!C16), "-")</f>
        <v/>
      </c>
      <c r="D5" s="20">
        <f>IFERROR(((BH_Capex!D5*0.1)*Settings!C16)/((1+Settings!C11)^Settings!C16), "-")</f>
        <v/>
      </c>
      <c r="E5" s="20">
        <f>IFERROR(((BH_Capex!E5*0.1)*Settings!C16)/((1+Settings!C11)^Settings!C16), "-")</f>
        <v/>
      </c>
      <c r="F5" s="20">
        <f>IFERROR(((BH_Capex!F5*0.1)*Settings!C16)/((1+Settings!C11)^Settings!C16), "-")</f>
        <v/>
      </c>
      <c r="G5" s="20">
        <f>IFERROR(((BH_Capex!G5*0.1)*Settings!C16)/((1+Settings!C11)^Settings!C16), "-")</f>
        <v/>
      </c>
      <c r="H5" s="20">
        <f>IFERROR(((BH_Capex!H5*0.1)*Settings!C16)/((1+Settings!C11)^Settings!C16), "-")</f>
        <v/>
      </c>
      <c r="I5" s="20">
        <f>IFERROR(((BH_Capex!I5*0.1)*Settings!C16)/((1+Settings!C11)^Settings!C16), "-")</f>
        <v/>
      </c>
      <c r="J5" s="20">
        <f>IFERROR(((BH_Capex!J5*0.1)*Settings!C16)/((1+Settings!C11)^Settings!C16), "-")</f>
        <v/>
      </c>
      <c r="K5" s="20">
        <f>IFERROR(((BH_Capex!K5*0.1)*Settings!C16)/((1+Settings!C11)^Settings!C16), "-")</f>
        <v/>
      </c>
      <c r="L5" s="20">
        <f>IFERROR(((BH_Capex!L5*0.1)*Settings!C16)/((1+Settings!C11)^Settings!C16), "-")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IFERROR(((BH_Capex!C6*0.1)*Settings!C16)/((1+Settings!C11)^Settings!C16), "-")</f>
        <v/>
      </c>
      <c r="D6" s="20">
        <f>IFERROR(((BH_Capex!D6*0.1)*Settings!C16)/((1+Settings!C11)^Settings!C16), "-")</f>
        <v/>
      </c>
      <c r="E6" s="20">
        <f>IFERROR(((BH_Capex!E6*0.1)*Settings!C16)/((1+Settings!C11)^Settings!C16), "-")</f>
        <v/>
      </c>
      <c r="F6" s="20">
        <f>IFERROR(((BH_Capex!F6*0.1)*Settings!C16)/((1+Settings!C11)^Settings!C16), "-")</f>
        <v/>
      </c>
      <c r="G6" s="20">
        <f>IFERROR(((BH_Capex!G6*0.1)*Settings!C16)/((1+Settings!C11)^Settings!C16), "-")</f>
        <v/>
      </c>
      <c r="H6" s="20">
        <f>IFERROR(((BH_Capex!H6*0.1)*Settings!C16)/((1+Settings!C11)^Settings!C16), "-")</f>
        <v/>
      </c>
      <c r="I6" s="20">
        <f>IFERROR(((BH_Capex!I6*0.1)*Settings!C16)/((1+Settings!C11)^Settings!C16), "-")</f>
        <v/>
      </c>
      <c r="J6" s="20">
        <f>IFERROR(((BH_Capex!J6*0.1)*Settings!C16)/((1+Settings!C11)^Settings!C16), "-")</f>
        <v/>
      </c>
      <c r="K6" s="20">
        <f>IFERROR(((BH_Capex!K6*0.1)*Settings!C16)/((1+Settings!C11)^Settings!C16), "-")</f>
        <v/>
      </c>
      <c r="L6" s="20">
        <f>IFERROR(((BH_Capex!L6*0.1)*Settings!C16)/((1+Settings!C11)^Settings!C16), "-")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IFERROR(((BH_Capex!C7*0.1)*Settings!C16)/((1+Settings!C11)^Settings!C16), "-")</f>
        <v/>
      </c>
      <c r="D7" s="20">
        <f>IFERROR(((BH_Capex!D7*0.1)*Settings!C16)/((1+Settings!C11)^Settings!C16), "-")</f>
        <v/>
      </c>
      <c r="E7" s="20">
        <f>IFERROR(((BH_Capex!E7*0.1)*Settings!C16)/((1+Settings!C11)^Settings!C16), "-")</f>
        <v/>
      </c>
      <c r="F7" s="20">
        <f>IFERROR(((BH_Capex!F7*0.1)*Settings!C16)/((1+Settings!C11)^Settings!C16), "-")</f>
        <v/>
      </c>
      <c r="G7" s="20">
        <f>IFERROR(((BH_Capex!G7*0.1)*Settings!C16)/((1+Settings!C11)^Settings!C16), "-")</f>
        <v/>
      </c>
      <c r="H7" s="20">
        <f>IFERROR(((BH_Capex!H7*0.1)*Settings!C16)/((1+Settings!C11)^Settings!C16), "-")</f>
        <v/>
      </c>
      <c r="I7" s="20">
        <f>IFERROR(((BH_Capex!I7*0.1)*Settings!C16)/((1+Settings!C11)^Settings!C16), "-")</f>
        <v/>
      </c>
      <c r="J7" s="20">
        <f>IFERROR(((BH_Capex!J7*0.1)*Settings!C16)/((1+Settings!C11)^Settings!C16), "-")</f>
        <v/>
      </c>
      <c r="K7" s="20">
        <f>IFERROR(((BH_Capex!K7*0.1)*Settings!C16)/((1+Settings!C11)^Settings!C16), "-")</f>
        <v/>
      </c>
      <c r="L7" s="20">
        <f>IFERROR(((BH_Capex!L7*0.1)*Settings!C16)/((1+Settings!C11)^Settings!C16), "-")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IFERROR(((BH_Capex!C8*0.1)*Settings!C16)/((1+Settings!C11)^Settings!C16), "-")</f>
        <v/>
      </c>
      <c r="D8" s="20">
        <f>IFERROR(((BH_Capex!D8*0.1)*Settings!C16)/((1+Settings!C11)^Settings!C16), "-")</f>
        <v/>
      </c>
      <c r="E8" s="20">
        <f>IFERROR(((BH_Capex!E8*0.1)*Settings!C16)/((1+Settings!C11)^Settings!C16), "-")</f>
        <v/>
      </c>
      <c r="F8" s="20">
        <f>IFERROR(((BH_Capex!F8*0.1)*Settings!C16)/((1+Settings!C11)^Settings!C16), "-")</f>
        <v/>
      </c>
      <c r="G8" s="20">
        <f>IFERROR(((BH_Capex!G8*0.1)*Settings!C16)/((1+Settings!C11)^Settings!C16), "-")</f>
        <v/>
      </c>
      <c r="H8" s="20">
        <f>IFERROR(((BH_Capex!H8*0.1)*Settings!C16)/((1+Settings!C11)^Settings!C16), "-")</f>
        <v/>
      </c>
      <c r="I8" s="20">
        <f>IFERROR(((BH_Capex!I8*0.1)*Settings!C16)/((1+Settings!C11)^Settings!C16), "-")</f>
        <v/>
      </c>
      <c r="J8" s="20">
        <f>IFERROR(((BH_Capex!J8*0.1)*Settings!C16)/((1+Settings!C11)^Settings!C16), "-")</f>
        <v/>
      </c>
      <c r="K8" s="20">
        <f>IFERROR(((BH_Capex!K8*0.1)*Settings!C16)/((1+Settings!C11)^Settings!C16), "-")</f>
        <v/>
      </c>
      <c r="L8" s="20">
        <f>IFERROR(((BH_Capex!L8*0.1)*Settings!C16)/((1+Settings!C11)^Settings!C16), "-")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IFERROR(((BH_Capex!C9*0.1)*Settings!C16)/((1+Settings!C11)^Settings!C16), "-")</f>
        <v/>
      </c>
      <c r="D9" s="20">
        <f>IFERROR(((BH_Capex!D9*0.1)*Settings!C16)/((1+Settings!C11)^Settings!C16), "-")</f>
        <v/>
      </c>
      <c r="E9" s="20">
        <f>IFERROR(((BH_Capex!E9*0.1)*Settings!C16)/((1+Settings!C11)^Settings!C16), "-")</f>
        <v/>
      </c>
      <c r="F9" s="20">
        <f>IFERROR(((BH_Capex!F9*0.1)*Settings!C16)/((1+Settings!C11)^Settings!C16), "-")</f>
        <v/>
      </c>
      <c r="G9" s="20">
        <f>IFERROR(((BH_Capex!G9*0.1)*Settings!C16)/((1+Settings!C11)^Settings!C16), "-")</f>
        <v/>
      </c>
      <c r="H9" s="20">
        <f>IFERROR(((BH_Capex!H9*0.1)*Settings!C16)/((1+Settings!C11)^Settings!C16), "-")</f>
        <v/>
      </c>
      <c r="I9" s="20">
        <f>IFERROR(((BH_Capex!I9*0.1)*Settings!C16)/((1+Settings!C11)^Settings!C16), "-")</f>
        <v/>
      </c>
      <c r="J9" s="20">
        <f>IFERROR(((BH_Capex!J9*0.1)*Settings!C16)/((1+Settings!C11)^Settings!C16), "-")</f>
        <v/>
      </c>
      <c r="K9" s="20">
        <f>IFERROR(((BH_Capex!K9*0.1)*Settings!C16)/((1+Settings!C11)^Settings!C16), "-")</f>
        <v/>
      </c>
      <c r="L9" s="20">
        <f>IFERROR(((BH_Capex!L9*0.1)*Settings!C16)/((1+Settings!C11)^Settings!C16), "-")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IFERROR(((BH_Capex!C10*0.1)*Settings!C16)/((1+Settings!C11)^Settings!C16), "-")</f>
        <v/>
      </c>
      <c r="D10" s="20">
        <f>IFERROR(((BH_Capex!D10*0.1)*Settings!C16)/((1+Settings!C11)^Settings!C16), "-")</f>
        <v/>
      </c>
      <c r="E10" s="20">
        <f>IFERROR(((BH_Capex!E10*0.1)*Settings!C16)/((1+Settings!C11)^Settings!C16), "-")</f>
        <v/>
      </c>
      <c r="F10" s="20">
        <f>IFERROR(((BH_Capex!F10*0.1)*Settings!C16)/((1+Settings!C11)^Settings!C16), "-")</f>
        <v/>
      </c>
      <c r="G10" s="20">
        <f>IFERROR(((BH_Capex!G10*0.1)*Settings!C16)/((1+Settings!C11)^Settings!C16), "-")</f>
        <v/>
      </c>
      <c r="H10" s="20">
        <f>IFERROR(((BH_Capex!H10*0.1)*Settings!C16)/((1+Settings!C11)^Settings!C16), "-")</f>
        <v/>
      </c>
      <c r="I10" s="20">
        <f>IFERROR(((BH_Capex!I10*0.1)*Settings!C16)/((1+Settings!C11)^Settings!C16), "-")</f>
        <v/>
      </c>
      <c r="J10" s="20">
        <f>IFERROR(((BH_Capex!J10*0.1)*Settings!C16)/((1+Settings!C11)^Settings!C16), "-")</f>
        <v/>
      </c>
      <c r="K10" s="20">
        <f>IFERROR(((BH_Capex!K10*0.1)*Settings!C16)/((1+Settings!C11)^Settings!C16), "-")</f>
        <v/>
      </c>
      <c r="L10" s="20">
        <f>IFERROR(((BH_Capex!L10*0.1)*Settings!C16)/((1+Settings!C11)^Settings!C16), "-")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IFERROR(((BH_Capex!C11*0.1)*Settings!C16)/((1+Settings!C11)^Settings!C16), "-")</f>
        <v/>
      </c>
      <c r="D11" s="20">
        <f>IFERROR(((BH_Capex!D11*0.1)*Settings!C16)/((1+Settings!C11)^Settings!C16), "-")</f>
        <v/>
      </c>
      <c r="E11" s="20">
        <f>IFERROR(((BH_Capex!E11*0.1)*Settings!C16)/((1+Settings!C11)^Settings!C16), "-")</f>
        <v/>
      </c>
      <c r="F11" s="20">
        <f>IFERROR(((BH_Capex!F11*0.1)*Settings!C16)/((1+Settings!C11)^Settings!C16), "-")</f>
        <v/>
      </c>
      <c r="G11" s="20">
        <f>IFERROR(((BH_Capex!G11*0.1)*Settings!C16)/((1+Settings!C11)^Settings!C16), "-")</f>
        <v/>
      </c>
      <c r="H11" s="20">
        <f>IFERROR(((BH_Capex!H11*0.1)*Settings!C16)/((1+Settings!C11)^Settings!C16), "-")</f>
        <v/>
      </c>
      <c r="I11" s="20">
        <f>IFERROR(((BH_Capex!I11*0.1)*Settings!C16)/((1+Settings!C11)^Settings!C16), "-")</f>
        <v/>
      </c>
      <c r="J11" s="20">
        <f>IFERROR(((BH_Capex!J11*0.1)*Settings!C16)/((1+Settings!C11)^Settings!C16), "-")</f>
        <v/>
      </c>
      <c r="K11" s="20">
        <f>IFERROR(((BH_Capex!K11*0.1)*Settings!C16)/((1+Settings!C11)^Settings!C16), "-")</f>
        <v/>
      </c>
      <c r="L11" s="20">
        <f>IFERROR(((BH_Capex!L11*0.1)*Settings!C16)/((1+Settings!C11)^Settings!C16), "-")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IFERROR(((BH_Capex!C12*0.1)*Settings!C16)/((1+Settings!C11)^Settings!C16), "-")</f>
        <v/>
      </c>
      <c r="D12" s="20">
        <f>IFERROR(((BH_Capex!D12*0.1)*Settings!C16)/((1+Settings!C11)^Settings!C16), "-")</f>
        <v/>
      </c>
      <c r="E12" s="20">
        <f>IFERROR(((BH_Capex!E12*0.1)*Settings!C16)/((1+Settings!C11)^Settings!C16), "-")</f>
        <v/>
      </c>
      <c r="F12" s="20">
        <f>IFERROR(((BH_Capex!F12*0.1)*Settings!C16)/((1+Settings!C11)^Settings!C16), "-")</f>
        <v/>
      </c>
      <c r="G12" s="20">
        <f>IFERROR(((BH_Capex!G12*0.1)*Settings!C16)/((1+Settings!C11)^Settings!C16), "-")</f>
        <v/>
      </c>
      <c r="H12" s="20">
        <f>IFERROR(((BH_Capex!H12*0.1)*Settings!C16)/((1+Settings!C11)^Settings!C16), "-")</f>
        <v/>
      </c>
      <c r="I12" s="20">
        <f>IFERROR(((BH_Capex!I12*0.1)*Settings!C16)/((1+Settings!C11)^Settings!C16), "-")</f>
        <v/>
      </c>
      <c r="J12" s="20">
        <f>IFERROR(((BH_Capex!J12*0.1)*Settings!C16)/((1+Settings!C11)^Settings!C16), "-")</f>
        <v/>
      </c>
      <c r="K12" s="20">
        <f>IFERROR(((BH_Capex!K12*0.1)*Settings!C16)/((1+Settings!C11)^Settings!C16), "-")</f>
        <v/>
      </c>
      <c r="L12" s="20">
        <f>IFERROR(((BH_Capex!L12*0.1)*Settings!C16)/((1+Settings!C11)^Settings!C16), "-")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IFERROR(((BH_Capex!C13*0.1)*Settings!C16)/((1+Settings!C11)^Settings!C16), "-")</f>
        <v/>
      </c>
      <c r="D13" s="20">
        <f>IFERROR(((BH_Capex!D13*0.1)*Settings!C16)/((1+Settings!C11)^Settings!C16), "-")</f>
        <v/>
      </c>
      <c r="E13" s="20">
        <f>IFERROR(((BH_Capex!E13*0.1)*Settings!C16)/((1+Settings!C11)^Settings!C16), "-")</f>
        <v/>
      </c>
      <c r="F13" s="20">
        <f>IFERROR(((BH_Capex!F13*0.1)*Settings!C16)/((1+Settings!C11)^Settings!C16), "-")</f>
        <v/>
      </c>
      <c r="G13" s="20">
        <f>IFERROR(((BH_Capex!G13*0.1)*Settings!C16)/((1+Settings!C11)^Settings!C16), "-")</f>
        <v/>
      </c>
      <c r="H13" s="20">
        <f>IFERROR(((BH_Capex!H13*0.1)*Settings!C16)/((1+Settings!C11)^Settings!C16), "-")</f>
        <v/>
      </c>
      <c r="I13" s="20">
        <f>IFERROR(((BH_Capex!I13*0.1)*Settings!C16)/((1+Settings!C11)^Settings!C16), "-")</f>
        <v/>
      </c>
      <c r="J13" s="20">
        <f>IFERROR(((BH_Capex!J13*0.1)*Settings!C16)/((1+Settings!C11)^Settings!C16), "-")</f>
        <v/>
      </c>
      <c r="K13" s="20">
        <f>IFERROR(((BH_Capex!K13*0.1)*Settings!C16)/((1+Settings!C11)^Settings!C16), "-")</f>
        <v/>
      </c>
      <c r="L13" s="20">
        <f>IFERROR(((BH_Capex!L13*0.1)*Settings!C16)/((1+Settings!C11)^Settings!C16), "-")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IFERROR(((BH_Capex!C14*0.1)*Settings!C16)/((1+Settings!C11)^Settings!C16), "-")</f>
        <v/>
      </c>
      <c r="D14" s="20">
        <f>IFERROR(((BH_Capex!D14*0.1)*Settings!C16)/((1+Settings!C11)^Settings!C16), "-")</f>
        <v/>
      </c>
      <c r="E14" s="20">
        <f>IFERROR(((BH_Capex!E14*0.1)*Settings!C16)/((1+Settings!C11)^Settings!C16), "-")</f>
        <v/>
      </c>
      <c r="F14" s="20">
        <f>IFERROR(((BH_Capex!F14*0.1)*Settings!C16)/((1+Settings!C11)^Settings!C16), "-")</f>
        <v/>
      </c>
      <c r="G14" s="20">
        <f>IFERROR(((BH_Capex!G14*0.1)*Settings!C16)/((1+Settings!C11)^Settings!C16), "-")</f>
        <v/>
      </c>
      <c r="H14" s="20">
        <f>IFERROR(((BH_Capex!H14*0.1)*Settings!C16)/((1+Settings!C11)^Settings!C16), "-")</f>
        <v/>
      </c>
      <c r="I14" s="20">
        <f>IFERROR(((BH_Capex!I14*0.1)*Settings!C16)/((1+Settings!C11)^Settings!C16), "-")</f>
        <v/>
      </c>
      <c r="J14" s="20">
        <f>IFERROR(((BH_Capex!J14*0.1)*Settings!C16)/((1+Settings!C11)^Settings!C16), "-")</f>
        <v/>
      </c>
      <c r="K14" s="20">
        <f>IFERROR(((BH_Capex!K14*0.1)*Settings!C16)/((1+Settings!C11)^Settings!C16), "-")</f>
        <v/>
      </c>
      <c r="L14" s="20">
        <f>IFERROR(((BH_Capex!L14*0.1)*Settings!C16)/((1+Settings!C11)^Settings!C16), "-")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IFERROR(((BH_Capex!C15*0.1)*Settings!C16)/((1+Settings!C11)^Settings!C16), "-")</f>
        <v/>
      </c>
      <c r="D15" s="20">
        <f>IFERROR(((BH_Capex!D15*0.1)*Settings!C16)/((1+Settings!C11)^Settings!C16), "-")</f>
        <v/>
      </c>
      <c r="E15" s="20">
        <f>IFERROR(((BH_Capex!E15*0.1)*Settings!C16)/((1+Settings!C11)^Settings!C16), "-")</f>
        <v/>
      </c>
      <c r="F15" s="20">
        <f>IFERROR(((BH_Capex!F15*0.1)*Settings!C16)/((1+Settings!C11)^Settings!C16), "-")</f>
        <v/>
      </c>
      <c r="G15" s="20">
        <f>IFERROR(((BH_Capex!G15*0.1)*Settings!C16)/((1+Settings!C11)^Settings!C16), "-")</f>
        <v/>
      </c>
      <c r="H15" s="20">
        <f>IFERROR(((BH_Capex!H15*0.1)*Settings!C16)/((1+Settings!C11)^Settings!C16), "-")</f>
        <v/>
      </c>
      <c r="I15" s="20">
        <f>IFERROR(((BH_Capex!I15*0.1)*Settings!C16)/((1+Settings!C11)^Settings!C16), "-")</f>
        <v/>
      </c>
      <c r="J15" s="20">
        <f>IFERROR(((BH_Capex!J15*0.1)*Settings!C16)/((1+Settings!C11)^Settings!C16), "-")</f>
        <v/>
      </c>
      <c r="K15" s="20">
        <f>IFERROR(((BH_Capex!K15*0.1)*Settings!C16)/((1+Settings!C11)^Settings!C16), "-")</f>
        <v/>
      </c>
      <c r="L15" s="20">
        <f>IFERROR(((BH_Capex!L15*0.1)*Settings!C16)/((1+Settings!C11)^Settings!C16), "-")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IFERROR(((BH_Capex!C16*0.1)*Settings!C16)/((1+Settings!C11)^Settings!C16), "-")</f>
        <v/>
      </c>
      <c r="D16" s="20">
        <f>IFERROR(((BH_Capex!D16*0.1)*Settings!C16)/((1+Settings!C11)^Settings!C16), "-")</f>
        <v/>
      </c>
      <c r="E16" s="20">
        <f>IFERROR(((BH_Capex!E16*0.1)*Settings!C16)/((1+Settings!C11)^Settings!C16), "-")</f>
        <v/>
      </c>
      <c r="F16" s="20">
        <f>IFERROR(((BH_Capex!F16*0.1)*Settings!C16)/((1+Settings!C11)^Settings!C16), "-")</f>
        <v/>
      </c>
      <c r="G16" s="20">
        <f>IFERROR(((BH_Capex!G16*0.1)*Settings!C16)/((1+Settings!C11)^Settings!C16), "-")</f>
        <v/>
      </c>
      <c r="H16" s="20">
        <f>IFERROR(((BH_Capex!H16*0.1)*Settings!C16)/((1+Settings!C11)^Settings!C16), "-")</f>
        <v/>
      </c>
      <c r="I16" s="20">
        <f>IFERROR(((BH_Capex!I16*0.1)*Settings!C16)/((1+Settings!C11)^Settings!C16), "-")</f>
        <v/>
      </c>
      <c r="J16" s="20">
        <f>IFERROR(((BH_Capex!J16*0.1)*Settings!C16)/((1+Settings!C11)^Settings!C16), "-")</f>
        <v/>
      </c>
      <c r="K16" s="20">
        <f>IFERROR(((BH_Capex!K16*0.1)*Settings!C16)/((1+Settings!C11)^Settings!C16), "-")</f>
        <v/>
      </c>
      <c r="L16" s="20">
        <f>IFERROR(((BH_Capex!L16*0.1)*Settings!C16)/((1+Settings!C11)^Settings!C16), "-")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IFERROR(((BH_Capex!C17*0.1)*Settings!C16)/((1+Settings!C11)^Settings!C16), "-")</f>
        <v/>
      </c>
      <c r="D17" s="20">
        <f>IFERROR(((BH_Capex!D17*0.1)*Settings!C16)/((1+Settings!C11)^Settings!C16), "-")</f>
        <v/>
      </c>
      <c r="E17" s="20">
        <f>IFERROR(((BH_Capex!E17*0.1)*Settings!C16)/((1+Settings!C11)^Settings!C16), "-")</f>
        <v/>
      </c>
      <c r="F17" s="20">
        <f>IFERROR(((BH_Capex!F17*0.1)*Settings!C16)/((1+Settings!C11)^Settings!C16), "-")</f>
        <v/>
      </c>
      <c r="G17" s="20">
        <f>IFERROR(((BH_Capex!G17*0.1)*Settings!C16)/((1+Settings!C11)^Settings!C16), "-")</f>
        <v/>
      </c>
      <c r="H17" s="20">
        <f>IFERROR(((BH_Capex!H17*0.1)*Settings!C16)/((1+Settings!C11)^Settings!C16), "-")</f>
        <v/>
      </c>
      <c r="I17" s="20">
        <f>IFERROR(((BH_Capex!I17*0.1)*Settings!C16)/((1+Settings!C11)^Settings!C16), "-")</f>
        <v/>
      </c>
      <c r="J17" s="20">
        <f>IFERROR(((BH_Capex!J17*0.1)*Settings!C16)/((1+Settings!C11)^Settings!C16), "-")</f>
        <v/>
      </c>
      <c r="K17" s="20">
        <f>IFERROR(((BH_Capex!K17*0.1)*Settings!C16)/((1+Settings!C11)^Settings!C16), "-")</f>
        <v/>
      </c>
      <c r="L17" s="20">
        <f>IFERROR(((BH_Capex!L17*0.1)*Settings!C16)/((1+Settings!C11)^Settings!C16), "-")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IFERROR(((BH_Capex!C18*0.1)*Settings!C16)/((1+Settings!C11)^Settings!C16), "-")</f>
        <v/>
      </c>
      <c r="D18" s="20">
        <f>IFERROR(((BH_Capex!D18*0.1)*Settings!C16)/((1+Settings!C11)^Settings!C16), "-")</f>
        <v/>
      </c>
      <c r="E18" s="20">
        <f>IFERROR(((BH_Capex!E18*0.1)*Settings!C16)/((1+Settings!C11)^Settings!C16), "-")</f>
        <v/>
      </c>
      <c r="F18" s="20">
        <f>IFERROR(((BH_Capex!F18*0.1)*Settings!C16)/((1+Settings!C11)^Settings!C16), "-")</f>
        <v/>
      </c>
      <c r="G18" s="20">
        <f>IFERROR(((BH_Capex!G18*0.1)*Settings!C16)/((1+Settings!C11)^Settings!C16), "-")</f>
        <v/>
      </c>
      <c r="H18" s="20">
        <f>IFERROR(((BH_Capex!H18*0.1)*Settings!C16)/((1+Settings!C11)^Settings!C16), "-")</f>
        <v/>
      </c>
      <c r="I18" s="20">
        <f>IFERROR(((BH_Capex!I18*0.1)*Settings!C16)/((1+Settings!C11)^Settings!C16), "-")</f>
        <v/>
      </c>
      <c r="J18" s="20">
        <f>IFERROR(((BH_Capex!J18*0.1)*Settings!C16)/((1+Settings!C11)^Settings!C16), "-")</f>
        <v/>
      </c>
      <c r="K18" s="20">
        <f>IFERROR(((BH_Capex!K18*0.1)*Settings!C16)/((1+Settings!C11)^Settings!C16), "-")</f>
        <v/>
      </c>
      <c r="L18" s="20">
        <f>IFERROR(((BH_Capex!L18*0.1)*Settings!C16)/((1+Settings!C11)^Settings!C16), "-")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IFERROR(((BH_Capex!C19*0.1)*Settings!C16)/((1+Settings!C11)^Settings!C16), "-")</f>
        <v/>
      </c>
      <c r="D19" s="20">
        <f>IFERROR(((BH_Capex!D19*0.1)*Settings!C16)/((1+Settings!C11)^Settings!C16), "-")</f>
        <v/>
      </c>
      <c r="E19" s="20">
        <f>IFERROR(((BH_Capex!E19*0.1)*Settings!C16)/((1+Settings!C11)^Settings!C16), "-")</f>
        <v/>
      </c>
      <c r="F19" s="20">
        <f>IFERROR(((BH_Capex!F19*0.1)*Settings!C16)/((1+Settings!C11)^Settings!C16), "-")</f>
        <v/>
      </c>
      <c r="G19" s="20">
        <f>IFERROR(((BH_Capex!G19*0.1)*Settings!C16)/((1+Settings!C11)^Settings!C16), "-")</f>
        <v/>
      </c>
      <c r="H19" s="20">
        <f>IFERROR(((BH_Capex!H19*0.1)*Settings!C16)/((1+Settings!C11)^Settings!C16), "-")</f>
        <v/>
      </c>
      <c r="I19" s="20">
        <f>IFERROR(((BH_Capex!I19*0.1)*Settings!C16)/((1+Settings!C11)^Settings!C16), "-")</f>
        <v/>
      </c>
      <c r="J19" s="20">
        <f>IFERROR(((BH_Capex!J19*0.1)*Settings!C16)/((1+Settings!C11)^Settings!C16), "-")</f>
        <v/>
      </c>
      <c r="K19" s="20">
        <f>IFERROR(((BH_Capex!K19*0.1)*Settings!C16)/((1+Settings!C11)^Settings!C16), "-")</f>
        <v/>
      </c>
      <c r="L19" s="20">
        <f>IFERROR(((BH_Capex!L19*0.1)*Settings!C16)/((1+Settings!C11)^Settings!C16), "-")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IFERROR(((BH_Capex!C20*0.1)*Settings!C16)/((1+Settings!C11)^Settings!C16), "-")</f>
        <v/>
      </c>
      <c r="D20" s="20">
        <f>IFERROR(((BH_Capex!D20*0.1)*Settings!C16)/((1+Settings!C11)^Settings!C16), "-")</f>
        <v/>
      </c>
      <c r="E20" s="20">
        <f>IFERROR(((BH_Capex!E20*0.1)*Settings!C16)/((1+Settings!C11)^Settings!C16), "-")</f>
        <v/>
      </c>
      <c r="F20" s="20">
        <f>IFERROR(((BH_Capex!F20*0.1)*Settings!C16)/((1+Settings!C11)^Settings!C16), "-")</f>
        <v/>
      </c>
      <c r="G20" s="20">
        <f>IFERROR(((BH_Capex!G20*0.1)*Settings!C16)/((1+Settings!C11)^Settings!C16), "-")</f>
        <v/>
      </c>
      <c r="H20" s="20">
        <f>IFERROR(((BH_Capex!H20*0.1)*Settings!C16)/((1+Settings!C11)^Settings!C16), "-")</f>
        <v/>
      </c>
      <c r="I20" s="20">
        <f>IFERROR(((BH_Capex!I20*0.1)*Settings!C16)/((1+Settings!C11)^Settings!C16), "-")</f>
        <v/>
      </c>
      <c r="J20" s="20">
        <f>IFERROR(((BH_Capex!J20*0.1)*Settings!C16)/((1+Settings!C11)^Settings!C16), "-")</f>
        <v/>
      </c>
      <c r="K20" s="20">
        <f>IFERROR(((BH_Capex!K20*0.1)*Settings!C16)/((1+Settings!C11)^Settings!C16), "-")</f>
        <v/>
      </c>
      <c r="L20" s="20">
        <f>IFERROR(((BH_Capex!L20*0.1)*Settings!C16)/((1+Settings!C11)^Settings!C16), "-")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IFERROR(((BH_Capex!C21*0.1)*Settings!C16)/((1+Settings!C11)^Settings!C16), "-")</f>
        <v/>
      </c>
      <c r="D21" s="20">
        <f>IFERROR(((BH_Capex!D21*0.1)*Settings!C16)/((1+Settings!C11)^Settings!C16), "-")</f>
        <v/>
      </c>
      <c r="E21" s="20">
        <f>IFERROR(((BH_Capex!E21*0.1)*Settings!C16)/((1+Settings!C11)^Settings!C16), "-")</f>
        <v/>
      </c>
      <c r="F21" s="20">
        <f>IFERROR(((BH_Capex!F21*0.1)*Settings!C16)/((1+Settings!C11)^Settings!C16), "-")</f>
        <v/>
      </c>
      <c r="G21" s="20">
        <f>IFERROR(((BH_Capex!G21*0.1)*Settings!C16)/((1+Settings!C11)^Settings!C16), "-")</f>
        <v/>
      </c>
      <c r="H21" s="20">
        <f>IFERROR(((BH_Capex!H21*0.1)*Settings!C16)/((1+Settings!C11)^Settings!C16), "-")</f>
        <v/>
      </c>
      <c r="I21" s="20">
        <f>IFERROR(((BH_Capex!I21*0.1)*Settings!C16)/((1+Settings!C11)^Settings!C16), "-")</f>
        <v/>
      </c>
      <c r="J21" s="20">
        <f>IFERROR(((BH_Capex!J21*0.1)*Settings!C16)/((1+Settings!C11)^Settings!C16), "-")</f>
        <v/>
      </c>
      <c r="K21" s="20">
        <f>IFERROR(((BH_Capex!K21*0.1)*Settings!C16)/((1+Settings!C11)^Settings!C16), "-")</f>
        <v/>
      </c>
      <c r="L21" s="20">
        <f>IFERROR(((BH_Capex!L21*0.1)*Settings!C16)/((1+Settings!C11)^Settings!C16), "-")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IFERROR(((BH_Capex!C22*0.1)*Settings!C16)/((1+Settings!C11)^Settings!C16), "-")</f>
        <v/>
      </c>
      <c r="D22" s="20">
        <f>IFERROR(((BH_Capex!D22*0.1)*Settings!C16)/((1+Settings!C11)^Settings!C16), "-")</f>
        <v/>
      </c>
      <c r="E22" s="20">
        <f>IFERROR(((BH_Capex!E22*0.1)*Settings!C16)/((1+Settings!C11)^Settings!C16), "-")</f>
        <v/>
      </c>
      <c r="F22" s="20">
        <f>IFERROR(((BH_Capex!F22*0.1)*Settings!C16)/((1+Settings!C11)^Settings!C16), "-")</f>
        <v/>
      </c>
      <c r="G22" s="20">
        <f>IFERROR(((BH_Capex!G22*0.1)*Settings!C16)/((1+Settings!C11)^Settings!C16), "-")</f>
        <v/>
      </c>
      <c r="H22" s="20">
        <f>IFERROR(((BH_Capex!H22*0.1)*Settings!C16)/((1+Settings!C11)^Settings!C16), "-")</f>
        <v/>
      </c>
      <c r="I22" s="20">
        <f>IFERROR(((BH_Capex!I22*0.1)*Settings!C16)/((1+Settings!C11)^Settings!C16), "-")</f>
        <v/>
      </c>
      <c r="J22" s="20">
        <f>IFERROR(((BH_Capex!J22*0.1)*Settings!C16)/((1+Settings!C11)^Settings!C16), "-")</f>
        <v/>
      </c>
      <c r="K22" s="20">
        <f>IFERROR(((BH_Capex!K22*0.1)*Settings!C16)/((1+Settings!C11)^Settings!C16), "-")</f>
        <v/>
      </c>
      <c r="L22" s="20">
        <f>IFERROR(((BH_Capex!L22*0.1)*Settings!C16)/((1+Settings!C11)^Settings!C16), "-")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IFERROR(((BH_Capex!C23*0.1)*Settings!C16)/((1+Settings!C11)^Settings!C16), "-")</f>
        <v/>
      </c>
      <c r="D23" s="20">
        <f>IFERROR(((BH_Capex!D23*0.1)*Settings!C16)/((1+Settings!C11)^Settings!C16), "-")</f>
        <v/>
      </c>
      <c r="E23" s="20">
        <f>IFERROR(((BH_Capex!E23*0.1)*Settings!C16)/((1+Settings!C11)^Settings!C16), "-")</f>
        <v/>
      </c>
      <c r="F23" s="20">
        <f>IFERROR(((BH_Capex!F23*0.1)*Settings!C16)/((1+Settings!C11)^Settings!C16), "-")</f>
        <v/>
      </c>
      <c r="G23" s="20">
        <f>IFERROR(((BH_Capex!G23*0.1)*Settings!C16)/((1+Settings!C11)^Settings!C16), "-")</f>
        <v/>
      </c>
      <c r="H23" s="20">
        <f>IFERROR(((BH_Capex!H23*0.1)*Settings!C16)/((1+Settings!C11)^Settings!C16), "-")</f>
        <v/>
      </c>
      <c r="I23" s="20">
        <f>IFERROR(((BH_Capex!I23*0.1)*Settings!C16)/((1+Settings!C11)^Settings!C16), "-")</f>
        <v/>
      </c>
      <c r="J23" s="20">
        <f>IFERROR(((BH_Capex!J23*0.1)*Settings!C16)/((1+Settings!C11)^Settings!C16), "-")</f>
        <v/>
      </c>
      <c r="K23" s="20">
        <f>IFERROR(((BH_Capex!K23*0.1)*Settings!C16)/((1+Settings!C11)^Settings!C16), "-")</f>
        <v/>
      </c>
      <c r="L23" s="20">
        <f>IFERROR(((BH_Capex!L23*0.1)*Settings!C16)/((1+Settings!C11)^Settings!C16), "-")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IFERROR(((BH_Capex!C24*0.1)*Settings!C16)/((1+Settings!C11)^Settings!C16), "-")</f>
        <v/>
      </c>
      <c r="D24" s="20">
        <f>IFERROR(((BH_Capex!D24*0.1)*Settings!C16)/((1+Settings!C11)^Settings!C16), "-")</f>
        <v/>
      </c>
      <c r="E24" s="20">
        <f>IFERROR(((BH_Capex!E24*0.1)*Settings!C16)/((1+Settings!C11)^Settings!C16), "-")</f>
        <v/>
      </c>
      <c r="F24" s="20">
        <f>IFERROR(((BH_Capex!F24*0.1)*Settings!C16)/((1+Settings!C11)^Settings!C16), "-")</f>
        <v/>
      </c>
      <c r="G24" s="20">
        <f>IFERROR(((BH_Capex!G24*0.1)*Settings!C16)/((1+Settings!C11)^Settings!C16), "-")</f>
        <v/>
      </c>
      <c r="H24" s="20">
        <f>IFERROR(((BH_Capex!H24*0.1)*Settings!C16)/((1+Settings!C11)^Settings!C16), "-")</f>
        <v/>
      </c>
      <c r="I24" s="20">
        <f>IFERROR(((BH_Capex!I24*0.1)*Settings!C16)/((1+Settings!C11)^Settings!C16), "-")</f>
        <v/>
      </c>
      <c r="J24" s="20">
        <f>IFERROR(((BH_Capex!J24*0.1)*Settings!C16)/((1+Settings!C11)^Settings!C16), "-")</f>
        <v/>
      </c>
      <c r="K24" s="20">
        <f>IFERROR(((BH_Capex!K24*0.1)*Settings!C16)/((1+Settings!C11)^Settings!C16), "-")</f>
        <v/>
      </c>
      <c r="L24" s="20">
        <f>IFERROR(((BH_Capex!L24*0.1)*Settings!C16)/((1+Settings!C11)^Settings!C16), "-")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IFERROR(((BH_Capex!C25*0.1)*Settings!C16)/((1+Settings!C11)^Settings!C16), "-")</f>
        <v/>
      </c>
      <c r="D25" s="20">
        <f>IFERROR(((BH_Capex!D25*0.1)*Settings!C16)/((1+Settings!C11)^Settings!C16), "-")</f>
        <v/>
      </c>
      <c r="E25" s="20">
        <f>IFERROR(((BH_Capex!E25*0.1)*Settings!C16)/((1+Settings!C11)^Settings!C16), "-")</f>
        <v/>
      </c>
      <c r="F25" s="20">
        <f>IFERROR(((BH_Capex!F25*0.1)*Settings!C16)/((1+Settings!C11)^Settings!C16), "-")</f>
        <v/>
      </c>
      <c r="G25" s="20">
        <f>IFERROR(((BH_Capex!G25*0.1)*Settings!C16)/((1+Settings!C11)^Settings!C16), "-")</f>
        <v/>
      </c>
      <c r="H25" s="20">
        <f>IFERROR(((BH_Capex!H25*0.1)*Settings!C16)/((1+Settings!C11)^Settings!C16), "-")</f>
        <v/>
      </c>
      <c r="I25" s="20">
        <f>IFERROR(((BH_Capex!I25*0.1)*Settings!C16)/((1+Settings!C11)^Settings!C16), "-")</f>
        <v/>
      </c>
      <c r="J25" s="20">
        <f>IFERROR(((BH_Capex!J25*0.1)*Settings!C16)/((1+Settings!C11)^Settings!C16), "-")</f>
        <v/>
      </c>
      <c r="K25" s="20">
        <f>IFERROR(((BH_Capex!K25*0.1)*Settings!C16)/((1+Settings!C11)^Settings!C16), "-")</f>
        <v/>
      </c>
      <c r="L25" s="20">
        <f>IFERROR(((BH_Capex!L25*0.1)*Settings!C16)/((1+Settings!C11)^Settings!C16), "-")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IFERROR(((BH_Capex!C26*0.1)*Settings!C16)/((1+Settings!C11)^Settings!C16), "-")</f>
        <v/>
      </c>
      <c r="D26" s="20">
        <f>IFERROR(((BH_Capex!D26*0.1)*Settings!C16)/((1+Settings!C11)^Settings!C16), "-")</f>
        <v/>
      </c>
      <c r="E26" s="20">
        <f>IFERROR(((BH_Capex!E26*0.1)*Settings!C16)/((1+Settings!C11)^Settings!C16), "-")</f>
        <v/>
      </c>
      <c r="F26" s="20">
        <f>IFERROR(((BH_Capex!F26*0.1)*Settings!C16)/((1+Settings!C11)^Settings!C16), "-")</f>
        <v/>
      </c>
      <c r="G26" s="20">
        <f>IFERROR(((BH_Capex!G26*0.1)*Settings!C16)/((1+Settings!C11)^Settings!C16), "-")</f>
        <v/>
      </c>
      <c r="H26" s="20">
        <f>IFERROR(((BH_Capex!H26*0.1)*Settings!C16)/((1+Settings!C11)^Settings!C16), "-")</f>
        <v/>
      </c>
      <c r="I26" s="20">
        <f>IFERROR(((BH_Capex!I26*0.1)*Settings!C16)/((1+Settings!C11)^Settings!C16), "-")</f>
        <v/>
      </c>
      <c r="J26" s="20">
        <f>IFERROR(((BH_Capex!J26*0.1)*Settings!C16)/((1+Settings!C11)^Settings!C16), "-")</f>
        <v/>
      </c>
      <c r="K26" s="20">
        <f>IFERROR(((BH_Capex!K26*0.1)*Settings!C16)/((1+Settings!C11)^Settings!C16), "-")</f>
        <v/>
      </c>
      <c r="L26" s="20">
        <f>IFERROR(((BH_Capex!L26*0.1)*Settings!C16)/((1+Settings!C11)^Settings!C16), "-")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IFERROR(((BH_Capex!C27*0.1)*Settings!C16)/((1+Settings!C11)^Settings!C16), "-")</f>
        <v/>
      </c>
      <c r="D27" s="20">
        <f>IFERROR(((BH_Capex!D27*0.1)*Settings!C16)/((1+Settings!C11)^Settings!C16), "-")</f>
        <v/>
      </c>
      <c r="E27" s="20">
        <f>IFERROR(((BH_Capex!E27*0.1)*Settings!C16)/((1+Settings!C11)^Settings!C16), "-")</f>
        <v/>
      </c>
      <c r="F27" s="20">
        <f>IFERROR(((BH_Capex!F27*0.1)*Settings!C16)/((1+Settings!C11)^Settings!C16), "-")</f>
        <v/>
      </c>
      <c r="G27" s="20">
        <f>IFERROR(((BH_Capex!G27*0.1)*Settings!C16)/((1+Settings!C11)^Settings!C16), "-")</f>
        <v/>
      </c>
      <c r="H27" s="20">
        <f>IFERROR(((BH_Capex!H27*0.1)*Settings!C16)/((1+Settings!C11)^Settings!C16), "-")</f>
        <v/>
      </c>
      <c r="I27" s="20">
        <f>IFERROR(((BH_Capex!I27*0.1)*Settings!C16)/((1+Settings!C11)^Settings!C16), "-")</f>
        <v/>
      </c>
      <c r="J27" s="20">
        <f>IFERROR(((BH_Capex!J27*0.1)*Settings!C16)/((1+Settings!C11)^Settings!C16), "-")</f>
        <v/>
      </c>
      <c r="K27" s="20">
        <f>IFERROR(((BH_Capex!K27*0.1)*Settings!C16)/((1+Settings!C11)^Settings!C16), "-")</f>
        <v/>
      </c>
      <c r="L27" s="20">
        <f>IFERROR(((BH_Capex!L27*0.1)*Settings!C16)/((1+Settings!C11)^Settings!C16), "-")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IFERROR(((BH_Capex!C28*0.1)*Settings!C16)/((1+Settings!C11)^Settings!C16), "-")</f>
        <v/>
      </c>
      <c r="D28" s="20">
        <f>IFERROR(((BH_Capex!D28*0.1)*Settings!C16)/((1+Settings!C11)^Settings!C16), "-")</f>
        <v/>
      </c>
      <c r="E28" s="20">
        <f>IFERROR(((BH_Capex!E28*0.1)*Settings!C16)/((1+Settings!C11)^Settings!C16), "-")</f>
        <v/>
      </c>
      <c r="F28" s="20">
        <f>IFERROR(((BH_Capex!F28*0.1)*Settings!C16)/((1+Settings!C11)^Settings!C16), "-")</f>
        <v/>
      </c>
      <c r="G28" s="20">
        <f>IFERROR(((BH_Capex!G28*0.1)*Settings!C16)/((1+Settings!C11)^Settings!C16), "-")</f>
        <v/>
      </c>
      <c r="H28" s="20">
        <f>IFERROR(((BH_Capex!H28*0.1)*Settings!C16)/((1+Settings!C11)^Settings!C16), "-")</f>
        <v/>
      </c>
      <c r="I28" s="20">
        <f>IFERROR(((BH_Capex!I28*0.1)*Settings!C16)/((1+Settings!C11)^Settings!C16), "-")</f>
        <v/>
      </c>
      <c r="J28" s="20">
        <f>IFERROR(((BH_Capex!J28*0.1)*Settings!C16)/((1+Settings!C11)^Settings!C16), "-")</f>
        <v/>
      </c>
      <c r="K28" s="20">
        <f>IFERROR(((BH_Capex!K28*0.1)*Settings!C16)/((1+Settings!C11)^Settings!C16), "-")</f>
        <v/>
      </c>
      <c r="L28" s="20">
        <f>IFERROR(((BH_Capex!L28*0.1)*Settings!C16)/((1+Settings!C11)^Settings!C16), "-")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IFERROR(((BH_Capex!C29*0.1)*Settings!C16)/((1+Settings!C11)^Settings!C16), "-")</f>
        <v/>
      </c>
      <c r="D29" s="20">
        <f>IFERROR(((BH_Capex!D29*0.1)*Settings!C16)/((1+Settings!C11)^Settings!C16), "-")</f>
        <v/>
      </c>
      <c r="E29" s="20">
        <f>IFERROR(((BH_Capex!E29*0.1)*Settings!C16)/((1+Settings!C11)^Settings!C16), "-")</f>
        <v/>
      </c>
      <c r="F29" s="20">
        <f>IFERROR(((BH_Capex!F29*0.1)*Settings!C16)/((1+Settings!C11)^Settings!C16), "-")</f>
        <v/>
      </c>
      <c r="G29" s="20">
        <f>IFERROR(((BH_Capex!G29*0.1)*Settings!C16)/((1+Settings!C11)^Settings!C16), "-")</f>
        <v/>
      </c>
      <c r="H29" s="20">
        <f>IFERROR(((BH_Capex!H29*0.1)*Settings!C16)/((1+Settings!C11)^Settings!C16), "-")</f>
        <v/>
      </c>
      <c r="I29" s="20">
        <f>IFERROR(((BH_Capex!I29*0.1)*Settings!C16)/((1+Settings!C11)^Settings!C16), "-")</f>
        <v/>
      </c>
      <c r="J29" s="20">
        <f>IFERROR(((BH_Capex!J29*0.1)*Settings!C16)/((1+Settings!C11)^Settings!C16), "-")</f>
        <v/>
      </c>
      <c r="K29" s="20">
        <f>IFERROR(((BH_Capex!K29*0.1)*Settings!C16)/((1+Settings!C11)^Settings!C16), "-")</f>
        <v/>
      </c>
      <c r="L29" s="20">
        <f>IFERROR(((BH_Capex!L29*0.1)*Settings!C16)/((1+Settings!C11)^Settings!C16), "-")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IFERROR(((BH_Capex!C30*0.1)*Settings!C16)/((1+Settings!C11)^Settings!C16), "-")</f>
        <v/>
      </c>
      <c r="D30" s="20">
        <f>IFERROR(((BH_Capex!D30*0.1)*Settings!C16)/((1+Settings!C11)^Settings!C16), "-")</f>
        <v/>
      </c>
      <c r="E30" s="20">
        <f>IFERROR(((BH_Capex!E30*0.1)*Settings!C16)/((1+Settings!C11)^Settings!C16), "-")</f>
        <v/>
      </c>
      <c r="F30" s="20">
        <f>IFERROR(((BH_Capex!F30*0.1)*Settings!C16)/((1+Settings!C11)^Settings!C16), "-")</f>
        <v/>
      </c>
      <c r="G30" s="20">
        <f>IFERROR(((BH_Capex!G30*0.1)*Settings!C16)/((1+Settings!C11)^Settings!C16), "-")</f>
        <v/>
      </c>
      <c r="H30" s="20">
        <f>IFERROR(((BH_Capex!H30*0.1)*Settings!C16)/((1+Settings!C11)^Settings!C16), "-")</f>
        <v/>
      </c>
      <c r="I30" s="20">
        <f>IFERROR(((BH_Capex!I30*0.1)*Settings!C16)/((1+Settings!C11)^Settings!C16), "-")</f>
        <v/>
      </c>
      <c r="J30" s="20">
        <f>IFERROR(((BH_Capex!J30*0.1)*Settings!C16)/((1+Settings!C11)^Settings!C16), "-")</f>
        <v/>
      </c>
      <c r="K30" s="20">
        <f>IFERROR(((BH_Capex!K30*0.1)*Settings!C16)/((1+Settings!C11)^Settings!C16), "-")</f>
        <v/>
      </c>
      <c r="L30" s="20">
        <f>IFERROR(((BH_Capex!L30*0.1)*Settings!C16)/((1+Settings!C11)^Settings!C16), "-")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IFERROR(((BH_Capex!C31*0.1)*Settings!C16)/((1+Settings!C11)^Settings!C16), "-")</f>
        <v/>
      </c>
      <c r="D31" s="20">
        <f>IFERROR(((BH_Capex!D31*0.1)*Settings!C16)/((1+Settings!C11)^Settings!C16), "-")</f>
        <v/>
      </c>
      <c r="E31" s="20">
        <f>IFERROR(((BH_Capex!E31*0.1)*Settings!C16)/((1+Settings!C11)^Settings!C16), "-")</f>
        <v/>
      </c>
      <c r="F31" s="20">
        <f>IFERROR(((BH_Capex!F31*0.1)*Settings!C16)/((1+Settings!C11)^Settings!C16), "-")</f>
        <v/>
      </c>
      <c r="G31" s="20">
        <f>IFERROR(((BH_Capex!G31*0.1)*Settings!C16)/((1+Settings!C11)^Settings!C16), "-")</f>
        <v/>
      </c>
      <c r="H31" s="20">
        <f>IFERROR(((BH_Capex!H31*0.1)*Settings!C16)/((1+Settings!C11)^Settings!C16), "-")</f>
        <v/>
      </c>
      <c r="I31" s="20">
        <f>IFERROR(((BH_Capex!I31*0.1)*Settings!C16)/((1+Settings!C11)^Settings!C16), "-")</f>
        <v/>
      </c>
      <c r="J31" s="20">
        <f>IFERROR(((BH_Capex!J31*0.1)*Settings!C16)/((1+Settings!C11)^Settings!C16), "-")</f>
        <v/>
      </c>
      <c r="K31" s="20">
        <f>IFERROR(((BH_Capex!K31*0.1)*Settings!C16)/((1+Settings!C11)^Settings!C16), "-")</f>
        <v/>
      </c>
      <c r="L31" s="20">
        <f>IFERROR(((BH_Capex!L31*0.1)*Settings!C16)/((1+Settings!C11)^Settings!C16), "-")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IFERROR(((BH_Capex!C32*0.1)*Settings!C16)/((1+Settings!C11)^Settings!C16), "-")</f>
        <v/>
      </c>
      <c r="D32" s="20">
        <f>IFERROR(((BH_Capex!D32*0.1)*Settings!C16)/((1+Settings!C11)^Settings!C16), "-")</f>
        <v/>
      </c>
      <c r="E32" s="20">
        <f>IFERROR(((BH_Capex!E32*0.1)*Settings!C16)/((1+Settings!C11)^Settings!C16), "-")</f>
        <v/>
      </c>
      <c r="F32" s="20">
        <f>IFERROR(((BH_Capex!F32*0.1)*Settings!C16)/((1+Settings!C11)^Settings!C16), "-")</f>
        <v/>
      </c>
      <c r="G32" s="20">
        <f>IFERROR(((BH_Capex!G32*0.1)*Settings!C16)/((1+Settings!C11)^Settings!C16), "-")</f>
        <v/>
      </c>
      <c r="H32" s="20">
        <f>IFERROR(((BH_Capex!H32*0.1)*Settings!C16)/((1+Settings!C11)^Settings!C16), "-")</f>
        <v/>
      </c>
      <c r="I32" s="20">
        <f>IFERROR(((BH_Capex!I32*0.1)*Settings!C16)/((1+Settings!C11)^Settings!C16), "-")</f>
        <v/>
      </c>
      <c r="J32" s="20">
        <f>IFERROR(((BH_Capex!J32*0.1)*Settings!C16)/((1+Settings!C11)^Settings!C16), "-")</f>
        <v/>
      </c>
      <c r="K32" s="20">
        <f>IFERROR(((BH_Capex!K32*0.1)*Settings!C16)/((1+Settings!C11)^Settings!C16), "-")</f>
        <v/>
      </c>
      <c r="L32" s="20">
        <f>IFERROR(((BH_Capex!L32*0.1)*Settings!C16)/((1+Settings!C11)^Settings!C16), "-")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IFERROR(((BH_Capex!C33*0.1)*Settings!C16)/((1+Settings!C11)^Settings!C16), "-")</f>
        <v/>
      </c>
      <c r="D33" s="20">
        <f>IFERROR(((BH_Capex!D33*0.1)*Settings!C16)/((1+Settings!C11)^Settings!C16), "-")</f>
        <v/>
      </c>
      <c r="E33" s="20">
        <f>IFERROR(((BH_Capex!E33*0.1)*Settings!C16)/((1+Settings!C11)^Settings!C16), "-")</f>
        <v/>
      </c>
      <c r="F33" s="20">
        <f>IFERROR(((BH_Capex!F33*0.1)*Settings!C16)/((1+Settings!C11)^Settings!C16), "-")</f>
        <v/>
      </c>
      <c r="G33" s="20">
        <f>IFERROR(((BH_Capex!G33*0.1)*Settings!C16)/((1+Settings!C11)^Settings!C16), "-")</f>
        <v/>
      </c>
      <c r="H33" s="20">
        <f>IFERROR(((BH_Capex!H33*0.1)*Settings!C16)/((1+Settings!C11)^Settings!C16), "-")</f>
        <v/>
      </c>
      <c r="I33" s="20">
        <f>IFERROR(((BH_Capex!I33*0.1)*Settings!C16)/((1+Settings!C11)^Settings!C16), "-")</f>
        <v/>
      </c>
      <c r="J33" s="20">
        <f>IFERROR(((BH_Capex!J33*0.1)*Settings!C16)/((1+Settings!C11)^Settings!C16), "-")</f>
        <v/>
      </c>
      <c r="K33" s="20">
        <f>IFERROR(((BH_Capex!K33*0.1)*Settings!C16)/((1+Settings!C11)^Settings!C16), "-")</f>
        <v/>
      </c>
      <c r="L33" s="20">
        <f>IFERROR(((BH_Capex!L33*0.1)*Settings!C16)/((1+Settings!C11)^Settings!C16), "-")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IFERROR(((BH_Capex!C34*0.1)*Settings!C16)/((1+Settings!C11)^Settings!C16), "-")</f>
        <v/>
      </c>
      <c r="D34" s="20">
        <f>IFERROR(((BH_Capex!D34*0.1)*Settings!C16)/((1+Settings!C11)^Settings!C16), "-")</f>
        <v/>
      </c>
      <c r="E34" s="20">
        <f>IFERROR(((BH_Capex!E34*0.1)*Settings!C16)/((1+Settings!C11)^Settings!C16), "-")</f>
        <v/>
      </c>
      <c r="F34" s="20">
        <f>IFERROR(((BH_Capex!F34*0.1)*Settings!C16)/((1+Settings!C11)^Settings!C16), "-")</f>
        <v/>
      </c>
      <c r="G34" s="20">
        <f>IFERROR(((BH_Capex!G34*0.1)*Settings!C16)/((1+Settings!C11)^Settings!C16), "-")</f>
        <v/>
      </c>
      <c r="H34" s="20">
        <f>IFERROR(((BH_Capex!H34*0.1)*Settings!C16)/((1+Settings!C11)^Settings!C16), "-")</f>
        <v/>
      </c>
      <c r="I34" s="20">
        <f>IFERROR(((BH_Capex!I34*0.1)*Settings!C16)/((1+Settings!C11)^Settings!C16), "-")</f>
        <v/>
      </c>
      <c r="J34" s="20">
        <f>IFERROR(((BH_Capex!J34*0.1)*Settings!C16)/((1+Settings!C11)^Settings!C16), "-")</f>
        <v/>
      </c>
      <c r="K34" s="20">
        <f>IFERROR(((BH_Capex!K34*0.1)*Settings!C16)/((1+Settings!C11)^Settings!C16), "-")</f>
        <v/>
      </c>
      <c r="L34" s="20">
        <f>IFERROR(((BH_Capex!L34*0.1)*Settings!C16)/((1+Settings!C11)^Settings!C16), "-")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IFERROR(((BH_Capex!C35*0.1)*Settings!C16)/((1+Settings!C11)^Settings!C16), "-")</f>
        <v/>
      </c>
      <c r="D35" s="20">
        <f>IFERROR(((BH_Capex!D35*0.1)*Settings!C16)/((1+Settings!C11)^Settings!C16), "-")</f>
        <v/>
      </c>
      <c r="E35" s="20">
        <f>IFERROR(((BH_Capex!E35*0.1)*Settings!C16)/((1+Settings!C11)^Settings!C16), "-")</f>
        <v/>
      </c>
      <c r="F35" s="20">
        <f>IFERROR(((BH_Capex!F35*0.1)*Settings!C16)/((1+Settings!C11)^Settings!C16), "-")</f>
        <v/>
      </c>
      <c r="G35" s="20">
        <f>IFERROR(((BH_Capex!G35*0.1)*Settings!C16)/((1+Settings!C11)^Settings!C16), "-")</f>
        <v/>
      </c>
      <c r="H35" s="20">
        <f>IFERROR(((BH_Capex!H35*0.1)*Settings!C16)/((1+Settings!C11)^Settings!C16), "-")</f>
        <v/>
      </c>
      <c r="I35" s="20">
        <f>IFERROR(((BH_Capex!I35*0.1)*Settings!C16)/((1+Settings!C11)^Settings!C16), "-")</f>
        <v/>
      </c>
      <c r="J35" s="20">
        <f>IFERROR(((BH_Capex!J35*0.1)*Settings!C16)/((1+Settings!C11)^Settings!C16), "-")</f>
        <v/>
      </c>
      <c r="K35" s="20">
        <f>IFERROR(((BH_Capex!K35*0.1)*Settings!C16)/((1+Settings!C11)^Settings!C16), "-")</f>
        <v/>
      </c>
      <c r="L35" s="20">
        <f>IFERROR(((BH_Capex!L35*0.1)*Settings!C16)/((1+Settings!C11)^Settings!C16), "-")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IFERROR(((BH_Capex!C36*0.1)*Settings!C16)/((1+Settings!C11)^Settings!C16), "-")</f>
        <v/>
      </c>
      <c r="D36" s="20">
        <f>IFERROR(((BH_Capex!D36*0.1)*Settings!C16)/((1+Settings!C11)^Settings!C16), "-")</f>
        <v/>
      </c>
      <c r="E36" s="20">
        <f>IFERROR(((BH_Capex!E36*0.1)*Settings!C16)/((1+Settings!C11)^Settings!C16), "-")</f>
        <v/>
      </c>
      <c r="F36" s="20">
        <f>IFERROR(((BH_Capex!F36*0.1)*Settings!C16)/((1+Settings!C11)^Settings!C16), "-")</f>
        <v/>
      </c>
      <c r="G36" s="20">
        <f>IFERROR(((BH_Capex!G36*0.1)*Settings!C16)/((1+Settings!C11)^Settings!C16), "-")</f>
        <v/>
      </c>
      <c r="H36" s="20">
        <f>IFERROR(((BH_Capex!H36*0.1)*Settings!C16)/((1+Settings!C11)^Settings!C16), "-")</f>
        <v/>
      </c>
      <c r="I36" s="20">
        <f>IFERROR(((BH_Capex!I36*0.1)*Settings!C16)/((1+Settings!C11)^Settings!C16), "-")</f>
        <v/>
      </c>
      <c r="J36" s="20">
        <f>IFERROR(((BH_Capex!J36*0.1)*Settings!C16)/((1+Settings!C11)^Settings!C16), "-")</f>
        <v/>
      </c>
      <c r="K36" s="20">
        <f>IFERROR(((BH_Capex!K36*0.1)*Settings!C16)/((1+Settings!C11)^Settings!C16), "-")</f>
        <v/>
      </c>
      <c r="L36" s="20">
        <f>IFERROR(((BH_Capex!L36*0.1)*Settings!C16)/((1+Settings!C11)^Settings!C16), "-")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IFERROR(((BH_Capex!C37*0.1)*Settings!C16)/((1+Settings!C11)^Settings!C16), "-")</f>
        <v/>
      </c>
      <c r="D37" s="20">
        <f>IFERROR(((BH_Capex!D37*0.1)*Settings!C16)/((1+Settings!C11)^Settings!C16), "-")</f>
        <v/>
      </c>
      <c r="E37" s="20">
        <f>IFERROR(((BH_Capex!E37*0.1)*Settings!C16)/((1+Settings!C11)^Settings!C16), "-")</f>
        <v/>
      </c>
      <c r="F37" s="20">
        <f>IFERROR(((BH_Capex!F37*0.1)*Settings!C16)/((1+Settings!C11)^Settings!C16), "-")</f>
        <v/>
      </c>
      <c r="G37" s="20">
        <f>IFERROR(((BH_Capex!G37*0.1)*Settings!C16)/((1+Settings!C11)^Settings!C16), "-")</f>
        <v/>
      </c>
      <c r="H37" s="20">
        <f>IFERROR(((BH_Capex!H37*0.1)*Settings!C16)/((1+Settings!C11)^Settings!C16), "-")</f>
        <v/>
      </c>
      <c r="I37" s="20">
        <f>IFERROR(((BH_Capex!I37*0.1)*Settings!C16)/((1+Settings!C11)^Settings!C16), "-")</f>
        <v/>
      </c>
      <c r="J37" s="20">
        <f>IFERROR(((BH_Capex!J37*0.1)*Settings!C16)/((1+Settings!C11)^Settings!C16), "-")</f>
        <v/>
      </c>
      <c r="K37" s="20">
        <f>IFERROR(((BH_Capex!K37*0.1)*Settings!C16)/((1+Settings!C11)^Settings!C16), "-")</f>
        <v/>
      </c>
      <c r="L37" s="20">
        <f>IFERROR(((BH_Capex!L37*0.1)*Settings!C16)/((1+Settings!C11)^Settings!C16), "-")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IFERROR(((BH_Capex!C38*0.1)*Settings!C16)/((1+Settings!C11)^Settings!C16), "-")</f>
        <v/>
      </c>
      <c r="D38" s="20">
        <f>IFERROR(((BH_Capex!D38*0.1)*Settings!C16)/((1+Settings!C11)^Settings!C16), "-")</f>
        <v/>
      </c>
      <c r="E38" s="20">
        <f>IFERROR(((BH_Capex!E38*0.1)*Settings!C16)/((1+Settings!C11)^Settings!C16), "-")</f>
        <v/>
      </c>
      <c r="F38" s="20">
        <f>IFERROR(((BH_Capex!F38*0.1)*Settings!C16)/((1+Settings!C11)^Settings!C16), "-")</f>
        <v/>
      </c>
      <c r="G38" s="20">
        <f>IFERROR(((BH_Capex!G38*0.1)*Settings!C16)/((1+Settings!C11)^Settings!C16), "-")</f>
        <v/>
      </c>
      <c r="H38" s="20">
        <f>IFERROR(((BH_Capex!H38*0.1)*Settings!C16)/((1+Settings!C11)^Settings!C16), "-")</f>
        <v/>
      </c>
      <c r="I38" s="20">
        <f>IFERROR(((BH_Capex!I38*0.1)*Settings!C16)/((1+Settings!C11)^Settings!C16), "-")</f>
        <v/>
      </c>
      <c r="J38" s="20">
        <f>IFERROR(((BH_Capex!J38*0.1)*Settings!C16)/((1+Settings!C11)^Settings!C16), "-")</f>
        <v/>
      </c>
      <c r="K38" s="20">
        <f>IFERROR(((BH_Capex!K38*0.1)*Settings!C16)/((1+Settings!C11)^Settings!C16), "-")</f>
        <v/>
      </c>
      <c r="L38" s="20">
        <f>IFERROR(((BH_Capex!L38*0.1)*Settings!C16)/((1+Settings!C11)^Settings!C16), "-")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IFERROR(((BH_Capex!C39*0.1)*Settings!C16)/((1+Settings!C11)^Settings!C16), "-")</f>
        <v/>
      </c>
      <c r="D39" s="20">
        <f>IFERROR(((BH_Capex!D39*0.1)*Settings!C16)/((1+Settings!C11)^Settings!C16), "-")</f>
        <v/>
      </c>
      <c r="E39" s="20">
        <f>IFERROR(((BH_Capex!E39*0.1)*Settings!C16)/((1+Settings!C11)^Settings!C16), "-")</f>
        <v/>
      </c>
      <c r="F39" s="20">
        <f>IFERROR(((BH_Capex!F39*0.1)*Settings!C16)/((1+Settings!C11)^Settings!C16), "-")</f>
        <v/>
      </c>
      <c r="G39" s="20">
        <f>IFERROR(((BH_Capex!G39*0.1)*Settings!C16)/((1+Settings!C11)^Settings!C16), "-")</f>
        <v/>
      </c>
      <c r="H39" s="20">
        <f>IFERROR(((BH_Capex!H39*0.1)*Settings!C16)/((1+Settings!C11)^Settings!C16), "-")</f>
        <v/>
      </c>
      <c r="I39" s="20">
        <f>IFERROR(((BH_Capex!I39*0.1)*Settings!C16)/((1+Settings!C11)^Settings!C16), "-")</f>
        <v/>
      </c>
      <c r="J39" s="20">
        <f>IFERROR(((BH_Capex!J39*0.1)*Settings!C16)/((1+Settings!C11)^Settings!C16), "-")</f>
        <v/>
      </c>
      <c r="K39" s="20">
        <f>IFERROR(((BH_Capex!K39*0.1)*Settings!C16)/((1+Settings!C11)^Settings!C16), "-")</f>
        <v/>
      </c>
      <c r="L39" s="20">
        <f>IFERROR(((BH_Capex!L39*0.1)*Settings!C16)/((1+Settings!C11)^Settings!C16), "-")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IFERROR(((BH_Capex!C40*0.1)*Settings!C16)/((1+Settings!C11)^Settings!C16), "-")</f>
        <v/>
      </c>
      <c r="D40" s="20">
        <f>IFERROR(((BH_Capex!D40*0.1)*Settings!C16)/((1+Settings!C11)^Settings!C16), "-")</f>
        <v/>
      </c>
      <c r="E40" s="20">
        <f>IFERROR(((BH_Capex!E40*0.1)*Settings!C16)/((1+Settings!C11)^Settings!C16), "-")</f>
        <v/>
      </c>
      <c r="F40" s="20">
        <f>IFERROR(((BH_Capex!F40*0.1)*Settings!C16)/((1+Settings!C11)^Settings!C16), "-")</f>
        <v/>
      </c>
      <c r="G40" s="20">
        <f>IFERROR(((BH_Capex!G40*0.1)*Settings!C16)/((1+Settings!C11)^Settings!C16), "-")</f>
        <v/>
      </c>
      <c r="H40" s="20">
        <f>IFERROR(((BH_Capex!H40*0.1)*Settings!C16)/((1+Settings!C11)^Settings!C16), "-")</f>
        <v/>
      </c>
      <c r="I40" s="20">
        <f>IFERROR(((BH_Capex!I40*0.1)*Settings!C16)/((1+Settings!C11)^Settings!C16), "-")</f>
        <v/>
      </c>
      <c r="J40" s="20">
        <f>IFERROR(((BH_Capex!J40*0.1)*Settings!C16)/((1+Settings!C11)^Settings!C16), "-")</f>
        <v/>
      </c>
      <c r="K40" s="20">
        <f>IFERROR(((BH_Capex!K40*0.1)*Settings!C16)/((1+Settings!C11)^Settings!C16), "-")</f>
        <v/>
      </c>
      <c r="L40" s="20">
        <f>IFERROR(((BH_Capex!L40*0.1)*Settings!C16)/((1+Settings!C11)^Settings!C16), "-")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IFERROR(((BH_Capex!C41*0.1)*Settings!C16)/((1+Settings!C11)^Settings!C16), "-")</f>
        <v/>
      </c>
      <c r="D41" s="20">
        <f>IFERROR(((BH_Capex!D41*0.1)*Settings!C16)/((1+Settings!C11)^Settings!C16), "-")</f>
        <v/>
      </c>
      <c r="E41" s="20">
        <f>IFERROR(((BH_Capex!E41*0.1)*Settings!C16)/((1+Settings!C11)^Settings!C16), "-")</f>
        <v/>
      </c>
      <c r="F41" s="20">
        <f>IFERROR(((BH_Capex!F41*0.1)*Settings!C16)/((1+Settings!C11)^Settings!C16), "-")</f>
        <v/>
      </c>
      <c r="G41" s="20">
        <f>IFERROR(((BH_Capex!G41*0.1)*Settings!C16)/((1+Settings!C11)^Settings!C16), "-")</f>
        <v/>
      </c>
      <c r="H41" s="20">
        <f>IFERROR(((BH_Capex!H41*0.1)*Settings!C16)/((1+Settings!C11)^Settings!C16), "-")</f>
        <v/>
      </c>
      <c r="I41" s="20">
        <f>IFERROR(((BH_Capex!I41*0.1)*Settings!C16)/((1+Settings!C11)^Settings!C16), "-")</f>
        <v/>
      </c>
      <c r="J41" s="20">
        <f>IFERROR(((BH_Capex!J41*0.1)*Settings!C16)/((1+Settings!C11)^Settings!C16), "-")</f>
        <v/>
      </c>
      <c r="K41" s="20">
        <f>IFERROR(((BH_Capex!K41*0.1)*Settings!C16)/((1+Settings!C11)^Settings!C16), "-")</f>
        <v/>
      </c>
      <c r="L41" s="20">
        <f>IFERROR(((BH_Capex!L41*0.1)*Settings!C16)/((1+Settings!C11)^Settings!C16), "-")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IFERROR(((BH_Capex!C42*0.1)*Settings!C16)/((1+Settings!C11)^Settings!C16), "-")</f>
        <v/>
      </c>
      <c r="D42" s="20">
        <f>IFERROR(((BH_Capex!D42*0.1)*Settings!C16)/((1+Settings!C11)^Settings!C16), "-")</f>
        <v/>
      </c>
      <c r="E42" s="20">
        <f>IFERROR(((BH_Capex!E42*0.1)*Settings!C16)/((1+Settings!C11)^Settings!C16), "-")</f>
        <v/>
      </c>
      <c r="F42" s="20">
        <f>IFERROR(((BH_Capex!F42*0.1)*Settings!C16)/((1+Settings!C11)^Settings!C16), "-")</f>
        <v/>
      </c>
      <c r="G42" s="20">
        <f>IFERROR(((BH_Capex!G42*0.1)*Settings!C16)/((1+Settings!C11)^Settings!C16), "-")</f>
        <v/>
      </c>
      <c r="H42" s="20">
        <f>IFERROR(((BH_Capex!H42*0.1)*Settings!C16)/((1+Settings!C11)^Settings!C16), "-")</f>
        <v/>
      </c>
      <c r="I42" s="20">
        <f>IFERROR(((BH_Capex!I42*0.1)*Settings!C16)/((1+Settings!C11)^Settings!C16), "-")</f>
        <v/>
      </c>
      <c r="J42" s="20">
        <f>IFERROR(((BH_Capex!J42*0.1)*Settings!C16)/((1+Settings!C11)^Settings!C16), "-")</f>
        <v/>
      </c>
      <c r="K42" s="20">
        <f>IFERROR(((BH_Capex!K42*0.1)*Settings!C16)/((1+Settings!C11)^Settings!C16), "-")</f>
        <v/>
      </c>
      <c r="L42" s="20">
        <f>IFERROR(((BH_Capex!L42*0.1)*Settings!C16)/((1+Settings!C11)^Settings!C16), "-")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IFERROR(((BH_Capex!C43*0.1)*Settings!C16)/((1+Settings!C11)^Settings!C16), "-")</f>
        <v/>
      </c>
      <c r="D43" s="20">
        <f>IFERROR(((BH_Capex!D43*0.1)*Settings!C16)/((1+Settings!C11)^Settings!C16), "-")</f>
        <v/>
      </c>
      <c r="E43" s="20">
        <f>IFERROR(((BH_Capex!E43*0.1)*Settings!C16)/((1+Settings!C11)^Settings!C16), "-")</f>
        <v/>
      </c>
      <c r="F43" s="20">
        <f>IFERROR(((BH_Capex!F43*0.1)*Settings!C16)/((1+Settings!C11)^Settings!C16), "-")</f>
        <v/>
      </c>
      <c r="G43" s="20">
        <f>IFERROR(((BH_Capex!G43*0.1)*Settings!C16)/((1+Settings!C11)^Settings!C16), "-")</f>
        <v/>
      </c>
      <c r="H43" s="20">
        <f>IFERROR(((BH_Capex!H43*0.1)*Settings!C16)/((1+Settings!C11)^Settings!C16), "-")</f>
        <v/>
      </c>
      <c r="I43" s="20">
        <f>IFERROR(((BH_Capex!I43*0.1)*Settings!C16)/((1+Settings!C11)^Settings!C16), "-")</f>
        <v/>
      </c>
      <c r="J43" s="20">
        <f>IFERROR(((BH_Capex!J43*0.1)*Settings!C16)/((1+Settings!C11)^Settings!C16), "-")</f>
        <v/>
      </c>
      <c r="K43" s="20">
        <f>IFERROR(((BH_Capex!K43*0.1)*Settings!C16)/((1+Settings!C11)^Settings!C16), "-")</f>
        <v/>
      </c>
      <c r="L43" s="20">
        <f>IFERROR(((BH_Capex!L43*0.1)*Settings!C16)/((1+Settings!C11)^Settings!C16), "-")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IFERROR(((BH_Capex!C44*0.1)*Settings!C16)/((1+Settings!C11)^Settings!C16), "-")</f>
        <v/>
      </c>
      <c r="D44" s="20">
        <f>IFERROR(((BH_Capex!D44*0.1)*Settings!C16)/((1+Settings!C11)^Settings!C16), "-")</f>
        <v/>
      </c>
      <c r="E44" s="20">
        <f>IFERROR(((BH_Capex!E44*0.1)*Settings!C16)/((1+Settings!C11)^Settings!C16), "-")</f>
        <v/>
      </c>
      <c r="F44" s="20">
        <f>IFERROR(((BH_Capex!F44*0.1)*Settings!C16)/((1+Settings!C11)^Settings!C16), "-")</f>
        <v/>
      </c>
      <c r="G44" s="20">
        <f>IFERROR(((BH_Capex!G44*0.1)*Settings!C16)/((1+Settings!C11)^Settings!C16), "-")</f>
        <v/>
      </c>
      <c r="H44" s="20">
        <f>IFERROR(((BH_Capex!H44*0.1)*Settings!C16)/((1+Settings!C11)^Settings!C16), "-")</f>
        <v/>
      </c>
      <c r="I44" s="20">
        <f>IFERROR(((BH_Capex!I44*0.1)*Settings!C16)/((1+Settings!C11)^Settings!C16), "-")</f>
        <v/>
      </c>
      <c r="J44" s="20">
        <f>IFERROR(((BH_Capex!J44*0.1)*Settings!C16)/((1+Settings!C11)^Settings!C16), "-")</f>
        <v/>
      </c>
      <c r="K44" s="20">
        <f>IFERROR(((BH_Capex!K44*0.1)*Settings!C16)/((1+Settings!C11)^Settings!C16), "-")</f>
        <v/>
      </c>
      <c r="L44" s="20">
        <f>IFERROR(((BH_Capex!L44*0.1)*Settings!C16)/((1+Settings!C11)^Settings!C16), "-")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IFERROR(((BH_Capex!C45*0.1)*Settings!C16)/((1+Settings!C11)^Settings!C16), "-")</f>
        <v/>
      </c>
      <c r="D45" s="20">
        <f>IFERROR(((BH_Capex!D45*0.1)*Settings!C16)/((1+Settings!C11)^Settings!C16), "-")</f>
        <v/>
      </c>
      <c r="E45" s="20">
        <f>IFERROR(((BH_Capex!E45*0.1)*Settings!C16)/((1+Settings!C11)^Settings!C16), "-")</f>
        <v/>
      </c>
      <c r="F45" s="20">
        <f>IFERROR(((BH_Capex!F45*0.1)*Settings!C16)/((1+Settings!C11)^Settings!C16), "-")</f>
        <v/>
      </c>
      <c r="G45" s="20">
        <f>IFERROR(((BH_Capex!G45*0.1)*Settings!C16)/((1+Settings!C11)^Settings!C16), "-")</f>
        <v/>
      </c>
      <c r="H45" s="20">
        <f>IFERROR(((BH_Capex!H45*0.1)*Settings!C16)/((1+Settings!C11)^Settings!C16), "-")</f>
        <v/>
      </c>
      <c r="I45" s="20">
        <f>IFERROR(((BH_Capex!I45*0.1)*Settings!C16)/((1+Settings!C11)^Settings!C16), "-")</f>
        <v/>
      </c>
      <c r="J45" s="20">
        <f>IFERROR(((BH_Capex!J45*0.1)*Settings!C16)/((1+Settings!C11)^Settings!C16), "-")</f>
        <v/>
      </c>
      <c r="K45" s="20">
        <f>IFERROR(((BH_Capex!K45*0.1)*Settings!C16)/((1+Settings!C11)^Settings!C16), "-")</f>
        <v/>
      </c>
      <c r="L45" s="20">
        <f>IFERROR(((BH_Capex!L45*0.1)*Settings!C16)/((1+Settings!C11)^Settings!C16), "-")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IFERROR(((BH_Capex!C46*0.1)*Settings!C16)/((1+Settings!C11)^Settings!C16), "-")</f>
        <v/>
      </c>
      <c r="D46" s="20">
        <f>IFERROR(((BH_Capex!D46*0.1)*Settings!C16)/((1+Settings!C11)^Settings!C16), "-")</f>
        <v/>
      </c>
      <c r="E46" s="20">
        <f>IFERROR(((BH_Capex!E46*0.1)*Settings!C16)/((1+Settings!C11)^Settings!C16), "-")</f>
        <v/>
      </c>
      <c r="F46" s="20">
        <f>IFERROR(((BH_Capex!F46*0.1)*Settings!C16)/((1+Settings!C11)^Settings!C16), "-")</f>
        <v/>
      </c>
      <c r="G46" s="20">
        <f>IFERROR(((BH_Capex!G46*0.1)*Settings!C16)/((1+Settings!C11)^Settings!C16), "-")</f>
        <v/>
      </c>
      <c r="H46" s="20">
        <f>IFERROR(((BH_Capex!H46*0.1)*Settings!C16)/((1+Settings!C11)^Settings!C16), "-")</f>
        <v/>
      </c>
      <c r="I46" s="20">
        <f>IFERROR(((BH_Capex!I46*0.1)*Settings!C16)/((1+Settings!C11)^Settings!C16), "-")</f>
        <v/>
      </c>
      <c r="J46" s="20">
        <f>IFERROR(((BH_Capex!J46*0.1)*Settings!C16)/((1+Settings!C11)^Settings!C16), "-")</f>
        <v/>
      </c>
      <c r="K46" s="20">
        <f>IFERROR(((BH_Capex!K46*0.1)*Settings!C16)/((1+Settings!C11)^Settings!C16), "-")</f>
        <v/>
      </c>
      <c r="L46" s="20">
        <f>IFERROR(((BH_Capex!L46*0.1)*Settings!C16)/((1+Settings!C11)^Settings!C16), "-")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IFERROR(((BH_Capex!C47*0.1)*Settings!C16)/((1+Settings!C11)^Settings!C16), "-")</f>
        <v/>
      </c>
      <c r="D47" s="20">
        <f>IFERROR(((BH_Capex!D47*0.1)*Settings!C16)/((1+Settings!C11)^Settings!C16), "-")</f>
        <v/>
      </c>
      <c r="E47" s="20">
        <f>IFERROR(((BH_Capex!E47*0.1)*Settings!C16)/((1+Settings!C11)^Settings!C16), "-")</f>
        <v/>
      </c>
      <c r="F47" s="20">
        <f>IFERROR(((BH_Capex!F47*0.1)*Settings!C16)/((1+Settings!C11)^Settings!C16), "-")</f>
        <v/>
      </c>
      <c r="G47" s="20">
        <f>IFERROR(((BH_Capex!G47*0.1)*Settings!C16)/((1+Settings!C11)^Settings!C16), "-")</f>
        <v/>
      </c>
      <c r="H47" s="20">
        <f>IFERROR(((BH_Capex!H47*0.1)*Settings!C16)/((1+Settings!C11)^Settings!C16), "-")</f>
        <v/>
      </c>
      <c r="I47" s="20">
        <f>IFERROR(((BH_Capex!I47*0.1)*Settings!C16)/((1+Settings!C11)^Settings!C16), "-")</f>
        <v/>
      </c>
      <c r="J47" s="20">
        <f>IFERROR(((BH_Capex!J47*0.1)*Settings!C16)/((1+Settings!C11)^Settings!C16), "-")</f>
        <v/>
      </c>
      <c r="K47" s="20">
        <f>IFERROR(((BH_Capex!K47*0.1)*Settings!C16)/((1+Settings!C11)^Settings!C16), "-")</f>
        <v/>
      </c>
      <c r="L47" s="20">
        <f>IFERROR(((BH_Capex!L47*0.1)*Settings!C16)/((1+Settings!C11)^Settings!C16), "-")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IFERROR(((BH_Capex!C48*0.1)*Settings!C16)/((1+Settings!C11)^Settings!C16), "-")</f>
        <v/>
      </c>
      <c r="D48" s="20">
        <f>IFERROR(((BH_Capex!D48*0.1)*Settings!C16)/((1+Settings!C11)^Settings!C16), "-")</f>
        <v/>
      </c>
      <c r="E48" s="20">
        <f>IFERROR(((BH_Capex!E48*0.1)*Settings!C16)/((1+Settings!C11)^Settings!C16), "-")</f>
        <v/>
      </c>
      <c r="F48" s="20">
        <f>IFERROR(((BH_Capex!F48*0.1)*Settings!C16)/((1+Settings!C11)^Settings!C16), "-")</f>
        <v/>
      </c>
      <c r="G48" s="20">
        <f>IFERROR(((BH_Capex!G48*0.1)*Settings!C16)/((1+Settings!C11)^Settings!C16), "-")</f>
        <v/>
      </c>
      <c r="H48" s="20">
        <f>IFERROR(((BH_Capex!H48*0.1)*Settings!C16)/((1+Settings!C11)^Settings!C16), "-")</f>
        <v/>
      </c>
      <c r="I48" s="20">
        <f>IFERROR(((BH_Capex!I48*0.1)*Settings!C16)/((1+Settings!C11)^Settings!C16), "-")</f>
        <v/>
      </c>
      <c r="J48" s="20">
        <f>IFERROR(((BH_Capex!J48*0.1)*Settings!C16)/((1+Settings!C11)^Settings!C16), "-")</f>
        <v/>
      </c>
      <c r="K48" s="20">
        <f>IFERROR(((BH_Capex!K48*0.1)*Settings!C16)/((1+Settings!C11)^Settings!C16), "-")</f>
        <v/>
      </c>
      <c r="L48" s="20">
        <f>IFERROR(((BH_Capex!L48*0.1)*Settings!C16)/((1+Settings!C11)^Settings!C16), "-")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IFERROR(((BH_Capex!C49*0.1)*Settings!C16)/((1+Settings!C11)^Settings!C16), "-")</f>
        <v/>
      </c>
      <c r="D49" s="20">
        <f>IFERROR(((BH_Capex!D49*0.1)*Settings!C16)/((1+Settings!C11)^Settings!C16), "-")</f>
        <v/>
      </c>
      <c r="E49" s="20">
        <f>IFERROR(((BH_Capex!E49*0.1)*Settings!C16)/((1+Settings!C11)^Settings!C16), "-")</f>
        <v/>
      </c>
      <c r="F49" s="20">
        <f>IFERROR(((BH_Capex!F49*0.1)*Settings!C16)/((1+Settings!C11)^Settings!C16), "-")</f>
        <v/>
      </c>
      <c r="G49" s="20">
        <f>IFERROR(((BH_Capex!G49*0.1)*Settings!C16)/((1+Settings!C11)^Settings!C16), "-")</f>
        <v/>
      </c>
      <c r="H49" s="20">
        <f>IFERROR(((BH_Capex!H49*0.1)*Settings!C16)/((1+Settings!C11)^Settings!C16), "-")</f>
        <v/>
      </c>
      <c r="I49" s="20">
        <f>IFERROR(((BH_Capex!I49*0.1)*Settings!C16)/((1+Settings!C11)^Settings!C16), "-")</f>
        <v/>
      </c>
      <c r="J49" s="20">
        <f>IFERROR(((BH_Capex!J49*0.1)*Settings!C16)/((1+Settings!C11)^Settings!C16), "-")</f>
        <v/>
      </c>
      <c r="K49" s="20">
        <f>IFERROR(((BH_Capex!K49*0.1)*Settings!C16)/((1+Settings!C11)^Settings!C16), "-")</f>
        <v/>
      </c>
      <c r="L49" s="20">
        <f>IFERROR(((BH_Capex!L49*0.1)*Settings!C16)/((1+Settings!C11)^Settings!C16), "-")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IFERROR(((BH_Capex!C50*0.1)*Settings!C16)/((1+Settings!C11)^Settings!C16), "-")</f>
        <v/>
      </c>
      <c r="D50" s="20">
        <f>IFERROR(((BH_Capex!D50*0.1)*Settings!C16)/((1+Settings!C11)^Settings!C16), "-")</f>
        <v/>
      </c>
      <c r="E50" s="20">
        <f>IFERROR(((BH_Capex!E50*0.1)*Settings!C16)/((1+Settings!C11)^Settings!C16), "-")</f>
        <v/>
      </c>
      <c r="F50" s="20">
        <f>IFERROR(((BH_Capex!F50*0.1)*Settings!C16)/((1+Settings!C11)^Settings!C16), "-")</f>
        <v/>
      </c>
      <c r="G50" s="20">
        <f>IFERROR(((BH_Capex!G50*0.1)*Settings!C16)/((1+Settings!C11)^Settings!C16), "-")</f>
        <v/>
      </c>
      <c r="H50" s="20">
        <f>IFERROR(((BH_Capex!H50*0.1)*Settings!C16)/((1+Settings!C11)^Settings!C16), "-")</f>
        <v/>
      </c>
      <c r="I50" s="20">
        <f>IFERROR(((BH_Capex!I50*0.1)*Settings!C16)/((1+Settings!C11)^Settings!C16), "-")</f>
        <v/>
      </c>
      <c r="J50" s="20">
        <f>IFERROR(((BH_Capex!J50*0.1)*Settings!C16)/((1+Settings!C11)^Settings!C16), "-")</f>
        <v/>
      </c>
      <c r="K50" s="20">
        <f>IFERROR(((BH_Capex!K50*0.1)*Settings!C16)/((1+Settings!C11)^Settings!C16), "-")</f>
        <v/>
      </c>
      <c r="L50" s="20">
        <f>IFERROR(((BH_Capex!L50*0.1)*Settings!C16)/((1+Settings!C11)^Settings!C16), "-")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IFERROR(((BH_Capex!C51*0.1)*Settings!C16)/((1+Settings!C11)^Settings!C16), "-")</f>
        <v/>
      </c>
      <c r="D51" s="20">
        <f>IFERROR(((BH_Capex!D51*0.1)*Settings!C16)/((1+Settings!C11)^Settings!C16), "-")</f>
        <v/>
      </c>
      <c r="E51" s="20">
        <f>IFERROR(((BH_Capex!E51*0.1)*Settings!C16)/((1+Settings!C11)^Settings!C16), "-")</f>
        <v/>
      </c>
      <c r="F51" s="20">
        <f>IFERROR(((BH_Capex!F51*0.1)*Settings!C16)/((1+Settings!C11)^Settings!C16), "-")</f>
        <v/>
      </c>
      <c r="G51" s="20">
        <f>IFERROR(((BH_Capex!G51*0.1)*Settings!C16)/((1+Settings!C11)^Settings!C16), "-")</f>
        <v/>
      </c>
      <c r="H51" s="20">
        <f>IFERROR(((BH_Capex!H51*0.1)*Settings!C16)/((1+Settings!C11)^Settings!C16), "-")</f>
        <v/>
      </c>
      <c r="I51" s="20">
        <f>IFERROR(((BH_Capex!I51*0.1)*Settings!C16)/((1+Settings!C11)^Settings!C16), "-")</f>
        <v/>
      </c>
      <c r="J51" s="20">
        <f>IFERROR(((BH_Capex!J51*0.1)*Settings!C16)/((1+Settings!C11)^Settings!C16), "-")</f>
        <v/>
      </c>
      <c r="K51" s="20">
        <f>IFERROR(((BH_Capex!K51*0.1)*Settings!C16)/((1+Settings!C11)^Settings!C16), "-")</f>
        <v/>
      </c>
      <c r="L51" s="20">
        <f>IFERROR(((BH_Capex!L51*0.1)*Settings!C16)/((1+Settings!C11)^Settings!C16), "-")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IFERROR(((BH_Capex!C52*0.1)*Settings!C16)/((1+Settings!C11)^Settings!C16), "-")</f>
        <v/>
      </c>
      <c r="D52" s="20">
        <f>IFERROR(((BH_Capex!D52*0.1)*Settings!C16)/((1+Settings!C11)^Settings!C16), "-")</f>
        <v/>
      </c>
      <c r="E52" s="20">
        <f>IFERROR(((BH_Capex!E52*0.1)*Settings!C16)/((1+Settings!C11)^Settings!C16), "-")</f>
        <v/>
      </c>
      <c r="F52" s="20">
        <f>IFERROR(((BH_Capex!F52*0.1)*Settings!C16)/((1+Settings!C11)^Settings!C16), "-")</f>
        <v/>
      </c>
      <c r="G52" s="20">
        <f>IFERROR(((BH_Capex!G52*0.1)*Settings!C16)/((1+Settings!C11)^Settings!C16), "-")</f>
        <v/>
      </c>
      <c r="H52" s="20">
        <f>IFERROR(((BH_Capex!H52*0.1)*Settings!C16)/((1+Settings!C11)^Settings!C16), "-")</f>
        <v/>
      </c>
      <c r="I52" s="20">
        <f>IFERROR(((BH_Capex!I52*0.1)*Settings!C16)/((1+Settings!C11)^Settings!C16), "-")</f>
        <v/>
      </c>
      <c r="J52" s="20">
        <f>IFERROR(((BH_Capex!J52*0.1)*Settings!C16)/((1+Settings!C11)^Settings!C16), "-")</f>
        <v/>
      </c>
      <c r="K52" s="20">
        <f>IFERROR(((BH_Capex!K52*0.1)*Settings!C16)/((1+Settings!C11)^Settings!C16), "-")</f>
        <v/>
      </c>
      <c r="L52" s="20">
        <f>IFERROR(((BH_Capex!L52*0.1)*Settings!C16)/((1+Settings!C11)^Settings!C16), "-")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IFERROR(((BH_Capex!C53*0.1)*Settings!C16)/((1+Settings!C11)^Settings!C16), "-")</f>
        <v/>
      </c>
      <c r="D53" s="20">
        <f>IFERROR(((BH_Capex!D53*0.1)*Settings!C16)/((1+Settings!C11)^Settings!C16), "-")</f>
        <v/>
      </c>
      <c r="E53" s="20">
        <f>IFERROR(((BH_Capex!E53*0.1)*Settings!C16)/((1+Settings!C11)^Settings!C16), "-")</f>
        <v/>
      </c>
      <c r="F53" s="20">
        <f>IFERROR(((BH_Capex!F53*0.1)*Settings!C16)/((1+Settings!C11)^Settings!C16), "-")</f>
        <v/>
      </c>
      <c r="G53" s="20">
        <f>IFERROR(((BH_Capex!G53*0.1)*Settings!C16)/((1+Settings!C11)^Settings!C16), "-")</f>
        <v/>
      </c>
      <c r="H53" s="20">
        <f>IFERROR(((BH_Capex!H53*0.1)*Settings!C16)/((1+Settings!C11)^Settings!C16), "-")</f>
        <v/>
      </c>
      <c r="I53" s="20">
        <f>IFERROR(((BH_Capex!I53*0.1)*Settings!C16)/((1+Settings!C11)^Settings!C16), "-")</f>
        <v/>
      </c>
      <c r="J53" s="20">
        <f>IFERROR(((BH_Capex!J53*0.1)*Settings!C16)/((1+Settings!C11)^Settings!C16), "-")</f>
        <v/>
      </c>
      <c r="K53" s="20">
        <f>IFERROR(((BH_Capex!K53*0.1)*Settings!C16)/((1+Settings!C11)^Settings!C16), "-")</f>
        <v/>
      </c>
      <c r="L53" s="20">
        <f>IFERROR(((BH_Capex!L53*0.1)*Settings!C16)/((1+Settings!C11)^Settings!C16), "-")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IFERROR(((BH_Capex!C54*0.1)*Settings!C16)/((1+Settings!C11)^Settings!C16), "-")</f>
        <v/>
      </c>
      <c r="D54" s="20">
        <f>IFERROR(((BH_Capex!D54*0.1)*Settings!C16)/((1+Settings!C11)^Settings!C16), "-")</f>
        <v/>
      </c>
      <c r="E54" s="20">
        <f>IFERROR(((BH_Capex!E54*0.1)*Settings!C16)/((1+Settings!C11)^Settings!C16), "-")</f>
        <v/>
      </c>
      <c r="F54" s="20">
        <f>IFERROR(((BH_Capex!F54*0.1)*Settings!C16)/((1+Settings!C11)^Settings!C16), "-")</f>
        <v/>
      </c>
      <c r="G54" s="20">
        <f>IFERROR(((BH_Capex!G54*0.1)*Settings!C16)/((1+Settings!C11)^Settings!C16), "-")</f>
        <v/>
      </c>
      <c r="H54" s="20">
        <f>IFERROR(((BH_Capex!H54*0.1)*Settings!C16)/((1+Settings!C11)^Settings!C16), "-")</f>
        <v/>
      </c>
      <c r="I54" s="20">
        <f>IFERROR(((BH_Capex!I54*0.1)*Settings!C16)/((1+Settings!C11)^Settings!C16), "-")</f>
        <v/>
      </c>
      <c r="J54" s="20">
        <f>IFERROR(((BH_Capex!J54*0.1)*Settings!C16)/((1+Settings!C11)^Settings!C16), "-")</f>
        <v/>
      </c>
      <c r="K54" s="20">
        <f>IFERROR(((BH_Capex!K54*0.1)*Settings!C16)/((1+Settings!C11)^Settings!C16), "-")</f>
        <v/>
      </c>
      <c r="L54" s="20">
        <f>IFERROR(((BH_Capex!L54*0.1)*Settings!C16)/((1+Settings!C11)^Settings!C16), "-")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IFERROR(((BH_Capex!C55*0.1)*Settings!C16)/((1+Settings!C11)^Settings!C16), "-")</f>
        <v/>
      </c>
      <c r="D55" s="20">
        <f>IFERROR(((BH_Capex!D55*0.1)*Settings!C16)/((1+Settings!C11)^Settings!C16), "-")</f>
        <v/>
      </c>
      <c r="E55" s="20">
        <f>IFERROR(((BH_Capex!E55*0.1)*Settings!C16)/((1+Settings!C11)^Settings!C16), "-")</f>
        <v/>
      </c>
      <c r="F55" s="20">
        <f>IFERROR(((BH_Capex!F55*0.1)*Settings!C16)/((1+Settings!C11)^Settings!C16), "-")</f>
        <v/>
      </c>
      <c r="G55" s="20">
        <f>IFERROR(((BH_Capex!G55*0.1)*Settings!C16)/((1+Settings!C11)^Settings!C16), "-")</f>
        <v/>
      </c>
      <c r="H55" s="20">
        <f>IFERROR(((BH_Capex!H55*0.1)*Settings!C16)/((1+Settings!C11)^Settings!C16), "-")</f>
        <v/>
      </c>
      <c r="I55" s="20">
        <f>IFERROR(((BH_Capex!I55*0.1)*Settings!C16)/((1+Settings!C11)^Settings!C16), "-")</f>
        <v/>
      </c>
      <c r="J55" s="20">
        <f>IFERROR(((BH_Capex!J55*0.1)*Settings!C16)/((1+Settings!C11)^Settings!C16), "-")</f>
        <v/>
      </c>
      <c r="K55" s="20">
        <f>IFERROR(((BH_Capex!K55*0.1)*Settings!C16)/((1+Settings!C11)^Settings!C16), "-")</f>
        <v/>
      </c>
      <c r="L55" s="20">
        <f>IFERROR(((BH_Capex!L55*0.1)*Settings!C16)/((1+Settings!C11)^Settings!C16), "-")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IFERROR(((BH_Capex!C56*0.1)*Settings!C16)/((1+Settings!C11)^Settings!C16), "-")</f>
        <v/>
      </c>
      <c r="D56" s="20">
        <f>IFERROR(((BH_Capex!D56*0.1)*Settings!C16)/((1+Settings!C11)^Settings!C16), "-")</f>
        <v/>
      </c>
      <c r="E56" s="20">
        <f>IFERROR(((BH_Capex!E56*0.1)*Settings!C16)/((1+Settings!C11)^Settings!C16), "-")</f>
        <v/>
      </c>
      <c r="F56" s="20">
        <f>IFERROR(((BH_Capex!F56*0.1)*Settings!C16)/((1+Settings!C11)^Settings!C16), "-")</f>
        <v/>
      </c>
      <c r="G56" s="20">
        <f>IFERROR(((BH_Capex!G56*0.1)*Settings!C16)/((1+Settings!C11)^Settings!C16), "-")</f>
        <v/>
      </c>
      <c r="H56" s="20">
        <f>IFERROR(((BH_Capex!H56*0.1)*Settings!C16)/((1+Settings!C11)^Settings!C16), "-")</f>
        <v/>
      </c>
      <c r="I56" s="20">
        <f>IFERROR(((BH_Capex!I56*0.1)*Settings!C16)/((1+Settings!C11)^Settings!C16), "-")</f>
        <v/>
      </c>
      <c r="J56" s="20">
        <f>IFERROR(((BH_Capex!J56*0.1)*Settings!C16)/((1+Settings!C11)^Settings!C16), "-")</f>
        <v/>
      </c>
      <c r="K56" s="20">
        <f>IFERROR(((BH_Capex!K56*0.1)*Settings!C16)/((1+Settings!C11)^Settings!C16), "-")</f>
        <v/>
      </c>
      <c r="L56" s="20">
        <f>IFERROR(((BH_Capex!L56*0.1)*Settings!C16)/((1+Settings!C11)^Settings!C16), "-")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IFERROR(((BH_Capex!C57*0.1)*Settings!C16)/((1+Settings!C11)^Settings!C16), "-")</f>
        <v/>
      </c>
      <c r="D57" s="20">
        <f>IFERROR(((BH_Capex!D57*0.1)*Settings!C16)/((1+Settings!C11)^Settings!C16), "-")</f>
        <v/>
      </c>
      <c r="E57" s="20">
        <f>IFERROR(((BH_Capex!E57*0.1)*Settings!C16)/((1+Settings!C11)^Settings!C16), "-")</f>
        <v/>
      </c>
      <c r="F57" s="20">
        <f>IFERROR(((BH_Capex!F57*0.1)*Settings!C16)/((1+Settings!C11)^Settings!C16), "-")</f>
        <v/>
      </c>
      <c r="G57" s="20">
        <f>IFERROR(((BH_Capex!G57*0.1)*Settings!C16)/((1+Settings!C11)^Settings!C16), "-")</f>
        <v/>
      </c>
      <c r="H57" s="20">
        <f>IFERROR(((BH_Capex!H57*0.1)*Settings!C16)/((1+Settings!C11)^Settings!C16), "-")</f>
        <v/>
      </c>
      <c r="I57" s="20">
        <f>IFERROR(((BH_Capex!I57*0.1)*Settings!C16)/((1+Settings!C11)^Settings!C16), "-")</f>
        <v/>
      </c>
      <c r="J57" s="20">
        <f>IFERROR(((BH_Capex!J57*0.1)*Settings!C16)/((1+Settings!C11)^Settings!C16), "-")</f>
        <v/>
      </c>
      <c r="K57" s="20">
        <f>IFERROR(((BH_Capex!K57*0.1)*Settings!C16)/((1+Settings!C11)^Settings!C16), "-")</f>
        <v/>
      </c>
      <c r="L57" s="20">
        <f>IFERROR(((BH_Capex!L57*0.1)*Settings!C16)/((1+Settings!C11)^Settings!C16), "-")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IFERROR(((BH_Capex!C58*0.1)*Settings!C16)/((1+Settings!C11)^Settings!C16), "-")</f>
        <v/>
      </c>
      <c r="D58" s="20">
        <f>IFERROR(((BH_Capex!D58*0.1)*Settings!C16)/((1+Settings!C11)^Settings!C16), "-")</f>
        <v/>
      </c>
      <c r="E58" s="20">
        <f>IFERROR(((BH_Capex!E58*0.1)*Settings!C16)/((1+Settings!C11)^Settings!C16), "-")</f>
        <v/>
      </c>
      <c r="F58" s="20">
        <f>IFERROR(((BH_Capex!F58*0.1)*Settings!C16)/((1+Settings!C11)^Settings!C16), "-")</f>
        <v/>
      </c>
      <c r="G58" s="20">
        <f>IFERROR(((BH_Capex!G58*0.1)*Settings!C16)/((1+Settings!C11)^Settings!C16), "-")</f>
        <v/>
      </c>
      <c r="H58" s="20">
        <f>IFERROR(((BH_Capex!H58*0.1)*Settings!C16)/((1+Settings!C11)^Settings!C16), "-")</f>
        <v/>
      </c>
      <c r="I58" s="20">
        <f>IFERROR(((BH_Capex!I58*0.1)*Settings!C16)/((1+Settings!C11)^Settings!C16), "-")</f>
        <v/>
      </c>
      <c r="J58" s="20">
        <f>IFERROR(((BH_Capex!J58*0.1)*Settings!C16)/((1+Settings!C11)^Settings!C16), "-")</f>
        <v/>
      </c>
      <c r="K58" s="20">
        <f>IFERROR(((BH_Capex!K58*0.1)*Settings!C16)/((1+Settings!C11)^Settings!C16), "-")</f>
        <v/>
      </c>
      <c r="L58" s="20">
        <f>IFERROR(((BH_Capex!L58*0.1)*Settings!C16)/((1+Settings!C11)^Settings!C16), "-")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IFERROR(((BH_Capex!C59*0.1)*Settings!C16)/((1+Settings!C11)^Settings!C16), "-")</f>
        <v/>
      </c>
      <c r="D59" s="20">
        <f>IFERROR(((BH_Capex!D59*0.1)*Settings!C16)/((1+Settings!C11)^Settings!C16), "-")</f>
        <v/>
      </c>
      <c r="E59" s="20">
        <f>IFERROR(((BH_Capex!E59*0.1)*Settings!C16)/((1+Settings!C11)^Settings!C16), "-")</f>
        <v/>
      </c>
      <c r="F59" s="20">
        <f>IFERROR(((BH_Capex!F59*0.1)*Settings!C16)/((1+Settings!C11)^Settings!C16), "-")</f>
        <v/>
      </c>
      <c r="G59" s="20">
        <f>IFERROR(((BH_Capex!G59*0.1)*Settings!C16)/((1+Settings!C11)^Settings!C16), "-")</f>
        <v/>
      </c>
      <c r="H59" s="20">
        <f>IFERROR(((BH_Capex!H59*0.1)*Settings!C16)/((1+Settings!C11)^Settings!C16), "-")</f>
        <v/>
      </c>
      <c r="I59" s="20">
        <f>IFERROR(((BH_Capex!I59*0.1)*Settings!C16)/((1+Settings!C11)^Settings!C16), "-")</f>
        <v/>
      </c>
      <c r="J59" s="20">
        <f>IFERROR(((BH_Capex!J59*0.1)*Settings!C16)/((1+Settings!C11)^Settings!C16), "-")</f>
        <v/>
      </c>
      <c r="K59" s="20">
        <f>IFERROR(((BH_Capex!K59*0.1)*Settings!C16)/((1+Settings!C11)^Settings!C16), "-")</f>
        <v/>
      </c>
      <c r="L59" s="20">
        <f>IFERROR(((BH_Capex!L59*0.1)*Settings!C16)/((1+Settings!C11)^Settings!C16), "-")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IFERROR(((BH_Capex!C60*0.1)*Settings!C16)/((1+Settings!C11)^Settings!C16), "-")</f>
        <v/>
      </c>
      <c r="D60" s="20">
        <f>IFERROR(((BH_Capex!D60*0.1)*Settings!C16)/((1+Settings!C11)^Settings!C16), "-")</f>
        <v/>
      </c>
      <c r="E60" s="20">
        <f>IFERROR(((BH_Capex!E60*0.1)*Settings!C16)/((1+Settings!C11)^Settings!C16), "-")</f>
        <v/>
      </c>
      <c r="F60" s="20">
        <f>IFERROR(((BH_Capex!F60*0.1)*Settings!C16)/((1+Settings!C11)^Settings!C16), "-")</f>
        <v/>
      </c>
      <c r="G60" s="20">
        <f>IFERROR(((BH_Capex!G60*0.1)*Settings!C16)/((1+Settings!C11)^Settings!C16), "-")</f>
        <v/>
      </c>
      <c r="H60" s="20">
        <f>IFERROR(((BH_Capex!H60*0.1)*Settings!C16)/((1+Settings!C11)^Settings!C16), "-")</f>
        <v/>
      </c>
      <c r="I60" s="20">
        <f>IFERROR(((BH_Capex!I60*0.1)*Settings!C16)/((1+Settings!C11)^Settings!C16), "-")</f>
        <v/>
      </c>
      <c r="J60" s="20">
        <f>IFERROR(((BH_Capex!J60*0.1)*Settings!C16)/((1+Settings!C11)^Settings!C16), "-")</f>
        <v/>
      </c>
      <c r="K60" s="20">
        <f>IFERROR(((BH_Capex!K60*0.1)*Settings!C16)/((1+Settings!C11)^Settings!C16), "-")</f>
        <v/>
      </c>
      <c r="L60" s="20">
        <f>IFERROR(((BH_Capex!L60*0.1)*Settings!C16)/((1+Settings!C11)^Settings!C16), "-")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IFERROR(((BH_Capex!C61*0.1)*Settings!C16)/((1+Settings!C11)^Settings!C16), "-")</f>
        <v/>
      </c>
      <c r="D61" s="20">
        <f>IFERROR(((BH_Capex!D61*0.1)*Settings!C16)/((1+Settings!C11)^Settings!C16), "-")</f>
        <v/>
      </c>
      <c r="E61" s="20">
        <f>IFERROR(((BH_Capex!E61*0.1)*Settings!C16)/((1+Settings!C11)^Settings!C16), "-")</f>
        <v/>
      </c>
      <c r="F61" s="20">
        <f>IFERROR(((BH_Capex!F61*0.1)*Settings!C16)/((1+Settings!C11)^Settings!C16), "-")</f>
        <v/>
      </c>
      <c r="G61" s="20">
        <f>IFERROR(((BH_Capex!G61*0.1)*Settings!C16)/((1+Settings!C11)^Settings!C16), "-")</f>
        <v/>
      </c>
      <c r="H61" s="20">
        <f>IFERROR(((BH_Capex!H61*0.1)*Settings!C16)/((1+Settings!C11)^Settings!C16), "-")</f>
        <v/>
      </c>
      <c r="I61" s="20">
        <f>IFERROR(((BH_Capex!I61*0.1)*Settings!C16)/((1+Settings!C11)^Settings!C16), "-")</f>
        <v/>
      </c>
      <c r="J61" s="20">
        <f>IFERROR(((BH_Capex!J61*0.1)*Settings!C16)/((1+Settings!C11)^Settings!C16), "-")</f>
        <v/>
      </c>
      <c r="K61" s="20">
        <f>IFERROR(((BH_Capex!K61*0.1)*Settings!C16)/((1+Settings!C11)^Settings!C16), "-")</f>
        <v/>
      </c>
      <c r="L61" s="20">
        <f>IFERROR(((BH_Capex!L61*0.1)*Settings!C16)/((1+Settings!C11)^Settings!C16), "-")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IFERROR(((BH_Capex!C62*0.1)*Settings!C16)/((1+Settings!C11)^Settings!C16), "-")</f>
        <v/>
      </c>
      <c r="D62" s="20">
        <f>IFERROR(((BH_Capex!D62*0.1)*Settings!C16)/((1+Settings!C11)^Settings!C16), "-")</f>
        <v/>
      </c>
      <c r="E62" s="20">
        <f>IFERROR(((BH_Capex!E62*0.1)*Settings!C16)/((1+Settings!C11)^Settings!C16), "-")</f>
        <v/>
      </c>
      <c r="F62" s="20">
        <f>IFERROR(((BH_Capex!F62*0.1)*Settings!C16)/((1+Settings!C11)^Settings!C16), "-")</f>
        <v/>
      </c>
      <c r="G62" s="20">
        <f>IFERROR(((BH_Capex!G62*0.1)*Settings!C16)/((1+Settings!C11)^Settings!C16), "-")</f>
        <v/>
      </c>
      <c r="H62" s="20">
        <f>IFERROR(((BH_Capex!H62*0.1)*Settings!C16)/((1+Settings!C11)^Settings!C16), "-")</f>
        <v/>
      </c>
      <c r="I62" s="20">
        <f>IFERROR(((BH_Capex!I62*0.1)*Settings!C16)/((1+Settings!C11)^Settings!C16), "-")</f>
        <v/>
      </c>
      <c r="J62" s="20">
        <f>IFERROR(((BH_Capex!J62*0.1)*Settings!C16)/((1+Settings!C11)^Settings!C16), "-")</f>
        <v/>
      </c>
      <c r="K62" s="20">
        <f>IFERROR(((BH_Capex!K62*0.1)*Settings!C16)/((1+Settings!C11)^Settings!C16), "-")</f>
        <v/>
      </c>
      <c r="L62" s="20">
        <f>IFERROR(((BH_Capex!L62*0.1)*Settings!C16)/((1+Settings!C11)^Settings!C16), "-")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IFERROR(((BH_Capex!C63*0.1)*Settings!C16)/((1+Settings!C11)^Settings!C16), "-")</f>
        <v/>
      </c>
      <c r="D63" s="20">
        <f>IFERROR(((BH_Capex!D63*0.1)*Settings!C16)/((1+Settings!C11)^Settings!C16), "-")</f>
        <v/>
      </c>
      <c r="E63" s="20">
        <f>IFERROR(((BH_Capex!E63*0.1)*Settings!C16)/((1+Settings!C11)^Settings!C16), "-")</f>
        <v/>
      </c>
      <c r="F63" s="20">
        <f>IFERROR(((BH_Capex!F63*0.1)*Settings!C16)/((1+Settings!C11)^Settings!C16), "-")</f>
        <v/>
      </c>
      <c r="G63" s="20">
        <f>IFERROR(((BH_Capex!G63*0.1)*Settings!C16)/((1+Settings!C11)^Settings!C16), "-")</f>
        <v/>
      </c>
      <c r="H63" s="20">
        <f>IFERROR(((BH_Capex!H63*0.1)*Settings!C16)/((1+Settings!C11)^Settings!C16), "-")</f>
        <v/>
      </c>
      <c r="I63" s="20">
        <f>IFERROR(((BH_Capex!I63*0.1)*Settings!C16)/((1+Settings!C11)^Settings!C16), "-")</f>
        <v/>
      </c>
      <c r="J63" s="20">
        <f>IFERROR(((BH_Capex!J63*0.1)*Settings!C16)/((1+Settings!C11)^Settings!C16), "-")</f>
        <v/>
      </c>
      <c r="K63" s="20">
        <f>IFERROR(((BH_Capex!K63*0.1)*Settings!C16)/((1+Settings!C11)^Settings!C16), "-")</f>
        <v/>
      </c>
      <c r="L63" s="20">
        <f>IFERROR(((BH_Capex!L63*0.1)*Settings!C16)/((1+Settings!C11)^Settings!C16), "-")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IFERROR(((BH_Capex!C64*0.1)*Settings!C16)/((1+Settings!C11)^Settings!C16), "-")</f>
        <v/>
      </c>
      <c r="D64" s="20">
        <f>IFERROR(((BH_Capex!D64*0.1)*Settings!C16)/((1+Settings!C11)^Settings!C16), "-")</f>
        <v/>
      </c>
      <c r="E64" s="20">
        <f>IFERROR(((BH_Capex!E64*0.1)*Settings!C16)/((1+Settings!C11)^Settings!C16), "-")</f>
        <v/>
      </c>
      <c r="F64" s="20">
        <f>IFERROR(((BH_Capex!F64*0.1)*Settings!C16)/((1+Settings!C11)^Settings!C16), "-")</f>
        <v/>
      </c>
      <c r="G64" s="20">
        <f>IFERROR(((BH_Capex!G64*0.1)*Settings!C16)/((1+Settings!C11)^Settings!C16), "-")</f>
        <v/>
      </c>
      <c r="H64" s="20">
        <f>IFERROR(((BH_Capex!H64*0.1)*Settings!C16)/((1+Settings!C11)^Settings!C16), "-")</f>
        <v/>
      </c>
      <c r="I64" s="20">
        <f>IFERROR(((BH_Capex!I64*0.1)*Settings!C16)/((1+Settings!C11)^Settings!C16), "-")</f>
        <v/>
      </c>
      <c r="J64" s="20">
        <f>IFERROR(((BH_Capex!J64*0.1)*Settings!C16)/((1+Settings!C11)^Settings!C16), "-")</f>
        <v/>
      </c>
      <c r="K64" s="20">
        <f>IFERROR(((BH_Capex!K64*0.1)*Settings!C16)/((1+Settings!C11)^Settings!C16), "-")</f>
        <v/>
      </c>
      <c r="L64" s="20">
        <f>IFERROR(((BH_Capex!L64*0.1)*Settings!C16)/((1+Settings!C11)^Settings!C16), "-")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IFERROR(((BH_Capex!C65*0.1)*Settings!C16)/((1+Settings!C11)^Settings!C16), "-")</f>
        <v/>
      </c>
      <c r="D65" s="20">
        <f>IFERROR(((BH_Capex!D65*0.1)*Settings!C16)/((1+Settings!C11)^Settings!C16), "-")</f>
        <v/>
      </c>
      <c r="E65" s="20">
        <f>IFERROR(((BH_Capex!E65*0.1)*Settings!C16)/((1+Settings!C11)^Settings!C16), "-")</f>
        <v/>
      </c>
      <c r="F65" s="20">
        <f>IFERROR(((BH_Capex!F65*0.1)*Settings!C16)/((1+Settings!C11)^Settings!C16), "-")</f>
        <v/>
      </c>
      <c r="G65" s="20">
        <f>IFERROR(((BH_Capex!G65*0.1)*Settings!C16)/((1+Settings!C11)^Settings!C16), "-")</f>
        <v/>
      </c>
      <c r="H65" s="20">
        <f>IFERROR(((BH_Capex!H65*0.1)*Settings!C16)/((1+Settings!C11)^Settings!C16), "-")</f>
        <v/>
      </c>
      <c r="I65" s="20">
        <f>IFERROR(((BH_Capex!I65*0.1)*Settings!C16)/((1+Settings!C11)^Settings!C16), "-")</f>
        <v/>
      </c>
      <c r="J65" s="20">
        <f>IFERROR(((BH_Capex!J65*0.1)*Settings!C16)/((1+Settings!C11)^Settings!C16), "-")</f>
        <v/>
      </c>
      <c r="K65" s="20">
        <f>IFERROR(((BH_Capex!K65*0.1)*Settings!C16)/((1+Settings!C11)^Settings!C16), "-")</f>
        <v/>
      </c>
      <c r="L65" s="20">
        <f>IFERROR(((BH_Capex!L65*0.1)*Settings!C16)/((1+Settings!C11)^Settings!C16), "-")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IFERROR(((BH_Capex!C66*0.1)*Settings!C16)/((1+Settings!C11)^Settings!C16), "-")</f>
        <v/>
      </c>
      <c r="D66" s="20">
        <f>IFERROR(((BH_Capex!D66*0.1)*Settings!C16)/((1+Settings!C11)^Settings!C16), "-")</f>
        <v/>
      </c>
      <c r="E66" s="20">
        <f>IFERROR(((BH_Capex!E66*0.1)*Settings!C16)/((1+Settings!C11)^Settings!C16), "-")</f>
        <v/>
      </c>
      <c r="F66" s="20">
        <f>IFERROR(((BH_Capex!F66*0.1)*Settings!C16)/((1+Settings!C11)^Settings!C16), "-")</f>
        <v/>
      </c>
      <c r="G66" s="20">
        <f>IFERROR(((BH_Capex!G66*0.1)*Settings!C16)/((1+Settings!C11)^Settings!C16), "-")</f>
        <v/>
      </c>
      <c r="H66" s="20">
        <f>IFERROR(((BH_Capex!H66*0.1)*Settings!C16)/((1+Settings!C11)^Settings!C16), "-")</f>
        <v/>
      </c>
      <c r="I66" s="20">
        <f>IFERROR(((BH_Capex!I66*0.1)*Settings!C16)/((1+Settings!C11)^Settings!C16), "-")</f>
        <v/>
      </c>
      <c r="J66" s="20">
        <f>IFERROR(((BH_Capex!J66*0.1)*Settings!C16)/((1+Settings!C11)^Settings!C16), "-")</f>
        <v/>
      </c>
      <c r="K66" s="20">
        <f>IFERROR(((BH_Capex!K66*0.1)*Settings!C16)/((1+Settings!C11)^Settings!C16), "-")</f>
        <v/>
      </c>
      <c r="L66" s="20">
        <f>IFERROR(((BH_Capex!L66*0.1)*Settings!C16)/((1+Settings!C11)^Settings!C16), "-")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IFERROR(((BH_Capex!C67*0.1)*Settings!C16)/((1+Settings!C11)^Settings!C16), "-")</f>
        <v/>
      </c>
      <c r="D67" s="20">
        <f>IFERROR(((BH_Capex!D67*0.1)*Settings!C16)/((1+Settings!C11)^Settings!C16), "-")</f>
        <v/>
      </c>
      <c r="E67" s="20">
        <f>IFERROR(((BH_Capex!E67*0.1)*Settings!C16)/((1+Settings!C11)^Settings!C16), "-")</f>
        <v/>
      </c>
      <c r="F67" s="20">
        <f>IFERROR(((BH_Capex!F67*0.1)*Settings!C16)/((1+Settings!C11)^Settings!C16), "-")</f>
        <v/>
      </c>
      <c r="G67" s="20">
        <f>IFERROR(((BH_Capex!G67*0.1)*Settings!C16)/((1+Settings!C11)^Settings!C16), "-")</f>
        <v/>
      </c>
      <c r="H67" s="20">
        <f>IFERROR(((BH_Capex!H67*0.1)*Settings!C16)/((1+Settings!C11)^Settings!C16), "-")</f>
        <v/>
      </c>
      <c r="I67" s="20">
        <f>IFERROR(((BH_Capex!I67*0.1)*Settings!C16)/((1+Settings!C11)^Settings!C16), "-")</f>
        <v/>
      </c>
      <c r="J67" s="20">
        <f>IFERROR(((BH_Capex!J67*0.1)*Settings!C16)/((1+Settings!C11)^Settings!C16), "-")</f>
        <v/>
      </c>
      <c r="K67" s="20">
        <f>IFERROR(((BH_Capex!K67*0.1)*Settings!C16)/((1+Settings!C11)^Settings!C16), "-")</f>
        <v/>
      </c>
      <c r="L67" s="20">
        <f>IFERROR(((BH_Capex!L67*0.1)*Settings!C16)/((1+Settings!C11)^Settings!C16), "-")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IFERROR(((BH_Capex!C68*0.1)*Settings!C16)/((1+Settings!C11)^Settings!C16), "-")</f>
        <v/>
      </c>
      <c r="D68" s="20">
        <f>IFERROR(((BH_Capex!D68*0.1)*Settings!C16)/((1+Settings!C11)^Settings!C16), "-")</f>
        <v/>
      </c>
      <c r="E68" s="20">
        <f>IFERROR(((BH_Capex!E68*0.1)*Settings!C16)/((1+Settings!C11)^Settings!C16), "-")</f>
        <v/>
      </c>
      <c r="F68" s="20">
        <f>IFERROR(((BH_Capex!F68*0.1)*Settings!C16)/((1+Settings!C11)^Settings!C16), "-")</f>
        <v/>
      </c>
      <c r="G68" s="20">
        <f>IFERROR(((BH_Capex!G68*0.1)*Settings!C16)/((1+Settings!C11)^Settings!C16), "-")</f>
        <v/>
      </c>
      <c r="H68" s="20">
        <f>IFERROR(((BH_Capex!H68*0.1)*Settings!C16)/((1+Settings!C11)^Settings!C16), "-")</f>
        <v/>
      </c>
      <c r="I68" s="20">
        <f>IFERROR(((BH_Capex!I68*0.1)*Settings!C16)/((1+Settings!C11)^Settings!C16), "-")</f>
        <v/>
      </c>
      <c r="J68" s="20">
        <f>IFERROR(((BH_Capex!J68*0.1)*Settings!C16)/((1+Settings!C11)^Settings!C16), "-")</f>
        <v/>
      </c>
      <c r="K68" s="20">
        <f>IFERROR(((BH_Capex!K68*0.1)*Settings!C16)/((1+Settings!C11)^Settings!C16), "-")</f>
        <v/>
      </c>
      <c r="L68" s="20">
        <f>IFERROR(((BH_Capex!L68*0.1)*Settings!C16)/((1+Settings!C11)^Settings!C16), "-")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IFERROR(((BH_Capex!C69*0.1)*Settings!C16)/((1+Settings!C11)^Settings!C16), "-")</f>
        <v/>
      </c>
      <c r="D69" s="20">
        <f>IFERROR(((BH_Capex!D69*0.1)*Settings!C16)/((1+Settings!C11)^Settings!C16), "-")</f>
        <v/>
      </c>
      <c r="E69" s="20">
        <f>IFERROR(((BH_Capex!E69*0.1)*Settings!C16)/((1+Settings!C11)^Settings!C16), "-")</f>
        <v/>
      </c>
      <c r="F69" s="20">
        <f>IFERROR(((BH_Capex!F69*0.1)*Settings!C16)/((1+Settings!C11)^Settings!C16), "-")</f>
        <v/>
      </c>
      <c r="G69" s="20">
        <f>IFERROR(((BH_Capex!G69*0.1)*Settings!C16)/((1+Settings!C11)^Settings!C16), "-")</f>
        <v/>
      </c>
      <c r="H69" s="20">
        <f>IFERROR(((BH_Capex!H69*0.1)*Settings!C16)/((1+Settings!C11)^Settings!C16), "-")</f>
        <v/>
      </c>
      <c r="I69" s="20">
        <f>IFERROR(((BH_Capex!I69*0.1)*Settings!C16)/((1+Settings!C11)^Settings!C16), "-")</f>
        <v/>
      </c>
      <c r="J69" s="20">
        <f>IFERROR(((BH_Capex!J69*0.1)*Settings!C16)/((1+Settings!C11)^Settings!C16), "-")</f>
        <v/>
      </c>
      <c r="K69" s="20">
        <f>IFERROR(((BH_Capex!K69*0.1)*Settings!C16)/((1+Settings!C11)^Settings!C16), "-")</f>
        <v/>
      </c>
      <c r="L69" s="20">
        <f>IFERROR(((BH_Capex!L69*0.1)*Settings!C16)/((1+Settings!C11)^Settings!C16), "-")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IFERROR(((BH_Capex!C70*0.1)*Settings!C16)/((1+Settings!C11)^Settings!C16), "-")</f>
        <v/>
      </c>
      <c r="D70" s="20">
        <f>IFERROR(((BH_Capex!D70*0.1)*Settings!C16)/((1+Settings!C11)^Settings!C16), "-")</f>
        <v/>
      </c>
      <c r="E70" s="20">
        <f>IFERROR(((BH_Capex!E70*0.1)*Settings!C16)/((1+Settings!C11)^Settings!C16), "-")</f>
        <v/>
      </c>
      <c r="F70" s="20">
        <f>IFERROR(((BH_Capex!F70*0.1)*Settings!C16)/((1+Settings!C11)^Settings!C16), "-")</f>
        <v/>
      </c>
      <c r="G70" s="20">
        <f>IFERROR(((BH_Capex!G70*0.1)*Settings!C16)/((1+Settings!C11)^Settings!C16), "-")</f>
        <v/>
      </c>
      <c r="H70" s="20">
        <f>IFERROR(((BH_Capex!H70*0.1)*Settings!C16)/((1+Settings!C11)^Settings!C16), "-")</f>
        <v/>
      </c>
      <c r="I70" s="20">
        <f>IFERROR(((BH_Capex!I70*0.1)*Settings!C16)/((1+Settings!C11)^Settings!C16), "-")</f>
        <v/>
      </c>
      <c r="J70" s="20">
        <f>IFERROR(((BH_Capex!J70*0.1)*Settings!C16)/((1+Settings!C11)^Settings!C16), "-")</f>
        <v/>
      </c>
      <c r="K70" s="20">
        <f>IFERROR(((BH_Capex!K70*0.1)*Settings!C16)/((1+Settings!C11)^Settings!C16), "-")</f>
        <v/>
      </c>
      <c r="L70" s="20">
        <f>IFERROR(((BH_Capex!L70*0.1)*Settings!C16)/((1+Settings!C11)^Settings!C16), "-")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IFERROR(((BH_Capex!C71*0.1)*Settings!C16)/((1+Settings!C11)^Settings!C16), "-")</f>
        <v/>
      </c>
      <c r="D71" s="20">
        <f>IFERROR(((BH_Capex!D71*0.1)*Settings!C16)/((1+Settings!C11)^Settings!C16), "-")</f>
        <v/>
      </c>
      <c r="E71" s="20">
        <f>IFERROR(((BH_Capex!E71*0.1)*Settings!C16)/((1+Settings!C11)^Settings!C16), "-")</f>
        <v/>
      </c>
      <c r="F71" s="20">
        <f>IFERROR(((BH_Capex!F71*0.1)*Settings!C16)/((1+Settings!C11)^Settings!C16), "-")</f>
        <v/>
      </c>
      <c r="G71" s="20">
        <f>IFERROR(((BH_Capex!G71*0.1)*Settings!C16)/((1+Settings!C11)^Settings!C16), "-")</f>
        <v/>
      </c>
      <c r="H71" s="20">
        <f>IFERROR(((BH_Capex!H71*0.1)*Settings!C16)/((1+Settings!C11)^Settings!C16), "-")</f>
        <v/>
      </c>
      <c r="I71" s="20">
        <f>IFERROR(((BH_Capex!I71*0.1)*Settings!C16)/((1+Settings!C11)^Settings!C16), "-")</f>
        <v/>
      </c>
      <c r="J71" s="20">
        <f>IFERROR(((BH_Capex!J71*0.1)*Settings!C16)/((1+Settings!C11)^Settings!C16), "-")</f>
        <v/>
      </c>
      <c r="K71" s="20">
        <f>IFERROR(((BH_Capex!K71*0.1)*Settings!C16)/((1+Settings!C11)^Settings!C16), "-")</f>
        <v/>
      </c>
      <c r="L71" s="20">
        <f>IFERROR(((BH_Capex!L71*0.1)*Settings!C16)/((1+Settings!C11)^Settings!C16), "-")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IFERROR(((BH_Capex!C72*0.1)*Settings!C16)/((1+Settings!C11)^Settings!C16), "-")</f>
        <v/>
      </c>
      <c r="D72" s="20">
        <f>IFERROR(((BH_Capex!D72*0.1)*Settings!C16)/((1+Settings!C11)^Settings!C16), "-")</f>
        <v/>
      </c>
      <c r="E72" s="20">
        <f>IFERROR(((BH_Capex!E72*0.1)*Settings!C16)/((1+Settings!C11)^Settings!C16), "-")</f>
        <v/>
      </c>
      <c r="F72" s="20">
        <f>IFERROR(((BH_Capex!F72*0.1)*Settings!C16)/((1+Settings!C11)^Settings!C16), "-")</f>
        <v/>
      </c>
      <c r="G72" s="20">
        <f>IFERROR(((BH_Capex!G72*0.1)*Settings!C16)/((1+Settings!C11)^Settings!C16), "-")</f>
        <v/>
      </c>
      <c r="H72" s="20">
        <f>IFERROR(((BH_Capex!H72*0.1)*Settings!C16)/((1+Settings!C11)^Settings!C16), "-")</f>
        <v/>
      </c>
      <c r="I72" s="20">
        <f>IFERROR(((BH_Capex!I72*0.1)*Settings!C16)/((1+Settings!C11)^Settings!C16), "-")</f>
        <v/>
      </c>
      <c r="J72" s="20">
        <f>IFERROR(((BH_Capex!J72*0.1)*Settings!C16)/((1+Settings!C11)^Settings!C16), "-")</f>
        <v/>
      </c>
      <c r="K72" s="20">
        <f>IFERROR(((BH_Capex!K72*0.1)*Settings!C16)/((1+Settings!C11)^Settings!C16), "-")</f>
        <v/>
      </c>
      <c r="L72" s="20">
        <f>IFERROR(((BH_Capex!L72*0.1)*Settings!C16)/((1+Settings!C11)^Settings!C16), "-")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IFERROR(((BH_Capex!C73*0.1)*Settings!C16)/((1+Settings!C11)^Settings!C16), "-")</f>
        <v/>
      </c>
      <c r="D73" s="20">
        <f>IFERROR(((BH_Capex!D73*0.1)*Settings!C16)/((1+Settings!C11)^Settings!C16), "-")</f>
        <v/>
      </c>
      <c r="E73" s="20">
        <f>IFERROR(((BH_Capex!E73*0.1)*Settings!C16)/((1+Settings!C11)^Settings!C16), "-")</f>
        <v/>
      </c>
      <c r="F73" s="20">
        <f>IFERROR(((BH_Capex!F73*0.1)*Settings!C16)/((1+Settings!C11)^Settings!C16), "-")</f>
        <v/>
      </c>
      <c r="G73" s="20">
        <f>IFERROR(((BH_Capex!G73*0.1)*Settings!C16)/((1+Settings!C11)^Settings!C16), "-")</f>
        <v/>
      </c>
      <c r="H73" s="20">
        <f>IFERROR(((BH_Capex!H73*0.1)*Settings!C16)/((1+Settings!C11)^Settings!C16), "-")</f>
        <v/>
      </c>
      <c r="I73" s="20">
        <f>IFERROR(((BH_Capex!I73*0.1)*Settings!C16)/((1+Settings!C11)^Settings!C16), "-")</f>
        <v/>
      </c>
      <c r="J73" s="20">
        <f>IFERROR(((BH_Capex!J73*0.1)*Settings!C16)/((1+Settings!C11)^Settings!C16), "-")</f>
        <v/>
      </c>
      <c r="K73" s="20">
        <f>IFERROR(((BH_Capex!K73*0.1)*Settings!C16)/((1+Settings!C11)^Settings!C16), "-")</f>
        <v/>
      </c>
      <c r="L73" s="20">
        <f>IFERROR(((BH_Capex!L73*0.1)*Settings!C16)/((1+Settings!C11)^Settings!C16), "-")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IFERROR(((BH_Capex!C74*0.1)*Settings!C16)/((1+Settings!C11)^Settings!C16), "-")</f>
        <v/>
      </c>
      <c r="D74" s="20">
        <f>IFERROR(((BH_Capex!D74*0.1)*Settings!C16)/((1+Settings!C11)^Settings!C16), "-")</f>
        <v/>
      </c>
      <c r="E74" s="20">
        <f>IFERROR(((BH_Capex!E74*0.1)*Settings!C16)/((1+Settings!C11)^Settings!C16), "-")</f>
        <v/>
      </c>
      <c r="F74" s="20">
        <f>IFERROR(((BH_Capex!F74*0.1)*Settings!C16)/((1+Settings!C11)^Settings!C16), "-")</f>
        <v/>
      </c>
      <c r="G74" s="20">
        <f>IFERROR(((BH_Capex!G74*0.1)*Settings!C16)/((1+Settings!C11)^Settings!C16), "-")</f>
        <v/>
      </c>
      <c r="H74" s="20">
        <f>IFERROR(((BH_Capex!H74*0.1)*Settings!C16)/((1+Settings!C11)^Settings!C16), "-")</f>
        <v/>
      </c>
      <c r="I74" s="20">
        <f>IFERROR(((BH_Capex!I74*0.1)*Settings!C16)/((1+Settings!C11)^Settings!C16), "-")</f>
        <v/>
      </c>
      <c r="J74" s="20">
        <f>IFERROR(((BH_Capex!J74*0.1)*Settings!C16)/((1+Settings!C11)^Settings!C16), "-")</f>
        <v/>
      </c>
      <c r="K74" s="20">
        <f>IFERROR(((BH_Capex!K74*0.1)*Settings!C16)/((1+Settings!C11)^Settings!C16), "-")</f>
        <v/>
      </c>
      <c r="L74" s="20">
        <f>IFERROR(((BH_Capex!L74*0.1)*Settings!C16)/((1+Settings!C11)^Settings!C16), "-")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IFERROR(((BH_Capex!C75*0.1)*Settings!C16)/((1+Settings!C11)^Settings!C16), "-")</f>
        <v/>
      </c>
      <c r="D75" s="20">
        <f>IFERROR(((BH_Capex!D75*0.1)*Settings!C16)/((1+Settings!C11)^Settings!C16), "-")</f>
        <v/>
      </c>
      <c r="E75" s="20">
        <f>IFERROR(((BH_Capex!E75*0.1)*Settings!C16)/((1+Settings!C11)^Settings!C16), "-")</f>
        <v/>
      </c>
      <c r="F75" s="20">
        <f>IFERROR(((BH_Capex!F75*0.1)*Settings!C16)/((1+Settings!C11)^Settings!C16), "-")</f>
        <v/>
      </c>
      <c r="G75" s="20">
        <f>IFERROR(((BH_Capex!G75*0.1)*Settings!C16)/((1+Settings!C11)^Settings!C16), "-")</f>
        <v/>
      </c>
      <c r="H75" s="20">
        <f>IFERROR(((BH_Capex!H75*0.1)*Settings!C16)/((1+Settings!C11)^Settings!C16), "-")</f>
        <v/>
      </c>
      <c r="I75" s="20">
        <f>IFERROR(((BH_Capex!I75*0.1)*Settings!C16)/((1+Settings!C11)^Settings!C16), "-")</f>
        <v/>
      </c>
      <c r="J75" s="20">
        <f>IFERROR(((BH_Capex!J75*0.1)*Settings!C16)/((1+Settings!C11)^Settings!C16), "-")</f>
        <v/>
      </c>
      <c r="K75" s="20">
        <f>IFERROR(((BH_Capex!K75*0.1)*Settings!C16)/((1+Settings!C11)^Settings!C16), "-")</f>
        <v/>
      </c>
      <c r="L75" s="20">
        <f>IFERROR(((BH_Capex!L75*0.1)*Settings!C16)/((1+Settings!C11)^Settings!C16), "-")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IFERROR(((BH_Capex!C76*0.1)*Settings!C16)/((1+Settings!C11)^Settings!C16), "-")</f>
        <v/>
      </c>
      <c r="D76" s="20">
        <f>IFERROR(((BH_Capex!D76*0.1)*Settings!C16)/((1+Settings!C11)^Settings!C16), "-")</f>
        <v/>
      </c>
      <c r="E76" s="20">
        <f>IFERROR(((BH_Capex!E76*0.1)*Settings!C16)/((1+Settings!C11)^Settings!C16), "-")</f>
        <v/>
      </c>
      <c r="F76" s="20">
        <f>IFERROR(((BH_Capex!F76*0.1)*Settings!C16)/((1+Settings!C11)^Settings!C16), "-")</f>
        <v/>
      </c>
      <c r="G76" s="20">
        <f>IFERROR(((BH_Capex!G76*0.1)*Settings!C16)/((1+Settings!C11)^Settings!C16), "-")</f>
        <v/>
      </c>
      <c r="H76" s="20">
        <f>IFERROR(((BH_Capex!H76*0.1)*Settings!C16)/((1+Settings!C11)^Settings!C16), "-")</f>
        <v/>
      </c>
      <c r="I76" s="20">
        <f>IFERROR(((BH_Capex!I76*0.1)*Settings!C16)/((1+Settings!C11)^Settings!C16), "-")</f>
        <v/>
      </c>
      <c r="J76" s="20">
        <f>IFERROR(((BH_Capex!J76*0.1)*Settings!C16)/((1+Settings!C11)^Settings!C16), "-")</f>
        <v/>
      </c>
      <c r="K76" s="20">
        <f>IFERROR(((BH_Capex!K76*0.1)*Settings!C16)/((1+Settings!C11)^Settings!C16), "-")</f>
        <v/>
      </c>
      <c r="L76" s="20">
        <f>IFERROR(((BH_Capex!L76*0.1)*Settings!C16)/((1+Settings!C11)^Settings!C16), "-")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IFERROR(((BH_Capex!C77*0.1)*Settings!C16)/((1+Settings!C11)^Settings!C16), "-")</f>
        <v/>
      </c>
      <c r="D77" s="20">
        <f>IFERROR(((BH_Capex!D77*0.1)*Settings!C16)/((1+Settings!C11)^Settings!C16), "-")</f>
        <v/>
      </c>
      <c r="E77" s="20">
        <f>IFERROR(((BH_Capex!E77*0.1)*Settings!C16)/((1+Settings!C11)^Settings!C16), "-")</f>
        <v/>
      </c>
      <c r="F77" s="20">
        <f>IFERROR(((BH_Capex!F77*0.1)*Settings!C16)/((1+Settings!C11)^Settings!C16), "-")</f>
        <v/>
      </c>
      <c r="G77" s="20">
        <f>IFERROR(((BH_Capex!G77*0.1)*Settings!C16)/((1+Settings!C11)^Settings!C16), "-")</f>
        <v/>
      </c>
      <c r="H77" s="20">
        <f>IFERROR(((BH_Capex!H77*0.1)*Settings!C16)/((1+Settings!C11)^Settings!C16), "-")</f>
        <v/>
      </c>
      <c r="I77" s="20">
        <f>IFERROR(((BH_Capex!I77*0.1)*Settings!C16)/((1+Settings!C11)^Settings!C16), "-")</f>
        <v/>
      </c>
      <c r="J77" s="20">
        <f>IFERROR(((BH_Capex!J77*0.1)*Settings!C16)/((1+Settings!C11)^Settings!C16), "-")</f>
        <v/>
      </c>
      <c r="K77" s="20">
        <f>IFERROR(((BH_Capex!K77*0.1)*Settings!C16)/((1+Settings!C11)^Settings!C16), "-")</f>
        <v/>
      </c>
      <c r="L77" s="20">
        <f>IFERROR(((BH_Capex!L77*0.1)*Settings!C16)/((1+Settings!C11)^Settings!C16), "-")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IFERROR(((BH_Capex!C78*0.1)*Settings!C16)/((1+Settings!C11)^Settings!C16), "-")</f>
        <v/>
      </c>
      <c r="D78" s="20">
        <f>IFERROR(((BH_Capex!D78*0.1)*Settings!C16)/((1+Settings!C11)^Settings!C16), "-")</f>
        <v/>
      </c>
      <c r="E78" s="20">
        <f>IFERROR(((BH_Capex!E78*0.1)*Settings!C16)/((1+Settings!C11)^Settings!C16), "-")</f>
        <v/>
      </c>
      <c r="F78" s="20">
        <f>IFERROR(((BH_Capex!F78*0.1)*Settings!C16)/((1+Settings!C11)^Settings!C16), "-")</f>
        <v/>
      </c>
      <c r="G78" s="20">
        <f>IFERROR(((BH_Capex!G78*0.1)*Settings!C16)/((1+Settings!C11)^Settings!C16), "-")</f>
        <v/>
      </c>
      <c r="H78" s="20">
        <f>IFERROR(((BH_Capex!H78*0.1)*Settings!C16)/((1+Settings!C11)^Settings!C16), "-")</f>
        <v/>
      </c>
      <c r="I78" s="20">
        <f>IFERROR(((BH_Capex!I78*0.1)*Settings!C16)/((1+Settings!C11)^Settings!C16), "-")</f>
        <v/>
      </c>
      <c r="J78" s="20">
        <f>IFERROR(((BH_Capex!J78*0.1)*Settings!C16)/((1+Settings!C11)^Settings!C16), "-")</f>
        <v/>
      </c>
      <c r="K78" s="20">
        <f>IFERROR(((BH_Capex!K78*0.1)*Settings!C16)/((1+Settings!C11)^Settings!C16), "-")</f>
        <v/>
      </c>
      <c r="L78" s="20">
        <f>IFERROR(((BH_Capex!L78*0.1)*Settings!C16)/((1+Settings!C11)^Settings!C16), "-")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IFERROR(((BH_Capex!C79*0.1)*Settings!C16)/((1+Settings!C11)^Settings!C16), "-")</f>
        <v/>
      </c>
      <c r="D79" s="20">
        <f>IFERROR(((BH_Capex!D79*0.1)*Settings!C16)/((1+Settings!C11)^Settings!C16), "-")</f>
        <v/>
      </c>
      <c r="E79" s="20">
        <f>IFERROR(((BH_Capex!E79*0.1)*Settings!C16)/((1+Settings!C11)^Settings!C16), "-")</f>
        <v/>
      </c>
      <c r="F79" s="20">
        <f>IFERROR(((BH_Capex!F79*0.1)*Settings!C16)/((1+Settings!C11)^Settings!C16), "-")</f>
        <v/>
      </c>
      <c r="G79" s="20">
        <f>IFERROR(((BH_Capex!G79*0.1)*Settings!C16)/((1+Settings!C11)^Settings!C16), "-")</f>
        <v/>
      </c>
      <c r="H79" s="20">
        <f>IFERROR(((BH_Capex!H79*0.1)*Settings!C16)/((1+Settings!C11)^Settings!C16), "-")</f>
        <v/>
      </c>
      <c r="I79" s="20">
        <f>IFERROR(((BH_Capex!I79*0.1)*Settings!C16)/((1+Settings!C11)^Settings!C16), "-")</f>
        <v/>
      </c>
      <c r="J79" s="20">
        <f>IFERROR(((BH_Capex!J79*0.1)*Settings!C16)/((1+Settings!C11)^Settings!C16), "-")</f>
        <v/>
      </c>
      <c r="K79" s="20">
        <f>IFERROR(((BH_Capex!K79*0.1)*Settings!C16)/((1+Settings!C11)^Settings!C16), "-")</f>
        <v/>
      </c>
      <c r="L79" s="20">
        <f>IFERROR(((BH_Capex!L79*0.1)*Settings!C16)/((1+Settings!C11)^Settings!C16), "-")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IFERROR(((BH_Capex!C80*0.1)*Settings!C16)/((1+Settings!C11)^Settings!C16), "-")</f>
        <v/>
      </c>
      <c r="D80" s="20">
        <f>IFERROR(((BH_Capex!D80*0.1)*Settings!C16)/((1+Settings!C11)^Settings!C16), "-")</f>
        <v/>
      </c>
      <c r="E80" s="20">
        <f>IFERROR(((BH_Capex!E80*0.1)*Settings!C16)/((1+Settings!C11)^Settings!C16), "-")</f>
        <v/>
      </c>
      <c r="F80" s="20">
        <f>IFERROR(((BH_Capex!F80*0.1)*Settings!C16)/((1+Settings!C11)^Settings!C16), "-")</f>
        <v/>
      </c>
      <c r="G80" s="20">
        <f>IFERROR(((BH_Capex!G80*0.1)*Settings!C16)/((1+Settings!C11)^Settings!C16), "-")</f>
        <v/>
      </c>
      <c r="H80" s="20">
        <f>IFERROR(((BH_Capex!H80*0.1)*Settings!C16)/((1+Settings!C11)^Settings!C16), "-")</f>
        <v/>
      </c>
      <c r="I80" s="20">
        <f>IFERROR(((BH_Capex!I80*0.1)*Settings!C16)/((1+Settings!C11)^Settings!C16), "-")</f>
        <v/>
      </c>
      <c r="J80" s="20">
        <f>IFERROR(((BH_Capex!J80*0.1)*Settings!C16)/((1+Settings!C11)^Settings!C16), "-")</f>
        <v/>
      </c>
      <c r="K80" s="20">
        <f>IFERROR(((BH_Capex!K80*0.1)*Settings!C16)/((1+Settings!C11)^Settings!C16), "-")</f>
        <v/>
      </c>
      <c r="L80" s="20">
        <f>IFERROR(((BH_Capex!L80*0.1)*Settings!C16)/((1+Settings!C11)^Settings!C16), "-")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IFERROR(((BH_Capex!C81*0.1)*Settings!C16)/((1+Settings!C11)^Settings!C16), "-")</f>
        <v/>
      </c>
      <c r="D81" s="20">
        <f>IFERROR(((BH_Capex!D81*0.1)*Settings!C16)/((1+Settings!C11)^Settings!C16), "-")</f>
        <v/>
      </c>
      <c r="E81" s="20">
        <f>IFERROR(((BH_Capex!E81*0.1)*Settings!C16)/((1+Settings!C11)^Settings!C16), "-")</f>
        <v/>
      </c>
      <c r="F81" s="20">
        <f>IFERROR(((BH_Capex!F81*0.1)*Settings!C16)/((1+Settings!C11)^Settings!C16), "-")</f>
        <v/>
      </c>
      <c r="G81" s="20">
        <f>IFERROR(((BH_Capex!G81*0.1)*Settings!C16)/((1+Settings!C11)^Settings!C16), "-")</f>
        <v/>
      </c>
      <c r="H81" s="20">
        <f>IFERROR(((BH_Capex!H81*0.1)*Settings!C16)/((1+Settings!C11)^Settings!C16), "-")</f>
        <v/>
      </c>
      <c r="I81" s="20">
        <f>IFERROR(((BH_Capex!I81*0.1)*Settings!C16)/((1+Settings!C11)^Settings!C16), "-")</f>
        <v/>
      </c>
      <c r="J81" s="20">
        <f>IFERROR(((BH_Capex!J81*0.1)*Settings!C16)/((1+Settings!C11)^Settings!C16), "-")</f>
        <v/>
      </c>
      <c r="K81" s="20">
        <f>IFERROR(((BH_Capex!K81*0.1)*Settings!C16)/((1+Settings!C11)^Settings!C16), "-")</f>
        <v/>
      </c>
      <c r="L81" s="20">
        <f>IFERROR(((BH_Capex!L81*0.1)*Settings!C16)/((1+Settings!C11)^Settings!C16), "-")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IFERROR(((BH_Capex!C82*0.1)*Settings!C16)/((1+Settings!C11)^Settings!C16), "-")</f>
        <v/>
      </c>
      <c r="D82" s="20">
        <f>IFERROR(((BH_Capex!D82*0.1)*Settings!C16)/((1+Settings!C11)^Settings!C16), "-")</f>
        <v/>
      </c>
      <c r="E82" s="20">
        <f>IFERROR(((BH_Capex!E82*0.1)*Settings!C16)/((1+Settings!C11)^Settings!C16), "-")</f>
        <v/>
      </c>
      <c r="F82" s="20">
        <f>IFERROR(((BH_Capex!F82*0.1)*Settings!C16)/((1+Settings!C11)^Settings!C16), "-")</f>
        <v/>
      </c>
      <c r="G82" s="20">
        <f>IFERROR(((BH_Capex!G82*0.1)*Settings!C16)/((1+Settings!C11)^Settings!C16), "-")</f>
        <v/>
      </c>
      <c r="H82" s="20">
        <f>IFERROR(((BH_Capex!H82*0.1)*Settings!C16)/((1+Settings!C11)^Settings!C16), "-")</f>
        <v/>
      </c>
      <c r="I82" s="20">
        <f>IFERROR(((BH_Capex!I82*0.1)*Settings!C16)/((1+Settings!C11)^Settings!C16), "-")</f>
        <v/>
      </c>
      <c r="J82" s="20">
        <f>IFERROR(((BH_Capex!J82*0.1)*Settings!C16)/((1+Settings!C11)^Settings!C16), "-")</f>
        <v/>
      </c>
      <c r="K82" s="20">
        <f>IFERROR(((BH_Capex!K82*0.1)*Settings!C16)/((1+Settings!C11)^Settings!C16), "-")</f>
        <v/>
      </c>
      <c r="L82" s="20">
        <f>IFERROR(((BH_Capex!L82*0.1)*Settings!C16)/((1+Settings!C11)^Settings!C16), "-")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IFERROR(((BH_Capex!C83*0.1)*Settings!C16)/((1+Settings!C11)^Settings!C16), "-")</f>
        <v/>
      </c>
      <c r="D83" s="20">
        <f>IFERROR(((BH_Capex!D83*0.1)*Settings!C16)/((1+Settings!C11)^Settings!C16), "-")</f>
        <v/>
      </c>
      <c r="E83" s="20">
        <f>IFERROR(((BH_Capex!E83*0.1)*Settings!C16)/((1+Settings!C11)^Settings!C16), "-")</f>
        <v/>
      </c>
      <c r="F83" s="20">
        <f>IFERROR(((BH_Capex!F83*0.1)*Settings!C16)/((1+Settings!C11)^Settings!C16), "-")</f>
        <v/>
      </c>
      <c r="G83" s="20">
        <f>IFERROR(((BH_Capex!G83*0.1)*Settings!C16)/((1+Settings!C11)^Settings!C16), "-")</f>
        <v/>
      </c>
      <c r="H83" s="20">
        <f>IFERROR(((BH_Capex!H83*0.1)*Settings!C16)/((1+Settings!C11)^Settings!C16), "-")</f>
        <v/>
      </c>
      <c r="I83" s="20">
        <f>IFERROR(((BH_Capex!I83*0.1)*Settings!C16)/((1+Settings!C11)^Settings!C16), "-")</f>
        <v/>
      </c>
      <c r="J83" s="20">
        <f>IFERROR(((BH_Capex!J83*0.1)*Settings!C16)/((1+Settings!C11)^Settings!C16), "-")</f>
        <v/>
      </c>
      <c r="K83" s="20">
        <f>IFERROR(((BH_Capex!K83*0.1)*Settings!C16)/((1+Settings!C11)^Settings!C16), "-")</f>
        <v/>
      </c>
      <c r="L83" s="20">
        <f>IFERROR(((BH_Capex!L83*0.1)*Settings!C16)/((1+Settings!C11)^Settings!C16), "-")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IFERROR(((BH_Capex!C84*0.1)*Settings!C16)/((1+Settings!C11)^Settings!C16), "-")</f>
        <v/>
      </c>
      <c r="D84" s="20">
        <f>IFERROR(((BH_Capex!D84*0.1)*Settings!C16)/((1+Settings!C11)^Settings!C16), "-")</f>
        <v/>
      </c>
      <c r="E84" s="20">
        <f>IFERROR(((BH_Capex!E84*0.1)*Settings!C16)/((1+Settings!C11)^Settings!C16), "-")</f>
        <v/>
      </c>
      <c r="F84" s="20">
        <f>IFERROR(((BH_Capex!F84*0.1)*Settings!C16)/((1+Settings!C11)^Settings!C16), "-")</f>
        <v/>
      </c>
      <c r="G84" s="20">
        <f>IFERROR(((BH_Capex!G84*0.1)*Settings!C16)/((1+Settings!C11)^Settings!C16), "-")</f>
        <v/>
      </c>
      <c r="H84" s="20">
        <f>IFERROR(((BH_Capex!H84*0.1)*Settings!C16)/((1+Settings!C11)^Settings!C16), "-")</f>
        <v/>
      </c>
      <c r="I84" s="20">
        <f>IFERROR(((BH_Capex!I84*0.1)*Settings!C16)/((1+Settings!C11)^Settings!C16), "-")</f>
        <v/>
      </c>
      <c r="J84" s="20">
        <f>IFERROR(((BH_Capex!J84*0.1)*Settings!C16)/((1+Settings!C11)^Settings!C16), "-")</f>
        <v/>
      </c>
      <c r="K84" s="20">
        <f>IFERROR(((BH_Capex!K84*0.1)*Settings!C16)/((1+Settings!C11)^Settings!C16), "-")</f>
        <v/>
      </c>
      <c r="L84" s="20">
        <f>IFERROR(((BH_Capex!L84*0.1)*Settings!C16)/((1+Settings!C11)^Settings!C16), "-")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IFERROR(((BH_Capex!C85*0.1)*Settings!C16)/((1+Settings!C11)^Settings!C16), "-")</f>
        <v/>
      </c>
      <c r="D85" s="20">
        <f>IFERROR(((BH_Capex!D85*0.1)*Settings!C16)/((1+Settings!C11)^Settings!C16), "-")</f>
        <v/>
      </c>
      <c r="E85" s="20">
        <f>IFERROR(((BH_Capex!E85*0.1)*Settings!C16)/((1+Settings!C11)^Settings!C16), "-")</f>
        <v/>
      </c>
      <c r="F85" s="20">
        <f>IFERROR(((BH_Capex!F85*0.1)*Settings!C16)/((1+Settings!C11)^Settings!C16), "-")</f>
        <v/>
      </c>
      <c r="G85" s="20">
        <f>IFERROR(((BH_Capex!G85*0.1)*Settings!C16)/((1+Settings!C11)^Settings!C16), "-")</f>
        <v/>
      </c>
      <c r="H85" s="20">
        <f>IFERROR(((BH_Capex!H85*0.1)*Settings!C16)/((1+Settings!C11)^Settings!C16), "-")</f>
        <v/>
      </c>
      <c r="I85" s="20">
        <f>IFERROR(((BH_Capex!I85*0.1)*Settings!C16)/((1+Settings!C11)^Settings!C16), "-")</f>
        <v/>
      </c>
      <c r="J85" s="20">
        <f>IFERROR(((BH_Capex!J85*0.1)*Settings!C16)/((1+Settings!C11)^Settings!C16), "-")</f>
        <v/>
      </c>
      <c r="K85" s="20">
        <f>IFERROR(((BH_Capex!K85*0.1)*Settings!C16)/((1+Settings!C11)^Settings!C16), "-")</f>
        <v/>
      </c>
      <c r="L85" s="20">
        <f>IFERROR(((BH_Capex!L85*0.1)*Settings!C16)/((1+Settings!C11)^Settings!C16), "-")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IFERROR(((BH_Capex!C86*0.1)*Settings!C16)/((1+Settings!C11)^Settings!C16), "-")</f>
        <v/>
      </c>
      <c r="D86" s="20">
        <f>IFERROR(((BH_Capex!D86*0.1)*Settings!C16)/((1+Settings!C11)^Settings!C16), "-")</f>
        <v/>
      </c>
      <c r="E86" s="20">
        <f>IFERROR(((BH_Capex!E86*0.1)*Settings!C16)/((1+Settings!C11)^Settings!C16), "-")</f>
        <v/>
      </c>
      <c r="F86" s="20">
        <f>IFERROR(((BH_Capex!F86*0.1)*Settings!C16)/((1+Settings!C11)^Settings!C16), "-")</f>
        <v/>
      </c>
      <c r="G86" s="20">
        <f>IFERROR(((BH_Capex!G86*0.1)*Settings!C16)/((1+Settings!C11)^Settings!C16), "-")</f>
        <v/>
      </c>
      <c r="H86" s="20">
        <f>IFERROR(((BH_Capex!H86*0.1)*Settings!C16)/((1+Settings!C11)^Settings!C16), "-")</f>
        <v/>
      </c>
      <c r="I86" s="20">
        <f>IFERROR(((BH_Capex!I86*0.1)*Settings!C16)/((1+Settings!C11)^Settings!C16), "-")</f>
        <v/>
      </c>
      <c r="J86" s="20">
        <f>IFERROR(((BH_Capex!J86*0.1)*Settings!C16)/((1+Settings!C11)^Settings!C16), "-")</f>
        <v/>
      </c>
      <c r="K86" s="20">
        <f>IFERROR(((BH_Capex!K86*0.1)*Settings!C16)/((1+Settings!C11)^Settings!C16), "-")</f>
        <v/>
      </c>
      <c r="L86" s="20">
        <f>IFERROR(((BH_Capex!L86*0.1)*Settings!C16)/((1+Settings!C11)^Settings!C16), "-")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IFERROR(((BH_Capex!C87*0.1)*Settings!C16)/((1+Settings!C11)^Settings!C16), "-")</f>
        <v/>
      </c>
      <c r="D87" s="20">
        <f>IFERROR(((BH_Capex!D87*0.1)*Settings!C16)/((1+Settings!C11)^Settings!C16), "-")</f>
        <v/>
      </c>
      <c r="E87" s="20">
        <f>IFERROR(((BH_Capex!E87*0.1)*Settings!C16)/((1+Settings!C11)^Settings!C16), "-")</f>
        <v/>
      </c>
      <c r="F87" s="20">
        <f>IFERROR(((BH_Capex!F87*0.1)*Settings!C16)/((1+Settings!C11)^Settings!C16), "-")</f>
        <v/>
      </c>
      <c r="G87" s="20">
        <f>IFERROR(((BH_Capex!G87*0.1)*Settings!C16)/((1+Settings!C11)^Settings!C16), "-")</f>
        <v/>
      </c>
      <c r="H87" s="20">
        <f>IFERROR(((BH_Capex!H87*0.1)*Settings!C16)/((1+Settings!C11)^Settings!C16), "-")</f>
        <v/>
      </c>
      <c r="I87" s="20">
        <f>IFERROR(((BH_Capex!I87*0.1)*Settings!C16)/((1+Settings!C11)^Settings!C16), "-")</f>
        <v/>
      </c>
      <c r="J87" s="20">
        <f>IFERROR(((BH_Capex!J87*0.1)*Settings!C16)/((1+Settings!C11)^Settings!C16), "-")</f>
        <v/>
      </c>
      <c r="K87" s="20">
        <f>IFERROR(((BH_Capex!K87*0.1)*Settings!C16)/((1+Settings!C11)^Settings!C16), "-")</f>
        <v/>
      </c>
      <c r="L87" s="20">
        <f>IFERROR(((BH_Capex!L87*0.1)*Settings!C16)/((1+Settings!C11)^Settings!C16), "-")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IFERROR(((BH_Capex!C88*0.1)*Settings!C16)/((1+Settings!C11)^Settings!C16), "-")</f>
        <v/>
      </c>
      <c r="D88" s="20">
        <f>IFERROR(((BH_Capex!D88*0.1)*Settings!C16)/((1+Settings!C11)^Settings!C16), "-")</f>
        <v/>
      </c>
      <c r="E88" s="20">
        <f>IFERROR(((BH_Capex!E88*0.1)*Settings!C16)/((1+Settings!C11)^Settings!C16), "-")</f>
        <v/>
      </c>
      <c r="F88" s="20">
        <f>IFERROR(((BH_Capex!F88*0.1)*Settings!C16)/((1+Settings!C11)^Settings!C16), "-")</f>
        <v/>
      </c>
      <c r="G88" s="20">
        <f>IFERROR(((BH_Capex!G88*0.1)*Settings!C16)/((1+Settings!C11)^Settings!C16), "-")</f>
        <v/>
      </c>
      <c r="H88" s="20">
        <f>IFERROR(((BH_Capex!H88*0.1)*Settings!C16)/((1+Settings!C11)^Settings!C16), "-")</f>
        <v/>
      </c>
      <c r="I88" s="20">
        <f>IFERROR(((BH_Capex!I88*0.1)*Settings!C16)/((1+Settings!C11)^Settings!C16), "-")</f>
        <v/>
      </c>
      <c r="J88" s="20">
        <f>IFERROR(((BH_Capex!J88*0.1)*Settings!C16)/((1+Settings!C11)^Settings!C16), "-")</f>
        <v/>
      </c>
      <c r="K88" s="20">
        <f>IFERROR(((BH_Capex!K88*0.1)*Settings!C16)/((1+Settings!C11)^Settings!C16), "-")</f>
        <v/>
      </c>
      <c r="L88" s="20">
        <f>IFERROR(((BH_Capex!L88*0.1)*Settings!C16)/((1+Settings!C11)^Settings!C16), "-")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IFERROR(((BH_Capex!C89*0.1)*Settings!C16)/((1+Settings!C11)^Settings!C16), "-")</f>
        <v/>
      </c>
      <c r="D89" s="20">
        <f>IFERROR(((BH_Capex!D89*0.1)*Settings!C16)/((1+Settings!C11)^Settings!C16), "-")</f>
        <v/>
      </c>
      <c r="E89" s="20">
        <f>IFERROR(((BH_Capex!E89*0.1)*Settings!C16)/((1+Settings!C11)^Settings!C16), "-")</f>
        <v/>
      </c>
      <c r="F89" s="20">
        <f>IFERROR(((BH_Capex!F89*0.1)*Settings!C16)/((1+Settings!C11)^Settings!C16), "-")</f>
        <v/>
      </c>
      <c r="G89" s="20">
        <f>IFERROR(((BH_Capex!G89*0.1)*Settings!C16)/((1+Settings!C11)^Settings!C16), "-")</f>
        <v/>
      </c>
      <c r="H89" s="20">
        <f>IFERROR(((BH_Capex!H89*0.1)*Settings!C16)/((1+Settings!C11)^Settings!C16), "-")</f>
        <v/>
      </c>
      <c r="I89" s="20">
        <f>IFERROR(((BH_Capex!I89*0.1)*Settings!C16)/((1+Settings!C11)^Settings!C16), "-")</f>
        <v/>
      </c>
      <c r="J89" s="20">
        <f>IFERROR(((BH_Capex!J89*0.1)*Settings!C16)/((1+Settings!C11)^Settings!C16), "-")</f>
        <v/>
      </c>
      <c r="K89" s="20">
        <f>IFERROR(((BH_Capex!K89*0.1)*Settings!C16)/((1+Settings!C11)^Settings!C16), "-")</f>
        <v/>
      </c>
      <c r="L89" s="20">
        <f>IFERROR(((BH_Capex!L89*0.1)*Settings!C16)/((1+Settings!C11)^Settings!C16), "-")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IFERROR(((BH_Capex!C90*0.1)*Settings!C16)/((1+Settings!C11)^Settings!C16), "-")</f>
        <v/>
      </c>
      <c r="D90" s="20">
        <f>IFERROR(((BH_Capex!D90*0.1)*Settings!C16)/((1+Settings!C11)^Settings!C16), "-")</f>
        <v/>
      </c>
      <c r="E90" s="20">
        <f>IFERROR(((BH_Capex!E90*0.1)*Settings!C16)/((1+Settings!C11)^Settings!C16), "-")</f>
        <v/>
      </c>
      <c r="F90" s="20">
        <f>IFERROR(((BH_Capex!F90*0.1)*Settings!C16)/((1+Settings!C11)^Settings!C16), "-")</f>
        <v/>
      </c>
      <c r="G90" s="20">
        <f>IFERROR(((BH_Capex!G90*0.1)*Settings!C16)/((1+Settings!C11)^Settings!C16), "-")</f>
        <v/>
      </c>
      <c r="H90" s="20">
        <f>IFERROR(((BH_Capex!H90*0.1)*Settings!C16)/((1+Settings!C11)^Settings!C16), "-")</f>
        <v/>
      </c>
      <c r="I90" s="20">
        <f>IFERROR(((BH_Capex!I90*0.1)*Settings!C16)/((1+Settings!C11)^Settings!C16), "-")</f>
        <v/>
      </c>
      <c r="J90" s="20">
        <f>IFERROR(((BH_Capex!J90*0.1)*Settings!C16)/((1+Settings!C11)^Settings!C16), "-")</f>
        <v/>
      </c>
      <c r="K90" s="20">
        <f>IFERROR(((BH_Capex!K90*0.1)*Settings!C16)/((1+Settings!C11)^Settings!C16), "-")</f>
        <v/>
      </c>
      <c r="L90" s="20">
        <f>IFERROR(((BH_Capex!L90*0.1)*Settings!C16)/((1+Settings!C11)^Settings!C16), "-")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IFERROR(((BH_Capex!C91*0.1)*Settings!C16)/((1+Settings!C11)^Settings!C16), "-")</f>
        <v/>
      </c>
      <c r="D91" s="20">
        <f>IFERROR(((BH_Capex!D91*0.1)*Settings!C16)/((1+Settings!C11)^Settings!C16), "-")</f>
        <v/>
      </c>
      <c r="E91" s="20">
        <f>IFERROR(((BH_Capex!E91*0.1)*Settings!C16)/((1+Settings!C11)^Settings!C16), "-")</f>
        <v/>
      </c>
      <c r="F91" s="20">
        <f>IFERROR(((BH_Capex!F91*0.1)*Settings!C16)/((1+Settings!C11)^Settings!C16), "-")</f>
        <v/>
      </c>
      <c r="G91" s="20">
        <f>IFERROR(((BH_Capex!G91*0.1)*Settings!C16)/((1+Settings!C11)^Settings!C16), "-")</f>
        <v/>
      </c>
      <c r="H91" s="20">
        <f>IFERROR(((BH_Capex!H91*0.1)*Settings!C16)/((1+Settings!C11)^Settings!C16), "-")</f>
        <v/>
      </c>
      <c r="I91" s="20">
        <f>IFERROR(((BH_Capex!I91*0.1)*Settings!C16)/((1+Settings!C11)^Settings!C16), "-")</f>
        <v/>
      </c>
      <c r="J91" s="20">
        <f>IFERROR(((BH_Capex!J91*0.1)*Settings!C16)/((1+Settings!C11)^Settings!C16), "-")</f>
        <v/>
      </c>
      <c r="K91" s="20">
        <f>IFERROR(((BH_Capex!K91*0.1)*Settings!C16)/((1+Settings!C11)^Settings!C16), "-")</f>
        <v/>
      </c>
      <c r="L91" s="20">
        <f>IFERROR(((BH_Capex!L91*0.1)*Settings!C16)/((1+Settings!C11)^Settings!C16), "-")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IFERROR(((BH_Capex!C92*0.1)*Settings!C16)/((1+Settings!C11)^Settings!C16), "-")</f>
        <v/>
      </c>
      <c r="D92" s="20">
        <f>IFERROR(((BH_Capex!D92*0.1)*Settings!C16)/((1+Settings!C11)^Settings!C16), "-")</f>
        <v/>
      </c>
      <c r="E92" s="20">
        <f>IFERROR(((BH_Capex!E92*0.1)*Settings!C16)/((1+Settings!C11)^Settings!C16), "-")</f>
        <v/>
      </c>
      <c r="F92" s="20">
        <f>IFERROR(((BH_Capex!F92*0.1)*Settings!C16)/((1+Settings!C11)^Settings!C16), "-")</f>
        <v/>
      </c>
      <c r="G92" s="20">
        <f>IFERROR(((BH_Capex!G92*0.1)*Settings!C16)/((1+Settings!C11)^Settings!C16), "-")</f>
        <v/>
      </c>
      <c r="H92" s="20">
        <f>IFERROR(((BH_Capex!H92*0.1)*Settings!C16)/((1+Settings!C11)^Settings!C16), "-")</f>
        <v/>
      </c>
      <c r="I92" s="20">
        <f>IFERROR(((BH_Capex!I92*0.1)*Settings!C16)/((1+Settings!C11)^Settings!C16), "-")</f>
        <v/>
      </c>
      <c r="J92" s="20">
        <f>IFERROR(((BH_Capex!J92*0.1)*Settings!C16)/((1+Settings!C11)^Settings!C16), "-")</f>
        <v/>
      </c>
      <c r="K92" s="20">
        <f>IFERROR(((BH_Capex!K92*0.1)*Settings!C16)/((1+Settings!C11)^Settings!C16), "-")</f>
        <v/>
      </c>
      <c r="L92" s="20">
        <f>IFERROR(((BH_Capex!L92*0.1)*Settings!C16)/((1+Settings!C11)^Settings!C16), "-")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IFERROR(((BH_Capex!C93*0.1)*Settings!C16)/((1+Settings!C11)^Settings!C16), "-")</f>
        <v/>
      </c>
      <c r="D93" s="20">
        <f>IFERROR(((BH_Capex!D93*0.1)*Settings!C16)/((1+Settings!C11)^Settings!C16), "-")</f>
        <v/>
      </c>
      <c r="E93" s="20">
        <f>IFERROR(((BH_Capex!E93*0.1)*Settings!C16)/((1+Settings!C11)^Settings!C16), "-")</f>
        <v/>
      </c>
      <c r="F93" s="20">
        <f>IFERROR(((BH_Capex!F93*0.1)*Settings!C16)/((1+Settings!C11)^Settings!C16), "-")</f>
        <v/>
      </c>
      <c r="G93" s="20">
        <f>IFERROR(((BH_Capex!G93*0.1)*Settings!C16)/((1+Settings!C11)^Settings!C16), "-")</f>
        <v/>
      </c>
      <c r="H93" s="20">
        <f>IFERROR(((BH_Capex!H93*0.1)*Settings!C16)/((1+Settings!C11)^Settings!C16), "-")</f>
        <v/>
      </c>
      <c r="I93" s="20">
        <f>IFERROR(((BH_Capex!I93*0.1)*Settings!C16)/((1+Settings!C11)^Settings!C16), "-")</f>
        <v/>
      </c>
      <c r="J93" s="20">
        <f>IFERROR(((BH_Capex!J93*0.1)*Settings!C16)/((1+Settings!C11)^Settings!C16), "-")</f>
        <v/>
      </c>
      <c r="K93" s="20">
        <f>IFERROR(((BH_Capex!K93*0.1)*Settings!C16)/((1+Settings!C11)^Settings!C16), "-")</f>
        <v/>
      </c>
      <c r="L93" s="20">
        <f>IFERROR(((BH_Capex!L93*0.1)*Settings!C16)/((1+Settings!C11)^Settings!C16), "-")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IFERROR(((BH_Capex!C94*0.1)*Settings!C16)/((1+Settings!C11)^Settings!C16), "-")</f>
        <v/>
      </c>
      <c r="D94" s="20">
        <f>IFERROR(((BH_Capex!D94*0.1)*Settings!C16)/((1+Settings!C11)^Settings!C16), "-")</f>
        <v/>
      </c>
      <c r="E94" s="20">
        <f>IFERROR(((BH_Capex!E94*0.1)*Settings!C16)/((1+Settings!C11)^Settings!C16), "-")</f>
        <v/>
      </c>
      <c r="F94" s="20">
        <f>IFERROR(((BH_Capex!F94*0.1)*Settings!C16)/((1+Settings!C11)^Settings!C16), "-")</f>
        <v/>
      </c>
      <c r="G94" s="20">
        <f>IFERROR(((BH_Capex!G94*0.1)*Settings!C16)/((1+Settings!C11)^Settings!C16), "-")</f>
        <v/>
      </c>
      <c r="H94" s="20">
        <f>IFERROR(((BH_Capex!H94*0.1)*Settings!C16)/((1+Settings!C11)^Settings!C16), "-")</f>
        <v/>
      </c>
      <c r="I94" s="20">
        <f>IFERROR(((BH_Capex!I94*0.1)*Settings!C16)/((1+Settings!C11)^Settings!C16), "-")</f>
        <v/>
      </c>
      <c r="J94" s="20">
        <f>IFERROR(((BH_Capex!J94*0.1)*Settings!C16)/((1+Settings!C11)^Settings!C16), "-")</f>
        <v/>
      </c>
      <c r="K94" s="20">
        <f>IFERROR(((BH_Capex!K94*0.1)*Settings!C16)/((1+Settings!C11)^Settings!C16), "-")</f>
        <v/>
      </c>
      <c r="L94" s="20">
        <f>IFERROR(((BH_Capex!L94*0.1)*Settings!C16)/((1+Settings!C11)^Settings!C16), "-")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IFERROR(((BH_Capex!C95*0.1)*Settings!C16)/((1+Settings!C11)^Settings!C16), "-")</f>
        <v/>
      </c>
      <c r="D95" s="20">
        <f>IFERROR(((BH_Capex!D95*0.1)*Settings!C16)/((1+Settings!C11)^Settings!C16), "-")</f>
        <v/>
      </c>
      <c r="E95" s="20">
        <f>IFERROR(((BH_Capex!E95*0.1)*Settings!C16)/((1+Settings!C11)^Settings!C16), "-")</f>
        <v/>
      </c>
      <c r="F95" s="20">
        <f>IFERROR(((BH_Capex!F95*0.1)*Settings!C16)/((1+Settings!C11)^Settings!C16), "-")</f>
        <v/>
      </c>
      <c r="G95" s="20">
        <f>IFERROR(((BH_Capex!G95*0.1)*Settings!C16)/((1+Settings!C11)^Settings!C16), "-")</f>
        <v/>
      </c>
      <c r="H95" s="20">
        <f>IFERROR(((BH_Capex!H95*0.1)*Settings!C16)/((1+Settings!C11)^Settings!C16), "-")</f>
        <v/>
      </c>
      <c r="I95" s="20">
        <f>IFERROR(((BH_Capex!I95*0.1)*Settings!C16)/((1+Settings!C11)^Settings!C16), "-")</f>
        <v/>
      </c>
      <c r="J95" s="20">
        <f>IFERROR(((BH_Capex!J95*0.1)*Settings!C16)/((1+Settings!C11)^Settings!C16), "-")</f>
        <v/>
      </c>
      <c r="K95" s="20">
        <f>IFERROR(((BH_Capex!K95*0.1)*Settings!C16)/((1+Settings!C11)^Settings!C16), "-")</f>
        <v/>
      </c>
      <c r="L95" s="20">
        <f>IFERROR(((BH_Capex!L95*0.1)*Settings!C16)/((1+Settings!C11)^Settings!C16), "-")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IFERROR(((BH_Capex!C96*0.1)*Settings!C16)/((1+Settings!C11)^Settings!C16), "-")</f>
        <v/>
      </c>
      <c r="D96" s="20">
        <f>IFERROR(((BH_Capex!D96*0.1)*Settings!C16)/((1+Settings!C11)^Settings!C16), "-")</f>
        <v/>
      </c>
      <c r="E96" s="20">
        <f>IFERROR(((BH_Capex!E96*0.1)*Settings!C16)/((1+Settings!C11)^Settings!C16), "-")</f>
        <v/>
      </c>
      <c r="F96" s="20">
        <f>IFERROR(((BH_Capex!F96*0.1)*Settings!C16)/((1+Settings!C11)^Settings!C16), "-")</f>
        <v/>
      </c>
      <c r="G96" s="20">
        <f>IFERROR(((BH_Capex!G96*0.1)*Settings!C16)/((1+Settings!C11)^Settings!C16), "-")</f>
        <v/>
      </c>
      <c r="H96" s="20">
        <f>IFERROR(((BH_Capex!H96*0.1)*Settings!C16)/((1+Settings!C11)^Settings!C16), "-")</f>
        <v/>
      </c>
      <c r="I96" s="20">
        <f>IFERROR(((BH_Capex!I96*0.1)*Settings!C16)/((1+Settings!C11)^Settings!C16), "-")</f>
        <v/>
      </c>
      <c r="J96" s="20">
        <f>IFERROR(((BH_Capex!J96*0.1)*Settings!C16)/((1+Settings!C11)^Settings!C16), "-")</f>
        <v/>
      </c>
      <c r="K96" s="20">
        <f>IFERROR(((BH_Capex!K96*0.1)*Settings!C16)/((1+Settings!C11)^Settings!C16), "-")</f>
        <v/>
      </c>
      <c r="L96" s="20">
        <f>IFERROR(((BH_Capex!L96*0.1)*Settings!C16)/((1+Settings!C11)^Settings!C16), "-")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IFERROR(((BH_Capex!C97*0.1)*Settings!C16)/((1+Settings!C11)^Settings!C16), "-")</f>
        <v/>
      </c>
      <c r="D97" s="20">
        <f>IFERROR(((BH_Capex!D97*0.1)*Settings!C16)/((1+Settings!C11)^Settings!C16), "-")</f>
        <v/>
      </c>
      <c r="E97" s="20">
        <f>IFERROR(((BH_Capex!E97*0.1)*Settings!C16)/((1+Settings!C11)^Settings!C16), "-")</f>
        <v/>
      </c>
      <c r="F97" s="20">
        <f>IFERROR(((BH_Capex!F97*0.1)*Settings!C16)/((1+Settings!C11)^Settings!C16), "-")</f>
        <v/>
      </c>
      <c r="G97" s="20">
        <f>IFERROR(((BH_Capex!G97*0.1)*Settings!C16)/((1+Settings!C11)^Settings!C16), "-")</f>
        <v/>
      </c>
      <c r="H97" s="20">
        <f>IFERROR(((BH_Capex!H97*0.1)*Settings!C16)/((1+Settings!C11)^Settings!C16), "-")</f>
        <v/>
      </c>
      <c r="I97" s="20">
        <f>IFERROR(((BH_Capex!I97*0.1)*Settings!C16)/((1+Settings!C11)^Settings!C16), "-")</f>
        <v/>
      </c>
      <c r="J97" s="20">
        <f>IFERROR(((BH_Capex!J97*0.1)*Settings!C16)/((1+Settings!C11)^Settings!C16), "-")</f>
        <v/>
      </c>
      <c r="K97" s="20">
        <f>IFERROR(((BH_Capex!K97*0.1)*Settings!C16)/((1+Settings!C11)^Settings!C16), "-")</f>
        <v/>
      </c>
      <c r="L97" s="20">
        <f>IFERROR(((BH_Capex!L97*0.1)*Settings!C16)/((1+Settings!C11)^Settings!C16), "-")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IFERROR(((BH_Capex!C98*0.1)*Settings!C16)/((1+Settings!C11)^Settings!C16), "-")</f>
        <v/>
      </c>
      <c r="D98" s="20">
        <f>IFERROR(((BH_Capex!D98*0.1)*Settings!C16)/((1+Settings!C11)^Settings!C16), "-")</f>
        <v/>
      </c>
      <c r="E98" s="20">
        <f>IFERROR(((BH_Capex!E98*0.1)*Settings!C16)/((1+Settings!C11)^Settings!C16), "-")</f>
        <v/>
      </c>
      <c r="F98" s="20">
        <f>IFERROR(((BH_Capex!F98*0.1)*Settings!C16)/((1+Settings!C11)^Settings!C16), "-")</f>
        <v/>
      </c>
      <c r="G98" s="20">
        <f>IFERROR(((BH_Capex!G98*0.1)*Settings!C16)/((1+Settings!C11)^Settings!C16), "-")</f>
        <v/>
      </c>
      <c r="H98" s="20">
        <f>IFERROR(((BH_Capex!H98*0.1)*Settings!C16)/((1+Settings!C11)^Settings!C16), "-")</f>
        <v/>
      </c>
      <c r="I98" s="20">
        <f>IFERROR(((BH_Capex!I98*0.1)*Settings!C16)/((1+Settings!C11)^Settings!C16), "-")</f>
        <v/>
      </c>
      <c r="J98" s="20">
        <f>IFERROR(((BH_Capex!J98*0.1)*Settings!C16)/((1+Settings!C11)^Settings!C16), "-")</f>
        <v/>
      </c>
      <c r="K98" s="20">
        <f>IFERROR(((BH_Capex!K98*0.1)*Settings!C16)/((1+Settings!C11)^Settings!C16), "-")</f>
        <v/>
      </c>
      <c r="L98" s="20">
        <f>IFERROR(((BH_Capex!L98*0.1)*Settings!C16)/((1+Settings!C11)^Settings!C16), "-")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IFERROR(((BH_Capex!C99*0.1)*Settings!C16)/((1+Settings!C11)^Settings!C16), "-")</f>
        <v/>
      </c>
      <c r="D99" s="20">
        <f>IFERROR(((BH_Capex!D99*0.1)*Settings!C16)/((1+Settings!C11)^Settings!C16), "-")</f>
        <v/>
      </c>
      <c r="E99" s="20">
        <f>IFERROR(((BH_Capex!E99*0.1)*Settings!C16)/((1+Settings!C11)^Settings!C16), "-")</f>
        <v/>
      </c>
      <c r="F99" s="20">
        <f>IFERROR(((BH_Capex!F99*0.1)*Settings!C16)/((1+Settings!C11)^Settings!C16), "-")</f>
        <v/>
      </c>
      <c r="G99" s="20">
        <f>IFERROR(((BH_Capex!G99*0.1)*Settings!C16)/((1+Settings!C11)^Settings!C16), "-")</f>
        <v/>
      </c>
      <c r="H99" s="20">
        <f>IFERROR(((BH_Capex!H99*0.1)*Settings!C16)/((1+Settings!C11)^Settings!C16), "-")</f>
        <v/>
      </c>
      <c r="I99" s="20">
        <f>IFERROR(((BH_Capex!I99*0.1)*Settings!C16)/((1+Settings!C11)^Settings!C16), "-")</f>
        <v/>
      </c>
      <c r="J99" s="20">
        <f>IFERROR(((BH_Capex!J99*0.1)*Settings!C16)/((1+Settings!C11)^Settings!C16), "-")</f>
        <v/>
      </c>
      <c r="K99" s="20">
        <f>IFERROR(((BH_Capex!K99*0.1)*Settings!C16)/((1+Settings!C11)^Settings!C16), "-")</f>
        <v/>
      </c>
      <c r="L99" s="20">
        <f>IFERROR(((BH_Capex!L99*0.1)*Settings!C16)/((1+Settings!C11)^Settings!C16), "-")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IFERROR(((BH_Capex!C100*0.1)*Settings!C16)/((1+Settings!C11)^Settings!C16), "-")</f>
        <v/>
      </c>
      <c r="D100" s="20">
        <f>IFERROR(((BH_Capex!D100*0.1)*Settings!C16)/((1+Settings!C11)^Settings!C16), "-")</f>
        <v/>
      </c>
      <c r="E100" s="20">
        <f>IFERROR(((BH_Capex!E100*0.1)*Settings!C16)/((1+Settings!C11)^Settings!C16), "-")</f>
        <v/>
      </c>
      <c r="F100" s="20">
        <f>IFERROR(((BH_Capex!F100*0.1)*Settings!C16)/((1+Settings!C11)^Settings!C16), "-")</f>
        <v/>
      </c>
      <c r="G100" s="20">
        <f>IFERROR(((BH_Capex!G100*0.1)*Settings!C16)/((1+Settings!C11)^Settings!C16), "-")</f>
        <v/>
      </c>
      <c r="H100" s="20">
        <f>IFERROR(((BH_Capex!H100*0.1)*Settings!C16)/((1+Settings!C11)^Settings!C16), "-")</f>
        <v/>
      </c>
      <c r="I100" s="20">
        <f>IFERROR(((BH_Capex!I100*0.1)*Settings!C16)/((1+Settings!C11)^Settings!C16), "-")</f>
        <v/>
      </c>
      <c r="J100" s="20">
        <f>IFERROR(((BH_Capex!J100*0.1)*Settings!C16)/((1+Settings!C11)^Settings!C16), "-")</f>
        <v/>
      </c>
      <c r="K100" s="20">
        <f>IFERROR(((BH_Capex!K100*0.1)*Settings!C16)/((1+Settings!C11)^Settings!C16), "-")</f>
        <v/>
      </c>
      <c r="L100" s="20">
        <f>IFERROR(((BH_Capex!L100*0.1)*Settings!C16)/((1+Settings!C11)^Settings!C16), "-")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IFERROR(((BH_Capex!C101*0.1)*Settings!C16)/((1+Settings!C11)^Settings!C16), "-")</f>
        <v/>
      </c>
      <c r="D101" s="20">
        <f>IFERROR(((BH_Capex!D101*0.1)*Settings!C16)/((1+Settings!C11)^Settings!C16), "-")</f>
        <v/>
      </c>
      <c r="E101" s="20">
        <f>IFERROR(((BH_Capex!E101*0.1)*Settings!C16)/((1+Settings!C11)^Settings!C16), "-")</f>
        <v/>
      </c>
      <c r="F101" s="20">
        <f>IFERROR(((BH_Capex!F101*0.1)*Settings!C16)/((1+Settings!C11)^Settings!C16), "-")</f>
        <v/>
      </c>
      <c r="G101" s="20">
        <f>IFERROR(((BH_Capex!G101*0.1)*Settings!C16)/((1+Settings!C11)^Settings!C16), "-")</f>
        <v/>
      </c>
      <c r="H101" s="20">
        <f>IFERROR(((BH_Capex!H101*0.1)*Settings!C16)/((1+Settings!C11)^Settings!C16), "-")</f>
        <v/>
      </c>
      <c r="I101" s="20">
        <f>IFERROR(((BH_Capex!I101*0.1)*Settings!C16)/((1+Settings!C11)^Settings!C16), "-")</f>
        <v/>
      </c>
      <c r="J101" s="20">
        <f>IFERROR(((BH_Capex!J101*0.1)*Settings!C16)/((1+Settings!C11)^Settings!C16), "-")</f>
        <v/>
      </c>
      <c r="K101" s="20">
        <f>IFERROR(((BH_Capex!K101*0.1)*Settings!C16)/((1+Settings!C11)^Settings!C16), "-")</f>
        <v/>
      </c>
      <c r="L101" s="20">
        <f>IFERROR(((BH_Capex!L101*0.1)*Settings!C16)/((1+Settings!C11)^Settings!C16), "-")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IFERROR(((BH_Capex!C102*0.1)*Settings!C16)/((1+Settings!C11)^Settings!C16), "-")</f>
        <v/>
      </c>
      <c r="D102" s="20">
        <f>IFERROR(((BH_Capex!D102*0.1)*Settings!C16)/((1+Settings!C11)^Settings!C16), "-")</f>
        <v/>
      </c>
      <c r="E102" s="20">
        <f>IFERROR(((BH_Capex!E102*0.1)*Settings!C16)/((1+Settings!C11)^Settings!C16), "-")</f>
        <v/>
      </c>
      <c r="F102" s="20">
        <f>IFERROR(((BH_Capex!F102*0.1)*Settings!C16)/((1+Settings!C11)^Settings!C16), "-")</f>
        <v/>
      </c>
      <c r="G102" s="20">
        <f>IFERROR(((BH_Capex!G102*0.1)*Settings!C16)/((1+Settings!C11)^Settings!C16), "-")</f>
        <v/>
      </c>
      <c r="H102" s="20">
        <f>IFERROR(((BH_Capex!H102*0.1)*Settings!C16)/((1+Settings!C11)^Settings!C16), "-")</f>
        <v/>
      </c>
      <c r="I102" s="20">
        <f>IFERROR(((BH_Capex!I102*0.1)*Settings!C16)/((1+Settings!C11)^Settings!C16), "-")</f>
        <v/>
      </c>
      <c r="J102" s="20">
        <f>IFERROR(((BH_Capex!J102*0.1)*Settings!C16)/((1+Settings!C11)^Settings!C16), "-")</f>
        <v/>
      </c>
      <c r="K102" s="20">
        <f>IFERROR(((BH_Capex!K102*0.1)*Settings!C16)/((1+Settings!C11)^Settings!C16), "-")</f>
        <v/>
      </c>
      <c r="L102" s="20">
        <f>IFERROR(((BH_Capex!L102*0.1)*Settings!C16)/((1+Settings!C11)^Settings!C16), "-")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IFERROR(((BH_Capex!C103*0.1)*Settings!C16)/((1+Settings!C11)^Settings!C16), "-")</f>
        <v/>
      </c>
      <c r="D103" s="20">
        <f>IFERROR(((BH_Capex!D103*0.1)*Settings!C16)/((1+Settings!C11)^Settings!C16), "-")</f>
        <v/>
      </c>
      <c r="E103" s="20">
        <f>IFERROR(((BH_Capex!E103*0.1)*Settings!C16)/((1+Settings!C11)^Settings!C16), "-")</f>
        <v/>
      </c>
      <c r="F103" s="20">
        <f>IFERROR(((BH_Capex!F103*0.1)*Settings!C16)/((1+Settings!C11)^Settings!C16), "-")</f>
        <v/>
      </c>
      <c r="G103" s="20">
        <f>IFERROR(((BH_Capex!G103*0.1)*Settings!C16)/((1+Settings!C11)^Settings!C16), "-")</f>
        <v/>
      </c>
      <c r="H103" s="20">
        <f>IFERROR(((BH_Capex!H103*0.1)*Settings!C16)/((1+Settings!C11)^Settings!C16), "-")</f>
        <v/>
      </c>
      <c r="I103" s="20">
        <f>IFERROR(((BH_Capex!I103*0.1)*Settings!C16)/((1+Settings!C11)^Settings!C16), "-")</f>
        <v/>
      </c>
      <c r="J103" s="20">
        <f>IFERROR(((BH_Capex!J103*0.1)*Settings!C16)/((1+Settings!C11)^Settings!C16), "-")</f>
        <v/>
      </c>
      <c r="K103" s="20">
        <f>IFERROR(((BH_Capex!K103*0.1)*Settings!C16)/((1+Settings!C11)^Settings!C16), "-")</f>
        <v/>
      </c>
      <c r="L103" s="20">
        <f>IFERROR(((BH_Capex!L103*0.1)*Settings!C16)/((1+Settings!C11)^Settings!C16), "-")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IFERROR(((BH_Capex!C104*0.1)*Settings!C16)/((1+Settings!C11)^Settings!C16), "-")</f>
        <v/>
      </c>
      <c r="D104" s="20">
        <f>IFERROR(((BH_Capex!D104*0.1)*Settings!C16)/((1+Settings!C11)^Settings!C16), "-")</f>
        <v/>
      </c>
      <c r="E104" s="20">
        <f>IFERROR(((BH_Capex!E104*0.1)*Settings!C16)/((1+Settings!C11)^Settings!C16), "-")</f>
        <v/>
      </c>
      <c r="F104" s="20">
        <f>IFERROR(((BH_Capex!F104*0.1)*Settings!C16)/((1+Settings!C11)^Settings!C16), "-")</f>
        <v/>
      </c>
      <c r="G104" s="20">
        <f>IFERROR(((BH_Capex!G104*0.1)*Settings!C16)/((1+Settings!C11)^Settings!C16), "-")</f>
        <v/>
      </c>
      <c r="H104" s="20">
        <f>IFERROR(((BH_Capex!H104*0.1)*Settings!C16)/((1+Settings!C11)^Settings!C16), "-")</f>
        <v/>
      </c>
      <c r="I104" s="20">
        <f>IFERROR(((BH_Capex!I104*0.1)*Settings!C16)/((1+Settings!C11)^Settings!C16), "-")</f>
        <v/>
      </c>
      <c r="J104" s="20">
        <f>IFERROR(((BH_Capex!J104*0.1)*Settings!C16)/((1+Settings!C11)^Settings!C16), "-")</f>
        <v/>
      </c>
      <c r="K104" s="20">
        <f>IFERROR(((BH_Capex!K104*0.1)*Settings!C16)/((1+Settings!C11)^Settings!C16), "-")</f>
        <v/>
      </c>
      <c r="L104" s="20">
        <f>IFERROR(((BH_Capex!L104*0.1)*Settings!C16)/((1+Settings!C11)^Settings!C16), "-")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IFERROR(((BH_Capex!C105*0.1)*Settings!C16)/((1+Settings!C11)^Settings!C16), "-")</f>
        <v/>
      </c>
      <c r="D105" s="20">
        <f>IFERROR(((BH_Capex!D105*0.1)*Settings!C16)/((1+Settings!C11)^Settings!C16), "-")</f>
        <v/>
      </c>
      <c r="E105" s="20">
        <f>IFERROR(((BH_Capex!E105*0.1)*Settings!C16)/((1+Settings!C11)^Settings!C16), "-")</f>
        <v/>
      </c>
      <c r="F105" s="20">
        <f>IFERROR(((BH_Capex!F105*0.1)*Settings!C16)/((1+Settings!C11)^Settings!C16), "-")</f>
        <v/>
      </c>
      <c r="G105" s="20">
        <f>IFERROR(((BH_Capex!G105*0.1)*Settings!C16)/((1+Settings!C11)^Settings!C16), "-")</f>
        <v/>
      </c>
      <c r="H105" s="20">
        <f>IFERROR(((BH_Capex!H105*0.1)*Settings!C16)/((1+Settings!C11)^Settings!C16), "-")</f>
        <v/>
      </c>
      <c r="I105" s="20">
        <f>IFERROR(((BH_Capex!I105*0.1)*Settings!C16)/((1+Settings!C11)^Settings!C16), "-")</f>
        <v/>
      </c>
      <c r="J105" s="20">
        <f>IFERROR(((BH_Capex!J105*0.1)*Settings!C16)/((1+Settings!C11)^Settings!C16), "-")</f>
        <v/>
      </c>
      <c r="K105" s="20">
        <f>IFERROR(((BH_Capex!K105*0.1)*Settings!C16)/((1+Settings!C11)^Settings!C16), "-")</f>
        <v/>
      </c>
      <c r="L105" s="20">
        <f>IFERROR(((BH_Capex!L105*0.1)*Settings!C16)/((1+Settings!C11)^Settings!C16), "-")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IFERROR(((BH_Capex!C106*0.1)*Settings!C16)/((1+Settings!C11)^Settings!C16), "-")</f>
        <v/>
      </c>
      <c r="D106" s="20">
        <f>IFERROR(((BH_Capex!D106*0.1)*Settings!C16)/((1+Settings!C11)^Settings!C16), "-")</f>
        <v/>
      </c>
      <c r="E106" s="20">
        <f>IFERROR(((BH_Capex!E106*0.1)*Settings!C16)/((1+Settings!C11)^Settings!C16), "-")</f>
        <v/>
      </c>
      <c r="F106" s="20">
        <f>IFERROR(((BH_Capex!F106*0.1)*Settings!C16)/((1+Settings!C11)^Settings!C16), "-")</f>
        <v/>
      </c>
      <c r="G106" s="20">
        <f>IFERROR(((BH_Capex!G106*0.1)*Settings!C16)/((1+Settings!C11)^Settings!C16), "-")</f>
        <v/>
      </c>
      <c r="H106" s="20">
        <f>IFERROR(((BH_Capex!H106*0.1)*Settings!C16)/((1+Settings!C11)^Settings!C16), "-")</f>
        <v/>
      </c>
      <c r="I106" s="20">
        <f>IFERROR(((BH_Capex!I106*0.1)*Settings!C16)/((1+Settings!C11)^Settings!C16), "-")</f>
        <v/>
      </c>
      <c r="J106" s="20">
        <f>IFERROR(((BH_Capex!J106*0.1)*Settings!C16)/((1+Settings!C11)^Settings!C16), "-")</f>
        <v/>
      </c>
      <c r="K106" s="20">
        <f>IFERROR(((BH_Capex!K106*0.1)*Settings!C16)/((1+Settings!C11)^Settings!C16), "-")</f>
        <v/>
      </c>
      <c r="L106" s="20">
        <f>IFERROR(((BH_Capex!L106*0.1)*Settings!C16)/((1+Settings!C11)^Settings!C16), "-")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IFERROR(((BH_Capex!C107*0.1)*Settings!C16)/((1+Settings!C11)^Settings!C16), "-")</f>
        <v/>
      </c>
      <c r="D107" s="20">
        <f>IFERROR(((BH_Capex!D107*0.1)*Settings!C16)/((1+Settings!C11)^Settings!C16), "-")</f>
        <v/>
      </c>
      <c r="E107" s="20">
        <f>IFERROR(((BH_Capex!E107*0.1)*Settings!C16)/((1+Settings!C11)^Settings!C16), "-")</f>
        <v/>
      </c>
      <c r="F107" s="20">
        <f>IFERROR(((BH_Capex!F107*0.1)*Settings!C16)/((1+Settings!C11)^Settings!C16), "-")</f>
        <v/>
      </c>
      <c r="G107" s="20">
        <f>IFERROR(((BH_Capex!G107*0.1)*Settings!C16)/((1+Settings!C11)^Settings!C16), "-")</f>
        <v/>
      </c>
      <c r="H107" s="20">
        <f>IFERROR(((BH_Capex!H107*0.1)*Settings!C16)/((1+Settings!C11)^Settings!C16), "-")</f>
        <v/>
      </c>
      <c r="I107" s="20">
        <f>IFERROR(((BH_Capex!I107*0.1)*Settings!C16)/((1+Settings!C11)^Settings!C16), "-")</f>
        <v/>
      </c>
      <c r="J107" s="20">
        <f>IFERROR(((BH_Capex!J107*0.1)*Settings!C16)/((1+Settings!C11)^Settings!C16), "-")</f>
        <v/>
      </c>
      <c r="K107" s="20">
        <f>IFERROR(((BH_Capex!K107*0.1)*Settings!C16)/((1+Settings!C11)^Settings!C16), "-")</f>
        <v/>
      </c>
      <c r="L107" s="20">
        <f>IFERROR(((BH_Capex!L107*0.1)*Settings!C16)/((1+Settings!C11)^Settings!C16), "-")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IFERROR(((BH_Capex!C108*0.1)*Settings!C16)/((1+Settings!C11)^Settings!C16), "-")</f>
        <v/>
      </c>
      <c r="D108" s="20">
        <f>IFERROR(((BH_Capex!D108*0.1)*Settings!C16)/((1+Settings!C11)^Settings!C16), "-")</f>
        <v/>
      </c>
      <c r="E108" s="20">
        <f>IFERROR(((BH_Capex!E108*0.1)*Settings!C16)/((1+Settings!C11)^Settings!C16), "-")</f>
        <v/>
      </c>
      <c r="F108" s="20">
        <f>IFERROR(((BH_Capex!F108*0.1)*Settings!C16)/((1+Settings!C11)^Settings!C16), "-")</f>
        <v/>
      </c>
      <c r="G108" s="20">
        <f>IFERROR(((BH_Capex!G108*0.1)*Settings!C16)/((1+Settings!C11)^Settings!C16), "-")</f>
        <v/>
      </c>
      <c r="H108" s="20">
        <f>IFERROR(((BH_Capex!H108*0.1)*Settings!C16)/((1+Settings!C11)^Settings!C16), "-")</f>
        <v/>
      </c>
      <c r="I108" s="20">
        <f>IFERROR(((BH_Capex!I108*0.1)*Settings!C16)/((1+Settings!C11)^Settings!C16), "-")</f>
        <v/>
      </c>
      <c r="J108" s="20">
        <f>IFERROR(((BH_Capex!J108*0.1)*Settings!C16)/((1+Settings!C11)^Settings!C16), "-")</f>
        <v/>
      </c>
      <c r="K108" s="20">
        <f>IFERROR(((BH_Capex!K108*0.1)*Settings!C16)/((1+Settings!C11)^Settings!C16), "-")</f>
        <v/>
      </c>
      <c r="L108" s="20">
        <f>IFERROR(((BH_Capex!L108*0.1)*Settings!C16)/((1+Settings!C11)^Settings!C16), "-")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IFERROR(((BH_Capex!C109*0.1)*Settings!C16)/((1+Settings!C11)^Settings!C16), "-")</f>
        <v/>
      </c>
      <c r="D109" s="20">
        <f>IFERROR(((BH_Capex!D109*0.1)*Settings!C16)/((1+Settings!C11)^Settings!C16), "-")</f>
        <v/>
      </c>
      <c r="E109" s="20">
        <f>IFERROR(((BH_Capex!E109*0.1)*Settings!C16)/((1+Settings!C11)^Settings!C16), "-")</f>
        <v/>
      </c>
      <c r="F109" s="20">
        <f>IFERROR(((BH_Capex!F109*0.1)*Settings!C16)/((1+Settings!C11)^Settings!C16), "-")</f>
        <v/>
      </c>
      <c r="G109" s="20">
        <f>IFERROR(((BH_Capex!G109*0.1)*Settings!C16)/((1+Settings!C11)^Settings!C16), "-")</f>
        <v/>
      </c>
      <c r="H109" s="20">
        <f>IFERROR(((BH_Capex!H109*0.1)*Settings!C16)/((1+Settings!C11)^Settings!C16), "-")</f>
        <v/>
      </c>
      <c r="I109" s="20">
        <f>IFERROR(((BH_Capex!I109*0.1)*Settings!C16)/((1+Settings!C11)^Settings!C16), "-")</f>
        <v/>
      </c>
      <c r="J109" s="20">
        <f>IFERROR(((BH_Capex!J109*0.1)*Settings!C16)/((1+Settings!C11)^Settings!C16), "-")</f>
        <v/>
      </c>
      <c r="K109" s="20">
        <f>IFERROR(((BH_Capex!K109*0.1)*Settings!C16)/((1+Settings!C11)^Settings!C16), "-")</f>
        <v/>
      </c>
      <c r="L109" s="20">
        <f>IFERROR(((BH_Capex!L109*0.1)*Settings!C16)/((1+Settings!C11)^Settings!C16), "-")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IFERROR(((BH_Capex!C110*0.1)*Settings!C16)/((1+Settings!C11)^Settings!C16), "-")</f>
        <v/>
      </c>
      <c r="D110" s="20">
        <f>IFERROR(((BH_Capex!D110*0.1)*Settings!C16)/((1+Settings!C11)^Settings!C16), "-")</f>
        <v/>
      </c>
      <c r="E110" s="20">
        <f>IFERROR(((BH_Capex!E110*0.1)*Settings!C16)/((1+Settings!C11)^Settings!C16), "-")</f>
        <v/>
      </c>
      <c r="F110" s="20">
        <f>IFERROR(((BH_Capex!F110*0.1)*Settings!C16)/((1+Settings!C11)^Settings!C16), "-")</f>
        <v/>
      </c>
      <c r="G110" s="20">
        <f>IFERROR(((BH_Capex!G110*0.1)*Settings!C16)/((1+Settings!C11)^Settings!C16), "-")</f>
        <v/>
      </c>
      <c r="H110" s="20">
        <f>IFERROR(((BH_Capex!H110*0.1)*Settings!C16)/((1+Settings!C11)^Settings!C16), "-")</f>
        <v/>
      </c>
      <c r="I110" s="20">
        <f>IFERROR(((BH_Capex!I110*0.1)*Settings!C16)/((1+Settings!C11)^Settings!C16), "-")</f>
        <v/>
      </c>
      <c r="J110" s="20">
        <f>IFERROR(((BH_Capex!J110*0.1)*Settings!C16)/((1+Settings!C11)^Settings!C16), "-")</f>
        <v/>
      </c>
      <c r="K110" s="20">
        <f>IFERROR(((BH_Capex!K110*0.1)*Settings!C16)/((1+Settings!C11)^Settings!C16), "-")</f>
        <v/>
      </c>
      <c r="L110" s="20">
        <f>IFERROR(((BH_Capex!L110*0.1)*Settings!C16)/((1+Settings!C11)^Settings!C16), "-")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IFERROR(((BH_Capex!C111*0.1)*Settings!C16)/((1+Settings!C11)^Settings!C16), "-")</f>
        <v/>
      </c>
      <c r="D111" s="20">
        <f>IFERROR(((BH_Capex!D111*0.1)*Settings!C16)/((1+Settings!C11)^Settings!C16), "-")</f>
        <v/>
      </c>
      <c r="E111" s="20">
        <f>IFERROR(((BH_Capex!E111*0.1)*Settings!C16)/((1+Settings!C11)^Settings!C16), "-")</f>
        <v/>
      </c>
      <c r="F111" s="20">
        <f>IFERROR(((BH_Capex!F111*0.1)*Settings!C16)/((1+Settings!C11)^Settings!C16), "-")</f>
        <v/>
      </c>
      <c r="G111" s="20">
        <f>IFERROR(((BH_Capex!G111*0.1)*Settings!C16)/((1+Settings!C11)^Settings!C16), "-")</f>
        <v/>
      </c>
      <c r="H111" s="20">
        <f>IFERROR(((BH_Capex!H111*0.1)*Settings!C16)/((1+Settings!C11)^Settings!C16), "-")</f>
        <v/>
      </c>
      <c r="I111" s="20">
        <f>IFERROR(((BH_Capex!I111*0.1)*Settings!C16)/((1+Settings!C11)^Settings!C16), "-")</f>
        <v/>
      </c>
      <c r="J111" s="20">
        <f>IFERROR(((BH_Capex!J111*0.1)*Settings!C16)/((1+Settings!C11)^Settings!C16), "-")</f>
        <v/>
      </c>
      <c r="K111" s="20">
        <f>IFERROR(((BH_Capex!K111*0.1)*Settings!C16)/((1+Settings!C11)^Settings!C16), "-")</f>
        <v/>
      </c>
      <c r="L111" s="20">
        <f>IFERROR(((BH_Capex!L111*0.1)*Settings!C16)/((1+Settings!C11)^Settings!C16), "-")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IFERROR(((BH_Capex!C112*0.1)*Settings!C16)/((1+Settings!C11)^Settings!C16), "-")</f>
        <v/>
      </c>
      <c r="D112" s="20">
        <f>IFERROR(((BH_Capex!D112*0.1)*Settings!C16)/((1+Settings!C11)^Settings!C16), "-")</f>
        <v/>
      </c>
      <c r="E112" s="20">
        <f>IFERROR(((BH_Capex!E112*0.1)*Settings!C16)/((1+Settings!C11)^Settings!C16), "-")</f>
        <v/>
      </c>
      <c r="F112" s="20">
        <f>IFERROR(((BH_Capex!F112*0.1)*Settings!C16)/((1+Settings!C11)^Settings!C16), "-")</f>
        <v/>
      </c>
      <c r="G112" s="20">
        <f>IFERROR(((BH_Capex!G112*0.1)*Settings!C16)/((1+Settings!C11)^Settings!C16), "-")</f>
        <v/>
      </c>
      <c r="H112" s="20">
        <f>IFERROR(((BH_Capex!H112*0.1)*Settings!C16)/((1+Settings!C11)^Settings!C16), "-")</f>
        <v/>
      </c>
      <c r="I112" s="20">
        <f>IFERROR(((BH_Capex!I112*0.1)*Settings!C16)/((1+Settings!C11)^Settings!C16), "-")</f>
        <v/>
      </c>
      <c r="J112" s="20">
        <f>IFERROR(((BH_Capex!J112*0.1)*Settings!C16)/((1+Settings!C11)^Settings!C16), "-")</f>
        <v/>
      </c>
      <c r="K112" s="20">
        <f>IFERROR(((BH_Capex!K112*0.1)*Settings!C16)/((1+Settings!C11)^Settings!C16), "-")</f>
        <v/>
      </c>
      <c r="L112" s="20">
        <f>IFERROR(((BH_Capex!L112*0.1)*Settings!C16)/((1+Settings!C11)^Settings!C16), "-")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IFERROR(((BH_Capex!C113*0.1)*Settings!C16)/((1+Settings!C11)^Settings!C16), "-")</f>
        <v/>
      </c>
      <c r="D113" s="20">
        <f>IFERROR(((BH_Capex!D113*0.1)*Settings!C16)/((1+Settings!C11)^Settings!C16), "-")</f>
        <v/>
      </c>
      <c r="E113" s="20">
        <f>IFERROR(((BH_Capex!E113*0.1)*Settings!C16)/((1+Settings!C11)^Settings!C16), "-")</f>
        <v/>
      </c>
      <c r="F113" s="20">
        <f>IFERROR(((BH_Capex!F113*0.1)*Settings!C16)/((1+Settings!C11)^Settings!C16), "-")</f>
        <v/>
      </c>
      <c r="G113" s="20">
        <f>IFERROR(((BH_Capex!G113*0.1)*Settings!C16)/((1+Settings!C11)^Settings!C16), "-")</f>
        <v/>
      </c>
      <c r="H113" s="20">
        <f>IFERROR(((BH_Capex!H113*0.1)*Settings!C16)/((1+Settings!C11)^Settings!C16), "-")</f>
        <v/>
      </c>
      <c r="I113" s="20">
        <f>IFERROR(((BH_Capex!I113*0.1)*Settings!C16)/((1+Settings!C11)^Settings!C16), "-")</f>
        <v/>
      </c>
      <c r="J113" s="20">
        <f>IFERROR(((BH_Capex!J113*0.1)*Settings!C16)/((1+Settings!C11)^Settings!C16), "-")</f>
        <v/>
      </c>
      <c r="K113" s="20">
        <f>IFERROR(((BH_Capex!K113*0.1)*Settings!C16)/((1+Settings!C11)^Settings!C16), "-")</f>
        <v/>
      </c>
      <c r="L113" s="20">
        <f>IFERROR(((BH_Capex!L113*0.1)*Settings!C16)/((1+Settings!C11)^Settings!C16), "-")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IFERROR(((BH_Capex!C114*0.1)*Settings!C16)/((1+Settings!C11)^Settings!C16), "-")</f>
        <v/>
      </c>
      <c r="D114" s="20">
        <f>IFERROR(((BH_Capex!D114*0.1)*Settings!C16)/((1+Settings!C11)^Settings!C16), "-")</f>
        <v/>
      </c>
      <c r="E114" s="20">
        <f>IFERROR(((BH_Capex!E114*0.1)*Settings!C16)/((1+Settings!C11)^Settings!C16), "-")</f>
        <v/>
      </c>
      <c r="F114" s="20">
        <f>IFERROR(((BH_Capex!F114*0.1)*Settings!C16)/((1+Settings!C11)^Settings!C16), "-")</f>
        <v/>
      </c>
      <c r="G114" s="20">
        <f>IFERROR(((BH_Capex!G114*0.1)*Settings!C16)/((1+Settings!C11)^Settings!C16), "-")</f>
        <v/>
      </c>
      <c r="H114" s="20">
        <f>IFERROR(((BH_Capex!H114*0.1)*Settings!C16)/((1+Settings!C11)^Settings!C16), "-")</f>
        <v/>
      </c>
      <c r="I114" s="20">
        <f>IFERROR(((BH_Capex!I114*0.1)*Settings!C16)/((1+Settings!C11)^Settings!C16), "-")</f>
        <v/>
      </c>
      <c r="J114" s="20">
        <f>IFERROR(((BH_Capex!J114*0.1)*Settings!C16)/((1+Settings!C11)^Settings!C16), "-")</f>
        <v/>
      </c>
      <c r="K114" s="20">
        <f>IFERROR(((BH_Capex!K114*0.1)*Settings!C16)/((1+Settings!C11)^Settings!C16), "-")</f>
        <v/>
      </c>
      <c r="L114" s="20">
        <f>IFERROR(((BH_Capex!L114*0.1)*Settings!C16)/((1+Settings!C11)^Settings!C16), "-")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IFERROR(((BH_Capex!C115*0.1)*Settings!C16)/((1+Settings!C11)^Settings!C16), "-")</f>
        <v/>
      </c>
      <c r="D115" s="20">
        <f>IFERROR(((BH_Capex!D115*0.1)*Settings!C16)/((1+Settings!C11)^Settings!C16), "-")</f>
        <v/>
      </c>
      <c r="E115" s="20">
        <f>IFERROR(((BH_Capex!E115*0.1)*Settings!C16)/((1+Settings!C11)^Settings!C16), "-")</f>
        <v/>
      </c>
      <c r="F115" s="20">
        <f>IFERROR(((BH_Capex!F115*0.1)*Settings!C16)/((1+Settings!C11)^Settings!C16), "-")</f>
        <v/>
      </c>
      <c r="G115" s="20">
        <f>IFERROR(((BH_Capex!G115*0.1)*Settings!C16)/((1+Settings!C11)^Settings!C16), "-")</f>
        <v/>
      </c>
      <c r="H115" s="20">
        <f>IFERROR(((BH_Capex!H115*0.1)*Settings!C16)/((1+Settings!C11)^Settings!C16), "-")</f>
        <v/>
      </c>
      <c r="I115" s="20">
        <f>IFERROR(((BH_Capex!I115*0.1)*Settings!C16)/((1+Settings!C11)^Settings!C16), "-")</f>
        <v/>
      </c>
      <c r="J115" s="20">
        <f>IFERROR(((BH_Capex!J115*0.1)*Settings!C16)/((1+Settings!C11)^Settings!C16), "-")</f>
        <v/>
      </c>
      <c r="K115" s="20">
        <f>IFERROR(((BH_Capex!K115*0.1)*Settings!C16)/((1+Settings!C11)^Settings!C16), "-")</f>
        <v/>
      </c>
      <c r="L115" s="20">
        <f>IFERROR(((BH_Capex!L115*0.1)*Settings!C16)/((1+Settings!C11)^Settings!C16), "-")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IFERROR(((BH_Capex!C116*0.1)*Settings!C16)/((1+Settings!C11)^Settings!C16), "-")</f>
        <v/>
      </c>
      <c r="D116" s="20">
        <f>IFERROR(((BH_Capex!D116*0.1)*Settings!C16)/((1+Settings!C11)^Settings!C16), "-")</f>
        <v/>
      </c>
      <c r="E116" s="20">
        <f>IFERROR(((BH_Capex!E116*0.1)*Settings!C16)/((1+Settings!C11)^Settings!C16), "-")</f>
        <v/>
      </c>
      <c r="F116" s="20">
        <f>IFERROR(((BH_Capex!F116*0.1)*Settings!C16)/((1+Settings!C11)^Settings!C16), "-")</f>
        <v/>
      </c>
      <c r="G116" s="20">
        <f>IFERROR(((BH_Capex!G116*0.1)*Settings!C16)/((1+Settings!C11)^Settings!C16), "-")</f>
        <v/>
      </c>
      <c r="H116" s="20">
        <f>IFERROR(((BH_Capex!H116*0.1)*Settings!C16)/((1+Settings!C11)^Settings!C16), "-")</f>
        <v/>
      </c>
      <c r="I116" s="20">
        <f>IFERROR(((BH_Capex!I116*0.1)*Settings!C16)/((1+Settings!C11)^Settings!C16), "-")</f>
        <v/>
      </c>
      <c r="J116" s="20">
        <f>IFERROR(((BH_Capex!J116*0.1)*Settings!C16)/((1+Settings!C11)^Settings!C16), "-")</f>
        <v/>
      </c>
      <c r="K116" s="20">
        <f>IFERROR(((BH_Capex!K116*0.1)*Settings!C16)/((1+Settings!C11)^Settings!C16), "-")</f>
        <v/>
      </c>
      <c r="L116" s="20">
        <f>IFERROR(((BH_Capex!L116*0.1)*Settings!C16)/((1+Settings!C11)^Settings!C16), "-")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IFERROR(((BH_Capex!C117*0.1)*Settings!C16)/((1+Settings!C11)^Settings!C16), "-")</f>
        <v/>
      </c>
      <c r="D117" s="20">
        <f>IFERROR(((BH_Capex!D117*0.1)*Settings!C16)/((1+Settings!C11)^Settings!C16), "-")</f>
        <v/>
      </c>
      <c r="E117" s="20">
        <f>IFERROR(((BH_Capex!E117*0.1)*Settings!C16)/((1+Settings!C11)^Settings!C16), "-")</f>
        <v/>
      </c>
      <c r="F117" s="20">
        <f>IFERROR(((BH_Capex!F117*0.1)*Settings!C16)/((1+Settings!C11)^Settings!C16), "-")</f>
        <v/>
      </c>
      <c r="G117" s="20">
        <f>IFERROR(((BH_Capex!G117*0.1)*Settings!C16)/((1+Settings!C11)^Settings!C16), "-")</f>
        <v/>
      </c>
      <c r="H117" s="20">
        <f>IFERROR(((BH_Capex!H117*0.1)*Settings!C16)/((1+Settings!C11)^Settings!C16), "-")</f>
        <v/>
      </c>
      <c r="I117" s="20">
        <f>IFERROR(((BH_Capex!I117*0.1)*Settings!C16)/((1+Settings!C11)^Settings!C16), "-")</f>
        <v/>
      </c>
      <c r="J117" s="20">
        <f>IFERROR(((BH_Capex!J117*0.1)*Settings!C16)/((1+Settings!C11)^Settings!C16), "-")</f>
        <v/>
      </c>
      <c r="K117" s="20">
        <f>IFERROR(((BH_Capex!K117*0.1)*Settings!C16)/((1+Settings!C11)^Settings!C16), "-")</f>
        <v/>
      </c>
      <c r="L117" s="20">
        <f>IFERROR(((BH_Capex!L117*0.1)*Settings!C16)/((1+Settings!C11)^Settings!C16), "-")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IFERROR(((BH_Capex!C118*0.1)*Settings!C16)/((1+Settings!C11)^Settings!C16), "-")</f>
        <v/>
      </c>
      <c r="D118" s="20">
        <f>IFERROR(((BH_Capex!D118*0.1)*Settings!C16)/((1+Settings!C11)^Settings!C16), "-")</f>
        <v/>
      </c>
      <c r="E118" s="20">
        <f>IFERROR(((BH_Capex!E118*0.1)*Settings!C16)/((1+Settings!C11)^Settings!C16), "-")</f>
        <v/>
      </c>
      <c r="F118" s="20">
        <f>IFERROR(((BH_Capex!F118*0.1)*Settings!C16)/((1+Settings!C11)^Settings!C16), "-")</f>
        <v/>
      </c>
      <c r="G118" s="20">
        <f>IFERROR(((BH_Capex!G118*0.1)*Settings!C16)/((1+Settings!C11)^Settings!C16), "-")</f>
        <v/>
      </c>
      <c r="H118" s="20">
        <f>IFERROR(((BH_Capex!H118*0.1)*Settings!C16)/((1+Settings!C11)^Settings!C16), "-")</f>
        <v/>
      </c>
      <c r="I118" s="20">
        <f>IFERROR(((BH_Capex!I118*0.1)*Settings!C16)/((1+Settings!C11)^Settings!C16), "-")</f>
        <v/>
      </c>
      <c r="J118" s="20">
        <f>IFERROR(((BH_Capex!J118*0.1)*Settings!C16)/((1+Settings!C11)^Settings!C16), "-")</f>
        <v/>
      </c>
      <c r="K118" s="20">
        <f>IFERROR(((BH_Capex!K118*0.1)*Settings!C16)/((1+Settings!C11)^Settings!C16), "-")</f>
        <v/>
      </c>
      <c r="L118" s="20">
        <f>IFERROR(((BH_Capex!L118*0.1)*Settings!C16)/((1+Settings!C11)^Settings!C16), "-")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IFERROR(((BH_Capex!C119*0.1)*Settings!C16)/((1+Settings!C11)^Settings!C16), "-")</f>
        <v/>
      </c>
      <c r="D119" s="20">
        <f>IFERROR(((BH_Capex!D119*0.1)*Settings!C16)/((1+Settings!C11)^Settings!C16), "-")</f>
        <v/>
      </c>
      <c r="E119" s="20">
        <f>IFERROR(((BH_Capex!E119*0.1)*Settings!C16)/((1+Settings!C11)^Settings!C16), "-")</f>
        <v/>
      </c>
      <c r="F119" s="20">
        <f>IFERROR(((BH_Capex!F119*0.1)*Settings!C16)/((1+Settings!C11)^Settings!C16), "-")</f>
        <v/>
      </c>
      <c r="G119" s="20">
        <f>IFERROR(((BH_Capex!G119*0.1)*Settings!C16)/((1+Settings!C11)^Settings!C16), "-")</f>
        <v/>
      </c>
      <c r="H119" s="20">
        <f>IFERROR(((BH_Capex!H119*0.1)*Settings!C16)/((1+Settings!C11)^Settings!C16), "-")</f>
        <v/>
      </c>
      <c r="I119" s="20">
        <f>IFERROR(((BH_Capex!I119*0.1)*Settings!C16)/((1+Settings!C11)^Settings!C16), "-")</f>
        <v/>
      </c>
      <c r="J119" s="20">
        <f>IFERROR(((BH_Capex!J119*0.1)*Settings!C16)/((1+Settings!C11)^Settings!C16), "-")</f>
        <v/>
      </c>
      <c r="K119" s="20">
        <f>IFERROR(((BH_Capex!K119*0.1)*Settings!C16)/((1+Settings!C11)^Settings!C16), "-")</f>
        <v/>
      </c>
      <c r="L119" s="20">
        <f>IFERROR(((BH_Capex!L119*0.1)*Settings!C16)/((1+Settings!C11)^Settings!C16), "-")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IFERROR(((BH_Capex!C120*0.1)*Settings!C16)/((1+Settings!C11)^Settings!C16), "-")</f>
        <v/>
      </c>
      <c r="D120" s="20">
        <f>IFERROR(((BH_Capex!D120*0.1)*Settings!C16)/((1+Settings!C11)^Settings!C16), "-")</f>
        <v/>
      </c>
      <c r="E120" s="20">
        <f>IFERROR(((BH_Capex!E120*0.1)*Settings!C16)/((1+Settings!C11)^Settings!C16), "-")</f>
        <v/>
      </c>
      <c r="F120" s="20">
        <f>IFERROR(((BH_Capex!F120*0.1)*Settings!C16)/((1+Settings!C11)^Settings!C16), "-")</f>
        <v/>
      </c>
      <c r="G120" s="20">
        <f>IFERROR(((BH_Capex!G120*0.1)*Settings!C16)/((1+Settings!C11)^Settings!C16), "-")</f>
        <v/>
      </c>
      <c r="H120" s="20">
        <f>IFERROR(((BH_Capex!H120*0.1)*Settings!C16)/((1+Settings!C11)^Settings!C16), "-")</f>
        <v/>
      </c>
      <c r="I120" s="20">
        <f>IFERROR(((BH_Capex!I120*0.1)*Settings!C16)/((1+Settings!C11)^Settings!C16), "-")</f>
        <v/>
      </c>
      <c r="J120" s="20">
        <f>IFERROR(((BH_Capex!J120*0.1)*Settings!C16)/((1+Settings!C11)^Settings!C16), "-")</f>
        <v/>
      </c>
      <c r="K120" s="20">
        <f>IFERROR(((BH_Capex!K120*0.1)*Settings!C16)/((1+Settings!C11)^Settings!C16), "-")</f>
        <v/>
      </c>
      <c r="L120" s="20">
        <f>IFERROR(((BH_Capex!L120*0.1)*Settings!C16)/((1+Settings!C11)^Settings!C16), "-")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IFERROR(((BH_Capex!C121*0.1)*Settings!C16)/((1+Settings!C11)^Settings!C16), "-")</f>
        <v/>
      </c>
      <c r="D121" s="20">
        <f>IFERROR(((BH_Capex!D121*0.1)*Settings!C16)/((1+Settings!C11)^Settings!C16), "-")</f>
        <v/>
      </c>
      <c r="E121" s="20">
        <f>IFERROR(((BH_Capex!E121*0.1)*Settings!C16)/((1+Settings!C11)^Settings!C16), "-")</f>
        <v/>
      </c>
      <c r="F121" s="20">
        <f>IFERROR(((BH_Capex!F121*0.1)*Settings!C16)/((1+Settings!C11)^Settings!C16), "-")</f>
        <v/>
      </c>
      <c r="G121" s="20">
        <f>IFERROR(((BH_Capex!G121*0.1)*Settings!C16)/((1+Settings!C11)^Settings!C16), "-")</f>
        <v/>
      </c>
      <c r="H121" s="20">
        <f>IFERROR(((BH_Capex!H121*0.1)*Settings!C16)/((1+Settings!C11)^Settings!C16), "-")</f>
        <v/>
      </c>
      <c r="I121" s="20">
        <f>IFERROR(((BH_Capex!I121*0.1)*Settings!C16)/((1+Settings!C11)^Settings!C16), "-")</f>
        <v/>
      </c>
      <c r="J121" s="20">
        <f>IFERROR(((BH_Capex!J121*0.1)*Settings!C16)/((1+Settings!C11)^Settings!C16), "-")</f>
        <v/>
      </c>
      <c r="K121" s="20">
        <f>IFERROR(((BH_Capex!K121*0.1)*Settings!C16)/((1+Settings!C11)^Settings!C16), "-")</f>
        <v/>
      </c>
      <c r="L121" s="20">
        <f>IFERROR(((BH_Capex!L121*0.1)*Settings!C16)/((1+Settings!C11)^Settings!C16), "-")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IFERROR(((BH_Capex!C122*0.1)*Settings!C16)/((1+Settings!C11)^Settings!C16), "-")</f>
        <v/>
      </c>
      <c r="D122" s="20">
        <f>IFERROR(((BH_Capex!D122*0.1)*Settings!C16)/((1+Settings!C11)^Settings!C16), "-")</f>
        <v/>
      </c>
      <c r="E122" s="20">
        <f>IFERROR(((BH_Capex!E122*0.1)*Settings!C16)/((1+Settings!C11)^Settings!C16), "-")</f>
        <v/>
      </c>
      <c r="F122" s="20">
        <f>IFERROR(((BH_Capex!F122*0.1)*Settings!C16)/((1+Settings!C11)^Settings!C16), "-")</f>
        <v/>
      </c>
      <c r="G122" s="20">
        <f>IFERROR(((BH_Capex!G122*0.1)*Settings!C16)/((1+Settings!C11)^Settings!C16), "-")</f>
        <v/>
      </c>
      <c r="H122" s="20">
        <f>IFERROR(((BH_Capex!H122*0.1)*Settings!C16)/((1+Settings!C11)^Settings!C16), "-")</f>
        <v/>
      </c>
      <c r="I122" s="20">
        <f>IFERROR(((BH_Capex!I122*0.1)*Settings!C16)/((1+Settings!C11)^Settings!C16), "-")</f>
        <v/>
      </c>
      <c r="J122" s="20">
        <f>IFERROR(((BH_Capex!J122*0.1)*Settings!C16)/((1+Settings!C11)^Settings!C16), "-")</f>
        <v/>
      </c>
      <c r="K122" s="20">
        <f>IFERROR(((BH_Capex!K122*0.1)*Settings!C16)/((1+Settings!C11)^Settings!C16), "-")</f>
        <v/>
      </c>
      <c r="L122" s="20">
        <f>IFERROR(((BH_Capex!L122*0.1)*Settings!C16)/((1+Settings!C11)^Settings!C16), "-")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IFERROR(((BH_Capex!C123*0.1)*Settings!C16)/((1+Settings!C11)^Settings!C16), "-")</f>
        <v/>
      </c>
      <c r="D123" s="20">
        <f>IFERROR(((BH_Capex!D123*0.1)*Settings!C16)/((1+Settings!C11)^Settings!C16), "-")</f>
        <v/>
      </c>
      <c r="E123" s="20">
        <f>IFERROR(((BH_Capex!E123*0.1)*Settings!C16)/((1+Settings!C11)^Settings!C16), "-")</f>
        <v/>
      </c>
      <c r="F123" s="20">
        <f>IFERROR(((BH_Capex!F123*0.1)*Settings!C16)/((1+Settings!C11)^Settings!C16), "-")</f>
        <v/>
      </c>
      <c r="G123" s="20">
        <f>IFERROR(((BH_Capex!G123*0.1)*Settings!C16)/((1+Settings!C11)^Settings!C16), "-")</f>
        <v/>
      </c>
      <c r="H123" s="20">
        <f>IFERROR(((BH_Capex!H123*0.1)*Settings!C16)/((1+Settings!C11)^Settings!C16), "-")</f>
        <v/>
      </c>
      <c r="I123" s="20">
        <f>IFERROR(((BH_Capex!I123*0.1)*Settings!C16)/((1+Settings!C11)^Settings!C16), "-")</f>
        <v/>
      </c>
      <c r="J123" s="20">
        <f>IFERROR(((BH_Capex!J123*0.1)*Settings!C16)/((1+Settings!C11)^Settings!C16), "-")</f>
        <v/>
      </c>
      <c r="K123" s="20">
        <f>IFERROR(((BH_Capex!K123*0.1)*Settings!C16)/((1+Settings!C11)^Settings!C16), "-")</f>
        <v/>
      </c>
      <c r="L123" s="20">
        <f>IFERROR(((BH_Capex!L123*0.1)*Settings!C16)/((1+Settings!C11)^Settings!C16), "-")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IFERROR(((BH_Capex!C124*0.1)*Settings!C16)/((1+Settings!C11)^Settings!C16), "-")</f>
        <v/>
      </c>
      <c r="D124" s="20">
        <f>IFERROR(((BH_Capex!D124*0.1)*Settings!C16)/((1+Settings!C11)^Settings!C16), "-")</f>
        <v/>
      </c>
      <c r="E124" s="20">
        <f>IFERROR(((BH_Capex!E124*0.1)*Settings!C16)/((1+Settings!C11)^Settings!C16), "-")</f>
        <v/>
      </c>
      <c r="F124" s="20">
        <f>IFERROR(((BH_Capex!F124*0.1)*Settings!C16)/((1+Settings!C11)^Settings!C16), "-")</f>
        <v/>
      </c>
      <c r="G124" s="20">
        <f>IFERROR(((BH_Capex!G124*0.1)*Settings!C16)/((1+Settings!C11)^Settings!C16), "-")</f>
        <v/>
      </c>
      <c r="H124" s="20">
        <f>IFERROR(((BH_Capex!H124*0.1)*Settings!C16)/((1+Settings!C11)^Settings!C16), "-")</f>
        <v/>
      </c>
      <c r="I124" s="20">
        <f>IFERROR(((BH_Capex!I124*0.1)*Settings!C16)/((1+Settings!C11)^Settings!C16), "-")</f>
        <v/>
      </c>
      <c r="J124" s="20">
        <f>IFERROR(((BH_Capex!J124*0.1)*Settings!C16)/((1+Settings!C11)^Settings!C16), "-")</f>
        <v/>
      </c>
      <c r="K124" s="20">
        <f>IFERROR(((BH_Capex!K124*0.1)*Settings!C16)/((1+Settings!C11)^Settings!C16), "-")</f>
        <v/>
      </c>
      <c r="L124" s="20">
        <f>IFERROR(((BH_Capex!L124*0.1)*Settings!C16)/((1+Settings!C11)^Settings!C16), "-")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IFERROR(((BH_Capex!C125*0.1)*Settings!C16)/((1+Settings!C11)^Settings!C16), "-")</f>
        <v/>
      </c>
      <c r="D125" s="20">
        <f>IFERROR(((BH_Capex!D125*0.1)*Settings!C16)/((1+Settings!C11)^Settings!C16), "-")</f>
        <v/>
      </c>
      <c r="E125" s="20">
        <f>IFERROR(((BH_Capex!E125*0.1)*Settings!C16)/((1+Settings!C11)^Settings!C16), "-")</f>
        <v/>
      </c>
      <c r="F125" s="20">
        <f>IFERROR(((BH_Capex!F125*0.1)*Settings!C16)/((1+Settings!C11)^Settings!C16), "-")</f>
        <v/>
      </c>
      <c r="G125" s="20">
        <f>IFERROR(((BH_Capex!G125*0.1)*Settings!C16)/((1+Settings!C11)^Settings!C16), "-")</f>
        <v/>
      </c>
      <c r="H125" s="20">
        <f>IFERROR(((BH_Capex!H125*0.1)*Settings!C16)/((1+Settings!C11)^Settings!C16), "-")</f>
        <v/>
      </c>
      <c r="I125" s="20">
        <f>IFERROR(((BH_Capex!I125*0.1)*Settings!C16)/((1+Settings!C11)^Settings!C16), "-")</f>
        <v/>
      </c>
      <c r="J125" s="20">
        <f>IFERROR(((BH_Capex!J125*0.1)*Settings!C16)/((1+Settings!C11)^Settings!C16), "-")</f>
        <v/>
      </c>
      <c r="K125" s="20">
        <f>IFERROR(((BH_Capex!K125*0.1)*Settings!C16)/((1+Settings!C11)^Settings!C16), "-")</f>
        <v/>
      </c>
      <c r="L125" s="20">
        <f>IFERROR(((BH_Capex!L125*0.1)*Settings!C16)/((1+Settings!C11)^Settings!C16), "-")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IFERROR(((BH_Capex!C126*0.1)*Settings!C16)/((1+Settings!C11)^Settings!C16), "-")</f>
        <v/>
      </c>
      <c r="D126" s="20">
        <f>IFERROR(((BH_Capex!D126*0.1)*Settings!C16)/((1+Settings!C11)^Settings!C16), "-")</f>
        <v/>
      </c>
      <c r="E126" s="20">
        <f>IFERROR(((BH_Capex!E126*0.1)*Settings!C16)/((1+Settings!C11)^Settings!C16), "-")</f>
        <v/>
      </c>
      <c r="F126" s="20">
        <f>IFERROR(((BH_Capex!F126*0.1)*Settings!C16)/((1+Settings!C11)^Settings!C16), "-")</f>
        <v/>
      </c>
      <c r="G126" s="20">
        <f>IFERROR(((BH_Capex!G126*0.1)*Settings!C16)/((1+Settings!C11)^Settings!C16), "-")</f>
        <v/>
      </c>
      <c r="H126" s="20">
        <f>IFERROR(((BH_Capex!H126*0.1)*Settings!C16)/((1+Settings!C11)^Settings!C16), "-")</f>
        <v/>
      </c>
      <c r="I126" s="20">
        <f>IFERROR(((BH_Capex!I126*0.1)*Settings!C16)/((1+Settings!C11)^Settings!C16), "-")</f>
        <v/>
      </c>
      <c r="J126" s="20">
        <f>IFERROR(((BH_Capex!J126*0.1)*Settings!C16)/((1+Settings!C11)^Settings!C16), "-")</f>
        <v/>
      </c>
      <c r="K126" s="20">
        <f>IFERROR(((BH_Capex!K126*0.1)*Settings!C16)/((1+Settings!C11)^Settings!C16), "-")</f>
        <v/>
      </c>
      <c r="L126" s="20">
        <f>IFERROR(((BH_Capex!L126*0.1)*Settings!C16)/((1+Settings!C11)^Settings!C16), "-")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IFERROR(((BH_Capex!C127*0.1)*Settings!C16)/((1+Settings!C11)^Settings!C16), "-")</f>
        <v/>
      </c>
      <c r="D127" s="20">
        <f>IFERROR(((BH_Capex!D127*0.1)*Settings!C16)/((1+Settings!C11)^Settings!C16), "-")</f>
        <v/>
      </c>
      <c r="E127" s="20">
        <f>IFERROR(((BH_Capex!E127*0.1)*Settings!C16)/((1+Settings!C11)^Settings!C16), "-")</f>
        <v/>
      </c>
      <c r="F127" s="20">
        <f>IFERROR(((BH_Capex!F127*0.1)*Settings!C16)/((1+Settings!C11)^Settings!C16), "-")</f>
        <v/>
      </c>
      <c r="G127" s="20">
        <f>IFERROR(((BH_Capex!G127*0.1)*Settings!C16)/((1+Settings!C11)^Settings!C16), "-")</f>
        <v/>
      </c>
      <c r="H127" s="20">
        <f>IFERROR(((BH_Capex!H127*0.1)*Settings!C16)/((1+Settings!C11)^Settings!C16), "-")</f>
        <v/>
      </c>
      <c r="I127" s="20">
        <f>IFERROR(((BH_Capex!I127*0.1)*Settings!C16)/((1+Settings!C11)^Settings!C16), "-")</f>
        <v/>
      </c>
      <c r="J127" s="20">
        <f>IFERROR(((BH_Capex!J127*0.1)*Settings!C16)/((1+Settings!C11)^Settings!C16), "-")</f>
        <v/>
      </c>
      <c r="K127" s="20">
        <f>IFERROR(((BH_Capex!K127*0.1)*Settings!C16)/((1+Settings!C11)^Settings!C16), "-")</f>
        <v/>
      </c>
      <c r="L127" s="20">
        <f>IFERROR(((BH_Capex!L127*0.1)*Settings!C16)/((1+Settings!C11)^Settings!C16), "-")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IFERROR(((BH_Capex!C128*0.1)*Settings!C16)/((1+Settings!C11)^Settings!C16), "-")</f>
        <v/>
      </c>
      <c r="D128" s="20">
        <f>IFERROR(((BH_Capex!D128*0.1)*Settings!C16)/((1+Settings!C11)^Settings!C16), "-")</f>
        <v/>
      </c>
      <c r="E128" s="20">
        <f>IFERROR(((BH_Capex!E128*0.1)*Settings!C16)/((1+Settings!C11)^Settings!C16), "-")</f>
        <v/>
      </c>
      <c r="F128" s="20">
        <f>IFERROR(((BH_Capex!F128*0.1)*Settings!C16)/((1+Settings!C11)^Settings!C16), "-")</f>
        <v/>
      </c>
      <c r="G128" s="20">
        <f>IFERROR(((BH_Capex!G128*0.1)*Settings!C16)/((1+Settings!C11)^Settings!C16), "-")</f>
        <v/>
      </c>
      <c r="H128" s="20">
        <f>IFERROR(((BH_Capex!H128*0.1)*Settings!C16)/((1+Settings!C11)^Settings!C16), "-")</f>
        <v/>
      </c>
      <c r="I128" s="20">
        <f>IFERROR(((BH_Capex!I128*0.1)*Settings!C16)/((1+Settings!C11)^Settings!C16), "-")</f>
        <v/>
      </c>
      <c r="J128" s="20">
        <f>IFERROR(((BH_Capex!J128*0.1)*Settings!C16)/((1+Settings!C11)^Settings!C16), "-")</f>
        <v/>
      </c>
      <c r="K128" s="20">
        <f>IFERROR(((BH_Capex!K128*0.1)*Settings!C16)/((1+Settings!C11)^Settings!C16), "-")</f>
        <v/>
      </c>
      <c r="L128" s="20">
        <f>IFERROR(((BH_Capex!L128*0.1)*Settings!C16)/((1+Settings!C11)^Settings!C16), "-")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IFERROR(((BH_Capex!C129*0.1)*Settings!C16)/((1+Settings!C11)^Settings!C16), "-")</f>
        <v/>
      </c>
      <c r="D129" s="20">
        <f>IFERROR(((BH_Capex!D129*0.1)*Settings!C16)/((1+Settings!C11)^Settings!C16), "-")</f>
        <v/>
      </c>
      <c r="E129" s="20">
        <f>IFERROR(((BH_Capex!E129*0.1)*Settings!C16)/((1+Settings!C11)^Settings!C16), "-")</f>
        <v/>
      </c>
      <c r="F129" s="20">
        <f>IFERROR(((BH_Capex!F129*0.1)*Settings!C16)/((1+Settings!C11)^Settings!C16), "-")</f>
        <v/>
      </c>
      <c r="G129" s="20">
        <f>IFERROR(((BH_Capex!G129*0.1)*Settings!C16)/((1+Settings!C11)^Settings!C16), "-")</f>
        <v/>
      </c>
      <c r="H129" s="20">
        <f>IFERROR(((BH_Capex!H129*0.1)*Settings!C16)/((1+Settings!C11)^Settings!C16), "-")</f>
        <v/>
      </c>
      <c r="I129" s="20">
        <f>IFERROR(((BH_Capex!I129*0.1)*Settings!C16)/((1+Settings!C11)^Settings!C16), "-")</f>
        <v/>
      </c>
      <c r="J129" s="20">
        <f>IFERROR(((BH_Capex!J129*0.1)*Settings!C16)/((1+Settings!C11)^Settings!C16), "-")</f>
        <v/>
      </c>
      <c r="K129" s="20">
        <f>IFERROR(((BH_Capex!K129*0.1)*Settings!C16)/((1+Settings!C11)^Settings!C16), "-")</f>
        <v/>
      </c>
      <c r="L129" s="20">
        <f>IFERROR(((BH_Capex!L129*0.1)*Settings!C16)/((1+Settings!C11)^Settings!C16), "-")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IFERROR(((BH_Capex!C130*0.1)*Settings!C16)/((1+Settings!C11)^Settings!C16), "-")</f>
        <v/>
      </c>
      <c r="D130" s="20">
        <f>IFERROR(((BH_Capex!D130*0.1)*Settings!C16)/((1+Settings!C11)^Settings!C16), "-")</f>
        <v/>
      </c>
      <c r="E130" s="20">
        <f>IFERROR(((BH_Capex!E130*0.1)*Settings!C16)/((1+Settings!C11)^Settings!C16), "-")</f>
        <v/>
      </c>
      <c r="F130" s="20">
        <f>IFERROR(((BH_Capex!F130*0.1)*Settings!C16)/((1+Settings!C11)^Settings!C16), "-")</f>
        <v/>
      </c>
      <c r="G130" s="20">
        <f>IFERROR(((BH_Capex!G130*0.1)*Settings!C16)/((1+Settings!C11)^Settings!C16), "-")</f>
        <v/>
      </c>
      <c r="H130" s="20">
        <f>IFERROR(((BH_Capex!H130*0.1)*Settings!C16)/((1+Settings!C11)^Settings!C16), "-")</f>
        <v/>
      </c>
      <c r="I130" s="20">
        <f>IFERROR(((BH_Capex!I130*0.1)*Settings!C16)/((1+Settings!C11)^Settings!C16), "-")</f>
        <v/>
      </c>
      <c r="J130" s="20">
        <f>IFERROR(((BH_Capex!J130*0.1)*Settings!C16)/((1+Settings!C11)^Settings!C16), "-")</f>
        <v/>
      </c>
      <c r="K130" s="20">
        <f>IFERROR(((BH_Capex!K130*0.1)*Settings!C16)/((1+Settings!C11)^Settings!C16), "-")</f>
        <v/>
      </c>
      <c r="L130" s="20">
        <f>IFERROR(((BH_Capex!L130*0.1)*Settings!C16)/((1+Settings!C11)^Settings!C16), "-")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IFERROR(((BH_Capex!C131*0.1)*Settings!C16)/((1+Settings!C11)^Settings!C16), "-")</f>
        <v/>
      </c>
      <c r="D131" s="20">
        <f>IFERROR(((BH_Capex!D131*0.1)*Settings!C16)/((1+Settings!C11)^Settings!C16), "-")</f>
        <v/>
      </c>
      <c r="E131" s="20">
        <f>IFERROR(((BH_Capex!E131*0.1)*Settings!C16)/((1+Settings!C11)^Settings!C16), "-")</f>
        <v/>
      </c>
      <c r="F131" s="20">
        <f>IFERROR(((BH_Capex!F131*0.1)*Settings!C16)/((1+Settings!C11)^Settings!C16), "-")</f>
        <v/>
      </c>
      <c r="G131" s="20">
        <f>IFERROR(((BH_Capex!G131*0.1)*Settings!C16)/((1+Settings!C11)^Settings!C16), "-")</f>
        <v/>
      </c>
      <c r="H131" s="20">
        <f>IFERROR(((BH_Capex!H131*0.1)*Settings!C16)/((1+Settings!C11)^Settings!C16), "-")</f>
        <v/>
      </c>
      <c r="I131" s="20">
        <f>IFERROR(((BH_Capex!I131*0.1)*Settings!C16)/((1+Settings!C11)^Settings!C16), "-")</f>
        <v/>
      </c>
      <c r="J131" s="20">
        <f>IFERROR(((BH_Capex!J131*0.1)*Settings!C16)/((1+Settings!C11)^Settings!C16), "-")</f>
        <v/>
      </c>
      <c r="K131" s="20">
        <f>IFERROR(((BH_Capex!K131*0.1)*Settings!C16)/((1+Settings!C11)^Settings!C16), "-")</f>
        <v/>
      </c>
      <c r="L131" s="20">
        <f>IFERROR(((BH_Capex!L131*0.1)*Settings!C16)/((1+Settings!C11)^Settings!C16), "-")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IFERROR(((BH_Capex!C132*0.1)*Settings!C16)/((1+Settings!C11)^Settings!C16), "-")</f>
        <v/>
      </c>
      <c r="D132" s="20">
        <f>IFERROR(((BH_Capex!D132*0.1)*Settings!C16)/((1+Settings!C11)^Settings!C16), "-")</f>
        <v/>
      </c>
      <c r="E132" s="20">
        <f>IFERROR(((BH_Capex!E132*0.1)*Settings!C16)/((1+Settings!C11)^Settings!C16), "-")</f>
        <v/>
      </c>
      <c r="F132" s="20">
        <f>IFERROR(((BH_Capex!F132*0.1)*Settings!C16)/((1+Settings!C11)^Settings!C16), "-")</f>
        <v/>
      </c>
      <c r="G132" s="20">
        <f>IFERROR(((BH_Capex!G132*0.1)*Settings!C16)/((1+Settings!C11)^Settings!C16), "-")</f>
        <v/>
      </c>
      <c r="H132" s="20">
        <f>IFERROR(((BH_Capex!H132*0.1)*Settings!C16)/((1+Settings!C11)^Settings!C16), "-")</f>
        <v/>
      </c>
      <c r="I132" s="20">
        <f>IFERROR(((BH_Capex!I132*0.1)*Settings!C16)/((1+Settings!C11)^Settings!C16), "-")</f>
        <v/>
      </c>
      <c r="J132" s="20">
        <f>IFERROR(((BH_Capex!J132*0.1)*Settings!C16)/((1+Settings!C11)^Settings!C16), "-")</f>
        <v/>
      </c>
      <c r="K132" s="20">
        <f>IFERROR(((BH_Capex!K132*0.1)*Settings!C16)/((1+Settings!C11)^Settings!C16), "-")</f>
        <v/>
      </c>
      <c r="L132" s="20">
        <f>IFERROR(((BH_Capex!L132*0.1)*Settings!C16)/((1+Settings!C11)^Settings!C16), "-")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IFERROR(((BH_Capex!C133*0.1)*Settings!C16)/((1+Settings!C11)^Settings!C16), "-")</f>
        <v/>
      </c>
      <c r="D133" s="20">
        <f>IFERROR(((BH_Capex!D133*0.1)*Settings!C16)/((1+Settings!C11)^Settings!C16), "-")</f>
        <v/>
      </c>
      <c r="E133" s="20">
        <f>IFERROR(((BH_Capex!E133*0.1)*Settings!C16)/((1+Settings!C11)^Settings!C16), "-")</f>
        <v/>
      </c>
      <c r="F133" s="20">
        <f>IFERROR(((BH_Capex!F133*0.1)*Settings!C16)/((1+Settings!C11)^Settings!C16), "-")</f>
        <v/>
      </c>
      <c r="G133" s="20">
        <f>IFERROR(((BH_Capex!G133*0.1)*Settings!C16)/((1+Settings!C11)^Settings!C16), "-")</f>
        <v/>
      </c>
      <c r="H133" s="20">
        <f>IFERROR(((BH_Capex!H133*0.1)*Settings!C16)/((1+Settings!C11)^Settings!C16), "-")</f>
        <v/>
      </c>
      <c r="I133" s="20">
        <f>IFERROR(((BH_Capex!I133*0.1)*Settings!C16)/((1+Settings!C11)^Settings!C16), "-")</f>
        <v/>
      </c>
      <c r="J133" s="20">
        <f>IFERROR(((BH_Capex!J133*0.1)*Settings!C16)/((1+Settings!C11)^Settings!C16), "-")</f>
        <v/>
      </c>
      <c r="K133" s="20">
        <f>IFERROR(((BH_Capex!K133*0.1)*Settings!C16)/((1+Settings!C11)^Settings!C16), "-")</f>
        <v/>
      </c>
      <c r="L133" s="20">
        <f>IFERROR(((BH_Capex!L133*0.1)*Settings!C16)/((1+Settings!C11)^Settings!C16), "-")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IFERROR(((BH_Capex!C134*0.1)*Settings!C16)/((1+Settings!C11)^Settings!C16), "-")</f>
        <v/>
      </c>
      <c r="D134" s="20">
        <f>IFERROR(((BH_Capex!D134*0.1)*Settings!C16)/((1+Settings!C11)^Settings!C16), "-")</f>
        <v/>
      </c>
      <c r="E134" s="20">
        <f>IFERROR(((BH_Capex!E134*0.1)*Settings!C16)/((1+Settings!C11)^Settings!C16), "-")</f>
        <v/>
      </c>
      <c r="F134" s="20">
        <f>IFERROR(((BH_Capex!F134*0.1)*Settings!C16)/((1+Settings!C11)^Settings!C16), "-")</f>
        <v/>
      </c>
      <c r="G134" s="20">
        <f>IFERROR(((BH_Capex!G134*0.1)*Settings!C16)/((1+Settings!C11)^Settings!C16), "-")</f>
        <v/>
      </c>
      <c r="H134" s="20">
        <f>IFERROR(((BH_Capex!H134*0.1)*Settings!C16)/((1+Settings!C11)^Settings!C16), "-")</f>
        <v/>
      </c>
      <c r="I134" s="20">
        <f>IFERROR(((BH_Capex!I134*0.1)*Settings!C16)/((1+Settings!C11)^Settings!C16), "-")</f>
        <v/>
      </c>
      <c r="J134" s="20">
        <f>IFERROR(((BH_Capex!J134*0.1)*Settings!C16)/((1+Settings!C11)^Settings!C16), "-")</f>
        <v/>
      </c>
      <c r="K134" s="20">
        <f>IFERROR(((BH_Capex!K134*0.1)*Settings!C16)/((1+Settings!C11)^Settings!C16), "-")</f>
        <v/>
      </c>
      <c r="L134" s="20">
        <f>IFERROR(((BH_Capex!L134*0.1)*Settings!C16)/((1+Settings!C11)^Settings!C16), "-")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IFERROR(((BH_Capex!C135*0.1)*Settings!C16)/((1+Settings!C11)^Settings!C16), "-")</f>
        <v/>
      </c>
      <c r="D135" s="20">
        <f>IFERROR(((BH_Capex!D135*0.1)*Settings!C16)/((1+Settings!C11)^Settings!C16), "-")</f>
        <v/>
      </c>
      <c r="E135" s="20">
        <f>IFERROR(((BH_Capex!E135*0.1)*Settings!C16)/((1+Settings!C11)^Settings!C16), "-")</f>
        <v/>
      </c>
      <c r="F135" s="20">
        <f>IFERROR(((BH_Capex!F135*0.1)*Settings!C16)/((1+Settings!C11)^Settings!C16), "-")</f>
        <v/>
      </c>
      <c r="G135" s="20">
        <f>IFERROR(((BH_Capex!G135*0.1)*Settings!C16)/((1+Settings!C11)^Settings!C16), "-")</f>
        <v/>
      </c>
      <c r="H135" s="20">
        <f>IFERROR(((BH_Capex!H135*0.1)*Settings!C16)/((1+Settings!C11)^Settings!C16), "-")</f>
        <v/>
      </c>
      <c r="I135" s="20">
        <f>IFERROR(((BH_Capex!I135*0.1)*Settings!C16)/((1+Settings!C11)^Settings!C16), "-")</f>
        <v/>
      </c>
      <c r="J135" s="20">
        <f>IFERROR(((BH_Capex!J135*0.1)*Settings!C16)/((1+Settings!C11)^Settings!C16), "-")</f>
        <v/>
      </c>
      <c r="K135" s="20">
        <f>IFERROR(((BH_Capex!K135*0.1)*Settings!C16)/((1+Settings!C11)^Settings!C16), "-")</f>
        <v/>
      </c>
      <c r="L135" s="20">
        <f>IFERROR(((BH_Capex!L135*0.1)*Settings!C16)/((1+Settings!C11)^Settings!C16), "-")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IFERROR(((BH_Capex!C136*0.1)*Settings!C16)/((1+Settings!C11)^Settings!C16), "-")</f>
        <v/>
      </c>
      <c r="D136" s="20">
        <f>IFERROR(((BH_Capex!D136*0.1)*Settings!C16)/((1+Settings!C11)^Settings!C16), "-")</f>
        <v/>
      </c>
      <c r="E136" s="20">
        <f>IFERROR(((BH_Capex!E136*0.1)*Settings!C16)/((1+Settings!C11)^Settings!C16), "-")</f>
        <v/>
      </c>
      <c r="F136" s="20">
        <f>IFERROR(((BH_Capex!F136*0.1)*Settings!C16)/((1+Settings!C11)^Settings!C16), "-")</f>
        <v/>
      </c>
      <c r="G136" s="20">
        <f>IFERROR(((BH_Capex!G136*0.1)*Settings!C16)/((1+Settings!C11)^Settings!C16), "-")</f>
        <v/>
      </c>
      <c r="H136" s="20">
        <f>IFERROR(((BH_Capex!H136*0.1)*Settings!C16)/((1+Settings!C11)^Settings!C16), "-")</f>
        <v/>
      </c>
      <c r="I136" s="20">
        <f>IFERROR(((BH_Capex!I136*0.1)*Settings!C16)/((1+Settings!C11)^Settings!C16), "-")</f>
        <v/>
      </c>
      <c r="J136" s="20">
        <f>IFERROR(((BH_Capex!J136*0.1)*Settings!C16)/((1+Settings!C11)^Settings!C16), "-")</f>
        <v/>
      </c>
      <c r="K136" s="20">
        <f>IFERROR(((BH_Capex!K136*0.1)*Settings!C16)/((1+Settings!C11)^Settings!C16), "-")</f>
        <v/>
      </c>
      <c r="L136" s="20">
        <f>IFERROR(((BH_Capex!L136*0.1)*Settings!C16)/((1+Settings!C11)^Settings!C16), "-")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IFERROR(((BH_Capex!C137*0.1)*Settings!C16)/((1+Settings!C11)^Settings!C16), "-")</f>
        <v/>
      </c>
      <c r="D137" s="20">
        <f>IFERROR(((BH_Capex!D137*0.1)*Settings!C16)/((1+Settings!C11)^Settings!C16), "-")</f>
        <v/>
      </c>
      <c r="E137" s="20">
        <f>IFERROR(((BH_Capex!E137*0.1)*Settings!C16)/((1+Settings!C11)^Settings!C16), "-")</f>
        <v/>
      </c>
      <c r="F137" s="20">
        <f>IFERROR(((BH_Capex!F137*0.1)*Settings!C16)/((1+Settings!C11)^Settings!C16), "-")</f>
        <v/>
      </c>
      <c r="G137" s="20">
        <f>IFERROR(((BH_Capex!G137*0.1)*Settings!C16)/((1+Settings!C11)^Settings!C16), "-")</f>
        <v/>
      </c>
      <c r="H137" s="20">
        <f>IFERROR(((BH_Capex!H137*0.1)*Settings!C16)/((1+Settings!C11)^Settings!C16), "-")</f>
        <v/>
      </c>
      <c r="I137" s="20">
        <f>IFERROR(((BH_Capex!I137*0.1)*Settings!C16)/((1+Settings!C11)^Settings!C16), "-")</f>
        <v/>
      </c>
      <c r="J137" s="20">
        <f>IFERROR(((BH_Capex!J137*0.1)*Settings!C16)/((1+Settings!C11)^Settings!C16), "-")</f>
        <v/>
      </c>
      <c r="K137" s="20">
        <f>IFERROR(((BH_Capex!K137*0.1)*Settings!C16)/((1+Settings!C11)^Settings!C16), "-")</f>
        <v/>
      </c>
      <c r="L137" s="20">
        <f>IFERROR(((BH_Capex!L137*0.1)*Settings!C16)/((1+Settings!C11)^Settings!C16), "-")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IFERROR(((BH_Capex!C138*0.1)*Settings!C16)/((1+Settings!C11)^Settings!C16), "-")</f>
        <v/>
      </c>
      <c r="D138" s="20">
        <f>IFERROR(((BH_Capex!D138*0.1)*Settings!C16)/((1+Settings!C11)^Settings!C16), "-")</f>
        <v/>
      </c>
      <c r="E138" s="20">
        <f>IFERROR(((BH_Capex!E138*0.1)*Settings!C16)/((1+Settings!C11)^Settings!C16), "-")</f>
        <v/>
      </c>
      <c r="F138" s="20">
        <f>IFERROR(((BH_Capex!F138*0.1)*Settings!C16)/((1+Settings!C11)^Settings!C16), "-")</f>
        <v/>
      </c>
      <c r="G138" s="20">
        <f>IFERROR(((BH_Capex!G138*0.1)*Settings!C16)/((1+Settings!C11)^Settings!C16), "-")</f>
        <v/>
      </c>
      <c r="H138" s="20">
        <f>IFERROR(((BH_Capex!H138*0.1)*Settings!C16)/((1+Settings!C11)^Settings!C16), "-")</f>
        <v/>
      </c>
      <c r="I138" s="20">
        <f>IFERROR(((BH_Capex!I138*0.1)*Settings!C16)/((1+Settings!C11)^Settings!C16), "-")</f>
        <v/>
      </c>
      <c r="J138" s="20">
        <f>IFERROR(((BH_Capex!J138*0.1)*Settings!C16)/((1+Settings!C11)^Settings!C16), "-")</f>
        <v/>
      </c>
      <c r="K138" s="20">
        <f>IFERROR(((BH_Capex!K138*0.1)*Settings!C16)/((1+Settings!C11)^Settings!C16), "-")</f>
        <v/>
      </c>
      <c r="L138" s="20">
        <f>IFERROR(((BH_Capex!L138*0.1)*Settings!C16)/((1+Settings!C11)^Settings!C16), "-")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IFERROR(((BH_Capex!C139*0.1)*Settings!C16)/((1+Settings!C11)^Settings!C16), "-")</f>
        <v/>
      </c>
      <c r="D139" s="20">
        <f>IFERROR(((BH_Capex!D139*0.1)*Settings!C16)/((1+Settings!C11)^Settings!C16), "-")</f>
        <v/>
      </c>
      <c r="E139" s="20">
        <f>IFERROR(((BH_Capex!E139*0.1)*Settings!C16)/((1+Settings!C11)^Settings!C16), "-")</f>
        <v/>
      </c>
      <c r="F139" s="20">
        <f>IFERROR(((BH_Capex!F139*0.1)*Settings!C16)/((1+Settings!C11)^Settings!C16), "-")</f>
        <v/>
      </c>
      <c r="G139" s="20">
        <f>IFERROR(((BH_Capex!G139*0.1)*Settings!C16)/((1+Settings!C11)^Settings!C16), "-")</f>
        <v/>
      </c>
      <c r="H139" s="20">
        <f>IFERROR(((BH_Capex!H139*0.1)*Settings!C16)/((1+Settings!C11)^Settings!C16), "-")</f>
        <v/>
      </c>
      <c r="I139" s="20">
        <f>IFERROR(((BH_Capex!I139*0.1)*Settings!C16)/((1+Settings!C11)^Settings!C16), "-")</f>
        <v/>
      </c>
      <c r="J139" s="20">
        <f>IFERROR(((BH_Capex!J139*0.1)*Settings!C16)/((1+Settings!C11)^Settings!C16), "-")</f>
        <v/>
      </c>
      <c r="K139" s="20">
        <f>IFERROR(((BH_Capex!K139*0.1)*Settings!C16)/((1+Settings!C11)^Settings!C16), "-")</f>
        <v/>
      </c>
      <c r="L139" s="20">
        <f>IFERROR(((BH_Capex!L139*0.1)*Settings!C16)/((1+Settings!C11)^Settings!C16), "-")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IFERROR(((BH_Capex!C140*0.1)*Settings!C16)/((1+Settings!C11)^Settings!C16), "-")</f>
        <v/>
      </c>
      <c r="D140" s="20">
        <f>IFERROR(((BH_Capex!D140*0.1)*Settings!C16)/((1+Settings!C11)^Settings!C16), "-")</f>
        <v/>
      </c>
      <c r="E140" s="20">
        <f>IFERROR(((BH_Capex!E140*0.1)*Settings!C16)/((1+Settings!C11)^Settings!C16), "-")</f>
        <v/>
      </c>
      <c r="F140" s="20">
        <f>IFERROR(((BH_Capex!F140*0.1)*Settings!C16)/((1+Settings!C11)^Settings!C16), "-")</f>
        <v/>
      </c>
      <c r="G140" s="20">
        <f>IFERROR(((BH_Capex!G140*0.1)*Settings!C16)/((1+Settings!C11)^Settings!C16), "-")</f>
        <v/>
      </c>
      <c r="H140" s="20">
        <f>IFERROR(((BH_Capex!H140*0.1)*Settings!C16)/((1+Settings!C11)^Settings!C16), "-")</f>
        <v/>
      </c>
      <c r="I140" s="20">
        <f>IFERROR(((BH_Capex!I140*0.1)*Settings!C16)/((1+Settings!C11)^Settings!C16), "-")</f>
        <v/>
      </c>
      <c r="J140" s="20">
        <f>IFERROR(((BH_Capex!J140*0.1)*Settings!C16)/((1+Settings!C11)^Settings!C16), "-")</f>
        <v/>
      </c>
      <c r="K140" s="20">
        <f>IFERROR(((BH_Capex!K140*0.1)*Settings!C16)/((1+Settings!C11)^Settings!C16), "-")</f>
        <v/>
      </c>
      <c r="L140" s="20">
        <f>IFERROR(((BH_Capex!L140*0.1)*Settings!C16)/((1+Settings!C11)^Settings!C16), "-")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IFERROR(((BH_Capex!C141*0.1)*Settings!C16)/((1+Settings!C11)^Settings!C16), "-")</f>
        <v/>
      </c>
      <c r="D141" s="20">
        <f>IFERROR(((BH_Capex!D141*0.1)*Settings!C16)/((1+Settings!C11)^Settings!C16), "-")</f>
        <v/>
      </c>
      <c r="E141" s="20">
        <f>IFERROR(((BH_Capex!E141*0.1)*Settings!C16)/((1+Settings!C11)^Settings!C16), "-")</f>
        <v/>
      </c>
      <c r="F141" s="20">
        <f>IFERROR(((BH_Capex!F141*0.1)*Settings!C16)/((1+Settings!C11)^Settings!C16), "-")</f>
        <v/>
      </c>
      <c r="G141" s="20">
        <f>IFERROR(((BH_Capex!G141*0.1)*Settings!C16)/((1+Settings!C11)^Settings!C16), "-")</f>
        <v/>
      </c>
      <c r="H141" s="20">
        <f>IFERROR(((BH_Capex!H141*0.1)*Settings!C16)/((1+Settings!C11)^Settings!C16), "-")</f>
        <v/>
      </c>
      <c r="I141" s="20">
        <f>IFERROR(((BH_Capex!I141*0.1)*Settings!C16)/((1+Settings!C11)^Settings!C16), "-")</f>
        <v/>
      </c>
      <c r="J141" s="20">
        <f>IFERROR(((BH_Capex!J141*0.1)*Settings!C16)/((1+Settings!C11)^Settings!C16), "-")</f>
        <v/>
      </c>
      <c r="K141" s="20">
        <f>IFERROR(((BH_Capex!K141*0.1)*Settings!C16)/((1+Settings!C11)^Settings!C16), "-")</f>
        <v/>
      </c>
      <c r="L141" s="20">
        <f>IFERROR(((BH_Capex!L141*0.1)*Settings!C16)/((1+Settings!C11)^Settings!C16), "-")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IFERROR(((BH_Capex!C142*0.1)*Settings!C16)/((1+Settings!C11)^Settings!C16), "-")</f>
        <v/>
      </c>
      <c r="D142" s="20">
        <f>IFERROR(((BH_Capex!D142*0.1)*Settings!C16)/((1+Settings!C11)^Settings!C16), "-")</f>
        <v/>
      </c>
      <c r="E142" s="20">
        <f>IFERROR(((BH_Capex!E142*0.1)*Settings!C16)/((1+Settings!C11)^Settings!C16), "-")</f>
        <v/>
      </c>
      <c r="F142" s="20">
        <f>IFERROR(((BH_Capex!F142*0.1)*Settings!C16)/((1+Settings!C11)^Settings!C16), "-")</f>
        <v/>
      </c>
      <c r="G142" s="20">
        <f>IFERROR(((BH_Capex!G142*0.1)*Settings!C16)/((1+Settings!C11)^Settings!C16), "-")</f>
        <v/>
      </c>
      <c r="H142" s="20">
        <f>IFERROR(((BH_Capex!H142*0.1)*Settings!C16)/((1+Settings!C11)^Settings!C16), "-")</f>
        <v/>
      </c>
      <c r="I142" s="20">
        <f>IFERROR(((BH_Capex!I142*0.1)*Settings!C16)/((1+Settings!C11)^Settings!C16), "-")</f>
        <v/>
      </c>
      <c r="J142" s="20">
        <f>IFERROR(((BH_Capex!J142*0.1)*Settings!C16)/((1+Settings!C11)^Settings!C16), "-")</f>
        <v/>
      </c>
      <c r="K142" s="20">
        <f>IFERROR(((BH_Capex!K142*0.1)*Settings!C16)/((1+Settings!C11)^Settings!C16), "-")</f>
        <v/>
      </c>
      <c r="L142" s="20">
        <f>IFERROR(((BH_Capex!L142*0.1)*Settings!C16)/((1+Settings!C11)^Settings!C16), "-")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IFERROR(((BH_Capex!C143*0.1)*Settings!C16)/((1+Settings!C11)^Settings!C16), "-")</f>
        <v/>
      </c>
      <c r="D143" s="20">
        <f>IFERROR(((BH_Capex!D143*0.1)*Settings!C16)/((1+Settings!C11)^Settings!C16), "-")</f>
        <v/>
      </c>
      <c r="E143" s="20">
        <f>IFERROR(((BH_Capex!E143*0.1)*Settings!C16)/((1+Settings!C11)^Settings!C16), "-")</f>
        <v/>
      </c>
      <c r="F143" s="20">
        <f>IFERROR(((BH_Capex!F143*0.1)*Settings!C16)/((1+Settings!C11)^Settings!C16), "-")</f>
        <v/>
      </c>
      <c r="G143" s="20">
        <f>IFERROR(((BH_Capex!G143*0.1)*Settings!C16)/((1+Settings!C11)^Settings!C16), "-")</f>
        <v/>
      </c>
      <c r="H143" s="20">
        <f>IFERROR(((BH_Capex!H143*0.1)*Settings!C16)/((1+Settings!C11)^Settings!C16), "-")</f>
        <v/>
      </c>
      <c r="I143" s="20">
        <f>IFERROR(((BH_Capex!I143*0.1)*Settings!C16)/((1+Settings!C11)^Settings!C16), "-")</f>
        <v/>
      </c>
      <c r="J143" s="20">
        <f>IFERROR(((BH_Capex!J143*0.1)*Settings!C16)/((1+Settings!C11)^Settings!C16), "-")</f>
        <v/>
      </c>
      <c r="K143" s="20">
        <f>IFERROR(((BH_Capex!K143*0.1)*Settings!C16)/((1+Settings!C11)^Settings!C16), "-")</f>
        <v/>
      </c>
      <c r="L143" s="20">
        <f>IFERROR(((BH_Capex!L143*0.1)*Settings!C16)/((1+Settings!C11)^Settings!C16), "-")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IFERROR(((BH_Capex!C144*0.1)*Settings!C16)/((1+Settings!C11)^Settings!C16), "-")</f>
        <v/>
      </c>
      <c r="D144" s="20">
        <f>IFERROR(((BH_Capex!D144*0.1)*Settings!C16)/((1+Settings!C11)^Settings!C16), "-")</f>
        <v/>
      </c>
      <c r="E144" s="20">
        <f>IFERROR(((BH_Capex!E144*0.1)*Settings!C16)/((1+Settings!C11)^Settings!C16), "-")</f>
        <v/>
      </c>
      <c r="F144" s="20">
        <f>IFERROR(((BH_Capex!F144*0.1)*Settings!C16)/((1+Settings!C11)^Settings!C16), "-")</f>
        <v/>
      </c>
      <c r="G144" s="20">
        <f>IFERROR(((BH_Capex!G144*0.1)*Settings!C16)/((1+Settings!C11)^Settings!C16), "-")</f>
        <v/>
      </c>
      <c r="H144" s="20">
        <f>IFERROR(((BH_Capex!H144*0.1)*Settings!C16)/((1+Settings!C11)^Settings!C16), "-")</f>
        <v/>
      </c>
      <c r="I144" s="20">
        <f>IFERROR(((BH_Capex!I144*0.1)*Settings!C16)/((1+Settings!C11)^Settings!C16), "-")</f>
        <v/>
      </c>
      <c r="J144" s="20">
        <f>IFERROR(((BH_Capex!J144*0.1)*Settings!C16)/((1+Settings!C11)^Settings!C16), "-")</f>
        <v/>
      </c>
      <c r="K144" s="20">
        <f>IFERROR(((BH_Capex!K144*0.1)*Settings!C16)/((1+Settings!C11)^Settings!C16), "-")</f>
        <v/>
      </c>
      <c r="L144" s="20">
        <f>IFERROR(((BH_Capex!L144*0.1)*Settings!C16)/((1+Settings!C11)^Settings!C16), "-")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IFERROR(((BH_Capex!C145*0.1)*Settings!C16)/((1+Settings!C11)^Settings!C16), "-")</f>
        <v/>
      </c>
      <c r="D145" s="20">
        <f>IFERROR(((BH_Capex!D145*0.1)*Settings!C16)/((1+Settings!C11)^Settings!C16), "-")</f>
        <v/>
      </c>
      <c r="E145" s="20">
        <f>IFERROR(((BH_Capex!E145*0.1)*Settings!C16)/((1+Settings!C11)^Settings!C16), "-")</f>
        <v/>
      </c>
      <c r="F145" s="20">
        <f>IFERROR(((BH_Capex!F145*0.1)*Settings!C16)/((1+Settings!C11)^Settings!C16), "-")</f>
        <v/>
      </c>
      <c r="G145" s="20">
        <f>IFERROR(((BH_Capex!G145*0.1)*Settings!C16)/((1+Settings!C11)^Settings!C16), "-")</f>
        <v/>
      </c>
      <c r="H145" s="20">
        <f>IFERROR(((BH_Capex!H145*0.1)*Settings!C16)/((1+Settings!C11)^Settings!C16), "-")</f>
        <v/>
      </c>
      <c r="I145" s="20">
        <f>IFERROR(((BH_Capex!I145*0.1)*Settings!C16)/((1+Settings!C11)^Settings!C16), "-")</f>
        <v/>
      </c>
      <c r="J145" s="20">
        <f>IFERROR(((BH_Capex!J145*0.1)*Settings!C16)/((1+Settings!C11)^Settings!C16), "-")</f>
        <v/>
      </c>
      <c r="K145" s="20">
        <f>IFERROR(((BH_Capex!K145*0.1)*Settings!C16)/((1+Settings!C11)^Settings!C16), "-")</f>
        <v/>
      </c>
      <c r="L145" s="20">
        <f>IFERROR(((BH_Capex!L145*0.1)*Settings!C16)/((1+Settings!C11)^Settings!C16), "-")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IFERROR(((BH_Capex!C146*0.1)*Settings!C16)/((1+Settings!C11)^Settings!C16), "-")</f>
        <v/>
      </c>
      <c r="D146" s="20">
        <f>IFERROR(((BH_Capex!D146*0.1)*Settings!C16)/((1+Settings!C11)^Settings!C16), "-")</f>
        <v/>
      </c>
      <c r="E146" s="20">
        <f>IFERROR(((BH_Capex!E146*0.1)*Settings!C16)/((1+Settings!C11)^Settings!C16), "-")</f>
        <v/>
      </c>
      <c r="F146" s="20">
        <f>IFERROR(((BH_Capex!F146*0.1)*Settings!C16)/((1+Settings!C11)^Settings!C16), "-")</f>
        <v/>
      </c>
      <c r="G146" s="20">
        <f>IFERROR(((BH_Capex!G146*0.1)*Settings!C16)/((1+Settings!C11)^Settings!C16), "-")</f>
        <v/>
      </c>
      <c r="H146" s="20">
        <f>IFERROR(((BH_Capex!H146*0.1)*Settings!C16)/((1+Settings!C11)^Settings!C16), "-")</f>
        <v/>
      </c>
      <c r="I146" s="20">
        <f>IFERROR(((BH_Capex!I146*0.1)*Settings!C16)/((1+Settings!C11)^Settings!C16), "-")</f>
        <v/>
      </c>
      <c r="J146" s="20">
        <f>IFERROR(((BH_Capex!J146*0.1)*Settings!C16)/((1+Settings!C11)^Settings!C16), "-")</f>
        <v/>
      </c>
      <c r="K146" s="20">
        <f>IFERROR(((BH_Capex!K146*0.1)*Settings!C16)/((1+Settings!C11)^Settings!C16), "-")</f>
        <v/>
      </c>
      <c r="L146" s="20">
        <f>IFERROR(((BH_Capex!L146*0.1)*Settings!C16)/((1+Settings!C11)^Settings!C16), "-")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IFERROR(((BH_Capex!C147*0.1)*Settings!C16)/((1+Settings!C11)^Settings!C16), "-")</f>
        <v/>
      </c>
      <c r="D147" s="20">
        <f>IFERROR(((BH_Capex!D147*0.1)*Settings!C16)/((1+Settings!C11)^Settings!C16), "-")</f>
        <v/>
      </c>
      <c r="E147" s="20">
        <f>IFERROR(((BH_Capex!E147*0.1)*Settings!C16)/((1+Settings!C11)^Settings!C16), "-")</f>
        <v/>
      </c>
      <c r="F147" s="20">
        <f>IFERROR(((BH_Capex!F147*0.1)*Settings!C16)/((1+Settings!C11)^Settings!C16), "-")</f>
        <v/>
      </c>
      <c r="G147" s="20">
        <f>IFERROR(((BH_Capex!G147*0.1)*Settings!C16)/((1+Settings!C11)^Settings!C16), "-")</f>
        <v/>
      </c>
      <c r="H147" s="20">
        <f>IFERROR(((BH_Capex!H147*0.1)*Settings!C16)/((1+Settings!C11)^Settings!C16), "-")</f>
        <v/>
      </c>
      <c r="I147" s="20">
        <f>IFERROR(((BH_Capex!I147*0.1)*Settings!C16)/((1+Settings!C11)^Settings!C16), "-")</f>
        <v/>
      </c>
      <c r="J147" s="20">
        <f>IFERROR(((BH_Capex!J147*0.1)*Settings!C16)/((1+Settings!C11)^Settings!C16), "-")</f>
        <v/>
      </c>
      <c r="K147" s="20">
        <f>IFERROR(((BH_Capex!K147*0.1)*Settings!C16)/((1+Settings!C11)^Settings!C16), "-")</f>
        <v/>
      </c>
      <c r="L147" s="20">
        <f>IFERROR(((BH_Capex!L147*0.1)*Settings!C16)/((1+Settings!C11)^Settings!C16), "-")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IFERROR(((BH_Capex!C148*0.1)*Settings!C16)/((1+Settings!C11)^Settings!C16), "-")</f>
        <v/>
      </c>
      <c r="D148" s="20">
        <f>IFERROR(((BH_Capex!D148*0.1)*Settings!C16)/((1+Settings!C11)^Settings!C16), "-")</f>
        <v/>
      </c>
      <c r="E148" s="20">
        <f>IFERROR(((BH_Capex!E148*0.1)*Settings!C16)/((1+Settings!C11)^Settings!C16), "-")</f>
        <v/>
      </c>
      <c r="F148" s="20">
        <f>IFERROR(((BH_Capex!F148*0.1)*Settings!C16)/((1+Settings!C11)^Settings!C16), "-")</f>
        <v/>
      </c>
      <c r="G148" s="20">
        <f>IFERROR(((BH_Capex!G148*0.1)*Settings!C16)/((1+Settings!C11)^Settings!C16), "-")</f>
        <v/>
      </c>
      <c r="H148" s="20">
        <f>IFERROR(((BH_Capex!H148*0.1)*Settings!C16)/((1+Settings!C11)^Settings!C16), "-")</f>
        <v/>
      </c>
      <c r="I148" s="20">
        <f>IFERROR(((BH_Capex!I148*0.1)*Settings!C16)/((1+Settings!C11)^Settings!C16), "-")</f>
        <v/>
      </c>
      <c r="J148" s="20">
        <f>IFERROR(((BH_Capex!J148*0.1)*Settings!C16)/((1+Settings!C11)^Settings!C16), "-")</f>
        <v/>
      </c>
      <c r="K148" s="20">
        <f>IFERROR(((BH_Capex!K148*0.1)*Settings!C16)/((1+Settings!C11)^Settings!C16), "-")</f>
        <v/>
      </c>
      <c r="L148" s="20">
        <f>IFERROR(((BH_Capex!L148*0.1)*Settings!C16)/((1+Settings!C11)^Settings!C16), "-")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IFERROR(((BH_Capex!C149*0.1)*Settings!C16)/((1+Settings!C11)^Settings!C16), "-")</f>
        <v/>
      </c>
      <c r="D149" s="20">
        <f>IFERROR(((BH_Capex!D149*0.1)*Settings!C16)/((1+Settings!C11)^Settings!C16), "-")</f>
        <v/>
      </c>
      <c r="E149" s="20">
        <f>IFERROR(((BH_Capex!E149*0.1)*Settings!C16)/((1+Settings!C11)^Settings!C16), "-")</f>
        <v/>
      </c>
      <c r="F149" s="20">
        <f>IFERROR(((BH_Capex!F149*0.1)*Settings!C16)/((1+Settings!C11)^Settings!C16), "-")</f>
        <v/>
      </c>
      <c r="G149" s="20">
        <f>IFERROR(((BH_Capex!G149*0.1)*Settings!C16)/((1+Settings!C11)^Settings!C16), "-")</f>
        <v/>
      </c>
      <c r="H149" s="20">
        <f>IFERROR(((BH_Capex!H149*0.1)*Settings!C16)/((1+Settings!C11)^Settings!C16), "-")</f>
        <v/>
      </c>
      <c r="I149" s="20">
        <f>IFERROR(((BH_Capex!I149*0.1)*Settings!C16)/((1+Settings!C11)^Settings!C16), "-")</f>
        <v/>
      </c>
      <c r="J149" s="20">
        <f>IFERROR(((BH_Capex!J149*0.1)*Settings!C16)/((1+Settings!C11)^Settings!C16), "-")</f>
        <v/>
      </c>
      <c r="K149" s="20">
        <f>IFERROR(((BH_Capex!K149*0.1)*Settings!C16)/((1+Settings!C11)^Settings!C16), "-")</f>
        <v/>
      </c>
      <c r="L149" s="20">
        <f>IFERROR(((BH_Capex!L149*0.1)*Settings!C16)/((1+Settings!C11)^Settings!C16), "-")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IFERROR(((BH_Capex!C150*0.1)*Settings!C16)/((1+Settings!C11)^Settings!C16), "-")</f>
        <v/>
      </c>
      <c r="D150" s="20">
        <f>IFERROR(((BH_Capex!D150*0.1)*Settings!C16)/((1+Settings!C11)^Settings!C16), "-")</f>
        <v/>
      </c>
      <c r="E150" s="20">
        <f>IFERROR(((BH_Capex!E150*0.1)*Settings!C16)/((1+Settings!C11)^Settings!C16), "-")</f>
        <v/>
      </c>
      <c r="F150" s="20">
        <f>IFERROR(((BH_Capex!F150*0.1)*Settings!C16)/((1+Settings!C11)^Settings!C16), "-")</f>
        <v/>
      </c>
      <c r="G150" s="20">
        <f>IFERROR(((BH_Capex!G150*0.1)*Settings!C16)/((1+Settings!C11)^Settings!C16), "-")</f>
        <v/>
      </c>
      <c r="H150" s="20">
        <f>IFERROR(((BH_Capex!H150*0.1)*Settings!C16)/((1+Settings!C11)^Settings!C16), "-")</f>
        <v/>
      </c>
      <c r="I150" s="20">
        <f>IFERROR(((BH_Capex!I150*0.1)*Settings!C16)/((1+Settings!C11)^Settings!C16), "-")</f>
        <v/>
      </c>
      <c r="J150" s="20">
        <f>IFERROR(((BH_Capex!J150*0.1)*Settings!C16)/((1+Settings!C11)^Settings!C16), "-")</f>
        <v/>
      </c>
      <c r="K150" s="20">
        <f>IFERROR(((BH_Capex!K150*0.1)*Settings!C16)/((1+Settings!C11)^Settings!C16), "-")</f>
        <v/>
      </c>
      <c r="L150" s="20">
        <f>IFERROR(((BH_Capex!L150*0.1)*Settings!C16)/((1+Settings!C11)^Settings!C16), "-")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IFERROR(((BH_Capex!C151*0.1)*Settings!C16)/((1+Settings!C11)^Settings!C16), "-")</f>
        <v/>
      </c>
      <c r="D151" s="20">
        <f>IFERROR(((BH_Capex!D151*0.1)*Settings!C16)/((1+Settings!C11)^Settings!C16), "-")</f>
        <v/>
      </c>
      <c r="E151" s="20">
        <f>IFERROR(((BH_Capex!E151*0.1)*Settings!C16)/((1+Settings!C11)^Settings!C16), "-")</f>
        <v/>
      </c>
      <c r="F151" s="20">
        <f>IFERROR(((BH_Capex!F151*0.1)*Settings!C16)/((1+Settings!C11)^Settings!C16), "-")</f>
        <v/>
      </c>
      <c r="G151" s="20">
        <f>IFERROR(((BH_Capex!G151*0.1)*Settings!C16)/((1+Settings!C11)^Settings!C16), "-")</f>
        <v/>
      </c>
      <c r="H151" s="20">
        <f>IFERROR(((BH_Capex!H151*0.1)*Settings!C16)/((1+Settings!C11)^Settings!C16), "-")</f>
        <v/>
      </c>
      <c r="I151" s="20">
        <f>IFERROR(((BH_Capex!I151*0.1)*Settings!C16)/((1+Settings!C11)^Settings!C16), "-")</f>
        <v/>
      </c>
      <c r="J151" s="20">
        <f>IFERROR(((BH_Capex!J151*0.1)*Settings!C16)/((1+Settings!C11)^Settings!C16), "-")</f>
        <v/>
      </c>
      <c r="K151" s="20">
        <f>IFERROR(((BH_Capex!K151*0.1)*Settings!C16)/((1+Settings!C11)^Settings!C16), "-")</f>
        <v/>
      </c>
      <c r="L151" s="20">
        <f>IFERROR(((BH_Capex!L151*0.1)*Settings!C16)/((1+Settings!C11)^Settings!C16), "-")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IFERROR(((BH_Capex!C152*0.1)*Settings!C16)/((1+Settings!C11)^Settings!C16), "-")</f>
        <v/>
      </c>
      <c r="D152" s="20">
        <f>IFERROR(((BH_Capex!D152*0.1)*Settings!C16)/((1+Settings!C11)^Settings!C16), "-")</f>
        <v/>
      </c>
      <c r="E152" s="20">
        <f>IFERROR(((BH_Capex!E152*0.1)*Settings!C16)/((1+Settings!C11)^Settings!C16), "-")</f>
        <v/>
      </c>
      <c r="F152" s="20">
        <f>IFERROR(((BH_Capex!F152*0.1)*Settings!C16)/((1+Settings!C11)^Settings!C16), "-")</f>
        <v/>
      </c>
      <c r="G152" s="20">
        <f>IFERROR(((BH_Capex!G152*0.1)*Settings!C16)/((1+Settings!C11)^Settings!C16), "-")</f>
        <v/>
      </c>
      <c r="H152" s="20">
        <f>IFERROR(((BH_Capex!H152*0.1)*Settings!C16)/((1+Settings!C11)^Settings!C16), "-")</f>
        <v/>
      </c>
      <c r="I152" s="20">
        <f>IFERROR(((BH_Capex!I152*0.1)*Settings!C16)/((1+Settings!C11)^Settings!C16), "-")</f>
        <v/>
      </c>
      <c r="J152" s="20">
        <f>IFERROR(((BH_Capex!J152*0.1)*Settings!C16)/((1+Settings!C11)^Settings!C16), "-")</f>
        <v/>
      </c>
      <c r="K152" s="20">
        <f>IFERROR(((BH_Capex!K152*0.1)*Settings!C16)/((1+Settings!C11)^Settings!C16), "-")</f>
        <v/>
      </c>
      <c r="L152" s="20">
        <f>IFERROR(((BH_Capex!L152*0.1)*Settings!C16)/((1+Settings!C11)^Settings!C16), "-")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IFERROR(((BH_Capex!C153*0.1)*Settings!C16)/((1+Settings!C11)^Settings!C16), "-")</f>
        <v/>
      </c>
      <c r="D153" s="20">
        <f>IFERROR(((BH_Capex!D153*0.1)*Settings!C16)/((1+Settings!C11)^Settings!C16), "-")</f>
        <v/>
      </c>
      <c r="E153" s="20">
        <f>IFERROR(((BH_Capex!E153*0.1)*Settings!C16)/((1+Settings!C11)^Settings!C16), "-")</f>
        <v/>
      </c>
      <c r="F153" s="20">
        <f>IFERROR(((BH_Capex!F153*0.1)*Settings!C16)/((1+Settings!C11)^Settings!C16), "-")</f>
        <v/>
      </c>
      <c r="G153" s="20">
        <f>IFERROR(((BH_Capex!G153*0.1)*Settings!C16)/((1+Settings!C11)^Settings!C16), "-")</f>
        <v/>
      </c>
      <c r="H153" s="20">
        <f>IFERROR(((BH_Capex!H153*0.1)*Settings!C16)/((1+Settings!C11)^Settings!C16), "-")</f>
        <v/>
      </c>
      <c r="I153" s="20">
        <f>IFERROR(((BH_Capex!I153*0.1)*Settings!C16)/((1+Settings!C11)^Settings!C16), "-")</f>
        <v/>
      </c>
      <c r="J153" s="20">
        <f>IFERROR(((BH_Capex!J153*0.1)*Settings!C16)/((1+Settings!C11)^Settings!C16), "-")</f>
        <v/>
      </c>
      <c r="K153" s="20">
        <f>IFERROR(((BH_Capex!K153*0.1)*Settings!C16)/((1+Settings!C11)^Settings!C16), "-")</f>
        <v/>
      </c>
      <c r="L153" s="20">
        <f>IFERROR(((BH_Capex!L153*0.1)*Settings!C16)/((1+Settings!C11)^Settings!C16), "-")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IFERROR(((BH_Capex!C154*0.1)*Settings!C16)/((1+Settings!C11)^Settings!C16), "-")</f>
        <v/>
      </c>
      <c r="D154" s="20">
        <f>IFERROR(((BH_Capex!D154*0.1)*Settings!C16)/((1+Settings!C11)^Settings!C16), "-")</f>
        <v/>
      </c>
      <c r="E154" s="20">
        <f>IFERROR(((BH_Capex!E154*0.1)*Settings!C16)/((1+Settings!C11)^Settings!C16), "-")</f>
        <v/>
      </c>
      <c r="F154" s="20">
        <f>IFERROR(((BH_Capex!F154*0.1)*Settings!C16)/((1+Settings!C11)^Settings!C16), "-")</f>
        <v/>
      </c>
      <c r="G154" s="20">
        <f>IFERROR(((BH_Capex!G154*0.1)*Settings!C16)/((1+Settings!C11)^Settings!C16), "-")</f>
        <v/>
      </c>
      <c r="H154" s="20">
        <f>IFERROR(((BH_Capex!H154*0.1)*Settings!C16)/((1+Settings!C11)^Settings!C16), "-")</f>
        <v/>
      </c>
      <c r="I154" s="20">
        <f>IFERROR(((BH_Capex!I154*0.1)*Settings!C16)/((1+Settings!C11)^Settings!C16), "-")</f>
        <v/>
      </c>
      <c r="J154" s="20">
        <f>IFERROR(((BH_Capex!J154*0.1)*Settings!C16)/((1+Settings!C11)^Settings!C16), "-")</f>
        <v/>
      </c>
      <c r="K154" s="20">
        <f>IFERROR(((BH_Capex!K154*0.1)*Settings!C16)/((1+Settings!C11)^Settings!C16), "-")</f>
        <v/>
      </c>
      <c r="L154" s="20">
        <f>IFERROR(((BH_Capex!L154*0.1)*Settings!C16)/((1+Settings!C11)^Settings!C16), "-")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IFERROR(((BH_Capex!C155*0.1)*Settings!C16)/((1+Settings!C11)^Settings!C16), "-")</f>
        <v/>
      </c>
      <c r="D155" s="20">
        <f>IFERROR(((BH_Capex!D155*0.1)*Settings!C16)/((1+Settings!C11)^Settings!C16), "-")</f>
        <v/>
      </c>
      <c r="E155" s="20">
        <f>IFERROR(((BH_Capex!E155*0.1)*Settings!C16)/((1+Settings!C11)^Settings!C16), "-")</f>
        <v/>
      </c>
      <c r="F155" s="20">
        <f>IFERROR(((BH_Capex!F155*0.1)*Settings!C16)/((1+Settings!C11)^Settings!C16), "-")</f>
        <v/>
      </c>
      <c r="G155" s="20">
        <f>IFERROR(((BH_Capex!G155*0.1)*Settings!C16)/((1+Settings!C11)^Settings!C16), "-")</f>
        <v/>
      </c>
      <c r="H155" s="20">
        <f>IFERROR(((BH_Capex!H155*0.1)*Settings!C16)/((1+Settings!C11)^Settings!C16), "-")</f>
        <v/>
      </c>
      <c r="I155" s="20">
        <f>IFERROR(((BH_Capex!I155*0.1)*Settings!C16)/((1+Settings!C11)^Settings!C16), "-")</f>
        <v/>
      </c>
      <c r="J155" s="20">
        <f>IFERROR(((BH_Capex!J155*0.1)*Settings!C16)/((1+Settings!C11)^Settings!C16), "-")</f>
        <v/>
      </c>
      <c r="K155" s="20">
        <f>IFERROR(((BH_Capex!K155*0.1)*Settings!C16)/((1+Settings!C11)^Settings!C16), "-")</f>
        <v/>
      </c>
      <c r="L155" s="20">
        <f>IFERROR(((BH_Capex!L155*0.1)*Settings!C16)/((1+Settings!C11)^Settings!C16), "-")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IFERROR(((BH_Capex!C156*0.1)*Settings!C16)/((1+Settings!C11)^Settings!C16), "-")</f>
        <v/>
      </c>
      <c r="D156" s="20">
        <f>IFERROR(((BH_Capex!D156*0.1)*Settings!C16)/((1+Settings!C11)^Settings!C16), "-")</f>
        <v/>
      </c>
      <c r="E156" s="20">
        <f>IFERROR(((BH_Capex!E156*0.1)*Settings!C16)/((1+Settings!C11)^Settings!C16), "-")</f>
        <v/>
      </c>
      <c r="F156" s="20">
        <f>IFERROR(((BH_Capex!F156*0.1)*Settings!C16)/((1+Settings!C11)^Settings!C16), "-")</f>
        <v/>
      </c>
      <c r="G156" s="20">
        <f>IFERROR(((BH_Capex!G156*0.1)*Settings!C16)/((1+Settings!C11)^Settings!C16), "-")</f>
        <v/>
      </c>
      <c r="H156" s="20">
        <f>IFERROR(((BH_Capex!H156*0.1)*Settings!C16)/((1+Settings!C11)^Settings!C16), "-")</f>
        <v/>
      </c>
      <c r="I156" s="20">
        <f>IFERROR(((BH_Capex!I156*0.1)*Settings!C16)/((1+Settings!C11)^Settings!C16), "-")</f>
        <v/>
      </c>
      <c r="J156" s="20">
        <f>IFERROR(((BH_Capex!J156*0.1)*Settings!C16)/((1+Settings!C11)^Settings!C16), "-")</f>
        <v/>
      </c>
      <c r="K156" s="20">
        <f>IFERROR(((BH_Capex!K156*0.1)*Settings!C16)/((1+Settings!C11)^Settings!C16), "-")</f>
        <v/>
      </c>
      <c r="L156" s="20">
        <f>IFERROR(((BH_Capex!L156*0.1)*Settings!C16)/((1+Settings!C11)^Settings!C16), "-")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IFERROR(((BH_Capex!C157*0.1)*Settings!C16)/((1+Settings!C11)^Settings!C16), "-")</f>
        <v/>
      </c>
      <c r="D157" s="20">
        <f>IFERROR(((BH_Capex!D157*0.1)*Settings!C16)/((1+Settings!C11)^Settings!C16), "-")</f>
        <v/>
      </c>
      <c r="E157" s="20">
        <f>IFERROR(((BH_Capex!E157*0.1)*Settings!C16)/((1+Settings!C11)^Settings!C16), "-")</f>
        <v/>
      </c>
      <c r="F157" s="20">
        <f>IFERROR(((BH_Capex!F157*0.1)*Settings!C16)/((1+Settings!C11)^Settings!C16), "-")</f>
        <v/>
      </c>
      <c r="G157" s="20">
        <f>IFERROR(((BH_Capex!G157*0.1)*Settings!C16)/((1+Settings!C11)^Settings!C16), "-")</f>
        <v/>
      </c>
      <c r="H157" s="20">
        <f>IFERROR(((BH_Capex!H157*0.1)*Settings!C16)/((1+Settings!C11)^Settings!C16), "-")</f>
        <v/>
      </c>
      <c r="I157" s="20">
        <f>IFERROR(((BH_Capex!I157*0.1)*Settings!C16)/((1+Settings!C11)^Settings!C16), "-")</f>
        <v/>
      </c>
      <c r="J157" s="20">
        <f>IFERROR(((BH_Capex!J157*0.1)*Settings!C16)/((1+Settings!C11)^Settings!C16), "-")</f>
        <v/>
      </c>
      <c r="K157" s="20">
        <f>IFERROR(((BH_Capex!K157*0.1)*Settings!C16)/((1+Settings!C11)^Settings!C16), "-")</f>
        <v/>
      </c>
      <c r="L157" s="20">
        <f>IFERROR(((BH_Capex!L157*0.1)*Settings!C16)/((1+Settings!C11)^Settings!C16), "-")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IFERROR(((BH_Capex!C158*0.1)*Settings!C16)/((1+Settings!C11)^Settings!C16), "-")</f>
        <v/>
      </c>
      <c r="D158" s="20">
        <f>IFERROR(((BH_Capex!D158*0.1)*Settings!C16)/((1+Settings!C11)^Settings!C16), "-")</f>
        <v/>
      </c>
      <c r="E158" s="20">
        <f>IFERROR(((BH_Capex!E158*0.1)*Settings!C16)/((1+Settings!C11)^Settings!C16), "-")</f>
        <v/>
      </c>
      <c r="F158" s="20">
        <f>IFERROR(((BH_Capex!F158*0.1)*Settings!C16)/((1+Settings!C11)^Settings!C16), "-")</f>
        <v/>
      </c>
      <c r="G158" s="20">
        <f>IFERROR(((BH_Capex!G158*0.1)*Settings!C16)/((1+Settings!C11)^Settings!C16), "-")</f>
        <v/>
      </c>
      <c r="H158" s="20">
        <f>IFERROR(((BH_Capex!H158*0.1)*Settings!C16)/((1+Settings!C11)^Settings!C16), "-")</f>
        <v/>
      </c>
      <c r="I158" s="20">
        <f>IFERROR(((BH_Capex!I158*0.1)*Settings!C16)/((1+Settings!C11)^Settings!C16), "-")</f>
        <v/>
      </c>
      <c r="J158" s="20">
        <f>IFERROR(((BH_Capex!J158*0.1)*Settings!C16)/((1+Settings!C11)^Settings!C16), "-")</f>
        <v/>
      </c>
      <c r="K158" s="20">
        <f>IFERROR(((BH_Capex!K158*0.1)*Settings!C16)/((1+Settings!C11)^Settings!C16), "-")</f>
        <v/>
      </c>
      <c r="L158" s="20">
        <f>IFERROR(((BH_Capex!L158*0.1)*Settings!C16)/((1+Settings!C11)^Settings!C16), "-")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IFERROR(((BH_Capex!C159*0.1)*Settings!C16)/((1+Settings!C11)^Settings!C16), "-")</f>
        <v/>
      </c>
      <c r="D159" s="20">
        <f>IFERROR(((BH_Capex!D159*0.1)*Settings!C16)/((1+Settings!C11)^Settings!C16), "-")</f>
        <v/>
      </c>
      <c r="E159" s="20">
        <f>IFERROR(((BH_Capex!E159*0.1)*Settings!C16)/((1+Settings!C11)^Settings!C16), "-")</f>
        <v/>
      </c>
      <c r="F159" s="20">
        <f>IFERROR(((BH_Capex!F159*0.1)*Settings!C16)/((1+Settings!C11)^Settings!C16), "-")</f>
        <v/>
      </c>
      <c r="G159" s="20">
        <f>IFERROR(((BH_Capex!G159*0.1)*Settings!C16)/((1+Settings!C11)^Settings!C16), "-")</f>
        <v/>
      </c>
      <c r="H159" s="20">
        <f>IFERROR(((BH_Capex!H159*0.1)*Settings!C16)/((1+Settings!C11)^Settings!C16), "-")</f>
        <v/>
      </c>
      <c r="I159" s="20">
        <f>IFERROR(((BH_Capex!I159*0.1)*Settings!C16)/((1+Settings!C11)^Settings!C16), "-")</f>
        <v/>
      </c>
      <c r="J159" s="20">
        <f>IFERROR(((BH_Capex!J159*0.1)*Settings!C16)/((1+Settings!C11)^Settings!C16), "-")</f>
        <v/>
      </c>
      <c r="K159" s="20">
        <f>IFERROR(((BH_Capex!K159*0.1)*Settings!C16)/((1+Settings!C11)^Settings!C16), "-")</f>
        <v/>
      </c>
      <c r="L159" s="20">
        <f>IFERROR(((BH_Capex!L159*0.1)*Settings!C16)/((1+Settings!C11)^Settings!C16), "-")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IFERROR(((BH_Capex!C160*0.1)*Settings!C16)/((1+Settings!C11)^Settings!C16), "-")</f>
        <v/>
      </c>
      <c r="D160" s="20">
        <f>IFERROR(((BH_Capex!D160*0.1)*Settings!C16)/((1+Settings!C11)^Settings!C16), "-")</f>
        <v/>
      </c>
      <c r="E160" s="20">
        <f>IFERROR(((BH_Capex!E160*0.1)*Settings!C16)/((1+Settings!C11)^Settings!C16), "-")</f>
        <v/>
      </c>
      <c r="F160" s="20">
        <f>IFERROR(((BH_Capex!F160*0.1)*Settings!C16)/((1+Settings!C11)^Settings!C16), "-")</f>
        <v/>
      </c>
      <c r="G160" s="20">
        <f>IFERROR(((BH_Capex!G160*0.1)*Settings!C16)/((1+Settings!C11)^Settings!C16), "-")</f>
        <v/>
      </c>
      <c r="H160" s="20">
        <f>IFERROR(((BH_Capex!H160*0.1)*Settings!C16)/((1+Settings!C11)^Settings!C16), "-")</f>
        <v/>
      </c>
      <c r="I160" s="20">
        <f>IFERROR(((BH_Capex!I160*0.1)*Settings!C16)/((1+Settings!C11)^Settings!C16), "-")</f>
        <v/>
      </c>
      <c r="J160" s="20">
        <f>IFERROR(((BH_Capex!J160*0.1)*Settings!C16)/((1+Settings!C11)^Settings!C16), "-")</f>
        <v/>
      </c>
      <c r="K160" s="20">
        <f>IFERROR(((BH_Capex!K160*0.1)*Settings!C16)/((1+Settings!C11)^Settings!C16), "-")</f>
        <v/>
      </c>
      <c r="L160" s="20">
        <f>IFERROR(((BH_Capex!L160*0.1)*Settings!C16)/((1+Settings!C11)^Settings!C16), "-")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IFERROR(((BH_Capex!C161*0.1)*Settings!C16)/((1+Settings!C11)^Settings!C16), "-")</f>
        <v/>
      </c>
      <c r="D161" s="20">
        <f>IFERROR(((BH_Capex!D161*0.1)*Settings!C16)/((1+Settings!C11)^Settings!C16), "-")</f>
        <v/>
      </c>
      <c r="E161" s="20">
        <f>IFERROR(((BH_Capex!E161*0.1)*Settings!C16)/((1+Settings!C11)^Settings!C16), "-")</f>
        <v/>
      </c>
      <c r="F161" s="20">
        <f>IFERROR(((BH_Capex!F161*0.1)*Settings!C16)/((1+Settings!C11)^Settings!C16), "-")</f>
        <v/>
      </c>
      <c r="G161" s="20">
        <f>IFERROR(((BH_Capex!G161*0.1)*Settings!C16)/((1+Settings!C11)^Settings!C16), "-")</f>
        <v/>
      </c>
      <c r="H161" s="20">
        <f>IFERROR(((BH_Capex!H161*0.1)*Settings!C16)/((1+Settings!C11)^Settings!C16), "-")</f>
        <v/>
      </c>
      <c r="I161" s="20">
        <f>IFERROR(((BH_Capex!I161*0.1)*Settings!C16)/((1+Settings!C11)^Settings!C16), "-")</f>
        <v/>
      </c>
      <c r="J161" s="20">
        <f>IFERROR(((BH_Capex!J161*0.1)*Settings!C16)/((1+Settings!C11)^Settings!C16), "-")</f>
        <v/>
      </c>
      <c r="K161" s="20">
        <f>IFERROR(((BH_Capex!K161*0.1)*Settings!C16)/((1+Settings!C11)^Settings!C16), "-")</f>
        <v/>
      </c>
      <c r="L161" s="20">
        <f>IFERROR(((BH_Capex!L161*0.1)*Settings!C16)/((1+Settings!C11)^Settings!C16), "-")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IFERROR(((BH_Capex!C162*0.1)*Settings!C16)/((1+Settings!C11)^Settings!C16), "-")</f>
        <v/>
      </c>
      <c r="D162" s="20">
        <f>IFERROR(((BH_Capex!D162*0.1)*Settings!C16)/((1+Settings!C11)^Settings!C16), "-")</f>
        <v/>
      </c>
      <c r="E162" s="20">
        <f>IFERROR(((BH_Capex!E162*0.1)*Settings!C16)/((1+Settings!C11)^Settings!C16), "-")</f>
        <v/>
      </c>
      <c r="F162" s="20">
        <f>IFERROR(((BH_Capex!F162*0.1)*Settings!C16)/((1+Settings!C11)^Settings!C16), "-")</f>
        <v/>
      </c>
      <c r="G162" s="20">
        <f>IFERROR(((BH_Capex!G162*0.1)*Settings!C16)/((1+Settings!C11)^Settings!C16), "-")</f>
        <v/>
      </c>
      <c r="H162" s="20">
        <f>IFERROR(((BH_Capex!H162*0.1)*Settings!C16)/((1+Settings!C11)^Settings!C16), "-")</f>
        <v/>
      </c>
      <c r="I162" s="20">
        <f>IFERROR(((BH_Capex!I162*0.1)*Settings!C16)/((1+Settings!C11)^Settings!C16), "-")</f>
        <v/>
      </c>
      <c r="J162" s="20">
        <f>IFERROR(((BH_Capex!J162*0.1)*Settings!C16)/((1+Settings!C11)^Settings!C16), "-")</f>
        <v/>
      </c>
      <c r="K162" s="20">
        <f>IFERROR(((BH_Capex!K162*0.1)*Settings!C16)/((1+Settings!C11)^Settings!C16), "-")</f>
        <v/>
      </c>
      <c r="L162" s="20">
        <f>IFERROR(((BH_Capex!L162*0.1)*Settings!C16)/((1+Settings!C11)^Settings!C16), "-")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IFERROR(((BH_Capex!C163*0.1)*Settings!C16)/((1+Settings!C11)^Settings!C16), "-")</f>
        <v/>
      </c>
      <c r="D163" s="20">
        <f>IFERROR(((BH_Capex!D163*0.1)*Settings!C16)/((1+Settings!C11)^Settings!C16), "-")</f>
        <v/>
      </c>
      <c r="E163" s="20">
        <f>IFERROR(((BH_Capex!E163*0.1)*Settings!C16)/((1+Settings!C11)^Settings!C16), "-")</f>
        <v/>
      </c>
      <c r="F163" s="20">
        <f>IFERROR(((BH_Capex!F163*0.1)*Settings!C16)/((1+Settings!C11)^Settings!C16), "-")</f>
        <v/>
      </c>
      <c r="G163" s="20">
        <f>IFERROR(((BH_Capex!G163*0.1)*Settings!C16)/((1+Settings!C11)^Settings!C16), "-")</f>
        <v/>
      </c>
      <c r="H163" s="20">
        <f>IFERROR(((BH_Capex!H163*0.1)*Settings!C16)/((1+Settings!C11)^Settings!C16), "-")</f>
        <v/>
      </c>
      <c r="I163" s="20">
        <f>IFERROR(((BH_Capex!I163*0.1)*Settings!C16)/((1+Settings!C11)^Settings!C16), "-")</f>
        <v/>
      </c>
      <c r="J163" s="20">
        <f>IFERROR(((BH_Capex!J163*0.1)*Settings!C16)/((1+Settings!C11)^Settings!C16), "-")</f>
        <v/>
      </c>
      <c r="K163" s="20">
        <f>IFERROR(((BH_Capex!K163*0.1)*Settings!C16)/((1+Settings!C11)^Settings!C16), "-")</f>
        <v/>
      </c>
      <c r="L163" s="20">
        <f>IFERROR(((BH_Capex!L163*0.1)*Settings!C16)/((1+Settings!C11)^Settings!C16), "-")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IFERROR(((BH_Capex!C164*0.1)*Settings!C16)/((1+Settings!C11)^Settings!C16), "-")</f>
        <v/>
      </c>
      <c r="D164" s="20">
        <f>IFERROR(((BH_Capex!D164*0.1)*Settings!C16)/((1+Settings!C11)^Settings!C16), "-")</f>
        <v/>
      </c>
      <c r="E164" s="20">
        <f>IFERROR(((BH_Capex!E164*0.1)*Settings!C16)/((1+Settings!C11)^Settings!C16), "-")</f>
        <v/>
      </c>
      <c r="F164" s="20">
        <f>IFERROR(((BH_Capex!F164*0.1)*Settings!C16)/((1+Settings!C11)^Settings!C16), "-")</f>
        <v/>
      </c>
      <c r="G164" s="20">
        <f>IFERROR(((BH_Capex!G164*0.1)*Settings!C16)/((1+Settings!C11)^Settings!C16), "-")</f>
        <v/>
      </c>
      <c r="H164" s="20">
        <f>IFERROR(((BH_Capex!H164*0.1)*Settings!C16)/((1+Settings!C11)^Settings!C16), "-")</f>
        <v/>
      </c>
      <c r="I164" s="20">
        <f>IFERROR(((BH_Capex!I164*0.1)*Settings!C16)/((1+Settings!C11)^Settings!C16), "-")</f>
        <v/>
      </c>
      <c r="J164" s="20">
        <f>IFERROR(((BH_Capex!J164*0.1)*Settings!C16)/((1+Settings!C11)^Settings!C16), "-")</f>
        <v/>
      </c>
      <c r="K164" s="20">
        <f>IFERROR(((BH_Capex!K164*0.1)*Settings!C16)/((1+Settings!C11)^Settings!C16), "-")</f>
        <v/>
      </c>
      <c r="L164" s="20">
        <f>IFERROR(((BH_Capex!L164*0.1)*Settings!C16)/((1+Settings!C11)^Settings!C16), "-")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IFERROR(((BH_Capex!C165*0.1)*Settings!C16)/((1+Settings!C11)^Settings!C16), "-")</f>
        <v/>
      </c>
      <c r="D165" s="20">
        <f>IFERROR(((BH_Capex!D165*0.1)*Settings!C16)/((1+Settings!C11)^Settings!C16), "-")</f>
        <v/>
      </c>
      <c r="E165" s="20">
        <f>IFERROR(((BH_Capex!E165*0.1)*Settings!C16)/((1+Settings!C11)^Settings!C16), "-")</f>
        <v/>
      </c>
      <c r="F165" s="20">
        <f>IFERROR(((BH_Capex!F165*0.1)*Settings!C16)/((1+Settings!C11)^Settings!C16), "-")</f>
        <v/>
      </c>
      <c r="G165" s="20">
        <f>IFERROR(((BH_Capex!G165*0.1)*Settings!C16)/((1+Settings!C11)^Settings!C16), "-")</f>
        <v/>
      </c>
      <c r="H165" s="20">
        <f>IFERROR(((BH_Capex!H165*0.1)*Settings!C16)/((1+Settings!C11)^Settings!C16), "-")</f>
        <v/>
      </c>
      <c r="I165" s="20">
        <f>IFERROR(((BH_Capex!I165*0.1)*Settings!C16)/((1+Settings!C11)^Settings!C16), "-")</f>
        <v/>
      </c>
      <c r="J165" s="20">
        <f>IFERROR(((BH_Capex!J165*0.1)*Settings!C16)/((1+Settings!C11)^Settings!C16), "-")</f>
        <v/>
      </c>
      <c r="K165" s="20">
        <f>IFERROR(((BH_Capex!K165*0.1)*Settings!C16)/((1+Settings!C11)^Settings!C16), "-")</f>
        <v/>
      </c>
      <c r="L165" s="20">
        <f>IFERROR(((BH_Capex!L165*0.1)*Settings!C16)/((1+Settings!C11)^Settings!C16), "-")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IFERROR(((BH_Capex!C166*0.1)*Settings!C16)/((1+Settings!C11)^Settings!C16), "-")</f>
        <v/>
      </c>
      <c r="D166" s="20">
        <f>IFERROR(((BH_Capex!D166*0.1)*Settings!C16)/((1+Settings!C11)^Settings!C16), "-")</f>
        <v/>
      </c>
      <c r="E166" s="20">
        <f>IFERROR(((BH_Capex!E166*0.1)*Settings!C16)/((1+Settings!C11)^Settings!C16), "-")</f>
        <v/>
      </c>
      <c r="F166" s="20">
        <f>IFERROR(((BH_Capex!F166*0.1)*Settings!C16)/((1+Settings!C11)^Settings!C16), "-")</f>
        <v/>
      </c>
      <c r="G166" s="20">
        <f>IFERROR(((BH_Capex!G166*0.1)*Settings!C16)/((1+Settings!C11)^Settings!C16), "-")</f>
        <v/>
      </c>
      <c r="H166" s="20">
        <f>IFERROR(((BH_Capex!H166*0.1)*Settings!C16)/((1+Settings!C11)^Settings!C16), "-")</f>
        <v/>
      </c>
      <c r="I166" s="20">
        <f>IFERROR(((BH_Capex!I166*0.1)*Settings!C16)/((1+Settings!C11)^Settings!C16), "-")</f>
        <v/>
      </c>
      <c r="J166" s="20">
        <f>IFERROR(((BH_Capex!J166*0.1)*Settings!C16)/((1+Settings!C11)^Settings!C16), "-")</f>
        <v/>
      </c>
      <c r="K166" s="20">
        <f>IFERROR(((BH_Capex!K166*0.1)*Settings!C16)/((1+Settings!C11)^Settings!C16), "-")</f>
        <v/>
      </c>
      <c r="L166" s="20">
        <f>IFERROR(((BH_Capex!L166*0.1)*Settings!C16)/((1+Settings!C11)^Settings!C16), "-")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IFERROR(((BH_Capex!C167*0.1)*Settings!C16)/((1+Settings!C11)^Settings!C16), "-")</f>
        <v/>
      </c>
      <c r="D167" s="20">
        <f>IFERROR(((BH_Capex!D167*0.1)*Settings!C16)/((1+Settings!C11)^Settings!C16), "-")</f>
        <v/>
      </c>
      <c r="E167" s="20">
        <f>IFERROR(((BH_Capex!E167*0.1)*Settings!C16)/((1+Settings!C11)^Settings!C16), "-")</f>
        <v/>
      </c>
      <c r="F167" s="20">
        <f>IFERROR(((BH_Capex!F167*0.1)*Settings!C16)/((1+Settings!C11)^Settings!C16), "-")</f>
        <v/>
      </c>
      <c r="G167" s="20">
        <f>IFERROR(((BH_Capex!G167*0.1)*Settings!C16)/((1+Settings!C11)^Settings!C16), "-")</f>
        <v/>
      </c>
      <c r="H167" s="20">
        <f>IFERROR(((BH_Capex!H167*0.1)*Settings!C16)/((1+Settings!C11)^Settings!C16), "-")</f>
        <v/>
      </c>
      <c r="I167" s="20">
        <f>IFERROR(((BH_Capex!I167*0.1)*Settings!C16)/((1+Settings!C11)^Settings!C16), "-")</f>
        <v/>
      </c>
      <c r="J167" s="20">
        <f>IFERROR(((BH_Capex!J167*0.1)*Settings!C16)/((1+Settings!C11)^Settings!C16), "-")</f>
        <v/>
      </c>
      <c r="K167" s="20">
        <f>IFERROR(((BH_Capex!K167*0.1)*Settings!C16)/((1+Settings!C11)^Settings!C16), "-")</f>
        <v/>
      </c>
      <c r="L167" s="20">
        <f>IFERROR(((BH_Capex!L167*0.1)*Settings!C16)/((1+Settings!C11)^Settings!C16), "-")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IFERROR(((BH_Capex!C168*0.1)*Settings!C16)/((1+Settings!C11)^Settings!C16), "-")</f>
        <v/>
      </c>
      <c r="D168" s="20">
        <f>IFERROR(((BH_Capex!D168*0.1)*Settings!C16)/((1+Settings!C11)^Settings!C16), "-")</f>
        <v/>
      </c>
      <c r="E168" s="20">
        <f>IFERROR(((BH_Capex!E168*0.1)*Settings!C16)/((1+Settings!C11)^Settings!C16), "-")</f>
        <v/>
      </c>
      <c r="F168" s="20">
        <f>IFERROR(((BH_Capex!F168*0.1)*Settings!C16)/((1+Settings!C11)^Settings!C16), "-")</f>
        <v/>
      </c>
      <c r="G168" s="20">
        <f>IFERROR(((BH_Capex!G168*0.1)*Settings!C16)/((1+Settings!C11)^Settings!C16), "-")</f>
        <v/>
      </c>
      <c r="H168" s="20">
        <f>IFERROR(((BH_Capex!H168*0.1)*Settings!C16)/((1+Settings!C11)^Settings!C16), "-")</f>
        <v/>
      </c>
      <c r="I168" s="20">
        <f>IFERROR(((BH_Capex!I168*0.1)*Settings!C16)/((1+Settings!C11)^Settings!C16), "-")</f>
        <v/>
      </c>
      <c r="J168" s="20">
        <f>IFERROR(((BH_Capex!J168*0.1)*Settings!C16)/((1+Settings!C11)^Settings!C16), "-")</f>
        <v/>
      </c>
      <c r="K168" s="20">
        <f>IFERROR(((BH_Capex!K168*0.1)*Settings!C16)/((1+Settings!C11)^Settings!C16), "-")</f>
        <v/>
      </c>
      <c r="L168" s="20">
        <f>IFERROR(((BH_Capex!L168*0.1)*Settings!C16)/((1+Settings!C11)^Settings!C16), "-")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IFERROR(((BH_Capex!C169*0.1)*Settings!C16)/((1+Settings!C11)^Settings!C16), "-")</f>
        <v/>
      </c>
      <c r="D169" s="20">
        <f>IFERROR(((BH_Capex!D169*0.1)*Settings!C16)/((1+Settings!C11)^Settings!C16), "-")</f>
        <v/>
      </c>
      <c r="E169" s="20">
        <f>IFERROR(((BH_Capex!E169*0.1)*Settings!C16)/((1+Settings!C11)^Settings!C16), "-")</f>
        <v/>
      </c>
      <c r="F169" s="20">
        <f>IFERROR(((BH_Capex!F169*0.1)*Settings!C16)/((1+Settings!C11)^Settings!C16), "-")</f>
        <v/>
      </c>
      <c r="G169" s="20">
        <f>IFERROR(((BH_Capex!G169*0.1)*Settings!C16)/((1+Settings!C11)^Settings!C16), "-")</f>
        <v/>
      </c>
      <c r="H169" s="20">
        <f>IFERROR(((BH_Capex!H169*0.1)*Settings!C16)/((1+Settings!C11)^Settings!C16), "-")</f>
        <v/>
      </c>
      <c r="I169" s="20">
        <f>IFERROR(((BH_Capex!I169*0.1)*Settings!C16)/((1+Settings!C11)^Settings!C16), "-")</f>
        <v/>
      </c>
      <c r="J169" s="20">
        <f>IFERROR(((BH_Capex!J169*0.1)*Settings!C16)/((1+Settings!C11)^Settings!C16), "-")</f>
        <v/>
      </c>
      <c r="K169" s="20">
        <f>IFERROR(((BH_Capex!K169*0.1)*Settings!C16)/((1+Settings!C11)^Settings!C16), "-")</f>
        <v/>
      </c>
      <c r="L169" s="20">
        <f>IFERROR(((BH_Capex!L169*0.1)*Settings!C16)/((1+Settings!C11)^Settings!C16), "-")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IFERROR(((BH_Capex!C170*0.1)*Settings!C16)/((1+Settings!C11)^Settings!C16), "-")</f>
        <v/>
      </c>
      <c r="D170" s="20">
        <f>IFERROR(((BH_Capex!D170*0.1)*Settings!C16)/((1+Settings!C11)^Settings!C16), "-")</f>
        <v/>
      </c>
      <c r="E170" s="20">
        <f>IFERROR(((BH_Capex!E170*0.1)*Settings!C16)/((1+Settings!C11)^Settings!C16), "-")</f>
        <v/>
      </c>
      <c r="F170" s="20">
        <f>IFERROR(((BH_Capex!F170*0.1)*Settings!C16)/((1+Settings!C11)^Settings!C16), "-")</f>
        <v/>
      </c>
      <c r="G170" s="20">
        <f>IFERROR(((BH_Capex!G170*0.1)*Settings!C16)/((1+Settings!C11)^Settings!C16), "-")</f>
        <v/>
      </c>
      <c r="H170" s="20">
        <f>IFERROR(((BH_Capex!H170*0.1)*Settings!C16)/((1+Settings!C11)^Settings!C16), "-")</f>
        <v/>
      </c>
      <c r="I170" s="20">
        <f>IFERROR(((BH_Capex!I170*0.1)*Settings!C16)/((1+Settings!C11)^Settings!C16), "-")</f>
        <v/>
      </c>
      <c r="J170" s="20">
        <f>IFERROR(((BH_Capex!J170*0.1)*Settings!C16)/((1+Settings!C11)^Settings!C16), "-")</f>
        <v/>
      </c>
      <c r="K170" s="20">
        <f>IFERROR(((BH_Capex!K170*0.1)*Settings!C16)/((1+Settings!C11)^Settings!C16), "-")</f>
        <v/>
      </c>
      <c r="L170" s="20">
        <f>IFERROR(((BH_Capex!L170*0.1)*Settings!C16)/((1+Settings!C11)^Settings!C16), "-")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IFERROR(((BH_Capex!C171*0.1)*Settings!C16)/((1+Settings!C11)^Settings!C16), "-")</f>
        <v/>
      </c>
      <c r="D171" s="20">
        <f>IFERROR(((BH_Capex!D171*0.1)*Settings!C16)/((1+Settings!C11)^Settings!C16), "-")</f>
        <v/>
      </c>
      <c r="E171" s="20">
        <f>IFERROR(((BH_Capex!E171*0.1)*Settings!C16)/((1+Settings!C11)^Settings!C16), "-")</f>
        <v/>
      </c>
      <c r="F171" s="20">
        <f>IFERROR(((BH_Capex!F171*0.1)*Settings!C16)/((1+Settings!C11)^Settings!C16), "-")</f>
        <v/>
      </c>
      <c r="G171" s="20">
        <f>IFERROR(((BH_Capex!G171*0.1)*Settings!C16)/((1+Settings!C11)^Settings!C16), "-")</f>
        <v/>
      </c>
      <c r="H171" s="20">
        <f>IFERROR(((BH_Capex!H171*0.1)*Settings!C16)/((1+Settings!C11)^Settings!C16), "-")</f>
        <v/>
      </c>
      <c r="I171" s="20">
        <f>IFERROR(((BH_Capex!I171*0.1)*Settings!C16)/((1+Settings!C11)^Settings!C16), "-")</f>
        <v/>
      </c>
      <c r="J171" s="20">
        <f>IFERROR(((BH_Capex!J171*0.1)*Settings!C16)/((1+Settings!C11)^Settings!C16), "-")</f>
        <v/>
      </c>
      <c r="K171" s="20">
        <f>IFERROR(((BH_Capex!K171*0.1)*Settings!C16)/((1+Settings!C11)^Settings!C16), "-")</f>
        <v/>
      </c>
      <c r="L171" s="20">
        <f>IFERROR(((BH_Capex!L171*0.1)*Settings!C16)/((1+Settings!C11)^Settings!C16), "-")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IFERROR(((BH_Capex!C172*0.1)*Settings!C16)/((1+Settings!C11)^Settings!C16), "-")</f>
        <v/>
      </c>
      <c r="D172" s="20">
        <f>IFERROR(((BH_Capex!D172*0.1)*Settings!C16)/((1+Settings!C11)^Settings!C16), "-")</f>
        <v/>
      </c>
      <c r="E172" s="20">
        <f>IFERROR(((BH_Capex!E172*0.1)*Settings!C16)/((1+Settings!C11)^Settings!C16), "-")</f>
        <v/>
      </c>
      <c r="F172" s="20">
        <f>IFERROR(((BH_Capex!F172*0.1)*Settings!C16)/((1+Settings!C11)^Settings!C16), "-")</f>
        <v/>
      </c>
      <c r="G172" s="20">
        <f>IFERROR(((BH_Capex!G172*0.1)*Settings!C16)/((1+Settings!C11)^Settings!C16), "-")</f>
        <v/>
      </c>
      <c r="H172" s="20">
        <f>IFERROR(((BH_Capex!H172*0.1)*Settings!C16)/((1+Settings!C11)^Settings!C16), "-")</f>
        <v/>
      </c>
      <c r="I172" s="20">
        <f>IFERROR(((BH_Capex!I172*0.1)*Settings!C16)/((1+Settings!C11)^Settings!C16), "-")</f>
        <v/>
      </c>
      <c r="J172" s="20">
        <f>IFERROR(((BH_Capex!J172*0.1)*Settings!C16)/((1+Settings!C11)^Settings!C16), "-")</f>
        <v/>
      </c>
      <c r="K172" s="20">
        <f>IFERROR(((BH_Capex!K172*0.1)*Settings!C16)/((1+Settings!C11)^Settings!C16), "-")</f>
        <v/>
      </c>
      <c r="L172" s="20">
        <f>IFERROR(((BH_Capex!L172*0.1)*Settings!C16)/((1+Settings!C11)^Settings!C16), "-")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IFERROR(((BH_Capex!C173*0.1)*Settings!C16)/((1+Settings!C11)^Settings!C16), "-")</f>
        <v/>
      </c>
      <c r="D173" s="20">
        <f>IFERROR(((BH_Capex!D173*0.1)*Settings!C16)/((1+Settings!C11)^Settings!C16), "-")</f>
        <v/>
      </c>
      <c r="E173" s="20">
        <f>IFERROR(((BH_Capex!E173*0.1)*Settings!C16)/((1+Settings!C11)^Settings!C16), "-")</f>
        <v/>
      </c>
      <c r="F173" s="20">
        <f>IFERROR(((BH_Capex!F173*0.1)*Settings!C16)/((1+Settings!C11)^Settings!C16), "-")</f>
        <v/>
      </c>
      <c r="G173" s="20">
        <f>IFERROR(((BH_Capex!G173*0.1)*Settings!C16)/((1+Settings!C11)^Settings!C16), "-")</f>
        <v/>
      </c>
      <c r="H173" s="20">
        <f>IFERROR(((BH_Capex!H173*0.1)*Settings!C16)/((1+Settings!C11)^Settings!C16), "-")</f>
        <v/>
      </c>
      <c r="I173" s="20">
        <f>IFERROR(((BH_Capex!I173*0.1)*Settings!C16)/((1+Settings!C11)^Settings!C16), "-")</f>
        <v/>
      </c>
      <c r="J173" s="20">
        <f>IFERROR(((BH_Capex!J173*0.1)*Settings!C16)/((1+Settings!C11)^Settings!C16), "-")</f>
        <v/>
      </c>
      <c r="K173" s="20">
        <f>IFERROR(((BH_Capex!K173*0.1)*Settings!C16)/((1+Settings!C11)^Settings!C16), "-")</f>
        <v/>
      </c>
      <c r="L173" s="20">
        <f>IFERROR(((BH_Capex!L173*0.1)*Settings!C16)/((1+Settings!C11)^Settings!C16), "-")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IFERROR(((BH_Capex!C174*0.1)*Settings!C16)/((1+Settings!C11)^Settings!C16), "-")</f>
        <v/>
      </c>
      <c r="D174" s="20">
        <f>IFERROR(((BH_Capex!D174*0.1)*Settings!C16)/((1+Settings!C11)^Settings!C16), "-")</f>
        <v/>
      </c>
      <c r="E174" s="20">
        <f>IFERROR(((BH_Capex!E174*0.1)*Settings!C16)/((1+Settings!C11)^Settings!C16), "-")</f>
        <v/>
      </c>
      <c r="F174" s="20">
        <f>IFERROR(((BH_Capex!F174*0.1)*Settings!C16)/((1+Settings!C11)^Settings!C16), "-")</f>
        <v/>
      </c>
      <c r="G174" s="20">
        <f>IFERROR(((BH_Capex!G174*0.1)*Settings!C16)/((1+Settings!C11)^Settings!C16), "-")</f>
        <v/>
      </c>
      <c r="H174" s="20">
        <f>IFERROR(((BH_Capex!H174*0.1)*Settings!C16)/((1+Settings!C11)^Settings!C16), "-")</f>
        <v/>
      </c>
      <c r="I174" s="20">
        <f>IFERROR(((BH_Capex!I174*0.1)*Settings!C16)/((1+Settings!C11)^Settings!C16), "-")</f>
        <v/>
      </c>
      <c r="J174" s="20">
        <f>IFERROR(((BH_Capex!J174*0.1)*Settings!C16)/((1+Settings!C11)^Settings!C16), "-")</f>
        <v/>
      </c>
      <c r="K174" s="20">
        <f>IFERROR(((BH_Capex!K174*0.1)*Settings!C16)/((1+Settings!C11)^Settings!C16), "-")</f>
        <v/>
      </c>
      <c r="L174" s="20">
        <f>IFERROR(((BH_Capex!L174*0.1)*Settings!C16)/((1+Settings!C11)^Settings!C16), "-")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IFERROR(((BH_Capex!C175*0.1)*Settings!C16)/((1+Settings!C11)^Settings!C16), "-")</f>
        <v/>
      </c>
      <c r="D175" s="20">
        <f>IFERROR(((BH_Capex!D175*0.1)*Settings!C16)/((1+Settings!C11)^Settings!C16), "-")</f>
        <v/>
      </c>
      <c r="E175" s="20">
        <f>IFERROR(((BH_Capex!E175*0.1)*Settings!C16)/((1+Settings!C11)^Settings!C16), "-")</f>
        <v/>
      </c>
      <c r="F175" s="20">
        <f>IFERROR(((BH_Capex!F175*0.1)*Settings!C16)/((1+Settings!C11)^Settings!C16), "-")</f>
        <v/>
      </c>
      <c r="G175" s="20">
        <f>IFERROR(((BH_Capex!G175*0.1)*Settings!C16)/((1+Settings!C11)^Settings!C16), "-")</f>
        <v/>
      </c>
      <c r="H175" s="20">
        <f>IFERROR(((BH_Capex!H175*0.1)*Settings!C16)/((1+Settings!C11)^Settings!C16), "-")</f>
        <v/>
      </c>
      <c r="I175" s="20">
        <f>IFERROR(((BH_Capex!I175*0.1)*Settings!C16)/((1+Settings!C11)^Settings!C16), "-")</f>
        <v/>
      </c>
      <c r="J175" s="20">
        <f>IFERROR(((BH_Capex!J175*0.1)*Settings!C16)/((1+Settings!C11)^Settings!C16), "-")</f>
        <v/>
      </c>
      <c r="K175" s="20">
        <f>IFERROR(((BH_Capex!K175*0.1)*Settings!C16)/((1+Settings!C11)^Settings!C16), "-")</f>
        <v/>
      </c>
      <c r="L175" s="20">
        <f>IFERROR(((BH_Capex!L175*0.1)*Settings!C16)/((1+Settings!C11)^Settings!C16), "-")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IFERROR(((BH_Capex!C176*0.1)*Settings!C16)/((1+Settings!C11)^Settings!C16), "-")</f>
        <v/>
      </c>
      <c r="D176" s="20">
        <f>IFERROR(((BH_Capex!D176*0.1)*Settings!C16)/((1+Settings!C11)^Settings!C16), "-")</f>
        <v/>
      </c>
      <c r="E176" s="20">
        <f>IFERROR(((BH_Capex!E176*0.1)*Settings!C16)/((1+Settings!C11)^Settings!C16), "-")</f>
        <v/>
      </c>
      <c r="F176" s="20">
        <f>IFERROR(((BH_Capex!F176*0.1)*Settings!C16)/((1+Settings!C11)^Settings!C16), "-")</f>
        <v/>
      </c>
      <c r="G176" s="20">
        <f>IFERROR(((BH_Capex!G176*0.1)*Settings!C16)/((1+Settings!C11)^Settings!C16), "-")</f>
        <v/>
      </c>
      <c r="H176" s="20">
        <f>IFERROR(((BH_Capex!H176*0.1)*Settings!C16)/((1+Settings!C11)^Settings!C16), "-")</f>
        <v/>
      </c>
      <c r="I176" s="20">
        <f>IFERROR(((BH_Capex!I176*0.1)*Settings!C16)/((1+Settings!C11)^Settings!C16), "-")</f>
        <v/>
      </c>
      <c r="J176" s="20">
        <f>IFERROR(((BH_Capex!J176*0.1)*Settings!C16)/((1+Settings!C11)^Settings!C16), "-")</f>
        <v/>
      </c>
      <c r="K176" s="20">
        <f>IFERROR(((BH_Capex!K176*0.1)*Settings!C16)/((1+Settings!C11)^Settings!C16), "-")</f>
        <v/>
      </c>
      <c r="L176" s="20">
        <f>IFERROR(((BH_Capex!L176*0.1)*Settings!C16)/((1+Settings!C11)^Settings!C16), "-")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IFERROR(((BH_Capex!C177*0.1)*Settings!C16)/((1+Settings!C11)^Settings!C16), "-")</f>
        <v/>
      </c>
      <c r="D177" s="20">
        <f>IFERROR(((BH_Capex!D177*0.1)*Settings!C16)/((1+Settings!C11)^Settings!C16), "-")</f>
        <v/>
      </c>
      <c r="E177" s="20">
        <f>IFERROR(((BH_Capex!E177*0.1)*Settings!C16)/((1+Settings!C11)^Settings!C16), "-")</f>
        <v/>
      </c>
      <c r="F177" s="20">
        <f>IFERROR(((BH_Capex!F177*0.1)*Settings!C16)/((1+Settings!C11)^Settings!C16), "-")</f>
        <v/>
      </c>
      <c r="G177" s="20">
        <f>IFERROR(((BH_Capex!G177*0.1)*Settings!C16)/((1+Settings!C11)^Settings!C16), "-")</f>
        <v/>
      </c>
      <c r="H177" s="20">
        <f>IFERROR(((BH_Capex!H177*0.1)*Settings!C16)/((1+Settings!C11)^Settings!C16), "-")</f>
        <v/>
      </c>
      <c r="I177" s="20">
        <f>IFERROR(((BH_Capex!I177*0.1)*Settings!C16)/((1+Settings!C11)^Settings!C16), "-")</f>
        <v/>
      </c>
      <c r="J177" s="20">
        <f>IFERROR(((BH_Capex!J177*0.1)*Settings!C16)/((1+Settings!C11)^Settings!C16), "-")</f>
        <v/>
      </c>
      <c r="K177" s="20">
        <f>IFERROR(((BH_Capex!K177*0.1)*Settings!C16)/((1+Settings!C11)^Settings!C16), "-")</f>
        <v/>
      </c>
      <c r="L177" s="20">
        <f>IFERROR(((BH_Capex!L177*0.1)*Settings!C16)/((1+Settings!C11)^Settings!C16), "-")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IFERROR(((BH_Capex!C178*0.1)*Settings!C16)/((1+Settings!C11)^Settings!C16), "-")</f>
        <v/>
      </c>
      <c r="D178" s="20">
        <f>IFERROR(((BH_Capex!D178*0.1)*Settings!C16)/((1+Settings!C11)^Settings!C16), "-")</f>
        <v/>
      </c>
      <c r="E178" s="20">
        <f>IFERROR(((BH_Capex!E178*0.1)*Settings!C16)/((1+Settings!C11)^Settings!C16), "-")</f>
        <v/>
      </c>
      <c r="F178" s="20">
        <f>IFERROR(((BH_Capex!F178*0.1)*Settings!C16)/((1+Settings!C11)^Settings!C16), "-")</f>
        <v/>
      </c>
      <c r="G178" s="20">
        <f>IFERROR(((BH_Capex!G178*0.1)*Settings!C16)/((1+Settings!C11)^Settings!C16), "-")</f>
        <v/>
      </c>
      <c r="H178" s="20">
        <f>IFERROR(((BH_Capex!H178*0.1)*Settings!C16)/((1+Settings!C11)^Settings!C16), "-")</f>
        <v/>
      </c>
      <c r="I178" s="20">
        <f>IFERROR(((BH_Capex!I178*0.1)*Settings!C16)/((1+Settings!C11)^Settings!C16), "-")</f>
        <v/>
      </c>
      <c r="J178" s="20">
        <f>IFERROR(((BH_Capex!J178*0.1)*Settings!C16)/((1+Settings!C11)^Settings!C16), "-")</f>
        <v/>
      </c>
      <c r="K178" s="20">
        <f>IFERROR(((BH_Capex!K178*0.1)*Settings!C16)/((1+Settings!C11)^Settings!C16), "-")</f>
        <v/>
      </c>
      <c r="L178" s="20">
        <f>IFERROR(((BH_Capex!L178*0.1)*Settings!C16)/((1+Settings!C11)^Settings!C16), "-")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IFERROR(((BH_Capex!C179*0.1)*Settings!C16)/((1+Settings!C11)^Settings!C16), "-")</f>
        <v/>
      </c>
      <c r="D179" s="20">
        <f>IFERROR(((BH_Capex!D179*0.1)*Settings!C16)/((1+Settings!C11)^Settings!C16), "-")</f>
        <v/>
      </c>
      <c r="E179" s="20">
        <f>IFERROR(((BH_Capex!E179*0.1)*Settings!C16)/((1+Settings!C11)^Settings!C16), "-")</f>
        <v/>
      </c>
      <c r="F179" s="20">
        <f>IFERROR(((BH_Capex!F179*0.1)*Settings!C16)/((1+Settings!C11)^Settings!C16), "-")</f>
        <v/>
      </c>
      <c r="G179" s="20">
        <f>IFERROR(((BH_Capex!G179*0.1)*Settings!C16)/((1+Settings!C11)^Settings!C16), "-")</f>
        <v/>
      </c>
      <c r="H179" s="20">
        <f>IFERROR(((BH_Capex!H179*0.1)*Settings!C16)/((1+Settings!C11)^Settings!C16), "-")</f>
        <v/>
      </c>
      <c r="I179" s="20">
        <f>IFERROR(((BH_Capex!I179*0.1)*Settings!C16)/((1+Settings!C11)^Settings!C16), "-")</f>
        <v/>
      </c>
      <c r="J179" s="20">
        <f>IFERROR(((BH_Capex!J179*0.1)*Settings!C16)/((1+Settings!C11)^Settings!C16), "-")</f>
        <v/>
      </c>
      <c r="K179" s="20">
        <f>IFERROR(((BH_Capex!K179*0.1)*Settings!C16)/((1+Settings!C11)^Settings!C16), "-")</f>
        <v/>
      </c>
      <c r="L179" s="20">
        <f>IFERROR(((BH_Capex!L179*0.1)*Settings!C16)/((1+Settings!C11)^Settings!C16), "-")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IFERROR(((BH_Capex!C180*0.1)*Settings!C16)/((1+Settings!C11)^Settings!C16), "-")</f>
        <v/>
      </c>
      <c r="D180" s="20">
        <f>IFERROR(((BH_Capex!D180*0.1)*Settings!C16)/((1+Settings!C11)^Settings!C16), "-")</f>
        <v/>
      </c>
      <c r="E180" s="20">
        <f>IFERROR(((BH_Capex!E180*0.1)*Settings!C16)/((1+Settings!C11)^Settings!C16), "-")</f>
        <v/>
      </c>
      <c r="F180" s="20">
        <f>IFERROR(((BH_Capex!F180*0.1)*Settings!C16)/((1+Settings!C11)^Settings!C16), "-")</f>
        <v/>
      </c>
      <c r="G180" s="20">
        <f>IFERROR(((BH_Capex!G180*0.1)*Settings!C16)/((1+Settings!C11)^Settings!C16), "-")</f>
        <v/>
      </c>
      <c r="H180" s="20">
        <f>IFERROR(((BH_Capex!H180*0.1)*Settings!C16)/((1+Settings!C11)^Settings!C16), "-")</f>
        <v/>
      </c>
      <c r="I180" s="20">
        <f>IFERROR(((BH_Capex!I180*0.1)*Settings!C16)/((1+Settings!C11)^Settings!C16), "-")</f>
        <v/>
      </c>
      <c r="J180" s="20">
        <f>IFERROR(((BH_Capex!J180*0.1)*Settings!C16)/((1+Settings!C11)^Settings!C16), "-")</f>
        <v/>
      </c>
      <c r="K180" s="20">
        <f>IFERROR(((BH_Capex!K180*0.1)*Settings!C16)/((1+Settings!C11)^Settings!C16), "-")</f>
        <v/>
      </c>
      <c r="L180" s="20">
        <f>IFERROR(((BH_Capex!L180*0.1)*Settings!C16)/((1+Settings!C11)^Settings!C16), "-")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IFERROR(((BH_Capex!C181*0.1)*Settings!C16)/((1+Settings!C11)^Settings!C16), "-")</f>
        <v/>
      </c>
      <c r="D181" s="20">
        <f>IFERROR(((BH_Capex!D181*0.1)*Settings!C16)/((1+Settings!C11)^Settings!C16), "-")</f>
        <v/>
      </c>
      <c r="E181" s="20">
        <f>IFERROR(((BH_Capex!E181*0.1)*Settings!C16)/((1+Settings!C11)^Settings!C16), "-")</f>
        <v/>
      </c>
      <c r="F181" s="20">
        <f>IFERROR(((BH_Capex!F181*0.1)*Settings!C16)/((1+Settings!C11)^Settings!C16), "-")</f>
        <v/>
      </c>
      <c r="G181" s="20">
        <f>IFERROR(((BH_Capex!G181*0.1)*Settings!C16)/((1+Settings!C11)^Settings!C16), "-")</f>
        <v/>
      </c>
      <c r="H181" s="20">
        <f>IFERROR(((BH_Capex!H181*0.1)*Settings!C16)/((1+Settings!C11)^Settings!C16), "-")</f>
        <v/>
      </c>
      <c r="I181" s="20">
        <f>IFERROR(((BH_Capex!I181*0.1)*Settings!C16)/((1+Settings!C11)^Settings!C16), "-")</f>
        <v/>
      </c>
      <c r="J181" s="20">
        <f>IFERROR(((BH_Capex!J181*0.1)*Settings!C16)/((1+Settings!C11)^Settings!C16), "-")</f>
        <v/>
      </c>
      <c r="K181" s="20">
        <f>IFERROR(((BH_Capex!K181*0.1)*Settings!C16)/((1+Settings!C11)^Settings!C16), "-")</f>
        <v/>
      </c>
      <c r="L181" s="20">
        <f>IFERROR(((BH_Capex!L181*0.1)*Settings!C16)/((1+Settings!C11)^Settings!C16), "-")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IFERROR(((BH_Capex!C182*0.1)*Settings!C16)/((1+Settings!C11)^Settings!C16), "-")</f>
        <v/>
      </c>
      <c r="D182" s="20">
        <f>IFERROR(((BH_Capex!D182*0.1)*Settings!C16)/((1+Settings!C11)^Settings!C16), "-")</f>
        <v/>
      </c>
      <c r="E182" s="20">
        <f>IFERROR(((BH_Capex!E182*0.1)*Settings!C16)/((1+Settings!C11)^Settings!C16), "-")</f>
        <v/>
      </c>
      <c r="F182" s="20">
        <f>IFERROR(((BH_Capex!F182*0.1)*Settings!C16)/((1+Settings!C11)^Settings!C16), "-")</f>
        <v/>
      </c>
      <c r="G182" s="20">
        <f>IFERROR(((BH_Capex!G182*0.1)*Settings!C16)/((1+Settings!C11)^Settings!C16), "-")</f>
        <v/>
      </c>
      <c r="H182" s="20">
        <f>IFERROR(((BH_Capex!H182*0.1)*Settings!C16)/((1+Settings!C11)^Settings!C16), "-")</f>
        <v/>
      </c>
      <c r="I182" s="20">
        <f>IFERROR(((BH_Capex!I182*0.1)*Settings!C16)/((1+Settings!C11)^Settings!C16), "-")</f>
        <v/>
      </c>
      <c r="J182" s="20">
        <f>IFERROR(((BH_Capex!J182*0.1)*Settings!C16)/((1+Settings!C11)^Settings!C16), "-")</f>
        <v/>
      </c>
      <c r="K182" s="20">
        <f>IFERROR(((BH_Capex!K182*0.1)*Settings!C16)/((1+Settings!C11)^Settings!C16), "-")</f>
        <v/>
      </c>
      <c r="L182" s="20">
        <f>IFERROR(((BH_Capex!L182*0.1)*Settings!C16)/((1+Settings!C11)^Settings!C16), "-")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IFERROR(((BH_Capex!C183*0.1)*Settings!C16)/((1+Settings!C11)^Settings!C16), "-")</f>
        <v/>
      </c>
      <c r="D183" s="20">
        <f>IFERROR(((BH_Capex!D183*0.1)*Settings!C16)/((1+Settings!C11)^Settings!C16), "-")</f>
        <v/>
      </c>
      <c r="E183" s="20">
        <f>IFERROR(((BH_Capex!E183*0.1)*Settings!C16)/((1+Settings!C11)^Settings!C16), "-")</f>
        <v/>
      </c>
      <c r="F183" s="20">
        <f>IFERROR(((BH_Capex!F183*0.1)*Settings!C16)/((1+Settings!C11)^Settings!C16), "-")</f>
        <v/>
      </c>
      <c r="G183" s="20">
        <f>IFERROR(((BH_Capex!G183*0.1)*Settings!C16)/((1+Settings!C11)^Settings!C16), "-")</f>
        <v/>
      </c>
      <c r="H183" s="20">
        <f>IFERROR(((BH_Capex!H183*0.1)*Settings!C16)/((1+Settings!C11)^Settings!C16), "-")</f>
        <v/>
      </c>
      <c r="I183" s="20">
        <f>IFERROR(((BH_Capex!I183*0.1)*Settings!C16)/((1+Settings!C11)^Settings!C16), "-")</f>
        <v/>
      </c>
      <c r="J183" s="20">
        <f>IFERROR(((BH_Capex!J183*0.1)*Settings!C16)/((1+Settings!C11)^Settings!C16), "-")</f>
        <v/>
      </c>
      <c r="K183" s="20">
        <f>IFERROR(((BH_Capex!K183*0.1)*Settings!C16)/((1+Settings!C11)^Settings!C16), "-")</f>
        <v/>
      </c>
      <c r="L183" s="20">
        <f>IFERROR(((BH_Capex!L183*0.1)*Settings!C16)/((1+Settings!C11)^Settings!C16), "-")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IFERROR(((BH_Capex!C184*0.1)*Settings!C16)/((1+Settings!C11)^Settings!C16), "-")</f>
        <v/>
      </c>
      <c r="D184" s="20">
        <f>IFERROR(((BH_Capex!D184*0.1)*Settings!C16)/((1+Settings!C11)^Settings!C16), "-")</f>
        <v/>
      </c>
      <c r="E184" s="20">
        <f>IFERROR(((BH_Capex!E184*0.1)*Settings!C16)/((1+Settings!C11)^Settings!C16), "-")</f>
        <v/>
      </c>
      <c r="F184" s="20">
        <f>IFERROR(((BH_Capex!F184*0.1)*Settings!C16)/((1+Settings!C11)^Settings!C16), "-")</f>
        <v/>
      </c>
      <c r="G184" s="20">
        <f>IFERROR(((BH_Capex!G184*0.1)*Settings!C16)/((1+Settings!C11)^Settings!C16), "-")</f>
        <v/>
      </c>
      <c r="H184" s="20">
        <f>IFERROR(((BH_Capex!H184*0.1)*Settings!C16)/((1+Settings!C11)^Settings!C16), "-")</f>
        <v/>
      </c>
      <c r="I184" s="20">
        <f>IFERROR(((BH_Capex!I184*0.1)*Settings!C16)/((1+Settings!C11)^Settings!C16), "-")</f>
        <v/>
      </c>
      <c r="J184" s="20">
        <f>IFERROR(((BH_Capex!J184*0.1)*Settings!C16)/((1+Settings!C11)^Settings!C16), "-")</f>
        <v/>
      </c>
      <c r="K184" s="20">
        <f>IFERROR(((BH_Capex!K184*0.1)*Settings!C16)/((1+Settings!C11)^Settings!C16), "-")</f>
        <v/>
      </c>
      <c r="L184" s="20">
        <f>IFERROR(((BH_Capex!L184*0.1)*Settings!C16)/((1+Settings!C11)^Settings!C16), "-")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IFERROR(((BH_Capex!C185*0.1)*Settings!C16)/((1+Settings!C11)^Settings!C16), "-")</f>
        <v/>
      </c>
      <c r="D185" s="20">
        <f>IFERROR(((BH_Capex!D185*0.1)*Settings!C16)/((1+Settings!C11)^Settings!C16), "-")</f>
        <v/>
      </c>
      <c r="E185" s="20">
        <f>IFERROR(((BH_Capex!E185*0.1)*Settings!C16)/((1+Settings!C11)^Settings!C16), "-")</f>
        <v/>
      </c>
      <c r="F185" s="20">
        <f>IFERROR(((BH_Capex!F185*0.1)*Settings!C16)/((1+Settings!C11)^Settings!C16), "-")</f>
        <v/>
      </c>
      <c r="G185" s="20">
        <f>IFERROR(((BH_Capex!G185*0.1)*Settings!C16)/((1+Settings!C11)^Settings!C16), "-")</f>
        <v/>
      </c>
      <c r="H185" s="20">
        <f>IFERROR(((BH_Capex!H185*0.1)*Settings!C16)/((1+Settings!C11)^Settings!C16), "-")</f>
        <v/>
      </c>
      <c r="I185" s="20">
        <f>IFERROR(((BH_Capex!I185*0.1)*Settings!C16)/((1+Settings!C11)^Settings!C16), "-")</f>
        <v/>
      </c>
      <c r="J185" s="20">
        <f>IFERROR(((BH_Capex!J185*0.1)*Settings!C16)/((1+Settings!C11)^Settings!C16), "-")</f>
        <v/>
      </c>
      <c r="K185" s="20">
        <f>IFERROR(((BH_Capex!K185*0.1)*Settings!C16)/((1+Settings!C11)^Settings!C16), "-")</f>
        <v/>
      </c>
      <c r="L185" s="20">
        <f>IFERROR(((BH_Capex!L185*0.1)*Settings!C16)/((1+Settings!C11)^Settings!C16), "-")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IFERROR(((BH_Capex!C186*0.1)*Settings!C16)/((1+Settings!C11)^Settings!C16), "-")</f>
        <v/>
      </c>
      <c r="D186" s="20">
        <f>IFERROR(((BH_Capex!D186*0.1)*Settings!C16)/((1+Settings!C11)^Settings!C16), "-")</f>
        <v/>
      </c>
      <c r="E186" s="20">
        <f>IFERROR(((BH_Capex!E186*0.1)*Settings!C16)/((1+Settings!C11)^Settings!C16), "-")</f>
        <v/>
      </c>
      <c r="F186" s="20">
        <f>IFERROR(((BH_Capex!F186*0.1)*Settings!C16)/((1+Settings!C11)^Settings!C16), "-")</f>
        <v/>
      </c>
      <c r="G186" s="20">
        <f>IFERROR(((BH_Capex!G186*0.1)*Settings!C16)/((1+Settings!C11)^Settings!C16), "-")</f>
        <v/>
      </c>
      <c r="H186" s="20">
        <f>IFERROR(((BH_Capex!H186*0.1)*Settings!C16)/((1+Settings!C11)^Settings!C16), "-")</f>
        <v/>
      </c>
      <c r="I186" s="20">
        <f>IFERROR(((BH_Capex!I186*0.1)*Settings!C16)/((1+Settings!C11)^Settings!C16), "-")</f>
        <v/>
      </c>
      <c r="J186" s="20">
        <f>IFERROR(((BH_Capex!J186*0.1)*Settings!C16)/((1+Settings!C11)^Settings!C16), "-")</f>
        <v/>
      </c>
      <c r="K186" s="20">
        <f>IFERROR(((BH_Capex!K186*0.1)*Settings!C16)/((1+Settings!C11)^Settings!C16), "-")</f>
        <v/>
      </c>
      <c r="L186" s="20">
        <f>IFERROR(((BH_Capex!L186*0.1)*Settings!C16)/((1+Settings!C11)^Settings!C16), "-")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IFERROR(((BH_Capex!C187*0.1)*Settings!C16)/((1+Settings!C11)^Settings!C16), "-")</f>
        <v/>
      </c>
      <c r="D187" s="20">
        <f>IFERROR(((BH_Capex!D187*0.1)*Settings!C16)/((1+Settings!C11)^Settings!C16), "-")</f>
        <v/>
      </c>
      <c r="E187" s="20">
        <f>IFERROR(((BH_Capex!E187*0.1)*Settings!C16)/((1+Settings!C11)^Settings!C16), "-")</f>
        <v/>
      </c>
      <c r="F187" s="20">
        <f>IFERROR(((BH_Capex!F187*0.1)*Settings!C16)/((1+Settings!C11)^Settings!C16), "-")</f>
        <v/>
      </c>
      <c r="G187" s="20">
        <f>IFERROR(((BH_Capex!G187*0.1)*Settings!C16)/((1+Settings!C11)^Settings!C16), "-")</f>
        <v/>
      </c>
      <c r="H187" s="20">
        <f>IFERROR(((BH_Capex!H187*0.1)*Settings!C16)/((1+Settings!C11)^Settings!C16), "-")</f>
        <v/>
      </c>
      <c r="I187" s="20">
        <f>IFERROR(((BH_Capex!I187*0.1)*Settings!C16)/((1+Settings!C11)^Settings!C16), "-")</f>
        <v/>
      </c>
      <c r="J187" s="20">
        <f>IFERROR(((BH_Capex!J187*0.1)*Settings!C16)/((1+Settings!C11)^Settings!C16), "-")</f>
        <v/>
      </c>
      <c r="K187" s="20">
        <f>IFERROR(((BH_Capex!K187*0.1)*Settings!C16)/((1+Settings!C11)^Settings!C16), "-")</f>
        <v/>
      </c>
      <c r="L187" s="20">
        <f>IFERROR(((BH_Capex!L187*0.1)*Settings!C16)/((1+Settings!C11)^Settings!C16), "-")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IFERROR(((BH_Capex!C188*0.1)*Settings!C16)/((1+Settings!C11)^Settings!C16), "-")</f>
        <v/>
      </c>
      <c r="D188" s="20">
        <f>IFERROR(((BH_Capex!D188*0.1)*Settings!C16)/((1+Settings!C11)^Settings!C16), "-")</f>
        <v/>
      </c>
      <c r="E188" s="20">
        <f>IFERROR(((BH_Capex!E188*0.1)*Settings!C16)/((1+Settings!C11)^Settings!C16), "-")</f>
        <v/>
      </c>
      <c r="F188" s="20">
        <f>IFERROR(((BH_Capex!F188*0.1)*Settings!C16)/((1+Settings!C11)^Settings!C16), "-")</f>
        <v/>
      </c>
      <c r="G188" s="20">
        <f>IFERROR(((BH_Capex!G188*0.1)*Settings!C16)/((1+Settings!C11)^Settings!C16), "-")</f>
        <v/>
      </c>
      <c r="H188" s="20">
        <f>IFERROR(((BH_Capex!H188*0.1)*Settings!C16)/((1+Settings!C11)^Settings!C16), "-")</f>
        <v/>
      </c>
      <c r="I188" s="20">
        <f>IFERROR(((BH_Capex!I188*0.1)*Settings!C16)/((1+Settings!C11)^Settings!C16), "-")</f>
        <v/>
      </c>
      <c r="J188" s="20">
        <f>IFERROR(((BH_Capex!J188*0.1)*Settings!C16)/((1+Settings!C11)^Settings!C16), "-")</f>
        <v/>
      </c>
      <c r="K188" s="20">
        <f>IFERROR(((BH_Capex!K188*0.1)*Settings!C16)/((1+Settings!C11)^Settings!C16), "-")</f>
        <v/>
      </c>
      <c r="L188" s="20">
        <f>IFERROR(((BH_Capex!L188*0.1)*Settings!C16)/((1+Settings!C11)^Settings!C16), "-")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IFERROR(((BH_Capex!C189*0.1)*Settings!C16)/((1+Settings!C11)^Settings!C16), "-")</f>
        <v/>
      </c>
      <c r="D189" s="20">
        <f>IFERROR(((BH_Capex!D189*0.1)*Settings!C16)/((1+Settings!C11)^Settings!C16), "-")</f>
        <v/>
      </c>
      <c r="E189" s="20">
        <f>IFERROR(((BH_Capex!E189*0.1)*Settings!C16)/((1+Settings!C11)^Settings!C16), "-")</f>
        <v/>
      </c>
      <c r="F189" s="20">
        <f>IFERROR(((BH_Capex!F189*0.1)*Settings!C16)/((1+Settings!C11)^Settings!C16), "-")</f>
        <v/>
      </c>
      <c r="G189" s="20">
        <f>IFERROR(((BH_Capex!G189*0.1)*Settings!C16)/((1+Settings!C11)^Settings!C16), "-")</f>
        <v/>
      </c>
      <c r="H189" s="20">
        <f>IFERROR(((BH_Capex!H189*0.1)*Settings!C16)/((1+Settings!C11)^Settings!C16), "-")</f>
        <v/>
      </c>
      <c r="I189" s="20">
        <f>IFERROR(((BH_Capex!I189*0.1)*Settings!C16)/((1+Settings!C11)^Settings!C16), "-")</f>
        <v/>
      </c>
      <c r="J189" s="20">
        <f>IFERROR(((BH_Capex!J189*0.1)*Settings!C16)/((1+Settings!C11)^Settings!C16), "-")</f>
        <v/>
      </c>
      <c r="K189" s="20">
        <f>IFERROR(((BH_Capex!K189*0.1)*Settings!C16)/((1+Settings!C11)^Settings!C16), "-")</f>
        <v/>
      </c>
      <c r="L189" s="20">
        <f>IFERROR(((BH_Capex!L189*0.1)*Settings!C16)/((1+Settings!C11)^Settings!C16), "-")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IFERROR(((Tower_Capex!C2*0.1)*Settings!C16)/((1+Settings!C11)^Settings!C16), "-")</f>
        <v/>
      </c>
      <c r="D2" s="20">
        <f>IFERROR(((Tower_Capex!D2*0.1)*Settings!C16)/((1+Settings!C11)^Settings!C16), "-")</f>
        <v/>
      </c>
      <c r="E2" s="20">
        <f>IFERROR(((Tower_Capex!E2*0.1)*Settings!C16)/((1+Settings!C11)^Settings!C16), "-")</f>
        <v/>
      </c>
      <c r="F2" s="20">
        <f>IFERROR(((Tower_Capex!F2*0.1)*Settings!C16)/((1+Settings!C11)^Settings!C16), "-")</f>
        <v/>
      </c>
      <c r="G2" s="20">
        <f>IFERROR(((Tower_Capex!G2*0.1)*Settings!C16)/((1+Settings!C11)^Settings!C16), "-")</f>
        <v/>
      </c>
      <c r="H2" s="20">
        <f>IFERROR(((Tower_Capex!H2*0.1)*Settings!C16)/((1+Settings!C11)^Settings!C16), "-")</f>
        <v/>
      </c>
      <c r="I2" s="20">
        <f>IFERROR(((Tower_Capex!I2*0.1)*Settings!C16)/((1+Settings!C11)^Settings!C16), "-")</f>
        <v/>
      </c>
      <c r="J2" s="20">
        <f>IFERROR(((Tower_Capex!J2*0.1)*Settings!C16)/((1+Settings!C11)^Settings!C16), "-")</f>
        <v/>
      </c>
      <c r="K2" s="20">
        <f>IFERROR(((Tower_Capex!K2*0.1)*Settings!C16)/((1+Settings!C11)^Settings!C16), "-")</f>
        <v/>
      </c>
      <c r="L2" s="20">
        <f>IFERROR(((Tower_Capex!L2*0.1)*Settings!C16)/((1+Settings!C11)^Settings!C16), "-")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IFERROR(((Tower_Capex!C3*0.1)*Settings!C16)/((1+Settings!C11)^Settings!C16), "-")</f>
        <v/>
      </c>
      <c r="D3" s="20">
        <f>IFERROR(((Tower_Capex!D3*0.1)*Settings!C16)/((1+Settings!C11)^Settings!C16), "-")</f>
        <v/>
      </c>
      <c r="E3" s="20">
        <f>IFERROR(((Tower_Capex!E3*0.1)*Settings!C16)/((1+Settings!C11)^Settings!C16), "-")</f>
        <v/>
      </c>
      <c r="F3" s="20">
        <f>IFERROR(((Tower_Capex!F3*0.1)*Settings!C16)/((1+Settings!C11)^Settings!C16), "-")</f>
        <v/>
      </c>
      <c r="G3" s="20">
        <f>IFERROR(((Tower_Capex!G3*0.1)*Settings!C16)/((1+Settings!C11)^Settings!C16), "-")</f>
        <v/>
      </c>
      <c r="H3" s="20">
        <f>IFERROR(((Tower_Capex!H3*0.1)*Settings!C16)/((1+Settings!C11)^Settings!C16), "-")</f>
        <v/>
      </c>
      <c r="I3" s="20">
        <f>IFERROR(((Tower_Capex!I3*0.1)*Settings!C16)/((1+Settings!C11)^Settings!C16), "-")</f>
        <v/>
      </c>
      <c r="J3" s="20">
        <f>IFERROR(((Tower_Capex!J3*0.1)*Settings!C16)/((1+Settings!C11)^Settings!C16), "-")</f>
        <v/>
      </c>
      <c r="K3" s="20">
        <f>IFERROR(((Tower_Capex!K3*0.1)*Settings!C16)/((1+Settings!C11)^Settings!C16), "-")</f>
        <v/>
      </c>
      <c r="L3" s="20">
        <f>IFERROR(((Tower_Capex!L3*0.1)*Settings!C16)/((1+Settings!C11)^Settings!C16), "-")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IFERROR(((Tower_Capex!C4*0.1)*Settings!C16)/((1+Settings!C11)^Settings!C16), "-")</f>
        <v/>
      </c>
      <c r="D4" s="20">
        <f>IFERROR(((Tower_Capex!D4*0.1)*Settings!C16)/((1+Settings!C11)^Settings!C16), "-")</f>
        <v/>
      </c>
      <c r="E4" s="20">
        <f>IFERROR(((Tower_Capex!E4*0.1)*Settings!C16)/((1+Settings!C11)^Settings!C16), "-")</f>
        <v/>
      </c>
      <c r="F4" s="20">
        <f>IFERROR(((Tower_Capex!F4*0.1)*Settings!C16)/((1+Settings!C11)^Settings!C16), "-")</f>
        <v/>
      </c>
      <c r="G4" s="20">
        <f>IFERROR(((Tower_Capex!G4*0.1)*Settings!C16)/((1+Settings!C11)^Settings!C16), "-")</f>
        <v/>
      </c>
      <c r="H4" s="20">
        <f>IFERROR(((Tower_Capex!H4*0.1)*Settings!C16)/((1+Settings!C11)^Settings!C16), "-")</f>
        <v/>
      </c>
      <c r="I4" s="20">
        <f>IFERROR(((Tower_Capex!I4*0.1)*Settings!C16)/((1+Settings!C11)^Settings!C16), "-")</f>
        <v/>
      </c>
      <c r="J4" s="20">
        <f>IFERROR(((Tower_Capex!J4*0.1)*Settings!C16)/((1+Settings!C11)^Settings!C16), "-")</f>
        <v/>
      </c>
      <c r="K4" s="20">
        <f>IFERROR(((Tower_Capex!K4*0.1)*Settings!C16)/((1+Settings!C11)^Settings!C16), "-")</f>
        <v/>
      </c>
      <c r="L4" s="20">
        <f>IFERROR(((Tower_Capex!L4*0.1)*Settings!C16)/((1+Settings!C11)^Settings!C16), "-")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IFERROR(((Tower_Capex!C5*0.1)*Settings!C16)/((1+Settings!C11)^Settings!C16), "-")</f>
        <v/>
      </c>
      <c r="D5" s="20">
        <f>IFERROR(((Tower_Capex!D5*0.1)*Settings!C16)/((1+Settings!C11)^Settings!C16), "-")</f>
        <v/>
      </c>
      <c r="E5" s="20">
        <f>IFERROR(((Tower_Capex!E5*0.1)*Settings!C16)/((1+Settings!C11)^Settings!C16), "-")</f>
        <v/>
      </c>
      <c r="F5" s="20">
        <f>IFERROR(((Tower_Capex!F5*0.1)*Settings!C16)/((1+Settings!C11)^Settings!C16), "-")</f>
        <v/>
      </c>
      <c r="G5" s="20">
        <f>IFERROR(((Tower_Capex!G5*0.1)*Settings!C16)/((1+Settings!C11)^Settings!C16), "-")</f>
        <v/>
      </c>
      <c r="H5" s="20">
        <f>IFERROR(((Tower_Capex!H5*0.1)*Settings!C16)/((1+Settings!C11)^Settings!C16), "-")</f>
        <v/>
      </c>
      <c r="I5" s="20">
        <f>IFERROR(((Tower_Capex!I5*0.1)*Settings!C16)/((1+Settings!C11)^Settings!C16), "-")</f>
        <v/>
      </c>
      <c r="J5" s="20">
        <f>IFERROR(((Tower_Capex!J5*0.1)*Settings!C16)/((1+Settings!C11)^Settings!C16), "-")</f>
        <v/>
      </c>
      <c r="K5" s="20">
        <f>IFERROR(((Tower_Capex!K5*0.1)*Settings!C16)/((1+Settings!C11)^Settings!C16), "-")</f>
        <v/>
      </c>
      <c r="L5" s="20">
        <f>IFERROR(((Tower_Capex!L5*0.1)*Settings!C16)/((1+Settings!C11)^Settings!C16), "-")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IFERROR(((Tower_Capex!C6*0.1)*Settings!C16)/((1+Settings!C11)^Settings!C16), "-")</f>
        <v/>
      </c>
      <c r="D6" s="20">
        <f>IFERROR(((Tower_Capex!D6*0.1)*Settings!C16)/((1+Settings!C11)^Settings!C16), "-")</f>
        <v/>
      </c>
      <c r="E6" s="20">
        <f>IFERROR(((Tower_Capex!E6*0.1)*Settings!C16)/((1+Settings!C11)^Settings!C16), "-")</f>
        <v/>
      </c>
      <c r="F6" s="20">
        <f>IFERROR(((Tower_Capex!F6*0.1)*Settings!C16)/((1+Settings!C11)^Settings!C16), "-")</f>
        <v/>
      </c>
      <c r="G6" s="20">
        <f>IFERROR(((Tower_Capex!G6*0.1)*Settings!C16)/((1+Settings!C11)^Settings!C16), "-")</f>
        <v/>
      </c>
      <c r="H6" s="20">
        <f>IFERROR(((Tower_Capex!H6*0.1)*Settings!C16)/((1+Settings!C11)^Settings!C16), "-")</f>
        <v/>
      </c>
      <c r="I6" s="20">
        <f>IFERROR(((Tower_Capex!I6*0.1)*Settings!C16)/((1+Settings!C11)^Settings!C16), "-")</f>
        <v/>
      </c>
      <c r="J6" s="20">
        <f>IFERROR(((Tower_Capex!J6*0.1)*Settings!C16)/((1+Settings!C11)^Settings!C16), "-")</f>
        <v/>
      </c>
      <c r="K6" s="20">
        <f>IFERROR(((Tower_Capex!K6*0.1)*Settings!C16)/((1+Settings!C11)^Settings!C16), "-")</f>
        <v/>
      </c>
      <c r="L6" s="20">
        <f>IFERROR(((Tower_Capex!L6*0.1)*Settings!C16)/((1+Settings!C11)^Settings!C16), "-")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IFERROR(((Tower_Capex!C7*0.1)*Settings!C16)/((1+Settings!C11)^Settings!C16), "-")</f>
        <v/>
      </c>
      <c r="D7" s="20">
        <f>IFERROR(((Tower_Capex!D7*0.1)*Settings!C16)/((1+Settings!C11)^Settings!C16), "-")</f>
        <v/>
      </c>
      <c r="E7" s="20">
        <f>IFERROR(((Tower_Capex!E7*0.1)*Settings!C16)/((1+Settings!C11)^Settings!C16), "-")</f>
        <v/>
      </c>
      <c r="F7" s="20">
        <f>IFERROR(((Tower_Capex!F7*0.1)*Settings!C16)/((1+Settings!C11)^Settings!C16), "-")</f>
        <v/>
      </c>
      <c r="G7" s="20">
        <f>IFERROR(((Tower_Capex!G7*0.1)*Settings!C16)/((1+Settings!C11)^Settings!C16), "-")</f>
        <v/>
      </c>
      <c r="H7" s="20">
        <f>IFERROR(((Tower_Capex!H7*0.1)*Settings!C16)/((1+Settings!C11)^Settings!C16), "-")</f>
        <v/>
      </c>
      <c r="I7" s="20">
        <f>IFERROR(((Tower_Capex!I7*0.1)*Settings!C16)/((1+Settings!C11)^Settings!C16), "-")</f>
        <v/>
      </c>
      <c r="J7" s="20">
        <f>IFERROR(((Tower_Capex!J7*0.1)*Settings!C16)/((1+Settings!C11)^Settings!C16), "-")</f>
        <v/>
      </c>
      <c r="K7" s="20">
        <f>IFERROR(((Tower_Capex!K7*0.1)*Settings!C16)/((1+Settings!C11)^Settings!C16), "-")</f>
        <v/>
      </c>
      <c r="L7" s="20">
        <f>IFERROR(((Tower_Capex!L7*0.1)*Settings!C16)/((1+Settings!C11)^Settings!C16), "-")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IFERROR(((Tower_Capex!C8*0.1)*Settings!C16)/((1+Settings!C11)^Settings!C16), "-")</f>
        <v/>
      </c>
      <c r="D8" s="20">
        <f>IFERROR(((Tower_Capex!D8*0.1)*Settings!C16)/((1+Settings!C11)^Settings!C16), "-")</f>
        <v/>
      </c>
      <c r="E8" s="20">
        <f>IFERROR(((Tower_Capex!E8*0.1)*Settings!C16)/((1+Settings!C11)^Settings!C16), "-")</f>
        <v/>
      </c>
      <c r="F8" s="20">
        <f>IFERROR(((Tower_Capex!F8*0.1)*Settings!C16)/((1+Settings!C11)^Settings!C16), "-")</f>
        <v/>
      </c>
      <c r="G8" s="20">
        <f>IFERROR(((Tower_Capex!G8*0.1)*Settings!C16)/((1+Settings!C11)^Settings!C16), "-")</f>
        <v/>
      </c>
      <c r="H8" s="20">
        <f>IFERROR(((Tower_Capex!H8*0.1)*Settings!C16)/((1+Settings!C11)^Settings!C16), "-")</f>
        <v/>
      </c>
      <c r="I8" s="20">
        <f>IFERROR(((Tower_Capex!I8*0.1)*Settings!C16)/((1+Settings!C11)^Settings!C16), "-")</f>
        <v/>
      </c>
      <c r="J8" s="20">
        <f>IFERROR(((Tower_Capex!J8*0.1)*Settings!C16)/((1+Settings!C11)^Settings!C16), "-")</f>
        <v/>
      </c>
      <c r="K8" s="20">
        <f>IFERROR(((Tower_Capex!K8*0.1)*Settings!C16)/((1+Settings!C11)^Settings!C16), "-")</f>
        <v/>
      </c>
      <c r="L8" s="20">
        <f>IFERROR(((Tower_Capex!L8*0.1)*Settings!C16)/((1+Settings!C11)^Settings!C16), "-")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IFERROR(((Tower_Capex!C9*0.1)*Settings!C16)/((1+Settings!C11)^Settings!C16), "-")</f>
        <v/>
      </c>
      <c r="D9" s="20">
        <f>IFERROR(((Tower_Capex!D9*0.1)*Settings!C16)/((1+Settings!C11)^Settings!C16), "-")</f>
        <v/>
      </c>
      <c r="E9" s="20">
        <f>IFERROR(((Tower_Capex!E9*0.1)*Settings!C16)/((1+Settings!C11)^Settings!C16), "-")</f>
        <v/>
      </c>
      <c r="F9" s="20">
        <f>IFERROR(((Tower_Capex!F9*0.1)*Settings!C16)/((1+Settings!C11)^Settings!C16), "-")</f>
        <v/>
      </c>
      <c r="G9" s="20">
        <f>IFERROR(((Tower_Capex!G9*0.1)*Settings!C16)/((1+Settings!C11)^Settings!C16), "-")</f>
        <v/>
      </c>
      <c r="H9" s="20">
        <f>IFERROR(((Tower_Capex!H9*0.1)*Settings!C16)/((1+Settings!C11)^Settings!C16), "-")</f>
        <v/>
      </c>
      <c r="I9" s="20">
        <f>IFERROR(((Tower_Capex!I9*0.1)*Settings!C16)/((1+Settings!C11)^Settings!C16), "-")</f>
        <v/>
      </c>
      <c r="J9" s="20">
        <f>IFERROR(((Tower_Capex!J9*0.1)*Settings!C16)/((1+Settings!C11)^Settings!C16), "-")</f>
        <v/>
      </c>
      <c r="K9" s="20">
        <f>IFERROR(((Tower_Capex!K9*0.1)*Settings!C16)/((1+Settings!C11)^Settings!C16), "-")</f>
        <v/>
      </c>
      <c r="L9" s="20">
        <f>IFERROR(((Tower_Capex!L9*0.1)*Settings!C16)/((1+Settings!C11)^Settings!C16), "-")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IFERROR(((Tower_Capex!C10*0.1)*Settings!C16)/((1+Settings!C11)^Settings!C16), "-")</f>
        <v/>
      </c>
      <c r="D10" s="20">
        <f>IFERROR(((Tower_Capex!D10*0.1)*Settings!C16)/((1+Settings!C11)^Settings!C16), "-")</f>
        <v/>
      </c>
      <c r="E10" s="20">
        <f>IFERROR(((Tower_Capex!E10*0.1)*Settings!C16)/((1+Settings!C11)^Settings!C16), "-")</f>
        <v/>
      </c>
      <c r="F10" s="20">
        <f>IFERROR(((Tower_Capex!F10*0.1)*Settings!C16)/((1+Settings!C11)^Settings!C16), "-")</f>
        <v/>
      </c>
      <c r="G10" s="20">
        <f>IFERROR(((Tower_Capex!G10*0.1)*Settings!C16)/((1+Settings!C11)^Settings!C16), "-")</f>
        <v/>
      </c>
      <c r="H10" s="20">
        <f>IFERROR(((Tower_Capex!H10*0.1)*Settings!C16)/((1+Settings!C11)^Settings!C16), "-")</f>
        <v/>
      </c>
      <c r="I10" s="20">
        <f>IFERROR(((Tower_Capex!I10*0.1)*Settings!C16)/((1+Settings!C11)^Settings!C16), "-")</f>
        <v/>
      </c>
      <c r="J10" s="20">
        <f>IFERROR(((Tower_Capex!J10*0.1)*Settings!C16)/((1+Settings!C11)^Settings!C16), "-")</f>
        <v/>
      </c>
      <c r="K10" s="20">
        <f>IFERROR(((Tower_Capex!K10*0.1)*Settings!C16)/((1+Settings!C11)^Settings!C16), "-")</f>
        <v/>
      </c>
      <c r="L10" s="20">
        <f>IFERROR(((Tower_Capex!L10*0.1)*Settings!C16)/((1+Settings!C11)^Settings!C16), "-")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IFERROR(((Tower_Capex!C11*0.1)*Settings!C16)/((1+Settings!C11)^Settings!C16), "-")</f>
        <v/>
      </c>
      <c r="D11" s="20">
        <f>IFERROR(((Tower_Capex!D11*0.1)*Settings!C16)/((1+Settings!C11)^Settings!C16), "-")</f>
        <v/>
      </c>
      <c r="E11" s="20">
        <f>IFERROR(((Tower_Capex!E11*0.1)*Settings!C16)/((1+Settings!C11)^Settings!C16), "-")</f>
        <v/>
      </c>
      <c r="F11" s="20">
        <f>IFERROR(((Tower_Capex!F11*0.1)*Settings!C16)/((1+Settings!C11)^Settings!C16), "-")</f>
        <v/>
      </c>
      <c r="G11" s="20">
        <f>IFERROR(((Tower_Capex!G11*0.1)*Settings!C16)/((1+Settings!C11)^Settings!C16), "-")</f>
        <v/>
      </c>
      <c r="H11" s="20">
        <f>IFERROR(((Tower_Capex!H11*0.1)*Settings!C16)/((1+Settings!C11)^Settings!C16), "-")</f>
        <v/>
      </c>
      <c r="I11" s="20">
        <f>IFERROR(((Tower_Capex!I11*0.1)*Settings!C16)/((1+Settings!C11)^Settings!C16), "-")</f>
        <v/>
      </c>
      <c r="J11" s="20">
        <f>IFERROR(((Tower_Capex!J11*0.1)*Settings!C16)/((1+Settings!C11)^Settings!C16), "-")</f>
        <v/>
      </c>
      <c r="K11" s="20">
        <f>IFERROR(((Tower_Capex!K11*0.1)*Settings!C16)/((1+Settings!C11)^Settings!C16), "-")</f>
        <v/>
      </c>
      <c r="L11" s="20">
        <f>IFERROR(((Tower_Capex!L11*0.1)*Settings!C16)/((1+Settings!C11)^Settings!C16), "-")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IFERROR(((Tower_Capex!C12*0.1)*Settings!C16)/((1+Settings!C11)^Settings!C16), "-")</f>
        <v/>
      </c>
      <c r="D12" s="20">
        <f>IFERROR(((Tower_Capex!D12*0.1)*Settings!C16)/((1+Settings!C11)^Settings!C16), "-")</f>
        <v/>
      </c>
      <c r="E12" s="20">
        <f>IFERROR(((Tower_Capex!E12*0.1)*Settings!C16)/((1+Settings!C11)^Settings!C16), "-")</f>
        <v/>
      </c>
      <c r="F12" s="20">
        <f>IFERROR(((Tower_Capex!F12*0.1)*Settings!C16)/((1+Settings!C11)^Settings!C16), "-")</f>
        <v/>
      </c>
      <c r="G12" s="20">
        <f>IFERROR(((Tower_Capex!G12*0.1)*Settings!C16)/((1+Settings!C11)^Settings!C16), "-")</f>
        <v/>
      </c>
      <c r="H12" s="20">
        <f>IFERROR(((Tower_Capex!H12*0.1)*Settings!C16)/((1+Settings!C11)^Settings!C16), "-")</f>
        <v/>
      </c>
      <c r="I12" s="20">
        <f>IFERROR(((Tower_Capex!I12*0.1)*Settings!C16)/((1+Settings!C11)^Settings!C16), "-")</f>
        <v/>
      </c>
      <c r="J12" s="20">
        <f>IFERROR(((Tower_Capex!J12*0.1)*Settings!C16)/((1+Settings!C11)^Settings!C16), "-")</f>
        <v/>
      </c>
      <c r="K12" s="20">
        <f>IFERROR(((Tower_Capex!K12*0.1)*Settings!C16)/((1+Settings!C11)^Settings!C16), "-")</f>
        <v/>
      </c>
      <c r="L12" s="20">
        <f>IFERROR(((Tower_Capex!L12*0.1)*Settings!C16)/((1+Settings!C11)^Settings!C16), "-")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IFERROR(((Tower_Capex!C13*0.1)*Settings!C16)/((1+Settings!C11)^Settings!C16), "-")</f>
        <v/>
      </c>
      <c r="D13" s="20">
        <f>IFERROR(((Tower_Capex!D13*0.1)*Settings!C16)/((1+Settings!C11)^Settings!C16), "-")</f>
        <v/>
      </c>
      <c r="E13" s="20">
        <f>IFERROR(((Tower_Capex!E13*0.1)*Settings!C16)/((1+Settings!C11)^Settings!C16), "-")</f>
        <v/>
      </c>
      <c r="F13" s="20">
        <f>IFERROR(((Tower_Capex!F13*0.1)*Settings!C16)/((1+Settings!C11)^Settings!C16), "-")</f>
        <v/>
      </c>
      <c r="G13" s="20">
        <f>IFERROR(((Tower_Capex!G13*0.1)*Settings!C16)/((1+Settings!C11)^Settings!C16), "-")</f>
        <v/>
      </c>
      <c r="H13" s="20">
        <f>IFERROR(((Tower_Capex!H13*0.1)*Settings!C16)/((1+Settings!C11)^Settings!C16), "-")</f>
        <v/>
      </c>
      <c r="I13" s="20">
        <f>IFERROR(((Tower_Capex!I13*0.1)*Settings!C16)/((1+Settings!C11)^Settings!C16), "-")</f>
        <v/>
      </c>
      <c r="J13" s="20">
        <f>IFERROR(((Tower_Capex!J13*0.1)*Settings!C16)/((1+Settings!C11)^Settings!C16), "-")</f>
        <v/>
      </c>
      <c r="K13" s="20">
        <f>IFERROR(((Tower_Capex!K13*0.1)*Settings!C16)/((1+Settings!C11)^Settings!C16), "-")</f>
        <v/>
      </c>
      <c r="L13" s="20">
        <f>IFERROR(((Tower_Capex!L13*0.1)*Settings!C16)/((1+Settings!C11)^Settings!C16), "-")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IFERROR(((Tower_Capex!C14*0.1)*Settings!C16)/((1+Settings!C11)^Settings!C16), "-")</f>
        <v/>
      </c>
      <c r="D14" s="20">
        <f>IFERROR(((Tower_Capex!D14*0.1)*Settings!C16)/((1+Settings!C11)^Settings!C16), "-")</f>
        <v/>
      </c>
      <c r="E14" s="20">
        <f>IFERROR(((Tower_Capex!E14*0.1)*Settings!C16)/((1+Settings!C11)^Settings!C16), "-")</f>
        <v/>
      </c>
      <c r="F14" s="20">
        <f>IFERROR(((Tower_Capex!F14*0.1)*Settings!C16)/((1+Settings!C11)^Settings!C16), "-")</f>
        <v/>
      </c>
      <c r="G14" s="20">
        <f>IFERROR(((Tower_Capex!G14*0.1)*Settings!C16)/((1+Settings!C11)^Settings!C16), "-")</f>
        <v/>
      </c>
      <c r="H14" s="20">
        <f>IFERROR(((Tower_Capex!H14*0.1)*Settings!C16)/((1+Settings!C11)^Settings!C16), "-")</f>
        <v/>
      </c>
      <c r="I14" s="20">
        <f>IFERROR(((Tower_Capex!I14*0.1)*Settings!C16)/((1+Settings!C11)^Settings!C16), "-")</f>
        <v/>
      </c>
      <c r="J14" s="20">
        <f>IFERROR(((Tower_Capex!J14*0.1)*Settings!C16)/((1+Settings!C11)^Settings!C16), "-")</f>
        <v/>
      </c>
      <c r="K14" s="20">
        <f>IFERROR(((Tower_Capex!K14*0.1)*Settings!C16)/((1+Settings!C11)^Settings!C16), "-")</f>
        <v/>
      </c>
      <c r="L14" s="20">
        <f>IFERROR(((Tower_Capex!L14*0.1)*Settings!C16)/((1+Settings!C11)^Settings!C16), "-")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IFERROR(((Tower_Capex!C15*0.1)*Settings!C16)/((1+Settings!C11)^Settings!C16), "-")</f>
        <v/>
      </c>
      <c r="D15" s="20">
        <f>IFERROR(((Tower_Capex!D15*0.1)*Settings!C16)/((1+Settings!C11)^Settings!C16), "-")</f>
        <v/>
      </c>
      <c r="E15" s="20">
        <f>IFERROR(((Tower_Capex!E15*0.1)*Settings!C16)/((1+Settings!C11)^Settings!C16), "-")</f>
        <v/>
      </c>
      <c r="F15" s="20">
        <f>IFERROR(((Tower_Capex!F15*0.1)*Settings!C16)/((1+Settings!C11)^Settings!C16), "-")</f>
        <v/>
      </c>
      <c r="G15" s="20">
        <f>IFERROR(((Tower_Capex!G15*0.1)*Settings!C16)/((1+Settings!C11)^Settings!C16), "-")</f>
        <v/>
      </c>
      <c r="H15" s="20">
        <f>IFERROR(((Tower_Capex!H15*0.1)*Settings!C16)/((1+Settings!C11)^Settings!C16), "-")</f>
        <v/>
      </c>
      <c r="I15" s="20">
        <f>IFERROR(((Tower_Capex!I15*0.1)*Settings!C16)/((1+Settings!C11)^Settings!C16), "-")</f>
        <v/>
      </c>
      <c r="J15" s="20">
        <f>IFERROR(((Tower_Capex!J15*0.1)*Settings!C16)/((1+Settings!C11)^Settings!C16), "-")</f>
        <v/>
      </c>
      <c r="K15" s="20">
        <f>IFERROR(((Tower_Capex!K15*0.1)*Settings!C16)/((1+Settings!C11)^Settings!C16), "-")</f>
        <v/>
      </c>
      <c r="L15" s="20">
        <f>IFERROR(((Tower_Capex!L15*0.1)*Settings!C16)/((1+Settings!C11)^Settings!C16), "-")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IFERROR(((Tower_Capex!C16*0.1)*Settings!C16)/((1+Settings!C11)^Settings!C16), "-")</f>
        <v/>
      </c>
      <c r="D16" s="20">
        <f>IFERROR(((Tower_Capex!D16*0.1)*Settings!C16)/((1+Settings!C11)^Settings!C16), "-")</f>
        <v/>
      </c>
      <c r="E16" s="20">
        <f>IFERROR(((Tower_Capex!E16*0.1)*Settings!C16)/((1+Settings!C11)^Settings!C16), "-")</f>
        <v/>
      </c>
      <c r="F16" s="20">
        <f>IFERROR(((Tower_Capex!F16*0.1)*Settings!C16)/((1+Settings!C11)^Settings!C16), "-")</f>
        <v/>
      </c>
      <c r="G16" s="20">
        <f>IFERROR(((Tower_Capex!G16*0.1)*Settings!C16)/((1+Settings!C11)^Settings!C16), "-")</f>
        <v/>
      </c>
      <c r="H16" s="20">
        <f>IFERROR(((Tower_Capex!H16*0.1)*Settings!C16)/((1+Settings!C11)^Settings!C16), "-")</f>
        <v/>
      </c>
      <c r="I16" s="20">
        <f>IFERROR(((Tower_Capex!I16*0.1)*Settings!C16)/((1+Settings!C11)^Settings!C16), "-")</f>
        <v/>
      </c>
      <c r="J16" s="20">
        <f>IFERROR(((Tower_Capex!J16*0.1)*Settings!C16)/((1+Settings!C11)^Settings!C16), "-")</f>
        <v/>
      </c>
      <c r="K16" s="20">
        <f>IFERROR(((Tower_Capex!K16*0.1)*Settings!C16)/((1+Settings!C11)^Settings!C16), "-")</f>
        <v/>
      </c>
      <c r="L16" s="20">
        <f>IFERROR(((Tower_Capex!L16*0.1)*Settings!C16)/((1+Settings!C11)^Settings!C16), "-")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IFERROR(((Tower_Capex!C17*0.1)*Settings!C16)/((1+Settings!C11)^Settings!C16), "-")</f>
        <v/>
      </c>
      <c r="D17" s="20">
        <f>IFERROR(((Tower_Capex!D17*0.1)*Settings!C16)/((1+Settings!C11)^Settings!C16), "-")</f>
        <v/>
      </c>
      <c r="E17" s="20">
        <f>IFERROR(((Tower_Capex!E17*0.1)*Settings!C16)/((1+Settings!C11)^Settings!C16), "-")</f>
        <v/>
      </c>
      <c r="F17" s="20">
        <f>IFERROR(((Tower_Capex!F17*0.1)*Settings!C16)/((1+Settings!C11)^Settings!C16), "-")</f>
        <v/>
      </c>
      <c r="G17" s="20">
        <f>IFERROR(((Tower_Capex!G17*0.1)*Settings!C16)/((1+Settings!C11)^Settings!C16), "-")</f>
        <v/>
      </c>
      <c r="H17" s="20">
        <f>IFERROR(((Tower_Capex!H17*0.1)*Settings!C16)/((1+Settings!C11)^Settings!C16), "-")</f>
        <v/>
      </c>
      <c r="I17" s="20">
        <f>IFERROR(((Tower_Capex!I17*0.1)*Settings!C16)/((1+Settings!C11)^Settings!C16), "-")</f>
        <v/>
      </c>
      <c r="J17" s="20">
        <f>IFERROR(((Tower_Capex!J17*0.1)*Settings!C16)/((1+Settings!C11)^Settings!C16), "-")</f>
        <v/>
      </c>
      <c r="K17" s="20">
        <f>IFERROR(((Tower_Capex!K17*0.1)*Settings!C16)/((1+Settings!C11)^Settings!C16), "-")</f>
        <v/>
      </c>
      <c r="L17" s="20">
        <f>IFERROR(((Tower_Capex!L17*0.1)*Settings!C16)/((1+Settings!C11)^Settings!C16), "-")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IFERROR(((Tower_Capex!C18*0.1)*Settings!C16)/((1+Settings!C11)^Settings!C16), "-")</f>
        <v/>
      </c>
      <c r="D18" s="20">
        <f>IFERROR(((Tower_Capex!D18*0.1)*Settings!C16)/((1+Settings!C11)^Settings!C16), "-")</f>
        <v/>
      </c>
      <c r="E18" s="20">
        <f>IFERROR(((Tower_Capex!E18*0.1)*Settings!C16)/((1+Settings!C11)^Settings!C16), "-")</f>
        <v/>
      </c>
      <c r="F18" s="20">
        <f>IFERROR(((Tower_Capex!F18*0.1)*Settings!C16)/((1+Settings!C11)^Settings!C16), "-")</f>
        <v/>
      </c>
      <c r="G18" s="20">
        <f>IFERROR(((Tower_Capex!G18*0.1)*Settings!C16)/((1+Settings!C11)^Settings!C16), "-")</f>
        <v/>
      </c>
      <c r="H18" s="20">
        <f>IFERROR(((Tower_Capex!H18*0.1)*Settings!C16)/((1+Settings!C11)^Settings!C16), "-")</f>
        <v/>
      </c>
      <c r="I18" s="20">
        <f>IFERROR(((Tower_Capex!I18*0.1)*Settings!C16)/((1+Settings!C11)^Settings!C16), "-")</f>
        <v/>
      </c>
      <c r="J18" s="20">
        <f>IFERROR(((Tower_Capex!J18*0.1)*Settings!C16)/((1+Settings!C11)^Settings!C16), "-")</f>
        <v/>
      </c>
      <c r="K18" s="20">
        <f>IFERROR(((Tower_Capex!K18*0.1)*Settings!C16)/((1+Settings!C11)^Settings!C16), "-")</f>
        <v/>
      </c>
      <c r="L18" s="20">
        <f>IFERROR(((Tower_Capex!L18*0.1)*Settings!C16)/((1+Settings!C11)^Settings!C16), "-")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IFERROR(((Tower_Capex!C19*0.1)*Settings!C16)/((1+Settings!C11)^Settings!C16), "-")</f>
        <v/>
      </c>
      <c r="D19" s="20">
        <f>IFERROR(((Tower_Capex!D19*0.1)*Settings!C16)/((1+Settings!C11)^Settings!C16), "-")</f>
        <v/>
      </c>
      <c r="E19" s="20">
        <f>IFERROR(((Tower_Capex!E19*0.1)*Settings!C16)/((1+Settings!C11)^Settings!C16), "-")</f>
        <v/>
      </c>
      <c r="F19" s="20">
        <f>IFERROR(((Tower_Capex!F19*0.1)*Settings!C16)/((1+Settings!C11)^Settings!C16), "-")</f>
        <v/>
      </c>
      <c r="G19" s="20">
        <f>IFERROR(((Tower_Capex!G19*0.1)*Settings!C16)/((1+Settings!C11)^Settings!C16), "-")</f>
        <v/>
      </c>
      <c r="H19" s="20">
        <f>IFERROR(((Tower_Capex!H19*0.1)*Settings!C16)/((1+Settings!C11)^Settings!C16), "-")</f>
        <v/>
      </c>
      <c r="I19" s="20">
        <f>IFERROR(((Tower_Capex!I19*0.1)*Settings!C16)/((1+Settings!C11)^Settings!C16), "-")</f>
        <v/>
      </c>
      <c r="J19" s="20">
        <f>IFERROR(((Tower_Capex!J19*0.1)*Settings!C16)/((1+Settings!C11)^Settings!C16), "-")</f>
        <v/>
      </c>
      <c r="K19" s="20">
        <f>IFERROR(((Tower_Capex!K19*0.1)*Settings!C16)/((1+Settings!C11)^Settings!C16), "-")</f>
        <v/>
      </c>
      <c r="L19" s="20">
        <f>IFERROR(((Tower_Capex!L19*0.1)*Settings!C16)/((1+Settings!C11)^Settings!C16), "-")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IFERROR(((Tower_Capex!C20*0.1)*Settings!C16)/((1+Settings!C11)^Settings!C16), "-")</f>
        <v/>
      </c>
      <c r="D20" s="20">
        <f>IFERROR(((Tower_Capex!D20*0.1)*Settings!C16)/((1+Settings!C11)^Settings!C16), "-")</f>
        <v/>
      </c>
      <c r="E20" s="20">
        <f>IFERROR(((Tower_Capex!E20*0.1)*Settings!C16)/((1+Settings!C11)^Settings!C16), "-")</f>
        <v/>
      </c>
      <c r="F20" s="20">
        <f>IFERROR(((Tower_Capex!F20*0.1)*Settings!C16)/((1+Settings!C11)^Settings!C16), "-")</f>
        <v/>
      </c>
      <c r="G20" s="20">
        <f>IFERROR(((Tower_Capex!G20*0.1)*Settings!C16)/((1+Settings!C11)^Settings!C16), "-")</f>
        <v/>
      </c>
      <c r="H20" s="20">
        <f>IFERROR(((Tower_Capex!H20*0.1)*Settings!C16)/((1+Settings!C11)^Settings!C16), "-")</f>
        <v/>
      </c>
      <c r="I20" s="20">
        <f>IFERROR(((Tower_Capex!I20*0.1)*Settings!C16)/((1+Settings!C11)^Settings!C16), "-")</f>
        <v/>
      </c>
      <c r="J20" s="20">
        <f>IFERROR(((Tower_Capex!J20*0.1)*Settings!C16)/((1+Settings!C11)^Settings!C16), "-")</f>
        <v/>
      </c>
      <c r="K20" s="20">
        <f>IFERROR(((Tower_Capex!K20*0.1)*Settings!C16)/((1+Settings!C11)^Settings!C16), "-")</f>
        <v/>
      </c>
      <c r="L20" s="20">
        <f>IFERROR(((Tower_Capex!L20*0.1)*Settings!C16)/((1+Settings!C11)^Settings!C16), "-")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IFERROR(((Tower_Capex!C21*0.1)*Settings!C16)/((1+Settings!C11)^Settings!C16), "-")</f>
        <v/>
      </c>
      <c r="D21" s="20">
        <f>IFERROR(((Tower_Capex!D21*0.1)*Settings!C16)/((1+Settings!C11)^Settings!C16), "-")</f>
        <v/>
      </c>
      <c r="E21" s="20">
        <f>IFERROR(((Tower_Capex!E21*0.1)*Settings!C16)/((1+Settings!C11)^Settings!C16), "-")</f>
        <v/>
      </c>
      <c r="F21" s="20">
        <f>IFERROR(((Tower_Capex!F21*0.1)*Settings!C16)/((1+Settings!C11)^Settings!C16), "-")</f>
        <v/>
      </c>
      <c r="G21" s="20">
        <f>IFERROR(((Tower_Capex!G21*0.1)*Settings!C16)/((1+Settings!C11)^Settings!C16), "-")</f>
        <v/>
      </c>
      <c r="H21" s="20">
        <f>IFERROR(((Tower_Capex!H21*0.1)*Settings!C16)/((1+Settings!C11)^Settings!C16), "-")</f>
        <v/>
      </c>
      <c r="I21" s="20">
        <f>IFERROR(((Tower_Capex!I21*0.1)*Settings!C16)/((1+Settings!C11)^Settings!C16), "-")</f>
        <v/>
      </c>
      <c r="J21" s="20">
        <f>IFERROR(((Tower_Capex!J21*0.1)*Settings!C16)/((1+Settings!C11)^Settings!C16), "-")</f>
        <v/>
      </c>
      <c r="K21" s="20">
        <f>IFERROR(((Tower_Capex!K21*0.1)*Settings!C16)/((1+Settings!C11)^Settings!C16), "-")</f>
        <v/>
      </c>
      <c r="L21" s="20">
        <f>IFERROR(((Tower_Capex!L21*0.1)*Settings!C16)/((1+Settings!C11)^Settings!C16), "-")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IFERROR(((Tower_Capex!C22*0.1)*Settings!C16)/((1+Settings!C11)^Settings!C16), "-")</f>
        <v/>
      </c>
      <c r="D22" s="20">
        <f>IFERROR(((Tower_Capex!D22*0.1)*Settings!C16)/((1+Settings!C11)^Settings!C16), "-")</f>
        <v/>
      </c>
      <c r="E22" s="20">
        <f>IFERROR(((Tower_Capex!E22*0.1)*Settings!C16)/((1+Settings!C11)^Settings!C16), "-")</f>
        <v/>
      </c>
      <c r="F22" s="20">
        <f>IFERROR(((Tower_Capex!F22*0.1)*Settings!C16)/((1+Settings!C11)^Settings!C16), "-")</f>
        <v/>
      </c>
      <c r="G22" s="20">
        <f>IFERROR(((Tower_Capex!G22*0.1)*Settings!C16)/((1+Settings!C11)^Settings!C16), "-")</f>
        <v/>
      </c>
      <c r="H22" s="20">
        <f>IFERROR(((Tower_Capex!H22*0.1)*Settings!C16)/((1+Settings!C11)^Settings!C16), "-")</f>
        <v/>
      </c>
      <c r="I22" s="20">
        <f>IFERROR(((Tower_Capex!I22*0.1)*Settings!C16)/((1+Settings!C11)^Settings!C16), "-")</f>
        <v/>
      </c>
      <c r="J22" s="20">
        <f>IFERROR(((Tower_Capex!J22*0.1)*Settings!C16)/((1+Settings!C11)^Settings!C16), "-")</f>
        <v/>
      </c>
      <c r="K22" s="20">
        <f>IFERROR(((Tower_Capex!K22*0.1)*Settings!C16)/((1+Settings!C11)^Settings!C16), "-")</f>
        <v/>
      </c>
      <c r="L22" s="20">
        <f>IFERROR(((Tower_Capex!L22*0.1)*Settings!C16)/((1+Settings!C11)^Settings!C16), "-")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IFERROR(((Tower_Capex!C23*0.1)*Settings!C16)/((1+Settings!C11)^Settings!C16), "-")</f>
        <v/>
      </c>
      <c r="D23" s="20">
        <f>IFERROR(((Tower_Capex!D23*0.1)*Settings!C16)/((1+Settings!C11)^Settings!C16), "-")</f>
        <v/>
      </c>
      <c r="E23" s="20">
        <f>IFERROR(((Tower_Capex!E23*0.1)*Settings!C16)/((1+Settings!C11)^Settings!C16), "-")</f>
        <v/>
      </c>
      <c r="F23" s="20">
        <f>IFERROR(((Tower_Capex!F23*0.1)*Settings!C16)/((1+Settings!C11)^Settings!C16), "-")</f>
        <v/>
      </c>
      <c r="G23" s="20">
        <f>IFERROR(((Tower_Capex!G23*0.1)*Settings!C16)/((1+Settings!C11)^Settings!C16), "-")</f>
        <v/>
      </c>
      <c r="H23" s="20">
        <f>IFERROR(((Tower_Capex!H23*0.1)*Settings!C16)/((1+Settings!C11)^Settings!C16), "-")</f>
        <v/>
      </c>
      <c r="I23" s="20">
        <f>IFERROR(((Tower_Capex!I23*0.1)*Settings!C16)/((1+Settings!C11)^Settings!C16), "-")</f>
        <v/>
      </c>
      <c r="J23" s="20">
        <f>IFERROR(((Tower_Capex!J23*0.1)*Settings!C16)/((1+Settings!C11)^Settings!C16), "-")</f>
        <v/>
      </c>
      <c r="K23" s="20">
        <f>IFERROR(((Tower_Capex!K23*0.1)*Settings!C16)/((1+Settings!C11)^Settings!C16), "-")</f>
        <v/>
      </c>
      <c r="L23" s="20">
        <f>IFERROR(((Tower_Capex!L23*0.1)*Settings!C16)/((1+Settings!C11)^Settings!C16), "-")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IFERROR(((Tower_Capex!C24*0.1)*Settings!C16)/((1+Settings!C11)^Settings!C16), "-")</f>
        <v/>
      </c>
      <c r="D24" s="20">
        <f>IFERROR(((Tower_Capex!D24*0.1)*Settings!C16)/((1+Settings!C11)^Settings!C16), "-")</f>
        <v/>
      </c>
      <c r="E24" s="20">
        <f>IFERROR(((Tower_Capex!E24*0.1)*Settings!C16)/((1+Settings!C11)^Settings!C16), "-")</f>
        <v/>
      </c>
      <c r="F24" s="20">
        <f>IFERROR(((Tower_Capex!F24*0.1)*Settings!C16)/((1+Settings!C11)^Settings!C16), "-")</f>
        <v/>
      </c>
      <c r="G24" s="20">
        <f>IFERROR(((Tower_Capex!G24*0.1)*Settings!C16)/((1+Settings!C11)^Settings!C16), "-")</f>
        <v/>
      </c>
      <c r="H24" s="20">
        <f>IFERROR(((Tower_Capex!H24*0.1)*Settings!C16)/((1+Settings!C11)^Settings!C16), "-")</f>
        <v/>
      </c>
      <c r="I24" s="20">
        <f>IFERROR(((Tower_Capex!I24*0.1)*Settings!C16)/((1+Settings!C11)^Settings!C16), "-")</f>
        <v/>
      </c>
      <c r="J24" s="20">
        <f>IFERROR(((Tower_Capex!J24*0.1)*Settings!C16)/((1+Settings!C11)^Settings!C16), "-")</f>
        <v/>
      </c>
      <c r="K24" s="20">
        <f>IFERROR(((Tower_Capex!K24*0.1)*Settings!C16)/((1+Settings!C11)^Settings!C16), "-")</f>
        <v/>
      </c>
      <c r="L24" s="20">
        <f>IFERROR(((Tower_Capex!L24*0.1)*Settings!C16)/((1+Settings!C11)^Settings!C16), "-")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IFERROR(((Tower_Capex!C25*0.1)*Settings!C16)/((1+Settings!C11)^Settings!C16), "-")</f>
        <v/>
      </c>
      <c r="D25" s="20">
        <f>IFERROR(((Tower_Capex!D25*0.1)*Settings!C16)/((1+Settings!C11)^Settings!C16), "-")</f>
        <v/>
      </c>
      <c r="E25" s="20">
        <f>IFERROR(((Tower_Capex!E25*0.1)*Settings!C16)/((1+Settings!C11)^Settings!C16), "-")</f>
        <v/>
      </c>
      <c r="F25" s="20">
        <f>IFERROR(((Tower_Capex!F25*0.1)*Settings!C16)/((1+Settings!C11)^Settings!C16), "-")</f>
        <v/>
      </c>
      <c r="G25" s="20">
        <f>IFERROR(((Tower_Capex!G25*0.1)*Settings!C16)/((1+Settings!C11)^Settings!C16), "-")</f>
        <v/>
      </c>
      <c r="H25" s="20">
        <f>IFERROR(((Tower_Capex!H25*0.1)*Settings!C16)/((1+Settings!C11)^Settings!C16), "-")</f>
        <v/>
      </c>
      <c r="I25" s="20">
        <f>IFERROR(((Tower_Capex!I25*0.1)*Settings!C16)/((1+Settings!C11)^Settings!C16), "-")</f>
        <v/>
      </c>
      <c r="J25" s="20">
        <f>IFERROR(((Tower_Capex!J25*0.1)*Settings!C16)/((1+Settings!C11)^Settings!C16), "-")</f>
        <v/>
      </c>
      <c r="K25" s="20">
        <f>IFERROR(((Tower_Capex!K25*0.1)*Settings!C16)/((1+Settings!C11)^Settings!C16), "-")</f>
        <v/>
      </c>
      <c r="L25" s="20">
        <f>IFERROR(((Tower_Capex!L25*0.1)*Settings!C16)/((1+Settings!C11)^Settings!C16), "-")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IFERROR(((Tower_Capex!C26*0.1)*Settings!C16)/((1+Settings!C11)^Settings!C16), "-")</f>
        <v/>
      </c>
      <c r="D26" s="20">
        <f>IFERROR(((Tower_Capex!D26*0.1)*Settings!C16)/((1+Settings!C11)^Settings!C16), "-")</f>
        <v/>
      </c>
      <c r="E26" s="20">
        <f>IFERROR(((Tower_Capex!E26*0.1)*Settings!C16)/((1+Settings!C11)^Settings!C16), "-")</f>
        <v/>
      </c>
      <c r="F26" s="20">
        <f>IFERROR(((Tower_Capex!F26*0.1)*Settings!C16)/((1+Settings!C11)^Settings!C16), "-")</f>
        <v/>
      </c>
      <c r="G26" s="20">
        <f>IFERROR(((Tower_Capex!G26*0.1)*Settings!C16)/((1+Settings!C11)^Settings!C16), "-")</f>
        <v/>
      </c>
      <c r="H26" s="20">
        <f>IFERROR(((Tower_Capex!H26*0.1)*Settings!C16)/((1+Settings!C11)^Settings!C16), "-")</f>
        <v/>
      </c>
      <c r="I26" s="20">
        <f>IFERROR(((Tower_Capex!I26*0.1)*Settings!C16)/((1+Settings!C11)^Settings!C16), "-")</f>
        <v/>
      </c>
      <c r="J26" s="20">
        <f>IFERROR(((Tower_Capex!J26*0.1)*Settings!C16)/((1+Settings!C11)^Settings!C16), "-")</f>
        <v/>
      </c>
      <c r="K26" s="20">
        <f>IFERROR(((Tower_Capex!K26*0.1)*Settings!C16)/((1+Settings!C11)^Settings!C16), "-")</f>
        <v/>
      </c>
      <c r="L26" s="20">
        <f>IFERROR(((Tower_Capex!L26*0.1)*Settings!C16)/((1+Settings!C11)^Settings!C16), "-")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IFERROR(((Tower_Capex!C27*0.1)*Settings!C16)/((1+Settings!C11)^Settings!C16), "-")</f>
        <v/>
      </c>
      <c r="D27" s="20">
        <f>IFERROR(((Tower_Capex!D27*0.1)*Settings!C16)/((1+Settings!C11)^Settings!C16), "-")</f>
        <v/>
      </c>
      <c r="E27" s="20">
        <f>IFERROR(((Tower_Capex!E27*0.1)*Settings!C16)/((1+Settings!C11)^Settings!C16), "-")</f>
        <v/>
      </c>
      <c r="F27" s="20">
        <f>IFERROR(((Tower_Capex!F27*0.1)*Settings!C16)/((1+Settings!C11)^Settings!C16), "-")</f>
        <v/>
      </c>
      <c r="G27" s="20">
        <f>IFERROR(((Tower_Capex!G27*0.1)*Settings!C16)/((1+Settings!C11)^Settings!C16), "-")</f>
        <v/>
      </c>
      <c r="H27" s="20">
        <f>IFERROR(((Tower_Capex!H27*0.1)*Settings!C16)/((1+Settings!C11)^Settings!C16), "-")</f>
        <v/>
      </c>
      <c r="I27" s="20">
        <f>IFERROR(((Tower_Capex!I27*0.1)*Settings!C16)/((1+Settings!C11)^Settings!C16), "-")</f>
        <v/>
      </c>
      <c r="J27" s="20">
        <f>IFERROR(((Tower_Capex!J27*0.1)*Settings!C16)/((1+Settings!C11)^Settings!C16), "-")</f>
        <v/>
      </c>
      <c r="K27" s="20">
        <f>IFERROR(((Tower_Capex!K27*0.1)*Settings!C16)/((1+Settings!C11)^Settings!C16), "-")</f>
        <v/>
      </c>
      <c r="L27" s="20">
        <f>IFERROR(((Tower_Capex!L27*0.1)*Settings!C16)/((1+Settings!C11)^Settings!C16), "-")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IFERROR(((Tower_Capex!C28*0.1)*Settings!C16)/((1+Settings!C11)^Settings!C16), "-")</f>
        <v/>
      </c>
      <c r="D28" s="20">
        <f>IFERROR(((Tower_Capex!D28*0.1)*Settings!C16)/((1+Settings!C11)^Settings!C16), "-")</f>
        <v/>
      </c>
      <c r="E28" s="20">
        <f>IFERROR(((Tower_Capex!E28*0.1)*Settings!C16)/((1+Settings!C11)^Settings!C16), "-")</f>
        <v/>
      </c>
      <c r="F28" s="20">
        <f>IFERROR(((Tower_Capex!F28*0.1)*Settings!C16)/((1+Settings!C11)^Settings!C16), "-")</f>
        <v/>
      </c>
      <c r="G28" s="20">
        <f>IFERROR(((Tower_Capex!G28*0.1)*Settings!C16)/((1+Settings!C11)^Settings!C16), "-")</f>
        <v/>
      </c>
      <c r="H28" s="20">
        <f>IFERROR(((Tower_Capex!H28*0.1)*Settings!C16)/((1+Settings!C11)^Settings!C16), "-")</f>
        <v/>
      </c>
      <c r="I28" s="20">
        <f>IFERROR(((Tower_Capex!I28*0.1)*Settings!C16)/((1+Settings!C11)^Settings!C16), "-")</f>
        <v/>
      </c>
      <c r="J28" s="20">
        <f>IFERROR(((Tower_Capex!J28*0.1)*Settings!C16)/((1+Settings!C11)^Settings!C16), "-")</f>
        <v/>
      </c>
      <c r="K28" s="20">
        <f>IFERROR(((Tower_Capex!K28*0.1)*Settings!C16)/((1+Settings!C11)^Settings!C16), "-")</f>
        <v/>
      </c>
      <c r="L28" s="20">
        <f>IFERROR(((Tower_Capex!L28*0.1)*Settings!C16)/((1+Settings!C11)^Settings!C16), "-")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IFERROR(((Tower_Capex!C29*0.1)*Settings!C16)/((1+Settings!C11)^Settings!C16), "-")</f>
        <v/>
      </c>
      <c r="D29" s="20">
        <f>IFERROR(((Tower_Capex!D29*0.1)*Settings!C16)/((1+Settings!C11)^Settings!C16), "-")</f>
        <v/>
      </c>
      <c r="E29" s="20">
        <f>IFERROR(((Tower_Capex!E29*0.1)*Settings!C16)/((1+Settings!C11)^Settings!C16), "-")</f>
        <v/>
      </c>
      <c r="F29" s="20">
        <f>IFERROR(((Tower_Capex!F29*0.1)*Settings!C16)/((1+Settings!C11)^Settings!C16), "-")</f>
        <v/>
      </c>
      <c r="G29" s="20">
        <f>IFERROR(((Tower_Capex!G29*0.1)*Settings!C16)/((1+Settings!C11)^Settings!C16), "-")</f>
        <v/>
      </c>
      <c r="H29" s="20">
        <f>IFERROR(((Tower_Capex!H29*0.1)*Settings!C16)/((1+Settings!C11)^Settings!C16), "-")</f>
        <v/>
      </c>
      <c r="I29" s="20">
        <f>IFERROR(((Tower_Capex!I29*0.1)*Settings!C16)/((1+Settings!C11)^Settings!C16), "-")</f>
        <v/>
      </c>
      <c r="J29" s="20">
        <f>IFERROR(((Tower_Capex!J29*0.1)*Settings!C16)/((1+Settings!C11)^Settings!C16), "-")</f>
        <v/>
      </c>
      <c r="K29" s="20">
        <f>IFERROR(((Tower_Capex!K29*0.1)*Settings!C16)/((1+Settings!C11)^Settings!C16), "-")</f>
        <v/>
      </c>
      <c r="L29" s="20">
        <f>IFERROR(((Tower_Capex!L29*0.1)*Settings!C16)/((1+Settings!C11)^Settings!C16), "-")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IFERROR(((Tower_Capex!C30*0.1)*Settings!C16)/((1+Settings!C11)^Settings!C16), "-")</f>
        <v/>
      </c>
      <c r="D30" s="20">
        <f>IFERROR(((Tower_Capex!D30*0.1)*Settings!C16)/((1+Settings!C11)^Settings!C16), "-")</f>
        <v/>
      </c>
      <c r="E30" s="20">
        <f>IFERROR(((Tower_Capex!E30*0.1)*Settings!C16)/((1+Settings!C11)^Settings!C16), "-")</f>
        <v/>
      </c>
      <c r="F30" s="20">
        <f>IFERROR(((Tower_Capex!F30*0.1)*Settings!C16)/((1+Settings!C11)^Settings!C16), "-")</f>
        <v/>
      </c>
      <c r="G30" s="20">
        <f>IFERROR(((Tower_Capex!G30*0.1)*Settings!C16)/((1+Settings!C11)^Settings!C16), "-")</f>
        <v/>
      </c>
      <c r="H30" s="20">
        <f>IFERROR(((Tower_Capex!H30*0.1)*Settings!C16)/((1+Settings!C11)^Settings!C16), "-")</f>
        <v/>
      </c>
      <c r="I30" s="20">
        <f>IFERROR(((Tower_Capex!I30*0.1)*Settings!C16)/((1+Settings!C11)^Settings!C16), "-")</f>
        <v/>
      </c>
      <c r="J30" s="20">
        <f>IFERROR(((Tower_Capex!J30*0.1)*Settings!C16)/((1+Settings!C11)^Settings!C16), "-")</f>
        <v/>
      </c>
      <c r="K30" s="20">
        <f>IFERROR(((Tower_Capex!K30*0.1)*Settings!C16)/((1+Settings!C11)^Settings!C16), "-")</f>
        <v/>
      </c>
      <c r="L30" s="20">
        <f>IFERROR(((Tower_Capex!L30*0.1)*Settings!C16)/((1+Settings!C11)^Settings!C16), "-")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IFERROR(((Tower_Capex!C31*0.1)*Settings!C16)/((1+Settings!C11)^Settings!C16), "-")</f>
        <v/>
      </c>
      <c r="D31" s="20">
        <f>IFERROR(((Tower_Capex!D31*0.1)*Settings!C16)/((1+Settings!C11)^Settings!C16), "-")</f>
        <v/>
      </c>
      <c r="E31" s="20">
        <f>IFERROR(((Tower_Capex!E31*0.1)*Settings!C16)/((1+Settings!C11)^Settings!C16), "-")</f>
        <v/>
      </c>
      <c r="F31" s="20">
        <f>IFERROR(((Tower_Capex!F31*0.1)*Settings!C16)/((1+Settings!C11)^Settings!C16), "-")</f>
        <v/>
      </c>
      <c r="G31" s="20">
        <f>IFERROR(((Tower_Capex!G31*0.1)*Settings!C16)/((1+Settings!C11)^Settings!C16), "-")</f>
        <v/>
      </c>
      <c r="H31" s="20">
        <f>IFERROR(((Tower_Capex!H31*0.1)*Settings!C16)/((1+Settings!C11)^Settings!C16), "-")</f>
        <v/>
      </c>
      <c r="I31" s="20">
        <f>IFERROR(((Tower_Capex!I31*0.1)*Settings!C16)/((1+Settings!C11)^Settings!C16), "-")</f>
        <v/>
      </c>
      <c r="J31" s="20">
        <f>IFERROR(((Tower_Capex!J31*0.1)*Settings!C16)/((1+Settings!C11)^Settings!C16), "-")</f>
        <v/>
      </c>
      <c r="K31" s="20">
        <f>IFERROR(((Tower_Capex!K31*0.1)*Settings!C16)/((1+Settings!C11)^Settings!C16), "-")</f>
        <v/>
      </c>
      <c r="L31" s="20">
        <f>IFERROR(((Tower_Capex!L31*0.1)*Settings!C16)/((1+Settings!C11)^Settings!C16), "-")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IFERROR(((Tower_Capex!C32*0.1)*Settings!C16)/((1+Settings!C11)^Settings!C16), "-")</f>
        <v/>
      </c>
      <c r="D32" s="20">
        <f>IFERROR(((Tower_Capex!D32*0.1)*Settings!C16)/((1+Settings!C11)^Settings!C16), "-")</f>
        <v/>
      </c>
      <c r="E32" s="20">
        <f>IFERROR(((Tower_Capex!E32*0.1)*Settings!C16)/((1+Settings!C11)^Settings!C16), "-")</f>
        <v/>
      </c>
      <c r="F32" s="20">
        <f>IFERROR(((Tower_Capex!F32*0.1)*Settings!C16)/((1+Settings!C11)^Settings!C16), "-")</f>
        <v/>
      </c>
      <c r="G32" s="20">
        <f>IFERROR(((Tower_Capex!G32*0.1)*Settings!C16)/((1+Settings!C11)^Settings!C16), "-")</f>
        <v/>
      </c>
      <c r="H32" s="20">
        <f>IFERROR(((Tower_Capex!H32*0.1)*Settings!C16)/((1+Settings!C11)^Settings!C16), "-")</f>
        <v/>
      </c>
      <c r="I32" s="20">
        <f>IFERROR(((Tower_Capex!I32*0.1)*Settings!C16)/((1+Settings!C11)^Settings!C16), "-")</f>
        <v/>
      </c>
      <c r="J32" s="20">
        <f>IFERROR(((Tower_Capex!J32*0.1)*Settings!C16)/((1+Settings!C11)^Settings!C16), "-")</f>
        <v/>
      </c>
      <c r="K32" s="20">
        <f>IFERROR(((Tower_Capex!K32*0.1)*Settings!C16)/((1+Settings!C11)^Settings!C16), "-")</f>
        <v/>
      </c>
      <c r="L32" s="20">
        <f>IFERROR(((Tower_Capex!L32*0.1)*Settings!C16)/((1+Settings!C11)^Settings!C16), "-")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IFERROR(((Tower_Capex!C33*0.1)*Settings!C16)/((1+Settings!C11)^Settings!C16), "-")</f>
        <v/>
      </c>
      <c r="D33" s="20">
        <f>IFERROR(((Tower_Capex!D33*0.1)*Settings!C16)/((1+Settings!C11)^Settings!C16), "-")</f>
        <v/>
      </c>
      <c r="E33" s="20">
        <f>IFERROR(((Tower_Capex!E33*0.1)*Settings!C16)/((1+Settings!C11)^Settings!C16), "-")</f>
        <v/>
      </c>
      <c r="F33" s="20">
        <f>IFERROR(((Tower_Capex!F33*0.1)*Settings!C16)/((1+Settings!C11)^Settings!C16), "-")</f>
        <v/>
      </c>
      <c r="G33" s="20">
        <f>IFERROR(((Tower_Capex!G33*0.1)*Settings!C16)/((1+Settings!C11)^Settings!C16), "-")</f>
        <v/>
      </c>
      <c r="H33" s="20">
        <f>IFERROR(((Tower_Capex!H33*0.1)*Settings!C16)/((1+Settings!C11)^Settings!C16), "-")</f>
        <v/>
      </c>
      <c r="I33" s="20">
        <f>IFERROR(((Tower_Capex!I33*0.1)*Settings!C16)/((1+Settings!C11)^Settings!C16), "-")</f>
        <v/>
      </c>
      <c r="J33" s="20">
        <f>IFERROR(((Tower_Capex!J33*0.1)*Settings!C16)/((1+Settings!C11)^Settings!C16), "-")</f>
        <v/>
      </c>
      <c r="K33" s="20">
        <f>IFERROR(((Tower_Capex!K33*0.1)*Settings!C16)/((1+Settings!C11)^Settings!C16), "-")</f>
        <v/>
      </c>
      <c r="L33" s="20">
        <f>IFERROR(((Tower_Capex!L33*0.1)*Settings!C16)/((1+Settings!C11)^Settings!C16), "-")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IFERROR(((Tower_Capex!C34*0.1)*Settings!C16)/((1+Settings!C11)^Settings!C16), "-")</f>
        <v/>
      </c>
      <c r="D34" s="20">
        <f>IFERROR(((Tower_Capex!D34*0.1)*Settings!C16)/((1+Settings!C11)^Settings!C16), "-")</f>
        <v/>
      </c>
      <c r="E34" s="20">
        <f>IFERROR(((Tower_Capex!E34*0.1)*Settings!C16)/((1+Settings!C11)^Settings!C16), "-")</f>
        <v/>
      </c>
      <c r="F34" s="20">
        <f>IFERROR(((Tower_Capex!F34*0.1)*Settings!C16)/((1+Settings!C11)^Settings!C16), "-")</f>
        <v/>
      </c>
      <c r="G34" s="20">
        <f>IFERROR(((Tower_Capex!G34*0.1)*Settings!C16)/((1+Settings!C11)^Settings!C16), "-")</f>
        <v/>
      </c>
      <c r="H34" s="20">
        <f>IFERROR(((Tower_Capex!H34*0.1)*Settings!C16)/((1+Settings!C11)^Settings!C16), "-")</f>
        <v/>
      </c>
      <c r="I34" s="20">
        <f>IFERROR(((Tower_Capex!I34*0.1)*Settings!C16)/((1+Settings!C11)^Settings!C16), "-")</f>
        <v/>
      </c>
      <c r="J34" s="20">
        <f>IFERROR(((Tower_Capex!J34*0.1)*Settings!C16)/((1+Settings!C11)^Settings!C16), "-")</f>
        <v/>
      </c>
      <c r="K34" s="20">
        <f>IFERROR(((Tower_Capex!K34*0.1)*Settings!C16)/((1+Settings!C11)^Settings!C16), "-")</f>
        <v/>
      </c>
      <c r="L34" s="20">
        <f>IFERROR(((Tower_Capex!L34*0.1)*Settings!C16)/((1+Settings!C11)^Settings!C16), "-")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IFERROR(((Tower_Capex!C35*0.1)*Settings!C16)/((1+Settings!C11)^Settings!C16), "-")</f>
        <v/>
      </c>
      <c r="D35" s="20">
        <f>IFERROR(((Tower_Capex!D35*0.1)*Settings!C16)/((1+Settings!C11)^Settings!C16), "-")</f>
        <v/>
      </c>
      <c r="E35" s="20">
        <f>IFERROR(((Tower_Capex!E35*0.1)*Settings!C16)/((1+Settings!C11)^Settings!C16), "-")</f>
        <v/>
      </c>
      <c r="F35" s="20">
        <f>IFERROR(((Tower_Capex!F35*0.1)*Settings!C16)/((1+Settings!C11)^Settings!C16), "-")</f>
        <v/>
      </c>
      <c r="G35" s="20">
        <f>IFERROR(((Tower_Capex!G35*0.1)*Settings!C16)/((1+Settings!C11)^Settings!C16), "-")</f>
        <v/>
      </c>
      <c r="H35" s="20">
        <f>IFERROR(((Tower_Capex!H35*0.1)*Settings!C16)/((1+Settings!C11)^Settings!C16), "-")</f>
        <v/>
      </c>
      <c r="I35" s="20">
        <f>IFERROR(((Tower_Capex!I35*0.1)*Settings!C16)/((1+Settings!C11)^Settings!C16), "-")</f>
        <v/>
      </c>
      <c r="J35" s="20">
        <f>IFERROR(((Tower_Capex!J35*0.1)*Settings!C16)/((1+Settings!C11)^Settings!C16), "-")</f>
        <v/>
      </c>
      <c r="K35" s="20">
        <f>IFERROR(((Tower_Capex!K35*0.1)*Settings!C16)/((1+Settings!C11)^Settings!C16), "-")</f>
        <v/>
      </c>
      <c r="L35" s="20">
        <f>IFERROR(((Tower_Capex!L35*0.1)*Settings!C16)/((1+Settings!C11)^Settings!C16), "-")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IFERROR(((Tower_Capex!C36*0.1)*Settings!C16)/((1+Settings!C11)^Settings!C16), "-")</f>
        <v/>
      </c>
      <c r="D36" s="20">
        <f>IFERROR(((Tower_Capex!D36*0.1)*Settings!C16)/((1+Settings!C11)^Settings!C16), "-")</f>
        <v/>
      </c>
      <c r="E36" s="20">
        <f>IFERROR(((Tower_Capex!E36*0.1)*Settings!C16)/((1+Settings!C11)^Settings!C16), "-")</f>
        <v/>
      </c>
      <c r="F36" s="20">
        <f>IFERROR(((Tower_Capex!F36*0.1)*Settings!C16)/((1+Settings!C11)^Settings!C16), "-")</f>
        <v/>
      </c>
      <c r="G36" s="20">
        <f>IFERROR(((Tower_Capex!G36*0.1)*Settings!C16)/((1+Settings!C11)^Settings!C16), "-")</f>
        <v/>
      </c>
      <c r="H36" s="20">
        <f>IFERROR(((Tower_Capex!H36*0.1)*Settings!C16)/((1+Settings!C11)^Settings!C16), "-")</f>
        <v/>
      </c>
      <c r="I36" s="20">
        <f>IFERROR(((Tower_Capex!I36*0.1)*Settings!C16)/((1+Settings!C11)^Settings!C16), "-")</f>
        <v/>
      </c>
      <c r="J36" s="20">
        <f>IFERROR(((Tower_Capex!J36*0.1)*Settings!C16)/((1+Settings!C11)^Settings!C16), "-")</f>
        <v/>
      </c>
      <c r="K36" s="20">
        <f>IFERROR(((Tower_Capex!K36*0.1)*Settings!C16)/((1+Settings!C11)^Settings!C16), "-")</f>
        <v/>
      </c>
      <c r="L36" s="20">
        <f>IFERROR(((Tower_Capex!L36*0.1)*Settings!C16)/((1+Settings!C11)^Settings!C16), "-")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IFERROR(((Tower_Capex!C37*0.1)*Settings!C16)/((1+Settings!C11)^Settings!C16), "-")</f>
        <v/>
      </c>
      <c r="D37" s="20">
        <f>IFERROR(((Tower_Capex!D37*0.1)*Settings!C16)/((1+Settings!C11)^Settings!C16), "-")</f>
        <v/>
      </c>
      <c r="E37" s="20">
        <f>IFERROR(((Tower_Capex!E37*0.1)*Settings!C16)/((1+Settings!C11)^Settings!C16), "-")</f>
        <v/>
      </c>
      <c r="F37" s="20">
        <f>IFERROR(((Tower_Capex!F37*0.1)*Settings!C16)/((1+Settings!C11)^Settings!C16), "-")</f>
        <v/>
      </c>
      <c r="G37" s="20">
        <f>IFERROR(((Tower_Capex!G37*0.1)*Settings!C16)/((1+Settings!C11)^Settings!C16), "-")</f>
        <v/>
      </c>
      <c r="H37" s="20">
        <f>IFERROR(((Tower_Capex!H37*0.1)*Settings!C16)/((1+Settings!C11)^Settings!C16), "-")</f>
        <v/>
      </c>
      <c r="I37" s="20">
        <f>IFERROR(((Tower_Capex!I37*0.1)*Settings!C16)/((1+Settings!C11)^Settings!C16), "-")</f>
        <v/>
      </c>
      <c r="J37" s="20">
        <f>IFERROR(((Tower_Capex!J37*0.1)*Settings!C16)/((1+Settings!C11)^Settings!C16), "-")</f>
        <v/>
      </c>
      <c r="K37" s="20">
        <f>IFERROR(((Tower_Capex!K37*0.1)*Settings!C16)/((1+Settings!C11)^Settings!C16), "-")</f>
        <v/>
      </c>
      <c r="L37" s="20">
        <f>IFERROR(((Tower_Capex!L37*0.1)*Settings!C16)/((1+Settings!C11)^Settings!C16), "-")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IFERROR(((Tower_Capex!C38*0.1)*Settings!C16)/((1+Settings!C11)^Settings!C16), "-")</f>
        <v/>
      </c>
      <c r="D38" s="20">
        <f>IFERROR(((Tower_Capex!D38*0.1)*Settings!C16)/((1+Settings!C11)^Settings!C16), "-")</f>
        <v/>
      </c>
      <c r="E38" s="20">
        <f>IFERROR(((Tower_Capex!E38*0.1)*Settings!C16)/((1+Settings!C11)^Settings!C16), "-")</f>
        <v/>
      </c>
      <c r="F38" s="20">
        <f>IFERROR(((Tower_Capex!F38*0.1)*Settings!C16)/((1+Settings!C11)^Settings!C16), "-")</f>
        <v/>
      </c>
      <c r="G38" s="20">
        <f>IFERROR(((Tower_Capex!G38*0.1)*Settings!C16)/((1+Settings!C11)^Settings!C16), "-")</f>
        <v/>
      </c>
      <c r="H38" s="20">
        <f>IFERROR(((Tower_Capex!H38*0.1)*Settings!C16)/((1+Settings!C11)^Settings!C16), "-")</f>
        <v/>
      </c>
      <c r="I38" s="20">
        <f>IFERROR(((Tower_Capex!I38*0.1)*Settings!C16)/((1+Settings!C11)^Settings!C16), "-")</f>
        <v/>
      </c>
      <c r="J38" s="20">
        <f>IFERROR(((Tower_Capex!J38*0.1)*Settings!C16)/((1+Settings!C11)^Settings!C16), "-")</f>
        <v/>
      </c>
      <c r="K38" s="20">
        <f>IFERROR(((Tower_Capex!K38*0.1)*Settings!C16)/((1+Settings!C11)^Settings!C16), "-")</f>
        <v/>
      </c>
      <c r="L38" s="20">
        <f>IFERROR(((Tower_Capex!L38*0.1)*Settings!C16)/((1+Settings!C11)^Settings!C16), "-")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IFERROR(((Tower_Capex!C39*0.1)*Settings!C16)/((1+Settings!C11)^Settings!C16), "-")</f>
        <v/>
      </c>
      <c r="D39" s="20">
        <f>IFERROR(((Tower_Capex!D39*0.1)*Settings!C16)/((1+Settings!C11)^Settings!C16), "-")</f>
        <v/>
      </c>
      <c r="E39" s="20">
        <f>IFERROR(((Tower_Capex!E39*0.1)*Settings!C16)/((1+Settings!C11)^Settings!C16), "-")</f>
        <v/>
      </c>
      <c r="F39" s="20">
        <f>IFERROR(((Tower_Capex!F39*0.1)*Settings!C16)/((1+Settings!C11)^Settings!C16), "-")</f>
        <v/>
      </c>
      <c r="G39" s="20">
        <f>IFERROR(((Tower_Capex!G39*0.1)*Settings!C16)/((1+Settings!C11)^Settings!C16), "-")</f>
        <v/>
      </c>
      <c r="H39" s="20">
        <f>IFERROR(((Tower_Capex!H39*0.1)*Settings!C16)/((1+Settings!C11)^Settings!C16), "-")</f>
        <v/>
      </c>
      <c r="I39" s="20">
        <f>IFERROR(((Tower_Capex!I39*0.1)*Settings!C16)/((1+Settings!C11)^Settings!C16), "-")</f>
        <v/>
      </c>
      <c r="J39" s="20">
        <f>IFERROR(((Tower_Capex!J39*0.1)*Settings!C16)/((1+Settings!C11)^Settings!C16), "-")</f>
        <v/>
      </c>
      <c r="K39" s="20">
        <f>IFERROR(((Tower_Capex!K39*0.1)*Settings!C16)/((1+Settings!C11)^Settings!C16), "-")</f>
        <v/>
      </c>
      <c r="L39" s="20">
        <f>IFERROR(((Tower_Capex!L39*0.1)*Settings!C16)/((1+Settings!C11)^Settings!C16), "-")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IFERROR(((Tower_Capex!C40*0.1)*Settings!C16)/((1+Settings!C11)^Settings!C16), "-")</f>
        <v/>
      </c>
      <c r="D40" s="20">
        <f>IFERROR(((Tower_Capex!D40*0.1)*Settings!C16)/((1+Settings!C11)^Settings!C16), "-")</f>
        <v/>
      </c>
      <c r="E40" s="20">
        <f>IFERROR(((Tower_Capex!E40*0.1)*Settings!C16)/((1+Settings!C11)^Settings!C16), "-")</f>
        <v/>
      </c>
      <c r="F40" s="20">
        <f>IFERROR(((Tower_Capex!F40*0.1)*Settings!C16)/((1+Settings!C11)^Settings!C16), "-")</f>
        <v/>
      </c>
      <c r="G40" s="20">
        <f>IFERROR(((Tower_Capex!G40*0.1)*Settings!C16)/((1+Settings!C11)^Settings!C16), "-")</f>
        <v/>
      </c>
      <c r="H40" s="20">
        <f>IFERROR(((Tower_Capex!H40*0.1)*Settings!C16)/((1+Settings!C11)^Settings!C16), "-")</f>
        <v/>
      </c>
      <c r="I40" s="20">
        <f>IFERROR(((Tower_Capex!I40*0.1)*Settings!C16)/((1+Settings!C11)^Settings!C16), "-")</f>
        <v/>
      </c>
      <c r="J40" s="20">
        <f>IFERROR(((Tower_Capex!J40*0.1)*Settings!C16)/((1+Settings!C11)^Settings!C16), "-")</f>
        <v/>
      </c>
      <c r="K40" s="20">
        <f>IFERROR(((Tower_Capex!K40*0.1)*Settings!C16)/((1+Settings!C11)^Settings!C16), "-")</f>
        <v/>
      </c>
      <c r="L40" s="20">
        <f>IFERROR(((Tower_Capex!L40*0.1)*Settings!C16)/((1+Settings!C11)^Settings!C16), "-")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IFERROR(((Tower_Capex!C41*0.1)*Settings!C16)/((1+Settings!C11)^Settings!C16), "-")</f>
        <v/>
      </c>
      <c r="D41" s="20">
        <f>IFERROR(((Tower_Capex!D41*0.1)*Settings!C16)/((1+Settings!C11)^Settings!C16), "-")</f>
        <v/>
      </c>
      <c r="E41" s="20">
        <f>IFERROR(((Tower_Capex!E41*0.1)*Settings!C16)/((1+Settings!C11)^Settings!C16), "-")</f>
        <v/>
      </c>
      <c r="F41" s="20">
        <f>IFERROR(((Tower_Capex!F41*0.1)*Settings!C16)/((1+Settings!C11)^Settings!C16), "-")</f>
        <v/>
      </c>
      <c r="G41" s="20">
        <f>IFERROR(((Tower_Capex!G41*0.1)*Settings!C16)/((1+Settings!C11)^Settings!C16), "-")</f>
        <v/>
      </c>
      <c r="H41" s="20">
        <f>IFERROR(((Tower_Capex!H41*0.1)*Settings!C16)/((1+Settings!C11)^Settings!C16), "-")</f>
        <v/>
      </c>
      <c r="I41" s="20">
        <f>IFERROR(((Tower_Capex!I41*0.1)*Settings!C16)/((1+Settings!C11)^Settings!C16), "-")</f>
        <v/>
      </c>
      <c r="J41" s="20">
        <f>IFERROR(((Tower_Capex!J41*0.1)*Settings!C16)/((1+Settings!C11)^Settings!C16), "-")</f>
        <v/>
      </c>
      <c r="K41" s="20">
        <f>IFERROR(((Tower_Capex!K41*0.1)*Settings!C16)/((1+Settings!C11)^Settings!C16), "-")</f>
        <v/>
      </c>
      <c r="L41" s="20">
        <f>IFERROR(((Tower_Capex!L41*0.1)*Settings!C16)/((1+Settings!C11)^Settings!C16), "-")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IFERROR(((Tower_Capex!C42*0.1)*Settings!C16)/((1+Settings!C11)^Settings!C16), "-")</f>
        <v/>
      </c>
      <c r="D42" s="20">
        <f>IFERROR(((Tower_Capex!D42*0.1)*Settings!C16)/((1+Settings!C11)^Settings!C16), "-")</f>
        <v/>
      </c>
      <c r="E42" s="20">
        <f>IFERROR(((Tower_Capex!E42*0.1)*Settings!C16)/((1+Settings!C11)^Settings!C16), "-")</f>
        <v/>
      </c>
      <c r="F42" s="20">
        <f>IFERROR(((Tower_Capex!F42*0.1)*Settings!C16)/((1+Settings!C11)^Settings!C16), "-")</f>
        <v/>
      </c>
      <c r="G42" s="20">
        <f>IFERROR(((Tower_Capex!G42*0.1)*Settings!C16)/((1+Settings!C11)^Settings!C16), "-")</f>
        <v/>
      </c>
      <c r="H42" s="20">
        <f>IFERROR(((Tower_Capex!H42*0.1)*Settings!C16)/((1+Settings!C11)^Settings!C16), "-")</f>
        <v/>
      </c>
      <c r="I42" s="20">
        <f>IFERROR(((Tower_Capex!I42*0.1)*Settings!C16)/((1+Settings!C11)^Settings!C16), "-")</f>
        <v/>
      </c>
      <c r="J42" s="20">
        <f>IFERROR(((Tower_Capex!J42*0.1)*Settings!C16)/((1+Settings!C11)^Settings!C16), "-")</f>
        <v/>
      </c>
      <c r="K42" s="20">
        <f>IFERROR(((Tower_Capex!K42*0.1)*Settings!C16)/((1+Settings!C11)^Settings!C16), "-")</f>
        <v/>
      </c>
      <c r="L42" s="20">
        <f>IFERROR(((Tower_Capex!L42*0.1)*Settings!C16)/((1+Settings!C11)^Settings!C16), "-")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IFERROR(((Tower_Capex!C43*0.1)*Settings!C16)/((1+Settings!C11)^Settings!C16), "-")</f>
        <v/>
      </c>
      <c r="D43" s="20">
        <f>IFERROR(((Tower_Capex!D43*0.1)*Settings!C16)/((1+Settings!C11)^Settings!C16), "-")</f>
        <v/>
      </c>
      <c r="E43" s="20">
        <f>IFERROR(((Tower_Capex!E43*0.1)*Settings!C16)/((1+Settings!C11)^Settings!C16), "-")</f>
        <v/>
      </c>
      <c r="F43" s="20">
        <f>IFERROR(((Tower_Capex!F43*0.1)*Settings!C16)/((1+Settings!C11)^Settings!C16), "-")</f>
        <v/>
      </c>
      <c r="G43" s="20">
        <f>IFERROR(((Tower_Capex!G43*0.1)*Settings!C16)/((1+Settings!C11)^Settings!C16), "-")</f>
        <v/>
      </c>
      <c r="H43" s="20">
        <f>IFERROR(((Tower_Capex!H43*0.1)*Settings!C16)/((1+Settings!C11)^Settings!C16), "-")</f>
        <v/>
      </c>
      <c r="I43" s="20">
        <f>IFERROR(((Tower_Capex!I43*0.1)*Settings!C16)/((1+Settings!C11)^Settings!C16), "-")</f>
        <v/>
      </c>
      <c r="J43" s="20">
        <f>IFERROR(((Tower_Capex!J43*0.1)*Settings!C16)/((1+Settings!C11)^Settings!C16), "-")</f>
        <v/>
      </c>
      <c r="K43" s="20">
        <f>IFERROR(((Tower_Capex!K43*0.1)*Settings!C16)/((1+Settings!C11)^Settings!C16), "-")</f>
        <v/>
      </c>
      <c r="L43" s="20">
        <f>IFERROR(((Tower_Capex!L43*0.1)*Settings!C16)/((1+Settings!C11)^Settings!C16), "-")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IFERROR(((Tower_Capex!C44*0.1)*Settings!C16)/((1+Settings!C11)^Settings!C16), "-")</f>
        <v/>
      </c>
      <c r="D44" s="20">
        <f>IFERROR(((Tower_Capex!D44*0.1)*Settings!C16)/((1+Settings!C11)^Settings!C16), "-")</f>
        <v/>
      </c>
      <c r="E44" s="20">
        <f>IFERROR(((Tower_Capex!E44*0.1)*Settings!C16)/((1+Settings!C11)^Settings!C16), "-")</f>
        <v/>
      </c>
      <c r="F44" s="20">
        <f>IFERROR(((Tower_Capex!F44*0.1)*Settings!C16)/((1+Settings!C11)^Settings!C16), "-")</f>
        <v/>
      </c>
      <c r="G44" s="20">
        <f>IFERROR(((Tower_Capex!G44*0.1)*Settings!C16)/((1+Settings!C11)^Settings!C16), "-")</f>
        <v/>
      </c>
      <c r="H44" s="20">
        <f>IFERROR(((Tower_Capex!H44*0.1)*Settings!C16)/((1+Settings!C11)^Settings!C16), "-")</f>
        <v/>
      </c>
      <c r="I44" s="20">
        <f>IFERROR(((Tower_Capex!I44*0.1)*Settings!C16)/((1+Settings!C11)^Settings!C16), "-")</f>
        <v/>
      </c>
      <c r="J44" s="20">
        <f>IFERROR(((Tower_Capex!J44*0.1)*Settings!C16)/((1+Settings!C11)^Settings!C16), "-")</f>
        <v/>
      </c>
      <c r="K44" s="20">
        <f>IFERROR(((Tower_Capex!K44*0.1)*Settings!C16)/((1+Settings!C11)^Settings!C16), "-")</f>
        <v/>
      </c>
      <c r="L44" s="20">
        <f>IFERROR(((Tower_Capex!L44*0.1)*Settings!C16)/((1+Settings!C11)^Settings!C16), "-")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IFERROR(((Tower_Capex!C45*0.1)*Settings!C16)/((1+Settings!C11)^Settings!C16), "-")</f>
        <v/>
      </c>
      <c r="D45" s="20">
        <f>IFERROR(((Tower_Capex!D45*0.1)*Settings!C16)/((1+Settings!C11)^Settings!C16), "-")</f>
        <v/>
      </c>
      <c r="E45" s="20">
        <f>IFERROR(((Tower_Capex!E45*0.1)*Settings!C16)/((1+Settings!C11)^Settings!C16), "-")</f>
        <v/>
      </c>
      <c r="F45" s="20">
        <f>IFERROR(((Tower_Capex!F45*0.1)*Settings!C16)/((1+Settings!C11)^Settings!C16), "-")</f>
        <v/>
      </c>
      <c r="G45" s="20">
        <f>IFERROR(((Tower_Capex!G45*0.1)*Settings!C16)/((1+Settings!C11)^Settings!C16), "-")</f>
        <v/>
      </c>
      <c r="H45" s="20">
        <f>IFERROR(((Tower_Capex!H45*0.1)*Settings!C16)/((1+Settings!C11)^Settings!C16), "-")</f>
        <v/>
      </c>
      <c r="I45" s="20">
        <f>IFERROR(((Tower_Capex!I45*0.1)*Settings!C16)/((1+Settings!C11)^Settings!C16), "-")</f>
        <v/>
      </c>
      <c r="J45" s="20">
        <f>IFERROR(((Tower_Capex!J45*0.1)*Settings!C16)/((1+Settings!C11)^Settings!C16), "-")</f>
        <v/>
      </c>
      <c r="K45" s="20">
        <f>IFERROR(((Tower_Capex!K45*0.1)*Settings!C16)/((1+Settings!C11)^Settings!C16), "-")</f>
        <v/>
      </c>
      <c r="L45" s="20">
        <f>IFERROR(((Tower_Capex!L45*0.1)*Settings!C16)/((1+Settings!C11)^Settings!C16), "-")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IFERROR(((Tower_Capex!C46*0.1)*Settings!C16)/((1+Settings!C11)^Settings!C16), "-")</f>
        <v/>
      </c>
      <c r="D46" s="20">
        <f>IFERROR(((Tower_Capex!D46*0.1)*Settings!C16)/((1+Settings!C11)^Settings!C16), "-")</f>
        <v/>
      </c>
      <c r="E46" s="20">
        <f>IFERROR(((Tower_Capex!E46*0.1)*Settings!C16)/((1+Settings!C11)^Settings!C16), "-")</f>
        <v/>
      </c>
      <c r="F46" s="20">
        <f>IFERROR(((Tower_Capex!F46*0.1)*Settings!C16)/((1+Settings!C11)^Settings!C16), "-")</f>
        <v/>
      </c>
      <c r="G46" s="20">
        <f>IFERROR(((Tower_Capex!G46*0.1)*Settings!C16)/((1+Settings!C11)^Settings!C16), "-")</f>
        <v/>
      </c>
      <c r="H46" s="20">
        <f>IFERROR(((Tower_Capex!H46*0.1)*Settings!C16)/((1+Settings!C11)^Settings!C16), "-")</f>
        <v/>
      </c>
      <c r="I46" s="20">
        <f>IFERROR(((Tower_Capex!I46*0.1)*Settings!C16)/((1+Settings!C11)^Settings!C16), "-")</f>
        <v/>
      </c>
      <c r="J46" s="20">
        <f>IFERROR(((Tower_Capex!J46*0.1)*Settings!C16)/((1+Settings!C11)^Settings!C16), "-")</f>
        <v/>
      </c>
      <c r="K46" s="20">
        <f>IFERROR(((Tower_Capex!K46*0.1)*Settings!C16)/((1+Settings!C11)^Settings!C16), "-")</f>
        <v/>
      </c>
      <c r="L46" s="20">
        <f>IFERROR(((Tower_Capex!L46*0.1)*Settings!C16)/((1+Settings!C11)^Settings!C16), "-")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IFERROR(((Tower_Capex!C47*0.1)*Settings!C16)/((1+Settings!C11)^Settings!C16), "-")</f>
        <v/>
      </c>
      <c r="D47" s="20">
        <f>IFERROR(((Tower_Capex!D47*0.1)*Settings!C16)/((1+Settings!C11)^Settings!C16), "-")</f>
        <v/>
      </c>
      <c r="E47" s="20">
        <f>IFERROR(((Tower_Capex!E47*0.1)*Settings!C16)/((1+Settings!C11)^Settings!C16), "-")</f>
        <v/>
      </c>
      <c r="F47" s="20">
        <f>IFERROR(((Tower_Capex!F47*0.1)*Settings!C16)/((1+Settings!C11)^Settings!C16), "-")</f>
        <v/>
      </c>
      <c r="G47" s="20">
        <f>IFERROR(((Tower_Capex!G47*0.1)*Settings!C16)/((1+Settings!C11)^Settings!C16), "-")</f>
        <v/>
      </c>
      <c r="H47" s="20">
        <f>IFERROR(((Tower_Capex!H47*0.1)*Settings!C16)/((1+Settings!C11)^Settings!C16), "-")</f>
        <v/>
      </c>
      <c r="I47" s="20">
        <f>IFERROR(((Tower_Capex!I47*0.1)*Settings!C16)/((1+Settings!C11)^Settings!C16), "-")</f>
        <v/>
      </c>
      <c r="J47" s="20">
        <f>IFERROR(((Tower_Capex!J47*0.1)*Settings!C16)/((1+Settings!C11)^Settings!C16), "-")</f>
        <v/>
      </c>
      <c r="K47" s="20">
        <f>IFERROR(((Tower_Capex!K47*0.1)*Settings!C16)/((1+Settings!C11)^Settings!C16), "-")</f>
        <v/>
      </c>
      <c r="L47" s="20">
        <f>IFERROR(((Tower_Capex!L47*0.1)*Settings!C16)/((1+Settings!C11)^Settings!C16), "-")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IFERROR(((Tower_Capex!C48*0.1)*Settings!C16)/((1+Settings!C11)^Settings!C16), "-")</f>
        <v/>
      </c>
      <c r="D48" s="20">
        <f>IFERROR(((Tower_Capex!D48*0.1)*Settings!C16)/((1+Settings!C11)^Settings!C16), "-")</f>
        <v/>
      </c>
      <c r="E48" s="20">
        <f>IFERROR(((Tower_Capex!E48*0.1)*Settings!C16)/((1+Settings!C11)^Settings!C16), "-")</f>
        <v/>
      </c>
      <c r="F48" s="20">
        <f>IFERROR(((Tower_Capex!F48*0.1)*Settings!C16)/((1+Settings!C11)^Settings!C16), "-")</f>
        <v/>
      </c>
      <c r="G48" s="20">
        <f>IFERROR(((Tower_Capex!G48*0.1)*Settings!C16)/((1+Settings!C11)^Settings!C16), "-")</f>
        <v/>
      </c>
      <c r="H48" s="20">
        <f>IFERROR(((Tower_Capex!H48*0.1)*Settings!C16)/((1+Settings!C11)^Settings!C16), "-")</f>
        <v/>
      </c>
      <c r="I48" s="20">
        <f>IFERROR(((Tower_Capex!I48*0.1)*Settings!C16)/((1+Settings!C11)^Settings!C16), "-")</f>
        <v/>
      </c>
      <c r="J48" s="20">
        <f>IFERROR(((Tower_Capex!J48*0.1)*Settings!C16)/((1+Settings!C11)^Settings!C16), "-")</f>
        <v/>
      </c>
      <c r="K48" s="20">
        <f>IFERROR(((Tower_Capex!K48*0.1)*Settings!C16)/((1+Settings!C11)^Settings!C16), "-")</f>
        <v/>
      </c>
      <c r="L48" s="20">
        <f>IFERROR(((Tower_Capex!L48*0.1)*Settings!C16)/((1+Settings!C11)^Settings!C16), "-")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IFERROR(((Tower_Capex!C49*0.1)*Settings!C16)/((1+Settings!C11)^Settings!C16), "-")</f>
        <v/>
      </c>
      <c r="D49" s="20">
        <f>IFERROR(((Tower_Capex!D49*0.1)*Settings!C16)/((1+Settings!C11)^Settings!C16), "-")</f>
        <v/>
      </c>
      <c r="E49" s="20">
        <f>IFERROR(((Tower_Capex!E49*0.1)*Settings!C16)/((1+Settings!C11)^Settings!C16), "-")</f>
        <v/>
      </c>
      <c r="F49" s="20">
        <f>IFERROR(((Tower_Capex!F49*0.1)*Settings!C16)/((1+Settings!C11)^Settings!C16), "-")</f>
        <v/>
      </c>
      <c r="G49" s="20">
        <f>IFERROR(((Tower_Capex!G49*0.1)*Settings!C16)/((1+Settings!C11)^Settings!C16), "-")</f>
        <v/>
      </c>
      <c r="H49" s="20">
        <f>IFERROR(((Tower_Capex!H49*0.1)*Settings!C16)/((1+Settings!C11)^Settings!C16), "-")</f>
        <v/>
      </c>
      <c r="I49" s="20">
        <f>IFERROR(((Tower_Capex!I49*0.1)*Settings!C16)/((1+Settings!C11)^Settings!C16), "-")</f>
        <v/>
      </c>
      <c r="J49" s="20">
        <f>IFERROR(((Tower_Capex!J49*0.1)*Settings!C16)/((1+Settings!C11)^Settings!C16), "-")</f>
        <v/>
      </c>
      <c r="K49" s="20">
        <f>IFERROR(((Tower_Capex!K49*0.1)*Settings!C16)/((1+Settings!C11)^Settings!C16), "-")</f>
        <v/>
      </c>
      <c r="L49" s="20">
        <f>IFERROR(((Tower_Capex!L49*0.1)*Settings!C16)/((1+Settings!C11)^Settings!C16), "-")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IFERROR(((Tower_Capex!C50*0.1)*Settings!C16)/((1+Settings!C11)^Settings!C16), "-")</f>
        <v/>
      </c>
      <c r="D50" s="20">
        <f>IFERROR(((Tower_Capex!D50*0.1)*Settings!C16)/((1+Settings!C11)^Settings!C16), "-")</f>
        <v/>
      </c>
      <c r="E50" s="20">
        <f>IFERROR(((Tower_Capex!E50*0.1)*Settings!C16)/((1+Settings!C11)^Settings!C16), "-")</f>
        <v/>
      </c>
      <c r="F50" s="20">
        <f>IFERROR(((Tower_Capex!F50*0.1)*Settings!C16)/((1+Settings!C11)^Settings!C16), "-")</f>
        <v/>
      </c>
      <c r="G50" s="20">
        <f>IFERROR(((Tower_Capex!G50*0.1)*Settings!C16)/((1+Settings!C11)^Settings!C16), "-")</f>
        <v/>
      </c>
      <c r="H50" s="20">
        <f>IFERROR(((Tower_Capex!H50*0.1)*Settings!C16)/((1+Settings!C11)^Settings!C16), "-")</f>
        <v/>
      </c>
      <c r="I50" s="20">
        <f>IFERROR(((Tower_Capex!I50*0.1)*Settings!C16)/((1+Settings!C11)^Settings!C16), "-")</f>
        <v/>
      </c>
      <c r="J50" s="20">
        <f>IFERROR(((Tower_Capex!J50*0.1)*Settings!C16)/((1+Settings!C11)^Settings!C16), "-")</f>
        <v/>
      </c>
      <c r="K50" s="20">
        <f>IFERROR(((Tower_Capex!K50*0.1)*Settings!C16)/((1+Settings!C11)^Settings!C16), "-")</f>
        <v/>
      </c>
      <c r="L50" s="20">
        <f>IFERROR(((Tower_Capex!L50*0.1)*Settings!C16)/((1+Settings!C11)^Settings!C16), "-")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IFERROR(((Tower_Capex!C51*0.1)*Settings!C16)/((1+Settings!C11)^Settings!C16), "-")</f>
        <v/>
      </c>
      <c r="D51" s="20">
        <f>IFERROR(((Tower_Capex!D51*0.1)*Settings!C16)/((1+Settings!C11)^Settings!C16), "-")</f>
        <v/>
      </c>
      <c r="E51" s="20">
        <f>IFERROR(((Tower_Capex!E51*0.1)*Settings!C16)/((1+Settings!C11)^Settings!C16), "-")</f>
        <v/>
      </c>
      <c r="F51" s="20">
        <f>IFERROR(((Tower_Capex!F51*0.1)*Settings!C16)/((1+Settings!C11)^Settings!C16), "-")</f>
        <v/>
      </c>
      <c r="G51" s="20">
        <f>IFERROR(((Tower_Capex!G51*0.1)*Settings!C16)/((1+Settings!C11)^Settings!C16), "-")</f>
        <v/>
      </c>
      <c r="H51" s="20">
        <f>IFERROR(((Tower_Capex!H51*0.1)*Settings!C16)/((1+Settings!C11)^Settings!C16), "-")</f>
        <v/>
      </c>
      <c r="I51" s="20">
        <f>IFERROR(((Tower_Capex!I51*0.1)*Settings!C16)/((1+Settings!C11)^Settings!C16), "-")</f>
        <v/>
      </c>
      <c r="J51" s="20">
        <f>IFERROR(((Tower_Capex!J51*0.1)*Settings!C16)/((1+Settings!C11)^Settings!C16), "-")</f>
        <v/>
      </c>
      <c r="K51" s="20">
        <f>IFERROR(((Tower_Capex!K51*0.1)*Settings!C16)/((1+Settings!C11)^Settings!C16), "-")</f>
        <v/>
      </c>
      <c r="L51" s="20">
        <f>IFERROR(((Tower_Capex!L51*0.1)*Settings!C16)/((1+Settings!C11)^Settings!C16), "-")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IFERROR(((Tower_Capex!C52*0.1)*Settings!C16)/((1+Settings!C11)^Settings!C16), "-")</f>
        <v/>
      </c>
      <c r="D52" s="20">
        <f>IFERROR(((Tower_Capex!D52*0.1)*Settings!C16)/((1+Settings!C11)^Settings!C16), "-")</f>
        <v/>
      </c>
      <c r="E52" s="20">
        <f>IFERROR(((Tower_Capex!E52*0.1)*Settings!C16)/((1+Settings!C11)^Settings!C16), "-")</f>
        <v/>
      </c>
      <c r="F52" s="20">
        <f>IFERROR(((Tower_Capex!F52*0.1)*Settings!C16)/((1+Settings!C11)^Settings!C16), "-")</f>
        <v/>
      </c>
      <c r="G52" s="20">
        <f>IFERROR(((Tower_Capex!G52*0.1)*Settings!C16)/((1+Settings!C11)^Settings!C16), "-")</f>
        <v/>
      </c>
      <c r="H52" s="20">
        <f>IFERROR(((Tower_Capex!H52*0.1)*Settings!C16)/((1+Settings!C11)^Settings!C16), "-")</f>
        <v/>
      </c>
      <c r="I52" s="20">
        <f>IFERROR(((Tower_Capex!I52*0.1)*Settings!C16)/((1+Settings!C11)^Settings!C16), "-")</f>
        <v/>
      </c>
      <c r="J52" s="20">
        <f>IFERROR(((Tower_Capex!J52*0.1)*Settings!C16)/((1+Settings!C11)^Settings!C16), "-")</f>
        <v/>
      </c>
      <c r="K52" s="20">
        <f>IFERROR(((Tower_Capex!K52*0.1)*Settings!C16)/((1+Settings!C11)^Settings!C16), "-")</f>
        <v/>
      </c>
      <c r="L52" s="20">
        <f>IFERROR(((Tower_Capex!L52*0.1)*Settings!C16)/((1+Settings!C11)^Settings!C16), "-")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IFERROR(((Tower_Capex!C53*0.1)*Settings!C16)/((1+Settings!C11)^Settings!C16), "-")</f>
        <v/>
      </c>
      <c r="D53" s="20">
        <f>IFERROR(((Tower_Capex!D53*0.1)*Settings!C16)/((1+Settings!C11)^Settings!C16), "-")</f>
        <v/>
      </c>
      <c r="E53" s="20">
        <f>IFERROR(((Tower_Capex!E53*0.1)*Settings!C16)/((1+Settings!C11)^Settings!C16), "-")</f>
        <v/>
      </c>
      <c r="F53" s="20">
        <f>IFERROR(((Tower_Capex!F53*0.1)*Settings!C16)/((1+Settings!C11)^Settings!C16), "-")</f>
        <v/>
      </c>
      <c r="G53" s="20">
        <f>IFERROR(((Tower_Capex!G53*0.1)*Settings!C16)/((1+Settings!C11)^Settings!C16), "-")</f>
        <v/>
      </c>
      <c r="H53" s="20">
        <f>IFERROR(((Tower_Capex!H53*0.1)*Settings!C16)/((1+Settings!C11)^Settings!C16), "-")</f>
        <v/>
      </c>
      <c r="I53" s="20">
        <f>IFERROR(((Tower_Capex!I53*0.1)*Settings!C16)/((1+Settings!C11)^Settings!C16), "-")</f>
        <v/>
      </c>
      <c r="J53" s="20">
        <f>IFERROR(((Tower_Capex!J53*0.1)*Settings!C16)/((1+Settings!C11)^Settings!C16), "-")</f>
        <v/>
      </c>
      <c r="K53" s="20">
        <f>IFERROR(((Tower_Capex!K53*0.1)*Settings!C16)/((1+Settings!C11)^Settings!C16), "-")</f>
        <v/>
      </c>
      <c r="L53" s="20">
        <f>IFERROR(((Tower_Capex!L53*0.1)*Settings!C16)/((1+Settings!C11)^Settings!C16), "-")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IFERROR(((Tower_Capex!C54*0.1)*Settings!C16)/((1+Settings!C11)^Settings!C16), "-")</f>
        <v/>
      </c>
      <c r="D54" s="20">
        <f>IFERROR(((Tower_Capex!D54*0.1)*Settings!C16)/((1+Settings!C11)^Settings!C16), "-")</f>
        <v/>
      </c>
      <c r="E54" s="20">
        <f>IFERROR(((Tower_Capex!E54*0.1)*Settings!C16)/((1+Settings!C11)^Settings!C16), "-")</f>
        <v/>
      </c>
      <c r="F54" s="20">
        <f>IFERROR(((Tower_Capex!F54*0.1)*Settings!C16)/((1+Settings!C11)^Settings!C16), "-")</f>
        <v/>
      </c>
      <c r="G54" s="20">
        <f>IFERROR(((Tower_Capex!G54*0.1)*Settings!C16)/((1+Settings!C11)^Settings!C16), "-")</f>
        <v/>
      </c>
      <c r="H54" s="20">
        <f>IFERROR(((Tower_Capex!H54*0.1)*Settings!C16)/((1+Settings!C11)^Settings!C16), "-")</f>
        <v/>
      </c>
      <c r="I54" s="20">
        <f>IFERROR(((Tower_Capex!I54*0.1)*Settings!C16)/((1+Settings!C11)^Settings!C16), "-")</f>
        <v/>
      </c>
      <c r="J54" s="20">
        <f>IFERROR(((Tower_Capex!J54*0.1)*Settings!C16)/((1+Settings!C11)^Settings!C16), "-")</f>
        <v/>
      </c>
      <c r="K54" s="20">
        <f>IFERROR(((Tower_Capex!K54*0.1)*Settings!C16)/((1+Settings!C11)^Settings!C16), "-")</f>
        <v/>
      </c>
      <c r="L54" s="20">
        <f>IFERROR(((Tower_Capex!L54*0.1)*Settings!C16)/((1+Settings!C11)^Settings!C16), "-")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IFERROR(((Tower_Capex!C55*0.1)*Settings!C16)/((1+Settings!C11)^Settings!C16), "-")</f>
        <v/>
      </c>
      <c r="D55" s="20">
        <f>IFERROR(((Tower_Capex!D55*0.1)*Settings!C16)/((1+Settings!C11)^Settings!C16), "-")</f>
        <v/>
      </c>
      <c r="E55" s="20">
        <f>IFERROR(((Tower_Capex!E55*0.1)*Settings!C16)/((1+Settings!C11)^Settings!C16), "-")</f>
        <v/>
      </c>
      <c r="F55" s="20">
        <f>IFERROR(((Tower_Capex!F55*0.1)*Settings!C16)/((1+Settings!C11)^Settings!C16), "-")</f>
        <v/>
      </c>
      <c r="G55" s="20">
        <f>IFERROR(((Tower_Capex!G55*0.1)*Settings!C16)/((1+Settings!C11)^Settings!C16), "-")</f>
        <v/>
      </c>
      <c r="H55" s="20">
        <f>IFERROR(((Tower_Capex!H55*0.1)*Settings!C16)/((1+Settings!C11)^Settings!C16), "-")</f>
        <v/>
      </c>
      <c r="I55" s="20">
        <f>IFERROR(((Tower_Capex!I55*0.1)*Settings!C16)/((1+Settings!C11)^Settings!C16), "-")</f>
        <v/>
      </c>
      <c r="J55" s="20">
        <f>IFERROR(((Tower_Capex!J55*0.1)*Settings!C16)/((1+Settings!C11)^Settings!C16), "-")</f>
        <v/>
      </c>
      <c r="K55" s="20">
        <f>IFERROR(((Tower_Capex!K55*0.1)*Settings!C16)/((1+Settings!C11)^Settings!C16), "-")</f>
        <v/>
      </c>
      <c r="L55" s="20">
        <f>IFERROR(((Tower_Capex!L55*0.1)*Settings!C16)/((1+Settings!C11)^Settings!C16), "-")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IFERROR(((Tower_Capex!C56*0.1)*Settings!C16)/((1+Settings!C11)^Settings!C16), "-")</f>
        <v/>
      </c>
      <c r="D56" s="20">
        <f>IFERROR(((Tower_Capex!D56*0.1)*Settings!C16)/((1+Settings!C11)^Settings!C16), "-")</f>
        <v/>
      </c>
      <c r="E56" s="20">
        <f>IFERROR(((Tower_Capex!E56*0.1)*Settings!C16)/((1+Settings!C11)^Settings!C16), "-")</f>
        <v/>
      </c>
      <c r="F56" s="20">
        <f>IFERROR(((Tower_Capex!F56*0.1)*Settings!C16)/((1+Settings!C11)^Settings!C16), "-")</f>
        <v/>
      </c>
      <c r="G56" s="20">
        <f>IFERROR(((Tower_Capex!G56*0.1)*Settings!C16)/((1+Settings!C11)^Settings!C16), "-")</f>
        <v/>
      </c>
      <c r="H56" s="20">
        <f>IFERROR(((Tower_Capex!H56*0.1)*Settings!C16)/((1+Settings!C11)^Settings!C16), "-")</f>
        <v/>
      </c>
      <c r="I56" s="20">
        <f>IFERROR(((Tower_Capex!I56*0.1)*Settings!C16)/((1+Settings!C11)^Settings!C16), "-")</f>
        <v/>
      </c>
      <c r="J56" s="20">
        <f>IFERROR(((Tower_Capex!J56*0.1)*Settings!C16)/((1+Settings!C11)^Settings!C16), "-")</f>
        <v/>
      </c>
      <c r="K56" s="20">
        <f>IFERROR(((Tower_Capex!K56*0.1)*Settings!C16)/((1+Settings!C11)^Settings!C16), "-")</f>
        <v/>
      </c>
      <c r="L56" s="20">
        <f>IFERROR(((Tower_Capex!L56*0.1)*Settings!C16)/((1+Settings!C11)^Settings!C16), "-")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IFERROR(((Tower_Capex!C57*0.1)*Settings!C16)/((1+Settings!C11)^Settings!C16), "-")</f>
        <v/>
      </c>
      <c r="D57" s="20">
        <f>IFERROR(((Tower_Capex!D57*0.1)*Settings!C16)/((1+Settings!C11)^Settings!C16), "-")</f>
        <v/>
      </c>
      <c r="E57" s="20">
        <f>IFERROR(((Tower_Capex!E57*0.1)*Settings!C16)/((1+Settings!C11)^Settings!C16), "-")</f>
        <v/>
      </c>
      <c r="F57" s="20">
        <f>IFERROR(((Tower_Capex!F57*0.1)*Settings!C16)/((1+Settings!C11)^Settings!C16), "-")</f>
        <v/>
      </c>
      <c r="G57" s="20">
        <f>IFERROR(((Tower_Capex!G57*0.1)*Settings!C16)/((1+Settings!C11)^Settings!C16), "-")</f>
        <v/>
      </c>
      <c r="H57" s="20">
        <f>IFERROR(((Tower_Capex!H57*0.1)*Settings!C16)/((1+Settings!C11)^Settings!C16), "-")</f>
        <v/>
      </c>
      <c r="I57" s="20">
        <f>IFERROR(((Tower_Capex!I57*0.1)*Settings!C16)/((1+Settings!C11)^Settings!C16), "-")</f>
        <v/>
      </c>
      <c r="J57" s="20">
        <f>IFERROR(((Tower_Capex!J57*0.1)*Settings!C16)/((1+Settings!C11)^Settings!C16), "-")</f>
        <v/>
      </c>
      <c r="K57" s="20">
        <f>IFERROR(((Tower_Capex!K57*0.1)*Settings!C16)/((1+Settings!C11)^Settings!C16), "-")</f>
        <v/>
      </c>
      <c r="L57" s="20">
        <f>IFERROR(((Tower_Capex!L57*0.1)*Settings!C16)/((1+Settings!C11)^Settings!C16), "-")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IFERROR(((Tower_Capex!C58*0.1)*Settings!C16)/((1+Settings!C11)^Settings!C16), "-")</f>
        <v/>
      </c>
      <c r="D58" s="20">
        <f>IFERROR(((Tower_Capex!D58*0.1)*Settings!C16)/((1+Settings!C11)^Settings!C16), "-")</f>
        <v/>
      </c>
      <c r="E58" s="20">
        <f>IFERROR(((Tower_Capex!E58*0.1)*Settings!C16)/((1+Settings!C11)^Settings!C16), "-")</f>
        <v/>
      </c>
      <c r="F58" s="20">
        <f>IFERROR(((Tower_Capex!F58*0.1)*Settings!C16)/((1+Settings!C11)^Settings!C16), "-")</f>
        <v/>
      </c>
      <c r="G58" s="20">
        <f>IFERROR(((Tower_Capex!G58*0.1)*Settings!C16)/((1+Settings!C11)^Settings!C16), "-")</f>
        <v/>
      </c>
      <c r="H58" s="20">
        <f>IFERROR(((Tower_Capex!H58*0.1)*Settings!C16)/((1+Settings!C11)^Settings!C16), "-")</f>
        <v/>
      </c>
      <c r="I58" s="20">
        <f>IFERROR(((Tower_Capex!I58*0.1)*Settings!C16)/((1+Settings!C11)^Settings!C16), "-")</f>
        <v/>
      </c>
      <c r="J58" s="20">
        <f>IFERROR(((Tower_Capex!J58*0.1)*Settings!C16)/((1+Settings!C11)^Settings!C16), "-")</f>
        <v/>
      </c>
      <c r="K58" s="20">
        <f>IFERROR(((Tower_Capex!K58*0.1)*Settings!C16)/((1+Settings!C11)^Settings!C16), "-")</f>
        <v/>
      </c>
      <c r="L58" s="20">
        <f>IFERROR(((Tower_Capex!L58*0.1)*Settings!C16)/((1+Settings!C11)^Settings!C16), "-")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IFERROR(((Tower_Capex!C59*0.1)*Settings!C16)/((1+Settings!C11)^Settings!C16), "-")</f>
        <v/>
      </c>
      <c r="D59" s="20">
        <f>IFERROR(((Tower_Capex!D59*0.1)*Settings!C16)/((1+Settings!C11)^Settings!C16), "-")</f>
        <v/>
      </c>
      <c r="E59" s="20">
        <f>IFERROR(((Tower_Capex!E59*0.1)*Settings!C16)/((1+Settings!C11)^Settings!C16), "-")</f>
        <v/>
      </c>
      <c r="F59" s="20">
        <f>IFERROR(((Tower_Capex!F59*0.1)*Settings!C16)/((1+Settings!C11)^Settings!C16), "-")</f>
        <v/>
      </c>
      <c r="G59" s="20">
        <f>IFERROR(((Tower_Capex!G59*0.1)*Settings!C16)/((1+Settings!C11)^Settings!C16), "-")</f>
        <v/>
      </c>
      <c r="H59" s="20">
        <f>IFERROR(((Tower_Capex!H59*0.1)*Settings!C16)/((1+Settings!C11)^Settings!C16), "-")</f>
        <v/>
      </c>
      <c r="I59" s="20">
        <f>IFERROR(((Tower_Capex!I59*0.1)*Settings!C16)/((1+Settings!C11)^Settings!C16), "-")</f>
        <v/>
      </c>
      <c r="J59" s="20">
        <f>IFERROR(((Tower_Capex!J59*0.1)*Settings!C16)/((1+Settings!C11)^Settings!C16), "-")</f>
        <v/>
      </c>
      <c r="K59" s="20">
        <f>IFERROR(((Tower_Capex!K59*0.1)*Settings!C16)/((1+Settings!C11)^Settings!C16), "-")</f>
        <v/>
      </c>
      <c r="L59" s="20">
        <f>IFERROR(((Tower_Capex!L59*0.1)*Settings!C16)/((1+Settings!C11)^Settings!C16), "-")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IFERROR(((Tower_Capex!C60*0.1)*Settings!C16)/((1+Settings!C11)^Settings!C16), "-")</f>
        <v/>
      </c>
      <c r="D60" s="20">
        <f>IFERROR(((Tower_Capex!D60*0.1)*Settings!C16)/((1+Settings!C11)^Settings!C16), "-")</f>
        <v/>
      </c>
      <c r="E60" s="20">
        <f>IFERROR(((Tower_Capex!E60*0.1)*Settings!C16)/((1+Settings!C11)^Settings!C16), "-")</f>
        <v/>
      </c>
      <c r="F60" s="20">
        <f>IFERROR(((Tower_Capex!F60*0.1)*Settings!C16)/((1+Settings!C11)^Settings!C16), "-")</f>
        <v/>
      </c>
      <c r="G60" s="20">
        <f>IFERROR(((Tower_Capex!G60*0.1)*Settings!C16)/((1+Settings!C11)^Settings!C16), "-")</f>
        <v/>
      </c>
      <c r="H60" s="20">
        <f>IFERROR(((Tower_Capex!H60*0.1)*Settings!C16)/((1+Settings!C11)^Settings!C16), "-")</f>
        <v/>
      </c>
      <c r="I60" s="20">
        <f>IFERROR(((Tower_Capex!I60*0.1)*Settings!C16)/((1+Settings!C11)^Settings!C16), "-")</f>
        <v/>
      </c>
      <c r="J60" s="20">
        <f>IFERROR(((Tower_Capex!J60*0.1)*Settings!C16)/((1+Settings!C11)^Settings!C16), "-")</f>
        <v/>
      </c>
      <c r="K60" s="20">
        <f>IFERROR(((Tower_Capex!K60*0.1)*Settings!C16)/((1+Settings!C11)^Settings!C16), "-")</f>
        <v/>
      </c>
      <c r="L60" s="20">
        <f>IFERROR(((Tower_Capex!L60*0.1)*Settings!C16)/((1+Settings!C11)^Settings!C16), "-")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IFERROR(((Tower_Capex!C61*0.1)*Settings!C16)/((1+Settings!C11)^Settings!C16), "-")</f>
        <v/>
      </c>
      <c r="D61" s="20">
        <f>IFERROR(((Tower_Capex!D61*0.1)*Settings!C16)/((1+Settings!C11)^Settings!C16), "-")</f>
        <v/>
      </c>
      <c r="E61" s="20">
        <f>IFERROR(((Tower_Capex!E61*0.1)*Settings!C16)/((1+Settings!C11)^Settings!C16), "-")</f>
        <v/>
      </c>
      <c r="F61" s="20">
        <f>IFERROR(((Tower_Capex!F61*0.1)*Settings!C16)/((1+Settings!C11)^Settings!C16), "-")</f>
        <v/>
      </c>
      <c r="G61" s="20">
        <f>IFERROR(((Tower_Capex!G61*0.1)*Settings!C16)/((1+Settings!C11)^Settings!C16), "-")</f>
        <v/>
      </c>
      <c r="H61" s="20">
        <f>IFERROR(((Tower_Capex!H61*0.1)*Settings!C16)/((1+Settings!C11)^Settings!C16), "-")</f>
        <v/>
      </c>
      <c r="I61" s="20">
        <f>IFERROR(((Tower_Capex!I61*0.1)*Settings!C16)/((1+Settings!C11)^Settings!C16), "-")</f>
        <v/>
      </c>
      <c r="J61" s="20">
        <f>IFERROR(((Tower_Capex!J61*0.1)*Settings!C16)/((1+Settings!C11)^Settings!C16), "-")</f>
        <v/>
      </c>
      <c r="K61" s="20">
        <f>IFERROR(((Tower_Capex!K61*0.1)*Settings!C16)/((1+Settings!C11)^Settings!C16), "-")</f>
        <v/>
      </c>
      <c r="L61" s="20">
        <f>IFERROR(((Tower_Capex!L61*0.1)*Settings!C16)/((1+Settings!C11)^Settings!C16), "-")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IFERROR(((Tower_Capex!C62*0.1)*Settings!C16)/((1+Settings!C11)^Settings!C16), "-")</f>
        <v/>
      </c>
      <c r="D62" s="20">
        <f>IFERROR(((Tower_Capex!D62*0.1)*Settings!C16)/((1+Settings!C11)^Settings!C16), "-")</f>
        <v/>
      </c>
      <c r="E62" s="20">
        <f>IFERROR(((Tower_Capex!E62*0.1)*Settings!C16)/((1+Settings!C11)^Settings!C16), "-")</f>
        <v/>
      </c>
      <c r="F62" s="20">
        <f>IFERROR(((Tower_Capex!F62*0.1)*Settings!C16)/((1+Settings!C11)^Settings!C16), "-")</f>
        <v/>
      </c>
      <c r="G62" s="20">
        <f>IFERROR(((Tower_Capex!G62*0.1)*Settings!C16)/((1+Settings!C11)^Settings!C16), "-")</f>
        <v/>
      </c>
      <c r="H62" s="20">
        <f>IFERROR(((Tower_Capex!H62*0.1)*Settings!C16)/((1+Settings!C11)^Settings!C16), "-")</f>
        <v/>
      </c>
      <c r="I62" s="20">
        <f>IFERROR(((Tower_Capex!I62*0.1)*Settings!C16)/((1+Settings!C11)^Settings!C16), "-")</f>
        <v/>
      </c>
      <c r="J62" s="20">
        <f>IFERROR(((Tower_Capex!J62*0.1)*Settings!C16)/((1+Settings!C11)^Settings!C16), "-")</f>
        <v/>
      </c>
      <c r="K62" s="20">
        <f>IFERROR(((Tower_Capex!K62*0.1)*Settings!C16)/((1+Settings!C11)^Settings!C16), "-")</f>
        <v/>
      </c>
      <c r="L62" s="20">
        <f>IFERROR(((Tower_Capex!L62*0.1)*Settings!C16)/((1+Settings!C11)^Settings!C16), "-")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IFERROR(((Tower_Capex!C63*0.1)*Settings!C16)/((1+Settings!C11)^Settings!C16), "-")</f>
        <v/>
      </c>
      <c r="D63" s="20">
        <f>IFERROR(((Tower_Capex!D63*0.1)*Settings!C16)/((1+Settings!C11)^Settings!C16), "-")</f>
        <v/>
      </c>
      <c r="E63" s="20">
        <f>IFERROR(((Tower_Capex!E63*0.1)*Settings!C16)/((1+Settings!C11)^Settings!C16), "-")</f>
        <v/>
      </c>
      <c r="F63" s="20">
        <f>IFERROR(((Tower_Capex!F63*0.1)*Settings!C16)/((1+Settings!C11)^Settings!C16), "-")</f>
        <v/>
      </c>
      <c r="G63" s="20">
        <f>IFERROR(((Tower_Capex!G63*0.1)*Settings!C16)/((1+Settings!C11)^Settings!C16), "-")</f>
        <v/>
      </c>
      <c r="H63" s="20">
        <f>IFERROR(((Tower_Capex!H63*0.1)*Settings!C16)/((1+Settings!C11)^Settings!C16), "-")</f>
        <v/>
      </c>
      <c r="I63" s="20">
        <f>IFERROR(((Tower_Capex!I63*0.1)*Settings!C16)/((1+Settings!C11)^Settings!C16), "-")</f>
        <v/>
      </c>
      <c r="J63" s="20">
        <f>IFERROR(((Tower_Capex!J63*0.1)*Settings!C16)/((1+Settings!C11)^Settings!C16), "-")</f>
        <v/>
      </c>
      <c r="K63" s="20">
        <f>IFERROR(((Tower_Capex!K63*0.1)*Settings!C16)/((1+Settings!C11)^Settings!C16), "-")</f>
        <v/>
      </c>
      <c r="L63" s="20">
        <f>IFERROR(((Tower_Capex!L63*0.1)*Settings!C16)/((1+Settings!C11)^Settings!C16), "-")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IFERROR(((Tower_Capex!C64*0.1)*Settings!C16)/((1+Settings!C11)^Settings!C16), "-")</f>
        <v/>
      </c>
      <c r="D64" s="20">
        <f>IFERROR(((Tower_Capex!D64*0.1)*Settings!C16)/((1+Settings!C11)^Settings!C16), "-")</f>
        <v/>
      </c>
      <c r="E64" s="20">
        <f>IFERROR(((Tower_Capex!E64*0.1)*Settings!C16)/((1+Settings!C11)^Settings!C16), "-")</f>
        <v/>
      </c>
      <c r="F64" s="20">
        <f>IFERROR(((Tower_Capex!F64*0.1)*Settings!C16)/((1+Settings!C11)^Settings!C16), "-")</f>
        <v/>
      </c>
      <c r="G64" s="20">
        <f>IFERROR(((Tower_Capex!G64*0.1)*Settings!C16)/((1+Settings!C11)^Settings!C16), "-")</f>
        <v/>
      </c>
      <c r="H64" s="20">
        <f>IFERROR(((Tower_Capex!H64*0.1)*Settings!C16)/((1+Settings!C11)^Settings!C16), "-")</f>
        <v/>
      </c>
      <c r="I64" s="20">
        <f>IFERROR(((Tower_Capex!I64*0.1)*Settings!C16)/((1+Settings!C11)^Settings!C16), "-")</f>
        <v/>
      </c>
      <c r="J64" s="20">
        <f>IFERROR(((Tower_Capex!J64*0.1)*Settings!C16)/((1+Settings!C11)^Settings!C16), "-")</f>
        <v/>
      </c>
      <c r="K64" s="20">
        <f>IFERROR(((Tower_Capex!K64*0.1)*Settings!C16)/((1+Settings!C11)^Settings!C16), "-")</f>
        <v/>
      </c>
      <c r="L64" s="20">
        <f>IFERROR(((Tower_Capex!L64*0.1)*Settings!C16)/((1+Settings!C11)^Settings!C16), "-")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IFERROR(((Tower_Capex!C65*0.1)*Settings!C16)/((1+Settings!C11)^Settings!C16), "-")</f>
        <v/>
      </c>
      <c r="D65" s="20">
        <f>IFERROR(((Tower_Capex!D65*0.1)*Settings!C16)/((1+Settings!C11)^Settings!C16), "-")</f>
        <v/>
      </c>
      <c r="E65" s="20">
        <f>IFERROR(((Tower_Capex!E65*0.1)*Settings!C16)/((1+Settings!C11)^Settings!C16), "-")</f>
        <v/>
      </c>
      <c r="F65" s="20">
        <f>IFERROR(((Tower_Capex!F65*0.1)*Settings!C16)/((1+Settings!C11)^Settings!C16), "-")</f>
        <v/>
      </c>
      <c r="G65" s="20">
        <f>IFERROR(((Tower_Capex!G65*0.1)*Settings!C16)/((1+Settings!C11)^Settings!C16), "-")</f>
        <v/>
      </c>
      <c r="H65" s="20">
        <f>IFERROR(((Tower_Capex!H65*0.1)*Settings!C16)/((1+Settings!C11)^Settings!C16), "-")</f>
        <v/>
      </c>
      <c r="I65" s="20">
        <f>IFERROR(((Tower_Capex!I65*0.1)*Settings!C16)/((1+Settings!C11)^Settings!C16), "-")</f>
        <v/>
      </c>
      <c r="J65" s="20">
        <f>IFERROR(((Tower_Capex!J65*0.1)*Settings!C16)/((1+Settings!C11)^Settings!C16), "-")</f>
        <v/>
      </c>
      <c r="K65" s="20">
        <f>IFERROR(((Tower_Capex!K65*0.1)*Settings!C16)/((1+Settings!C11)^Settings!C16), "-")</f>
        <v/>
      </c>
      <c r="L65" s="20">
        <f>IFERROR(((Tower_Capex!L65*0.1)*Settings!C16)/((1+Settings!C11)^Settings!C16), "-")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IFERROR(((Tower_Capex!C66*0.1)*Settings!C16)/((1+Settings!C11)^Settings!C16), "-")</f>
        <v/>
      </c>
      <c r="D66" s="20">
        <f>IFERROR(((Tower_Capex!D66*0.1)*Settings!C16)/((1+Settings!C11)^Settings!C16), "-")</f>
        <v/>
      </c>
      <c r="E66" s="20">
        <f>IFERROR(((Tower_Capex!E66*0.1)*Settings!C16)/((1+Settings!C11)^Settings!C16), "-")</f>
        <v/>
      </c>
      <c r="F66" s="20">
        <f>IFERROR(((Tower_Capex!F66*0.1)*Settings!C16)/((1+Settings!C11)^Settings!C16), "-")</f>
        <v/>
      </c>
      <c r="G66" s="20">
        <f>IFERROR(((Tower_Capex!G66*0.1)*Settings!C16)/((1+Settings!C11)^Settings!C16), "-")</f>
        <v/>
      </c>
      <c r="H66" s="20">
        <f>IFERROR(((Tower_Capex!H66*0.1)*Settings!C16)/((1+Settings!C11)^Settings!C16), "-")</f>
        <v/>
      </c>
      <c r="I66" s="20">
        <f>IFERROR(((Tower_Capex!I66*0.1)*Settings!C16)/((1+Settings!C11)^Settings!C16), "-")</f>
        <v/>
      </c>
      <c r="J66" s="20">
        <f>IFERROR(((Tower_Capex!J66*0.1)*Settings!C16)/((1+Settings!C11)^Settings!C16), "-")</f>
        <v/>
      </c>
      <c r="K66" s="20">
        <f>IFERROR(((Tower_Capex!K66*0.1)*Settings!C16)/((1+Settings!C11)^Settings!C16), "-")</f>
        <v/>
      </c>
      <c r="L66" s="20">
        <f>IFERROR(((Tower_Capex!L66*0.1)*Settings!C16)/((1+Settings!C11)^Settings!C16), "-")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IFERROR(((Tower_Capex!C67*0.1)*Settings!C16)/((1+Settings!C11)^Settings!C16), "-")</f>
        <v/>
      </c>
      <c r="D67" s="20">
        <f>IFERROR(((Tower_Capex!D67*0.1)*Settings!C16)/((1+Settings!C11)^Settings!C16), "-")</f>
        <v/>
      </c>
      <c r="E67" s="20">
        <f>IFERROR(((Tower_Capex!E67*0.1)*Settings!C16)/((1+Settings!C11)^Settings!C16), "-")</f>
        <v/>
      </c>
      <c r="F67" s="20">
        <f>IFERROR(((Tower_Capex!F67*0.1)*Settings!C16)/((1+Settings!C11)^Settings!C16), "-")</f>
        <v/>
      </c>
      <c r="G67" s="20">
        <f>IFERROR(((Tower_Capex!G67*0.1)*Settings!C16)/((1+Settings!C11)^Settings!C16), "-")</f>
        <v/>
      </c>
      <c r="H67" s="20">
        <f>IFERROR(((Tower_Capex!H67*0.1)*Settings!C16)/((1+Settings!C11)^Settings!C16), "-")</f>
        <v/>
      </c>
      <c r="I67" s="20">
        <f>IFERROR(((Tower_Capex!I67*0.1)*Settings!C16)/((1+Settings!C11)^Settings!C16), "-")</f>
        <v/>
      </c>
      <c r="J67" s="20">
        <f>IFERROR(((Tower_Capex!J67*0.1)*Settings!C16)/((1+Settings!C11)^Settings!C16), "-")</f>
        <v/>
      </c>
      <c r="K67" s="20">
        <f>IFERROR(((Tower_Capex!K67*0.1)*Settings!C16)/((1+Settings!C11)^Settings!C16), "-")</f>
        <v/>
      </c>
      <c r="L67" s="20">
        <f>IFERROR(((Tower_Capex!L67*0.1)*Settings!C16)/((1+Settings!C11)^Settings!C16), "-")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IFERROR(((Tower_Capex!C68*0.1)*Settings!C16)/((1+Settings!C11)^Settings!C16), "-")</f>
        <v/>
      </c>
      <c r="D68" s="20">
        <f>IFERROR(((Tower_Capex!D68*0.1)*Settings!C16)/((1+Settings!C11)^Settings!C16), "-")</f>
        <v/>
      </c>
      <c r="E68" s="20">
        <f>IFERROR(((Tower_Capex!E68*0.1)*Settings!C16)/((1+Settings!C11)^Settings!C16), "-")</f>
        <v/>
      </c>
      <c r="F68" s="20">
        <f>IFERROR(((Tower_Capex!F68*0.1)*Settings!C16)/((1+Settings!C11)^Settings!C16), "-")</f>
        <v/>
      </c>
      <c r="G68" s="20">
        <f>IFERROR(((Tower_Capex!G68*0.1)*Settings!C16)/((1+Settings!C11)^Settings!C16), "-")</f>
        <v/>
      </c>
      <c r="H68" s="20">
        <f>IFERROR(((Tower_Capex!H68*0.1)*Settings!C16)/((1+Settings!C11)^Settings!C16), "-")</f>
        <v/>
      </c>
      <c r="I68" s="20">
        <f>IFERROR(((Tower_Capex!I68*0.1)*Settings!C16)/((1+Settings!C11)^Settings!C16), "-")</f>
        <v/>
      </c>
      <c r="J68" s="20">
        <f>IFERROR(((Tower_Capex!J68*0.1)*Settings!C16)/((1+Settings!C11)^Settings!C16), "-")</f>
        <v/>
      </c>
      <c r="K68" s="20">
        <f>IFERROR(((Tower_Capex!K68*0.1)*Settings!C16)/((1+Settings!C11)^Settings!C16), "-")</f>
        <v/>
      </c>
      <c r="L68" s="20">
        <f>IFERROR(((Tower_Capex!L68*0.1)*Settings!C16)/((1+Settings!C11)^Settings!C16), "-")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IFERROR(((Tower_Capex!C69*0.1)*Settings!C16)/((1+Settings!C11)^Settings!C16), "-")</f>
        <v/>
      </c>
      <c r="D69" s="20">
        <f>IFERROR(((Tower_Capex!D69*0.1)*Settings!C16)/((1+Settings!C11)^Settings!C16), "-")</f>
        <v/>
      </c>
      <c r="E69" s="20">
        <f>IFERROR(((Tower_Capex!E69*0.1)*Settings!C16)/((1+Settings!C11)^Settings!C16), "-")</f>
        <v/>
      </c>
      <c r="F69" s="20">
        <f>IFERROR(((Tower_Capex!F69*0.1)*Settings!C16)/((1+Settings!C11)^Settings!C16), "-")</f>
        <v/>
      </c>
      <c r="G69" s="20">
        <f>IFERROR(((Tower_Capex!G69*0.1)*Settings!C16)/((1+Settings!C11)^Settings!C16), "-")</f>
        <v/>
      </c>
      <c r="H69" s="20">
        <f>IFERROR(((Tower_Capex!H69*0.1)*Settings!C16)/((1+Settings!C11)^Settings!C16), "-")</f>
        <v/>
      </c>
      <c r="I69" s="20">
        <f>IFERROR(((Tower_Capex!I69*0.1)*Settings!C16)/((1+Settings!C11)^Settings!C16), "-")</f>
        <v/>
      </c>
      <c r="J69" s="20">
        <f>IFERROR(((Tower_Capex!J69*0.1)*Settings!C16)/((1+Settings!C11)^Settings!C16), "-")</f>
        <v/>
      </c>
      <c r="K69" s="20">
        <f>IFERROR(((Tower_Capex!K69*0.1)*Settings!C16)/((1+Settings!C11)^Settings!C16), "-")</f>
        <v/>
      </c>
      <c r="L69" s="20">
        <f>IFERROR(((Tower_Capex!L69*0.1)*Settings!C16)/((1+Settings!C11)^Settings!C16), "-")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IFERROR(((Tower_Capex!C70*0.1)*Settings!C16)/((1+Settings!C11)^Settings!C16), "-")</f>
        <v/>
      </c>
      <c r="D70" s="20">
        <f>IFERROR(((Tower_Capex!D70*0.1)*Settings!C16)/((1+Settings!C11)^Settings!C16), "-")</f>
        <v/>
      </c>
      <c r="E70" s="20">
        <f>IFERROR(((Tower_Capex!E70*0.1)*Settings!C16)/((1+Settings!C11)^Settings!C16), "-")</f>
        <v/>
      </c>
      <c r="F70" s="20">
        <f>IFERROR(((Tower_Capex!F70*0.1)*Settings!C16)/((1+Settings!C11)^Settings!C16), "-")</f>
        <v/>
      </c>
      <c r="G70" s="20">
        <f>IFERROR(((Tower_Capex!G70*0.1)*Settings!C16)/((1+Settings!C11)^Settings!C16), "-")</f>
        <v/>
      </c>
      <c r="H70" s="20">
        <f>IFERROR(((Tower_Capex!H70*0.1)*Settings!C16)/((1+Settings!C11)^Settings!C16), "-")</f>
        <v/>
      </c>
      <c r="I70" s="20">
        <f>IFERROR(((Tower_Capex!I70*0.1)*Settings!C16)/((1+Settings!C11)^Settings!C16), "-")</f>
        <v/>
      </c>
      <c r="J70" s="20">
        <f>IFERROR(((Tower_Capex!J70*0.1)*Settings!C16)/((1+Settings!C11)^Settings!C16), "-")</f>
        <v/>
      </c>
      <c r="K70" s="20">
        <f>IFERROR(((Tower_Capex!K70*0.1)*Settings!C16)/((1+Settings!C11)^Settings!C16), "-")</f>
        <v/>
      </c>
      <c r="L70" s="20">
        <f>IFERROR(((Tower_Capex!L70*0.1)*Settings!C16)/((1+Settings!C11)^Settings!C16), "-")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IFERROR(((Tower_Capex!C71*0.1)*Settings!C16)/((1+Settings!C11)^Settings!C16), "-")</f>
        <v/>
      </c>
      <c r="D71" s="20">
        <f>IFERROR(((Tower_Capex!D71*0.1)*Settings!C16)/((1+Settings!C11)^Settings!C16), "-")</f>
        <v/>
      </c>
      <c r="E71" s="20">
        <f>IFERROR(((Tower_Capex!E71*0.1)*Settings!C16)/((1+Settings!C11)^Settings!C16), "-")</f>
        <v/>
      </c>
      <c r="F71" s="20">
        <f>IFERROR(((Tower_Capex!F71*0.1)*Settings!C16)/((1+Settings!C11)^Settings!C16), "-")</f>
        <v/>
      </c>
      <c r="G71" s="20">
        <f>IFERROR(((Tower_Capex!G71*0.1)*Settings!C16)/((1+Settings!C11)^Settings!C16), "-")</f>
        <v/>
      </c>
      <c r="H71" s="20">
        <f>IFERROR(((Tower_Capex!H71*0.1)*Settings!C16)/((1+Settings!C11)^Settings!C16), "-")</f>
        <v/>
      </c>
      <c r="I71" s="20">
        <f>IFERROR(((Tower_Capex!I71*0.1)*Settings!C16)/((1+Settings!C11)^Settings!C16), "-")</f>
        <v/>
      </c>
      <c r="J71" s="20">
        <f>IFERROR(((Tower_Capex!J71*0.1)*Settings!C16)/((1+Settings!C11)^Settings!C16), "-")</f>
        <v/>
      </c>
      <c r="K71" s="20">
        <f>IFERROR(((Tower_Capex!K71*0.1)*Settings!C16)/((1+Settings!C11)^Settings!C16), "-")</f>
        <v/>
      </c>
      <c r="L71" s="20">
        <f>IFERROR(((Tower_Capex!L71*0.1)*Settings!C16)/((1+Settings!C11)^Settings!C16), "-")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IFERROR(((Tower_Capex!C72*0.1)*Settings!C16)/((1+Settings!C11)^Settings!C16), "-")</f>
        <v/>
      </c>
      <c r="D72" s="20">
        <f>IFERROR(((Tower_Capex!D72*0.1)*Settings!C16)/((1+Settings!C11)^Settings!C16), "-")</f>
        <v/>
      </c>
      <c r="E72" s="20">
        <f>IFERROR(((Tower_Capex!E72*0.1)*Settings!C16)/((1+Settings!C11)^Settings!C16), "-")</f>
        <v/>
      </c>
      <c r="F72" s="20">
        <f>IFERROR(((Tower_Capex!F72*0.1)*Settings!C16)/((1+Settings!C11)^Settings!C16), "-")</f>
        <v/>
      </c>
      <c r="G72" s="20">
        <f>IFERROR(((Tower_Capex!G72*0.1)*Settings!C16)/((1+Settings!C11)^Settings!C16), "-")</f>
        <v/>
      </c>
      <c r="H72" s="20">
        <f>IFERROR(((Tower_Capex!H72*0.1)*Settings!C16)/((1+Settings!C11)^Settings!C16), "-")</f>
        <v/>
      </c>
      <c r="I72" s="20">
        <f>IFERROR(((Tower_Capex!I72*0.1)*Settings!C16)/((1+Settings!C11)^Settings!C16), "-")</f>
        <v/>
      </c>
      <c r="J72" s="20">
        <f>IFERROR(((Tower_Capex!J72*0.1)*Settings!C16)/((1+Settings!C11)^Settings!C16), "-")</f>
        <v/>
      </c>
      <c r="K72" s="20">
        <f>IFERROR(((Tower_Capex!K72*0.1)*Settings!C16)/((1+Settings!C11)^Settings!C16), "-")</f>
        <v/>
      </c>
      <c r="L72" s="20">
        <f>IFERROR(((Tower_Capex!L72*0.1)*Settings!C16)/((1+Settings!C11)^Settings!C16), "-")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IFERROR(((Tower_Capex!C73*0.1)*Settings!C16)/((1+Settings!C11)^Settings!C16), "-")</f>
        <v/>
      </c>
      <c r="D73" s="20">
        <f>IFERROR(((Tower_Capex!D73*0.1)*Settings!C16)/((1+Settings!C11)^Settings!C16), "-")</f>
        <v/>
      </c>
      <c r="E73" s="20">
        <f>IFERROR(((Tower_Capex!E73*0.1)*Settings!C16)/((1+Settings!C11)^Settings!C16), "-")</f>
        <v/>
      </c>
      <c r="F73" s="20">
        <f>IFERROR(((Tower_Capex!F73*0.1)*Settings!C16)/((1+Settings!C11)^Settings!C16), "-")</f>
        <v/>
      </c>
      <c r="G73" s="20">
        <f>IFERROR(((Tower_Capex!G73*0.1)*Settings!C16)/((1+Settings!C11)^Settings!C16), "-")</f>
        <v/>
      </c>
      <c r="H73" s="20">
        <f>IFERROR(((Tower_Capex!H73*0.1)*Settings!C16)/((1+Settings!C11)^Settings!C16), "-")</f>
        <v/>
      </c>
      <c r="I73" s="20">
        <f>IFERROR(((Tower_Capex!I73*0.1)*Settings!C16)/((1+Settings!C11)^Settings!C16), "-")</f>
        <v/>
      </c>
      <c r="J73" s="20">
        <f>IFERROR(((Tower_Capex!J73*0.1)*Settings!C16)/((1+Settings!C11)^Settings!C16), "-")</f>
        <v/>
      </c>
      <c r="K73" s="20">
        <f>IFERROR(((Tower_Capex!K73*0.1)*Settings!C16)/((1+Settings!C11)^Settings!C16), "-")</f>
        <v/>
      </c>
      <c r="L73" s="20">
        <f>IFERROR(((Tower_Capex!L73*0.1)*Settings!C16)/((1+Settings!C11)^Settings!C16), "-")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IFERROR(((Tower_Capex!C74*0.1)*Settings!C16)/((1+Settings!C11)^Settings!C16), "-")</f>
        <v/>
      </c>
      <c r="D74" s="20">
        <f>IFERROR(((Tower_Capex!D74*0.1)*Settings!C16)/((1+Settings!C11)^Settings!C16), "-")</f>
        <v/>
      </c>
      <c r="E74" s="20">
        <f>IFERROR(((Tower_Capex!E74*0.1)*Settings!C16)/((1+Settings!C11)^Settings!C16), "-")</f>
        <v/>
      </c>
      <c r="F74" s="20">
        <f>IFERROR(((Tower_Capex!F74*0.1)*Settings!C16)/((1+Settings!C11)^Settings!C16), "-")</f>
        <v/>
      </c>
      <c r="G74" s="20">
        <f>IFERROR(((Tower_Capex!G74*0.1)*Settings!C16)/((1+Settings!C11)^Settings!C16), "-")</f>
        <v/>
      </c>
      <c r="H74" s="20">
        <f>IFERROR(((Tower_Capex!H74*0.1)*Settings!C16)/((1+Settings!C11)^Settings!C16), "-")</f>
        <v/>
      </c>
      <c r="I74" s="20">
        <f>IFERROR(((Tower_Capex!I74*0.1)*Settings!C16)/((1+Settings!C11)^Settings!C16), "-")</f>
        <v/>
      </c>
      <c r="J74" s="20">
        <f>IFERROR(((Tower_Capex!J74*0.1)*Settings!C16)/((1+Settings!C11)^Settings!C16), "-")</f>
        <v/>
      </c>
      <c r="K74" s="20">
        <f>IFERROR(((Tower_Capex!K74*0.1)*Settings!C16)/((1+Settings!C11)^Settings!C16), "-")</f>
        <v/>
      </c>
      <c r="L74" s="20">
        <f>IFERROR(((Tower_Capex!L74*0.1)*Settings!C16)/((1+Settings!C11)^Settings!C16), "-")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IFERROR(((Tower_Capex!C75*0.1)*Settings!C16)/((1+Settings!C11)^Settings!C16), "-")</f>
        <v/>
      </c>
      <c r="D75" s="20">
        <f>IFERROR(((Tower_Capex!D75*0.1)*Settings!C16)/((1+Settings!C11)^Settings!C16), "-")</f>
        <v/>
      </c>
      <c r="E75" s="20">
        <f>IFERROR(((Tower_Capex!E75*0.1)*Settings!C16)/((1+Settings!C11)^Settings!C16), "-")</f>
        <v/>
      </c>
      <c r="F75" s="20">
        <f>IFERROR(((Tower_Capex!F75*0.1)*Settings!C16)/((1+Settings!C11)^Settings!C16), "-")</f>
        <v/>
      </c>
      <c r="G75" s="20">
        <f>IFERROR(((Tower_Capex!G75*0.1)*Settings!C16)/((1+Settings!C11)^Settings!C16), "-")</f>
        <v/>
      </c>
      <c r="H75" s="20">
        <f>IFERROR(((Tower_Capex!H75*0.1)*Settings!C16)/((1+Settings!C11)^Settings!C16), "-")</f>
        <v/>
      </c>
      <c r="I75" s="20">
        <f>IFERROR(((Tower_Capex!I75*0.1)*Settings!C16)/((1+Settings!C11)^Settings!C16), "-")</f>
        <v/>
      </c>
      <c r="J75" s="20">
        <f>IFERROR(((Tower_Capex!J75*0.1)*Settings!C16)/((1+Settings!C11)^Settings!C16), "-")</f>
        <v/>
      </c>
      <c r="K75" s="20">
        <f>IFERROR(((Tower_Capex!K75*0.1)*Settings!C16)/((1+Settings!C11)^Settings!C16), "-")</f>
        <v/>
      </c>
      <c r="L75" s="20">
        <f>IFERROR(((Tower_Capex!L75*0.1)*Settings!C16)/((1+Settings!C11)^Settings!C16), "-")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IFERROR(((Tower_Capex!C76*0.1)*Settings!C16)/((1+Settings!C11)^Settings!C16), "-")</f>
        <v/>
      </c>
      <c r="D76" s="20">
        <f>IFERROR(((Tower_Capex!D76*0.1)*Settings!C16)/((1+Settings!C11)^Settings!C16), "-")</f>
        <v/>
      </c>
      <c r="E76" s="20">
        <f>IFERROR(((Tower_Capex!E76*0.1)*Settings!C16)/((1+Settings!C11)^Settings!C16), "-")</f>
        <v/>
      </c>
      <c r="F76" s="20">
        <f>IFERROR(((Tower_Capex!F76*0.1)*Settings!C16)/((1+Settings!C11)^Settings!C16), "-")</f>
        <v/>
      </c>
      <c r="G76" s="20">
        <f>IFERROR(((Tower_Capex!G76*0.1)*Settings!C16)/((1+Settings!C11)^Settings!C16), "-")</f>
        <v/>
      </c>
      <c r="H76" s="20">
        <f>IFERROR(((Tower_Capex!H76*0.1)*Settings!C16)/((1+Settings!C11)^Settings!C16), "-")</f>
        <v/>
      </c>
      <c r="I76" s="20">
        <f>IFERROR(((Tower_Capex!I76*0.1)*Settings!C16)/((1+Settings!C11)^Settings!C16), "-")</f>
        <v/>
      </c>
      <c r="J76" s="20">
        <f>IFERROR(((Tower_Capex!J76*0.1)*Settings!C16)/((1+Settings!C11)^Settings!C16), "-")</f>
        <v/>
      </c>
      <c r="K76" s="20">
        <f>IFERROR(((Tower_Capex!K76*0.1)*Settings!C16)/((1+Settings!C11)^Settings!C16), "-")</f>
        <v/>
      </c>
      <c r="L76" s="20">
        <f>IFERROR(((Tower_Capex!L76*0.1)*Settings!C16)/((1+Settings!C11)^Settings!C16), "-")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IFERROR(((Tower_Capex!C77*0.1)*Settings!C16)/((1+Settings!C11)^Settings!C16), "-")</f>
        <v/>
      </c>
      <c r="D77" s="20">
        <f>IFERROR(((Tower_Capex!D77*0.1)*Settings!C16)/((1+Settings!C11)^Settings!C16), "-")</f>
        <v/>
      </c>
      <c r="E77" s="20">
        <f>IFERROR(((Tower_Capex!E77*0.1)*Settings!C16)/((1+Settings!C11)^Settings!C16), "-")</f>
        <v/>
      </c>
      <c r="F77" s="20">
        <f>IFERROR(((Tower_Capex!F77*0.1)*Settings!C16)/((1+Settings!C11)^Settings!C16), "-")</f>
        <v/>
      </c>
      <c r="G77" s="20">
        <f>IFERROR(((Tower_Capex!G77*0.1)*Settings!C16)/((1+Settings!C11)^Settings!C16), "-")</f>
        <v/>
      </c>
      <c r="H77" s="20">
        <f>IFERROR(((Tower_Capex!H77*0.1)*Settings!C16)/((1+Settings!C11)^Settings!C16), "-")</f>
        <v/>
      </c>
      <c r="I77" s="20">
        <f>IFERROR(((Tower_Capex!I77*0.1)*Settings!C16)/((1+Settings!C11)^Settings!C16), "-")</f>
        <v/>
      </c>
      <c r="J77" s="20">
        <f>IFERROR(((Tower_Capex!J77*0.1)*Settings!C16)/((1+Settings!C11)^Settings!C16), "-")</f>
        <v/>
      </c>
      <c r="K77" s="20">
        <f>IFERROR(((Tower_Capex!K77*0.1)*Settings!C16)/((1+Settings!C11)^Settings!C16), "-")</f>
        <v/>
      </c>
      <c r="L77" s="20">
        <f>IFERROR(((Tower_Capex!L77*0.1)*Settings!C16)/((1+Settings!C11)^Settings!C16), "-")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IFERROR(((Tower_Capex!C78*0.1)*Settings!C16)/((1+Settings!C11)^Settings!C16), "-")</f>
        <v/>
      </c>
      <c r="D78" s="20">
        <f>IFERROR(((Tower_Capex!D78*0.1)*Settings!C16)/((1+Settings!C11)^Settings!C16), "-")</f>
        <v/>
      </c>
      <c r="E78" s="20">
        <f>IFERROR(((Tower_Capex!E78*0.1)*Settings!C16)/((1+Settings!C11)^Settings!C16), "-")</f>
        <v/>
      </c>
      <c r="F78" s="20">
        <f>IFERROR(((Tower_Capex!F78*0.1)*Settings!C16)/((1+Settings!C11)^Settings!C16), "-")</f>
        <v/>
      </c>
      <c r="G78" s="20">
        <f>IFERROR(((Tower_Capex!G78*0.1)*Settings!C16)/((1+Settings!C11)^Settings!C16), "-")</f>
        <v/>
      </c>
      <c r="H78" s="20">
        <f>IFERROR(((Tower_Capex!H78*0.1)*Settings!C16)/((1+Settings!C11)^Settings!C16), "-")</f>
        <v/>
      </c>
      <c r="I78" s="20">
        <f>IFERROR(((Tower_Capex!I78*0.1)*Settings!C16)/((1+Settings!C11)^Settings!C16), "-")</f>
        <v/>
      </c>
      <c r="J78" s="20">
        <f>IFERROR(((Tower_Capex!J78*0.1)*Settings!C16)/((1+Settings!C11)^Settings!C16), "-")</f>
        <v/>
      </c>
      <c r="K78" s="20">
        <f>IFERROR(((Tower_Capex!K78*0.1)*Settings!C16)/((1+Settings!C11)^Settings!C16), "-")</f>
        <v/>
      </c>
      <c r="L78" s="20">
        <f>IFERROR(((Tower_Capex!L78*0.1)*Settings!C16)/((1+Settings!C11)^Settings!C16), "-")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IFERROR(((Tower_Capex!C79*0.1)*Settings!C16)/((1+Settings!C11)^Settings!C16), "-")</f>
        <v/>
      </c>
      <c r="D79" s="20">
        <f>IFERROR(((Tower_Capex!D79*0.1)*Settings!C16)/((1+Settings!C11)^Settings!C16), "-")</f>
        <v/>
      </c>
      <c r="E79" s="20">
        <f>IFERROR(((Tower_Capex!E79*0.1)*Settings!C16)/((1+Settings!C11)^Settings!C16), "-")</f>
        <v/>
      </c>
      <c r="F79" s="20">
        <f>IFERROR(((Tower_Capex!F79*0.1)*Settings!C16)/((1+Settings!C11)^Settings!C16), "-")</f>
        <v/>
      </c>
      <c r="G79" s="20">
        <f>IFERROR(((Tower_Capex!G79*0.1)*Settings!C16)/((1+Settings!C11)^Settings!C16), "-")</f>
        <v/>
      </c>
      <c r="H79" s="20">
        <f>IFERROR(((Tower_Capex!H79*0.1)*Settings!C16)/((1+Settings!C11)^Settings!C16), "-")</f>
        <v/>
      </c>
      <c r="I79" s="20">
        <f>IFERROR(((Tower_Capex!I79*0.1)*Settings!C16)/((1+Settings!C11)^Settings!C16), "-")</f>
        <v/>
      </c>
      <c r="J79" s="20">
        <f>IFERROR(((Tower_Capex!J79*0.1)*Settings!C16)/((1+Settings!C11)^Settings!C16), "-")</f>
        <v/>
      </c>
      <c r="K79" s="20">
        <f>IFERROR(((Tower_Capex!K79*0.1)*Settings!C16)/((1+Settings!C11)^Settings!C16), "-")</f>
        <v/>
      </c>
      <c r="L79" s="20">
        <f>IFERROR(((Tower_Capex!L79*0.1)*Settings!C16)/((1+Settings!C11)^Settings!C16), "-")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IFERROR(((Tower_Capex!C80*0.1)*Settings!C16)/((1+Settings!C11)^Settings!C16), "-")</f>
        <v/>
      </c>
      <c r="D80" s="20">
        <f>IFERROR(((Tower_Capex!D80*0.1)*Settings!C16)/((1+Settings!C11)^Settings!C16), "-")</f>
        <v/>
      </c>
      <c r="E80" s="20">
        <f>IFERROR(((Tower_Capex!E80*0.1)*Settings!C16)/((1+Settings!C11)^Settings!C16), "-")</f>
        <v/>
      </c>
      <c r="F80" s="20">
        <f>IFERROR(((Tower_Capex!F80*0.1)*Settings!C16)/((1+Settings!C11)^Settings!C16), "-")</f>
        <v/>
      </c>
      <c r="G80" s="20">
        <f>IFERROR(((Tower_Capex!G80*0.1)*Settings!C16)/((1+Settings!C11)^Settings!C16), "-")</f>
        <v/>
      </c>
      <c r="H80" s="20">
        <f>IFERROR(((Tower_Capex!H80*0.1)*Settings!C16)/((1+Settings!C11)^Settings!C16), "-")</f>
        <v/>
      </c>
      <c r="I80" s="20">
        <f>IFERROR(((Tower_Capex!I80*0.1)*Settings!C16)/((1+Settings!C11)^Settings!C16), "-")</f>
        <v/>
      </c>
      <c r="J80" s="20">
        <f>IFERROR(((Tower_Capex!J80*0.1)*Settings!C16)/((1+Settings!C11)^Settings!C16), "-")</f>
        <v/>
      </c>
      <c r="K80" s="20">
        <f>IFERROR(((Tower_Capex!K80*0.1)*Settings!C16)/((1+Settings!C11)^Settings!C16), "-")</f>
        <v/>
      </c>
      <c r="L80" s="20">
        <f>IFERROR(((Tower_Capex!L80*0.1)*Settings!C16)/((1+Settings!C11)^Settings!C16), "-")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IFERROR(((Tower_Capex!C81*0.1)*Settings!C16)/((1+Settings!C11)^Settings!C16), "-")</f>
        <v/>
      </c>
      <c r="D81" s="20">
        <f>IFERROR(((Tower_Capex!D81*0.1)*Settings!C16)/((1+Settings!C11)^Settings!C16), "-")</f>
        <v/>
      </c>
      <c r="E81" s="20">
        <f>IFERROR(((Tower_Capex!E81*0.1)*Settings!C16)/((1+Settings!C11)^Settings!C16), "-")</f>
        <v/>
      </c>
      <c r="F81" s="20">
        <f>IFERROR(((Tower_Capex!F81*0.1)*Settings!C16)/((1+Settings!C11)^Settings!C16), "-")</f>
        <v/>
      </c>
      <c r="G81" s="20">
        <f>IFERROR(((Tower_Capex!G81*0.1)*Settings!C16)/((1+Settings!C11)^Settings!C16), "-")</f>
        <v/>
      </c>
      <c r="H81" s="20">
        <f>IFERROR(((Tower_Capex!H81*0.1)*Settings!C16)/((1+Settings!C11)^Settings!C16), "-")</f>
        <v/>
      </c>
      <c r="I81" s="20">
        <f>IFERROR(((Tower_Capex!I81*0.1)*Settings!C16)/((1+Settings!C11)^Settings!C16), "-")</f>
        <v/>
      </c>
      <c r="J81" s="20">
        <f>IFERROR(((Tower_Capex!J81*0.1)*Settings!C16)/((1+Settings!C11)^Settings!C16), "-")</f>
        <v/>
      </c>
      <c r="K81" s="20">
        <f>IFERROR(((Tower_Capex!K81*0.1)*Settings!C16)/((1+Settings!C11)^Settings!C16), "-")</f>
        <v/>
      </c>
      <c r="L81" s="20">
        <f>IFERROR(((Tower_Capex!L81*0.1)*Settings!C16)/((1+Settings!C11)^Settings!C16), "-")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IFERROR(((Tower_Capex!C82*0.1)*Settings!C16)/((1+Settings!C11)^Settings!C16), "-")</f>
        <v/>
      </c>
      <c r="D82" s="20">
        <f>IFERROR(((Tower_Capex!D82*0.1)*Settings!C16)/((1+Settings!C11)^Settings!C16), "-")</f>
        <v/>
      </c>
      <c r="E82" s="20">
        <f>IFERROR(((Tower_Capex!E82*0.1)*Settings!C16)/((1+Settings!C11)^Settings!C16), "-")</f>
        <v/>
      </c>
      <c r="F82" s="20">
        <f>IFERROR(((Tower_Capex!F82*0.1)*Settings!C16)/((1+Settings!C11)^Settings!C16), "-")</f>
        <v/>
      </c>
      <c r="G82" s="20">
        <f>IFERROR(((Tower_Capex!G82*0.1)*Settings!C16)/((1+Settings!C11)^Settings!C16), "-")</f>
        <v/>
      </c>
      <c r="H82" s="20">
        <f>IFERROR(((Tower_Capex!H82*0.1)*Settings!C16)/((1+Settings!C11)^Settings!C16), "-")</f>
        <v/>
      </c>
      <c r="I82" s="20">
        <f>IFERROR(((Tower_Capex!I82*0.1)*Settings!C16)/((1+Settings!C11)^Settings!C16), "-")</f>
        <v/>
      </c>
      <c r="J82" s="20">
        <f>IFERROR(((Tower_Capex!J82*0.1)*Settings!C16)/((1+Settings!C11)^Settings!C16), "-")</f>
        <v/>
      </c>
      <c r="K82" s="20">
        <f>IFERROR(((Tower_Capex!K82*0.1)*Settings!C16)/((1+Settings!C11)^Settings!C16), "-")</f>
        <v/>
      </c>
      <c r="L82" s="20">
        <f>IFERROR(((Tower_Capex!L82*0.1)*Settings!C16)/((1+Settings!C11)^Settings!C16), "-")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IFERROR(((Tower_Capex!C83*0.1)*Settings!C16)/((1+Settings!C11)^Settings!C16), "-")</f>
        <v/>
      </c>
      <c r="D83" s="20">
        <f>IFERROR(((Tower_Capex!D83*0.1)*Settings!C16)/((1+Settings!C11)^Settings!C16), "-")</f>
        <v/>
      </c>
      <c r="E83" s="20">
        <f>IFERROR(((Tower_Capex!E83*0.1)*Settings!C16)/((1+Settings!C11)^Settings!C16), "-")</f>
        <v/>
      </c>
      <c r="F83" s="20">
        <f>IFERROR(((Tower_Capex!F83*0.1)*Settings!C16)/((1+Settings!C11)^Settings!C16), "-")</f>
        <v/>
      </c>
      <c r="G83" s="20">
        <f>IFERROR(((Tower_Capex!G83*0.1)*Settings!C16)/((1+Settings!C11)^Settings!C16), "-")</f>
        <v/>
      </c>
      <c r="H83" s="20">
        <f>IFERROR(((Tower_Capex!H83*0.1)*Settings!C16)/((1+Settings!C11)^Settings!C16), "-")</f>
        <v/>
      </c>
      <c r="I83" s="20">
        <f>IFERROR(((Tower_Capex!I83*0.1)*Settings!C16)/((1+Settings!C11)^Settings!C16), "-")</f>
        <v/>
      </c>
      <c r="J83" s="20">
        <f>IFERROR(((Tower_Capex!J83*0.1)*Settings!C16)/((1+Settings!C11)^Settings!C16), "-")</f>
        <v/>
      </c>
      <c r="K83" s="20">
        <f>IFERROR(((Tower_Capex!K83*0.1)*Settings!C16)/((1+Settings!C11)^Settings!C16), "-")</f>
        <v/>
      </c>
      <c r="L83" s="20">
        <f>IFERROR(((Tower_Capex!L83*0.1)*Settings!C16)/((1+Settings!C11)^Settings!C16), "-")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IFERROR(((Tower_Capex!C84*0.1)*Settings!C16)/((1+Settings!C11)^Settings!C16), "-")</f>
        <v/>
      </c>
      <c r="D84" s="20">
        <f>IFERROR(((Tower_Capex!D84*0.1)*Settings!C16)/((1+Settings!C11)^Settings!C16), "-")</f>
        <v/>
      </c>
      <c r="E84" s="20">
        <f>IFERROR(((Tower_Capex!E84*0.1)*Settings!C16)/((1+Settings!C11)^Settings!C16), "-")</f>
        <v/>
      </c>
      <c r="F84" s="20">
        <f>IFERROR(((Tower_Capex!F84*0.1)*Settings!C16)/((1+Settings!C11)^Settings!C16), "-")</f>
        <v/>
      </c>
      <c r="G84" s="20">
        <f>IFERROR(((Tower_Capex!G84*0.1)*Settings!C16)/((1+Settings!C11)^Settings!C16), "-")</f>
        <v/>
      </c>
      <c r="H84" s="20">
        <f>IFERROR(((Tower_Capex!H84*0.1)*Settings!C16)/((1+Settings!C11)^Settings!C16), "-")</f>
        <v/>
      </c>
      <c r="I84" s="20">
        <f>IFERROR(((Tower_Capex!I84*0.1)*Settings!C16)/((1+Settings!C11)^Settings!C16), "-")</f>
        <v/>
      </c>
      <c r="J84" s="20">
        <f>IFERROR(((Tower_Capex!J84*0.1)*Settings!C16)/((1+Settings!C11)^Settings!C16), "-")</f>
        <v/>
      </c>
      <c r="K84" s="20">
        <f>IFERROR(((Tower_Capex!K84*0.1)*Settings!C16)/((1+Settings!C11)^Settings!C16), "-")</f>
        <v/>
      </c>
      <c r="L84" s="20">
        <f>IFERROR(((Tower_Capex!L84*0.1)*Settings!C16)/((1+Settings!C11)^Settings!C16), "-")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IFERROR(((Tower_Capex!C85*0.1)*Settings!C16)/((1+Settings!C11)^Settings!C16), "-")</f>
        <v/>
      </c>
      <c r="D85" s="20">
        <f>IFERROR(((Tower_Capex!D85*0.1)*Settings!C16)/((1+Settings!C11)^Settings!C16), "-")</f>
        <v/>
      </c>
      <c r="E85" s="20">
        <f>IFERROR(((Tower_Capex!E85*0.1)*Settings!C16)/((1+Settings!C11)^Settings!C16), "-")</f>
        <v/>
      </c>
      <c r="F85" s="20">
        <f>IFERROR(((Tower_Capex!F85*0.1)*Settings!C16)/((1+Settings!C11)^Settings!C16), "-")</f>
        <v/>
      </c>
      <c r="G85" s="20">
        <f>IFERROR(((Tower_Capex!G85*0.1)*Settings!C16)/((1+Settings!C11)^Settings!C16), "-")</f>
        <v/>
      </c>
      <c r="H85" s="20">
        <f>IFERROR(((Tower_Capex!H85*0.1)*Settings!C16)/((1+Settings!C11)^Settings!C16), "-")</f>
        <v/>
      </c>
      <c r="I85" s="20">
        <f>IFERROR(((Tower_Capex!I85*0.1)*Settings!C16)/((1+Settings!C11)^Settings!C16), "-")</f>
        <v/>
      </c>
      <c r="J85" s="20">
        <f>IFERROR(((Tower_Capex!J85*0.1)*Settings!C16)/((1+Settings!C11)^Settings!C16), "-")</f>
        <v/>
      </c>
      <c r="K85" s="20">
        <f>IFERROR(((Tower_Capex!K85*0.1)*Settings!C16)/((1+Settings!C11)^Settings!C16), "-")</f>
        <v/>
      </c>
      <c r="L85" s="20">
        <f>IFERROR(((Tower_Capex!L85*0.1)*Settings!C16)/((1+Settings!C11)^Settings!C16), "-")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IFERROR(((Tower_Capex!C86*0.1)*Settings!C16)/((1+Settings!C11)^Settings!C16), "-")</f>
        <v/>
      </c>
      <c r="D86" s="20">
        <f>IFERROR(((Tower_Capex!D86*0.1)*Settings!C16)/((1+Settings!C11)^Settings!C16), "-")</f>
        <v/>
      </c>
      <c r="E86" s="20">
        <f>IFERROR(((Tower_Capex!E86*0.1)*Settings!C16)/((1+Settings!C11)^Settings!C16), "-")</f>
        <v/>
      </c>
      <c r="F86" s="20">
        <f>IFERROR(((Tower_Capex!F86*0.1)*Settings!C16)/((1+Settings!C11)^Settings!C16), "-")</f>
        <v/>
      </c>
      <c r="G86" s="20">
        <f>IFERROR(((Tower_Capex!G86*0.1)*Settings!C16)/((1+Settings!C11)^Settings!C16), "-")</f>
        <v/>
      </c>
      <c r="H86" s="20">
        <f>IFERROR(((Tower_Capex!H86*0.1)*Settings!C16)/((1+Settings!C11)^Settings!C16), "-")</f>
        <v/>
      </c>
      <c r="I86" s="20">
        <f>IFERROR(((Tower_Capex!I86*0.1)*Settings!C16)/((1+Settings!C11)^Settings!C16), "-")</f>
        <v/>
      </c>
      <c r="J86" s="20">
        <f>IFERROR(((Tower_Capex!J86*0.1)*Settings!C16)/((1+Settings!C11)^Settings!C16), "-")</f>
        <v/>
      </c>
      <c r="K86" s="20">
        <f>IFERROR(((Tower_Capex!K86*0.1)*Settings!C16)/((1+Settings!C11)^Settings!C16), "-")</f>
        <v/>
      </c>
      <c r="L86" s="20">
        <f>IFERROR(((Tower_Capex!L86*0.1)*Settings!C16)/((1+Settings!C11)^Settings!C16), "-")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IFERROR(((Tower_Capex!C87*0.1)*Settings!C16)/((1+Settings!C11)^Settings!C16), "-")</f>
        <v/>
      </c>
      <c r="D87" s="20">
        <f>IFERROR(((Tower_Capex!D87*0.1)*Settings!C16)/((1+Settings!C11)^Settings!C16), "-")</f>
        <v/>
      </c>
      <c r="E87" s="20">
        <f>IFERROR(((Tower_Capex!E87*0.1)*Settings!C16)/((1+Settings!C11)^Settings!C16), "-")</f>
        <v/>
      </c>
      <c r="F87" s="20">
        <f>IFERROR(((Tower_Capex!F87*0.1)*Settings!C16)/((1+Settings!C11)^Settings!C16), "-")</f>
        <v/>
      </c>
      <c r="G87" s="20">
        <f>IFERROR(((Tower_Capex!G87*0.1)*Settings!C16)/((1+Settings!C11)^Settings!C16), "-")</f>
        <v/>
      </c>
      <c r="H87" s="20">
        <f>IFERROR(((Tower_Capex!H87*0.1)*Settings!C16)/((1+Settings!C11)^Settings!C16), "-")</f>
        <v/>
      </c>
      <c r="I87" s="20">
        <f>IFERROR(((Tower_Capex!I87*0.1)*Settings!C16)/((1+Settings!C11)^Settings!C16), "-")</f>
        <v/>
      </c>
      <c r="J87" s="20">
        <f>IFERROR(((Tower_Capex!J87*0.1)*Settings!C16)/((1+Settings!C11)^Settings!C16), "-")</f>
        <v/>
      </c>
      <c r="K87" s="20">
        <f>IFERROR(((Tower_Capex!K87*0.1)*Settings!C16)/((1+Settings!C11)^Settings!C16), "-")</f>
        <v/>
      </c>
      <c r="L87" s="20">
        <f>IFERROR(((Tower_Capex!L87*0.1)*Settings!C16)/((1+Settings!C11)^Settings!C16), "-")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IFERROR(((Tower_Capex!C88*0.1)*Settings!C16)/((1+Settings!C11)^Settings!C16), "-")</f>
        <v/>
      </c>
      <c r="D88" s="20">
        <f>IFERROR(((Tower_Capex!D88*0.1)*Settings!C16)/((1+Settings!C11)^Settings!C16), "-")</f>
        <v/>
      </c>
      <c r="E88" s="20">
        <f>IFERROR(((Tower_Capex!E88*0.1)*Settings!C16)/((1+Settings!C11)^Settings!C16), "-")</f>
        <v/>
      </c>
      <c r="F88" s="20">
        <f>IFERROR(((Tower_Capex!F88*0.1)*Settings!C16)/((1+Settings!C11)^Settings!C16), "-")</f>
        <v/>
      </c>
      <c r="G88" s="20">
        <f>IFERROR(((Tower_Capex!G88*0.1)*Settings!C16)/((1+Settings!C11)^Settings!C16), "-")</f>
        <v/>
      </c>
      <c r="H88" s="20">
        <f>IFERROR(((Tower_Capex!H88*0.1)*Settings!C16)/((1+Settings!C11)^Settings!C16), "-")</f>
        <v/>
      </c>
      <c r="I88" s="20">
        <f>IFERROR(((Tower_Capex!I88*0.1)*Settings!C16)/((1+Settings!C11)^Settings!C16), "-")</f>
        <v/>
      </c>
      <c r="J88" s="20">
        <f>IFERROR(((Tower_Capex!J88*0.1)*Settings!C16)/((1+Settings!C11)^Settings!C16), "-")</f>
        <v/>
      </c>
      <c r="K88" s="20">
        <f>IFERROR(((Tower_Capex!K88*0.1)*Settings!C16)/((1+Settings!C11)^Settings!C16), "-")</f>
        <v/>
      </c>
      <c r="L88" s="20">
        <f>IFERROR(((Tower_Capex!L88*0.1)*Settings!C16)/((1+Settings!C11)^Settings!C16), "-")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IFERROR(((Tower_Capex!C89*0.1)*Settings!C16)/((1+Settings!C11)^Settings!C16), "-")</f>
        <v/>
      </c>
      <c r="D89" s="20">
        <f>IFERROR(((Tower_Capex!D89*0.1)*Settings!C16)/((1+Settings!C11)^Settings!C16), "-")</f>
        <v/>
      </c>
      <c r="E89" s="20">
        <f>IFERROR(((Tower_Capex!E89*0.1)*Settings!C16)/((1+Settings!C11)^Settings!C16), "-")</f>
        <v/>
      </c>
      <c r="F89" s="20">
        <f>IFERROR(((Tower_Capex!F89*0.1)*Settings!C16)/((1+Settings!C11)^Settings!C16), "-")</f>
        <v/>
      </c>
      <c r="G89" s="20">
        <f>IFERROR(((Tower_Capex!G89*0.1)*Settings!C16)/((1+Settings!C11)^Settings!C16), "-")</f>
        <v/>
      </c>
      <c r="H89" s="20">
        <f>IFERROR(((Tower_Capex!H89*0.1)*Settings!C16)/((1+Settings!C11)^Settings!C16), "-")</f>
        <v/>
      </c>
      <c r="I89" s="20">
        <f>IFERROR(((Tower_Capex!I89*0.1)*Settings!C16)/((1+Settings!C11)^Settings!C16), "-")</f>
        <v/>
      </c>
      <c r="J89" s="20">
        <f>IFERROR(((Tower_Capex!J89*0.1)*Settings!C16)/((1+Settings!C11)^Settings!C16), "-")</f>
        <v/>
      </c>
      <c r="K89" s="20">
        <f>IFERROR(((Tower_Capex!K89*0.1)*Settings!C16)/((1+Settings!C11)^Settings!C16), "-")</f>
        <v/>
      </c>
      <c r="L89" s="20">
        <f>IFERROR(((Tower_Capex!L89*0.1)*Settings!C16)/((1+Settings!C11)^Settings!C16), "-")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IFERROR(((Tower_Capex!C90*0.1)*Settings!C16)/((1+Settings!C11)^Settings!C16), "-")</f>
        <v/>
      </c>
      <c r="D90" s="20">
        <f>IFERROR(((Tower_Capex!D90*0.1)*Settings!C16)/((1+Settings!C11)^Settings!C16), "-")</f>
        <v/>
      </c>
      <c r="E90" s="20">
        <f>IFERROR(((Tower_Capex!E90*0.1)*Settings!C16)/((1+Settings!C11)^Settings!C16), "-")</f>
        <v/>
      </c>
      <c r="F90" s="20">
        <f>IFERROR(((Tower_Capex!F90*0.1)*Settings!C16)/((1+Settings!C11)^Settings!C16), "-")</f>
        <v/>
      </c>
      <c r="G90" s="20">
        <f>IFERROR(((Tower_Capex!G90*0.1)*Settings!C16)/((1+Settings!C11)^Settings!C16), "-")</f>
        <v/>
      </c>
      <c r="H90" s="20">
        <f>IFERROR(((Tower_Capex!H90*0.1)*Settings!C16)/((1+Settings!C11)^Settings!C16), "-")</f>
        <v/>
      </c>
      <c r="I90" s="20">
        <f>IFERROR(((Tower_Capex!I90*0.1)*Settings!C16)/((1+Settings!C11)^Settings!C16), "-")</f>
        <v/>
      </c>
      <c r="J90" s="20">
        <f>IFERROR(((Tower_Capex!J90*0.1)*Settings!C16)/((1+Settings!C11)^Settings!C16), "-")</f>
        <v/>
      </c>
      <c r="K90" s="20">
        <f>IFERROR(((Tower_Capex!K90*0.1)*Settings!C16)/((1+Settings!C11)^Settings!C16), "-")</f>
        <v/>
      </c>
      <c r="L90" s="20">
        <f>IFERROR(((Tower_Capex!L90*0.1)*Settings!C16)/((1+Settings!C11)^Settings!C16), "-")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IFERROR(((Tower_Capex!C91*0.1)*Settings!C16)/((1+Settings!C11)^Settings!C16), "-")</f>
        <v/>
      </c>
      <c r="D91" s="20">
        <f>IFERROR(((Tower_Capex!D91*0.1)*Settings!C16)/((1+Settings!C11)^Settings!C16), "-")</f>
        <v/>
      </c>
      <c r="E91" s="20">
        <f>IFERROR(((Tower_Capex!E91*0.1)*Settings!C16)/((1+Settings!C11)^Settings!C16), "-")</f>
        <v/>
      </c>
      <c r="F91" s="20">
        <f>IFERROR(((Tower_Capex!F91*0.1)*Settings!C16)/((1+Settings!C11)^Settings!C16), "-")</f>
        <v/>
      </c>
      <c r="G91" s="20">
        <f>IFERROR(((Tower_Capex!G91*0.1)*Settings!C16)/((1+Settings!C11)^Settings!C16), "-")</f>
        <v/>
      </c>
      <c r="H91" s="20">
        <f>IFERROR(((Tower_Capex!H91*0.1)*Settings!C16)/((1+Settings!C11)^Settings!C16), "-")</f>
        <v/>
      </c>
      <c r="I91" s="20">
        <f>IFERROR(((Tower_Capex!I91*0.1)*Settings!C16)/((1+Settings!C11)^Settings!C16), "-")</f>
        <v/>
      </c>
      <c r="J91" s="20">
        <f>IFERROR(((Tower_Capex!J91*0.1)*Settings!C16)/((1+Settings!C11)^Settings!C16), "-")</f>
        <v/>
      </c>
      <c r="K91" s="20">
        <f>IFERROR(((Tower_Capex!K91*0.1)*Settings!C16)/((1+Settings!C11)^Settings!C16), "-")</f>
        <v/>
      </c>
      <c r="L91" s="20">
        <f>IFERROR(((Tower_Capex!L91*0.1)*Settings!C16)/((1+Settings!C11)^Settings!C16), "-")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IFERROR(((Tower_Capex!C92*0.1)*Settings!C16)/((1+Settings!C11)^Settings!C16), "-")</f>
        <v/>
      </c>
      <c r="D92" s="20">
        <f>IFERROR(((Tower_Capex!D92*0.1)*Settings!C16)/((1+Settings!C11)^Settings!C16), "-")</f>
        <v/>
      </c>
      <c r="E92" s="20">
        <f>IFERROR(((Tower_Capex!E92*0.1)*Settings!C16)/((1+Settings!C11)^Settings!C16), "-")</f>
        <v/>
      </c>
      <c r="F92" s="20">
        <f>IFERROR(((Tower_Capex!F92*0.1)*Settings!C16)/((1+Settings!C11)^Settings!C16), "-")</f>
        <v/>
      </c>
      <c r="G92" s="20">
        <f>IFERROR(((Tower_Capex!G92*0.1)*Settings!C16)/((1+Settings!C11)^Settings!C16), "-")</f>
        <v/>
      </c>
      <c r="H92" s="20">
        <f>IFERROR(((Tower_Capex!H92*0.1)*Settings!C16)/((1+Settings!C11)^Settings!C16), "-")</f>
        <v/>
      </c>
      <c r="I92" s="20">
        <f>IFERROR(((Tower_Capex!I92*0.1)*Settings!C16)/((1+Settings!C11)^Settings!C16), "-")</f>
        <v/>
      </c>
      <c r="J92" s="20">
        <f>IFERROR(((Tower_Capex!J92*0.1)*Settings!C16)/((1+Settings!C11)^Settings!C16), "-")</f>
        <v/>
      </c>
      <c r="K92" s="20">
        <f>IFERROR(((Tower_Capex!K92*0.1)*Settings!C16)/((1+Settings!C11)^Settings!C16), "-")</f>
        <v/>
      </c>
      <c r="L92" s="20">
        <f>IFERROR(((Tower_Capex!L92*0.1)*Settings!C16)/((1+Settings!C11)^Settings!C16), "-")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IFERROR(((Tower_Capex!C93*0.1)*Settings!C16)/((1+Settings!C11)^Settings!C16), "-")</f>
        <v/>
      </c>
      <c r="D93" s="20">
        <f>IFERROR(((Tower_Capex!D93*0.1)*Settings!C16)/((1+Settings!C11)^Settings!C16), "-")</f>
        <v/>
      </c>
      <c r="E93" s="20">
        <f>IFERROR(((Tower_Capex!E93*0.1)*Settings!C16)/((1+Settings!C11)^Settings!C16), "-")</f>
        <v/>
      </c>
      <c r="F93" s="20">
        <f>IFERROR(((Tower_Capex!F93*0.1)*Settings!C16)/((1+Settings!C11)^Settings!C16), "-")</f>
        <v/>
      </c>
      <c r="G93" s="20">
        <f>IFERROR(((Tower_Capex!G93*0.1)*Settings!C16)/((1+Settings!C11)^Settings!C16), "-")</f>
        <v/>
      </c>
      <c r="H93" s="20">
        <f>IFERROR(((Tower_Capex!H93*0.1)*Settings!C16)/((1+Settings!C11)^Settings!C16), "-")</f>
        <v/>
      </c>
      <c r="I93" s="20">
        <f>IFERROR(((Tower_Capex!I93*0.1)*Settings!C16)/((1+Settings!C11)^Settings!C16), "-")</f>
        <v/>
      </c>
      <c r="J93" s="20">
        <f>IFERROR(((Tower_Capex!J93*0.1)*Settings!C16)/((1+Settings!C11)^Settings!C16), "-")</f>
        <v/>
      </c>
      <c r="K93" s="20">
        <f>IFERROR(((Tower_Capex!K93*0.1)*Settings!C16)/((1+Settings!C11)^Settings!C16), "-")</f>
        <v/>
      </c>
      <c r="L93" s="20">
        <f>IFERROR(((Tower_Capex!L93*0.1)*Settings!C16)/((1+Settings!C11)^Settings!C16), "-")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IFERROR(((Tower_Capex!C94*0.1)*Settings!C16)/((1+Settings!C11)^Settings!C16), "-")</f>
        <v/>
      </c>
      <c r="D94" s="20">
        <f>IFERROR(((Tower_Capex!D94*0.1)*Settings!C16)/((1+Settings!C11)^Settings!C16), "-")</f>
        <v/>
      </c>
      <c r="E94" s="20">
        <f>IFERROR(((Tower_Capex!E94*0.1)*Settings!C16)/((1+Settings!C11)^Settings!C16), "-")</f>
        <v/>
      </c>
      <c r="F94" s="20">
        <f>IFERROR(((Tower_Capex!F94*0.1)*Settings!C16)/((1+Settings!C11)^Settings!C16), "-")</f>
        <v/>
      </c>
      <c r="G94" s="20">
        <f>IFERROR(((Tower_Capex!G94*0.1)*Settings!C16)/((1+Settings!C11)^Settings!C16), "-")</f>
        <v/>
      </c>
      <c r="H94" s="20">
        <f>IFERROR(((Tower_Capex!H94*0.1)*Settings!C16)/((1+Settings!C11)^Settings!C16), "-")</f>
        <v/>
      </c>
      <c r="I94" s="20">
        <f>IFERROR(((Tower_Capex!I94*0.1)*Settings!C16)/((1+Settings!C11)^Settings!C16), "-")</f>
        <v/>
      </c>
      <c r="J94" s="20">
        <f>IFERROR(((Tower_Capex!J94*0.1)*Settings!C16)/((1+Settings!C11)^Settings!C16), "-")</f>
        <v/>
      </c>
      <c r="K94" s="20">
        <f>IFERROR(((Tower_Capex!K94*0.1)*Settings!C16)/((1+Settings!C11)^Settings!C16), "-")</f>
        <v/>
      </c>
      <c r="L94" s="20">
        <f>IFERROR(((Tower_Capex!L94*0.1)*Settings!C16)/((1+Settings!C11)^Settings!C16), "-")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IFERROR(((Tower_Capex!C95*0.1)*Settings!C16)/((1+Settings!C11)^Settings!C16), "-")</f>
        <v/>
      </c>
      <c r="D95" s="20">
        <f>IFERROR(((Tower_Capex!D95*0.1)*Settings!C16)/((1+Settings!C11)^Settings!C16), "-")</f>
        <v/>
      </c>
      <c r="E95" s="20">
        <f>IFERROR(((Tower_Capex!E95*0.1)*Settings!C16)/((1+Settings!C11)^Settings!C16), "-")</f>
        <v/>
      </c>
      <c r="F95" s="20">
        <f>IFERROR(((Tower_Capex!F95*0.1)*Settings!C16)/((1+Settings!C11)^Settings!C16), "-")</f>
        <v/>
      </c>
      <c r="G95" s="20">
        <f>IFERROR(((Tower_Capex!G95*0.1)*Settings!C16)/((1+Settings!C11)^Settings!C16), "-")</f>
        <v/>
      </c>
      <c r="H95" s="20">
        <f>IFERROR(((Tower_Capex!H95*0.1)*Settings!C16)/((1+Settings!C11)^Settings!C16), "-")</f>
        <v/>
      </c>
      <c r="I95" s="20">
        <f>IFERROR(((Tower_Capex!I95*0.1)*Settings!C16)/((1+Settings!C11)^Settings!C16), "-")</f>
        <v/>
      </c>
      <c r="J95" s="20">
        <f>IFERROR(((Tower_Capex!J95*0.1)*Settings!C16)/((1+Settings!C11)^Settings!C16), "-")</f>
        <v/>
      </c>
      <c r="K95" s="20">
        <f>IFERROR(((Tower_Capex!K95*0.1)*Settings!C16)/((1+Settings!C11)^Settings!C16), "-")</f>
        <v/>
      </c>
      <c r="L95" s="20">
        <f>IFERROR(((Tower_Capex!L95*0.1)*Settings!C16)/((1+Settings!C11)^Settings!C16), "-")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IFERROR(((Tower_Capex!C96*0.1)*Settings!C16)/((1+Settings!C11)^Settings!C16), "-")</f>
        <v/>
      </c>
      <c r="D96" s="20">
        <f>IFERROR(((Tower_Capex!D96*0.1)*Settings!C16)/((1+Settings!C11)^Settings!C16), "-")</f>
        <v/>
      </c>
      <c r="E96" s="20">
        <f>IFERROR(((Tower_Capex!E96*0.1)*Settings!C16)/((1+Settings!C11)^Settings!C16), "-")</f>
        <v/>
      </c>
      <c r="F96" s="20">
        <f>IFERROR(((Tower_Capex!F96*0.1)*Settings!C16)/((1+Settings!C11)^Settings!C16), "-")</f>
        <v/>
      </c>
      <c r="G96" s="20">
        <f>IFERROR(((Tower_Capex!G96*0.1)*Settings!C16)/((1+Settings!C11)^Settings!C16), "-")</f>
        <v/>
      </c>
      <c r="H96" s="20">
        <f>IFERROR(((Tower_Capex!H96*0.1)*Settings!C16)/((1+Settings!C11)^Settings!C16), "-")</f>
        <v/>
      </c>
      <c r="I96" s="20">
        <f>IFERROR(((Tower_Capex!I96*0.1)*Settings!C16)/((1+Settings!C11)^Settings!C16), "-")</f>
        <v/>
      </c>
      <c r="J96" s="20">
        <f>IFERROR(((Tower_Capex!J96*0.1)*Settings!C16)/((1+Settings!C11)^Settings!C16), "-")</f>
        <v/>
      </c>
      <c r="K96" s="20">
        <f>IFERROR(((Tower_Capex!K96*0.1)*Settings!C16)/((1+Settings!C11)^Settings!C16), "-")</f>
        <v/>
      </c>
      <c r="L96" s="20">
        <f>IFERROR(((Tower_Capex!L96*0.1)*Settings!C16)/((1+Settings!C11)^Settings!C16), "-")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IFERROR(((Tower_Capex!C97*0.1)*Settings!C16)/((1+Settings!C11)^Settings!C16), "-")</f>
        <v/>
      </c>
      <c r="D97" s="20">
        <f>IFERROR(((Tower_Capex!D97*0.1)*Settings!C16)/((1+Settings!C11)^Settings!C16), "-")</f>
        <v/>
      </c>
      <c r="E97" s="20">
        <f>IFERROR(((Tower_Capex!E97*0.1)*Settings!C16)/((1+Settings!C11)^Settings!C16), "-")</f>
        <v/>
      </c>
      <c r="F97" s="20">
        <f>IFERROR(((Tower_Capex!F97*0.1)*Settings!C16)/((1+Settings!C11)^Settings!C16), "-")</f>
        <v/>
      </c>
      <c r="G97" s="20">
        <f>IFERROR(((Tower_Capex!G97*0.1)*Settings!C16)/((1+Settings!C11)^Settings!C16), "-")</f>
        <v/>
      </c>
      <c r="H97" s="20">
        <f>IFERROR(((Tower_Capex!H97*0.1)*Settings!C16)/((1+Settings!C11)^Settings!C16), "-")</f>
        <v/>
      </c>
      <c r="I97" s="20">
        <f>IFERROR(((Tower_Capex!I97*0.1)*Settings!C16)/((1+Settings!C11)^Settings!C16), "-")</f>
        <v/>
      </c>
      <c r="J97" s="20">
        <f>IFERROR(((Tower_Capex!J97*0.1)*Settings!C16)/((1+Settings!C11)^Settings!C16), "-")</f>
        <v/>
      </c>
      <c r="K97" s="20">
        <f>IFERROR(((Tower_Capex!K97*0.1)*Settings!C16)/((1+Settings!C11)^Settings!C16), "-")</f>
        <v/>
      </c>
      <c r="L97" s="20">
        <f>IFERROR(((Tower_Capex!L97*0.1)*Settings!C16)/((1+Settings!C11)^Settings!C16), "-")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IFERROR(((Tower_Capex!C98*0.1)*Settings!C16)/((1+Settings!C11)^Settings!C16), "-")</f>
        <v/>
      </c>
      <c r="D98" s="20">
        <f>IFERROR(((Tower_Capex!D98*0.1)*Settings!C16)/((1+Settings!C11)^Settings!C16), "-")</f>
        <v/>
      </c>
      <c r="E98" s="20">
        <f>IFERROR(((Tower_Capex!E98*0.1)*Settings!C16)/((1+Settings!C11)^Settings!C16), "-")</f>
        <v/>
      </c>
      <c r="F98" s="20">
        <f>IFERROR(((Tower_Capex!F98*0.1)*Settings!C16)/((1+Settings!C11)^Settings!C16), "-")</f>
        <v/>
      </c>
      <c r="G98" s="20">
        <f>IFERROR(((Tower_Capex!G98*0.1)*Settings!C16)/((1+Settings!C11)^Settings!C16), "-")</f>
        <v/>
      </c>
      <c r="H98" s="20">
        <f>IFERROR(((Tower_Capex!H98*0.1)*Settings!C16)/((1+Settings!C11)^Settings!C16), "-")</f>
        <v/>
      </c>
      <c r="I98" s="20">
        <f>IFERROR(((Tower_Capex!I98*0.1)*Settings!C16)/((1+Settings!C11)^Settings!C16), "-")</f>
        <v/>
      </c>
      <c r="J98" s="20">
        <f>IFERROR(((Tower_Capex!J98*0.1)*Settings!C16)/((1+Settings!C11)^Settings!C16), "-")</f>
        <v/>
      </c>
      <c r="K98" s="20">
        <f>IFERROR(((Tower_Capex!K98*0.1)*Settings!C16)/((1+Settings!C11)^Settings!C16), "-")</f>
        <v/>
      </c>
      <c r="L98" s="20">
        <f>IFERROR(((Tower_Capex!L98*0.1)*Settings!C16)/((1+Settings!C11)^Settings!C16), "-")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IFERROR(((Tower_Capex!C99*0.1)*Settings!C16)/((1+Settings!C11)^Settings!C16), "-")</f>
        <v/>
      </c>
      <c r="D99" s="20">
        <f>IFERROR(((Tower_Capex!D99*0.1)*Settings!C16)/((1+Settings!C11)^Settings!C16), "-")</f>
        <v/>
      </c>
      <c r="E99" s="20">
        <f>IFERROR(((Tower_Capex!E99*0.1)*Settings!C16)/((1+Settings!C11)^Settings!C16), "-")</f>
        <v/>
      </c>
      <c r="F99" s="20">
        <f>IFERROR(((Tower_Capex!F99*0.1)*Settings!C16)/((1+Settings!C11)^Settings!C16), "-")</f>
        <v/>
      </c>
      <c r="G99" s="20">
        <f>IFERROR(((Tower_Capex!G99*0.1)*Settings!C16)/((1+Settings!C11)^Settings!C16), "-")</f>
        <v/>
      </c>
      <c r="H99" s="20">
        <f>IFERROR(((Tower_Capex!H99*0.1)*Settings!C16)/((1+Settings!C11)^Settings!C16), "-")</f>
        <v/>
      </c>
      <c r="I99" s="20">
        <f>IFERROR(((Tower_Capex!I99*0.1)*Settings!C16)/((1+Settings!C11)^Settings!C16), "-")</f>
        <v/>
      </c>
      <c r="J99" s="20">
        <f>IFERROR(((Tower_Capex!J99*0.1)*Settings!C16)/((1+Settings!C11)^Settings!C16), "-")</f>
        <v/>
      </c>
      <c r="K99" s="20">
        <f>IFERROR(((Tower_Capex!K99*0.1)*Settings!C16)/((1+Settings!C11)^Settings!C16), "-")</f>
        <v/>
      </c>
      <c r="L99" s="20">
        <f>IFERROR(((Tower_Capex!L99*0.1)*Settings!C16)/((1+Settings!C11)^Settings!C16), "-")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IFERROR(((Tower_Capex!C100*0.1)*Settings!C16)/((1+Settings!C11)^Settings!C16), "-")</f>
        <v/>
      </c>
      <c r="D100" s="20">
        <f>IFERROR(((Tower_Capex!D100*0.1)*Settings!C16)/((1+Settings!C11)^Settings!C16), "-")</f>
        <v/>
      </c>
      <c r="E100" s="20">
        <f>IFERROR(((Tower_Capex!E100*0.1)*Settings!C16)/((1+Settings!C11)^Settings!C16), "-")</f>
        <v/>
      </c>
      <c r="F100" s="20">
        <f>IFERROR(((Tower_Capex!F100*0.1)*Settings!C16)/((1+Settings!C11)^Settings!C16), "-")</f>
        <v/>
      </c>
      <c r="G100" s="20">
        <f>IFERROR(((Tower_Capex!G100*0.1)*Settings!C16)/((1+Settings!C11)^Settings!C16), "-")</f>
        <v/>
      </c>
      <c r="H100" s="20">
        <f>IFERROR(((Tower_Capex!H100*0.1)*Settings!C16)/((1+Settings!C11)^Settings!C16), "-")</f>
        <v/>
      </c>
      <c r="I100" s="20">
        <f>IFERROR(((Tower_Capex!I100*0.1)*Settings!C16)/((1+Settings!C11)^Settings!C16), "-")</f>
        <v/>
      </c>
      <c r="J100" s="20">
        <f>IFERROR(((Tower_Capex!J100*0.1)*Settings!C16)/((1+Settings!C11)^Settings!C16), "-")</f>
        <v/>
      </c>
      <c r="K100" s="20">
        <f>IFERROR(((Tower_Capex!K100*0.1)*Settings!C16)/((1+Settings!C11)^Settings!C16), "-")</f>
        <v/>
      </c>
      <c r="L100" s="20">
        <f>IFERROR(((Tower_Capex!L100*0.1)*Settings!C16)/((1+Settings!C11)^Settings!C16), "-")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IFERROR(((Tower_Capex!C101*0.1)*Settings!C16)/((1+Settings!C11)^Settings!C16), "-")</f>
        <v/>
      </c>
      <c r="D101" s="20">
        <f>IFERROR(((Tower_Capex!D101*0.1)*Settings!C16)/((1+Settings!C11)^Settings!C16), "-")</f>
        <v/>
      </c>
      <c r="E101" s="20">
        <f>IFERROR(((Tower_Capex!E101*0.1)*Settings!C16)/((1+Settings!C11)^Settings!C16), "-")</f>
        <v/>
      </c>
      <c r="F101" s="20">
        <f>IFERROR(((Tower_Capex!F101*0.1)*Settings!C16)/((1+Settings!C11)^Settings!C16), "-")</f>
        <v/>
      </c>
      <c r="G101" s="20">
        <f>IFERROR(((Tower_Capex!G101*0.1)*Settings!C16)/((1+Settings!C11)^Settings!C16), "-")</f>
        <v/>
      </c>
      <c r="H101" s="20">
        <f>IFERROR(((Tower_Capex!H101*0.1)*Settings!C16)/((1+Settings!C11)^Settings!C16), "-")</f>
        <v/>
      </c>
      <c r="I101" s="20">
        <f>IFERROR(((Tower_Capex!I101*0.1)*Settings!C16)/((1+Settings!C11)^Settings!C16), "-")</f>
        <v/>
      </c>
      <c r="J101" s="20">
        <f>IFERROR(((Tower_Capex!J101*0.1)*Settings!C16)/((1+Settings!C11)^Settings!C16), "-")</f>
        <v/>
      </c>
      <c r="K101" s="20">
        <f>IFERROR(((Tower_Capex!K101*0.1)*Settings!C16)/((1+Settings!C11)^Settings!C16), "-")</f>
        <v/>
      </c>
      <c r="L101" s="20">
        <f>IFERROR(((Tower_Capex!L101*0.1)*Settings!C16)/((1+Settings!C11)^Settings!C16), "-")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IFERROR(((Tower_Capex!C102*0.1)*Settings!C16)/((1+Settings!C11)^Settings!C16), "-")</f>
        <v/>
      </c>
      <c r="D102" s="20">
        <f>IFERROR(((Tower_Capex!D102*0.1)*Settings!C16)/((1+Settings!C11)^Settings!C16), "-")</f>
        <v/>
      </c>
      <c r="E102" s="20">
        <f>IFERROR(((Tower_Capex!E102*0.1)*Settings!C16)/((1+Settings!C11)^Settings!C16), "-")</f>
        <v/>
      </c>
      <c r="F102" s="20">
        <f>IFERROR(((Tower_Capex!F102*0.1)*Settings!C16)/((1+Settings!C11)^Settings!C16), "-")</f>
        <v/>
      </c>
      <c r="G102" s="20">
        <f>IFERROR(((Tower_Capex!G102*0.1)*Settings!C16)/((1+Settings!C11)^Settings!C16), "-")</f>
        <v/>
      </c>
      <c r="H102" s="20">
        <f>IFERROR(((Tower_Capex!H102*0.1)*Settings!C16)/((1+Settings!C11)^Settings!C16), "-")</f>
        <v/>
      </c>
      <c r="I102" s="20">
        <f>IFERROR(((Tower_Capex!I102*0.1)*Settings!C16)/((1+Settings!C11)^Settings!C16), "-")</f>
        <v/>
      </c>
      <c r="J102" s="20">
        <f>IFERROR(((Tower_Capex!J102*0.1)*Settings!C16)/((1+Settings!C11)^Settings!C16), "-")</f>
        <v/>
      </c>
      <c r="K102" s="20">
        <f>IFERROR(((Tower_Capex!K102*0.1)*Settings!C16)/((1+Settings!C11)^Settings!C16), "-")</f>
        <v/>
      </c>
      <c r="L102" s="20">
        <f>IFERROR(((Tower_Capex!L102*0.1)*Settings!C16)/((1+Settings!C11)^Settings!C16), "-")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IFERROR(((Tower_Capex!C103*0.1)*Settings!C16)/((1+Settings!C11)^Settings!C16), "-")</f>
        <v/>
      </c>
      <c r="D103" s="20">
        <f>IFERROR(((Tower_Capex!D103*0.1)*Settings!C16)/((1+Settings!C11)^Settings!C16), "-")</f>
        <v/>
      </c>
      <c r="E103" s="20">
        <f>IFERROR(((Tower_Capex!E103*0.1)*Settings!C16)/((1+Settings!C11)^Settings!C16), "-")</f>
        <v/>
      </c>
      <c r="F103" s="20">
        <f>IFERROR(((Tower_Capex!F103*0.1)*Settings!C16)/((1+Settings!C11)^Settings!C16), "-")</f>
        <v/>
      </c>
      <c r="G103" s="20">
        <f>IFERROR(((Tower_Capex!G103*0.1)*Settings!C16)/((1+Settings!C11)^Settings!C16), "-")</f>
        <v/>
      </c>
      <c r="H103" s="20">
        <f>IFERROR(((Tower_Capex!H103*0.1)*Settings!C16)/((1+Settings!C11)^Settings!C16), "-")</f>
        <v/>
      </c>
      <c r="I103" s="20">
        <f>IFERROR(((Tower_Capex!I103*0.1)*Settings!C16)/((1+Settings!C11)^Settings!C16), "-")</f>
        <v/>
      </c>
      <c r="J103" s="20">
        <f>IFERROR(((Tower_Capex!J103*0.1)*Settings!C16)/((1+Settings!C11)^Settings!C16), "-")</f>
        <v/>
      </c>
      <c r="K103" s="20">
        <f>IFERROR(((Tower_Capex!K103*0.1)*Settings!C16)/((1+Settings!C11)^Settings!C16), "-")</f>
        <v/>
      </c>
      <c r="L103" s="20">
        <f>IFERROR(((Tower_Capex!L103*0.1)*Settings!C16)/((1+Settings!C11)^Settings!C16), "-")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IFERROR(((Tower_Capex!C104*0.1)*Settings!C16)/((1+Settings!C11)^Settings!C16), "-")</f>
        <v/>
      </c>
      <c r="D104" s="20">
        <f>IFERROR(((Tower_Capex!D104*0.1)*Settings!C16)/((1+Settings!C11)^Settings!C16), "-")</f>
        <v/>
      </c>
      <c r="E104" s="20">
        <f>IFERROR(((Tower_Capex!E104*0.1)*Settings!C16)/((1+Settings!C11)^Settings!C16), "-")</f>
        <v/>
      </c>
      <c r="F104" s="20">
        <f>IFERROR(((Tower_Capex!F104*0.1)*Settings!C16)/((1+Settings!C11)^Settings!C16), "-")</f>
        <v/>
      </c>
      <c r="G104" s="20">
        <f>IFERROR(((Tower_Capex!G104*0.1)*Settings!C16)/((1+Settings!C11)^Settings!C16), "-")</f>
        <v/>
      </c>
      <c r="H104" s="20">
        <f>IFERROR(((Tower_Capex!H104*0.1)*Settings!C16)/((1+Settings!C11)^Settings!C16), "-")</f>
        <v/>
      </c>
      <c r="I104" s="20">
        <f>IFERROR(((Tower_Capex!I104*0.1)*Settings!C16)/((1+Settings!C11)^Settings!C16), "-")</f>
        <v/>
      </c>
      <c r="J104" s="20">
        <f>IFERROR(((Tower_Capex!J104*0.1)*Settings!C16)/((1+Settings!C11)^Settings!C16), "-")</f>
        <v/>
      </c>
      <c r="K104" s="20">
        <f>IFERROR(((Tower_Capex!K104*0.1)*Settings!C16)/((1+Settings!C11)^Settings!C16), "-")</f>
        <v/>
      </c>
      <c r="L104" s="20">
        <f>IFERROR(((Tower_Capex!L104*0.1)*Settings!C16)/((1+Settings!C11)^Settings!C16), "-")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IFERROR(((Tower_Capex!C105*0.1)*Settings!C16)/((1+Settings!C11)^Settings!C16), "-")</f>
        <v/>
      </c>
      <c r="D105" s="20">
        <f>IFERROR(((Tower_Capex!D105*0.1)*Settings!C16)/((1+Settings!C11)^Settings!C16), "-")</f>
        <v/>
      </c>
      <c r="E105" s="20">
        <f>IFERROR(((Tower_Capex!E105*0.1)*Settings!C16)/((1+Settings!C11)^Settings!C16), "-")</f>
        <v/>
      </c>
      <c r="F105" s="20">
        <f>IFERROR(((Tower_Capex!F105*0.1)*Settings!C16)/((1+Settings!C11)^Settings!C16), "-")</f>
        <v/>
      </c>
      <c r="G105" s="20">
        <f>IFERROR(((Tower_Capex!G105*0.1)*Settings!C16)/((1+Settings!C11)^Settings!C16), "-")</f>
        <v/>
      </c>
      <c r="H105" s="20">
        <f>IFERROR(((Tower_Capex!H105*0.1)*Settings!C16)/((1+Settings!C11)^Settings!C16), "-")</f>
        <v/>
      </c>
      <c r="I105" s="20">
        <f>IFERROR(((Tower_Capex!I105*0.1)*Settings!C16)/((1+Settings!C11)^Settings!C16), "-")</f>
        <v/>
      </c>
      <c r="J105" s="20">
        <f>IFERROR(((Tower_Capex!J105*0.1)*Settings!C16)/((1+Settings!C11)^Settings!C16), "-")</f>
        <v/>
      </c>
      <c r="K105" s="20">
        <f>IFERROR(((Tower_Capex!K105*0.1)*Settings!C16)/((1+Settings!C11)^Settings!C16), "-")</f>
        <v/>
      </c>
      <c r="L105" s="20">
        <f>IFERROR(((Tower_Capex!L105*0.1)*Settings!C16)/((1+Settings!C11)^Settings!C16), "-")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IFERROR(((Tower_Capex!C106*0.1)*Settings!C16)/((1+Settings!C11)^Settings!C16), "-")</f>
        <v/>
      </c>
      <c r="D106" s="20">
        <f>IFERROR(((Tower_Capex!D106*0.1)*Settings!C16)/((1+Settings!C11)^Settings!C16), "-")</f>
        <v/>
      </c>
      <c r="E106" s="20">
        <f>IFERROR(((Tower_Capex!E106*0.1)*Settings!C16)/((1+Settings!C11)^Settings!C16), "-")</f>
        <v/>
      </c>
      <c r="F106" s="20">
        <f>IFERROR(((Tower_Capex!F106*0.1)*Settings!C16)/((1+Settings!C11)^Settings!C16), "-")</f>
        <v/>
      </c>
      <c r="G106" s="20">
        <f>IFERROR(((Tower_Capex!G106*0.1)*Settings!C16)/((1+Settings!C11)^Settings!C16), "-")</f>
        <v/>
      </c>
      <c r="H106" s="20">
        <f>IFERROR(((Tower_Capex!H106*0.1)*Settings!C16)/((1+Settings!C11)^Settings!C16), "-")</f>
        <v/>
      </c>
      <c r="I106" s="20">
        <f>IFERROR(((Tower_Capex!I106*0.1)*Settings!C16)/((1+Settings!C11)^Settings!C16), "-")</f>
        <v/>
      </c>
      <c r="J106" s="20">
        <f>IFERROR(((Tower_Capex!J106*0.1)*Settings!C16)/((1+Settings!C11)^Settings!C16), "-")</f>
        <v/>
      </c>
      <c r="K106" s="20">
        <f>IFERROR(((Tower_Capex!K106*0.1)*Settings!C16)/((1+Settings!C11)^Settings!C16), "-")</f>
        <v/>
      </c>
      <c r="L106" s="20">
        <f>IFERROR(((Tower_Capex!L106*0.1)*Settings!C16)/((1+Settings!C11)^Settings!C16), "-")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IFERROR(((Tower_Capex!C107*0.1)*Settings!C16)/((1+Settings!C11)^Settings!C16), "-")</f>
        <v/>
      </c>
      <c r="D107" s="20">
        <f>IFERROR(((Tower_Capex!D107*0.1)*Settings!C16)/((1+Settings!C11)^Settings!C16), "-")</f>
        <v/>
      </c>
      <c r="E107" s="20">
        <f>IFERROR(((Tower_Capex!E107*0.1)*Settings!C16)/((1+Settings!C11)^Settings!C16), "-")</f>
        <v/>
      </c>
      <c r="F107" s="20">
        <f>IFERROR(((Tower_Capex!F107*0.1)*Settings!C16)/((1+Settings!C11)^Settings!C16), "-")</f>
        <v/>
      </c>
      <c r="G107" s="20">
        <f>IFERROR(((Tower_Capex!G107*0.1)*Settings!C16)/((1+Settings!C11)^Settings!C16), "-")</f>
        <v/>
      </c>
      <c r="H107" s="20">
        <f>IFERROR(((Tower_Capex!H107*0.1)*Settings!C16)/((1+Settings!C11)^Settings!C16), "-")</f>
        <v/>
      </c>
      <c r="I107" s="20">
        <f>IFERROR(((Tower_Capex!I107*0.1)*Settings!C16)/((1+Settings!C11)^Settings!C16), "-")</f>
        <v/>
      </c>
      <c r="J107" s="20">
        <f>IFERROR(((Tower_Capex!J107*0.1)*Settings!C16)/((1+Settings!C11)^Settings!C16), "-")</f>
        <v/>
      </c>
      <c r="K107" s="20">
        <f>IFERROR(((Tower_Capex!K107*0.1)*Settings!C16)/((1+Settings!C11)^Settings!C16), "-")</f>
        <v/>
      </c>
      <c r="L107" s="20">
        <f>IFERROR(((Tower_Capex!L107*0.1)*Settings!C16)/((1+Settings!C11)^Settings!C16), "-")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IFERROR(((Tower_Capex!C108*0.1)*Settings!C16)/((1+Settings!C11)^Settings!C16), "-")</f>
        <v/>
      </c>
      <c r="D108" s="20">
        <f>IFERROR(((Tower_Capex!D108*0.1)*Settings!C16)/((1+Settings!C11)^Settings!C16), "-")</f>
        <v/>
      </c>
      <c r="E108" s="20">
        <f>IFERROR(((Tower_Capex!E108*0.1)*Settings!C16)/((1+Settings!C11)^Settings!C16), "-")</f>
        <v/>
      </c>
      <c r="F108" s="20">
        <f>IFERROR(((Tower_Capex!F108*0.1)*Settings!C16)/((1+Settings!C11)^Settings!C16), "-")</f>
        <v/>
      </c>
      <c r="G108" s="20">
        <f>IFERROR(((Tower_Capex!G108*0.1)*Settings!C16)/((1+Settings!C11)^Settings!C16), "-")</f>
        <v/>
      </c>
      <c r="H108" s="20">
        <f>IFERROR(((Tower_Capex!H108*0.1)*Settings!C16)/((1+Settings!C11)^Settings!C16), "-")</f>
        <v/>
      </c>
      <c r="I108" s="20">
        <f>IFERROR(((Tower_Capex!I108*0.1)*Settings!C16)/((1+Settings!C11)^Settings!C16), "-")</f>
        <v/>
      </c>
      <c r="J108" s="20">
        <f>IFERROR(((Tower_Capex!J108*0.1)*Settings!C16)/((1+Settings!C11)^Settings!C16), "-")</f>
        <v/>
      </c>
      <c r="K108" s="20">
        <f>IFERROR(((Tower_Capex!K108*0.1)*Settings!C16)/((1+Settings!C11)^Settings!C16), "-")</f>
        <v/>
      </c>
      <c r="L108" s="20">
        <f>IFERROR(((Tower_Capex!L108*0.1)*Settings!C16)/((1+Settings!C11)^Settings!C16), "-")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IFERROR(((Tower_Capex!C109*0.1)*Settings!C16)/((1+Settings!C11)^Settings!C16), "-")</f>
        <v/>
      </c>
      <c r="D109" s="20">
        <f>IFERROR(((Tower_Capex!D109*0.1)*Settings!C16)/((1+Settings!C11)^Settings!C16), "-")</f>
        <v/>
      </c>
      <c r="E109" s="20">
        <f>IFERROR(((Tower_Capex!E109*0.1)*Settings!C16)/((1+Settings!C11)^Settings!C16), "-")</f>
        <v/>
      </c>
      <c r="F109" s="20">
        <f>IFERROR(((Tower_Capex!F109*0.1)*Settings!C16)/((1+Settings!C11)^Settings!C16), "-")</f>
        <v/>
      </c>
      <c r="G109" s="20">
        <f>IFERROR(((Tower_Capex!G109*0.1)*Settings!C16)/((1+Settings!C11)^Settings!C16), "-")</f>
        <v/>
      </c>
      <c r="H109" s="20">
        <f>IFERROR(((Tower_Capex!H109*0.1)*Settings!C16)/((1+Settings!C11)^Settings!C16), "-")</f>
        <v/>
      </c>
      <c r="I109" s="20">
        <f>IFERROR(((Tower_Capex!I109*0.1)*Settings!C16)/((1+Settings!C11)^Settings!C16), "-")</f>
        <v/>
      </c>
      <c r="J109" s="20">
        <f>IFERROR(((Tower_Capex!J109*0.1)*Settings!C16)/((1+Settings!C11)^Settings!C16), "-")</f>
        <v/>
      </c>
      <c r="K109" s="20">
        <f>IFERROR(((Tower_Capex!K109*0.1)*Settings!C16)/((1+Settings!C11)^Settings!C16), "-")</f>
        <v/>
      </c>
      <c r="L109" s="20">
        <f>IFERROR(((Tower_Capex!L109*0.1)*Settings!C16)/((1+Settings!C11)^Settings!C16), "-")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IFERROR(((Tower_Capex!C110*0.1)*Settings!C16)/((1+Settings!C11)^Settings!C16), "-")</f>
        <v/>
      </c>
      <c r="D110" s="20">
        <f>IFERROR(((Tower_Capex!D110*0.1)*Settings!C16)/((1+Settings!C11)^Settings!C16), "-")</f>
        <v/>
      </c>
      <c r="E110" s="20">
        <f>IFERROR(((Tower_Capex!E110*0.1)*Settings!C16)/((1+Settings!C11)^Settings!C16), "-")</f>
        <v/>
      </c>
      <c r="F110" s="20">
        <f>IFERROR(((Tower_Capex!F110*0.1)*Settings!C16)/((1+Settings!C11)^Settings!C16), "-")</f>
        <v/>
      </c>
      <c r="G110" s="20">
        <f>IFERROR(((Tower_Capex!G110*0.1)*Settings!C16)/((1+Settings!C11)^Settings!C16), "-")</f>
        <v/>
      </c>
      <c r="H110" s="20">
        <f>IFERROR(((Tower_Capex!H110*0.1)*Settings!C16)/((1+Settings!C11)^Settings!C16), "-")</f>
        <v/>
      </c>
      <c r="I110" s="20">
        <f>IFERROR(((Tower_Capex!I110*0.1)*Settings!C16)/((1+Settings!C11)^Settings!C16), "-")</f>
        <v/>
      </c>
      <c r="J110" s="20">
        <f>IFERROR(((Tower_Capex!J110*0.1)*Settings!C16)/((1+Settings!C11)^Settings!C16), "-")</f>
        <v/>
      </c>
      <c r="K110" s="20">
        <f>IFERROR(((Tower_Capex!K110*0.1)*Settings!C16)/((1+Settings!C11)^Settings!C16), "-")</f>
        <v/>
      </c>
      <c r="L110" s="20">
        <f>IFERROR(((Tower_Capex!L110*0.1)*Settings!C16)/((1+Settings!C11)^Settings!C16), "-")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IFERROR(((Tower_Capex!C111*0.1)*Settings!C16)/((1+Settings!C11)^Settings!C16), "-")</f>
        <v/>
      </c>
      <c r="D111" s="20">
        <f>IFERROR(((Tower_Capex!D111*0.1)*Settings!C16)/((1+Settings!C11)^Settings!C16), "-")</f>
        <v/>
      </c>
      <c r="E111" s="20">
        <f>IFERROR(((Tower_Capex!E111*0.1)*Settings!C16)/((1+Settings!C11)^Settings!C16), "-")</f>
        <v/>
      </c>
      <c r="F111" s="20">
        <f>IFERROR(((Tower_Capex!F111*0.1)*Settings!C16)/((1+Settings!C11)^Settings!C16), "-")</f>
        <v/>
      </c>
      <c r="G111" s="20">
        <f>IFERROR(((Tower_Capex!G111*0.1)*Settings!C16)/((1+Settings!C11)^Settings!C16), "-")</f>
        <v/>
      </c>
      <c r="H111" s="20">
        <f>IFERROR(((Tower_Capex!H111*0.1)*Settings!C16)/((1+Settings!C11)^Settings!C16), "-")</f>
        <v/>
      </c>
      <c r="I111" s="20">
        <f>IFERROR(((Tower_Capex!I111*0.1)*Settings!C16)/((1+Settings!C11)^Settings!C16), "-")</f>
        <v/>
      </c>
      <c r="J111" s="20">
        <f>IFERROR(((Tower_Capex!J111*0.1)*Settings!C16)/((1+Settings!C11)^Settings!C16), "-")</f>
        <v/>
      </c>
      <c r="K111" s="20">
        <f>IFERROR(((Tower_Capex!K111*0.1)*Settings!C16)/((1+Settings!C11)^Settings!C16), "-")</f>
        <v/>
      </c>
      <c r="L111" s="20">
        <f>IFERROR(((Tower_Capex!L111*0.1)*Settings!C16)/((1+Settings!C11)^Settings!C16), "-")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IFERROR(((Tower_Capex!C112*0.1)*Settings!C16)/((1+Settings!C11)^Settings!C16), "-")</f>
        <v/>
      </c>
      <c r="D112" s="20">
        <f>IFERROR(((Tower_Capex!D112*0.1)*Settings!C16)/((1+Settings!C11)^Settings!C16), "-")</f>
        <v/>
      </c>
      <c r="E112" s="20">
        <f>IFERROR(((Tower_Capex!E112*0.1)*Settings!C16)/((1+Settings!C11)^Settings!C16), "-")</f>
        <v/>
      </c>
      <c r="F112" s="20">
        <f>IFERROR(((Tower_Capex!F112*0.1)*Settings!C16)/((1+Settings!C11)^Settings!C16), "-")</f>
        <v/>
      </c>
      <c r="G112" s="20">
        <f>IFERROR(((Tower_Capex!G112*0.1)*Settings!C16)/((1+Settings!C11)^Settings!C16), "-")</f>
        <v/>
      </c>
      <c r="H112" s="20">
        <f>IFERROR(((Tower_Capex!H112*0.1)*Settings!C16)/((1+Settings!C11)^Settings!C16), "-")</f>
        <v/>
      </c>
      <c r="I112" s="20">
        <f>IFERROR(((Tower_Capex!I112*0.1)*Settings!C16)/((1+Settings!C11)^Settings!C16), "-")</f>
        <v/>
      </c>
      <c r="J112" s="20">
        <f>IFERROR(((Tower_Capex!J112*0.1)*Settings!C16)/((1+Settings!C11)^Settings!C16), "-")</f>
        <v/>
      </c>
      <c r="K112" s="20">
        <f>IFERROR(((Tower_Capex!K112*0.1)*Settings!C16)/((1+Settings!C11)^Settings!C16), "-")</f>
        <v/>
      </c>
      <c r="L112" s="20">
        <f>IFERROR(((Tower_Capex!L112*0.1)*Settings!C16)/((1+Settings!C11)^Settings!C16), "-")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IFERROR(((Tower_Capex!C113*0.1)*Settings!C16)/((1+Settings!C11)^Settings!C16), "-")</f>
        <v/>
      </c>
      <c r="D113" s="20">
        <f>IFERROR(((Tower_Capex!D113*0.1)*Settings!C16)/((1+Settings!C11)^Settings!C16), "-")</f>
        <v/>
      </c>
      <c r="E113" s="20">
        <f>IFERROR(((Tower_Capex!E113*0.1)*Settings!C16)/((1+Settings!C11)^Settings!C16), "-")</f>
        <v/>
      </c>
      <c r="F113" s="20">
        <f>IFERROR(((Tower_Capex!F113*0.1)*Settings!C16)/((1+Settings!C11)^Settings!C16), "-")</f>
        <v/>
      </c>
      <c r="G113" s="20">
        <f>IFERROR(((Tower_Capex!G113*0.1)*Settings!C16)/((1+Settings!C11)^Settings!C16), "-")</f>
        <v/>
      </c>
      <c r="H113" s="20">
        <f>IFERROR(((Tower_Capex!H113*0.1)*Settings!C16)/((1+Settings!C11)^Settings!C16), "-")</f>
        <v/>
      </c>
      <c r="I113" s="20">
        <f>IFERROR(((Tower_Capex!I113*0.1)*Settings!C16)/((1+Settings!C11)^Settings!C16), "-")</f>
        <v/>
      </c>
      <c r="J113" s="20">
        <f>IFERROR(((Tower_Capex!J113*0.1)*Settings!C16)/((1+Settings!C11)^Settings!C16), "-")</f>
        <v/>
      </c>
      <c r="K113" s="20">
        <f>IFERROR(((Tower_Capex!K113*0.1)*Settings!C16)/((1+Settings!C11)^Settings!C16), "-")</f>
        <v/>
      </c>
      <c r="L113" s="20">
        <f>IFERROR(((Tower_Capex!L113*0.1)*Settings!C16)/((1+Settings!C11)^Settings!C16), "-")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IFERROR(((Tower_Capex!C114*0.1)*Settings!C16)/((1+Settings!C11)^Settings!C16), "-")</f>
        <v/>
      </c>
      <c r="D114" s="20">
        <f>IFERROR(((Tower_Capex!D114*0.1)*Settings!C16)/((1+Settings!C11)^Settings!C16), "-")</f>
        <v/>
      </c>
      <c r="E114" s="20">
        <f>IFERROR(((Tower_Capex!E114*0.1)*Settings!C16)/((1+Settings!C11)^Settings!C16), "-")</f>
        <v/>
      </c>
      <c r="F114" s="20">
        <f>IFERROR(((Tower_Capex!F114*0.1)*Settings!C16)/((1+Settings!C11)^Settings!C16), "-")</f>
        <v/>
      </c>
      <c r="G114" s="20">
        <f>IFERROR(((Tower_Capex!G114*0.1)*Settings!C16)/((1+Settings!C11)^Settings!C16), "-")</f>
        <v/>
      </c>
      <c r="H114" s="20">
        <f>IFERROR(((Tower_Capex!H114*0.1)*Settings!C16)/((1+Settings!C11)^Settings!C16), "-")</f>
        <v/>
      </c>
      <c r="I114" s="20">
        <f>IFERROR(((Tower_Capex!I114*0.1)*Settings!C16)/((1+Settings!C11)^Settings!C16), "-")</f>
        <v/>
      </c>
      <c r="J114" s="20">
        <f>IFERROR(((Tower_Capex!J114*0.1)*Settings!C16)/((1+Settings!C11)^Settings!C16), "-")</f>
        <v/>
      </c>
      <c r="K114" s="20">
        <f>IFERROR(((Tower_Capex!K114*0.1)*Settings!C16)/((1+Settings!C11)^Settings!C16), "-")</f>
        <v/>
      </c>
      <c r="L114" s="20">
        <f>IFERROR(((Tower_Capex!L114*0.1)*Settings!C16)/((1+Settings!C11)^Settings!C16), "-")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IFERROR(((Tower_Capex!C115*0.1)*Settings!C16)/((1+Settings!C11)^Settings!C16), "-")</f>
        <v/>
      </c>
      <c r="D115" s="20">
        <f>IFERROR(((Tower_Capex!D115*0.1)*Settings!C16)/((1+Settings!C11)^Settings!C16), "-")</f>
        <v/>
      </c>
      <c r="E115" s="20">
        <f>IFERROR(((Tower_Capex!E115*0.1)*Settings!C16)/((1+Settings!C11)^Settings!C16), "-")</f>
        <v/>
      </c>
      <c r="F115" s="20">
        <f>IFERROR(((Tower_Capex!F115*0.1)*Settings!C16)/((1+Settings!C11)^Settings!C16), "-")</f>
        <v/>
      </c>
      <c r="G115" s="20">
        <f>IFERROR(((Tower_Capex!G115*0.1)*Settings!C16)/((1+Settings!C11)^Settings!C16), "-")</f>
        <v/>
      </c>
      <c r="H115" s="20">
        <f>IFERROR(((Tower_Capex!H115*0.1)*Settings!C16)/((1+Settings!C11)^Settings!C16), "-")</f>
        <v/>
      </c>
      <c r="I115" s="20">
        <f>IFERROR(((Tower_Capex!I115*0.1)*Settings!C16)/((1+Settings!C11)^Settings!C16), "-")</f>
        <v/>
      </c>
      <c r="J115" s="20">
        <f>IFERROR(((Tower_Capex!J115*0.1)*Settings!C16)/((1+Settings!C11)^Settings!C16), "-")</f>
        <v/>
      </c>
      <c r="K115" s="20">
        <f>IFERROR(((Tower_Capex!K115*0.1)*Settings!C16)/((1+Settings!C11)^Settings!C16), "-")</f>
        <v/>
      </c>
      <c r="L115" s="20">
        <f>IFERROR(((Tower_Capex!L115*0.1)*Settings!C16)/((1+Settings!C11)^Settings!C16), "-")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IFERROR(((Tower_Capex!C116*0.1)*Settings!C16)/((1+Settings!C11)^Settings!C16), "-")</f>
        <v/>
      </c>
      <c r="D116" s="20">
        <f>IFERROR(((Tower_Capex!D116*0.1)*Settings!C16)/((1+Settings!C11)^Settings!C16), "-")</f>
        <v/>
      </c>
      <c r="E116" s="20">
        <f>IFERROR(((Tower_Capex!E116*0.1)*Settings!C16)/((1+Settings!C11)^Settings!C16), "-")</f>
        <v/>
      </c>
      <c r="F116" s="20">
        <f>IFERROR(((Tower_Capex!F116*0.1)*Settings!C16)/((1+Settings!C11)^Settings!C16), "-")</f>
        <v/>
      </c>
      <c r="G116" s="20">
        <f>IFERROR(((Tower_Capex!G116*0.1)*Settings!C16)/((1+Settings!C11)^Settings!C16), "-")</f>
        <v/>
      </c>
      <c r="H116" s="20">
        <f>IFERROR(((Tower_Capex!H116*0.1)*Settings!C16)/((1+Settings!C11)^Settings!C16), "-")</f>
        <v/>
      </c>
      <c r="I116" s="20">
        <f>IFERROR(((Tower_Capex!I116*0.1)*Settings!C16)/((1+Settings!C11)^Settings!C16), "-")</f>
        <v/>
      </c>
      <c r="J116" s="20">
        <f>IFERROR(((Tower_Capex!J116*0.1)*Settings!C16)/((1+Settings!C11)^Settings!C16), "-")</f>
        <v/>
      </c>
      <c r="K116" s="20">
        <f>IFERROR(((Tower_Capex!K116*0.1)*Settings!C16)/((1+Settings!C11)^Settings!C16), "-")</f>
        <v/>
      </c>
      <c r="L116" s="20">
        <f>IFERROR(((Tower_Capex!L116*0.1)*Settings!C16)/((1+Settings!C11)^Settings!C16), "-")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IFERROR(((Tower_Capex!C117*0.1)*Settings!C16)/((1+Settings!C11)^Settings!C16), "-")</f>
        <v/>
      </c>
      <c r="D117" s="20">
        <f>IFERROR(((Tower_Capex!D117*0.1)*Settings!C16)/((1+Settings!C11)^Settings!C16), "-")</f>
        <v/>
      </c>
      <c r="E117" s="20">
        <f>IFERROR(((Tower_Capex!E117*0.1)*Settings!C16)/((1+Settings!C11)^Settings!C16), "-")</f>
        <v/>
      </c>
      <c r="F117" s="20">
        <f>IFERROR(((Tower_Capex!F117*0.1)*Settings!C16)/((1+Settings!C11)^Settings!C16), "-")</f>
        <v/>
      </c>
      <c r="G117" s="20">
        <f>IFERROR(((Tower_Capex!G117*0.1)*Settings!C16)/((1+Settings!C11)^Settings!C16), "-")</f>
        <v/>
      </c>
      <c r="H117" s="20">
        <f>IFERROR(((Tower_Capex!H117*0.1)*Settings!C16)/((1+Settings!C11)^Settings!C16), "-")</f>
        <v/>
      </c>
      <c r="I117" s="20">
        <f>IFERROR(((Tower_Capex!I117*0.1)*Settings!C16)/((1+Settings!C11)^Settings!C16), "-")</f>
        <v/>
      </c>
      <c r="J117" s="20">
        <f>IFERROR(((Tower_Capex!J117*0.1)*Settings!C16)/((1+Settings!C11)^Settings!C16), "-")</f>
        <v/>
      </c>
      <c r="K117" s="20">
        <f>IFERROR(((Tower_Capex!K117*0.1)*Settings!C16)/((1+Settings!C11)^Settings!C16), "-")</f>
        <v/>
      </c>
      <c r="L117" s="20">
        <f>IFERROR(((Tower_Capex!L117*0.1)*Settings!C16)/((1+Settings!C11)^Settings!C16), "-")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IFERROR(((Tower_Capex!C118*0.1)*Settings!C16)/((1+Settings!C11)^Settings!C16), "-")</f>
        <v/>
      </c>
      <c r="D118" s="20">
        <f>IFERROR(((Tower_Capex!D118*0.1)*Settings!C16)/((1+Settings!C11)^Settings!C16), "-")</f>
        <v/>
      </c>
      <c r="E118" s="20">
        <f>IFERROR(((Tower_Capex!E118*0.1)*Settings!C16)/((1+Settings!C11)^Settings!C16), "-")</f>
        <v/>
      </c>
      <c r="F118" s="20">
        <f>IFERROR(((Tower_Capex!F118*0.1)*Settings!C16)/((1+Settings!C11)^Settings!C16), "-")</f>
        <v/>
      </c>
      <c r="G118" s="20">
        <f>IFERROR(((Tower_Capex!G118*0.1)*Settings!C16)/((1+Settings!C11)^Settings!C16), "-")</f>
        <v/>
      </c>
      <c r="H118" s="20">
        <f>IFERROR(((Tower_Capex!H118*0.1)*Settings!C16)/((1+Settings!C11)^Settings!C16), "-")</f>
        <v/>
      </c>
      <c r="I118" s="20">
        <f>IFERROR(((Tower_Capex!I118*0.1)*Settings!C16)/((1+Settings!C11)^Settings!C16), "-")</f>
        <v/>
      </c>
      <c r="J118" s="20">
        <f>IFERROR(((Tower_Capex!J118*0.1)*Settings!C16)/((1+Settings!C11)^Settings!C16), "-")</f>
        <v/>
      </c>
      <c r="K118" s="20">
        <f>IFERROR(((Tower_Capex!K118*0.1)*Settings!C16)/((1+Settings!C11)^Settings!C16), "-")</f>
        <v/>
      </c>
      <c r="L118" s="20">
        <f>IFERROR(((Tower_Capex!L118*0.1)*Settings!C16)/((1+Settings!C11)^Settings!C16), "-")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IFERROR(((Tower_Capex!C119*0.1)*Settings!C16)/((1+Settings!C11)^Settings!C16), "-")</f>
        <v/>
      </c>
      <c r="D119" s="20">
        <f>IFERROR(((Tower_Capex!D119*0.1)*Settings!C16)/((1+Settings!C11)^Settings!C16), "-")</f>
        <v/>
      </c>
      <c r="E119" s="20">
        <f>IFERROR(((Tower_Capex!E119*0.1)*Settings!C16)/((1+Settings!C11)^Settings!C16), "-")</f>
        <v/>
      </c>
      <c r="F119" s="20">
        <f>IFERROR(((Tower_Capex!F119*0.1)*Settings!C16)/((1+Settings!C11)^Settings!C16), "-")</f>
        <v/>
      </c>
      <c r="G119" s="20">
        <f>IFERROR(((Tower_Capex!G119*0.1)*Settings!C16)/((1+Settings!C11)^Settings!C16), "-")</f>
        <v/>
      </c>
      <c r="H119" s="20">
        <f>IFERROR(((Tower_Capex!H119*0.1)*Settings!C16)/((1+Settings!C11)^Settings!C16), "-")</f>
        <v/>
      </c>
      <c r="I119" s="20">
        <f>IFERROR(((Tower_Capex!I119*0.1)*Settings!C16)/((1+Settings!C11)^Settings!C16), "-")</f>
        <v/>
      </c>
      <c r="J119" s="20">
        <f>IFERROR(((Tower_Capex!J119*0.1)*Settings!C16)/((1+Settings!C11)^Settings!C16), "-")</f>
        <v/>
      </c>
      <c r="K119" s="20">
        <f>IFERROR(((Tower_Capex!K119*0.1)*Settings!C16)/((1+Settings!C11)^Settings!C16), "-")</f>
        <v/>
      </c>
      <c r="L119" s="20">
        <f>IFERROR(((Tower_Capex!L119*0.1)*Settings!C16)/((1+Settings!C11)^Settings!C16), "-")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IFERROR(((Tower_Capex!C120*0.1)*Settings!C16)/((1+Settings!C11)^Settings!C16), "-")</f>
        <v/>
      </c>
      <c r="D120" s="20">
        <f>IFERROR(((Tower_Capex!D120*0.1)*Settings!C16)/((1+Settings!C11)^Settings!C16), "-")</f>
        <v/>
      </c>
      <c r="E120" s="20">
        <f>IFERROR(((Tower_Capex!E120*0.1)*Settings!C16)/((1+Settings!C11)^Settings!C16), "-")</f>
        <v/>
      </c>
      <c r="F120" s="20">
        <f>IFERROR(((Tower_Capex!F120*0.1)*Settings!C16)/((1+Settings!C11)^Settings!C16), "-")</f>
        <v/>
      </c>
      <c r="G120" s="20">
        <f>IFERROR(((Tower_Capex!G120*0.1)*Settings!C16)/((1+Settings!C11)^Settings!C16), "-")</f>
        <v/>
      </c>
      <c r="H120" s="20">
        <f>IFERROR(((Tower_Capex!H120*0.1)*Settings!C16)/((1+Settings!C11)^Settings!C16), "-")</f>
        <v/>
      </c>
      <c r="I120" s="20">
        <f>IFERROR(((Tower_Capex!I120*0.1)*Settings!C16)/((1+Settings!C11)^Settings!C16), "-")</f>
        <v/>
      </c>
      <c r="J120" s="20">
        <f>IFERROR(((Tower_Capex!J120*0.1)*Settings!C16)/((1+Settings!C11)^Settings!C16), "-")</f>
        <v/>
      </c>
      <c r="K120" s="20">
        <f>IFERROR(((Tower_Capex!K120*0.1)*Settings!C16)/((1+Settings!C11)^Settings!C16), "-")</f>
        <v/>
      </c>
      <c r="L120" s="20">
        <f>IFERROR(((Tower_Capex!L120*0.1)*Settings!C16)/((1+Settings!C11)^Settings!C16), "-")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IFERROR(((Tower_Capex!C121*0.1)*Settings!C16)/((1+Settings!C11)^Settings!C16), "-")</f>
        <v/>
      </c>
      <c r="D121" s="20">
        <f>IFERROR(((Tower_Capex!D121*0.1)*Settings!C16)/((1+Settings!C11)^Settings!C16), "-")</f>
        <v/>
      </c>
      <c r="E121" s="20">
        <f>IFERROR(((Tower_Capex!E121*0.1)*Settings!C16)/((1+Settings!C11)^Settings!C16), "-")</f>
        <v/>
      </c>
      <c r="F121" s="20">
        <f>IFERROR(((Tower_Capex!F121*0.1)*Settings!C16)/((1+Settings!C11)^Settings!C16), "-")</f>
        <v/>
      </c>
      <c r="G121" s="20">
        <f>IFERROR(((Tower_Capex!G121*0.1)*Settings!C16)/((1+Settings!C11)^Settings!C16), "-")</f>
        <v/>
      </c>
      <c r="H121" s="20">
        <f>IFERROR(((Tower_Capex!H121*0.1)*Settings!C16)/((1+Settings!C11)^Settings!C16), "-")</f>
        <v/>
      </c>
      <c r="I121" s="20">
        <f>IFERROR(((Tower_Capex!I121*0.1)*Settings!C16)/((1+Settings!C11)^Settings!C16), "-")</f>
        <v/>
      </c>
      <c r="J121" s="20">
        <f>IFERROR(((Tower_Capex!J121*0.1)*Settings!C16)/((1+Settings!C11)^Settings!C16), "-")</f>
        <v/>
      </c>
      <c r="K121" s="20">
        <f>IFERROR(((Tower_Capex!K121*0.1)*Settings!C16)/((1+Settings!C11)^Settings!C16), "-")</f>
        <v/>
      </c>
      <c r="L121" s="20">
        <f>IFERROR(((Tower_Capex!L121*0.1)*Settings!C16)/((1+Settings!C11)^Settings!C16), "-")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IFERROR(((Tower_Capex!C122*0.1)*Settings!C16)/((1+Settings!C11)^Settings!C16), "-")</f>
        <v/>
      </c>
      <c r="D122" s="20">
        <f>IFERROR(((Tower_Capex!D122*0.1)*Settings!C16)/((1+Settings!C11)^Settings!C16), "-")</f>
        <v/>
      </c>
      <c r="E122" s="20">
        <f>IFERROR(((Tower_Capex!E122*0.1)*Settings!C16)/((1+Settings!C11)^Settings!C16), "-")</f>
        <v/>
      </c>
      <c r="F122" s="20">
        <f>IFERROR(((Tower_Capex!F122*0.1)*Settings!C16)/((1+Settings!C11)^Settings!C16), "-")</f>
        <v/>
      </c>
      <c r="G122" s="20">
        <f>IFERROR(((Tower_Capex!G122*0.1)*Settings!C16)/((1+Settings!C11)^Settings!C16), "-")</f>
        <v/>
      </c>
      <c r="H122" s="20">
        <f>IFERROR(((Tower_Capex!H122*0.1)*Settings!C16)/((1+Settings!C11)^Settings!C16), "-")</f>
        <v/>
      </c>
      <c r="I122" s="20">
        <f>IFERROR(((Tower_Capex!I122*0.1)*Settings!C16)/((1+Settings!C11)^Settings!C16), "-")</f>
        <v/>
      </c>
      <c r="J122" s="20">
        <f>IFERROR(((Tower_Capex!J122*0.1)*Settings!C16)/((1+Settings!C11)^Settings!C16), "-")</f>
        <v/>
      </c>
      <c r="K122" s="20">
        <f>IFERROR(((Tower_Capex!K122*0.1)*Settings!C16)/((1+Settings!C11)^Settings!C16), "-")</f>
        <v/>
      </c>
      <c r="L122" s="20">
        <f>IFERROR(((Tower_Capex!L122*0.1)*Settings!C16)/((1+Settings!C11)^Settings!C16), "-")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IFERROR(((Tower_Capex!C123*0.1)*Settings!C16)/((1+Settings!C11)^Settings!C16), "-")</f>
        <v/>
      </c>
      <c r="D123" s="20">
        <f>IFERROR(((Tower_Capex!D123*0.1)*Settings!C16)/((1+Settings!C11)^Settings!C16), "-")</f>
        <v/>
      </c>
      <c r="E123" s="20">
        <f>IFERROR(((Tower_Capex!E123*0.1)*Settings!C16)/((1+Settings!C11)^Settings!C16), "-")</f>
        <v/>
      </c>
      <c r="F123" s="20">
        <f>IFERROR(((Tower_Capex!F123*0.1)*Settings!C16)/((1+Settings!C11)^Settings!C16), "-")</f>
        <v/>
      </c>
      <c r="G123" s="20">
        <f>IFERROR(((Tower_Capex!G123*0.1)*Settings!C16)/((1+Settings!C11)^Settings!C16), "-")</f>
        <v/>
      </c>
      <c r="H123" s="20">
        <f>IFERROR(((Tower_Capex!H123*0.1)*Settings!C16)/((1+Settings!C11)^Settings!C16), "-")</f>
        <v/>
      </c>
      <c r="I123" s="20">
        <f>IFERROR(((Tower_Capex!I123*0.1)*Settings!C16)/((1+Settings!C11)^Settings!C16), "-")</f>
        <v/>
      </c>
      <c r="J123" s="20">
        <f>IFERROR(((Tower_Capex!J123*0.1)*Settings!C16)/((1+Settings!C11)^Settings!C16), "-")</f>
        <v/>
      </c>
      <c r="K123" s="20">
        <f>IFERROR(((Tower_Capex!K123*0.1)*Settings!C16)/((1+Settings!C11)^Settings!C16), "-")</f>
        <v/>
      </c>
      <c r="L123" s="20">
        <f>IFERROR(((Tower_Capex!L123*0.1)*Settings!C16)/((1+Settings!C11)^Settings!C16), "-")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IFERROR(((Tower_Capex!C124*0.1)*Settings!C16)/((1+Settings!C11)^Settings!C16), "-")</f>
        <v/>
      </c>
      <c r="D124" s="20">
        <f>IFERROR(((Tower_Capex!D124*0.1)*Settings!C16)/((1+Settings!C11)^Settings!C16), "-")</f>
        <v/>
      </c>
      <c r="E124" s="20">
        <f>IFERROR(((Tower_Capex!E124*0.1)*Settings!C16)/((1+Settings!C11)^Settings!C16), "-")</f>
        <v/>
      </c>
      <c r="F124" s="20">
        <f>IFERROR(((Tower_Capex!F124*0.1)*Settings!C16)/((1+Settings!C11)^Settings!C16), "-")</f>
        <v/>
      </c>
      <c r="G124" s="20">
        <f>IFERROR(((Tower_Capex!G124*0.1)*Settings!C16)/((1+Settings!C11)^Settings!C16), "-")</f>
        <v/>
      </c>
      <c r="H124" s="20">
        <f>IFERROR(((Tower_Capex!H124*0.1)*Settings!C16)/((1+Settings!C11)^Settings!C16), "-")</f>
        <v/>
      </c>
      <c r="I124" s="20">
        <f>IFERROR(((Tower_Capex!I124*0.1)*Settings!C16)/((1+Settings!C11)^Settings!C16), "-")</f>
        <v/>
      </c>
      <c r="J124" s="20">
        <f>IFERROR(((Tower_Capex!J124*0.1)*Settings!C16)/((1+Settings!C11)^Settings!C16), "-")</f>
        <v/>
      </c>
      <c r="K124" s="20">
        <f>IFERROR(((Tower_Capex!K124*0.1)*Settings!C16)/((1+Settings!C11)^Settings!C16), "-")</f>
        <v/>
      </c>
      <c r="L124" s="20">
        <f>IFERROR(((Tower_Capex!L124*0.1)*Settings!C16)/((1+Settings!C11)^Settings!C16), "-")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IFERROR(((Tower_Capex!C125*0.1)*Settings!C16)/((1+Settings!C11)^Settings!C16), "-")</f>
        <v/>
      </c>
      <c r="D125" s="20">
        <f>IFERROR(((Tower_Capex!D125*0.1)*Settings!C16)/((1+Settings!C11)^Settings!C16), "-")</f>
        <v/>
      </c>
      <c r="E125" s="20">
        <f>IFERROR(((Tower_Capex!E125*0.1)*Settings!C16)/((1+Settings!C11)^Settings!C16), "-")</f>
        <v/>
      </c>
      <c r="F125" s="20">
        <f>IFERROR(((Tower_Capex!F125*0.1)*Settings!C16)/((1+Settings!C11)^Settings!C16), "-")</f>
        <v/>
      </c>
      <c r="G125" s="20">
        <f>IFERROR(((Tower_Capex!G125*0.1)*Settings!C16)/((1+Settings!C11)^Settings!C16), "-")</f>
        <v/>
      </c>
      <c r="H125" s="20">
        <f>IFERROR(((Tower_Capex!H125*0.1)*Settings!C16)/((1+Settings!C11)^Settings!C16), "-")</f>
        <v/>
      </c>
      <c r="I125" s="20">
        <f>IFERROR(((Tower_Capex!I125*0.1)*Settings!C16)/((1+Settings!C11)^Settings!C16), "-")</f>
        <v/>
      </c>
      <c r="J125" s="20">
        <f>IFERROR(((Tower_Capex!J125*0.1)*Settings!C16)/((1+Settings!C11)^Settings!C16), "-")</f>
        <v/>
      </c>
      <c r="K125" s="20">
        <f>IFERROR(((Tower_Capex!K125*0.1)*Settings!C16)/((1+Settings!C11)^Settings!C16), "-")</f>
        <v/>
      </c>
      <c r="L125" s="20">
        <f>IFERROR(((Tower_Capex!L125*0.1)*Settings!C16)/((1+Settings!C11)^Settings!C16), "-")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IFERROR(((Tower_Capex!C126*0.1)*Settings!C16)/((1+Settings!C11)^Settings!C16), "-")</f>
        <v/>
      </c>
      <c r="D126" s="20">
        <f>IFERROR(((Tower_Capex!D126*0.1)*Settings!C16)/((1+Settings!C11)^Settings!C16), "-")</f>
        <v/>
      </c>
      <c r="E126" s="20">
        <f>IFERROR(((Tower_Capex!E126*0.1)*Settings!C16)/((1+Settings!C11)^Settings!C16), "-")</f>
        <v/>
      </c>
      <c r="F126" s="20">
        <f>IFERROR(((Tower_Capex!F126*0.1)*Settings!C16)/((1+Settings!C11)^Settings!C16), "-")</f>
        <v/>
      </c>
      <c r="G126" s="20">
        <f>IFERROR(((Tower_Capex!G126*0.1)*Settings!C16)/((1+Settings!C11)^Settings!C16), "-")</f>
        <v/>
      </c>
      <c r="H126" s="20">
        <f>IFERROR(((Tower_Capex!H126*0.1)*Settings!C16)/((1+Settings!C11)^Settings!C16), "-")</f>
        <v/>
      </c>
      <c r="I126" s="20">
        <f>IFERROR(((Tower_Capex!I126*0.1)*Settings!C16)/((1+Settings!C11)^Settings!C16), "-")</f>
        <v/>
      </c>
      <c r="J126" s="20">
        <f>IFERROR(((Tower_Capex!J126*0.1)*Settings!C16)/((1+Settings!C11)^Settings!C16), "-")</f>
        <v/>
      </c>
      <c r="K126" s="20">
        <f>IFERROR(((Tower_Capex!K126*0.1)*Settings!C16)/((1+Settings!C11)^Settings!C16), "-")</f>
        <v/>
      </c>
      <c r="L126" s="20">
        <f>IFERROR(((Tower_Capex!L126*0.1)*Settings!C16)/((1+Settings!C11)^Settings!C16), "-")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IFERROR(((Tower_Capex!C127*0.1)*Settings!C16)/((1+Settings!C11)^Settings!C16), "-")</f>
        <v/>
      </c>
      <c r="D127" s="20">
        <f>IFERROR(((Tower_Capex!D127*0.1)*Settings!C16)/((1+Settings!C11)^Settings!C16), "-")</f>
        <v/>
      </c>
      <c r="E127" s="20">
        <f>IFERROR(((Tower_Capex!E127*0.1)*Settings!C16)/((1+Settings!C11)^Settings!C16), "-")</f>
        <v/>
      </c>
      <c r="F127" s="20">
        <f>IFERROR(((Tower_Capex!F127*0.1)*Settings!C16)/((1+Settings!C11)^Settings!C16), "-")</f>
        <v/>
      </c>
      <c r="G127" s="20">
        <f>IFERROR(((Tower_Capex!G127*0.1)*Settings!C16)/((1+Settings!C11)^Settings!C16), "-")</f>
        <v/>
      </c>
      <c r="H127" s="20">
        <f>IFERROR(((Tower_Capex!H127*0.1)*Settings!C16)/((1+Settings!C11)^Settings!C16), "-")</f>
        <v/>
      </c>
      <c r="I127" s="20">
        <f>IFERROR(((Tower_Capex!I127*0.1)*Settings!C16)/((1+Settings!C11)^Settings!C16), "-")</f>
        <v/>
      </c>
      <c r="J127" s="20">
        <f>IFERROR(((Tower_Capex!J127*0.1)*Settings!C16)/((1+Settings!C11)^Settings!C16), "-")</f>
        <v/>
      </c>
      <c r="K127" s="20">
        <f>IFERROR(((Tower_Capex!K127*0.1)*Settings!C16)/((1+Settings!C11)^Settings!C16), "-")</f>
        <v/>
      </c>
      <c r="L127" s="20">
        <f>IFERROR(((Tower_Capex!L127*0.1)*Settings!C16)/((1+Settings!C11)^Settings!C16), "-")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IFERROR(((Tower_Capex!C128*0.1)*Settings!C16)/((1+Settings!C11)^Settings!C16), "-")</f>
        <v/>
      </c>
      <c r="D128" s="20">
        <f>IFERROR(((Tower_Capex!D128*0.1)*Settings!C16)/((1+Settings!C11)^Settings!C16), "-")</f>
        <v/>
      </c>
      <c r="E128" s="20">
        <f>IFERROR(((Tower_Capex!E128*0.1)*Settings!C16)/((1+Settings!C11)^Settings!C16), "-")</f>
        <v/>
      </c>
      <c r="F128" s="20">
        <f>IFERROR(((Tower_Capex!F128*0.1)*Settings!C16)/((1+Settings!C11)^Settings!C16), "-")</f>
        <v/>
      </c>
      <c r="G128" s="20">
        <f>IFERROR(((Tower_Capex!G128*0.1)*Settings!C16)/((1+Settings!C11)^Settings!C16), "-")</f>
        <v/>
      </c>
      <c r="H128" s="20">
        <f>IFERROR(((Tower_Capex!H128*0.1)*Settings!C16)/((1+Settings!C11)^Settings!C16), "-")</f>
        <v/>
      </c>
      <c r="I128" s="20">
        <f>IFERROR(((Tower_Capex!I128*0.1)*Settings!C16)/((1+Settings!C11)^Settings!C16), "-")</f>
        <v/>
      </c>
      <c r="J128" s="20">
        <f>IFERROR(((Tower_Capex!J128*0.1)*Settings!C16)/((1+Settings!C11)^Settings!C16), "-")</f>
        <v/>
      </c>
      <c r="K128" s="20">
        <f>IFERROR(((Tower_Capex!K128*0.1)*Settings!C16)/((1+Settings!C11)^Settings!C16), "-")</f>
        <v/>
      </c>
      <c r="L128" s="20">
        <f>IFERROR(((Tower_Capex!L128*0.1)*Settings!C16)/((1+Settings!C11)^Settings!C16), "-")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IFERROR(((Tower_Capex!C129*0.1)*Settings!C16)/((1+Settings!C11)^Settings!C16), "-")</f>
        <v/>
      </c>
      <c r="D129" s="20">
        <f>IFERROR(((Tower_Capex!D129*0.1)*Settings!C16)/((1+Settings!C11)^Settings!C16), "-")</f>
        <v/>
      </c>
      <c r="E129" s="20">
        <f>IFERROR(((Tower_Capex!E129*0.1)*Settings!C16)/((1+Settings!C11)^Settings!C16), "-")</f>
        <v/>
      </c>
      <c r="F129" s="20">
        <f>IFERROR(((Tower_Capex!F129*0.1)*Settings!C16)/((1+Settings!C11)^Settings!C16), "-")</f>
        <v/>
      </c>
      <c r="G129" s="20">
        <f>IFERROR(((Tower_Capex!G129*0.1)*Settings!C16)/((1+Settings!C11)^Settings!C16), "-")</f>
        <v/>
      </c>
      <c r="H129" s="20">
        <f>IFERROR(((Tower_Capex!H129*0.1)*Settings!C16)/((1+Settings!C11)^Settings!C16), "-")</f>
        <v/>
      </c>
      <c r="I129" s="20">
        <f>IFERROR(((Tower_Capex!I129*0.1)*Settings!C16)/((1+Settings!C11)^Settings!C16), "-")</f>
        <v/>
      </c>
      <c r="J129" s="20">
        <f>IFERROR(((Tower_Capex!J129*0.1)*Settings!C16)/((1+Settings!C11)^Settings!C16), "-")</f>
        <v/>
      </c>
      <c r="K129" s="20">
        <f>IFERROR(((Tower_Capex!K129*0.1)*Settings!C16)/((1+Settings!C11)^Settings!C16), "-")</f>
        <v/>
      </c>
      <c r="L129" s="20">
        <f>IFERROR(((Tower_Capex!L129*0.1)*Settings!C16)/((1+Settings!C11)^Settings!C16), "-")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IFERROR(((Tower_Capex!C130*0.1)*Settings!C16)/((1+Settings!C11)^Settings!C16), "-")</f>
        <v/>
      </c>
      <c r="D130" s="20">
        <f>IFERROR(((Tower_Capex!D130*0.1)*Settings!C16)/((1+Settings!C11)^Settings!C16), "-")</f>
        <v/>
      </c>
      <c r="E130" s="20">
        <f>IFERROR(((Tower_Capex!E130*0.1)*Settings!C16)/((1+Settings!C11)^Settings!C16), "-")</f>
        <v/>
      </c>
      <c r="F130" s="20">
        <f>IFERROR(((Tower_Capex!F130*0.1)*Settings!C16)/((1+Settings!C11)^Settings!C16), "-")</f>
        <v/>
      </c>
      <c r="G130" s="20">
        <f>IFERROR(((Tower_Capex!G130*0.1)*Settings!C16)/((1+Settings!C11)^Settings!C16), "-")</f>
        <v/>
      </c>
      <c r="H130" s="20">
        <f>IFERROR(((Tower_Capex!H130*0.1)*Settings!C16)/((1+Settings!C11)^Settings!C16), "-")</f>
        <v/>
      </c>
      <c r="I130" s="20">
        <f>IFERROR(((Tower_Capex!I130*0.1)*Settings!C16)/((1+Settings!C11)^Settings!C16), "-")</f>
        <v/>
      </c>
      <c r="J130" s="20">
        <f>IFERROR(((Tower_Capex!J130*0.1)*Settings!C16)/((1+Settings!C11)^Settings!C16), "-")</f>
        <v/>
      </c>
      <c r="K130" s="20">
        <f>IFERROR(((Tower_Capex!K130*0.1)*Settings!C16)/((1+Settings!C11)^Settings!C16), "-")</f>
        <v/>
      </c>
      <c r="L130" s="20">
        <f>IFERROR(((Tower_Capex!L130*0.1)*Settings!C16)/((1+Settings!C11)^Settings!C16), "-")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IFERROR(((Tower_Capex!C131*0.1)*Settings!C16)/((1+Settings!C11)^Settings!C16), "-")</f>
        <v/>
      </c>
      <c r="D131" s="20">
        <f>IFERROR(((Tower_Capex!D131*0.1)*Settings!C16)/((1+Settings!C11)^Settings!C16), "-")</f>
        <v/>
      </c>
      <c r="E131" s="20">
        <f>IFERROR(((Tower_Capex!E131*0.1)*Settings!C16)/((1+Settings!C11)^Settings!C16), "-")</f>
        <v/>
      </c>
      <c r="F131" s="20">
        <f>IFERROR(((Tower_Capex!F131*0.1)*Settings!C16)/((1+Settings!C11)^Settings!C16), "-")</f>
        <v/>
      </c>
      <c r="G131" s="20">
        <f>IFERROR(((Tower_Capex!G131*0.1)*Settings!C16)/((1+Settings!C11)^Settings!C16), "-")</f>
        <v/>
      </c>
      <c r="H131" s="20">
        <f>IFERROR(((Tower_Capex!H131*0.1)*Settings!C16)/((1+Settings!C11)^Settings!C16), "-")</f>
        <v/>
      </c>
      <c r="I131" s="20">
        <f>IFERROR(((Tower_Capex!I131*0.1)*Settings!C16)/((1+Settings!C11)^Settings!C16), "-")</f>
        <v/>
      </c>
      <c r="J131" s="20">
        <f>IFERROR(((Tower_Capex!J131*0.1)*Settings!C16)/((1+Settings!C11)^Settings!C16), "-")</f>
        <v/>
      </c>
      <c r="K131" s="20">
        <f>IFERROR(((Tower_Capex!K131*0.1)*Settings!C16)/((1+Settings!C11)^Settings!C16), "-")</f>
        <v/>
      </c>
      <c r="L131" s="20">
        <f>IFERROR(((Tower_Capex!L131*0.1)*Settings!C16)/((1+Settings!C11)^Settings!C16), "-")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IFERROR(((Tower_Capex!C132*0.1)*Settings!C16)/((1+Settings!C11)^Settings!C16), "-")</f>
        <v/>
      </c>
      <c r="D132" s="20">
        <f>IFERROR(((Tower_Capex!D132*0.1)*Settings!C16)/((1+Settings!C11)^Settings!C16), "-")</f>
        <v/>
      </c>
      <c r="E132" s="20">
        <f>IFERROR(((Tower_Capex!E132*0.1)*Settings!C16)/((1+Settings!C11)^Settings!C16), "-")</f>
        <v/>
      </c>
      <c r="F132" s="20">
        <f>IFERROR(((Tower_Capex!F132*0.1)*Settings!C16)/((1+Settings!C11)^Settings!C16), "-")</f>
        <v/>
      </c>
      <c r="G132" s="20">
        <f>IFERROR(((Tower_Capex!G132*0.1)*Settings!C16)/((1+Settings!C11)^Settings!C16), "-")</f>
        <v/>
      </c>
      <c r="H132" s="20">
        <f>IFERROR(((Tower_Capex!H132*0.1)*Settings!C16)/((1+Settings!C11)^Settings!C16), "-")</f>
        <v/>
      </c>
      <c r="I132" s="20">
        <f>IFERROR(((Tower_Capex!I132*0.1)*Settings!C16)/((1+Settings!C11)^Settings!C16), "-")</f>
        <v/>
      </c>
      <c r="J132" s="20">
        <f>IFERROR(((Tower_Capex!J132*0.1)*Settings!C16)/((1+Settings!C11)^Settings!C16), "-")</f>
        <v/>
      </c>
      <c r="K132" s="20">
        <f>IFERROR(((Tower_Capex!K132*0.1)*Settings!C16)/((1+Settings!C11)^Settings!C16), "-")</f>
        <v/>
      </c>
      <c r="L132" s="20">
        <f>IFERROR(((Tower_Capex!L132*0.1)*Settings!C16)/((1+Settings!C11)^Settings!C16), "-")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IFERROR(((Tower_Capex!C133*0.1)*Settings!C16)/((1+Settings!C11)^Settings!C16), "-")</f>
        <v/>
      </c>
      <c r="D133" s="20">
        <f>IFERROR(((Tower_Capex!D133*0.1)*Settings!C16)/((1+Settings!C11)^Settings!C16), "-")</f>
        <v/>
      </c>
      <c r="E133" s="20">
        <f>IFERROR(((Tower_Capex!E133*0.1)*Settings!C16)/((1+Settings!C11)^Settings!C16), "-")</f>
        <v/>
      </c>
      <c r="F133" s="20">
        <f>IFERROR(((Tower_Capex!F133*0.1)*Settings!C16)/((1+Settings!C11)^Settings!C16), "-")</f>
        <v/>
      </c>
      <c r="G133" s="20">
        <f>IFERROR(((Tower_Capex!G133*0.1)*Settings!C16)/((1+Settings!C11)^Settings!C16), "-")</f>
        <v/>
      </c>
      <c r="H133" s="20">
        <f>IFERROR(((Tower_Capex!H133*0.1)*Settings!C16)/((1+Settings!C11)^Settings!C16), "-")</f>
        <v/>
      </c>
      <c r="I133" s="20">
        <f>IFERROR(((Tower_Capex!I133*0.1)*Settings!C16)/((1+Settings!C11)^Settings!C16), "-")</f>
        <v/>
      </c>
      <c r="J133" s="20">
        <f>IFERROR(((Tower_Capex!J133*0.1)*Settings!C16)/((1+Settings!C11)^Settings!C16), "-")</f>
        <v/>
      </c>
      <c r="K133" s="20">
        <f>IFERROR(((Tower_Capex!K133*0.1)*Settings!C16)/((1+Settings!C11)^Settings!C16), "-")</f>
        <v/>
      </c>
      <c r="L133" s="20">
        <f>IFERROR(((Tower_Capex!L133*0.1)*Settings!C16)/((1+Settings!C11)^Settings!C16), "-")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IFERROR(((Tower_Capex!C134*0.1)*Settings!C16)/((1+Settings!C11)^Settings!C16), "-")</f>
        <v/>
      </c>
      <c r="D134" s="20">
        <f>IFERROR(((Tower_Capex!D134*0.1)*Settings!C16)/((1+Settings!C11)^Settings!C16), "-")</f>
        <v/>
      </c>
      <c r="E134" s="20">
        <f>IFERROR(((Tower_Capex!E134*0.1)*Settings!C16)/((1+Settings!C11)^Settings!C16), "-")</f>
        <v/>
      </c>
      <c r="F134" s="20">
        <f>IFERROR(((Tower_Capex!F134*0.1)*Settings!C16)/((1+Settings!C11)^Settings!C16), "-")</f>
        <v/>
      </c>
      <c r="G134" s="20">
        <f>IFERROR(((Tower_Capex!G134*0.1)*Settings!C16)/((1+Settings!C11)^Settings!C16), "-")</f>
        <v/>
      </c>
      <c r="H134" s="20">
        <f>IFERROR(((Tower_Capex!H134*0.1)*Settings!C16)/((1+Settings!C11)^Settings!C16), "-")</f>
        <v/>
      </c>
      <c r="I134" s="20">
        <f>IFERROR(((Tower_Capex!I134*0.1)*Settings!C16)/((1+Settings!C11)^Settings!C16), "-")</f>
        <v/>
      </c>
      <c r="J134" s="20">
        <f>IFERROR(((Tower_Capex!J134*0.1)*Settings!C16)/((1+Settings!C11)^Settings!C16), "-")</f>
        <v/>
      </c>
      <c r="K134" s="20">
        <f>IFERROR(((Tower_Capex!K134*0.1)*Settings!C16)/((1+Settings!C11)^Settings!C16), "-")</f>
        <v/>
      </c>
      <c r="L134" s="20">
        <f>IFERROR(((Tower_Capex!L134*0.1)*Settings!C16)/((1+Settings!C11)^Settings!C16), "-")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IFERROR(((Tower_Capex!C135*0.1)*Settings!C16)/((1+Settings!C11)^Settings!C16), "-")</f>
        <v/>
      </c>
      <c r="D135" s="20">
        <f>IFERROR(((Tower_Capex!D135*0.1)*Settings!C16)/((1+Settings!C11)^Settings!C16), "-")</f>
        <v/>
      </c>
      <c r="E135" s="20">
        <f>IFERROR(((Tower_Capex!E135*0.1)*Settings!C16)/((1+Settings!C11)^Settings!C16), "-")</f>
        <v/>
      </c>
      <c r="F135" s="20">
        <f>IFERROR(((Tower_Capex!F135*0.1)*Settings!C16)/((1+Settings!C11)^Settings!C16), "-")</f>
        <v/>
      </c>
      <c r="G135" s="20">
        <f>IFERROR(((Tower_Capex!G135*0.1)*Settings!C16)/((1+Settings!C11)^Settings!C16), "-")</f>
        <v/>
      </c>
      <c r="H135" s="20">
        <f>IFERROR(((Tower_Capex!H135*0.1)*Settings!C16)/((1+Settings!C11)^Settings!C16), "-")</f>
        <v/>
      </c>
      <c r="I135" s="20">
        <f>IFERROR(((Tower_Capex!I135*0.1)*Settings!C16)/((1+Settings!C11)^Settings!C16), "-")</f>
        <v/>
      </c>
      <c r="J135" s="20">
        <f>IFERROR(((Tower_Capex!J135*0.1)*Settings!C16)/((1+Settings!C11)^Settings!C16), "-")</f>
        <v/>
      </c>
      <c r="K135" s="20">
        <f>IFERROR(((Tower_Capex!K135*0.1)*Settings!C16)/((1+Settings!C11)^Settings!C16), "-")</f>
        <v/>
      </c>
      <c r="L135" s="20">
        <f>IFERROR(((Tower_Capex!L135*0.1)*Settings!C16)/((1+Settings!C11)^Settings!C16), "-")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IFERROR(((Tower_Capex!C136*0.1)*Settings!C16)/((1+Settings!C11)^Settings!C16), "-")</f>
        <v/>
      </c>
      <c r="D136" s="20">
        <f>IFERROR(((Tower_Capex!D136*0.1)*Settings!C16)/((1+Settings!C11)^Settings!C16), "-")</f>
        <v/>
      </c>
      <c r="E136" s="20">
        <f>IFERROR(((Tower_Capex!E136*0.1)*Settings!C16)/((1+Settings!C11)^Settings!C16), "-")</f>
        <v/>
      </c>
      <c r="F136" s="20">
        <f>IFERROR(((Tower_Capex!F136*0.1)*Settings!C16)/((1+Settings!C11)^Settings!C16), "-")</f>
        <v/>
      </c>
      <c r="G136" s="20">
        <f>IFERROR(((Tower_Capex!G136*0.1)*Settings!C16)/((1+Settings!C11)^Settings!C16), "-")</f>
        <v/>
      </c>
      <c r="H136" s="20">
        <f>IFERROR(((Tower_Capex!H136*0.1)*Settings!C16)/((1+Settings!C11)^Settings!C16), "-")</f>
        <v/>
      </c>
      <c r="I136" s="20">
        <f>IFERROR(((Tower_Capex!I136*0.1)*Settings!C16)/((1+Settings!C11)^Settings!C16), "-")</f>
        <v/>
      </c>
      <c r="J136" s="20">
        <f>IFERROR(((Tower_Capex!J136*0.1)*Settings!C16)/((1+Settings!C11)^Settings!C16), "-")</f>
        <v/>
      </c>
      <c r="K136" s="20">
        <f>IFERROR(((Tower_Capex!K136*0.1)*Settings!C16)/((1+Settings!C11)^Settings!C16), "-")</f>
        <v/>
      </c>
      <c r="L136" s="20">
        <f>IFERROR(((Tower_Capex!L136*0.1)*Settings!C16)/((1+Settings!C11)^Settings!C16), "-")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IFERROR(((Tower_Capex!C137*0.1)*Settings!C16)/((1+Settings!C11)^Settings!C16), "-")</f>
        <v/>
      </c>
      <c r="D137" s="20">
        <f>IFERROR(((Tower_Capex!D137*0.1)*Settings!C16)/((1+Settings!C11)^Settings!C16), "-")</f>
        <v/>
      </c>
      <c r="E137" s="20">
        <f>IFERROR(((Tower_Capex!E137*0.1)*Settings!C16)/((1+Settings!C11)^Settings!C16), "-")</f>
        <v/>
      </c>
      <c r="F137" s="20">
        <f>IFERROR(((Tower_Capex!F137*0.1)*Settings!C16)/((1+Settings!C11)^Settings!C16), "-")</f>
        <v/>
      </c>
      <c r="G137" s="20">
        <f>IFERROR(((Tower_Capex!G137*0.1)*Settings!C16)/((1+Settings!C11)^Settings!C16), "-")</f>
        <v/>
      </c>
      <c r="H137" s="20">
        <f>IFERROR(((Tower_Capex!H137*0.1)*Settings!C16)/((1+Settings!C11)^Settings!C16), "-")</f>
        <v/>
      </c>
      <c r="I137" s="20">
        <f>IFERROR(((Tower_Capex!I137*0.1)*Settings!C16)/((1+Settings!C11)^Settings!C16), "-")</f>
        <v/>
      </c>
      <c r="J137" s="20">
        <f>IFERROR(((Tower_Capex!J137*0.1)*Settings!C16)/((1+Settings!C11)^Settings!C16), "-")</f>
        <v/>
      </c>
      <c r="K137" s="20">
        <f>IFERROR(((Tower_Capex!K137*0.1)*Settings!C16)/((1+Settings!C11)^Settings!C16), "-")</f>
        <v/>
      </c>
      <c r="L137" s="20">
        <f>IFERROR(((Tower_Capex!L137*0.1)*Settings!C16)/((1+Settings!C11)^Settings!C16), "-")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IFERROR(((Tower_Capex!C138*0.1)*Settings!C16)/((1+Settings!C11)^Settings!C16), "-")</f>
        <v/>
      </c>
      <c r="D138" s="20">
        <f>IFERROR(((Tower_Capex!D138*0.1)*Settings!C16)/((1+Settings!C11)^Settings!C16), "-")</f>
        <v/>
      </c>
      <c r="E138" s="20">
        <f>IFERROR(((Tower_Capex!E138*0.1)*Settings!C16)/((1+Settings!C11)^Settings!C16), "-")</f>
        <v/>
      </c>
      <c r="F138" s="20">
        <f>IFERROR(((Tower_Capex!F138*0.1)*Settings!C16)/((1+Settings!C11)^Settings!C16), "-")</f>
        <v/>
      </c>
      <c r="G138" s="20">
        <f>IFERROR(((Tower_Capex!G138*0.1)*Settings!C16)/((1+Settings!C11)^Settings!C16), "-")</f>
        <v/>
      </c>
      <c r="H138" s="20">
        <f>IFERROR(((Tower_Capex!H138*0.1)*Settings!C16)/((1+Settings!C11)^Settings!C16), "-")</f>
        <v/>
      </c>
      <c r="I138" s="20">
        <f>IFERROR(((Tower_Capex!I138*0.1)*Settings!C16)/((1+Settings!C11)^Settings!C16), "-")</f>
        <v/>
      </c>
      <c r="J138" s="20">
        <f>IFERROR(((Tower_Capex!J138*0.1)*Settings!C16)/((1+Settings!C11)^Settings!C16), "-")</f>
        <v/>
      </c>
      <c r="K138" s="20">
        <f>IFERROR(((Tower_Capex!K138*0.1)*Settings!C16)/((1+Settings!C11)^Settings!C16), "-")</f>
        <v/>
      </c>
      <c r="L138" s="20">
        <f>IFERROR(((Tower_Capex!L138*0.1)*Settings!C16)/((1+Settings!C11)^Settings!C16), "-")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IFERROR(((Tower_Capex!C139*0.1)*Settings!C16)/((1+Settings!C11)^Settings!C16), "-")</f>
        <v/>
      </c>
      <c r="D139" s="20">
        <f>IFERROR(((Tower_Capex!D139*0.1)*Settings!C16)/((1+Settings!C11)^Settings!C16), "-")</f>
        <v/>
      </c>
      <c r="E139" s="20">
        <f>IFERROR(((Tower_Capex!E139*0.1)*Settings!C16)/((1+Settings!C11)^Settings!C16), "-")</f>
        <v/>
      </c>
      <c r="F139" s="20">
        <f>IFERROR(((Tower_Capex!F139*0.1)*Settings!C16)/((1+Settings!C11)^Settings!C16), "-")</f>
        <v/>
      </c>
      <c r="G139" s="20">
        <f>IFERROR(((Tower_Capex!G139*0.1)*Settings!C16)/((1+Settings!C11)^Settings!C16), "-")</f>
        <v/>
      </c>
      <c r="H139" s="20">
        <f>IFERROR(((Tower_Capex!H139*0.1)*Settings!C16)/((1+Settings!C11)^Settings!C16), "-")</f>
        <v/>
      </c>
      <c r="I139" s="20">
        <f>IFERROR(((Tower_Capex!I139*0.1)*Settings!C16)/((1+Settings!C11)^Settings!C16), "-")</f>
        <v/>
      </c>
      <c r="J139" s="20">
        <f>IFERROR(((Tower_Capex!J139*0.1)*Settings!C16)/((1+Settings!C11)^Settings!C16), "-")</f>
        <v/>
      </c>
      <c r="K139" s="20">
        <f>IFERROR(((Tower_Capex!K139*0.1)*Settings!C16)/((1+Settings!C11)^Settings!C16), "-")</f>
        <v/>
      </c>
      <c r="L139" s="20">
        <f>IFERROR(((Tower_Capex!L139*0.1)*Settings!C16)/((1+Settings!C11)^Settings!C16), "-")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IFERROR(((Tower_Capex!C140*0.1)*Settings!C16)/((1+Settings!C11)^Settings!C16), "-")</f>
        <v/>
      </c>
      <c r="D140" s="20">
        <f>IFERROR(((Tower_Capex!D140*0.1)*Settings!C16)/((1+Settings!C11)^Settings!C16), "-")</f>
        <v/>
      </c>
      <c r="E140" s="20">
        <f>IFERROR(((Tower_Capex!E140*0.1)*Settings!C16)/((1+Settings!C11)^Settings!C16), "-")</f>
        <v/>
      </c>
      <c r="F140" s="20">
        <f>IFERROR(((Tower_Capex!F140*0.1)*Settings!C16)/((1+Settings!C11)^Settings!C16), "-")</f>
        <v/>
      </c>
      <c r="G140" s="20">
        <f>IFERROR(((Tower_Capex!G140*0.1)*Settings!C16)/((1+Settings!C11)^Settings!C16), "-")</f>
        <v/>
      </c>
      <c r="H140" s="20">
        <f>IFERROR(((Tower_Capex!H140*0.1)*Settings!C16)/((1+Settings!C11)^Settings!C16), "-")</f>
        <v/>
      </c>
      <c r="I140" s="20">
        <f>IFERROR(((Tower_Capex!I140*0.1)*Settings!C16)/((1+Settings!C11)^Settings!C16), "-")</f>
        <v/>
      </c>
      <c r="J140" s="20">
        <f>IFERROR(((Tower_Capex!J140*0.1)*Settings!C16)/((1+Settings!C11)^Settings!C16), "-")</f>
        <v/>
      </c>
      <c r="K140" s="20">
        <f>IFERROR(((Tower_Capex!K140*0.1)*Settings!C16)/((1+Settings!C11)^Settings!C16), "-")</f>
        <v/>
      </c>
      <c r="L140" s="20">
        <f>IFERROR(((Tower_Capex!L140*0.1)*Settings!C16)/((1+Settings!C11)^Settings!C16), "-")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IFERROR(((Tower_Capex!C141*0.1)*Settings!C16)/((1+Settings!C11)^Settings!C16), "-")</f>
        <v/>
      </c>
      <c r="D141" s="20">
        <f>IFERROR(((Tower_Capex!D141*0.1)*Settings!C16)/((1+Settings!C11)^Settings!C16), "-")</f>
        <v/>
      </c>
      <c r="E141" s="20">
        <f>IFERROR(((Tower_Capex!E141*0.1)*Settings!C16)/((1+Settings!C11)^Settings!C16), "-")</f>
        <v/>
      </c>
      <c r="F141" s="20">
        <f>IFERROR(((Tower_Capex!F141*0.1)*Settings!C16)/((1+Settings!C11)^Settings!C16), "-")</f>
        <v/>
      </c>
      <c r="G141" s="20">
        <f>IFERROR(((Tower_Capex!G141*0.1)*Settings!C16)/((1+Settings!C11)^Settings!C16), "-")</f>
        <v/>
      </c>
      <c r="H141" s="20">
        <f>IFERROR(((Tower_Capex!H141*0.1)*Settings!C16)/((1+Settings!C11)^Settings!C16), "-")</f>
        <v/>
      </c>
      <c r="I141" s="20">
        <f>IFERROR(((Tower_Capex!I141*0.1)*Settings!C16)/((1+Settings!C11)^Settings!C16), "-")</f>
        <v/>
      </c>
      <c r="J141" s="20">
        <f>IFERROR(((Tower_Capex!J141*0.1)*Settings!C16)/((1+Settings!C11)^Settings!C16), "-")</f>
        <v/>
      </c>
      <c r="K141" s="20">
        <f>IFERROR(((Tower_Capex!K141*0.1)*Settings!C16)/((1+Settings!C11)^Settings!C16), "-")</f>
        <v/>
      </c>
      <c r="L141" s="20">
        <f>IFERROR(((Tower_Capex!L141*0.1)*Settings!C16)/((1+Settings!C11)^Settings!C16), "-")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IFERROR(((Tower_Capex!C142*0.1)*Settings!C16)/((1+Settings!C11)^Settings!C16), "-")</f>
        <v/>
      </c>
      <c r="D142" s="20">
        <f>IFERROR(((Tower_Capex!D142*0.1)*Settings!C16)/((1+Settings!C11)^Settings!C16), "-")</f>
        <v/>
      </c>
      <c r="E142" s="20">
        <f>IFERROR(((Tower_Capex!E142*0.1)*Settings!C16)/((1+Settings!C11)^Settings!C16), "-")</f>
        <v/>
      </c>
      <c r="F142" s="20">
        <f>IFERROR(((Tower_Capex!F142*0.1)*Settings!C16)/((1+Settings!C11)^Settings!C16), "-")</f>
        <v/>
      </c>
      <c r="G142" s="20">
        <f>IFERROR(((Tower_Capex!G142*0.1)*Settings!C16)/((1+Settings!C11)^Settings!C16), "-")</f>
        <v/>
      </c>
      <c r="H142" s="20">
        <f>IFERROR(((Tower_Capex!H142*0.1)*Settings!C16)/((1+Settings!C11)^Settings!C16), "-")</f>
        <v/>
      </c>
      <c r="I142" s="20">
        <f>IFERROR(((Tower_Capex!I142*0.1)*Settings!C16)/((1+Settings!C11)^Settings!C16), "-")</f>
        <v/>
      </c>
      <c r="J142" s="20">
        <f>IFERROR(((Tower_Capex!J142*0.1)*Settings!C16)/((1+Settings!C11)^Settings!C16), "-")</f>
        <v/>
      </c>
      <c r="K142" s="20">
        <f>IFERROR(((Tower_Capex!K142*0.1)*Settings!C16)/((1+Settings!C11)^Settings!C16), "-")</f>
        <v/>
      </c>
      <c r="L142" s="20">
        <f>IFERROR(((Tower_Capex!L142*0.1)*Settings!C16)/((1+Settings!C11)^Settings!C16), "-")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IFERROR(((Tower_Capex!C143*0.1)*Settings!C16)/((1+Settings!C11)^Settings!C16), "-")</f>
        <v/>
      </c>
      <c r="D143" s="20">
        <f>IFERROR(((Tower_Capex!D143*0.1)*Settings!C16)/((1+Settings!C11)^Settings!C16), "-")</f>
        <v/>
      </c>
      <c r="E143" s="20">
        <f>IFERROR(((Tower_Capex!E143*0.1)*Settings!C16)/((1+Settings!C11)^Settings!C16), "-")</f>
        <v/>
      </c>
      <c r="F143" s="20">
        <f>IFERROR(((Tower_Capex!F143*0.1)*Settings!C16)/((1+Settings!C11)^Settings!C16), "-")</f>
        <v/>
      </c>
      <c r="G143" s="20">
        <f>IFERROR(((Tower_Capex!G143*0.1)*Settings!C16)/((1+Settings!C11)^Settings!C16), "-")</f>
        <v/>
      </c>
      <c r="H143" s="20">
        <f>IFERROR(((Tower_Capex!H143*0.1)*Settings!C16)/((1+Settings!C11)^Settings!C16), "-")</f>
        <v/>
      </c>
      <c r="I143" s="20">
        <f>IFERROR(((Tower_Capex!I143*0.1)*Settings!C16)/((1+Settings!C11)^Settings!C16), "-")</f>
        <v/>
      </c>
      <c r="J143" s="20">
        <f>IFERROR(((Tower_Capex!J143*0.1)*Settings!C16)/((1+Settings!C11)^Settings!C16), "-")</f>
        <v/>
      </c>
      <c r="K143" s="20">
        <f>IFERROR(((Tower_Capex!K143*0.1)*Settings!C16)/((1+Settings!C11)^Settings!C16), "-")</f>
        <v/>
      </c>
      <c r="L143" s="20">
        <f>IFERROR(((Tower_Capex!L143*0.1)*Settings!C16)/((1+Settings!C11)^Settings!C16), "-")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IFERROR(((Tower_Capex!C144*0.1)*Settings!C16)/((1+Settings!C11)^Settings!C16), "-")</f>
        <v/>
      </c>
      <c r="D144" s="20">
        <f>IFERROR(((Tower_Capex!D144*0.1)*Settings!C16)/((1+Settings!C11)^Settings!C16), "-")</f>
        <v/>
      </c>
      <c r="E144" s="20">
        <f>IFERROR(((Tower_Capex!E144*0.1)*Settings!C16)/((1+Settings!C11)^Settings!C16), "-")</f>
        <v/>
      </c>
      <c r="F144" s="20">
        <f>IFERROR(((Tower_Capex!F144*0.1)*Settings!C16)/((1+Settings!C11)^Settings!C16), "-")</f>
        <v/>
      </c>
      <c r="G144" s="20">
        <f>IFERROR(((Tower_Capex!G144*0.1)*Settings!C16)/((1+Settings!C11)^Settings!C16), "-")</f>
        <v/>
      </c>
      <c r="H144" s="20">
        <f>IFERROR(((Tower_Capex!H144*0.1)*Settings!C16)/((1+Settings!C11)^Settings!C16), "-")</f>
        <v/>
      </c>
      <c r="I144" s="20">
        <f>IFERROR(((Tower_Capex!I144*0.1)*Settings!C16)/((1+Settings!C11)^Settings!C16), "-")</f>
        <v/>
      </c>
      <c r="J144" s="20">
        <f>IFERROR(((Tower_Capex!J144*0.1)*Settings!C16)/((1+Settings!C11)^Settings!C16), "-")</f>
        <v/>
      </c>
      <c r="K144" s="20">
        <f>IFERROR(((Tower_Capex!K144*0.1)*Settings!C16)/((1+Settings!C11)^Settings!C16), "-")</f>
        <v/>
      </c>
      <c r="L144" s="20">
        <f>IFERROR(((Tower_Capex!L144*0.1)*Settings!C16)/((1+Settings!C11)^Settings!C16), "-")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IFERROR(((Tower_Capex!C145*0.1)*Settings!C16)/((1+Settings!C11)^Settings!C16), "-")</f>
        <v/>
      </c>
      <c r="D145" s="20">
        <f>IFERROR(((Tower_Capex!D145*0.1)*Settings!C16)/((1+Settings!C11)^Settings!C16), "-")</f>
        <v/>
      </c>
      <c r="E145" s="20">
        <f>IFERROR(((Tower_Capex!E145*0.1)*Settings!C16)/((1+Settings!C11)^Settings!C16), "-")</f>
        <v/>
      </c>
      <c r="F145" s="20">
        <f>IFERROR(((Tower_Capex!F145*0.1)*Settings!C16)/((1+Settings!C11)^Settings!C16), "-")</f>
        <v/>
      </c>
      <c r="G145" s="20">
        <f>IFERROR(((Tower_Capex!G145*0.1)*Settings!C16)/((1+Settings!C11)^Settings!C16), "-")</f>
        <v/>
      </c>
      <c r="H145" s="20">
        <f>IFERROR(((Tower_Capex!H145*0.1)*Settings!C16)/((1+Settings!C11)^Settings!C16), "-")</f>
        <v/>
      </c>
      <c r="I145" s="20">
        <f>IFERROR(((Tower_Capex!I145*0.1)*Settings!C16)/((1+Settings!C11)^Settings!C16), "-")</f>
        <v/>
      </c>
      <c r="J145" s="20">
        <f>IFERROR(((Tower_Capex!J145*0.1)*Settings!C16)/((1+Settings!C11)^Settings!C16), "-")</f>
        <v/>
      </c>
      <c r="K145" s="20">
        <f>IFERROR(((Tower_Capex!K145*0.1)*Settings!C16)/((1+Settings!C11)^Settings!C16), "-")</f>
        <v/>
      </c>
      <c r="L145" s="20">
        <f>IFERROR(((Tower_Capex!L145*0.1)*Settings!C16)/((1+Settings!C11)^Settings!C16), "-")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IFERROR(((Tower_Capex!C146*0.1)*Settings!C16)/((1+Settings!C11)^Settings!C16), "-")</f>
        <v/>
      </c>
      <c r="D146" s="20">
        <f>IFERROR(((Tower_Capex!D146*0.1)*Settings!C16)/((1+Settings!C11)^Settings!C16), "-")</f>
        <v/>
      </c>
      <c r="E146" s="20">
        <f>IFERROR(((Tower_Capex!E146*0.1)*Settings!C16)/((1+Settings!C11)^Settings!C16), "-")</f>
        <v/>
      </c>
      <c r="F146" s="20">
        <f>IFERROR(((Tower_Capex!F146*0.1)*Settings!C16)/((1+Settings!C11)^Settings!C16), "-")</f>
        <v/>
      </c>
      <c r="G146" s="20">
        <f>IFERROR(((Tower_Capex!G146*0.1)*Settings!C16)/((1+Settings!C11)^Settings!C16), "-")</f>
        <v/>
      </c>
      <c r="H146" s="20">
        <f>IFERROR(((Tower_Capex!H146*0.1)*Settings!C16)/((1+Settings!C11)^Settings!C16), "-")</f>
        <v/>
      </c>
      <c r="I146" s="20">
        <f>IFERROR(((Tower_Capex!I146*0.1)*Settings!C16)/((1+Settings!C11)^Settings!C16), "-")</f>
        <v/>
      </c>
      <c r="J146" s="20">
        <f>IFERROR(((Tower_Capex!J146*0.1)*Settings!C16)/((1+Settings!C11)^Settings!C16), "-")</f>
        <v/>
      </c>
      <c r="K146" s="20">
        <f>IFERROR(((Tower_Capex!K146*0.1)*Settings!C16)/((1+Settings!C11)^Settings!C16), "-")</f>
        <v/>
      </c>
      <c r="L146" s="20">
        <f>IFERROR(((Tower_Capex!L146*0.1)*Settings!C16)/((1+Settings!C11)^Settings!C16), "-")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IFERROR(((Tower_Capex!C147*0.1)*Settings!C16)/((1+Settings!C11)^Settings!C16), "-")</f>
        <v/>
      </c>
      <c r="D147" s="20">
        <f>IFERROR(((Tower_Capex!D147*0.1)*Settings!C16)/((1+Settings!C11)^Settings!C16), "-")</f>
        <v/>
      </c>
      <c r="E147" s="20">
        <f>IFERROR(((Tower_Capex!E147*0.1)*Settings!C16)/((1+Settings!C11)^Settings!C16), "-")</f>
        <v/>
      </c>
      <c r="F147" s="20">
        <f>IFERROR(((Tower_Capex!F147*0.1)*Settings!C16)/((1+Settings!C11)^Settings!C16), "-")</f>
        <v/>
      </c>
      <c r="G147" s="20">
        <f>IFERROR(((Tower_Capex!G147*0.1)*Settings!C16)/((1+Settings!C11)^Settings!C16), "-")</f>
        <v/>
      </c>
      <c r="H147" s="20">
        <f>IFERROR(((Tower_Capex!H147*0.1)*Settings!C16)/((1+Settings!C11)^Settings!C16), "-")</f>
        <v/>
      </c>
      <c r="I147" s="20">
        <f>IFERROR(((Tower_Capex!I147*0.1)*Settings!C16)/((1+Settings!C11)^Settings!C16), "-")</f>
        <v/>
      </c>
      <c r="J147" s="20">
        <f>IFERROR(((Tower_Capex!J147*0.1)*Settings!C16)/((1+Settings!C11)^Settings!C16), "-")</f>
        <v/>
      </c>
      <c r="K147" s="20">
        <f>IFERROR(((Tower_Capex!K147*0.1)*Settings!C16)/((1+Settings!C11)^Settings!C16), "-")</f>
        <v/>
      </c>
      <c r="L147" s="20">
        <f>IFERROR(((Tower_Capex!L147*0.1)*Settings!C16)/((1+Settings!C11)^Settings!C16), "-")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IFERROR(((Tower_Capex!C148*0.1)*Settings!C16)/((1+Settings!C11)^Settings!C16), "-")</f>
        <v/>
      </c>
      <c r="D148" s="20">
        <f>IFERROR(((Tower_Capex!D148*0.1)*Settings!C16)/((1+Settings!C11)^Settings!C16), "-")</f>
        <v/>
      </c>
      <c r="E148" s="20">
        <f>IFERROR(((Tower_Capex!E148*0.1)*Settings!C16)/((1+Settings!C11)^Settings!C16), "-")</f>
        <v/>
      </c>
      <c r="F148" s="20">
        <f>IFERROR(((Tower_Capex!F148*0.1)*Settings!C16)/((1+Settings!C11)^Settings!C16), "-")</f>
        <v/>
      </c>
      <c r="G148" s="20">
        <f>IFERROR(((Tower_Capex!G148*0.1)*Settings!C16)/((1+Settings!C11)^Settings!C16), "-")</f>
        <v/>
      </c>
      <c r="H148" s="20">
        <f>IFERROR(((Tower_Capex!H148*0.1)*Settings!C16)/((1+Settings!C11)^Settings!C16), "-")</f>
        <v/>
      </c>
      <c r="I148" s="20">
        <f>IFERROR(((Tower_Capex!I148*0.1)*Settings!C16)/((1+Settings!C11)^Settings!C16), "-")</f>
        <v/>
      </c>
      <c r="J148" s="20">
        <f>IFERROR(((Tower_Capex!J148*0.1)*Settings!C16)/((1+Settings!C11)^Settings!C16), "-")</f>
        <v/>
      </c>
      <c r="K148" s="20">
        <f>IFERROR(((Tower_Capex!K148*0.1)*Settings!C16)/((1+Settings!C11)^Settings!C16), "-")</f>
        <v/>
      </c>
      <c r="L148" s="20">
        <f>IFERROR(((Tower_Capex!L148*0.1)*Settings!C16)/((1+Settings!C11)^Settings!C16), "-")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IFERROR(((Tower_Capex!C149*0.1)*Settings!C16)/((1+Settings!C11)^Settings!C16), "-")</f>
        <v/>
      </c>
      <c r="D149" s="20">
        <f>IFERROR(((Tower_Capex!D149*0.1)*Settings!C16)/((1+Settings!C11)^Settings!C16), "-")</f>
        <v/>
      </c>
      <c r="E149" s="20">
        <f>IFERROR(((Tower_Capex!E149*0.1)*Settings!C16)/((1+Settings!C11)^Settings!C16), "-")</f>
        <v/>
      </c>
      <c r="F149" s="20">
        <f>IFERROR(((Tower_Capex!F149*0.1)*Settings!C16)/((1+Settings!C11)^Settings!C16), "-")</f>
        <v/>
      </c>
      <c r="G149" s="20">
        <f>IFERROR(((Tower_Capex!G149*0.1)*Settings!C16)/((1+Settings!C11)^Settings!C16), "-")</f>
        <v/>
      </c>
      <c r="H149" s="20">
        <f>IFERROR(((Tower_Capex!H149*0.1)*Settings!C16)/((1+Settings!C11)^Settings!C16), "-")</f>
        <v/>
      </c>
      <c r="I149" s="20">
        <f>IFERROR(((Tower_Capex!I149*0.1)*Settings!C16)/((1+Settings!C11)^Settings!C16), "-")</f>
        <v/>
      </c>
      <c r="J149" s="20">
        <f>IFERROR(((Tower_Capex!J149*0.1)*Settings!C16)/((1+Settings!C11)^Settings!C16), "-")</f>
        <v/>
      </c>
      <c r="K149" s="20">
        <f>IFERROR(((Tower_Capex!K149*0.1)*Settings!C16)/((1+Settings!C11)^Settings!C16), "-")</f>
        <v/>
      </c>
      <c r="L149" s="20">
        <f>IFERROR(((Tower_Capex!L149*0.1)*Settings!C16)/((1+Settings!C11)^Settings!C16), "-")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IFERROR(((Tower_Capex!C150*0.1)*Settings!C16)/((1+Settings!C11)^Settings!C16), "-")</f>
        <v/>
      </c>
      <c r="D150" s="20">
        <f>IFERROR(((Tower_Capex!D150*0.1)*Settings!C16)/((1+Settings!C11)^Settings!C16), "-")</f>
        <v/>
      </c>
      <c r="E150" s="20">
        <f>IFERROR(((Tower_Capex!E150*0.1)*Settings!C16)/((1+Settings!C11)^Settings!C16), "-")</f>
        <v/>
      </c>
      <c r="F150" s="20">
        <f>IFERROR(((Tower_Capex!F150*0.1)*Settings!C16)/((1+Settings!C11)^Settings!C16), "-")</f>
        <v/>
      </c>
      <c r="G150" s="20">
        <f>IFERROR(((Tower_Capex!G150*0.1)*Settings!C16)/((1+Settings!C11)^Settings!C16), "-")</f>
        <v/>
      </c>
      <c r="H150" s="20">
        <f>IFERROR(((Tower_Capex!H150*0.1)*Settings!C16)/((1+Settings!C11)^Settings!C16), "-")</f>
        <v/>
      </c>
      <c r="I150" s="20">
        <f>IFERROR(((Tower_Capex!I150*0.1)*Settings!C16)/((1+Settings!C11)^Settings!C16), "-")</f>
        <v/>
      </c>
      <c r="J150" s="20">
        <f>IFERROR(((Tower_Capex!J150*0.1)*Settings!C16)/((1+Settings!C11)^Settings!C16), "-")</f>
        <v/>
      </c>
      <c r="K150" s="20">
        <f>IFERROR(((Tower_Capex!K150*0.1)*Settings!C16)/((1+Settings!C11)^Settings!C16), "-")</f>
        <v/>
      </c>
      <c r="L150" s="20">
        <f>IFERROR(((Tower_Capex!L150*0.1)*Settings!C16)/((1+Settings!C11)^Settings!C16), "-")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IFERROR(((Tower_Capex!C151*0.1)*Settings!C16)/((1+Settings!C11)^Settings!C16), "-")</f>
        <v/>
      </c>
      <c r="D151" s="20">
        <f>IFERROR(((Tower_Capex!D151*0.1)*Settings!C16)/((1+Settings!C11)^Settings!C16), "-")</f>
        <v/>
      </c>
      <c r="E151" s="20">
        <f>IFERROR(((Tower_Capex!E151*0.1)*Settings!C16)/((1+Settings!C11)^Settings!C16), "-")</f>
        <v/>
      </c>
      <c r="F151" s="20">
        <f>IFERROR(((Tower_Capex!F151*0.1)*Settings!C16)/((1+Settings!C11)^Settings!C16), "-")</f>
        <v/>
      </c>
      <c r="G151" s="20">
        <f>IFERROR(((Tower_Capex!G151*0.1)*Settings!C16)/((1+Settings!C11)^Settings!C16), "-")</f>
        <v/>
      </c>
      <c r="H151" s="20">
        <f>IFERROR(((Tower_Capex!H151*0.1)*Settings!C16)/((1+Settings!C11)^Settings!C16), "-")</f>
        <v/>
      </c>
      <c r="I151" s="20">
        <f>IFERROR(((Tower_Capex!I151*0.1)*Settings!C16)/((1+Settings!C11)^Settings!C16), "-")</f>
        <v/>
      </c>
      <c r="J151" s="20">
        <f>IFERROR(((Tower_Capex!J151*0.1)*Settings!C16)/((1+Settings!C11)^Settings!C16), "-")</f>
        <v/>
      </c>
      <c r="K151" s="20">
        <f>IFERROR(((Tower_Capex!K151*0.1)*Settings!C16)/((1+Settings!C11)^Settings!C16), "-")</f>
        <v/>
      </c>
      <c r="L151" s="20">
        <f>IFERROR(((Tower_Capex!L151*0.1)*Settings!C16)/((1+Settings!C11)^Settings!C16), "-")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IFERROR(((Tower_Capex!C152*0.1)*Settings!C16)/((1+Settings!C11)^Settings!C16), "-")</f>
        <v/>
      </c>
      <c r="D152" s="20">
        <f>IFERROR(((Tower_Capex!D152*0.1)*Settings!C16)/((1+Settings!C11)^Settings!C16), "-")</f>
        <v/>
      </c>
      <c r="E152" s="20">
        <f>IFERROR(((Tower_Capex!E152*0.1)*Settings!C16)/((1+Settings!C11)^Settings!C16), "-")</f>
        <v/>
      </c>
      <c r="F152" s="20">
        <f>IFERROR(((Tower_Capex!F152*0.1)*Settings!C16)/((1+Settings!C11)^Settings!C16), "-")</f>
        <v/>
      </c>
      <c r="G152" s="20">
        <f>IFERROR(((Tower_Capex!G152*0.1)*Settings!C16)/((1+Settings!C11)^Settings!C16), "-")</f>
        <v/>
      </c>
      <c r="H152" s="20">
        <f>IFERROR(((Tower_Capex!H152*0.1)*Settings!C16)/((1+Settings!C11)^Settings!C16), "-")</f>
        <v/>
      </c>
      <c r="I152" s="20">
        <f>IFERROR(((Tower_Capex!I152*0.1)*Settings!C16)/((1+Settings!C11)^Settings!C16), "-")</f>
        <v/>
      </c>
      <c r="J152" s="20">
        <f>IFERROR(((Tower_Capex!J152*0.1)*Settings!C16)/((1+Settings!C11)^Settings!C16), "-")</f>
        <v/>
      </c>
      <c r="K152" s="20">
        <f>IFERROR(((Tower_Capex!K152*0.1)*Settings!C16)/((1+Settings!C11)^Settings!C16), "-")</f>
        <v/>
      </c>
      <c r="L152" s="20">
        <f>IFERROR(((Tower_Capex!L152*0.1)*Settings!C16)/((1+Settings!C11)^Settings!C16), "-")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IFERROR(((Tower_Capex!C153*0.1)*Settings!C16)/((1+Settings!C11)^Settings!C16), "-")</f>
        <v/>
      </c>
      <c r="D153" s="20">
        <f>IFERROR(((Tower_Capex!D153*0.1)*Settings!C16)/((1+Settings!C11)^Settings!C16), "-")</f>
        <v/>
      </c>
      <c r="E153" s="20">
        <f>IFERROR(((Tower_Capex!E153*0.1)*Settings!C16)/((1+Settings!C11)^Settings!C16), "-")</f>
        <v/>
      </c>
      <c r="F153" s="20">
        <f>IFERROR(((Tower_Capex!F153*0.1)*Settings!C16)/((1+Settings!C11)^Settings!C16), "-")</f>
        <v/>
      </c>
      <c r="G153" s="20">
        <f>IFERROR(((Tower_Capex!G153*0.1)*Settings!C16)/((1+Settings!C11)^Settings!C16), "-")</f>
        <v/>
      </c>
      <c r="H153" s="20">
        <f>IFERROR(((Tower_Capex!H153*0.1)*Settings!C16)/((1+Settings!C11)^Settings!C16), "-")</f>
        <v/>
      </c>
      <c r="I153" s="20">
        <f>IFERROR(((Tower_Capex!I153*0.1)*Settings!C16)/((1+Settings!C11)^Settings!C16), "-")</f>
        <v/>
      </c>
      <c r="J153" s="20">
        <f>IFERROR(((Tower_Capex!J153*0.1)*Settings!C16)/((1+Settings!C11)^Settings!C16), "-")</f>
        <v/>
      </c>
      <c r="K153" s="20">
        <f>IFERROR(((Tower_Capex!K153*0.1)*Settings!C16)/((1+Settings!C11)^Settings!C16), "-")</f>
        <v/>
      </c>
      <c r="L153" s="20">
        <f>IFERROR(((Tower_Capex!L153*0.1)*Settings!C16)/((1+Settings!C11)^Settings!C16), "-")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IFERROR(((Tower_Capex!C154*0.1)*Settings!C16)/((1+Settings!C11)^Settings!C16), "-")</f>
        <v/>
      </c>
      <c r="D154" s="20">
        <f>IFERROR(((Tower_Capex!D154*0.1)*Settings!C16)/((1+Settings!C11)^Settings!C16), "-")</f>
        <v/>
      </c>
      <c r="E154" s="20">
        <f>IFERROR(((Tower_Capex!E154*0.1)*Settings!C16)/((1+Settings!C11)^Settings!C16), "-")</f>
        <v/>
      </c>
      <c r="F154" s="20">
        <f>IFERROR(((Tower_Capex!F154*0.1)*Settings!C16)/((1+Settings!C11)^Settings!C16), "-")</f>
        <v/>
      </c>
      <c r="G154" s="20">
        <f>IFERROR(((Tower_Capex!G154*0.1)*Settings!C16)/((1+Settings!C11)^Settings!C16), "-")</f>
        <v/>
      </c>
      <c r="H154" s="20">
        <f>IFERROR(((Tower_Capex!H154*0.1)*Settings!C16)/((1+Settings!C11)^Settings!C16), "-")</f>
        <v/>
      </c>
      <c r="I154" s="20">
        <f>IFERROR(((Tower_Capex!I154*0.1)*Settings!C16)/((1+Settings!C11)^Settings!C16), "-")</f>
        <v/>
      </c>
      <c r="J154" s="20">
        <f>IFERROR(((Tower_Capex!J154*0.1)*Settings!C16)/((1+Settings!C11)^Settings!C16), "-")</f>
        <v/>
      </c>
      <c r="K154" s="20">
        <f>IFERROR(((Tower_Capex!K154*0.1)*Settings!C16)/((1+Settings!C11)^Settings!C16), "-")</f>
        <v/>
      </c>
      <c r="L154" s="20">
        <f>IFERROR(((Tower_Capex!L154*0.1)*Settings!C16)/((1+Settings!C11)^Settings!C16), "-")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IFERROR(((Tower_Capex!C155*0.1)*Settings!C16)/((1+Settings!C11)^Settings!C16), "-")</f>
        <v/>
      </c>
      <c r="D155" s="20">
        <f>IFERROR(((Tower_Capex!D155*0.1)*Settings!C16)/((1+Settings!C11)^Settings!C16), "-")</f>
        <v/>
      </c>
      <c r="E155" s="20">
        <f>IFERROR(((Tower_Capex!E155*0.1)*Settings!C16)/((1+Settings!C11)^Settings!C16), "-")</f>
        <v/>
      </c>
      <c r="F155" s="20">
        <f>IFERROR(((Tower_Capex!F155*0.1)*Settings!C16)/((1+Settings!C11)^Settings!C16), "-")</f>
        <v/>
      </c>
      <c r="G155" s="20">
        <f>IFERROR(((Tower_Capex!G155*0.1)*Settings!C16)/((1+Settings!C11)^Settings!C16), "-")</f>
        <v/>
      </c>
      <c r="H155" s="20">
        <f>IFERROR(((Tower_Capex!H155*0.1)*Settings!C16)/((1+Settings!C11)^Settings!C16), "-")</f>
        <v/>
      </c>
      <c r="I155" s="20">
        <f>IFERROR(((Tower_Capex!I155*0.1)*Settings!C16)/((1+Settings!C11)^Settings!C16), "-")</f>
        <v/>
      </c>
      <c r="J155" s="20">
        <f>IFERROR(((Tower_Capex!J155*0.1)*Settings!C16)/((1+Settings!C11)^Settings!C16), "-")</f>
        <v/>
      </c>
      <c r="K155" s="20">
        <f>IFERROR(((Tower_Capex!K155*0.1)*Settings!C16)/((1+Settings!C11)^Settings!C16), "-")</f>
        <v/>
      </c>
      <c r="L155" s="20">
        <f>IFERROR(((Tower_Capex!L155*0.1)*Settings!C16)/((1+Settings!C11)^Settings!C16), "-")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IFERROR(((Tower_Capex!C156*0.1)*Settings!C16)/((1+Settings!C11)^Settings!C16), "-")</f>
        <v/>
      </c>
      <c r="D156" s="20">
        <f>IFERROR(((Tower_Capex!D156*0.1)*Settings!C16)/((1+Settings!C11)^Settings!C16), "-")</f>
        <v/>
      </c>
      <c r="E156" s="20">
        <f>IFERROR(((Tower_Capex!E156*0.1)*Settings!C16)/((1+Settings!C11)^Settings!C16), "-")</f>
        <v/>
      </c>
      <c r="F156" s="20">
        <f>IFERROR(((Tower_Capex!F156*0.1)*Settings!C16)/((1+Settings!C11)^Settings!C16), "-")</f>
        <v/>
      </c>
      <c r="G156" s="20">
        <f>IFERROR(((Tower_Capex!G156*0.1)*Settings!C16)/((1+Settings!C11)^Settings!C16), "-")</f>
        <v/>
      </c>
      <c r="H156" s="20">
        <f>IFERROR(((Tower_Capex!H156*0.1)*Settings!C16)/((1+Settings!C11)^Settings!C16), "-")</f>
        <v/>
      </c>
      <c r="I156" s="20">
        <f>IFERROR(((Tower_Capex!I156*0.1)*Settings!C16)/((1+Settings!C11)^Settings!C16), "-")</f>
        <v/>
      </c>
      <c r="J156" s="20">
        <f>IFERROR(((Tower_Capex!J156*0.1)*Settings!C16)/((1+Settings!C11)^Settings!C16), "-")</f>
        <v/>
      </c>
      <c r="K156" s="20">
        <f>IFERROR(((Tower_Capex!K156*0.1)*Settings!C16)/((1+Settings!C11)^Settings!C16), "-")</f>
        <v/>
      </c>
      <c r="L156" s="20">
        <f>IFERROR(((Tower_Capex!L156*0.1)*Settings!C16)/((1+Settings!C11)^Settings!C16), "-")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IFERROR(((Tower_Capex!C157*0.1)*Settings!C16)/((1+Settings!C11)^Settings!C16), "-")</f>
        <v/>
      </c>
      <c r="D157" s="20">
        <f>IFERROR(((Tower_Capex!D157*0.1)*Settings!C16)/((1+Settings!C11)^Settings!C16), "-")</f>
        <v/>
      </c>
      <c r="E157" s="20">
        <f>IFERROR(((Tower_Capex!E157*0.1)*Settings!C16)/((1+Settings!C11)^Settings!C16), "-")</f>
        <v/>
      </c>
      <c r="F157" s="20">
        <f>IFERROR(((Tower_Capex!F157*0.1)*Settings!C16)/((1+Settings!C11)^Settings!C16), "-")</f>
        <v/>
      </c>
      <c r="G157" s="20">
        <f>IFERROR(((Tower_Capex!G157*0.1)*Settings!C16)/((1+Settings!C11)^Settings!C16), "-")</f>
        <v/>
      </c>
      <c r="H157" s="20">
        <f>IFERROR(((Tower_Capex!H157*0.1)*Settings!C16)/((1+Settings!C11)^Settings!C16), "-")</f>
        <v/>
      </c>
      <c r="I157" s="20">
        <f>IFERROR(((Tower_Capex!I157*0.1)*Settings!C16)/((1+Settings!C11)^Settings!C16), "-")</f>
        <v/>
      </c>
      <c r="J157" s="20">
        <f>IFERROR(((Tower_Capex!J157*0.1)*Settings!C16)/((1+Settings!C11)^Settings!C16), "-")</f>
        <v/>
      </c>
      <c r="K157" s="20">
        <f>IFERROR(((Tower_Capex!K157*0.1)*Settings!C16)/((1+Settings!C11)^Settings!C16), "-")</f>
        <v/>
      </c>
      <c r="L157" s="20">
        <f>IFERROR(((Tower_Capex!L157*0.1)*Settings!C16)/((1+Settings!C11)^Settings!C16), "-")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IFERROR(((Tower_Capex!C158*0.1)*Settings!C16)/((1+Settings!C11)^Settings!C16), "-")</f>
        <v/>
      </c>
      <c r="D158" s="20">
        <f>IFERROR(((Tower_Capex!D158*0.1)*Settings!C16)/((1+Settings!C11)^Settings!C16), "-")</f>
        <v/>
      </c>
      <c r="E158" s="20">
        <f>IFERROR(((Tower_Capex!E158*0.1)*Settings!C16)/((1+Settings!C11)^Settings!C16), "-")</f>
        <v/>
      </c>
      <c r="F158" s="20">
        <f>IFERROR(((Tower_Capex!F158*0.1)*Settings!C16)/((1+Settings!C11)^Settings!C16), "-")</f>
        <v/>
      </c>
      <c r="G158" s="20">
        <f>IFERROR(((Tower_Capex!G158*0.1)*Settings!C16)/((1+Settings!C11)^Settings!C16), "-")</f>
        <v/>
      </c>
      <c r="H158" s="20">
        <f>IFERROR(((Tower_Capex!H158*0.1)*Settings!C16)/((1+Settings!C11)^Settings!C16), "-")</f>
        <v/>
      </c>
      <c r="I158" s="20">
        <f>IFERROR(((Tower_Capex!I158*0.1)*Settings!C16)/((1+Settings!C11)^Settings!C16), "-")</f>
        <v/>
      </c>
      <c r="J158" s="20">
        <f>IFERROR(((Tower_Capex!J158*0.1)*Settings!C16)/((1+Settings!C11)^Settings!C16), "-")</f>
        <v/>
      </c>
      <c r="K158" s="20">
        <f>IFERROR(((Tower_Capex!K158*0.1)*Settings!C16)/((1+Settings!C11)^Settings!C16), "-")</f>
        <v/>
      </c>
      <c r="L158" s="20">
        <f>IFERROR(((Tower_Capex!L158*0.1)*Settings!C16)/((1+Settings!C11)^Settings!C16), "-")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IFERROR(((Tower_Capex!C159*0.1)*Settings!C16)/((1+Settings!C11)^Settings!C16), "-")</f>
        <v/>
      </c>
      <c r="D159" s="20">
        <f>IFERROR(((Tower_Capex!D159*0.1)*Settings!C16)/((1+Settings!C11)^Settings!C16), "-")</f>
        <v/>
      </c>
      <c r="E159" s="20">
        <f>IFERROR(((Tower_Capex!E159*0.1)*Settings!C16)/((1+Settings!C11)^Settings!C16), "-")</f>
        <v/>
      </c>
      <c r="F159" s="20">
        <f>IFERROR(((Tower_Capex!F159*0.1)*Settings!C16)/((1+Settings!C11)^Settings!C16), "-")</f>
        <v/>
      </c>
      <c r="G159" s="20">
        <f>IFERROR(((Tower_Capex!G159*0.1)*Settings!C16)/((1+Settings!C11)^Settings!C16), "-")</f>
        <v/>
      </c>
      <c r="H159" s="20">
        <f>IFERROR(((Tower_Capex!H159*0.1)*Settings!C16)/((1+Settings!C11)^Settings!C16), "-")</f>
        <v/>
      </c>
      <c r="I159" s="20">
        <f>IFERROR(((Tower_Capex!I159*0.1)*Settings!C16)/((1+Settings!C11)^Settings!C16), "-")</f>
        <v/>
      </c>
      <c r="J159" s="20">
        <f>IFERROR(((Tower_Capex!J159*0.1)*Settings!C16)/((1+Settings!C11)^Settings!C16), "-")</f>
        <v/>
      </c>
      <c r="K159" s="20">
        <f>IFERROR(((Tower_Capex!K159*0.1)*Settings!C16)/((1+Settings!C11)^Settings!C16), "-")</f>
        <v/>
      </c>
      <c r="L159" s="20">
        <f>IFERROR(((Tower_Capex!L159*0.1)*Settings!C16)/((1+Settings!C11)^Settings!C16), "-")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IFERROR(((Tower_Capex!C160*0.1)*Settings!C16)/((1+Settings!C11)^Settings!C16), "-")</f>
        <v/>
      </c>
      <c r="D160" s="20">
        <f>IFERROR(((Tower_Capex!D160*0.1)*Settings!C16)/((1+Settings!C11)^Settings!C16), "-")</f>
        <v/>
      </c>
      <c r="E160" s="20">
        <f>IFERROR(((Tower_Capex!E160*0.1)*Settings!C16)/((1+Settings!C11)^Settings!C16), "-")</f>
        <v/>
      </c>
      <c r="F160" s="20">
        <f>IFERROR(((Tower_Capex!F160*0.1)*Settings!C16)/((1+Settings!C11)^Settings!C16), "-")</f>
        <v/>
      </c>
      <c r="G160" s="20">
        <f>IFERROR(((Tower_Capex!G160*0.1)*Settings!C16)/((1+Settings!C11)^Settings!C16), "-")</f>
        <v/>
      </c>
      <c r="H160" s="20">
        <f>IFERROR(((Tower_Capex!H160*0.1)*Settings!C16)/((1+Settings!C11)^Settings!C16), "-")</f>
        <v/>
      </c>
      <c r="I160" s="20">
        <f>IFERROR(((Tower_Capex!I160*0.1)*Settings!C16)/((1+Settings!C11)^Settings!C16), "-")</f>
        <v/>
      </c>
      <c r="J160" s="20">
        <f>IFERROR(((Tower_Capex!J160*0.1)*Settings!C16)/((1+Settings!C11)^Settings!C16), "-")</f>
        <v/>
      </c>
      <c r="K160" s="20">
        <f>IFERROR(((Tower_Capex!K160*0.1)*Settings!C16)/((1+Settings!C11)^Settings!C16), "-")</f>
        <v/>
      </c>
      <c r="L160" s="20">
        <f>IFERROR(((Tower_Capex!L160*0.1)*Settings!C16)/((1+Settings!C11)^Settings!C16), "-")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IFERROR(((Tower_Capex!C161*0.1)*Settings!C16)/((1+Settings!C11)^Settings!C16), "-")</f>
        <v/>
      </c>
      <c r="D161" s="20">
        <f>IFERROR(((Tower_Capex!D161*0.1)*Settings!C16)/((1+Settings!C11)^Settings!C16), "-")</f>
        <v/>
      </c>
      <c r="E161" s="20">
        <f>IFERROR(((Tower_Capex!E161*0.1)*Settings!C16)/((1+Settings!C11)^Settings!C16), "-")</f>
        <v/>
      </c>
      <c r="F161" s="20">
        <f>IFERROR(((Tower_Capex!F161*0.1)*Settings!C16)/((1+Settings!C11)^Settings!C16), "-")</f>
        <v/>
      </c>
      <c r="G161" s="20">
        <f>IFERROR(((Tower_Capex!G161*0.1)*Settings!C16)/((1+Settings!C11)^Settings!C16), "-")</f>
        <v/>
      </c>
      <c r="H161" s="20">
        <f>IFERROR(((Tower_Capex!H161*0.1)*Settings!C16)/((1+Settings!C11)^Settings!C16), "-")</f>
        <v/>
      </c>
      <c r="I161" s="20">
        <f>IFERROR(((Tower_Capex!I161*0.1)*Settings!C16)/((1+Settings!C11)^Settings!C16), "-")</f>
        <v/>
      </c>
      <c r="J161" s="20">
        <f>IFERROR(((Tower_Capex!J161*0.1)*Settings!C16)/((1+Settings!C11)^Settings!C16), "-")</f>
        <v/>
      </c>
      <c r="K161" s="20">
        <f>IFERROR(((Tower_Capex!K161*0.1)*Settings!C16)/((1+Settings!C11)^Settings!C16), "-")</f>
        <v/>
      </c>
      <c r="L161" s="20">
        <f>IFERROR(((Tower_Capex!L161*0.1)*Settings!C16)/((1+Settings!C11)^Settings!C16), "-")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IFERROR(((Tower_Capex!C162*0.1)*Settings!C16)/((1+Settings!C11)^Settings!C16), "-")</f>
        <v/>
      </c>
      <c r="D162" s="20">
        <f>IFERROR(((Tower_Capex!D162*0.1)*Settings!C16)/((1+Settings!C11)^Settings!C16), "-")</f>
        <v/>
      </c>
      <c r="E162" s="20">
        <f>IFERROR(((Tower_Capex!E162*0.1)*Settings!C16)/((1+Settings!C11)^Settings!C16), "-")</f>
        <v/>
      </c>
      <c r="F162" s="20">
        <f>IFERROR(((Tower_Capex!F162*0.1)*Settings!C16)/((1+Settings!C11)^Settings!C16), "-")</f>
        <v/>
      </c>
      <c r="G162" s="20">
        <f>IFERROR(((Tower_Capex!G162*0.1)*Settings!C16)/((1+Settings!C11)^Settings!C16), "-")</f>
        <v/>
      </c>
      <c r="H162" s="20">
        <f>IFERROR(((Tower_Capex!H162*0.1)*Settings!C16)/((1+Settings!C11)^Settings!C16), "-")</f>
        <v/>
      </c>
      <c r="I162" s="20">
        <f>IFERROR(((Tower_Capex!I162*0.1)*Settings!C16)/((1+Settings!C11)^Settings!C16), "-")</f>
        <v/>
      </c>
      <c r="J162" s="20">
        <f>IFERROR(((Tower_Capex!J162*0.1)*Settings!C16)/((1+Settings!C11)^Settings!C16), "-")</f>
        <v/>
      </c>
      <c r="K162" s="20">
        <f>IFERROR(((Tower_Capex!K162*0.1)*Settings!C16)/((1+Settings!C11)^Settings!C16), "-")</f>
        <v/>
      </c>
      <c r="L162" s="20">
        <f>IFERROR(((Tower_Capex!L162*0.1)*Settings!C16)/((1+Settings!C11)^Settings!C16), "-")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IFERROR(((Tower_Capex!C163*0.1)*Settings!C16)/((1+Settings!C11)^Settings!C16), "-")</f>
        <v/>
      </c>
      <c r="D163" s="20">
        <f>IFERROR(((Tower_Capex!D163*0.1)*Settings!C16)/((1+Settings!C11)^Settings!C16), "-")</f>
        <v/>
      </c>
      <c r="E163" s="20">
        <f>IFERROR(((Tower_Capex!E163*0.1)*Settings!C16)/((1+Settings!C11)^Settings!C16), "-")</f>
        <v/>
      </c>
      <c r="F163" s="20">
        <f>IFERROR(((Tower_Capex!F163*0.1)*Settings!C16)/((1+Settings!C11)^Settings!C16), "-")</f>
        <v/>
      </c>
      <c r="G163" s="20">
        <f>IFERROR(((Tower_Capex!G163*0.1)*Settings!C16)/((1+Settings!C11)^Settings!C16), "-")</f>
        <v/>
      </c>
      <c r="H163" s="20">
        <f>IFERROR(((Tower_Capex!H163*0.1)*Settings!C16)/((1+Settings!C11)^Settings!C16), "-")</f>
        <v/>
      </c>
      <c r="I163" s="20">
        <f>IFERROR(((Tower_Capex!I163*0.1)*Settings!C16)/((1+Settings!C11)^Settings!C16), "-")</f>
        <v/>
      </c>
      <c r="J163" s="20">
        <f>IFERROR(((Tower_Capex!J163*0.1)*Settings!C16)/((1+Settings!C11)^Settings!C16), "-")</f>
        <v/>
      </c>
      <c r="K163" s="20">
        <f>IFERROR(((Tower_Capex!K163*0.1)*Settings!C16)/((1+Settings!C11)^Settings!C16), "-")</f>
        <v/>
      </c>
      <c r="L163" s="20">
        <f>IFERROR(((Tower_Capex!L163*0.1)*Settings!C16)/((1+Settings!C11)^Settings!C16), "-")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IFERROR(((Tower_Capex!C164*0.1)*Settings!C16)/((1+Settings!C11)^Settings!C16), "-")</f>
        <v/>
      </c>
      <c r="D164" s="20">
        <f>IFERROR(((Tower_Capex!D164*0.1)*Settings!C16)/((1+Settings!C11)^Settings!C16), "-")</f>
        <v/>
      </c>
      <c r="E164" s="20">
        <f>IFERROR(((Tower_Capex!E164*0.1)*Settings!C16)/((1+Settings!C11)^Settings!C16), "-")</f>
        <v/>
      </c>
      <c r="F164" s="20">
        <f>IFERROR(((Tower_Capex!F164*0.1)*Settings!C16)/((1+Settings!C11)^Settings!C16), "-")</f>
        <v/>
      </c>
      <c r="G164" s="20">
        <f>IFERROR(((Tower_Capex!G164*0.1)*Settings!C16)/((1+Settings!C11)^Settings!C16), "-")</f>
        <v/>
      </c>
      <c r="H164" s="20">
        <f>IFERROR(((Tower_Capex!H164*0.1)*Settings!C16)/((1+Settings!C11)^Settings!C16), "-")</f>
        <v/>
      </c>
      <c r="I164" s="20">
        <f>IFERROR(((Tower_Capex!I164*0.1)*Settings!C16)/((1+Settings!C11)^Settings!C16), "-")</f>
        <v/>
      </c>
      <c r="J164" s="20">
        <f>IFERROR(((Tower_Capex!J164*0.1)*Settings!C16)/((1+Settings!C11)^Settings!C16), "-")</f>
        <v/>
      </c>
      <c r="K164" s="20">
        <f>IFERROR(((Tower_Capex!K164*0.1)*Settings!C16)/((1+Settings!C11)^Settings!C16), "-")</f>
        <v/>
      </c>
      <c r="L164" s="20">
        <f>IFERROR(((Tower_Capex!L164*0.1)*Settings!C16)/((1+Settings!C11)^Settings!C16), "-")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IFERROR(((Tower_Capex!C165*0.1)*Settings!C16)/((1+Settings!C11)^Settings!C16), "-")</f>
        <v/>
      </c>
      <c r="D165" s="20">
        <f>IFERROR(((Tower_Capex!D165*0.1)*Settings!C16)/((1+Settings!C11)^Settings!C16), "-")</f>
        <v/>
      </c>
      <c r="E165" s="20">
        <f>IFERROR(((Tower_Capex!E165*0.1)*Settings!C16)/((1+Settings!C11)^Settings!C16), "-")</f>
        <v/>
      </c>
      <c r="F165" s="20">
        <f>IFERROR(((Tower_Capex!F165*0.1)*Settings!C16)/((1+Settings!C11)^Settings!C16), "-")</f>
        <v/>
      </c>
      <c r="G165" s="20">
        <f>IFERROR(((Tower_Capex!G165*0.1)*Settings!C16)/((1+Settings!C11)^Settings!C16), "-")</f>
        <v/>
      </c>
      <c r="H165" s="20">
        <f>IFERROR(((Tower_Capex!H165*0.1)*Settings!C16)/((1+Settings!C11)^Settings!C16), "-")</f>
        <v/>
      </c>
      <c r="I165" s="20">
        <f>IFERROR(((Tower_Capex!I165*0.1)*Settings!C16)/((1+Settings!C11)^Settings!C16), "-")</f>
        <v/>
      </c>
      <c r="J165" s="20">
        <f>IFERROR(((Tower_Capex!J165*0.1)*Settings!C16)/((1+Settings!C11)^Settings!C16), "-")</f>
        <v/>
      </c>
      <c r="K165" s="20">
        <f>IFERROR(((Tower_Capex!K165*0.1)*Settings!C16)/((1+Settings!C11)^Settings!C16), "-")</f>
        <v/>
      </c>
      <c r="L165" s="20">
        <f>IFERROR(((Tower_Capex!L165*0.1)*Settings!C16)/((1+Settings!C11)^Settings!C16), "-")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IFERROR(((Tower_Capex!C166*0.1)*Settings!C16)/((1+Settings!C11)^Settings!C16), "-")</f>
        <v/>
      </c>
      <c r="D166" s="20">
        <f>IFERROR(((Tower_Capex!D166*0.1)*Settings!C16)/((1+Settings!C11)^Settings!C16), "-")</f>
        <v/>
      </c>
      <c r="E166" s="20">
        <f>IFERROR(((Tower_Capex!E166*0.1)*Settings!C16)/((1+Settings!C11)^Settings!C16), "-")</f>
        <v/>
      </c>
      <c r="F166" s="20">
        <f>IFERROR(((Tower_Capex!F166*0.1)*Settings!C16)/((1+Settings!C11)^Settings!C16), "-")</f>
        <v/>
      </c>
      <c r="G166" s="20">
        <f>IFERROR(((Tower_Capex!G166*0.1)*Settings!C16)/((1+Settings!C11)^Settings!C16), "-")</f>
        <v/>
      </c>
      <c r="H166" s="20">
        <f>IFERROR(((Tower_Capex!H166*0.1)*Settings!C16)/((1+Settings!C11)^Settings!C16), "-")</f>
        <v/>
      </c>
      <c r="I166" s="20">
        <f>IFERROR(((Tower_Capex!I166*0.1)*Settings!C16)/((1+Settings!C11)^Settings!C16), "-")</f>
        <v/>
      </c>
      <c r="J166" s="20">
        <f>IFERROR(((Tower_Capex!J166*0.1)*Settings!C16)/((1+Settings!C11)^Settings!C16), "-")</f>
        <v/>
      </c>
      <c r="K166" s="20">
        <f>IFERROR(((Tower_Capex!K166*0.1)*Settings!C16)/((1+Settings!C11)^Settings!C16), "-")</f>
        <v/>
      </c>
      <c r="L166" s="20">
        <f>IFERROR(((Tower_Capex!L166*0.1)*Settings!C16)/((1+Settings!C11)^Settings!C16), "-")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IFERROR(((Tower_Capex!C167*0.1)*Settings!C16)/((1+Settings!C11)^Settings!C16), "-")</f>
        <v/>
      </c>
      <c r="D167" s="20">
        <f>IFERROR(((Tower_Capex!D167*0.1)*Settings!C16)/((1+Settings!C11)^Settings!C16), "-")</f>
        <v/>
      </c>
      <c r="E167" s="20">
        <f>IFERROR(((Tower_Capex!E167*0.1)*Settings!C16)/((1+Settings!C11)^Settings!C16), "-")</f>
        <v/>
      </c>
      <c r="F167" s="20">
        <f>IFERROR(((Tower_Capex!F167*0.1)*Settings!C16)/((1+Settings!C11)^Settings!C16), "-")</f>
        <v/>
      </c>
      <c r="G167" s="20">
        <f>IFERROR(((Tower_Capex!G167*0.1)*Settings!C16)/((1+Settings!C11)^Settings!C16), "-")</f>
        <v/>
      </c>
      <c r="H167" s="20">
        <f>IFERROR(((Tower_Capex!H167*0.1)*Settings!C16)/((1+Settings!C11)^Settings!C16), "-")</f>
        <v/>
      </c>
      <c r="I167" s="20">
        <f>IFERROR(((Tower_Capex!I167*0.1)*Settings!C16)/((1+Settings!C11)^Settings!C16), "-")</f>
        <v/>
      </c>
      <c r="J167" s="20">
        <f>IFERROR(((Tower_Capex!J167*0.1)*Settings!C16)/((1+Settings!C11)^Settings!C16), "-")</f>
        <v/>
      </c>
      <c r="K167" s="20">
        <f>IFERROR(((Tower_Capex!K167*0.1)*Settings!C16)/((1+Settings!C11)^Settings!C16), "-")</f>
        <v/>
      </c>
      <c r="L167" s="20">
        <f>IFERROR(((Tower_Capex!L167*0.1)*Settings!C16)/((1+Settings!C11)^Settings!C16), "-")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IFERROR(((Tower_Capex!C168*0.1)*Settings!C16)/((1+Settings!C11)^Settings!C16), "-")</f>
        <v/>
      </c>
      <c r="D168" s="20">
        <f>IFERROR(((Tower_Capex!D168*0.1)*Settings!C16)/((1+Settings!C11)^Settings!C16), "-")</f>
        <v/>
      </c>
      <c r="E168" s="20">
        <f>IFERROR(((Tower_Capex!E168*0.1)*Settings!C16)/((1+Settings!C11)^Settings!C16), "-")</f>
        <v/>
      </c>
      <c r="F168" s="20">
        <f>IFERROR(((Tower_Capex!F168*0.1)*Settings!C16)/((1+Settings!C11)^Settings!C16), "-")</f>
        <v/>
      </c>
      <c r="G168" s="20">
        <f>IFERROR(((Tower_Capex!G168*0.1)*Settings!C16)/((1+Settings!C11)^Settings!C16), "-")</f>
        <v/>
      </c>
      <c r="H168" s="20">
        <f>IFERROR(((Tower_Capex!H168*0.1)*Settings!C16)/((1+Settings!C11)^Settings!C16), "-")</f>
        <v/>
      </c>
      <c r="I168" s="20">
        <f>IFERROR(((Tower_Capex!I168*0.1)*Settings!C16)/((1+Settings!C11)^Settings!C16), "-")</f>
        <v/>
      </c>
      <c r="J168" s="20">
        <f>IFERROR(((Tower_Capex!J168*0.1)*Settings!C16)/((1+Settings!C11)^Settings!C16), "-")</f>
        <v/>
      </c>
      <c r="K168" s="20">
        <f>IFERROR(((Tower_Capex!K168*0.1)*Settings!C16)/((1+Settings!C11)^Settings!C16), "-")</f>
        <v/>
      </c>
      <c r="L168" s="20">
        <f>IFERROR(((Tower_Capex!L168*0.1)*Settings!C16)/((1+Settings!C11)^Settings!C16), "-")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IFERROR(((Tower_Capex!C169*0.1)*Settings!C16)/((1+Settings!C11)^Settings!C16), "-")</f>
        <v/>
      </c>
      <c r="D169" s="20">
        <f>IFERROR(((Tower_Capex!D169*0.1)*Settings!C16)/((1+Settings!C11)^Settings!C16), "-")</f>
        <v/>
      </c>
      <c r="E169" s="20">
        <f>IFERROR(((Tower_Capex!E169*0.1)*Settings!C16)/((1+Settings!C11)^Settings!C16), "-")</f>
        <v/>
      </c>
      <c r="F169" s="20">
        <f>IFERROR(((Tower_Capex!F169*0.1)*Settings!C16)/((1+Settings!C11)^Settings!C16), "-")</f>
        <v/>
      </c>
      <c r="G169" s="20">
        <f>IFERROR(((Tower_Capex!G169*0.1)*Settings!C16)/((1+Settings!C11)^Settings!C16), "-")</f>
        <v/>
      </c>
      <c r="H169" s="20">
        <f>IFERROR(((Tower_Capex!H169*0.1)*Settings!C16)/((1+Settings!C11)^Settings!C16), "-")</f>
        <v/>
      </c>
      <c r="I169" s="20">
        <f>IFERROR(((Tower_Capex!I169*0.1)*Settings!C16)/((1+Settings!C11)^Settings!C16), "-")</f>
        <v/>
      </c>
      <c r="J169" s="20">
        <f>IFERROR(((Tower_Capex!J169*0.1)*Settings!C16)/((1+Settings!C11)^Settings!C16), "-")</f>
        <v/>
      </c>
      <c r="K169" s="20">
        <f>IFERROR(((Tower_Capex!K169*0.1)*Settings!C16)/((1+Settings!C11)^Settings!C16), "-")</f>
        <v/>
      </c>
      <c r="L169" s="20">
        <f>IFERROR(((Tower_Capex!L169*0.1)*Settings!C16)/((1+Settings!C11)^Settings!C16), "-")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IFERROR(((Tower_Capex!C170*0.1)*Settings!C16)/((1+Settings!C11)^Settings!C16), "-")</f>
        <v/>
      </c>
      <c r="D170" s="20">
        <f>IFERROR(((Tower_Capex!D170*0.1)*Settings!C16)/((1+Settings!C11)^Settings!C16), "-")</f>
        <v/>
      </c>
      <c r="E170" s="20">
        <f>IFERROR(((Tower_Capex!E170*0.1)*Settings!C16)/((1+Settings!C11)^Settings!C16), "-")</f>
        <v/>
      </c>
      <c r="F170" s="20">
        <f>IFERROR(((Tower_Capex!F170*0.1)*Settings!C16)/((1+Settings!C11)^Settings!C16), "-")</f>
        <v/>
      </c>
      <c r="G170" s="20">
        <f>IFERROR(((Tower_Capex!G170*0.1)*Settings!C16)/((1+Settings!C11)^Settings!C16), "-")</f>
        <v/>
      </c>
      <c r="H170" s="20">
        <f>IFERROR(((Tower_Capex!H170*0.1)*Settings!C16)/((1+Settings!C11)^Settings!C16), "-")</f>
        <v/>
      </c>
      <c r="I170" s="20">
        <f>IFERROR(((Tower_Capex!I170*0.1)*Settings!C16)/((1+Settings!C11)^Settings!C16), "-")</f>
        <v/>
      </c>
      <c r="J170" s="20">
        <f>IFERROR(((Tower_Capex!J170*0.1)*Settings!C16)/((1+Settings!C11)^Settings!C16), "-")</f>
        <v/>
      </c>
      <c r="K170" s="20">
        <f>IFERROR(((Tower_Capex!K170*0.1)*Settings!C16)/((1+Settings!C11)^Settings!C16), "-")</f>
        <v/>
      </c>
      <c r="L170" s="20">
        <f>IFERROR(((Tower_Capex!L170*0.1)*Settings!C16)/((1+Settings!C11)^Settings!C16), "-")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IFERROR(((Tower_Capex!C171*0.1)*Settings!C16)/((1+Settings!C11)^Settings!C16), "-")</f>
        <v/>
      </c>
      <c r="D171" s="20">
        <f>IFERROR(((Tower_Capex!D171*0.1)*Settings!C16)/((1+Settings!C11)^Settings!C16), "-")</f>
        <v/>
      </c>
      <c r="E171" s="20">
        <f>IFERROR(((Tower_Capex!E171*0.1)*Settings!C16)/((1+Settings!C11)^Settings!C16), "-")</f>
        <v/>
      </c>
      <c r="F171" s="20">
        <f>IFERROR(((Tower_Capex!F171*0.1)*Settings!C16)/((1+Settings!C11)^Settings!C16), "-")</f>
        <v/>
      </c>
      <c r="G171" s="20">
        <f>IFERROR(((Tower_Capex!G171*0.1)*Settings!C16)/((1+Settings!C11)^Settings!C16), "-")</f>
        <v/>
      </c>
      <c r="H171" s="20">
        <f>IFERROR(((Tower_Capex!H171*0.1)*Settings!C16)/((1+Settings!C11)^Settings!C16), "-")</f>
        <v/>
      </c>
      <c r="I171" s="20">
        <f>IFERROR(((Tower_Capex!I171*0.1)*Settings!C16)/((1+Settings!C11)^Settings!C16), "-")</f>
        <v/>
      </c>
      <c r="J171" s="20">
        <f>IFERROR(((Tower_Capex!J171*0.1)*Settings!C16)/((1+Settings!C11)^Settings!C16), "-")</f>
        <v/>
      </c>
      <c r="K171" s="20">
        <f>IFERROR(((Tower_Capex!K171*0.1)*Settings!C16)/((1+Settings!C11)^Settings!C16), "-")</f>
        <v/>
      </c>
      <c r="L171" s="20">
        <f>IFERROR(((Tower_Capex!L171*0.1)*Settings!C16)/((1+Settings!C11)^Settings!C16), "-")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IFERROR(((Tower_Capex!C172*0.1)*Settings!C16)/((1+Settings!C11)^Settings!C16), "-")</f>
        <v/>
      </c>
      <c r="D172" s="20">
        <f>IFERROR(((Tower_Capex!D172*0.1)*Settings!C16)/((1+Settings!C11)^Settings!C16), "-")</f>
        <v/>
      </c>
      <c r="E172" s="20">
        <f>IFERROR(((Tower_Capex!E172*0.1)*Settings!C16)/((1+Settings!C11)^Settings!C16), "-")</f>
        <v/>
      </c>
      <c r="F172" s="20">
        <f>IFERROR(((Tower_Capex!F172*0.1)*Settings!C16)/((1+Settings!C11)^Settings!C16), "-")</f>
        <v/>
      </c>
      <c r="G172" s="20">
        <f>IFERROR(((Tower_Capex!G172*0.1)*Settings!C16)/((1+Settings!C11)^Settings!C16), "-")</f>
        <v/>
      </c>
      <c r="H172" s="20">
        <f>IFERROR(((Tower_Capex!H172*0.1)*Settings!C16)/((1+Settings!C11)^Settings!C16), "-")</f>
        <v/>
      </c>
      <c r="I172" s="20">
        <f>IFERROR(((Tower_Capex!I172*0.1)*Settings!C16)/((1+Settings!C11)^Settings!C16), "-")</f>
        <v/>
      </c>
      <c r="J172" s="20">
        <f>IFERROR(((Tower_Capex!J172*0.1)*Settings!C16)/((1+Settings!C11)^Settings!C16), "-")</f>
        <v/>
      </c>
      <c r="K172" s="20">
        <f>IFERROR(((Tower_Capex!K172*0.1)*Settings!C16)/((1+Settings!C11)^Settings!C16), "-")</f>
        <v/>
      </c>
      <c r="L172" s="20">
        <f>IFERROR(((Tower_Capex!L172*0.1)*Settings!C16)/((1+Settings!C11)^Settings!C16), "-")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IFERROR(((Tower_Capex!C173*0.1)*Settings!C16)/((1+Settings!C11)^Settings!C16), "-")</f>
        <v/>
      </c>
      <c r="D173" s="20">
        <f>IFERROR(((Tower_Capex!D173*0.1)*Settings!C16)/((1+Settings!C11)^Settings!C16), "-")</f>
        <v/>
      </c>
      <c r="E173" s="20">
        <f>IFERROR(((Tower_Capex!E173*0.1)*Settings!C16)/((1+Settings!C11)^Settings!C16), "-")</f>
        <v/>
      </c>
      <c r="F173" s="20">
        <f>IFERROR(((Tower_Capex!F173*0.1)*Settings!C16)/((1+Settings!C11)^Settings!C16), "-")</f>
        <v/>
      </c>
      <c r="G173" s="20">
        <f>IFERROR(((Tower_Capex!G173*0.1)*Settings!C16)/((1+Settings!C11)^Settings!C16), "-")</f>
        <v/>
      </c>
      <c r="H173" s="20">
        <f>IFERROR(((Tower_Capex!H173*0.1)*Settings!C16)/((1+Settings!C11)^Settings!C16), "-")</f>
        <v/>
      </c>
      <c r="I173" s="20">
        <f>IFERROR(((Tower_Capex!I173*0.1)*Settings!C16)/((1+Settings!C11)^Settings!C16), "-")</f>
        <v/>
      </c>
      <c r="J173" s="20">
        <f>IFERROR(((Tower_Capex!J173*0.1)*Settings!C16)/((1+Settings!C11)^Settings!C16), "-")</f>
        <v/>
      </c>
      <c r="K173" s="20">
        <f>IFERROR(((Tower_Capex!K173*0.1)*Settings!C16)/((1+Settings!C11)^Settings!C16), "-")</f>
        <v/>
      </c>
      <c r="L173" s="20">
        <f>IFERROR(((Tower_Capex!L173*0.1)*Settings!C16)/((1+Settings!C11)^Settings!C16), "-")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IFERROR(((Tower_Capex!C174*0.1)*Settings!C16)/((1+Settings!C11)^Settings!C16), "-")</f>
        <v/>
      </c>
      <c r="D174" s="20">
        <f>IFERROR(((Tower_Capex!D174*0.1)*Settings!C16)/((1+Settings!C11)^Settings!C16), "-")</f>
        <v/>
      </c>
      <c r="E174" s="20">
        <f>IFERROR(((Tower_Capex!E174*0.1)*Settings!C16)/((1+Settings!C11)^Settings!C16), "-")</f>
        <v/>
      </c>
      <c r="F174" s="20">
        <f>IFERROR(((Tower_Capex!F174*0.1)*Settings!C16)/((1+Settings!C11)^Settings!C16), "-")</f>
        <v/>
      </c>
      <c r="G174" s="20">
        <f>IFERROR(((Tower_Capex!G174*0.1)*Settings!C16)/((1+Settings!C11)^Settings!C16), "-")</f>
        <v/>
      </c>
      <c r="H174" s="20">
        <f>IFERROR(((Tower_Capex!H174*0.1)*Settings!C16)/((1+Settings!C11)^Settings!C16), "-")</f>
        <v/>
      </c>
      <c r="I174" s="20">
        <f>IFERROR(((Tower_Capex!I174*0.1)*Settings!C16)/((1+Settings!C11)^Settings!C16), "-")</f>
        <v/>
      </c>
      <c r="J174" s="20">
        <f>IFERROR(((Tower_Capex!J174*0.1)*Settings!C16)/((1+Settings!C11)^Settings!C16), "-")</f>
        <v/>
      </c>
      <c r="K174" s="20">
        <f>IFERROR(((Tower_Capex!K174*0.1)*Settings!C16)/((1+Settings!C11)^Settings!C16), "-")</f>
        <v/>
      </c>
      <c r="L174" s="20">
        <f>IFERROR(((Tower_Capex!L174*0.1)*Settings!C16)/((1+Settings!C11)^Settings!C16), "-")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IFERROR(((Tower_Capex!C175*0.1)*Settings!C16)/((1+Settings!C11)^Settings!C16), "-")</f>
        <v/>
      </c>
      <c r="D175" s="20">
        <f>IFERROR(((Tower_Capex!D175*0.1)*Settings!C16)/((1+Settings!C11)^Settings!C16), "-")</f>
        <v/>
      </c>
      <c r="E175" s="20">
        <f>IFERROR(((Tower_Capex!E175*0.1)*Settings!C16)/((1+Settings!C11)^Settings!C16), "-")</f>
        <v/>
      </c>
      <c r="F175" s="20">
        <f>IFERROR(((Tower_Capex!F175*0.1)*Settings!C16)/((1+Settings!C11)^Settings!C16), "-")</f>
        <v/>
      </c>
      <c r="G175" s="20">
        <f>IFERROR(((Tower_Capex!G175*0.1)*Settings!C16)/((1+Settings!C11)^Settings!C16), "-")</f>
        <v/>
      </c>
      <c r="H175" s="20">
        <f>IFERROR(((Tower_Capex!H175*0.1)*Settings!C16)/((1+Settings!C11)^Settings!C16), "-")</f>
        <v/>
      </c>
      <c r="I175" s="20">
        <f>IFERROR(((Tower_Capex!I175*0.1)*Settings!C16)/((1+Settings!C11)^Settings!C16), "-")</f>
        <v/>
      </c>
      <c r="J175" s="20">
        <f>IFERROR(((Tower_Capex!J175*0.1)*Settings!C16)/((1+Settings!C11)^Settings!C16), "-")</f>
        <v/>
      </c>
      <c r="K175" s="20">
        <f>IFERROR(((Tower_Capex!K175*0.1)*Settings!C16)/((1+Settings!C11)^Settings!C16), "-")</f>
        <v/>
      </c>
      <c r="L175" s="20">
        <f>IFERROR(((Tower_Capex!L175*0.1)*Settings!C16)/((1+Settings!C11)^Settings!C16), "-")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IFERROR(((Tower_Capex!C176*0.1)*Settings!C16)/((1+Settings!C11)^Settings!C16), "-")</f>
        <v/>
      </c>
      <c r="D176" s="20">
        <f>IFERROR(((Tower_Capex!D176*0.1)*Settings!C16)/((1+Settings!C11)^Settings!C16), "-")</f>
        <v/>
      </c>
      <c r="E176" s="20">
        <f>IFERROR(((Tower_Capex!E176*0.1)*Settings!C16)/((1+Settings!C11)^Settings!C16), "-")</f>
        <v/>
      </c>
      <c r="F176" s="20">
        <f>IFERROR(((Tower_Capex!F176*0.1)*Settings!C16)/((1+Settings!C11)^Settings!C16), "-")</f>
        <v/>
      </c>
      <c r="G176" s="20">
        <f>IFERROR(((Tower_Capex!G176*0.1)*Settings!C16)/((1+Settings!C11)^Settings!C16), "-")</f>
        <v/>
      </c>
      <c r="H176" s="20">
        <f>IFERROR(((Tower_Capex!H176*0.1)*Settings!C16)/((1+Settings!C11)^Settings!C16), "-")</f>
        <v/>
      </c>
      <c r="I176" s="20">
        <f>IFERROR(((Tower_Capex!I176*0.1)*Settings!C16)/((1+Settings!C11)^Settings!C16), "-")</f>
        <v/>
      </c>
      <c r="J176" s="20">
        <f>IFERROR(((Tower_Capex!J176*0.1)*Settings!C16)/((1+Settings!C11)^Settings!C16), "-")</f>
        <v/>
      </c>
      <c r="K176" s="20">
        <f>IFERROR(((Tower_Capex!K176*0.1)*Settings!C16)/((1+Settings!C11)^Settings!C16), "-")</f>
        <v/>
      </c>
      <c r="L176" s="20">
        <f>IFERROR(((Tower_Capex!L176*0.1)*Settings!C16)/((1+Settings!C11)^Settings!C16), "-")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IFERROR(((Tower_Capex!C177*0.1)*Settings!C16)/((1+Settings!C11)^Settings!C16), "-")</f>
        <v/>
      </c>
      <c r="D177" s="20">
        <f>IFERROR(((Tower_Capex!D177*0.1)*Settings!C16)/((1+Settings!C11)^Settings!C16), "-")</f>
        <v/>
      </c>
      <c r="E177" s="20">
        <f>IFERROR(((Tower_Capex!E177*0.1)*Settings!C16)/((1+Settings!C11)^Settings!C16), "-")</f>
        <v/>
      </c>
      <c r="F177" s="20">
        <f>IFERROR(((Tower_Capex!F177*0.1)*Settings!C16)/((1+Settings!C11)^Settings!C16), "-")</f>
        <v/>
      </c>
      <c r="G177" s="20">
        <f>IFERROR(((Tower_Capex!G177*0.1)*Settings!C16)/((1+Settings!C11)^Settings!C16), "-")</f>
        <v/>
      </c>
      <c r="H177" s="20">
        <f>IFERROR(((Tower_Capex!H177*0.1)*Settings!C16)/((1+Settings!C11)^Settings!C16), "-")</f>
        <v/>
      </c>
      <c r="I177" s="20">
        <f>IFERROR(((Tower_Capex!I177*0.1)*Settings!C16)/((1+Settings!C11)^Settings!C16), "-")</f>
        <v/>
      </c>
      <c r="J177" s="20">
        <f>IFERROR(((Tower_Capex!J177*0.1)*Settings!C16)/((1+Settings!C11)^Settings!C16), "-")</f>
        <v/>
      </c>
      <c r="K177" s="20">
        <f>IFERROR(((Tower_Capex!K177*0.1)*Settings!C16)/((1+Settings!C11)^Settings!C16), "-")</f>
        <v/>
      </c>
      <c r="L177" s="20">
        <f>IFERROR(((Tower_Capex!L177*0.1)*Settings!C16)/((1+Settings!C11)^Settings!C16), "-")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IFERROR(((Tower_Capex!C178*0.1)*Settings!C16)/((1+Settings!C11)^Settings!C16), "-")</f>
        <v/>
      </c>
      <c r="D178" s="20">
        <f>IFERROR(((Tower_Capex!D178*0.1)*Settings!C16)/((1+Settings!C11)^Settings!C16), "-")</f>
        <v/>
      </c>
      <c r="E178" s="20">
        <f>IFERROR(((Tower_Capex!E178*0.1)*Settings!C16)/((1+Settings!C11)^Settings!C16), "-")</f>
        <v/>
      </c>
      <c r="F178" s="20">
        <f>IFERROR(((Tower_Capex!F178*0.1)*Settings!C16)/((1+Settings!C11)^Settings!C16), "-")</f>
        <v/>
      </c>
      <c r="G178" s="20">
        <f>IFERROR(((Tower_Capex!G178*0.1)*Settings!C16)/((1+Settings!C11)^Settings!C16), "-")</f>
        <v/>
      </c>
      <c r="H178" s="20">
        <f>IFERROR(((Tower_Capex!H178*0.1)*Settings!C16)/((1+Settings!C11)^Settings!C16), "-")</f>
        <v/>
      </c>
      <c r="I178" s="20">
        <f>IFERROR(((Tower_Capex!I178*0.1)*Settings!C16)/((1+Settings!C11)^Settings!C16), "-")</f>
        <v/>
      </c>
      <c r="J178" s="20">
        <f>IFERROR(((Tower_Capex!J178*0.1)*Settings!C16)/((1+Settings!C11)^Settings!C16), "-")</f>
        <v/>
      </c>
      <c r="K178" s="20">
        <f>IFERROR(((Tower_Capex!K178*0.1)*Settings!C16)/((1+Settings!C11)^Settings!C16), "-")</f>
        <v/>
      </c>
      <c r="L178" s="20">
        <f>IFERROR(((Tower_Capex!L178*0.1)*Settings!C16)/((1+Settings!C11)^Settings!C16), "-")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IFERROR(((Tower_Capex!C179*0.1)*Settings!C16)/((1+Settings!C11)^Settings!C16), "-")</f>
        <v/>
      </c>
      <c r="D179" s="20">
        <f>IFERROR(((Tower_Capex!D179*0.1)*Settings!C16)/((1+Settings!C11)^Settings!C16), "-")</f>
        <v/>
      </c>
      <c r="E179" s="20">
        <f>IFERROR(((Tower_Capex!E179*0.1)*Settings!C16)/((1+Settings!C11)^Settings!C16), "-")</f>
        <v/>
      </c>
      <c r="F179" s="20">
        <f>IFERROR(((Tower_Capex!F179*0.1)*Settings!C16)/((1+Settings!C11)^Settings!C16), "-")</f>
        <v/>
      </c>
      <c r="G179" s="20">
        <f>IFERROR(((Tower_Capex!G179*0.1)*Settings!C16)/((1+Settings!C11)^Settings!C16), "-")</f>
        <v/>
      </c>
      <c r="H179" s="20">
        <f>IFERROR(((Tower_Capex!H179*0.1)*Settings!C16)/((1+Settings!C11)^Settings!C16), "-")</f>
        <v/>
      </c>
      <c r="I179" s="20">
        <f>IFERROR(((Tower_Capex!I179*0.1)*Settings!C16)/((1+Settings!C11)^Settings!C16), "-")</f>
        <v/>
      </c>
      <c r="J179" s="20">
        <f>IFERROR(((Tower_Capex!J179*0.1)*Settings!C16)/((1+Settings!C11)^Settings!C16), "-")</f>
        <v/>
      </c>
      <c r="K179" s="20">
        <f>IFERROR(((Tower_Capex!K179*0.1)*Settings!C16)/((1+Settings!C11)^Settings!C16), "-")</f>
        <v/>
      </c>
      <c r="L179" s="20">
        <f>IFERROR(((Tower_Capex!L179*0.1)*Settings!C16)/((1+Settings!C11)^Settings!C16), "-")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IFERROR(((Tower_Capex!C180*0.1)*Settings!C16)/((1+Settings!C11)^Settings!C16), "-")</f>
        <v/>
      </c>
      <c r="D180" s="20">
        <f>IFERROR(((Tower_Capex!D180*0.1)*Settings!C16)/((1+Settings!C11)^Settings!C16), "-")</f>
        <v/>
      </c>
      <c r="E180" s="20">
        <f>IFERROR(((Tower_Capex!E180*0.1)*Settings!C16)/((1+Settings!C11)^Settings!C16), "-")</f>
        <v/>
      </c>
      <c r="F180" s="20">
        <f>IFERROR(((Tower_Capex!F180*0.1)*Settings!C16)/((1+Settings!C11)^Settings!C16), "-")</f>
        <v/>
      </c>
      <c r="G180" s="20">
        <f>IFERROR(((Tower_Capex!G180*0.1)*Settings!C16)/((1+Settings!C11)^Settings!C16), "-")</f>
        <v/>
      </c>
      <c r="H180" s="20">
        <f>IFERROR(((Tower_Capex!H180*0.1)*Settings!C16)/((1+Settings!C11)^Settings!C16), "-")</f>
        <v/>
      </c>
      <c r="I180" s="20">
        <f>IFERROR(((Tower_Capex!I180*0.1)*Settings!C16)/((1+Settings!C11)^Settings!C16), "-")</f>
        <v/>
      </c>
      <c r="J180" s="20">
        <f>IFERROR(((Tower_Capex!J180*0.1)*Settings!C16)/((1+Settings!C11)^Settings!C16), "-")</f>
        <v/>
      </c>
      <c r="K180" s="20">
        <f>IFERROR(((Tower_Capex!K180*0.1)*Settings!C16)/((1+Settings!C11)^Settings!C16), "-")</f>
        <v/>
      </c>
      <c r="L180" s="20">
        <f>IFERROR(((Tower_Capex!L180*0.1)*Settings!C16)/((1+Settings!C11)^Settings!C16), "-")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IFERROR(((Tower_Capex!C181*0.1)*Settings!C16)/((1+Settings!C11)^Settings!C16), "-")</f>
        <v/>
      </c>
      <c r="D181" s="20">
        <f>IFERROR(((Tower_Capex!D181*0.1)*Settings!C16)/((1+Settings!C11)^Settings!C16), "-")</f>
        <v/>
      </c>
      <c r="E181" s="20">
        <f>IFERROR(((Tower_Capex!E181*0.1)*Settings!C16)/((1+Settings!C11)^Settings!C16), "-")</f>
        <v/>
      </c>
      <c r="F181" s="20">
        <f>IFERROR(((Tower_Capex!F181*0.1)*Settings!C16)/((1+Settings!C11)^Settings!C16), "-")</f>
        <v/>
      </c>
      <c r="G181" s="20">
        <f>IFERROR(((Tower_Capex!G181*0.1)*Settings!C16)/((1+Settings!C11)^Settings!C16), "-")</f>
        <v/>
      </c>
      <c r="H181" s="20">
        <f>IFERROR(((Tower_Capex!H181*0.1)*Settings!C16)/((1+Settings!C11)^Settings!C16), "-")</f>
        <v/>
      </c>
      <c r="I181" s="20">
        <f>IFERROR(((Tower_Capex!I181*0.1)*Settings!C16)/((1+Settings!C11)^Settings!C16), "-")</f>
        <v/>
      </c>
      <c r="J181" s="20">
        <f>IFERROR(((Tower_Capex!J181*0.1)*Settings!C16)/((1+Settings!C11)^Settings!C16), "-")</f>
        <v/>
      </c>
      <c r="K181" s="20">
        <f>IFERROR(((Tower_Capex!K181*0.1)*Settings!C16)/((1+Settings!C11)^Settings!C16), "-")</f>
        <v/>
      </c>
      <c r="L181" s="20">
        <f>IFERROR(((Tower_Capex!L181*0.1)*Settings!C16)/((1+Settings!C11)^Settings!C16), "-")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IFERROR(((Tower_Capex!C182*0.1)*Settings!C16)/((1+Settings!C11)^Settings!C16), "-")</f>
        <v/>
      </c>
      <c r="D182" s="20">
        <f>IFERROR(((Tower_Capex!D182*0.1)*Settings!C16)/((1+Settings!C11)^Settings!C16), "-")</f>
        <v/>
      </c>
      <c r="E182" s="20">
        <f>IFERROR(((Tower_Capex!E182*0.1)*Settings!C16)/((1+Settings!C11)^Settings!C16), "-")</f>
        <v/>
      </c>
      <c r="F182" s="20">
        <f>IFERROR(((Tower_Capex!F182*0.1)*Settings!C16)/((1+Settings!C11)^Settings!C16), "-")</f>
        <v/>
      </c>
      <c r="G182" s="20">
        <f>IFERROR(((Tower_Capex!G182*0.1)*Settings!C16)/((1+Settings!C11)^Settings!C16), "-")</f>
        <v/>
      </c>
      <c r="H182" s="20">
        <f>IFERROR(((Tower_Capex!H182*0.1)*Settings!C16)/((1+Settings!C11)^Settings!C16), "-")</f>
        <v/>
      </c>
      <c r="I182" s="20">
        <f>IFERROR(((Tower_Capex!I182*0.1)*Settings!C16)/((1+Settings!C11)^Settings!C16), "-")</f>
        <v/>
      </c>
      <c r="J182" s="20">
        <f>IFERROR(((Tower_Capex!J182*0.1)*Settings!C16)/((1+Settings!C11)^Settings!C16), "-")</f>
        <v/>
      </c>
      <c r="K182" s="20">
        <f>IFERROR(((Tower_Capex!K182*0.1)*Settings!C16)/((1+Settings!C11)^Settings!C16), "-")</f>
        <v/>
      </c>
      <c r="L182" s="20">
        <f>IFERROR(((Tower_Capex!L182*0.1)*Settings!C16)/((1+Settings!C11)^Settings!C16), "-")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IFERROR(((Tower_Capex!C183*0.1)*Settings!C16)/((1+Settings!C11)^Settings!C16), "-")</f>
        <v/>
      </c>
      <c r="D183" s="20">
        <f>IFERROR(((Tower_Capex!D183*0.1)*Settings!C16)/((1+Settings!C11)^Settings!C16), "-")</f>
        <v/>
      </c>
      <c r="E183" s="20">
        <f>IFERROR(((Tower_Capex!E183*0.1)*Settings!C16)/((1+Settings!C11)^Settings!C16), "-")</f>
        <v/>
      </c>
      <c r="F183" s="20">
        <f>IFERROR(((Tower_Capex!F183*0.1)*Settings!C16)/((1+Settings!C11)^Settings!C16), "-")</f>
        <v/>
      </c>
      <c r="G183" s="20">
        <f>IFERROR(((Tower_Capex!G183*0.1)*Settings!C16)/((1+Settings!C11)^Settings!C16), "-")</f>
        <v/>
      </c>
      <c r="H183" s="20">
        <f>IFERROR(((Tower_Capex!H183*0.1)*Settings!C16)/((1+Settings!C11)^Settings!C16), "-")</f>
        <v/>
      </c>
      <c r="I183" s="20">
        <f>IFERROR(((Tower_Capex!I183*0.1)*Settings!C16)/((1+Settings!C11)^Settings!C16), "-")</f>
        <v/>
      </c>
      <c r="J183" s="20">
        <f>IFERROR(((Tower_Capex!J183*0.1)*Settings!C16)/((1+Settings!C11)^Settings!C16), "-")</f>
        <v/>
      </c>
      <c r="K183" s="20">
        <f>IFERROR(((Tower_Capex!K183*0.1)*Settings!C16)/((1+Settings!C11)^Settings!C16), "-")</f>
        <v/>
      </c>
      <c r="L183" s="20">
        <f>IFERROR(((Tower_Capex!L183*0.1)*Settings!C16)/((1+Settings!C11)^Settings!C16), "-")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IFERROR(((Tower_Capex!C184*0.1)*Settings!C16)/((1+Settings!C11)^Settings!C16), "-")</f>
        <v/>
      </c>
      <c r="D184" s="20">
        <f>IFERROR(((Tower_Capex!D184*0.1)*Settings!C16)/((1+Settings!C11)^Settings!C16), "-")</f>
        <v/>
      </c>
      <c r="E184" s="20">
        <f>IFERROR(((Tower_Capex!E184*0.1)*Settings!C16)/((1+Settings!C11)^Settings!C16), "-")</f>
        <v/>
      </c>
      <c r="F184" s="20">
        <f>IFERROR(((Tower_Capex!F184*0.1)*Settings!C16)/((1+Settings!C11)^Settings!C16), "-")</f>
        <v/>
      </c>
      <c r="G184" s="20">
        <f>IFERROR(((Tower_Capex!G184*0.1)*Settings!C16)/((1+Settings!C11)^Settings!C16), "-")</f>
        <v/>
      </c>
      <c r="H184" s="20">
        <f>IFERROR(((Tower_Capex!H184*0.1)*Settings!C16)/((1+Settings!C11)^Settings!C16), "-")</f>
        <v/>
      </c>
      <c r="I184" s="20">
        <f>IFERROR(((Tower_Capex!I184*0.1)*Settings!C16)/((1+Settings!C11)^Settings!C16), "-")</f>
        <v/>
      </c>
      <c r="J184" s="20">
        <f>IFERROR(((Tower_Capex!J184*0.1)*Settings!C16)/((1+Settings!C11)^Settings!C16), "-")</f>
        <v/>
      </c>
      <c r="K184" s="20">
        <f>IFERROR(((Tower_Capex!K184*0.1)*Settings!C16)/((1+Settings!C11)^Settings!C16), "-")</f>
        <v/>
      </c>
      <c r="L184" s="20">
        <f>IFERROR(((Tower_Capex!L184*0.1)*Settings!C16)/((1+Settings!C11)^Settings!C16), "-")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IFERROR(((Tower_Capex!C185*0.1)*Settings!C16)/((1+Settings!C11)^Settings!C16), "-")</f>
        <v/>
      </c>
      <c r="D185" s="20">
        <f>IFERROR(((Tower_Capex!D185*0.1)*Settings!C16)/((1+Settings!C11)^Settings!C16), "-")</f>
        <v/>
      </c>
      <c r="E185" s="20">
        <f>IFERROR(((Tower_Capex!E185*0.1)*Settings!C16)/((1+Settings!C11)^Settings!C16), "-")</f>
        <v/>
      </c>
      <c r="F185" s="20">
        <f>IFERROR(((Tower_Capex!F185*0.1)*Settings!C16)/((1+Settings!C11)^Settings!C16), "-")</f>
        <v/>
      </c>
      <c r="G185" s="20">
        <f>IFERROR(((Tower_Capex!G185*0.1)*Settings!C16)/((1+Settings!C11)^Settings!C16), "-")</f>
        <v/>
      </c>
      <c r="H185" s="20">
        <f>IFERROR(((Tower_Capex!H185*0.1)*Settings!C16)/((1+Settings!C11)^Settings!C16), "-")</f>
        <v/>
      </c>
      <c r="I185" s="20">
        <f>IFERROR(((Tower_Capex!I185*0.1)*Settings!C16)/((1+Settings!C11)^Settings!C16), "-")</f>
        <v/>
      </c>
      <c r="J185" s="20">
        <f>IFERROR(((Tower_Capex!J185*0.1)*Settings!C16)/((1+Settings!C11)^Settings!C16), "-")</f>
        <v/>
      </c>
      <c r="K185" s="20">
        <f>IFERROR(((Tower_Capex!K185*0.1)*Settings!C16)/((1+Settings!C11)^Settings!C16), "-")</f>
        <v/>
      </c>
      <c r="L185" s="20">
        <f>IFERROR(((Tower_Capex!L185*0.1)*Settings!C16)/((1+Settings!C11)^Settings!C16), "-")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IFERROR(((Tower_Capex!C186*0.1)*Settings!C16)/((1+Settings!C11)^Settings!C16), "-")</f>
        <v/>
      </c>
      <c r="D186" s="20">
        <f>IFERROR(((Tower_Capex!D186*0.1)*Settings!C16)/((1+Settings!C11)^Settings!C16), "-")</f>
        <v/>
      </c>
      <c r="E186" s="20">
        <f>IFERROR(((Tower_Capex!E186*0.1)*Settings!C16)/((1+Settings!C11)^Settings!C16), "-")</f>
        <v/>
      </c>
      <c r="F186" s="20">
        <f>IFERROR(((Tower_Capex!F186*0.1)*Settings!C16)/((1+Settings!C11)^Settings!C16), "-")</f>
        <v/>
      </c>
      <c r="G186" s="20">
        <f>IFERROR(((Tower_Capex!G186*0.1)*Settings!C16)/((1+Settings!C11)^Settings!C16), "-")</f>
        <v/>
      </c>
      <c r="H186" s="20">
        <f>IFERROR(((Tower_Capex!H186*0.1)*Settings!C16)/((1+Settings!C11)^Settings!C16), "-")</f>
        <v/>
      </c>
      <c r="I186" s="20">
        <f>IFERROR(((Tower_Capex!I186*0.1)*Settings!C16)/((1+Settings!C11)^Settings!C16), "-")</f>
        <v/>
      </c>
      <c r="J186" s="20">
        <f>IFERROR(((Tower_Capex!J186*0.1)*Settings!C16)/((1+Settings!C11)^Settings!C16), "-")</f>
        <v/>
      </c>
      <c r="K186" s="20">
        <f>IFERROR(((Tower_Capex!K186*0.1)*Settings!C16)/((1+Settings!C11)^Settings!C16), "-")</f>
        <v/>
      </c>
      <c r="L186" s="20">
        <f>IFERROR(((Tower_Capex!L186*0.1)*Settings!C16)/((1+Settings!C11)^Settings!C16), "-")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IFERROR(((Tower_Capex!C187*0.1)*Settings!C16)/((1+Settings!C11)^Settings!C16), "-")</f>
        <v/>
      </c>
      <c r="D187" s="20">
        <f>IFERROR(((Tower_Capex!D187*0.1)*Settings!C16)/((1+Settings!C11)^Settings!C16), "-")</f>
        <v/>
      </c>
      <c r="E187" s="20">
        <f>IFERROR(((Tower_Capex!E187*0.1)*Settings!C16)/((1+Settings!C11)^Settings!C16), "-")</f>
        <v/>
      </c>
      <c r="F187" s="20">
        <f>IFERROR(((Tower_Capex!F187*0.1)*Settings!C16)/((1+Settings!C11)^Settings!C16), "-")</f>
        <v/>
      </c>
      <c r="G187" s="20">
        <f>IFERROR(((Tower_Capex!G187*0.1)*Settings!C16)/((1+Settings!C11)^Settings!C16), "-")</f>
        <v/>
      </c>
      <c r="H187" s="20">
        <f>IFERROR(((Tower_Capex!H187*0.1)*Settings!C16)/((1+Settings!C11)^Settings!C16), "-")</f>
        <v/>
      </c>
      <c r="I187" s="20">
        <f>IFERROR(((Tower_Capex!I187*0.1)*Settings!C16)/((1+Settings!C11)^Settings!C16), "-")</f>
        <v/>
      </c>
      <c r="J187" s="20">
        <f>IFERROR(((Tower_Capex!J187*0.1)*Settings!C16)/((1+Settings!C11)^Settings!C16), "-")</f>
        <v/>
      </c>
      <c r="K187" s="20">
        <f>IFERROR(((Tower_Capex!K187*0.1)*Settings!C16)/((1+Settings!C11)^Settings!C16), "-")</f>
        <v/>
      </c>
      <c r="L187" s="20">
        <f>IFERROR(((Tower_Capex!L187*0.1)*Settings!C16)/((1+Settings!C11)^Settings!C16), "-")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IFERROR(((Tower_Capex!C188*0.1)*Settings!C16)/((1+Settings!C11)^Settings!C16), "-")</f>
        <v/>
      </c>
      <c r="D188" s="20">
        <f>IFERROR(((Tower_Capex!D188*0.1)*Settings!C16)/((1+Settings!C11)^Settings!C16), "-")</f>
        <v/>
      </c>
      <c r="E188" s="20">
        <f>IFERROR(((Tower_Capex!E188*0.1)*Settings!C16)/((1+Settings!C11)^Settings!C16), "-")</f>
        <v/>
      </c>
      <c r="F188" s="20">
        <f>IFERROR(((Tower_Capex!F188*0.1)*Settings!C16)/((1+Settings!C11)^Settings!C16), "-")</f>
        <v/>
      </c>
      <c r="G188" s="20">
        <f>IFERROR(((Tower_Capex!G188*0.1)*Settings!C16)/((1+Settings!C11)^Settings!C16), "-")</f>
        <v/>
      </c>
      <c r="H188" s="20">
        <f>IFERROR(((Tower_Capex!H188*0.1)*Settings!C16)/((1+Settings!C11)^Settings!C16), "-")</f>
        <v/>
      </c>
      <c r="I188" s="20">
        <f>IFERROR(((Tower_Capex!I188*0.1)*Settings!C16)/((1+Settings!C11)^Settings!C16), "-")</f>
        <v/>
      </c>
      <c r="J188" s="20">
        <f>IFERROR(((Tower_Capex!J188*0.1)*Settings!C16)/((1+Settings!C11)^Settings!C16), "-")</f>
        <v/>
      </c>
      <c r="K188" s="20">
        <f>IFERROR(((Tower_Capex!K188*0.1)*Settings!C16)/((1+Settings!C11)^Settings!C16), "-")</f>
        <v/>
      </c>
      <c r="L188" s="20">
        <f>IFERROR(((Tower_Capex!L188*0.1)*Settings!C16)/((1+Settings!C11)^Settings!C16), "-")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IFERROR(((Tower_Capex!C189*0.1)*Settings!C16)/((1+Settings!C11)^Settings!C16), "-")</f>
        <v/>
      </c>
      <c r="D189" s="20">
        <f>IFERROR(((Tower_Capex!D189*0.1)*Settings!C16)/((1+Settings!C11)^Settings!C16), "-")</f>
        <v/>
      </c>
      <c r="E189" s="20">
        <f>IFERROR(((Tower_Capex!E189*0.1)*Settings!C16)/((1+Settings!C11)^Settings!C16), "-")</f>
        <v/>
      </c>
      <c r="F189" s="20">
        <f>IFERROR(((Tower_Capex!F189*0.1)*Settings!C16)/((1+Settings!C11)^Settings!C16), "-")</f>
        <v/>
      </c>
      <c r="G189" s="20">
        <f>IFERROR(((Tower_Capex!G189*0.1)*Settings!C16)/((1+Settings!C11)^Settings!C16), "-")</f>
        <v/>
      </c>
      <c r="H189" s="20">
        <f>IFERROR(((Tower_Capex!H189*0.1)*Settings!C16)/((1+Settings!C11)^Settings!C16), "-")</f>
        <v/>
      </c>
      <c r="I189" s="20">
        <f>IFERROR(((Tower_Capex!I189*0.1)*Settings!C16)/((1+Settings!C11)^Settings!C16), "-")</f>
        <v/>
      </c>
      <c r="J189" s="20">
        <f>IFERROR(((Tower_Capex!J189*0.1)*Settings!C16)/((1+Settings!C11)^Settings!C16), "-")</f>
        <v/>
      </c>
      <c r="K189" s="20">
        <f>IFERROR(((Tower_Capex!K189*0.1)*Settings!C16)/((1+Settings!C11)^Settings!C16), "-")</f>
        <v/>
      </c>
      <c r="L189" s="20">
        <f>IFERROR(((Tower_Capex!L189*0.1)*Settings!C16)/((1+Settings!C11)^Settings!C16), "-")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Income Group</t>
        </is>
      </c>
      <c r="N1" s="30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IFERROR(((Tower_Capex!C2*0.1)*Settings!C16)/((1+Settings!C11)^Settings!C16), "-")</f>
        <v/>
      </c>
      <c r="D2" s="20">
        <f>IFERROR(((Tower_Capex!D2*0.1)*Settings!C16)/((1+Settings!C11)^Settings!C16), "-")</f>
        <v/>
      </c>
      <c r="E2" s="20">
        <f>IFERROR(((Tower_Capex!E2*0.1)*Settings!C16)/((1+Settings!C11)^Settings!C16), "-")</f>
        <v/>
      </c>
      <c r="F2" s="20">
        <f>IFERROR(((Tower_Capex!F2*0.1)*Settings!C16)/((1+Settings!C11)^Settings!C16), "-")</f>
        <v/>
      </c>
      <c r="G2" s="20">
        <f>IFERROR(((Tower_Capex!G2*0.1)*Settings!C16)/((1+Settings!C11)^Settings!C16), "-")</f>
        <v/>
      </c>
      <c r="H2" s="20">
        <f>IFERROR(((Tower_Capex!H2*0.1)*Settings!C16)/((1+Settings!C11)^Settings!C16), "-")</f>
        <v/>
      </c>
      <c r="I2" s="20">
        <f>IFERROR(((Tower_Capex!I2*0.1)*Settings!C16)/((1+Settings!C11)^Settings!C16), "-")</f>
        <v/>
      </c>
      <c r="J2" s="20">
        <f>IFERROR(((Tower_Capex!J2*0.1)*Settings!C16)/((1+Settings!C11)^Settings!C16), "-")</f>
        <v/>
      </c>
      <c r="K2" s="20">
        <f>IFERROR(((Tower_Capex!K2*0.1)*Settings!C16)/((1+Settings!C11)^Settings!C16), "-")</f>
        <v/>
      </c>
      <c r="L2" s="20">
        <f>IFERROR(((Tower_Capex!L2*0.1)*Settings!C16)/((1+Settings!C11)^Settings!C16), "-")</f>
        <v/>
      </c>
      <c r="M2" s="21">
        <f>IFERROR(INDEX(Options!$J$2:$J$1611,MATCH(A2, Options!$G$2:$G$1611,0)), )</f>
        <v/>
      </c>
      <c r="N2" s="30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IFERROR(((Tower_Capex!C3*0.1)*Settings!C16)/((1+Settings!C11)^Settings!C16), "-")</f>
        <v/>
      </c>
      <c r="D3" s="20">
        <f>IFERROR(((Tower_Capex!D3*0.1)*Settings!C16)/((1+Settings!C11)^Settings!C16), "-")</f>
        <v/>
      </c>
      <c r="E3" s="20">
        <f>IFERROR(((Tower_Capex!E3*0.1)*Settings!C16)/((1+Settings!C11)^Settings!C16), "-")</f>
        <v/>
      </c>
      <c r="F3" s="20">
        <f>IFERROR(((Tower_Capex!F3*0.1)*Settings!C16)/((1+Settings!C11)^Settings!C16), "-")</f>
        <v/>
      </c>
      <c r="G3" s="20">
        <f>IFERROR(((Tower_Capex!G3*0.1)*Settings!C16)/((1+Settings!C11)^Settings!C16), "-")</f>
        <v/>
      </c>
      <c r="H3" s="20">
        <f>IFERROR(((Tower_Capex!H3*0.1)*Settings!C16)/((1+Settings!C11)^Settings!C16), "-")</f>
        <v/>
      </c>
      <c r="I3" s="20">
        <f>IFERROR(((Tower_Capex!I3*0.1)*Settings!C16)/((1+Settings!C11)^Settings!C16), "-")</f>
        <v/>
      </c>
      <c r="J3" s="20">
        <f>IFERROR(((Tower_Capex!J3*0.1)*Settings!C16)/((1+Settings!C11)^Settings!C16), "-")</f>
        <v/>
      </c>
      <c r="K3" s="20">
        <f>IFERROR(((Tower_Capex!K3*0.1)*Settings!C16)/((1+Settings!C11)^Settings!C16), "-")</f>
        <v/>
      </c>
      <c r="L3" s="20">
        <f>IFERROR(((Tower_Capex!L3*0.1)*Settings!C16)/((1+Settings!C11)^Settings!C16), "-")</f>
        <v/>
      </c>
      <c r="M3" s="21">
        <f>IFERROR(INDEX(Options!$J$2:$J$1611,MATCH(A3, Options!$G$2:$G$1611,0)), )</f>
        <v/>
      </c>
      <c r="N3" s="30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IFERROR(((Tower_Capex!C4*0.1)*Settings!C16)/((1+Settings!C11)^Settings!C16), "-")</f>
        <v/>
      </c>
      <c r="D4" s="20">
        <f>IFERROR(((Tower_Capex!D4*0.1)*Settings!C16)/((1+Settings!C11)^Settings!C16), "-")</f>
        <v/>
      </c>
      <c r="E4" s="20">
        <f>IFERROR(((Tower_Capex!E4*0.1)*Settings!C16)/((1+Settings!C11)^Settings!C16), "-")</f>
        <v/>
      </c>
      <c r="F4" s="20">
        <f>IFERROR(((Tower_Capex!F4*0.1)*Settings!C16)/((1+Settings!C11)^Settings!C16), "-")</f>
        <v/>
      </c>
      <c r="G4" s="20">
        <f>IFERROR(((Tower_Capex!G4*0.1)*Settings!C16)/((1+Settings!C11)^Settings!C16), "-")</f>
        <v/>
      </c>
      <c r="H4" s="20">
        <f>IFERROR(((Tower_Capex!H4*0.1)*Settings!C16)/((1+Settings!C11)^Settings!C16), "-")</f>
        <v/>
      </c>
      <c r="I4" s="20">
        <f>IFERROR(((Tower_Capex!I4*0.1)*Settings!C16)/((1+Settings!C11)^Settings!C16), "-")</f>
        <v/>
      </c>
      <c r="J4" s="20">
        <f>IFERROR(((Tower_Capex!J4*0.1)*Settings!C16)/((1+Settings!C11)^Settings!C16), "-")</f>
        <v/>
      </c>
      <c r="K4" s="20">
        <f>IFERROR(((Tower_Capex!K4*0.1)*Settings!C16)/((1+Settings!C11)^Settings!C16), "-")</f>
        <v/>
      </c>
      <c r="L4" s="20">
        <f>IFERROR(((Tower_Capex!L4*0.1)*Settings!C16)/((1+Settings!C11)^Settings!C16), "-")</f>
        <v/>
      </c>
      <c r="M4" s="21">
        <f>IFERROR(INDEX(Options!$J$2:$J$1611,MATCH(A4, Options!$G$2:$G$1611,0)), )</f>
        <v/>
      </c>
      <c r="N4" s="30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IFERROR(((Tower_Capex!C5*0.1)*Settings!C16)/((1+Settings!C11)^Settings!C16), "-")</f>
        <v/>
      </c>
      <c r="D5" s="20">
        <f>IFERROR(((Tower_Capex!D5*0.1)*Settings!C16)/((1+Settings!C11)^Settings!C16), "-")</f>
        <v/>
      </c>
      <c r="E5" s="20">
        <f>IFERROR(((Tower_Capex!E5*0.1)*Settings!C16)/((1+Settings!C11)^Settings!C16), "-")</f>
        <v/>
      </c>
      <c r="F5" s="20">
        <f>IFERROR(((Tower_Capex!F5*0.1)*Settings!C16)/((1+Settings!C11)^Settings!C16), "-")</f>
        <v/>
      </c>
      <c r="G5" s="20">
        <f>IFERROR(((Tower_Capex!G5*0.1)*Settings!C16)/((1+Settings!C11)^Settings!C16), "-")</f>
        <v/>
      </c>
      <c r="H5" s="20">
        <f>IFERROR(((Tower_Capex!H5*0.1)*Settings!C16)/((1+Settings!C11)^Settings!C16), "-")</f>
        <v/>
      </c>
      <c r="I5" s="20">
        <f>IFERROR(((Tower_Capex!I5*0.1)*Settings!C16)/((1+Settings!C11)^Settings!C16), "-")</f>
        <v/>
      </c>
      <c r="J5" s="20">
        <f>IFERROR(((Tower_Capex!J5*0.1)*Settings!C16)/((1+Settings!C11)^Settings!C16), "-")</f>
        <v/>
      </c>
      <c r="K5" s="20">
        <f>IFERROR(((Tower_Capex!K5*0.1)*Settings!C16)/((1+Settings!C11)^Settings!C16), "-")</f>
        <v/>
      </c>
      <c r="L5" s="20">
        <f>IFERROR(((Tower_Capex!L5*0.1)*Settings!C16)/((1+Settings!C11)^Settings!C16), "-")</f>
        <v/>
      </c>
      <c r="M5" s="21">
        <f>IFERROR(INDEX(Options!$J$2:$J$1611,MATCH(A5, Options!$G$2:$G$1611,0)), )</f>
        <v/>
      </c>
      <c r="N5" s="30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IFERROR(((Tower_Capex!C6*0.1)*Settings!C16)/((1+Settings!C11)^Settings!C16), "-")</f>
        <v/>
      </c>
      <c r="D6" s="20">
        <f>IFERROR(((Tower_Capex!D6*0.1)*Settings!C16)/((1+Settings!C11)^Settings!C16), "-")</f>
        <v/>
      </c>
      <c r="E6" s="20">
        <f>IFERROR(((Tower_Capex!E6*0.1)*Settings!C16)/((1+Settings!C11)^Settings!C16), "-")</f>
        <v/>
      </c>
      <c r="F6" s="20">
        <f>IFERROR(((Tower_Capex!F6*0.1)*Settings!C16)/((1+Settings!C11)^Settings!C16), "-")</f>
        <v/>
      </c>
      <c r="G6" s="20">
        <f>IFERROR(((Tower_Capex!G6*0.1)*Settings!C16)/((1+Settings!C11)^Settings!C16), "-")</f>
        <v/>
      </c>
      <c r="H6" s="20">
        <f>IFERROR(((Tower_Capex!H6*0.1)*Settings!C16)/((1+Settings!C11)^Settings!C16), "-")</f>
        <v/>
      </c>
      <c r="I6" s="20">
        <f>IFERROR(((Tower_Capex!I6*0.1)*Settings!C16)/((1+Settings!C11)^Settings!C16), "-")</f>
        <v/>
      </c>
      <c r="J6" s="20">
        <f>IFERROR(((Tower_Capex!J6*0.1)*Settings!C16)/((1+Settings!C11)^Settings!C16), "-")</f>
        <v/>
      </c>
      <c r="K6" s="20">
        <f>IFERROR(((Tower_Capex!K6*0.1)*Settings!C16)/((1+Settings!C11)^Settings!C16), "-")</f>
        <v/>
      </c>
      <c r="L6" s="20">
        <f>IFERROR(((Tower_Capex!L6*0.1)*Settings!C16)/((1+Settings!C11)^Settings!C16), "-")</f>
        <v/>
      </c>
      <c r="M6" s="21">
        <f>IFERROR(INDEX(Options!$J$2:$J$1611,MATCH(A6, Options!$G$2:$G$1611,0)), )</f>
        <v/>
      </c>
      <c r="N6" s="30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IFERROR(((Tower_Capex!C7*0.1)*Settings!C16)/((1+Settings!C11)^Settings!C16), "-")</f>
        <v/>
      </c>
      <c r="D7" s="20">
        <f>IFERROR(((Tower_Capex!D7*0.1)*Settings!C16)/((1+Settings!C11)^Settings!C16), "-")</f>
        <v/>
      </c>
      <c r="E7" s="20">
        <f>IFERROR(((Tower_Capex!E7*0.1)*Settings!C16)/((1+Settings!C11)^Settings!C16), "-")</f>
        <v/>
      </c>
      <c r="F7" s="20">
        <f>IFERROR(((Tower_Capex!F7*0.1)*Settings!C16)/((1+Settings!C11)^Settings!C16), "-")</f>
        <v/>
      </c>
      <c r="G7" s="20">
        <f>IFERROR(((Tower_Capex!G7*0.1)*Settings!C16)/((1+Settings!C11)^Settings!C16), "-")</f>
        <v/>
      </c>
      <c r="H7" s="20">
        <f>IFERROR(((Tower_Capex!H7*0.1)*Settings!C16)/((1+Settings!C11)^Settings!C16), "-")</f>
        <v/>
      </c>
      <c r="I7" s="20">
        <f>IFERROR(((Tower_Capex!I7*0.1)*Settings!C16)/((1+Settings!C11)^Settings!C16), "-")</f>
        <v/>
      </c>
      <c r="J7" s="20">
        <f>IFERROR(((Tower_Capex!J7*0.1)*Settings!C16)/((1+Settings!C11)^Settings!C16), "-")</f>
        <v/>
      </c>
      <c r="K7" s="20">
        <f>IFERROR(((Tower_Capex!K7*0.1)*Settings!C16)/((1+Settings!C11)^Settings!C16), "-")</f>
        <v/>
      </c>
      <c r="L7" s="20">
        <f>IFERROR(((Tower_Capex!L7*0.1)*Settings!C16)/((1+Settings!C11)^Settings!C16), "-")</f>
        <v/>
      </c>
      <c r="M7" s="21">
        <f>IFERROR(INDEX(Options!$J$2:$J$1611,MATCH(A7, Options!$G$2:$G$1611,0)), )</f>
        <v/>
      </c>
      <c r="N7" s="30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IFERROR(((Tower_Capex!C8*0.1)*Settings!C16)/((1+Settings!C11)^Settings!C16), "-")</f>
        <v/>
      </c>
      <c r="D8" s="20">
        <f>IFERROR(((Tower_Capex!D8*0.1)*Settings!C16)/((1+Settings!C11)^Settings!C16), "-")</f>
        <v/>
      </c>
      <c r="E8" s="20">
        <f>IFERROR(((Tower_Capex!E8*0.1)*Settings!C16)/((1+Settings!C11)^Settings!C16), "-")</f>
        <v/>
      </c>
      <c r="F8" s="20">
        <f>IFERROR(((Tower_Capex!F8*0.1)*Settings!C16)/((1+Settings!C11)^Settings!C16), "-")</f>
        <v/>
      </c>
      <c r="G8" s="20">
        <f>IFERROR(((Tower_Capex!G8*0.1)*Settings!C16)/((1+Settings!C11)^Settings!C16), "-")</f>
        <v/>
      </c>
      <c r="H8" s="20">
        <f>IFERROR(((Tower_Capex!H8*0.1)*Settings!C16)/((1+Settings!C11)^Settings!C16), "-")</f>
        <v/>
      </c>
      <c r="I8" s="20">
        <f>IFERROR(((Tower_Capex!I8*0.1)*Settings!C16)/((1+Settings!C11)^Settings!C16), "-")</f>
        <v/>
      </c>
      <c r="J8" s="20">
        <f>IFERROR(((Tower_Capex!J8*0.1)*Settings!C16)/((1+Settings!C11)^Settings!C16), "-")</f>
        <v/>
      </c>
      <c r="K8" s="20">
        <f>IFERROR(((Tower_Capex!K8*0.1)*Settings!C16)/((1+Settings!C11)^Settings!C16), "-")</f>
        <v/>
      </c>
      <c r="L8" s="20">
        <f>IFERROR(((Tower_Capex!L8*0.1)*Settings!C16)/((1+Settings!C11)^Settings!C16), "-")</f>
        <v/>
      </c>
      <c r="M8" s="21">
        <f>IFERROR(INDEX(Options!$J$2:$J$1611,MATCH(A8, Options!$G$2:$G$1611,0)), )</f>
        <v/>
      </c>
      <c r="N8" s="30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IFERROR(((Tower_Capex!C9*0.1)*Settings!C16)/((1+Settings!C11)^Settings!C16), "-")</f>
        <v/>
      </c>
      <c r="D9" s="20">
        <f>IFERROR(((Tower_Capex!D9*0.1)*Settings!C16)/((1+Settings!C11)^Settings!C16), "-")</f>
        <v/>
      </c>
      <c r="E9" s="20">
        <f>IFERROR(((Tower_Capex!E9*0.1)*Settings!C16)/((1+Settings!C11)^Settings!C16), "-")</f>
        <v/>
      </c>
      <c r="F9" s="20">
        <f>IFERROR(((Tower_Capex!F9*0.1)*Settings!C16)/((1+Settings!C11)^Settings!C16), "-")</f>
        <v/>
      </c>
      <c r="G9" s="20">
        <f>IFERROR(((Tower_Capex!G9*0.1)*Settings!C16)/((1+Settings!C11)^Settings!C16), "-")</f>
        <v/>
      </c>
      <c r="H9" s="20">
        <f>IFERROR(((Tower_Capex!H9*0.1)*Settings!C16)/((1+Settings!C11)^Settings!C16), "-")</f>
        <v/>
      </c>
      <c r="I9" s="20">
        <f>IFERROR(((Tower_Capex!I9*0.1)*Settings!C16)/((1+Settings!C11)^Settings!C16), "-")</f>
        <v/>
      </c>
      <c r="J9" s="20">
        <f>IFERROR(((Tower_Capex!J9*0.1)*Settings!C16)/((1+Settings!C11)^Settings!C16), "-")</f>
        <v/>
      </c>
      <c r="K9" s="20">
        <f>IFERROR(((Tower_Capex!K9*0.1)*Settings!C16)/((1+Settings!C11)^Settings!C16), "-")</f>
        <v/>
      </c>
      <c r="L9" s="20">
        <f>IFERROR(((Tower_Capex!L9*0.1)*Settings!C16)/((1+Settings!C11)^Settings!C16), "-")</f>
        <v/>
      </c>
      <c r="M9" s="21">
        <f>IFERROR(INDEX(Options!$J$2:$J$1611,MATCH(A9, Options!$G$2:$G$1611,0)), )</f>
        <v/>
      </c>
      <c r="N9" s="30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IFERROR(((Tower_Capex!C10*0.1)*Settings!C16)/((1+Settings!C11)^Settings!C16), "-")</f>
        <v/>
      </c>
      <c r="D10" s="20">
        <f>IFERROR(((Tower_Capex!D10*0.1)*Settings!C16)/((1+Settings!C11)^Settings!C16), "-")</f>
        <v/>
      </c>
      <c r="E10" s="20">
        <f>IFERROR(((Tower_Capex!E10*0.1)*Settings!C16)/((1+Settings!C11)^Settings!C16), "-")</f>
        <v/>
      </c>
      <c r="F10" s="20">
        <f>IFERROR(((Tower_Capex!F10*0.1)*Settings!C16)/((1+Settings!C11)^Settings!C16), "-")</f>
        <v/>
      </c>
      <c r="G10" s="20">
        <f>IFERROR(((Tower_Capex!G10*0.1)*Settings!C16)/((1+Settings!C11)^Settings!C16), "-")</f>
        <v/>
      </c>
      <c r="H10" s="20">
        <f>IFERROR(((Tower_Capex!H10*0.1)*Settings!C16)/((1+Settings!C11)^Settings!C16), "-")</f>
        <v/>
      </c>
      <c r="I10" s="20">
        <f>IFERROR(((Tower_Capex!I10*0.1)*Settings!C16)/((1+Settings!C11)^Settings!C16), "-")</f>
        <v/>
      </c>
      <c r="J10" s="20">
        <f>IFERROR(((Tower_Capex!J10*0.1)*Settings!C16)/((1+Settings!C11)^Settings!C16), "-")</f>
        <v/>
      </c>
      <c r="K10" s="20">
        <f>IFERROR(((Tower_Capex!K10*0.1)*Settings!C16)/((1+Settings!C11)^Settings!C16), "-")</f>
        <v/>
      </c>
      <c r="L10" s="20">
        <f>IFERROR(((Tower_Capex!L10*0.1)*Settings!C16)/((1+Settings!C11)^Settings!C16), "-")</f>
        <v/>
      </c>
      <c r="M10" s="21">
        <f>IFERROR(INDEX(Options!$J$2:$J$1611,MATCH(A10, Options!$G$2:$G$1611,0)), )</f>
        <v/>
      </c>
      <c r="N10" s="3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IFERROR(((Tower_Capex!C11*0.1)*Settings!C16)/((1+Settings!C11)^Settings!C16), "-")</f>
        <v/>
      </c>
      <c r="D11" s="20">
        <f>IFERROR(((Tower_Capex!D11*0.1)*Settings!C16)/((1+Settings!C11)^Settings!C16), "-")</f>
        <v/>
      </c>
      <c r="E11" s="20">
        <f>IFERROR(((Tower_Capex!E11*0.1)*Settings!C16)/((1+Settings!C11)^Settings!C16), "-")</f>
        <v/>
      </c>
      <c r="F11" s="20">
        <f>IFERROR(((Tower_Capex!F11*0.1)*Settings!C16)/((1+Settings!C11)^Settings!C16), "-")</f>
        <v/>
      </c>
      <c r="G11" s="20">
        <f>IFERROR(((Tower_Capex!G11*0.1)*Settings!C16)/((1+Settings!C11)^Settings!C16), "-")</f>
        <v/>
      </c>
      <c r="H11" s="20">
        <f>IFERROR(((Tower_Capex!H11*0.1)*Settings!C16)/((1+Settings!C11)^Settings!C16), "-")</f>
        <v/>
      </c>
      <c r="I11" s="20">
        <f>IFERROR(((Tower_Capex!I11*0.1)*Settings!C16)/((1+Settings!C11)^Settings!C16), "-")</f>
        <v/>
      </c>
      <c r="J11" s="20">
        <f>IFERROR(((Tower_Capex!J11*0.1)*Settings!C16)/((1+Settings!C11)^Settings!C16), "-")</f>
        <v/>
      </c>
      <c r="K11" s="20">
        <f>IFERROR(((Tower_Capex!K11*0.1)*Settings!C16)/((1+Settings!C11)^Settings!C16), "-")</f>
        <v/>
      </c>
      <c r="L11" s="20">
        <f>IFERROR(((Tower_Capex!L11*0.1)*Settings!C16)/((1+Settings!C11)^Settings!C16), "-")</f>
        <v/>
      </c>
      <c r="M11" s="21">
        <f>IFERROR(INDEX(Options!$J$2:$J$1611,MATCH(A11, Options!$G$2:$G$1611,0)), )</f>
        <v/>
      </c>
      <c r="N11" s="30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IFERROR(((Tower_Capex!C12*0.1)*Settings!C16)/((1+Settings!C11)^Settings!C16), "-")</f>
        <v/>
      </c>
      <c r="D12" s="20">
        <f>IFERROR(((Tower_Capex!D12*0.1)*Settings!C16)/((1+Settings!C11)^Settings!C16), "-")</f>
        <v/>
      </c>
      <c r="E12" s="20">
        <f>IFERROR(((Tower_Capex!E12*0.1)*Settings!C16)/((1+Settings!C11)^Settings!C16), "-")</f>
        <v/>
      </c>
      <c r="F12" s="20">
        <f>IFERROR(((Tower_Capex!F12*0.1)*Settings!C16)/((1+Settings!C11)^Settings!C16), "-")</f>
        <v/>
      </c>
      <c r="G12" s="20">
        <f>IFERROR(((Tower_Capex!G12*0.1)*Settings!C16)/((1+Settings!C11)^Settings!C16), "-")</f>
        <v/>
      </c>
      <c r="H12" s="20">
        <f>IFERROR(((Tower_Capex!H12*0.1)*Settings!C16)/((1+Settings!C11)^Settings!C16), "-")</f>
        <v/>
      </c>
      <c r="I12" s="20">
        <f>IFERROR(((Tower_Capex!I12*0.1)*Settings!C16)/((1+Settings!C11)^Settings!C16), "-")</f>
        <v/>
      </c>
      <c r="J12" s="20">
        <f>IFERROR(((Tower_Capex!J12*0.1)*Settings!C16)/((1+Settings!C11)^Settings!C16), "-")</f>
        <v/>
      </c>
      <c r="K12" s="20">
        <f>IFERROR(((Tower_Capex!K12*0.1)*Settings!C16)/((1+Settings!C11)^Settings!C16), "-")</f>
        <v/>
      </c>
      <c r="L12" s="20">
        <f>IFERROR(((Tower_Capex!L12*0.1)*Settings!C16)/((1+Settings!C11)^Settings!C16), "-")</f>
        <v/>
      </c>
      <c r="M12" s="21">
        <f>IFERROR(INDEX(Options!$J$2:$J$1611,MATCH(A12, Options!$G$2:$G$1611,0)), )</f>
        <v/>
      </c>
      <c r="N12" s="30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IFERROR(((Tower_Capex!C13*0.1)*Settings!C16)/((1+Settings!C11)^Settings!C16), "-")</f>
        <v/>
      </c>
      <c r="D13" s="20">
        <f>IFERROR(((Tower_Capex!D13*0.1)*Settings!C16)/((1+Settings!C11)^Settings!C16), "-")</f>
        <v/>
      </c>
      <c r="E13" s="20">
        <f>IFERROR(((Tower_Capex!E13*0.1)*Settings!C16)/((1+Settings!C11)^Settings!C16), "-")</f>
        <v/>
      </c>
      <c r="F13" s="20">
        <f>IFERROR(((Tower_Capex!F13*0.1)*Settings!C16)/((1+Settings!C11)^Settings!C16), "-")</f>
        <v/>
      </c>
      <c r="G13" s="20">
        <f>IFERROR(((Tower_Capex!G13*0.1)*Settings!C16)/((1+Settings!C11)^Settings!C16), "-")</f>
        <v/>
      </c>
      <c r="H13" s="20">
        <f>IFERROR(((Tower_Capex!H13*0.1)*Settings!C16)/((1+Settings!C11)^Settings!C16), "-")</f>
        <v/>
      </c>
      <c r="I13" s="20">
        <f>IFERROR(((Tower_Capex!I13*0.1)*Settings!C16)/((1+Settings!C11)^Settings!C16), "-")</f>
        <v/>
      </c>
      <c r="J13" s="20">
        <f>IFERROR(((Tower_Capex!J13*0.1)*Settings!C16)/((1+Settings!C11)^Settings!C16), "-")</f>
        <v/>
      </c>
      <c r="K13" s="20">
        <f>IFERROR(((Tower_Capex!K13*0.1)*Settings!C16)/((1+Settings!C11)^Settings!C16), "-")</f>
        <v/>
      </c>
      <c r="L13" s="20">
        <f>IFERROR(((Tower_Capex!L13*0.1)*Settings!C16)/((1+Settings!C11)^Settings!C16), "-")</f>
        <v/>
      </c>
      <c r="M13" s="21">
        <f>IFERROR(INDEX(Options!$J$2:$J$1611,MATCH(A13, Options!$G$2:$G$1611,0)), )</f>
        <v/>
      </c>
      <c r="N13" s="30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IFERROR(((Tower_Capex!C14*0.1)*Settings!C16)/((1+Settings!C11)^Settings!C16), "-")</f>
        <v/>
      </c>
      <c r="D14" s="20">
        <f>IFERROR(((Tower_Capex!D14*0.1)*Settings!C16)/((1+Settings!C11)^Settings!C16), "-")</f>
        <v/>
      </c>
      <c r="E14" s="20">
        <f>IFERROR(((Tower_Capex!E14*0.1)*Settings!C16)/((1+Settings!C11)^Settings!C16), "-")</f>
        <v/>
      </c>
      <c r="F14" s="20">
        <f>IFERROR(((Tower_Capex!F14*0.1)*Settings!C16)/((1+Settings!C11)^Settings!C16), "-")</f>
        <v/>
      </c>
      <c r="G14" s="20">
        <f>IFERROR(((Tower_Capex!G14*0.1)*Settings!C16)/((1+Settings!C11)^Settings!C16), "-")</f>
        <v/>
      </c>
      <c r="H14" s="20">
        <f>IFERROR(((Tower_Capex!H14*0.1)*Settings!C16)/((1+Settings!C11)^Settings!C16), "-")</f>
        <v/>
      </c>
      <c r="I14" s="20">
        <f>IFERROR(((Tower_Capex!I14*0.1)*Settings!C16)/((1+Settings!C11)^Settings!C16), "-")</f>
        <v/>
      </c>
      <c r="J14" s="20">
        <f>IFERROR(((Tower_Capex!J14*0.1)*Settings!C16)/((1+Settings!C11)^Settings!C16), "-")</f>
        <v/>
      </c>
      <c r="K14" s="20">
        <f>IFERROR(((Tower_Capex!K14*0.1)*Settings!C16)/((1+Settings!C11)^Settings!C16), "-")</f>
        <v/>
      </c>
      <c r="L14" s="20">
        <f>IFERROR(((Tower_Capex!L14*0.1)*Settings!C16)/((1+Settings!C11)^Settings!C16), "-")</f>
        <v/>
      </c>
      <c r="M14" s="21">
        <f>IFERROR(INDEX(Options!$J$2:$J$1611,MATCH(A14, Options!$G$2:$G$1611,0)), )</f>
        <v/>
      </c>
      <c r="N14" s="30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IFERROR(((Tower_Capex!C15*0.1)*Settings!C16)/((1+Settings!C11)^Settings!C16), "-")</f>
        <v/>
      </c>
      <c r="D15" s="20">
        <f>IFERROR(((Tower_Capex!D15*0.1)*Settings!C16)/((1+Settings!C11)^Settings!C16), "-")</f>
        <v/>
      </c>
      <c r="E15" s="20">
        <f>IFERROR(((Tower_Capex!E15*0.1)*Settings!C16)/((1+Settings!C11)^Settings!C16), "-")</f>
        <v/>
      </c>
      <c r="F15" s="20">
        <f>IFERROR(((Tower_Capex!F15*0.1)*Settings!C16)/((1+Settings!C11)^Settings!C16), "-")</f>
        <v/>
      </c>
      <c r="G15" s="20">
        <f>IFERROR(((Tower_Capex!G15*0.1)*Settings!C16)/((1+Settings!C11)^Settings!C16), "-")</f>
        <v/>
      </c>
      <c r="H15" s="20">
        <f>IFERROR(((Tower_Capex!H15*0.1)*Settings!C16)/((1+Settings!C11)^Settings!C16), "-")</f>
        <v/>
      </c>
      <c r="I15" s="20">
        <f>IFERROR(((Tower_Capex!I15*0.1)*Settings!C16)/((1+Settings!C11)^Settings!C16), "-")</f>
        <v/>
      </c>
      <c r="J15" s="20">
        <f>IFERROR(((Tower_Capex!J15*0.1)*Settings!C16)/((1+Settings!C11)^Settings!C16), "-")</f>
        <v/>
      </c>
      <c r="K15" s="20">
        <f>IFERROR(((Tower_Capex!K15*0.1)*Settings!C16)/((1+Settings!C11)^Settings!C16), "-")</f>
        <v/>
      </c>
      <c r="L15" s="20">
        <f>IFERROR(((Tower_Capex!L15*0.1)*Settings!C16)/((1+Settings!C11)^Settings!C16), "-")</f>
        <v/>
      </c>
      <c r="M15" s="21">
        <f>IFERROR(INDEX(Options!$J$2:$J$1611,MATCH(A15, Options!$G$2:$G$1611,0)), )</f>
        <v/>
      </c>
      <c r="N15" s="30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IFERROR(((Tower_Capex!C16*0.1)*Settings!C16)/((1+Settings!C11)^Settings!C16), "-")</f>
        <v/>
      </c>
      <c r="D16" s="20">
        <f>IFERROR(((Tower_Capex!D16*0.1)*Settings!C16)/((1+Settings!C11)^Settings!C16), "-")</f>
        <v/>
      </c>
      <c r="E16" s="20">
        <f>IFERROR(((Tower_Capex!E16*0.1)*Settings!C16)/((1+Settings!C11)^Settings!C16), "-")</f>
        <v/>
      </c>
      <c r="F16" s="20">
        <f>IFERROR(((Tower_Capex!F16*0.1)*Settings!C16)/((1+Settings!C11)^Settings!C16), "-")</f>
        <v/>
      </c>
      <c r="G16" s="20">
        <f>IFERROR(((Tower_Capex!G16*0.1)*Settings!C16)/((1+Settings!C11)^Settings!C16), "-")</f>
        <v/>
      </c>
      <c r="H16" s="20">
        <f>IFERROR(((Tower_Capex!H16*0.1)*Settings!C16)/((1+Settings!C11)^Settings!C16), "-")</f>
        <v/>
      </c>
      <c r="I16" s="20">
        <f>IFERROR(((Tower_Capex!I16*0.1)*Settings!C16)/((1+Settings!C11)^Settings!C16), "-")</f>
        <v/>
      </c>
      <c r="J16" s="20">
        <f>IFERROR(((Tower_Capex!J16*0.1)*Settings!C16)/((1+Settings!C11)^Settings!C16), "-")</f>
        <v/>
      </c>
      <c r="K16" s="20">
        <f>IFERROR(((Tower_Capex!K16*0.1)*Settings!C16)/((1+Settings!C11)^Settings!C16), "-")</f>
        <v/>
      </c>
      <c r="L16" s="20">
        <f>IFERROR(((Tower_Capex!L16*0.1)*Settings!C16)/((1+Settings!C11)^Settings!C16), "-")</f>
        <v/>
      </c>
      <c r="M16" s="21">
        <f>IFERROR(INDEX(Options!$J$2:$J$1611,MATCH(A16, Options!$G$2:$G$1611,0)), )</f>
        <v/>
      </c>
      <c r="N16" s="30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IFERROR(((Tower_Capex!C17*0.1)*Settings!C16)/((1+Settings!C11)^Settings!C16), "-")</f>
        <v/>
      </c>
      <c r="D17" s="20">
        <f>IFERROR(((Tower_Capex!D17*0.1)*Settings!C16)/((1+Settings!C11)^Settings!C16), "-")</f>
        <v/>
      </c>
      <c r="E17" s="20">
        <f>IFERROR(((Tower_Capex!E17*0.1)*Settings!C16)/((1+Settings!C11)^Settings!C16), "-")</f>
        <v/>
      </c>
      <c r="F17" s="20">
        <f>IFERROR(((Tower_Capex!F17*0.1)*Settings!C16)/((1+Settings!C11)^Settings!C16), "-")</f>
        <v/>
      </c>
      <c r="G17" s="20">
        <f>IFERROR(((Tower_Capex!G17*0.1)*Settings!C16)/((1+Settings!C11)^Settings!C16), "-")</f>
        <v/>
      </c>
      <c r="H17" s="20">
        <f>IFERROR(((Tower_Capex!H17*0.1)*Settings!C16)/((1+Settings!C11)^Settings!C16), "-")</f>
        <v/>
      </c>
      <c r="I17" s="20">
        <f>IFERROR(((Tower_Capex!I17*0.1)*Settings!C16)/((1+Settings!C11)^Settings!C16), "-")</f>
        <v/>
      </c>
      <c r="J17" s="20">
        <f>IFERROR(((Tower_Capex!J17*0.1)*Settings!C16)/((1+Settings!C11)^Settings!C16), "-")</f>
        <v/>
      </c>
      <c r="K17" s="20">
        <f>IFERROR(((Tower_Capex!K17*0.1)*Settings!C16)/((1+Settings!C11)^Settings!C16), "-")</f>
        <v/>
      </c>
      <c r="L17" s="20">
        <f>IFERROR(((Tower_Capex!L17*0.1)*Settings!C16)/((1+Settings!C11)^Settings!C16), "-")</f>
        <v/>
      </c>
      <c r="M17" s="21">
        <f>IFERROR(INDEX(Options!$J$2:$J$1611,MATCH(A17, Options!$G$2:$G$1611,0)), )</f>
        <v/>
      </c>
      <c r="N17" s="30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IFERROR(((Tower_Capex!C18*0.1)*Settings!C16)/((1+Settings!C11)^Settings!C16), "-")</f>
        <v/>
      </c>
      <c r="D18" s="20">
        <f>IFERROR(((Tower_Capex!D18*0.1)*Settings!C16)/((1+Settings!C11)^Settings!C16), "-")</f>
        <v/>
      </c>
      <c r="E18" s="20">
        <f>IFERROR(((Tower_Capex!E18*0.1)*Settings!C16)/((1+Settings!C11)^Settings!C16), "-")</f>
        <v/>
      </c>
      <c r="F18" s="20">
        <f>IFERROR(((Tower_Capex!F18*0.1)*Settings!C16)/((1+Settings!C11)^Settings!C16), "-")</f>
        <v/>
      </c>
      <c r="G18" s="20">
        <f>IFERROR(((Tower_Capex!G18*0.1)*Settings!C16)/((1+Settings!C11)^Settings!C16), "-")</f>
        <v/>
      </c>
      <c r="H18" s="20">
        <f>IFERROR(((Tower_Capex!H18*0.1)*Settings!C16)/((1+Settings!C11)^Settings!C16), "-")</f>
        <v/>
      </c>
      <c r="I18" s="20">
        <f>IFERROR(((Tower_Capex!I18*0.1)*Settings!C16)/((1+Settings!C11)^Settings!C16), "-")</f>
        <v/>
      </c>
      <c r="J18" s="20">
        <f>IFERROR(((Tower_Capex!J18*0.1)*Settings!C16)/((1+Settings!C11)^Settings!C16), "-")</f>
        <v/>
      </c>
      <c r="K18" s="20">
        <f>IFERROR(((Tower_Capex!K18*0.1)*Settings!C16)/((1+Settings!C11)^Settings!C16), "-")</f>
        <v/>
      </c>
      <c r="L18" s="20">
        <f>IFERROR(((Tower_Capex!L18*0.1)*Settings!C16)/((1+Settings!C11)^Settings!C16), "-")</f>
        <v/>
      </c>
      <c r="M18" s="21">
        <f>IFERROR(INDEX(Options!$J$2:$J$1611,MATCH(A18, Options!$G$2:$G$1611,0)), )</f>
        <v/>
      </c>
      <c r="N18" s="30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IFERROR(((Tower_Capex!C19*0.1)*Settings!C16)/((1+Settings!C11)^Settings!C16), "-")</f>
        <v/>
      </c>
      <c r="D19" s="20">
        <f>IFERROR(((Tower_Capex!D19*0.1)*Settings!C16)/((1+Settings!C11)^Settings!C16), "-")</f>
        <v/>
      </c>
      <c r="E19" s="20">
        <f>IFERROR(((Tower_Capex!E19*0.1)*Settings!C16)/((1+Settings!C11)^Settings!C16), "-")</f>
        <v/>
      </c>
      <c r="F19" s="20">
        <f>IFERROR(((Tower_Capex!F19*0.1)*Settings!C16)/((1+Settings!C11)^Settings!C16), "-")</f>
        <v/>
      </c>
      <c r="G19" s="20">
        <f>IFERROR(((Tower_Capex!G19*0.1)*Settings!C16)/((1+Settings!C11)^Settings!C16), "-")</f>
        <v/>
      </c>
      <c r="H19" s="20">
        <f>IFERROR(((Tower_Capex!H19*0.1)*Settings!C16)/((1+Settings!C11)^Settings!C16), "-")</f>
        <v/>
      </c>
      <c r="I19" s="20">
        <f>IFERROR(((Tower_Capex!I19*0.1)*Settings!C16)/((1+Settings!C11)^Settings!C16), "-")</f>
        <v/>
      </c>
      <c r="J19" s="20">
        <f>IFERROR(((Tower_Capex!J19*0.1)*Settings!C16)/((1+Settings!C11)^Settings!C16), "-")</f>
        <v/>
      </c>
      <c r="K19" s="20">
        <f>IFERROR(((Tower_Capex!K19*0.1)*Settings!C16)/((1+Settings!C11)^Settings!C16), "-")</f>
        <v/>
      </c>
      <c r="L19" s="20">
        <f>IFERROR(((Tower_Capex!L19*0.1)*Settings!C16)/((1+Settings!C11)^Settings!C16), "-")</f>
        <v/>
      </c>
      <c r="M19" s="21">
        <f>IFERROR(INDEX(Options!$J$2:$J$1611,MATCH(A19, Options!$G$2:$G$1611,0)), )</f>
        <v/>
      </c>
      <c r="N19" s="30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IFERROR(((Tower_Capex!C20*0.1)*Settings!C16)/((1+Settings!C11)^Settings!C16), "-")</f>
        <v/>
      </c>
      <c r="D20" s="20">
        <f>IFERROR(((Tower_Capex!D20*0.1)*Settings!C16)/((1+Settings!C11)^Settings!C16), "-")</f>
        <v/>
      </c>
      <c r="E20" s="20">
        <f>IFERROR(((Tower_Capex!E20*0.1)*Settings!C16)/((1+Settings!C11)^Settings!C16), "-")</f>
        <v/>
      </c>
      <c r="F20" s="20">
        <f>IFERROR(((Tower_Capex!F20*0.1)*Settings!C16)/((1+Settings!C11)^Settings!C16), "-")</f>
        <v/>
      </c>
      <c r="G20" s="20">
        <f>IFERROR(((Tower_Capex!G20*0.1)*Settings!C16)/((1+Settings!C11)^Settings!C16), "-")</f>
        <v/>
      </c>
      <c r="H20" s="20">
        <f>IFERROR(((Tower_Capex!H20*0.1)*Settings!C16)/((1+Settings!C11)^Settings!C16), "-")</f>
        <v/>
      </c>
      <c r="I20" s="20">
        <f>IFERROR(((Tower_Capex!I20*0.1)*Settings!C16)/((1+Settings!C11)^Settings!C16), "-")</f>
        <v/>
      </c>
      <c r="J20" s="20">
        <f>IFERROR(((Tower_Capex!J20*0.1)*Settings!C16)/((1+Settings!C11)^Settings!C16), "-")</f>
        <v/>
      </c>
      <c r="K20" s="20">
        <f>IFERROR(((Tower_Capex!K20*0.1)*Settings!C16)/((1+Settings!C11)^Settings!C16), "-")</f>
        <v/>
      </c>
      <c r="L20" s="20">
        <f>IFERROR(((Tower_Capex!L20*0.1)*Settings!C16)/((1+Settings!C11)^Settings!C16), "-")</f>
        <v/>
      </c>
      <c r="M20" s="21">
        <f>IFERROR(INDEX(Options!$J$2:$J$1611,MATCH(A20, Options!$G$2:$G$1611,0)), )</f>
        <v/>
      </c>
      <c r="N20" s="3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IFERROR(((Tower_Capex!C21*0.1)*Settings!C16)/((1+Settings!C11)^Settings!C16), "-")</f>
        <v/>
      </c>
      <c r="D21" s="20">
        <f>IFERROR(((Tower_Capex!D21*0.1)*Settings!C16)/((1+Settings!C11)^Settings!C16), "-")</f>
        <v/>
      </c>
      <c r="E21" s="20">
        <f>IFERROR(((Tower_Capex!E21*0.1)*Settings!C16)/((1+Settings!C11)^Settings!C16), "-")</f>
        <v/>
      </c>
      <c r="F21" s="20">
        <f>IFERROR(((Tower_Capex!F21*0.1)*Settings!C16)/((1+Settings!C11)^Settings!C16), "-")</f>
        <v/>
      </c>
      <c r="G21" s="20">
        <f>IFERROR(((Tower_Capex!G21*0.1)*Settings!C16)/((1+Settings!C11)^Settings!C16), "-")</f>
        <v/>
      </c>
      <c r="H21" s="20">
        <f>IFERROR(((Tower_Capex!H21*0.1)*Settings!C16)/((1+Settings!C11)^Settings!C16), "-")</f>
        <v/>
      </c>
      <c r="I21" s="20">
        <f>IFERROR(((Tower_Capex!I21*0.1)*Settings!C16)/((1+Settings!C11)^Settings!C16), "-")</f>
        <v/>
      </c>
      <c r="J21" s="20">
        <f>IFERROR(((Tower_Capex!J21*0.1)*Settings!C16)/((1+Settings!C11)^Settings!C16), "-")</f>
        <v/>
      </c>
      <c r="K21" s="20">
        <f>IFERROR(((Tower_Capex!K21*0.1)*Settings!C16)/((1+Settings!C11)^Settings!C16), "-")</f>
        <v/>
      </c>
      <c r="L21" s="20">
        <f>IFERROR(((Tower_Capex!L21*0.1)*Settings!C16)/((1+Settings!C11)^Settings!C16), "-")</f>
        <v/>
      </c>
      <c r="M21" s="21">
        <f>IFERROR(INDEX(Options!$J$2:$J$1611,MATCH(A21, Options!$G$2:$G$1611,0)), )</f>
        <v/>
      </c>
      <c r="N21" s="30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IFERROR(((Tower_Capex!C22*0.1)*Settings!C16)/((1+Settings!C11)^Settings!C16), "-")</f>
        <v/>
      </c>
      <c r="D22" s="20">
        <f>IFERROR(((Tower_Capex!D22*0.1)*Settings!C16)/((1+Settings!C11)^Settings!C16), "-")</f>
        <v/>
      </c>
      <c r="E22" s="20">
        <f>IFERROR(((Tower_Capex!E22*0.1)*Settings!C16)/((1+Settings!C11)^Settings!C16), "-")</f>
        <v/>
      </c>
      <c r="F22" s="20">
        <f>IFERROR(((Tower_Capex!F22*0.1)*Settings!C16)/((1+Settings!C11)^Settings!C16), "-")</f>
        <v/>
      </c>
      <c r="G22" s="20">
        <f>IFERROR(((Tower_Capex!G22*0.1)*Settings!C16)/((1+Settings!C11)^Settings!C16), "-")</f>
        <v/>
      </c>
      <c r="H22" s="20">
        <f>IFERROR(((Tower_Capex!H22*0.1)*Settings!C16)/((1+Settings!C11)^Settings!C16), "-")</f>
        <v/>
      </c>
      <c r="I22" s="20">
        <f>IFERROR(((Tower_Capex!I22*0.1)*Settings!C16)/((1+Settings!C11)^Settings!C16), "-")</f>
        <v/>
      </c>
      <c r="J22" s="20">
        <f>IFERROR(((Tower_Capex!J22*0.1)*Settings!C16)/((1+Settings!C11)^Settings!C16), "-")</f>
        <v/>
      </c>
      <c r="K22" s="20">
        <f>IFERROR(((Tower_Capex!K22*0.1)*Settings!C16)/((1+Settings!C11)^Settings!C16), "-")</f>
        <v/>
      </c>
      <c r="L22" s="20">
        <f>IFERROR(((Tower_Capex!L22*0.1)*Settings!C16)/((1+Settings!C11)^Settings!C16), "-")</f>
        <v/>
      </c>
      <c r="M22" s="21">
        <f>IFERROR(INDEX(Options!$J$2:$J$1611,MATCH(A22, Options!$G$2:$G$1611,0)), )</f>
        <v/>
      </c>
      <c r="N22" s="30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IFERROR(((Tower_Capex!C23*0.1)*Settings!C16)/((1+Settings!C11)^Settings!C16), "-")</f>
        <v/>
      </c>
      <c r="D23" s="20">
        <f>IFERROR(((Tower_Capex!D23*0.1)*Settings!C16)/((1+Settings!C11)^Settings!C16), "-")</f>
        <v/>
      </c>
      <c r="E23" s="20">
        <f>IFERROR(((Tower_Capex!E23*0.1)*Settings!C16)/((1+Settings!C11)^Settings!C16), "-")</f>
        <v/>
      </c>
      <c r="F23" s="20">
        <f>IFERROR(((Tower_Capex!F23*0.1)*Settings!C16)/((1+Settings!C11)^Settings!C16), "-")</f>
        <v/>
      </c>
      <c r="G23" s="20">
        <f>IFERROR(((Tower_Capex!G23*0.1)*Settings!C16)/((1+Settings!C11)^Settings!C16), "-")</f>
        <v/>
      </c>
      <c r="H23" s="20">
        <f>IFERROR(((Tower_Capex!H23*0.1)*Settings!C16)/((1+Settings!C11)^Settings!C16), "-")</f>
        <v/>
      </c>
      <c r="I23" s="20">
        <f>IFERROR(((Tower_Capex!I23*0.1)*Settings!C16)/((1+Settings!C11)^Settings!C16), "-")</f>
        <v/>
      </c>
      <c r="J23" s="20">
        <f>IFERROR(((Tower_Capex!J23*0.1)*Settings!C16)/((1+Settings!C11)^Settings!C16), "-")</f>
        <v/>
      </c>
      <c r="K23" s="20">
        <f>IFERROR(((Tower_Capex!K23*0.1)*Settings!C16)/((1+Settings!C11)^Settings!C16), "-")</f>
        <v/>
      </c>
      <c r="L23" s="20">
        <f>IFERROR(((Tower_Capex!L23*0.1)*Settings!C16)/((1+Settings!C11)^Settings!C16), "-")</f>
        <v/>
      </c>
      <c r="M23" s="21">
        <f>IFERROR(INDEX(Options!$J$2:$J$1611,MATCH(A23, Options!$G$2:$G$1611,0)), )</f>
        <v/>
      </c>
      <c r="N23" s="30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IFERROR(((Tower_Capex!C24*0.1)*Settings!C16)/((1+Settings!C11)^Settings!C16), "-")</f>
        <v/>
      </c>
      <c r="D24" s="20">
        <f>IFERROR(((Tower_Capex!D24*0.1)*Settings!C16)/((1+Settings!C11)^Settings!C16), "-")</f>
        <v/>
      </c>
      <c r="E24" s="20">
        <f>IFERROR(((Tower_Capex!E24*0.1)*Settings!C16)/((1+Settings!C11)^Settings!C16), "-")</f>
        <v/>
      </c>
      <c r="F24" s="20">
        <f>IFERROR(((Tower_Capex!F24*0.1)*Settings!C16)/((1+Settings!C11)^Settings!C16), "-")</f>
        <v/>
      </c>
      <c r="G24" s="20">
        <f>IFERROR(((Tower_Capex!G24*0.1)*Settings!C16)/((1+Settings!C11)^Settings!C16), "-")</f>
        <v/>
      </c>
      <c r="H24" s="20">
        <f>IFERROR(((Tower_Capex!H24*0.1)*Settings!C16)/((1+Settings!C11)^Settings!C16), "-")</f>
        <v/>
      </c>
      <c r="I24" s="20">
        <f>IFERROR(((Tower_Capex!I24*0.1)*Settings!C16)/((1+Settings!C11)^Settings!C16), "-")</f>
        <v/>
      </c>
      <c r="J24" s="20">
        <f>IFERROR(((Tower_Capex!J24*0.1)*Settings!C16)/((1+Settings!C11)^Settings!C16), "-")</f>
        <v/>
      </c>
      <c r="K24" s="20">
        <f>IFERROR(((Tower_Capex!K24*0.1)*Settings!C16)/((1+Settings!C11)^Settings!C16), "-")</f>
        <v/>
      </c>
      <c r="L24" s="20">
        <f>IFERROR(((Tower_Capex!L24*0.1)*Settings!C16)/((1+Settings!C11)^Settings!C16), "-")</f>
        <v/>
      </c>
      <c r="M24" s="21">
        <f>IFERROR(INDEX(Options!$J$2:$J$1611,MATCH(A24, Options!$G$2:$G$1611,0)), )</f>
        <v/>
      </c>
      <c r="N24" s="30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IFERROR(((Tower_Capex!C25*0.1)*Settings!C16)/((1+Settings!C11)^Settings!C16), "-")</f>
        <v/>
      </c>
      <c r="D25" s="20">
        <f>IFERROR(((Tower_Capex!D25*0.1)*Settings!C16)/((1+Settings!C11)^Settings!C16), "-")</f>
        <v/>
      </c>
      <c r="E25" s="20">
        <f>IFERROR(((Tower_Capex!E25*0.1)*Settings!C16)/((1+Settings!C11)^Settings!C16), "-")</f>
        <v/>
      </c>
      <c r="F25" s="20">
        <f>IFERROR(((Tower_Capex!F25*0.1)*Settings!C16)/((1+Settings!C11)^Settings!C16), "-")</f>
        <v/>
      </c>
      <c r="G25" s="20">
        <f>IFERROR(((Tower_Capex!G25*0.1)*Settings!C16)/((1+Settings!C11)^Settings!C16), "-")</f>
        <v/>
      </c>
      <c r="H25" s="20">
        <f>IFERROR(((Tower_Capex!H25*0.1)*Settings!C16)/((1+Settings!C11)^Settings!C16), "-")</f>
        <v/>
      </c>
      <c r="I25" s="20">
        <f>IFERROR(((Tower_Capex!I25*0.1)*Settings!C16)/((1+Settings!C11)^Settings!C16), "-")</f>
        <v/>
      </c>
      <c r="J25" s="20">
        <f>IFERROR(((Tower_Capex!J25*0.1)*Settings!C16)/((1+Settings!C11)^Settings!C16), "-")</f>
        <v/>
      </c>
      <c r="K25" s="20">
        <f>IFERROR(((Tower_Capex!K25*0.1)*Settings!C16)/((1+Settings!C11)^Settings!C16), "-")</f>
        <v/>
      </c>
      <c r="L25" s="20">
        <f>IFERROR(((Tower_Capex!L25*0.1)*Settings!C16)/((1+Settings!C11)^Settings!C16), "-")</f>
        <v/>
      </c>
      <c r="M25" s="21">
        <f>IFERROR(INDEX(Options!$J$2:$J$1611,MATCH(A25, Options!$G$2:$G$1611,0)), )</f>
        <v/>
      </c>
      <c r="N25" s="30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IFERROR(((Tower_Capex!C26*0.1)*Settings!C16)/((1+Settings!C11)^Settings!C16), "-")</f>
        <v/>
      </c>
      <c r="D26" s="20">
        <f>IFERROR(((Tower_Capex!D26*0.1)*Settings!C16)/((1+Settings!C11)^Settings!C16), "-")</f>
        <v/>
      </c>
      <c r="E26" s="20">
        <f>IFERROR(((Tower_Capex!E26*0.1)*Settings!C16)/((1+Settings!C11)^Settings!C16), "-")</f>
        <v/>
      </c>
      <c r="F26" s="20">
        <f>IFERROR(((Tower_Capex!F26*0.1)*Settings!C16)/((1+Settings!C11)^Settings!C16), "-")</f>
        <v/>
      </c>
      <c r="G26" s="20">
        <f>IFERROR(((Tower_Capex!G26*0.1)*Settings!C16)/((1+Settings!C11)^Settings!C16), "-")</f>
        <v/>
      </c>
      <c r="H26" s="20">
        <f>IFERROR(((Tower_Capex!H26*0.1)*Settings!C16)/((1+Settings!C11)^Settings!C16), "-")</f>
        <v/>
      </c>
      <c r="I26" s="20">
        <f>IFERROR(((Tower_Capex!I26*0.1)*Settings!C16)/((1+Settings!C11)^Settings!C16), "-")</f>
        <v/>
      </c>
      <c r="J26" s="20">
        <f>IFERROR(((Tower_Capex!J26*0.1)*Settings!C16)/((1+Settings!C11)^Settings!C16), "-")</f>
        <v/>
      </c>
      <c r="K26" s="20">
        <f>IFERROR(((Tower_Capex!K26*0.1)*Settings!C16)/((1+Settings!C11)^Settings!C16), "-")</f>
        <v/>
      </c>
      <c r="L26" s="20">
        <f>IFERROR(((Tower_Capex!L26*0.1)*Settings!C16)/((1+Settings!C11)^Settings!C16), "-")</f>
        <v/>
      </c>
      <c r="M26" s="21">
        <f>IFERROR(INDEX(Options!$J$2:$J$1611,MATCH(A26, Options!$G$2:$G$1611,0)), )</f>
        <v/>
      </c>
      <c r="N26" s="30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IFERROR(((Tower_Capex!C27*0.1)*Settings!C16)/((1+Settings!C11)^Settings!C16), "-")</f>
        <v/>
      </c>
      <c r="D27" s="20">
        <f>IFERROR(((Tower_Capex!D27*0.1)*Settings!C16)/((1+Settings!C11)^Settings!C16), "-")</f>
        <v/>
      </c>
      <c r="E27" s="20">
        <f>IFERROR(((Tower_Capex!E27*0.1)*Settings!C16)/((1+Settings!C11)^Settings!C16), "-")</f>
        <v/>
      </c>
      <c r="F27" s="20">
        <f>IFERROR(((Tower_Capex!F27*0.1)*Settings!C16)/((1+Settings!C11)^Settings!C16), "-")</f>
        <v/>
      </c>
      <c r="G27" s="20">
        <f>IFERROR(((Tower_Capex!G27*0.1)*Settings!C16)/((1+Settings!C11)^Settings!C16), "-")</f>
        <v/>
      </c>
      <c r="H27" s="20">
        <f>IFERROR(((Tower_Capex!H27*0.1)*Settings!C16)/((1+Settings!C11)^Settings!C16), "-")</f>
        <v/>
      </c>
      <c r="I27" s="20">
        <f>IFERROR(((Tower_Capex!I27*0.1)*Settings!C16)/((1+Settings!C11)^Settings!C16), "-")</f>
        <v/>
      </c>
      <c r="J27" s="20">
        <f>IFERROR(((Tower_Capex!J27*0.1)*Settings!C16)/((1+Settings!C11)^Settings!C16), "-")</f>
        <v/>
      </c>
      <c r="K27" s="20">
        <f>IFERROR(((Tower_Capex!K27*0.1)*Settings!C16)/((1+Settings!C11)^Settings!C16), "-")</f>
        <v/>
      </c>
      <c r="L27" s="20">
        <f>IFERROR(((Tower_Capex!L27*0.1)*Settings!C16)/((1+Settings!C11)^Settings!C16), "-")</f>
        <v/>
      </c>
      <c r="M27" s="21">
        <f>IFERROR(INDEX(Options!$J$2:$J$1611,MATCH(A27, Options!$G$2:$G$1611,0)), )</f>
        <v/>
      </c>
      <c r="N27" s="30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IFERROR(((Tower_Capex!C28*0.1)*Settings!C16)/((1+Settings!C11)^Settings!C16), "-")</f>
        <v/>
      </c>
      <c r="D28" s="20">
        <f>IFERROR(((Tower_Capex!D28*0.1)*Settings!C16)/((1+Settings!C11)^Settings!C16), "-")</f>
        <v/>
      </c>
      <c r="E28" s="20">
        <f>IFERROR(((Tower_Capex!E28*0.1)*Settings!C16)/((1+Settings!C11)^Settings!C16), "-")</f>
        <v/>
      </c>
      <c r="F28" s="20">
        <f>IFERROR(((Tower_Capex!F28*0.1)*Settings!C16)/((1+Settings!C11)^Settings!C16), "-")</f>
        <v/>
      </c>
      <c r="G28" s="20">
        <f>IFERROR(((Tower_Capex!G28*0.1)*Settings!C16)/((1+Settings!C11)^Settings!C16), "-")</f>
        <v/>
      </c>
      <c r="H28" s="20">
        <f>IFERROR(((Tower_Capex!H28*0.1)*Settings!C16)/((1+Settings!C11)^Settings!C16), "-")</f>
        <v/>
      </c>
      <c r="I28" s="20">
        <f>IFERROR(((Tower_Capex!I28*0.1)*Settings!C16)/((1+Settings!C11)^Settings!C16), "-")</f>
        <v/>
      </c>
      <c r="J28" s="20">
        <f>IFERROR(((Tower_Capex!J28*0.1)*Settings!C16)/((1+Settings!C11)^Settings!C16), "-")</f>
        <v/>
      </c>
      <c r="K28" s="20">
        <f>IFERROR(((Tower_Capex!K28*0.1)*Settings!C16)/((1+Settings!C11)^Settings!C16), "-")</f>
        <v/>
      </c>
      <c r="L28" s="20">
        <f>IFERROR(((Tower_Capex!L28*0.1)*Settings!C16)/((1+Settings!C11)^Settings!C16), "-")</f>
        <v/>
      </c>
      <c r="M28" s="21">
        <f>IFERROR(INDEX(Options!$J$2:$J$1611,MATCH(A28, Options!$G$2:$G$1611,0)), )</f>
        <v/>
      </c>
      <c r="N28" s="30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IFERROR(((Tower_Capex!C29*0.1)*Settings!C16)/((1+Settings!C11)^Settings!C16), "-")</f>
        <v/>
      </c>
      <c r="D29" s="20">
        <f>IFERROR(((Tower_Capex!D29*0.1)*Settings!C16)/((1+Settings!C11)^Settings!C16), "-")</f>
        <v/>
      </c>
      <c r="E29" s="20">
        <f>IFERROR(((Tower_Capex!E29*0.1)*Settings!C16)/((1+Settings!C11)^Settings!C16), "-")</f>
        <v/>
      </c>
      <c r="F29" s="20">
        <f>IFERROR(((Tower_Capex!F29*0.1)*Settings!C16)/((1+Settings!C11)^Settings!C16), "-")</f>
        <v/>
      </c>
      <c r="G29" s="20">
        <f>IFERROR(((Tower_Capex!G29*0.1)*Settings!C16)/((1+Settings!C11)^Settings!C16), "-")</f>
        <v/>
      </c>
      <c r="H29" s="20">
        <f>IFERROR(((Tower_Capex!H29*0.1)*Settings!C16)/((1+Settings!C11)^Settings!C16), "-")</f>
        <v/>
      </c>
      <c r="I29" s="20">
        <f>IFERROR(((Tower_Capex!I29*0.1)*Settings!C16)/((1+Settings!C11)^Settings!C16), "-")</f>
        <v/>
      </c>
      <c r="J29" s="20">
        <f>IFERROR(((Tower_Capex!J29*0.1)*Settings!C16)/((1+Settings!C11)^Settings!C16), "-")</f>
        <v/>
      </c>
      <c r="K29" s="20">
        <f>IFERROR(((Tower_Capex!K29*0.1)*Settings!C16)/((1+Settings!C11)^Settings!C16), "-")</f>
        <v/>
      </c>
      <c r="L29" s="20">
        <f>IFERROR(((Tower_Capex!L29*0.1)*Settings!C16)/((1+Settings!C11)^Settings!C16), "-")</f>
        <v/>
      </c>
      <c r="M29" s="21">
        <f>IFERROR(INDEX(Options!$J$2:$J$1611,MATCH(A29, Options!$G$2:$G$1611,0)), )</f>
        <v/>
      </c>
      <c r="N29" s="30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IFERROR(((Tower_Capex!C30*0.1)*Settings!C16)/((1+Settings!C11)^Settings!C16), "-")</f>
        <v/>
      </c>
      <c r="D30" s="20">
        <f>IFERROR(((Tower_Capex!D30*0.1)*Settings!C16)/((1+Settings!C11)^Settings!C16), "-")</f>
        <v/>
      </c>
      <c r="E30" s="20">
        <f>IFERROR(((Tower_Capex!E30*0.1)*Settings!C16)/((1+Settings!C11)^Settings!C16), "-")</f>
        <v/>
      </c>
      <c r="F30" s="20">
        <f>IFERROR(((Tower_Capex!F30*0.1)*Settings!C16)/((1+Settings!C11)^Settings!C16), "-")</f>
        <v/>
      </c>
      <c r="G30" s="20">
        <f>IFERROR(((Tower_Capex!G30*0.1)*Settings!C16)/((1+Settings!C11)^Settings!C16), "-")</f>
        <v/>
      </c>
      <c r="H30" s="20">
        <f>IFERROR(((Tower_Capex!H30*0.1)*Settings!C16)/((1+Settings!C11)^Settings!C16), "-")</f>
        <v/>
      </c>
      <c r="I30" s="20">
        <f>IFERROR(((Tower_Capex!I30*0.1)*Settings!C16)/((1+Settings!C11)^Settings!C16), "-")</f>
        <v/>
      </c>
      <c r="J30" s="20">
        <f>IFERROR(((Tower_Capex!J30*0.1)*Settings!C16)/((1+Settings!C11)^Settings!C16), "-")</f>
        <v/>
      </c>
      <c r="K30" s="20">
        <f>IFERROR(((Tower_Capex!K30*0.1)*Settings!C16)/((1+Settings!C11)^Settings!C16), "-")</f>
        <v/>
      </c>
      <c r="L30" s="20">
        <f>IFERROR(((Tower_Capex!L30*0.1)*Settings!C16)/((1+Settings!C11)^Settings!C16), "-")</f>
        <v/>
      </c>
      <c r="M30" s="21">
        <f>IFERROR(INDEX(Options!$J$2:$J$1611,MATCH(A30, Options!$G$2:$G$1611,0)), )</f>
        <v/>
      </c>
      <c r="N30" s="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IFERROR(((Tower_Capex!C31*0.1)*Settings!C16)/((1+Settings!C11)^Settings!C16), "-")</f>
        <v/>
      </c>
      <c r="D31" s="20">
        <f>IFERROR(((Tower_Capex!D31*0.1)*Settings!C16)/((1+Settings!C11)^Settings!C16), "-")</f>
        <v/>
      </c>
      <c r="E31" s="20">
        <f>IFERROR(((Tower_Capex!E31*0.1)*Settings!C16)/((1+Settings!C11)^Settings!C16), "-")</f>
        <v/>
      </c>
      <c r="F31" s="20">
        <f>IFERROR(((Tower_Capex!F31*0.1)*Settings!C16)/((1+Settings!C11)^Settings!C16), "-")</f>
        <v/>
      </c>
      <c r="G31" s="20">
        <f>IFERROR(((Tower_Capex!G31*0.1)*Settings!C16)/((1+Settings!C11)^Settings!C16), "-")</f>
        <v/>
      </c>
      <c r="H31" s="20">
        <f>IFERROR(((Tower_Capex!H31*0.1)*Settings!C16)/((1+Settings!C11)^Settings!C16), "-")</f>
        <v/>
      </c>
      <c r="I31" s="20">
        <f>IFERROR(((Tower_Capex!I31*0.1)*Settings!C16)/((1+Settings!C11)^Settings!C16), "-")</f>
        <v/>
      </c>
      <c r="J31" s="20">
        <f>IFERROR(((Tower_Capex!J31*0.1)*Settings!C16)/((1+Settings!C11)^Settings!C16), "-")</f>
        <v/>
      </c>
      <c r="K31" s="20">
        <f>IFERROR(((Tower_Capex!K31*0.1)*Settings!C16)/((1+Settings!C11)^Settings!C16), "-")</f>
        <v/>
      </c>
      <c r="L31" s="20">
        <f>IFERROR(((Tower_Capex!L31*0.1)*Settings!C16)/((1+Settings!C11)^Settings!C16), "-")</f>
        <v/>
      </c>
      <c r="M31" s="21">
        <f>IFERROR(INDEX(Options!$J$2:$J$1611,MATCH(A31, Options!$G$2:$G$1611,0)), )</f>
        <v/>
      </c>
      <c r="N31" s="30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IFERROR(((Tower_Capex!C32*0.1)*Settings!C16)/((1+Settings!C11)^Settings!C16), "-")</f>
        <v/>
      </c>
      <c r="D32" s="20">
        <f>IFERROR(((Tower_Capex!D32*0.1)*Settings!C16)/((1+Settings!C11)^Settings!C16), "-")</f>
        <v/>
      </c>
      <c r="E32" s="20">
        <f>IFERROR(((Tower_Capex!E32*0.1)*Settings!C16)/((1+Settings!C11)^Settings!C16), "-")</f>
        <v/>
      </c>
      <c r="F32" s="20">
        <f>IFERROR(((Tower_Capex!F32*0.1)*Settings!C16)/((1+Settings!C11)^Settings!C16), "-")</f>
        <v/>
      </c>
      <c r="G32" s="20">
        <f>IFERROR(((Tower_Capex!G32*0.1)*Settings!C16)/((1+Settings!C11)^Settings!C16), "-")</f>
        <v/>
      </c>
      <c r="H32" s="20">
        <f>IFERROR(((Tower_Capex!H32*0.1)*Settings!C16)/((1+Settings!C11)^Settings!C16), "-")</f>
        <v/>
      </c>
      <c r="I32" s="20">
        <f>IFERROR(((Tower_Capex!I32*0.1)*Settings!C16)/((1+Settings!C11)^Settings!C16), "-")</f>
        <v/>
      </c>
      <c r="J32" s="20">
        <f>IFERROR(((Tower_Capex!J32*0.1)*Settings!C16)/((1+Settings!C11)^Settings!C16), "-")</f>
        <v/>
      </c>
      <c r="K32" s="20">
        <f>IFERROR(((Tower_Capex!K32*0.1)*Settings!C16)/((1+Settings!C11)^Settings!C16), "-")</f>
        <v/>
      </c>
      <c r="L32" s="20">
        <f>IFERROR(((Tower_Capex!L32*0.1)*Settings!C16)/((1+Settings!C11)^Settings!C16), "-")</f>
        <v/>
      </c>
      <c r="M32" s="21">
        <f>IFERROR(INDEX(Options!$J$2:$J$1611,MATCH(A32, Options!$G$2:$G$1611,0)), )</f>
        <v/>
      </c>
      <c r="N32" s="30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IFERROR(((Tower_Capex!C33*0.1)*Settings!C16)/((1+Settings!C11)^Settings!C16), "-")</f>
        <v/>
      </c>
      <c r="D33" s="20">
        <f>IFERROR(((Tower_Capex!D33*0.1)*Settings!C16)/((1+Settings!C11)^Settings!C16), "-")</f>
        <v/>
      </c>
      <c r="E33" s="20">
        <f>IFERROR(((Tower_Capex!E33*0.1)*Settings!C16)/((1+Settings!C11)^Settings!C16), "-")</f>
        <v/>
      </c>
      <c r="F33" s="20">
        <f>IFERROR(((Tower_Capex!F33*0.1)*Settings!C16)/((1+Settings!C11)^Settings!C16), "-")</f>
        <v/>
      </c>
      <c r="G33" s="20">
        <f>IFERROR(((Tower_Capex!G33*0.1)*Settings!C16)/((1+Settings!C11)^Settings!C16), "-")</f>
        <v/>
      </c>
      <c r="H33" s="20">
        <f>IFERROR(((Tower_Capex!H33*0.1)*Settings!C16)/((1+Settings!C11)^Settings!C16), "-")</f>
        <v/>
      </c>
      <c r="I33" s="20">
        <f>IFERROR(((Tower_Capex!I33*0.1)*Settings!C16)/((1+Settings!C11)^Settings!C16), "-")</f>
        <v/>
      </c>
      <c r="J33" s="20">
        <f>IFERROR(((Tower_Capex!J33*0.1)*Settings!C16)/((1+Settings!C11)^Settings!C16), "-")</f>
        <v/>
      </c>
      <c r="K33" s="20">
        <f>IFERROR(((Tower_Capex!K33*0.1)*Settings!C16)/((1+Settings!C11)^Settings!C16), "-")</f>
        <v/>
      </c>
      <c r="L33" s="20">
        <f>IFERROR(((Tower_Capex!L33*0.1)*Settings!C16)/((1+Settings!C11)^Settings!C16), "-")</f>
        <v/>
      </c>
      <c r="M33" s="21">
        <f>IFERROR(INDEX(Options!$J$2:$J$1611,MATCH(A33, Options!$G$2:$G$1611,0)), )</f>
        <v/>
      </c>
      <c r="N33" s="30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IFERROR(((Tower_Capex!C34*0.1)*Settings!C16)/((1+Settings!C11)^Settings!C16), "-")</f>
        <v/>
      </c>
      <c r="D34" s="20">
        <f>IFERROR(((Tower_Capex!D34*0.1)*Settings!C16)/((1+Settings!C11)^Settings!C16), "-")</f>
        <v/>
      </c>
      <c r="E34" s="20">
        <f>IFERROR(((Tower_Capex!E34*0.1)*Settings!C16)/((1+Settings!C11)^Settings!C16), "-")</f>
        <v/>
      </c>
      <c r="F34" s="20">
        <f>IFERROR(((Tower_Capex!F34*0.1)*Settings!C16)/((1+Settings!C11)^Settings!C16), "-")</f>
        <v/>
      </c>
      <c r="G34" s="20">
        <f>IFERROR(((Tower_Capex!G34*0.1)*Settings!C16)/((1+Settings!C11)^Settings!C16), "-")</f>
        <v/>
      </c>
      <c r="H34" s="20">
        <f>IFERROR(((Tower_Capex!H34*0.1)*Settings!C16)/((1+Settings!C11)^Settings!C16), "-")</f>
        <v/>
      </c>
      <c r="I34" s="20">
        <f>IFERROR(((Tower_Capex!I34*0.1)*Settings!C16)/((1+Settings!C11)^Settings!C16), "-")</f>
        <v/>
      </c>
      <c r="J34" s="20">
        <f>IFERROR(((Tower_Capex!J34*0.1)*Settings!C16)/((1+Settings!C11)^Settings!C16), "-")</f>
        <v/>
      </c>
      <c r="K34" s="20">
        <f>IFERROR(((Tower_Capex!K34*0.1)*Settings!C16)/((1+Settings!C11)^Settings!C16), "-")</f>
        <v/>
      </c>
      <c r="L34" s="20">
        <f>IFERROR(((Tower_Capex!L34*0.1)*Settings!C16)/((1+Settings!C11)^Settings!C16), "-")</f>
        <v/>
      </c>
      <c r="M34" s="21">
        <f>IFERROR(INDEX(Options!$J$2:$J$1611,MATCH(A34, Options!$G$2:$G$1611,0)), )</f>
        <v/>
      </c>
      <c r="N34" s="30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IFERROR(((Tower_Capex!C35*0.1)*Settings!C16)/((1+Settings!C11)^Settings!C16), "-")</f>
        <v/>
      </c>
      <c r="D35" s="20">
        <f>IFERROR(((Tower_Capex!D35*0.1)*Settings!C16)/((1+Settings!C11)^Settings!C16), "-")</f>
        <v/>
      </c>
      <c r="E35" s="20">
        <f>IFERROR(((Tower_Capex!E35*0.1)*Settings!C16)/((1+Settings!C11)^Settings!C16), "-")</f>
        <v/>
      </c>
      <c r="F35" s="20">
        <f>IFERROR(((Tower_Capex!F35*0.1)*Settings!C16)/((1+Settings!C11)^Settings!C16), "-")</f>
        <v/>
      </c>
      <c r="G35" s="20">
        <f>IFERROR(((Tower_Capex!G35*0.1)*Settings!C16)/((1+Settings!C11)^Settings!C16), "-")</f>
        <v/>
      </c>
      <c r="H35" s="20">
        <f>IFERROR(((Tower_Capex!H35*0.1)*Settings!C16)/((1+Settings!C11)^Settings!C16), "-")</f>
        <v/>
      </c>
      <c r="I35" s="20">
        <f>IFERROR(((Tower_Capex!I35*0.1)*Settings!C16)/((1+Settings!C11)^Settings!C16), "-")</f>
        <v/>
      </c>
      <c r="J35" s="20">
        <f>IFERROR(((Tower_Capex!J35*0.1)*Settings!C16)/((1+Settings!C11)^Settings!C16), "-")</f>
        <v/>
      </c>
      <c r="K35" s="20">
        <f>IFERROR(((Tower_Capex!K35*0.1)*Settings!C16)/((1+Settings!C11)^Settings!C16), "-")</f>
        <v/>
      </c>
      <c r="L35" s="20">
        <f>IFERROR(((Tower_Capex!L35*0.1)*Settings!C16)/((1+Settings!C11)^Settings!C16), "-")</f>
        <v/>
      </c>
      <c r="M35" s="21">
        <f>IFERROR(INDEX(Options!$J$2:$J$1611,MATCH(A35, Options!$G$2:$G$1611,0)), )</f>
        <v/>
      </c>
      <c r="N35" s="30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IFERROR(((Tower_Capex!C36*0.1)*Settings!C16)/((1+Settings!C11)^Settings!C16), "-")</f>
        <v/>
      </c>
      <c r="D36" s="20">
        <f>IFERROR(((Tower_Capex!D36*0.1)*Settings!C16)/((1+Settings!C11)^Settings!C16), "-")</f>
        <v/>
      </c>
      <c r="E36" s="20">
        <f>IFERROR(((Tower_Capex!E36*0.1)*Settings!C16)/((1+Settings!C11)^Settings!C16), "-")</f>
        <v/>
      </c>
      <c r="F36" s="20">
        <f>IFERROR(((Tower_Capex!F36*0.1)*Settings!C16)/((1+Settings!C11)^Settings!C16), "-")</f>
        <v/>
      </c>
      <c r="G36" s="20">
        <f>IFERROR(((Tower_Capex!G36*0.1)*Settings!C16)/((1+Settings!C11)^Settings!C16), "-")</f>
        <v/>
      </c>
      <c r="H36" s="20">
        <f>IFERROR(((Tower_Capex!H36*0.1)*Settings!C16)/((1+Settings!C11)^Settings!C16), "-")</f>
        <v/>
      </c>
      <c r="I36" s="20">
        <f>IFERROR(((Tower_Capex!I36*0.1)*Settings!C16)/((1+Settings!C11)^Settings!C16), "-")</f>
        <v/>
      </c>
      <c r="J36" s="20">
        <f>IFERROR(((Tower_Capex!J36*0.1)*Settings!C16)/((1+Settings!C11)^Settings!C16), "-")</f>
        <v/>
      </c>
      <c r="K36" s="20">
        <f>IFERROR(((Tower_Capex!K36*0.1)*Settings!C16)/((1+Settings!C11)^Settings!C16), "-")</f>
        <v/>
      </c>
      <c r="L36" s="20">
        <f>IFERROR(((Tower_Capex!L36*0.1)*Settings!C16)/((1+Settings!C11)^Settings!C16), "-")</f>
        <v/>
      </c>
      <c r="M36" s="21">
        <f>IFERROR(INDEX(Options!$J$2:$J$1611,MATCH(A36, Options!$G$2:$G$1611,0)), )</f>
        <v/>
      </c>
      <c r="N36" s="30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IFERROR(((Tower_Capex!C37*0.1)*Settings!C16)/((1+Settings!C11)^Settings!C16), "-")</f>
        <v/>
      </c>
      <c r="D37" s="20">
        <f>IFERROR(((Tower_Capex!D37*0.1)*Settings!C16)/((1+Settings!C11)^Settings!C16), "-")</f>
        <v/>
      </c>
      <c r="E37" s="20">
        <f>IFERROR(((Tower_Capex!E37*0.1)*Settings!C16)/((1+Settings!C11)^Settings!C16), "-")</f>
        <v/>
      </c>
      <c r="F37" s="20">
        <f>IFERROR(((Tower_Capex!F37*0.1)*Settings!C16)/((1+Settings!C11)^Settings!C16), "-")</f>
        <v/>
      </c>
      <c r="G37" s="20">
        <f>IFERROR(((Tower_Capex!G37*0.1)*Settings!C16)/((1+Settings!C11)^Settings!C16), "-")</f>
        <v/>
      </c>
      <c r="H37" s="20">
        <f>IFERROR(((Tower_Capex!H37*0.1)*Settings!C16)/((1+Settings!C11)^Settings!C16), "-")</f>
        <v/>
      </c>
      <c r="I37" s="20">
        <f>IFERROR(((Tower_Capex!I37*0.1)*Settings!C16)/((1+Settings!C11)^Settings!C16), "-")</f>
        <v/>
      </c>
      <c r="J37" s="20">
        <f>IFERROR(((Tower_Capex!J37*0.1)*Settings!C16)/((1+Settings!C11)^Settings!C16), "-")</f>
        <v/>
      </c>
      <c r="K37" s="20">
        <f>IFERROR(((Tower_Capex!K37*0.1)*Settings!C16)/((1+Settings!C11)^Settings!C16), "-")</f>
        <v/>
      </c>
      <c r="L37" s="20">
        <f>IFERROR(((Tower_Capex!L37*0.1)*Settings!C16)/((1+Settings!C11)^Settings!C16), "-")</f>
        <v/>
      </c>
      <c r="M37" s="21">
        <f>IFERROR(INDEX(Options!$J$2:$J$1611,MATCH(A37, Options!$G$2:$G$1611,0)), )</f>
        <v/>
      </c>
      <c r="N37" s="30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IFERROR(((Tower_Capex!C38*0.1)*Settings!C16)/((1+Settings!C11)^Settings!C16), "-")</f>
        <v/>
      </c>
      <c r="D38" s="20">
        <f>IFERROR(((Tower_Capex!D38*0.1)*Settings!C16)/((1+Settings!C11)^Settings!C16), "-")</f>
        <v/>
      </c>
      <c r="E38" s="20">
        <f>IFERROR(((Tower_Capex!E38*0.1)*Settings!C16)/((1+Settings!C11)^Settings!C16), "-")</f>
        <v/>
      </c>
      <c r="F38" s="20">
        <f>IFERROR(((Tower_Capex!F38*0.1)*Settings!C16)/((1+Settings!C11)^Settings!C16), "-")</f>
        <v/>
      </c>
      <c r="G38" s="20">
        <f>IFERROR(((Tower_Capex!G38*0.1)*Settings!C16)/((1+Settings!C11)^Settings!C16), "-")</f>
        <v/>
      </c>
      <c r="H38" s="20">
        <f>IFERROR(((Tower_Capex!H38*0.1)*Settings!C16)/((1+Settings!C11)^Settings!C16), "-")</f>
        <v/>
      </c>
      <c r="I38" s="20">
        <f>IFERROR(((Tower_Capex!I38*0.1)*Settings!C16)/((1+Settings!C11)^Settings!C16), "-")</f>
        <v/>
      </c>
      <c r="J38" s="20">
        <f>IFERROR(((Tower_Capex!J38*0.1)*Settings!C16)/((1+Settings!C11)^Settings!C16), "-")</f>
        <v/>
      </c>
      <c r="K38" s="20">
        <f>IFERROR(((Tower_Capex!K38*0.1)*Settings!C16)/((1+Settings!C11)^Settings!C16), "-")</f>
        <v/>
      </c>
      <c r="L38" s="20">
        <f>IFERROR(((Tower_Capex!L38*0.1)*Settings!C16)/((1+Settings!C11)^Settings!C16), "-")</f>
        <v/>
      </c>
      <c r="M38" s="21">
        <f>IFERROR(INDEX(Options!$J$2:$J$1611,MATCH(A38, Options!$G$2:$G$1611,0)), )</f>
        <v/>
      </c>
      <c r="N38" s="30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IFERROR(((Tower_Capex!C39*0.1)*Settings!C16)/((1+Settings!C11)^Settings!C16), "-")</f>
        <v/>
      </c>
      <c r="D39" s="20">
        <f>IFERROR(((Tower_Capex!D39*0.1)*Settings!C16)/((1+Settings!C11)^Settings!C16), "-")</f>
        <v/>
      </c>
      <c r="E39" s="20">
        <f>IFERROR(((Tower_Capex!E39*0.1)*Settings!C16)/((1+Settings!C11)^Settings!C16), "-")</f>
        <v/>
      </c>
      <c r="F39" s="20">
        <f>IFERROR(((Tower_Capex!F39*0.1)*Settings!C16)/((1+Settings!C11)^Settings!C16), "-")</f>
        <v/>
      </c>
      <c r="G39" s="20">
        <f>IFERROR(((Tower_Capex!G39*0.1)*Settings!C16)/((1+Settings!C11)^Settings!C16), "-")</f>
        <v/>
      </c>
      <c r="H39" s="20">
        <f>IFERROR(((Tower_Capex!H39*0.1)*Settings!C16)/((1+Settings!C11)^Settings!C16), "-")</f>
        <v/>
      </c>
      <c r="I39" s="20">
        <f>IFERROR(((Tower_Capex!I39*0.1)*Settings!C16)/((1+Settings!C11)^Settings!C16), "-")</f>
        <v/>
      </c>
      <c r="J39" s="20">
        <f>IFERROR(((Tower_Capex!J39*0.1)*Settings!C16)/((1+Settings!C11)^Settings!C16), "-")</f>
        <v/>
      </c>
      <c r="K39" s="20">
        <f>IFERROR(((Tower_Capex!K39*0.1)*Settings!C16)/((1+Settings!C11)^Settings!C16), "-")</f>
        <v/>
      </c>
      <c r="L39" s="20">
        <f>IFERROR(((Tower_Capex!L39*0.1)*Settings!C16)/((1+Settings!C11)^Settings!C16), "-")</f>
        <v/>
      </c>
      <c r="M39" s="21">
        <f>IFERROR(INDEX(Options!$J$2:$J$1611,MATCH(A39, Options!$G$2:$G$1611,0)), )</f>
        <v/>
      </c>
      <c r="N39" s="30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IFERROR(((Tower_Capex!C40*0.1)*Settings!C16)/((1+Settings!C11)^Settings!C16), "-")</f>
        <v/>
      </c>
      <c r="D40" s="20">
        <f>IFERROR(((Tower_Capex!D40*0.1)*Settings!C16)/((1+Settings!C11)^Settings!C16), "-")</f>
        <v/>
      </c>
      <c r="E40" s="20">
        <f>IFERROR(((Tower_Capex!E40*0.1)*Settings!C16)/((1+Settings!C11)^Settings!C16), "-")</f>
        <v/>
      </c>
      <c r="F40" s="20">
        <f>IFERROR(((Tower_Capex!F40*0.1)*Settings!C16)/((1+Settings!C11)^Settings!C16), "-")</f>
        <v/>
      </c>
      <c r="G40" s="20">
        <f>IFERROR(((Tower_Capex!G40*0.1)*Settings!C16)/((1+Settings!C11)^Settings!C16), "-")</f>
        <v/>
      </c>
      <c r="H40" s="20">
        <f>IFERROR(((Tower_Capex!H40*0.1)*Settings!C16)/((1+Settings!C11)^Settings!C16), "-")</f>
        <v/>
      </c>
      <c r="I40" s="20">
        <f>IFERROR(((Tower_Capex!I40*0.1)*Settings!C16)/((1+Settings!C11)^Settings!C16), "-")</f>
        <v/>
      </c>
      <c r="J40" s="20">
        <f>IFERROR(((Tower_Capex!J40*0.1)*Settings!C16)/((1+Settings!C11)^Settings!C16), "-")</f>
        <v/>
      </c>
      <c r="K40" s="20">
        <f>IFERROR(((Tower_Capex!K40*0.1)*Settings!C16)/((1+Settings!C11)^Settings!C16), "-")</f>
        <v/>
      </c>
      <c r="L40" s="20">
        <f>IFERROR(((Tower_Capex!L40*0.1)*Settings!C16)/((1+Settings!C11)^Settings!C16), "-")</f>
        <v/>
      </c>
      <c r="M40" s="21">
        <f>IFERROR(INDEX(Options!$J$2:$J$1611,MATCH(A40, Options!$G$2:$G$1611,0)), )</f>
        <v/>
      </c>
      <c r="N40" s="3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IFERROR(((Tower_Capex!C41*0.1)*Settings!C16)/((1+Settings!C11)^Settings!C16), "-")</f>
        <v/>
      </c>
      <c r="D41" s="20">
        <f>IFERROR(((Tower_Capex!D41*0.1)*Settings!C16)/((1+Settings!C11)^Settings!C16), "-")</f>
        <v/>
      </c>
      <c r="E41" s="20">
        <f>IFERROR(((Tower_Capex!E41*0.1)*Settings!C16)/((1+Settings!C11)^Settings!C16), "-")</f>
        <v/>
      </c>
      <c r="F41" s="20">
        <f>IFERROR(((Tower_Capex!F41*0.1)*Settings!C16)/((1+Settings!C11)^Settings!C16), "-")</f>
        <v/>
      </c>
      <c r="G41" s="20">
        <f>IFERROR(((Tower_Capex!G41*0.1)*Settings!C16)/((1+Settings!C11)^Settings!C16), "-")</f>
        <v/>
      </c>
      <c r="H41" s="20">
        <f>IFERROR(((Tower_Capex!H41*0.1)*Settings!C16)/((1+Settings!C11)^Settings!C16), "-")</f>
        <v/>
      </c>
      <c r="I41" s="20">
        <f>IFERROR(((Tower_Capex!I41*0.1)*Settings!C16)/((1+Settings!C11)^Settings!C16), "-")</f>
        <v/>
      </c>
      <c r="J41" s="20">
        <f>IFERROR(((Tower_Capex!J41*0.1)*Settings!C16)/((1+Settings!C11)^Settings!C16), "-")</f>
        <v/>
      </c>
      <c r="K41" s="20">
        <f>IFERROR(((Tower_Capex!K41*0.1)*Settings!C16)/((1+Settings!C11)^Settings!C16), "-")</f>
        <v/>
      </c>
      <c r="L41" s="20">
        <f>IFERROR(((Tower_Capex!L41*0.1)*Settings!C16)/((1+Settings!C11)^Settings!C16), "-")</f>
        <v/>
      </c>
      <c r="M41" s="21">
        <f>IFERROR(INDEX(Options!$J$2:$J$1611,MATCH(A41, Options!$G$2:$G$1611,0)), )</f>
        <v/>
      </c>
      <c r="N41" s="30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IFERROR(((Tower_Capex!C42*0.1)*Settings!C16)/((1+Settings!C11)^Settings!C16), "-")</f>
        <v/>
      </c>
      <c r="D42" s="20">
        <f>IFERROR(((Tower_Capex!D42*0.1)*Settings!C16)/((1+Settings!C11)^Settings!C16), "-")</f>
        <v/>
      </c>
      <c r="E42" s="20">
        <f>IFERROR(((Tower_Capex!E42*0.1)*Settings!C16)/((1+Settings!C11)^Settings!C16), "-")</f>
        <v/>
      </c>
      <c r="F42" s="20">
        <f>IFERROR(((Tower_Capex!F42*0.1)*Settings!C16)/((1+Settings!C11)^Settings!C16), "-")</f>
        <v/>
      </c>
      <c r="G42" s="20">
        <f>IFERROR(((Tower_Capex!G42*0.1)*Settings!C16)/((1+Settings!C11)^Settings!C16), "-")</f>
        <v/>
      </c>
      <c r="H42" s="20">
        <f>IFERROR(((Tower_Capex!H42*0.1)*Settings!C16)/((1+Settings!C11)^Settings!C16), "-")</f>
        <v/>
      </c>
      <c r="I42" s="20">
        <f>IFERROR(((Tower_Capex!I42*0.1)*Settings!C16)/((1+Settings!C11)^Settings!C16), "-")</f>
        <v/>
      </c>
      <c r="J42" s="20">
        <f>IFERROR(((Tower_Capex!J42*0.1)*Settings!C16)/((1+Settings!C11)^Settings!C16), "-")</f>
        <v/>
      </c>
      <c r="K42" s="20">
        <f>IFERROR(((Tower_Capex!K42*0.1)*Settings!C16)/((1+Settings!C11)^Settings!C16), "-")</f>
        <v/>
      </c>
      <c r="L42" s="20">
        <f>IFERROR(((Tower_Capex!L42*0.1)*Settings!C16)/((1+Settings!C11)^Settings!C16), "-")</f>
        <v/>
      </c>
      <c r="M42" s="21">
        <f>IFERROR(INDEX(Options!$J$2:$J$1611,MATCH(A42, Options!$G$2:$G$1611,0)), )</f>
        <v/>
      </c>
      <c r="N42" s="30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IFERROR(((Tower_Capex!C43*0.1)*Settings!C16)/((1+Settings!C11)^Settings!C16), "-")</f>
        <v/>
      </c>
      <c r="D43" s="20">
        <f>IFERROR(((Tower_Capex!D43*0.1)*Settings!C16)/((1+Settings!C11)^Settings!C16), "-")</f>
        <v/>
      </c>
      <c r="E43" s="20">
        <f>IFERROR(((Tower_Capex!E43*0.1)*Settings!C16)/((1+Settings!C11)^Settings!C16), "-")</f>
        <v/>
      </c>
      <c r="F43" s="20">
        <f>IFERROR(((Tower_Capex!F43*0.1)*Settings!C16)/((1+Settings!C11)^Settings!C16), "-")</f>
        <v/>
      </c>
      <c r="G43" s="20">
        <f>IFERROR(((Tower_Capex!G43*0.1)*Settings!C16)/((1+Settings!C11)^Settings!C16), "-")</f>
        <v/>
      </c>
      <c r="H43" s="20">
        <f>IFERROR(((Tower_Capex!H43*0.1)*Settings!C16)/((1+Settings!C11)^Settings!C16), "-")</f>
        <v/>
      </c>
      <c r="I43" s="20">
        <f>IFERROR(((Tower_Capex!I43*0.1)*Settings!C16)/((1+Settings!C11)^Settings!C16), "-")</f>
        <v/>
      </c>
      <c r="J43" s="20">
        <f>IFERROR(((Tower_Capex!J43*0.1)*Settings!C16)/((1+Settings!C11)^Settings!C16), "-")</f>
        <v/>
      </c>
      <c r="K43" s="20">
        <f>IFERROR(((Tower_Capex!K43*0.1)*Settings!C16)/((1+Settings!C11)^Settings!C16), "-")</f>
        <v/>
      </c>
      <c r="L43" s="20">
        <f>IFERROR(((Tower_Capex!L43*0.1)*Settings!C16)/((1+Settings!C11)^Settings!C16), "-")</f>
        <v/>
      </c>
      <c r="M43" s="21">
        <f>IFERROR(INDEX(Options!$J$2:$J$1611,MATCH(A43, Options!$G$2:$G$1611,0)), )</f>
        <v/>
      </c>
      <c r="N43" s="30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IFERROR(((Tower_Capex!C44*0.1)*Settings!C16)/((1+Settings!C11)^Settings!C16), "-")</f>
        <v/>
      </c>
      <c r="D44" s="20">
        <f>IFERROR(((Tower_Capex!D44*0.1)*Settings!C16)/((1+Settings!C11)^Settings!C16), "-")</f>
        <v/>
      </c>
      <c r="E44" s="20">
        <f>IFERROR(((Tower_Capex!E44*0.1)*Settings!C16)/((1+Settings!C11)^Settings!C16), "-")</f>
        <v/>
      </c>
      <c r="F44" s="20">
        <f>IFERROR(((Tower_Capex!F44*0.1)*Settings!C16)/((1+Settings!C11)^Settings!C16), "-")</f>
        <v/>
      </c>
      <c r="G44" s="20">
        <f>IFERROR(((Tower_Capex!G44*0.1)*Settings!C16)/((1+Settings!C11)^Settings!C16), "-")</f>
        <v/>
      </c>
      <c r="H44" s="20">
        <f>IFERROR(((Tower_Capex!H44*0.1)*Settings!C16)/((1+Settings!C11)^Settings!C16), "-")</f>
        <v/>
      </c>
      <c r="I44" s="20">
        <f>IFERROR(((Tower_Capex!I44*0.1)*Settings!C16)/((1+Settings!C11)^Settings!C16), "-")</f>
        <v/>
      </c>
      <c r="J44" s="20">
        <f>IFERROR(((Tower_Capex!J44*0.1)*Settings!C16)/((1+Settings!C11)^Settings!C16), "-")</f>
        <v/>
      </c>
      <c r="K44" s="20">
        <f>IFERROR(((Tower_Capex!K44*0.1)*Settings!C16)/((1+Settings!C11)^Settings!C16), "-")</f>
        <v/>
      </c>
      <c r="L44" s="20">
        <f>IFERROR(((Tower_Capex!L44*0.1)*Settings!C16)/((1+Settings!C11)^Settings!C16), "-")</f>
        <v/>
      </c>
      <c r="M44" s="21">
        <f>IFERROR(INDEX(Options!$J$2:$J$1611,MATCH(A44, Options!$G$2:$G$1611,0)), )</f>
        <v/>
      </c>
      <c r="N44" s="30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IFERROR(((Tower_Capex!C45*0.1)*Settings!C16)/((1+Settings!C11)^Settings!C16), "-")</f>
        <v/>
      </c>
      <c r="D45" s="20">
        <f>IFERROR(((Tower_Capex!D45*0.1)*Settings!C16)/((1+Settings!C11)^Settings!C16), "-")</f>
        <v/>
      </c>
      <c r="E45" s="20">
        <f>IFERROR(((Tower_Capex!E45*0.1)*Settings!C16)/((1+Settings!C11)^Settings!C16), "-")</f>
        <v/>
      </c>
      <c r="F45" s="20">
        <f>IFERROR(((Tower_Capex!F45*0.1)*Settings!C16)/((1+Settings!C11)^Settings!C16), "-")</f>
        <v/>
      </c>
      <c r="G45" s="20">
        <f>IFERROR(((Tower_Capex!G45*0.1)*Settings!C16)/((1+Settings!C11)^Settings!C16), "-")</f>
        <v/>
      </c>
      <c r="H45" s="20">
        <f>IFERROR(((Tower_Capex!H45*0.1)*Settings!C16)/((1+Settings!C11)^Settings!C16), "-")</f>
        <v/>
      </c>
      <c r="I45" s="20">
        <f>IFERROR(((Tower_Capex!I45*0.1)*Settings!C16)/((1+Settings!C11)^Settings!C16), "-")</f>
        <v/>
      </c>
      <c r="J45" s="20">
        <f>IFERROR(((Tower_Capex!J45*0.1)*Settings!C16)/((1+Settings!C11)^Settings!C16), "-")</f>
        <v/>
      </c>
      <c r="K45" s="20">
        <f>IFERROR(((Tower_Capex!K45*0.1)*Settings!C16)/((1+Settings!C11)^Settings!C16), "-")</f>
        <v/>
      </c>
      <c r="L45" s="20">
        <f>IFERROR(((Tower_Capex!L45*0.1)*Settings!C16)/((1+Settings!C11)^Settings!C16), "-")</f>
        <v/>
      </c>
      <c r="M45" s="21">
        <f>IFERROR(INDEX(Options!$J$2:$J$1611,MATCH(A45, Options!$G$2:$G$1611,0)), )</f>
        <v/>
      </c>
      <c r="N45" s="30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IFERROR(((Tower_Capex!C46*0.1)*Settings!C16)/((1+Settings!C11)^Settings!C16), "-")</f>
        <v/>
      </c>
      <c r="D46" s="20">
        <f>IFERROR(((Tower_Capex!D46*0.1)*Settings!C16)/((1+Settings!C11)^Settings!C16), "-")</f>
        <v/>
      </c>
      <c r="E46" s="20">
        <f>IFERROR(((Tower_Capex!E46*0.1)*Settings!C16)/((1+Settings!C11)^Settings!C16), "-")</f>
        <v/>
      </c>
      <c r="F46" s="20">
        <f>IFERROR(((Tower_Capex!F46*0.1)*Settings!C16)/((1+Settings!C11)^Settings!C16), "-")</f>
        <v/>
      </c>
      <c r="G46" s="20">
        <f>IFERROR(((Tower_Capex!G46*0.1)*Settings!C16)/((1+Settings!C11)^Settings!C16), "-")</f>
        <v/>
      </c>
      <c r="H46" s="20">
        <f>IFERROR(((Tower_Capex!H46*0.1)*Settings!C16)/((1+Settings!C11)^Settings!C16), "-")</f>
        <v/>
      </c>
      <c r="I46" s="20">
        <f>IFERROR(((Tower_Capex!I46*0.1)*Settings!C16)/((1+Settings!C11)^Settings!C16), "-")</f>
        <v/>
      </c>
      <c r="J46" s="20">
        <f>IFERROR(((Tower_Capex!J46*0.1)*Settings!C16)/((1+Settings!C11)^Settings!C16), "-")</f>
        <v/>
      </c>
      <c r="K46" s="20">
        <f>IFERROR(((Tower_Capex!K46*0.1)*Settings!C16)/((1+Settings!C11)^Settings!C16), "-")</f>
        <v/>
      </c>
      <c r="L46" s="20">
        <f>IFERROR(((Tower_Capex!L46*0.1)*Settings!C16)/((1+Settings!C11)^Settings!C16), "-")</f>
        <v/>
      </c>
      <c r="M46" s="21">
        <f>IFERROR(INDEX(Options!$J$2:$J$1611,MATCH(A46, Options!$G$2:$G$1611,0)), )</f>
        <v/>
      </c>
      <c r="N46" s="30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IFERROR(((Tower_Capex!C47*0.1)*Settings!C16)/((1+Settings!C11)^Settings!C16), "-")</f>
        <v/>
      </c>
      <c r="D47" s="20">
        <f>IFERROR(((Tower_Capex!D47*0.1)*Settings!C16)/((1+Settings!C11)^Settings!C16), "-")</f>
        <v/>
      </c>
      <c r="E47" s="20">
        <f>IFERROR(((Tower_Capex!E47*0.1)*Settings!C16)/((1+Settings!C11)^Settings!C16), "-")</f>
        <v/>
      </c>
      <c r="F47" s="20">
        <f>IFERROR(((Tower_Capex!F47*0.1)*Settings!C16)/((1+Settings!C11)^Settings!C16), "-")</f>
        <v/>
      </c>
      <c r="G47" s="20">
        <f>IFERROR(((Tower_Capex!G47*0.1)*Settings!C16)/((1+Settings!C11)^Settings!C16), "-")</f>
        <v/>
      </c>
      <c r="H47" s="20">
        <f>IFERROR(((Tower_Capex!H47*0.1)*Settings!C16)/((1+Settings!C11)^Settings!C16), "-")</f>
        <v/>
      </c>
      <c r="I47" s="20">
        <f>IFERROR(((Tower_Capex!I47*0.1)*Settings!C16)/((1+Settings!C11)^Settings!C16), "-")</f>
        <v/>
      </c>
      <c r="J47" s="20">
        <f>IFERROR(((Tower_Capex!J47*0.1)*Settings!C16)/((1+Settings!C11)^Settings!C16), "-")</f>
        <v/>
      </c>
      <c r="K47" s="20">
        <f>IFERROR(((Tower_Capex!K47*0.1)*Settings!C16)/((1+Settings!C11)^Settings!C16), "-")</f>
        <v/>
      </c>
      <c r="L47" s="20">
        <f>IFERROR(((Tower_Capex!L47*0.1)*Settings!C16)/((1+Settings!C11)^Settings!C16), "-")</f>
        <v/>
      </c>
      <c r="M47" s="21">
        <f>IFERROR(INDEX(Options!$J$2:$J$1611,MATCH(A47, Options!$G$2:$G$1611,0)), )</f>
        <v/>
      </c>
      <c r="N47" s="30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IFERROR(((Tower_Capex!C48*0.1)*Settings!C16)/((1+Settings!C11)^Settings!C16), "-")</f>
        <v/>
      </c>
      <c r="D48" s="20">
        <f>IFERROR(((Tower_Capex!D48*0.1)*Settings!C16)/((1+Settings!C11)^Settings!C16), "-")</f>
        <v/>
      </c>
      <c r="E48" s="20">
        <f>IFERROR(((Tower_Capex!E48*0.1)*Settings!C16)/((1+Settings!C11)^Settings!C16), "-")</f>
        <v/>
      </c>
      <c r="F48" s="20">
        <f>IFERROR(((Tower_Capex!F48*0.1)*Settings!C16)/((1+Settings!C11)^Settings!C16), "-")</f>
        <v/>
      </c>
      <c r="G48" s="20">
        <f>IFERROR(((Tower_Capex!G48*0.1)*Settings!C16)/((1+Settings!C11)^Settings!C16), "-")</f>
        <v/>
      </c>
      <c r="H48" s="20">
        <f>IFERROR(((Tower_Capex!H48*0.1)*Settings!C16)/((1+Settings!C11)^Settings!C16), "-")</f>
        <v/>
      </c>
      <c r="I48" s="20">
        <f>IFERROR(((Tower_Capex!I48*0.1)*Settings!C16)/((1+Settings!C11)^Settings!C16), "-")</f>
        <v/>
      </c>
      <c r="J48" s="20">
        <f>IFERROR(((Tower_Capex!J48*0.1)*Settings!C16)/((1+Settings!C11)^Settings!C16), "-")</f>
        <v/>
      </c>
      <c r="K48" s="20">
        <f>IFERROR(((Tower_Capex!K48*0.1)*Settings!C16)/((1+Settings!C11)^Settings!C16), "-")</f>
        <v/>
      </c>
      <c r="L48" s="20">
        <f>IFERROR(((Tower_Capex!L48*0.1)*Settings!C16)/((1+Settings!C11)^Settings!C16), "-")</f>
        <v/>
      </c>
      <c r="M48" s="21">
        <f>IFERROR(INDEX(Options!$J$2:$J$1611,MATCH(A48, Options!$G$2:$G$1611,0)), )</f>
        <v/>
      </c>
      <c r="N48" s="30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IFERROR(((Tower_Capex!C49*0.1)*Settings!C16)/((1+Settings!C11)^Settings!C16), "-")</f>
        <v/>
      </c>
      <c r="D49" s="20">
        <f>IFERROR(((Tower_Capex!D49*0.1)*Settings!C16)/((1+Settings!C11)^Settings!C16), "-")</f>
        <v/>
      </c>
      <c r="E49" s="20">
        <f>IFERROR(((Tower_Capex!E49*0.1)*Settings!C16)/((1+Settings!C11)^Settings!C16), "-")</f>
        <v/>
      </c>
      <c r="F49" s="20">
        <f>IFERROR(((Tower_Capex!F49*0.1)*Settings!C16)/((1+Settings!C11)^Settings!C16), "-")</f>
        <v/>
      </c>
      <c r="G49" s="20">
        <f>IFERROR(((Tower_Capex!G49*0.1)*Settings!C16)/((1+Settings!C11)^Settings!C16), "-")</f>
        <v/>
      </c>
      <c r="H49" s="20">
        <f>IFERROR(((Tower_Capex!H49*0.1)*Settings!C16)/((1+Settings!C11)^Settings!C16), "-")</f>
        <v/>
      </c>
      <c r="I49" s="20">
        <f>IFERROR(((Tower_Capex!I49*0.1)*Settings!C16)/((1+Settings!C11)^Settings!C16), "-")</f>
        <v/>
      </c>
      <c r="J49" s="20">
        <f>IFERROR(((Tower_Capex!J49*0.1)*Settings!C16)/((1+Settings!C11)^Settings!C16), "-")</f>
        <v/>
      </c>
      <c r="K49" s="20">
        <f>IFERROR(((Tower_Capex!K49*0.1)*Settings!C16)/((1+Settings!C11)^Settings!C16), "-")</f>
        <v/>
      </c>
      <c r="L49" s="20">
        <f>IFERROR(((Tower_Capex!L49*0.1)*Settings!C16)/((1+Settings!C11)^Settings!C16), "-")</f>
        <v/>
      </c>
      <c r="M49" s="21">
        <f>IFERROR(INDEX(Options!$J$2:$J$1611,MATCH(A49, Options!$G$2:$G$1611,0)), )</f>
        <v/>
      </c>
      <c r="N49" s="30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IFERROR(((Tower_Capex!C50*0.1)*Settings!C16)/((1+Settings!C11)^Settings!C16), "-")</f>
        <v/>
      </c>
      <c r="D50" s="20">
        <f>IFERROR(((Tower_Capex!D50*0.1)*Settings!C16)/((1+Settings!C11)^Settings!C16), "-")</f>
        <v/>
      </c>
      <c r="E50" s="20">
        <f>IFERROR(((Tower_Capex!E50*0.1)*Settings!C16)/((1+Settings!C11)^Settings!C16), "-")</f>
        <v/>
      </c>
      <c r="F50" s="20">
        <f>IFERROR(((Tower_Capex!F50*0.1)*Settings!C16)/((1+Settings!C11)^Settings!C16), "-")</f>
        <v/>
      </c>
      <c r="G50" s="20">
        <f>IFERROR(((Tower_Capex!G50*0.1)*Settings!C16)/((1+Settings!C11)^Settings!C16), "-")</f>
        <v/>
      </c>
      <c r="H50" s="20">
        <f>IFERROR(((Tower_Capex!H50*0.1)*Settings!C16)/((1+Settings!C11)^Settings!C16), "-")</f>
        <v/>
      </c>
      <c r="I50" s="20">
        <f>IFERROR(((Tower_Capex!I50*0.1)*Settings!C16)/((1+Settings!C11)^Settings!C16), "-")</f>
        <v/>
      </c>
      <c r="J50" s="20">
        <f>IFERROR(((Tower_Capex!J50*0.1)*Settings!C16)/((1+Settings!C11)^Settings!C16), "-")</f>
        <v/>
      </c>
      <c r="K50" s="20">
        <f>IFERROR(((Tower_Capex!K50*0.1)*Settings!C16)/((1+Settings!C11)^Settings!C16), "-")</f>
        <v/>
      </c>
      <c r="L50" s="20">
        <f>IFERROR(((Tower_Capex!L50*0.1)*Settings!C16)/((1+Settings!C11)^Settings!C16), "-")</f>
        <v/>
      </c>
      <c r="M50" s="21">
        <f>IFERROR(INDEX(Options!$J$2:$J$1611,MATCH(A50, Options!$G$2:$G$1611,0)), )</f>
        <v/>
      </c>
      <c r="N50" s="3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IFERROR(((Tower_Capex!C51*0.1)*Settings!C16)/((1+Settings!C11)^Settings!C16), "-")</f>
        <v/>
      </c>
      <c r="D51" s="20">
        <f>IFERROR(((Tower_Capex!D51*0.1)*Settings!C16)/((1+Settings!C11)^Settings!C16), "-")</f>
        <v/>
      </c>
      <c r="E51" s="20">
        <f>IFERROR(((Tower_Capex!E51*0.1)*Settings!C16)/((1+Settings!C11)^Settings!C16), "-")</f>
        <v/>
      </c>
      <c r="F51" s="20">
        <f>IFERROR(((Tower_Capex!F51*0.1)*Settings!C16)/((1+Settings!C11)^Settings!C16), "-")</f>
        <v/>
      </c>
      <c r="G51" s="20">
        <f>IFERROR(((Tower_Capex!G51*0.1)*Settings!C16)/((1+Settings!C11)^Settings!C16), "-")</f>
        <v/>
      </c>
      <c r="H51" s="20">
        <f>IFERROR(((Tower_Capex!H51*0.1)*Settings!C16)/((1+Settings!C11)^Settings!C16), "-")</f>
        <v/>
      </c>
      <c r="I51" s="20">
        <f>IFERROR(((Tower_Capex!I51*0.1)*Settings!C16)/((1+Settings!C11)^Settings!C16), "-")</f>
        <v/>
      </c>
      <c r="J51" s="20">
        <f>IFERROR(((Tower_Capex!J51*0.1)*Settings!C16)/((1+Settings!C11)^Settings!C16), "-")</f>
        <v/>
      </c>
      <c r="K51" s="20">
        <f>IFERROR(((Tower_Capex!K51*0.1)*Settings!C16)/((1+Settings!C11)^Settings!C16), "-")</f>
        <v/>
      </c>
      <c r="L51" s="20">
        <f>IFERROR(((Tower_Capex!L51*0.1)*Settings!C16)/((1+Settings!C11)^Settings!C16), "-")</f>
        <v/>
      </c>
      <c r="M51" s="21">
        <f>IFERROR(INDEX(Options!$J$2:$J$1611,MATCH(A51, Options!$G$2:$G$1611,0)), )</f>
        <v/>
      </c>
      <c r="N51" s="30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IFERROR(((Tower_Capex!C52*0.1)*Settings!C16)/((1+Settings!C11)^Settings!C16), "-")</f>
        <v/>
      </c>
      <c r="D52" s="20">
        <f>IFERROR(((Tower_Capex!D52*0.1)*Settings!C16)/((1+Settings!C11)^Settings!C16), "-")</f>
        <v/>
      </c>
      <c r="E52" s="20">
        <f>IFERROR(((Tower_Capex!E52*0.1)*Settings!C16)/((1+Settings!C11)^Settings!C16), "-")</f>
        <v/>
      </c>
      <c r="F52" s="20">
        <f>IFERROR(((Tower_Capex!F52*0.1)*Settings!C16)/((1+Settings!C11)^Settings!C16), "-")</f>
        <v/>
      </c>
      <c r="G52" s="20">
        <f>IFERROR(((Tower_Capex!G52*0.1)*Settings!C16)/((1+Settings!C11)^Settings!C16), "-")</f>
        <v/>
      </c>
      <c r="H52" s="20">
        <f>IFERROR(((Tower_Capex!H52*0.1)*Settings!C16)/((1+Settings!C11)^Settings!C16), "-")</f>
        <v/>
      </c>
      <c r="I52" s="20">
        <f>IFERROR(((Tower_Capex!I52*0.1)*Settings!C16)/((1+Settings!C11)^Settings!C16), "-")</f>
        <v/>
      </c>
      <c r="J52" s="20">
        <f>IFERROR(((Tower_Capex!J52*0.1)*Settings!C16)/((1+Settings!C11)^Settings!C16), "-")</f>
        <v/>
      </c>
      <c r="K52" s="20">
        <f>IFERROR(((Tower_Capex!K52*0.1)*Settings!C16)/((1+Settings!C11)^Settings!C16), "-")</f>
        <v/>
      </c>
      <c r="L52" s="20">
        <f>IFERROR(((Tower_Capex!L52*0.1)*Settings!C16)/((1+Settings!C11)^Settings!C16), "-")</f>
        <v/>
      </c>
      <c r="M52" s="21">
        <f>IFERROR(INDEX(Options!$J$2:$J$1611,MATCH(A52, Options!$G$2:$G$1611,0)), )</f>
        <v/>
      </c>
      <c r="N52" s="30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IFERROR(((Tower_Capex!C53*0.1)*Settings!C16)/((1+Settings!C11)^Settings!C16), "-")</f>
        <v/>
      </c>
      <c r="D53" s="20">
        <f>IFERROR(((Tower_Capex!D53*0.1)*Settings!C16)/((1+Settings!C11)^Settings!C16), "-")</f>
        <v/>
      </c>
      <c r="E53" s="20">
        <f>IFERROR(((Tower_Capex!E53*0.1)*Settings!C16)/((1+Settings!C11)^Settings!C16), "-")</f>
        <v/>
      </c>
      <c r="F53" s="20">
        <f>IFERROR(((Tower_Capex!F53*0.1)*Settings!C16)/((1+Settings!C11)^Settings!C16), "-")</f>
        <v/>
      </c>
      <c r="G53" s="20">
        <f>IFERROR(((Tower_Capex!G53*0.1)*Settings!C16)/((1+Settings!C11)^Settings!C16), "-")</f>
        <v/>
      </c>
      <c r="H53" s="20">
        <f>IFERROR(((Tower_Capex!H53*0.1)*Settings!C16)/((1+Settings!C11)^Settings!C16), "-")</f>
        <v/>
      </c>
      <c r="I53" s="20">
        <f>IFERROR(((Tower_Capex!I53*0.1)*Settings!C16)/((1+Settings!C11)^Settings!C16), "-")</f>
        <v/>
      </c>
      <c r="J53" s="20">
        <f>IFERROR(((Tower_Capex!J53*0.1)*Settings!C16)/((1+Settings!C11)^Settings!C16), "-")</f>
        <v/>
      </c>
      <c r="K53" s="20">
        <f>IFERROR(((Tower_Capex!K53*0.1)*Settings!C16)/((1+Settings!C11)^Settings!C16), "-")</f>
        <v/>
      </c>
      <c r="L53" s="20">
        <f>IFERROR(((Tower_Capex!L53*0.1)*Settings!C16)/((1+Settings!C11)^Settings!C16), "-")</f>
        <v/>
      </c>
      <c r="M53" s="21">
        <f>IFERROR(INDEX(Options!$J$2:$J$1611,MATCH(A53, Options!$G$2:$G$1611,0)), )</f>
        <v/>
      </c>
      <c r="N53" s="30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IFERROR(((Tower_Capex!C54*0.1)*Settings!C16)/((1+Settings!C11)^Settings!C16), "-")</f>
        <v/>
      </c>
      <c r="D54" s="20">
        <f>IFERROR(((Tower_Capex!D54*0.1)*Settings!C16)/((1+Settings!C11)^Settings!C16), "-")</f>
        <v/>
      </c>
      <c r="E54" s="20">
        <f>IFERROR(((Tower_Capex!E54*0.1)*Settings!C16)/((1+Settings!C11)^Settings!C16), "-")</f>
        <v/>
      </c>
      <c r="F54" s="20">
        <f>IFERROR(((Tower_Capex!F54*0.1)*Settings!C16)/((1+Settings!C11)^Settings!C16), "-")</f>
        <v/>
      </c>
      <c r="G54" s="20">
        <f>IFERROR(((Tower_Capex!G54*0.1)*Settings!C16)/((1+Settings!C11)^Settings!C16), "-")</f>
        <v/>
      </c>
      <c r="H54" s="20">
        <f>IFERROR(((Tower_Capex!H54*0.1)*Settings!C16)/((1+Settings!C11)^Settings!C16), "-")</f>
        <v/>
      </c>
      <c r="I54" s="20">
        <f>IFERROR(((Tower_Capex!I54*0.1)*Settings!C16)/((1+Settings!C11)^Settings!C16), "-")</f>
        <v/>
      </c>
      <c r="J54" s="20">
        <f>IFERROR(((Tower_Capex!J54*0.1)*Settings!C16)/((1+Settings!C11)^Settings!C16), "-")</f>
        <v/>
      </c>
      <c r="K54" s="20">
        <f>IFERROR(((Tower_Capex!K54*0.1)*Settings!C16)/((1+Settings!C11)^Settings!C16), "-")</f>
        <v/>
      </c>
      <c r="L54" s="20">
        <f>IFERROR(((Tower_Capex!L54*0.1)*Settings!C16)/((1+Settings!C11)^Settings!C16), "-")</f>
        <v/>
      </c>
      <c r="M54" s="21">
        <f>IFERROR(INDEX(Options!$J$2:$J$1611,MATCH(A54, Options!$G$2:$G$1611,0)), )</f>
        <v/>
      </c>
      <c r="N54" s="30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IFERROR(((Tower_Capex!C55*0.1)*Settings!C16)/((1+Settings!C11)^Settings!C16), "-")</f>
        <v/>
      </c>
      <c r="D55" s="20">
        <f>IFERROR(((Tower_Capex!D55*0.1)*Settings!C16)/((1+Settings!C11)^Settings!C16), "-")</f>
        <v/>
      </c>
      <c r="E55" s="20">
        <f>IFERROR(((Tower_Capex!E55*0.1)*Settings!C16)/((1+Settings!C11)^Settings!C16), "-")</f>
        <v/>
      </c>
      <c r="F55" s="20">
        <f>IFERROR(((Tower_Capex!F55*0.1)*Settings!C16)/((1+Settings!C11)^Settings!C16), "-")</f>
        <v/>
      </c>
      <c r="G55" s="20">
        <f>IFERROR(((Tower_Capex!G55*0.1)*Settings!C16)/((1+Settings!C11)^Settings!C16), "-")</f>
        <v/>
      </c>
      <c r="H55" s="20">
        <f>IFERROR(((Tower_Capex!H55*0.1)*Settings!C16)/((1+Settings!C11)^Settings!C16), "-")</f>
        <v/>
      </c>
      <c r="I55" s="20">
        <f>IFERROR(((Tower_Capex!I55*0.1)*Settings!C16)/((1+Settings!C11)^Settings!C16), "-")</f>
        <v/>
      </c>
      <c r="J55" s="20">
        <f>IFERROR(((Tower_Capex!J55*0.1)*Settings!C16)/((1+Settings!C11)^Settings!C16), "-")</f>
        <v/>
      </c>
      <c r="K55" s="20">
        <f>IFERROR(((Tower_Capex!K55*0.1)*Settings!C16)/((1+Settings!C11)^Settings!C16), "-")</f>
        <v/>
      </c>
      <c r="L55" s="20">
        <f>IFERROR(((Tower_Capex!L55*0.1)*Settings!C16)/((1+Settings!C11)^Settings!C16), "-")</f>
        <v/>
      </c>
      <c r="M55" s="21">
        <f>IFERROR(INDEX(Options!$J$2:$J$1611,MATCH(A55, Options!$G$2:$G$1611,0)), )</f>
        <v/>
      </c>
      <c r="N55" s="30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IFERROR(((Tower_Capex!C56*0.1)*Settings!C16)/((1+Settings!C11)^Settings!C16), "-")</f>
        <v/>
      </c>
      <c r="D56" s="20">
        <f>IFERROR(((Tower_Capex!D56*0.1)*Settings!C16)/((1+Settings!C11)^Settings!C16), "-")</f>
        <v/>
      </c>
      <c r="E56" s="20">
        <f>IFERROR(((Tower_Capex!E56*0.1)*Settings!C16)/((1+Settings!C11)^Settings!C16), "-")</f>
        <v/>
      </c>
      <c r="F56" s="20">
        <f>IFERROR(((Tower_Capex!F56*0.1)*Settings!C16)/((1+Settings!C11)^Settings!C16), "-")</f>
        <v/>
      </c>
      <c r="G56" s="20">
        <f>IFERROR(((Tower_Capex!G56*0.1)*Settings!C16)/((1+Settings!C11)^Settings!C16), "-")</f>
        <v/>
      </c>
      <c r="H56" s="20">
        <f>IFERROR(((Tower_Capex!H56*0.1)*Settings!C16)/((1+Settings!C11)^Settings!C16), "-")</f>
        <v/>
      </c>
      <c r="I56" s="20">
        <f>IFERROR(((Tower_Capex!I56*0.1)*Settings!C16)/((1+Settings!C11)^Settings!C16), "-")</f>
        <v/>
      </c>
      <c r="J56" s="20">
        <f>IFERROR(((Tower_Capex!J56*0.1)*Settings!C16)/((1+Settings!C11)^Settings!C16), "-")</f>
        <v/>
      </c>
      <c r="K56" s="20">
        <f>IFERROR(((Tower_Capex!K56*0.1)*Settings!C16)/((1+Settings!C11)^Settings!C16), "-")</f>
        <v/>
      </c>
      <c r="L56" s="20">
        <f>IFERROR(((Tower_Capex!L56*0.1)*Settings!C16)/((1+Settings!C11)^Settings!C16), "-")</f>
        <v/>
      </c>
      <c r="M56" s="21">
        <f>IFERROR(INDEX(Options!$J$2:$J$1611,MATCH(A56, Options!$G$2:$G$1611,0)), )</f>
        <v/>
      </c>
      <c r="N56" s="30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IFERROR(((Tower_Capex!C57*0.1)*Settings!C16)/((1+Settings!C11)^Settings!C16), "-")</f>
        <v/>
      </c>
      <c r="D57" s="20">
        <f>IFERROR(((Tower_Capex!D57*0.1)*Settings!C16)/((1+Settings!C11)^Settings!C16), "-")</f>
        <v/>
      </c>
      <c r="E57" s="20">
        <f>IFERROR(((Tower_Capex!E57*0.1)*Settings!C16)/((1+Settings!C11)^Settings!C16), "-")</f>
        <v/>
      </c>
      <c r="F57" s="20">
        <f>IFERROR(((Tower_Capex!F57*0.1)*Settings!C16)/((1+Settings!C11)^Settings!C16), "-")</f>
        <v/>
      </c>
      <c r="G57" s="20">
        <f>IFERROR(((Tower_Capex!G57*0.1)*Settings!C16)/((1+Settings!C11)^Settings!C16), "-")</f>
        <v/>
      </c>
      <c r="H57" s="20">
        <f>IFERROR(((Tower_Capex!H57*0.1)*Settings!C16)/((1+Settings!C11)^Settings!C16), "-")</f>
        <v/>
      </c>
      <c r="I57" s="20">
        <f>IFERROR(((Tower_Capex!I57*0.1)*Settings!C16)/((1+Settings!C11)^Settings!C16), "-")</f>
        <v/>
      </c>
      <c r="J57" s="20">
        <f>IFERROR(((Tower_Capex!J57*0.1)*Settings!C16)/((1+Settings!C11)^Settings!C16), "-")</f>
        <v/>
      </c>
      <c r="K57" s="20">
        <f>IFERROR(((Tower_Capex!K57*0.1)*Settings!C16)/((1+Settings!C11)^Settings!C16), "-")</f>
        <v/>
      </c>
      <c r="L57" s="20">
        <f>IFERROR(((Tower_Capex!L57*0.1)*Settings!C16)/((1+Settings!C11)^Settings!C16), "-")</f>
        <v/>
      </c>
      <c r="M57" s="21">
        <f>IFERROR(INDEX(Options!$J$2:$J$1611,MATCH(A57, Options!$G$2:$G$1611,0)), )</f>
        <v/>
      </c>
      <c r="N57" s="30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IFERROR(((Tower_Capex!C58*0.1)*Settings!C16)/((1+Settings!C11)^Settings!C16), "-")</f>
        <v/>
      </c>
      <c r="D58" s="20">
        <f>IFERROR(((Tower_Capex!D58*0.1)*Settings!C16)/((1+Settings!C11)^Settings!C16), "-")</f>
        <v/>
      </c>
      <c r="E58" s="20">
        <f>IFERROR(((Tower_Capex!E58*0.1)*Settings!C16)/((1+Settings!C11)^Settings!C16), "-")</f>
        <v/>
      </c>
      <c r="F58" s="20">
        <f>IFERROR(((Tower_Capex!F58*0.1)*Settings!C16)/((1+Settings!C11)^Settings!C16), "-")</f>
        <v/>
      </c>
      <c r="G58" s="20">
        <f>IFERROR(((Tower_Capex!G58*0.1)*Settings!C16)/((1+Settings!C11)^Settings!C16), "-")</f>
        <v/>
      </c>
      <c r="H58" s="20">
        <f>IFERROR(((Tower_Capex!H58*0.1)*Settings!C16)/((1+Settings!C11)^Settings!C16), "-")</f>
        <v/>
      </c>
      <c r="I58" s="20">
        <f>IFERROR(((Tower_Capex!I58*0.1)*Settings!C16)/((1+Settings!C11)^Settings!C16), "-")</f>
        <v/>
      </c>
      <c r="J58" s="20">
        <f>IFERROR(((Tower_Capex!J58*0.1)*Settings!C16)/((1+Settings!C11)^Settings!C16), "-")</f>
        <v/>
      </c>
      <c r="K58" s="20">
        <f>IFERROR(((Tower_Capex!K58*0.1)*Settings!C16)/((1+Settings!C11)^Settings!C16), "-")</f>
        <v/>
      </c>
      <c r="L58" s="20">
        <f>IFERROR(((Tower_Capex!L58*0.1)*Settings!C16)/((1+Settings!C11)^Settings!C16), "-")</f>
        <v/>
      </c>
      <c r="M58" s="21">
        <f>IFERROR(INDEX(Options!$J$2:$J$1611,MATCH(A58, Options!$G$2:$G$1611,0)), )</f>
        <v/>
      </c>
      <c r="N58" s="30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IFERROR(((Tower_Capex!C59*0.1)*Settings!C16)/((1+Settings!C11)^Settings!C16), "-")</f>
        <v/>
      </c>
      <c r="D59" s="20">
        <f>IFERROR(((Tower_Capex!D59*0.1)*Settings!C16)/((1+Settings!C11)^Settings!C16), "-")</f>
        <v/>
      </c>
      <c r="E59" s="20">
        <f>IFERROR(((Tower_Capex!E59*0.1)*Settings!C16)/((1+Settings!C11)^Settings!C16), "-")</f>
        <v/>
      </c>
      <c r="F59" s="20">
        <f>IFERROR(((Tower_Capex!F59*0.1)*Settings!C16)/((1+Settings!C11)^Settings!C16), "-")</f>
        <v/>
      </c>
      <c r="G59" s="20">
        <f>IFERROR(((Tower_Capex!G59*0.1)*Settings!C16)/((1+Settings!C11)^Settings!C16), "-")</f>
        <v/>
      </c>
      <c r="H59" s="20">
        <f>IFERROR(((Tower_Capex!H59*0.1)*Settings!C16)/((1+Settings!C11)^Settings!C16), "-")</f>
        <v/>
      </c>
      <c r="I59" s="20">
        <f>IFERROR(((Tower_Capex!I59*0.1)*Settings!C16)/((1+Settings!C11)^Settings!C16), "-")</f>
        <v/>
      </c>
      <c r="J59" s="20">
        <f>IFERROR(((Tower_Capex!J59*0.1)*Settings!C16)/((1+Settings!C11)^Settings!C16), "-")</f>
        <v/>
      </c>
      <c r="K59" s="20">
        <f>IFERROR(((Tower_Capex!K59*0.1)*Settings!C16)/((1+Settings!C11)^Settings!C16), "-")</f>
        <v/>
      </c>
      <c r="L59" s="20">
        <f>IFERROR(((Tower_Capex!L59*0.1)*Settings!C16)/((1+Settings!C11)^Settings!C16), "-")</f>
        <v/>
      </c>
      <c r="M59" s="21">
        <f>IFERROR(INDEX(Options!$J$2:$J$1611,MATCH(A59, Options!$G$2:$G$1611,0)), )</f>
        <v/>
      </c>
      <c r="N59" s="30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IFERROR(((Tower_Capex!C60*0.1)*Settings!C16)/((1+Settings!C11)^Settings!C16), "-")</f>
        <v/>
      </c>
      <c r="D60" s="20">
        <f>IFERROR(((Tower_Capex!D60*0.1)*Settings!C16)/((1+Settings!C11)^Settings!C16), "-")</f>
        <v/>
      </c>
      <c r="E60" s="20">
        <f>IFERROR(((Tower_Capex!E60*0.1)*Settings!C16)/((1+Settings!C11)^Settings!C16), "-")</f>
        <v/>
      </c>
      <c r="F60" s="20">
        <f>IFERROR(((Tower_Capex!F60*0.1)*Settings!C16)/((1+Settings!C11)^Settings!C16), "-")</f>
        <v/>
      </c>
      <c r="G60" s="20">
        <f>IFERROR(((Tower_Capex!G60*0.1)*Settings!C16)/((1+Settings!C11)^Settings!C16), "-")</f>
        <v/>
      </c>
      <c r="H60" s="20">
        <f>IFERROR(((Tower_Capex!H60*0.1)*Settings!C16)/((1+Settings!C11)^Settings!C16), "-")</f>
        <v/>
      </c>
      <c r="I60" s="20">
        <f>IFERROR(((Tower_Capex!I60*0.1)*Settings!C16)/((1+Settings!C11)^Settings!C16), "-")</f>
        <v/>
      </c>
      <c r="J60" s="20">
        <f>IFERROR(((Tower_Capex!J60*0.1)*Settings!C16)/((1+Settings!C11)^Settings!C16), "-")</f>
        <v/>
      </c>
      <c r="K60" s="20">
        <f>IFERROR(((Tower_Capex!K60*0.1)*Settings!C16)/((1+Settings!C11)^Settings!C16), "-")</f>
        <v/>
      </c>
      <c r="L60" s="20">
        <f>IFERROR(((Tower_Capex!L60*0.1)*Settings!C16)/((1+Settings!C11)^Settings!C16), "-")</f>
        <v/>
      </c>
      <c r="M60" s="21">
        <f>IFERROR(INDEX(Options!$J$2:$J$1611,MATCH(A60, Options!$G$2:$G$1611,0)), )</f>
        <v/>
      </c>
      <c r="N60" s="3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IFERROR(((Tower_Capex!C61*0.1)*Settings!C16)/((1+Settings!C11)^Settings!C16), "-")</f>
        <v/>
      </c>
      <c r="D61" s="20">
        <f>IFERROR(((Tower_Capex!D61*0.1)*Settings!C16)/((1+Settings!C11)^Settings!C16), "-")</f>
        <v/>
      </c>
      <c r="E61" s="20">
        <f>IFERROR(((Tower_Capex!E61*0.1)*Settings!C16)/((1+Settings!C11)^Settings!C16), "-")</f>
        <v/>
      </c>
      <c r="F61" s="20">
        <f>IFERROR(((Tower_Capex!F61*0.1)*Settings!C16)/((1+Settings!C11)^Settings!C16), "-")</f>
        <v/>
      </c>
      <c r="G61" s="20">
        <f>IFERROR(((Tower_Capex!G61*0.1)*Settings!C16)/((1+Settings!C11)^Settings!C16), "-")</f>
        <v/>
      </c>
      <c r="H61" s="20">
        <f>IFERROR(((Tower_Capex!H61*0.1)*Settings!C16)/((1+Settings!C11)^Settings!C16), "-")</f>
        <v/>
      </c>
      <c r="I61" s="20">
        <f>IFERROR(((Tower_Capex!I61*0.1)*Settings!C16)/((1+Settings!C11)^Settings!C16), "-")</f>
        <v/>
      </c>
      <c r="J61" s="20">
        <f>IFERROR(((Tower_Capex!J61*0.1)*Settings!C16)/((1+Settings!C11)^Settings!C16), "-")</f>
        <v/>
      </c>
      <c r="K61" s="20">
        <f>IFERROR(((Tower_Capex!K61*0.1)*Settings!C16)/((1+Settings!C11)^Settings!C16), "-")</f>
        <v/>
      </c>
      <c r="L61" s="20">
        <f>IFERROR(((Tower_Capex!L61*0.1)*Settings!C16)/((1+Settings!C11)^Settings!C16), "-")</f>
        <v/>
      </c>
      <c r="M61" s="21">
        <f>IFERROR(INDEX(Options!$J$2:$J$1611,MATCH(A61, Options!$G$2:$G$1611,0)), )</f>
        <v/>
      </c>
      <c r="N61" s="30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IFERROR(((Tower_Capex!C62*0.1)*Settings!C16)/((1+Settings!C11)^Settings!C16), "-")</f>
        <v/>
      </c>
      <c r="D62" s="20">
        <f>IFERROR(((Tower_Capex!D62*0.1)*Settings!C16)/((1+Settings!C11)^Settings!C16), "-")</f>
        <v/>
      </c>
      <c r="E62" s="20">
        <f>IFERROR(((Tower_Capex!E62*0.1)*Settings!C16)/((1+Settings!C11)^Settings!C16), "-")</f>
        <v/>
      </c>
      <c r="F62" s="20">
        <f>IFERROR(((Tower_Capex!F62*0.1)*Settings!C16)/((1+Settings!C11)^Settings!C16), "-")</f>
        <v/>
      </c>
      <c r="G62" s="20">
        <f>IFERROR(((Tower_Capex!G62*0.1)*Settings!C16)/((1+Settings!C11)^Settings!C16), "-")</f>
        <v/>
      </c>
      <c r="H62" s="20">
        <f>IFERROR(((Tower_Capex!H62*0.1)*Settings!C16)/((1+Settings!C11)^Settings!C16), "-")</f>
        <v/>
      </c>
      <c r="I62" s="20">
        <f>IFERROR(((Tower_Capex!I62*0.1)*Settings!C16)/((1+Settings!C11)^Settings!C16), "-")</f>
        <v/>
      </c>
      <c r="J62" s="20">
        <f>IFERROR(((Tower_Capex!J62*0.1)*Settings!C16)/((1+Settings!C11)^Settings!C16), "-")</f>
        <v/>
      </c>
      <c r="K62" s="20">
        <f>IFERROR(((Tower_Capex!K62*0.1)*Settings!C16)/((1+Settings!C11)^Settings!C16), "-")</f>
        <v/>
      </c>
      <c r="L62" s="20">
        <f>IFERROR(((Tower_Capex!L62*0.1)*Settings!C16)/((1+Settings!C11)^Settings!C16), "-")</f>
        <v/>
      </c>
      <c r="M62" s="21">
        <f>IFERROR(INDEX(Options!$J$2:$J$1611,MATCH(A62, Options!$G$2:$G$1611,0)), )</f>
        <v/>
      </c>
      <c r="N62" s="30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IFERROR(((Tower_Capex!C63*0.1)*Settings!C16)/((1+Settings!C11)^Settings!C16), "-")</f>
        <v/>
      </c>
      <c r="D63" s="20">
        <f>IFERROR(((Tower_Capex!D63*0.1)*Settings!C16)/((1+Settings!C11)^Settings!C16), "-")</f>
        <v/>
      </c>
      <c r="E63" s="20">
        <f>IFERROR(((Tower_Capex!E63*0.1)*Settings!C16)/((1+Settings!C11)^Settings!C16), "-")</f>
        <v/>
      </c>
      <c r="F63" s="20">
        <f>IFERROR(((Tower_Capex!F63*0.1)*Settings!C16)/((1+Settings!C11)^Settings!C16), "-")</f>
        <v/>
      </c>
      <c r="G63" s="20">
        <f>IFERROR(((Tower_Capex!G63*0.1)*Settings!C16)/((1+Settings!C11)^Settings!C16), "-")</f>
        <v/>
      </c>
      <c r="H63" s="20">
        <f>IFERROR(((Tower_Capex!H63*0.1)*Settings!C16)/((1+Settings!C11)^Settings!C16), "-")</f>
        <v/>
      </c>
      <c r="I63" s="20">
        <f>IFERROR(((Tower_Capex!I63*0.1)*Settings!C16)/((1+Settings!C11)^Settings!C16), "-")</f>
        <v/>
      </c>
      <c r="J63" s="20">
        <f>IFERROR(((Tower_Capex!J63*0.1)*Settings!C16)/((1+Settings!C11)^Settings!C16), "-")</f>
        <v/>
      </c>
      <c r="K63" s="20">
        <f>IFERROR(((Tower_Capex!K63*0.1)*Settings!C16)/((1+Settings!C11)^Settings!C16), "-")</f>
        <v/>
      </c>
      <c r="L63" s="20">
        <f>IFERROR(((Tower_Capex!L63*0.1)*Settings!C16)/((1+Settings!C11)^Settings!C16), "-")</f>
        <v/>
      </c>
      <c r="M63" s="21">
        <f>IFERROR(INDEX(Options!$J$2:$J$1611,MATCH(A63, Options!$G$2:$G$1611,0)), )</f>
        <v/>
      </c>
      <c r="N63" s="30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IFERROR(((Tower_Capex!C64*0.1)*Settings!C16)/((1+Settings!C11)^Settings!C16), "-")</f>
        <v/>
      </c>
      <c r="D64" s="20">
        <f>IFERROR(((Tower_Capex!D64*0.1)*Settings!C16)/((1+Settings!C11)^Settings!C16), "-")</f>
        <v/>
      </c>
      <c r="E64" s="20">
        <f>IFERROR(((Tower_Capex!E64*0.1)*Settings!C16)/((1+Settings!C11)^Settings!C16), "-")</f>
        <v/>
      </c>
      <c r="F64" s="20">
        <f>IFERROR(((Tower_Capex!F64*0.1)*Settings!C16)/((1+Settings!C11)^Settings!C16), "-")</f>
        <v/>
      </c>
      <c r="G64" s="20">
        <f>IFERROR(((Tower_Capex!G64*0.1)*Settings!C16)/((1+Settings!C11)^Settings!C16), "-")</f>
        <v/>
      </c>
      <c r="H64" s="20">
        <f>IFERROR(((Tower_Capex!H64*0.1)*Settings!C16)/((1+Settings!C11)^Settings!C16), "-")</f>
        <v/>
      </c>
      <c r="I64" s="20">
        <f>IFERROR(((Tower_Capex!I64*0.1)*Settings!C16)/((1+Settings!C11)^Settings!C16), "-")</f>
        <v/>
      </c>
      <c r="J64" s="20">
        <f>IFERROR(((Tower_Capex!J64*0.1)*Settings!C16)/((1+Settings!C11)^Settings!C16), "-")</f>
        <v/>
      </c>
      <c r="K64" s="20">
        <f>IFERROR(((Tower_Capex!K64*0.1)*Settings!C16)/((1+Settings!C11)^Settings!C16), "-")</f>
        <v/>
      </c>
      <c r="L64" s="20">
        <f>IFERROR(((Tower_Capex!L64*0.1)*Settings!C16)/((1+Settings!C11)^Settings!C16), "-")</f>
        <v/>
      </c>
      <c r="M64" s="21">
        <f>IFERROR(INDEX(Options!$J$2:$J$1611,MATCH(A64, Options!$G$2:$G$1611,0)), )</f>
        <v/>
      </c>
      <c r="N64" s="30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IFERROR(((Tower_Capex!C65*0.1)*Settings!C16)/((1+Settings!C11)^Settings!C16), "-")</f>
        <v/>
      </c>
      <c r="D65" s="20">
        <f>IFERROR(((Tower_Capex!D65*0.1)*Settings!C16)/((1+Settings!C11)^Settings!C16), "-")</f>
        <v/>
      </c>
      <c r="E65" s="20">
        <f>IFERROR(((Tower_Capex!E65*0.1)*Settings!C16)/((1+Settings!C11)^Settings!C16), "-")</f>
        <v/>
      </c>
      <c r="F65" s="20">
        <f>IFERROR(((Tower_Capex!F65*0.1)*Settings!C16)/((1+Settings!C11)^Settings!C16), "-")</f>
        <v/>
      </c>
      <c r="G65" s="20">
        <f>IFERROR(((Tower_Capex!G65*0.1)*Settings!C16)/((1+Settings!C11)^Settings!C16), "-")</f>
        <v/>
      </c>
      <c r="H65" s="20">
        <f>IFERROR(((Tower_Capex!H65*0.1)*Settings!C16)/((1+Settings!C11)^Settings!C16), "-")</f>
        <v/>
      </c>
      <c r="I65" s="20">
        <f>IFERROR(((Tower_Capex!I65*0.1)*Settings!C16)/((1+Settings!C11)^Settings!C16), "-")</f>
        <v/>
      </c>
      <c r="J65" s="20">
        <f>IFERROR(((Tower_Capex!J65*0.1)*Settings!C16)/((1+Settings!C11)^Settings!C16), "-")</f>
        <v/>
      </c>
      <c r="K65" s="20">
        <f>IFERROR(((Tower_Capex!K65*0.1)*Settings!C16)/((1+Settings!C11)^Settings!C16), "-")</f>
        <v/>
      </c>
      <c r="L65" s="20">
        <f>IFERROR(((Tower_Capex!L65*0.1)*Settings!C16)/((1+Settings!C11)^Settings!C16), "-")</f>
        <v/>
      </c>
      <c r="M65" s="21">
        <f>IFERROR(INDEX(Options!$J$2:$J$1611,MATCH(A65, Options!$G$2:$G$1611,0)), )</f>
        <v/>
      </c>
      <c r="N65" s="30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IFERROR(((Tower_Capex!C66*0.1)*Settings!C16)/((1+Settings!C11)^Settings!C16), "-")</f>
        <v/>
      </c>
      <c r="D66" s="20">
        <f>IFERROR(((Tower_Capex!D66*0.1)*Settings!C16)/((1+Settings!C11)^Settings!C16), "-")</f>
        <v/>
      </c>
      <c r="E66" s="20">
        <f>IFERROR(((Tower_Capex!E66*0.1)*Settings!C16)/((1+Settings!C11)^Settings!C16), "-")</f>
        <v/>
      </c>
      <c r="F66" s="20">
        <f>IFERROR(((Tower_Capex!F66*0.1)*Settings!C16)/((1+Settings!C11)^Settings!C16), "-")</f>
        <v/>
      </c>
      <c r="G66" s="20">
        <f>IFERROR(((Tower_Capex!G66*0.1)*Settings!C16)/((1+Settings!C11)^Settings!C16), "-")</f>
        <v/>
      </c>
      <c r="H66" s="20">
        <f>IFERROR(((Tower_Capex!H66*0.1)*Settings!C16)/((1+Settings!C11)^Settings!C16), "-")</f>
        <v/>
      </c>
      <c r="I66" s="20">
        <f>IFERROR(((Tower_Capex!I66*0.1)*Settings!C16)/((1+Settings!C11)^Settings!C16), "-")</f>
        <v/>
      </c>
      <c r="J66" s="20">
        <f>IFERROR(((Tower_Capex!J66*0.1)*Settings!C16)/((1+Settings!C11)^Settings!C16), "-")</f>
        <v/>
      </c>
      <c r="K66" s="20">
        <f>IFERROR(((Tower_Capex!K66*0.1)*Settings!C16)/((1+Settings!C11)^Settings!C16), "-")</f>
        <v/>
      </c>
      <c r="L66" s="20">
        <f>IFERROR(((Tower_Capex!L66*0.1)*Settings!C16)/((1+Settings!C11)^Settings!C16), "-")</f>
        <v/>
      </c>
      <c r="M66" s="21">
        <f>IFERROR(INDEX(Options!$J$2:$J$1611,MATCH(A66, Options!$G$2:$G$1611,0)), )</f>
        <v/>
      </c>
      <c r="N66" s="30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IFERROR(((Tower_Capex!C67*0.1)*Settings!C16)/((1+Settings!C11)^Settings!C16), "-")</f>
        <v/>
      </c>
      <c r="D67" s="20">
        <f>IFERROR(((Tower_Capex!D67*0.1)*Settings!C16)/((1+Settings!C11)^Settings!C16), "-")</f>
        <v/>
      </c>
      <c r="E67" s="20">
        <f>IFERROR(((Tower_Capex!E67*0.1)*Settings!C16)/((1+Settings!C11)^Settings!C16), "-")</f>
        <v/>
      </c>
      <c r="F67" s="20">
        <f>IFERROR(((Tower_Capex!F67*0.1)*Settings!C16)/((1+Settings!C11)^Settings!C16), "-")</f>
        <v/>
      </c>
      <c r="G67" s="20">
        <f>IFERROR(((Tower_Capex!G67*0.1)*Settings!C16)/((1+Settings!C11)^Settings!C16), "-")</f>
        <v/>
      </c>
      <c r="H67" s="20">
        <f>IFERROR(((Tower_Capex!H67*0.1)*Settings!C16)/((1+Settings!C11)^Settings!C16), "-")</f>
        <v/>
      </c>
      <c r="I67" s="20">
        <f>IFERROR(((Tower_Capex!I67*0.1)*Settings!C16)/((1+Settings!C11)^Settings!C16), "-")</f>
        <v/>
      </c>
      <c r="J67" s="20">
        <f>IFERROR(((Tower_Capex!J67*0.1)*Settings!C16)/((1+Settings!C11)^Settings!C16), "-")</f>
        <v/>
      </c>
      <c r="K67" s="20">
        <f>IFERROR(((Tower_Capex!K67*0.1)*Settings!C16)/((1+Settings!C11)^Settings!C16), "-")</f>
        <v/>
      </c>
      <c r="L67" s="20">
        <f>IFERROR(((Tower_Capex!L67*0.1)*Settings!C16)/((1+Settings!C11)^Settings!C16), "-")</f>
        <v/>
      </c>
      <c r="M67" s="21">
        <f>IFERROR(INDEX(Options!$J$2:$J$1611,MATCH(A67, Options!$G$2:$G$1611,0)), )</f>
        <v/>
      </c>
      <c r="N67" s="30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IFERROR(((Tower_Capex!C68*0.1)*Settings!C16)/((1+Settings!C11)^Settings!C16), "-")</f>
        <v/>
      </c>
      <c r="D68" s="20">
        <f>IFERROR(((Tower_Capex!D68*0.1)*Settings!C16)/((1+Settings!C11)^Settings!C16), "-")</f>
        <v/>
      </c>
      <c r="E68" s="20">
        <f>IFERROR(((Tower_Capex!E68*0.1)*Settings!C16)/((1+Settings!C11)^Settings!C16), "-")</f>
        <v/>
      </c>
      <c r="F68" s="20">
        <f>IFERROR(((Tower_Capex!F68*0.1)*Settings!C16)/((1+Settings!C11)^Settings!C16), "-")</f>
        <v/>
      </c>
      <c r="G68" s="20">
        <f>IFERROR(((Tower_Capex!G68*0.1)*Settings!C16)/((1+Settings!C11)^Settings!C16), "-")</f>
        <v/>
      </c>
      <c r="H68" s="20">
        <f>IFERROR(((Tower_Capex!H68*0.1)*Settings!C16)/((1+Settings!C11)^Settings!C16), "-")</f>
        <v/>
      </c>
      <c r="I68" s="20">
        <f>IFERROR(((Tower_Capex!I68*0.1)*Settings!C16)/((1+Settings!C11)^Settings!C16), "-")</f>
        <v/>
      </c>
      <c r="J68" s="20">
        <f>IFERROR(((Tower_Capex!J68*0.1)*Settings!C16)/((1+Settings!C11)^Settings!C16), "-")</f>
        <v/>
      </c>
      <c r="K68" s="20">
        <f>IFERROR(((Tower_Capex!K68*0.1)*Settings!C16)/((1+Settings!C11)^Settings!C16), "-")</f>
        <v/>
      </c>
      <c r="L68" s="20">
        <f>IFERROR(((Tower_Capex!L68*0.1)*Settings!C16)/((1+Settings!C11)^Settings!C16), "-")</f>
        <v/>
      </c>
      <c r="M68" s="21">
        <f>IFERROR(INDEX(Options!$J$2:$J$1611,MATCH(A68, Options!$G$2:$G$1611,0)), )</f>
        <v/>
      </c>
      <c r="N68" s="30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IFERROR(((Tower_Capex!C69*0.1)*Settings!C16)/((1+Settings!C11)^Settings!C16), "-")</f>
        <v/>
      </c>
      <c r="D69" s="20">
        <f>IFERROR(((Tower_Capex!D69*0.1)*Settings!C16)/((1+Settings!C11)^Settings!C16), "-")</f>
        <v/>
      </c>
      <c r="E69" s="20">
        <f>IFERROR(((Tower_Capex!E69*0.1)*Settings!C16)/((1+Settings!C11)^Settings!C16), "-")</f>
        <v/>
      </c>
      <c r="F69" s="20">
        <f>IFERROR(((Tower_Capex!F69*0.1)*Settings!C16)/((1+Settings!C11)^Settings!C16), "-")</f>
        <v/>
      </c>
      <c r="G69" s="20">
        <f>IFERROR(((Tower_Capex!G69*0.1)*Settings!C16)/((1+Settings!C11)^Settings!C16), "-")</f>
        <v/>
      </c>
      <c r="H69" s="20">
        <f>IFERROR(((Tower_Capex!H69*0.1)*Settings!C16)/((1+Settings!C11)^Settings!C16), "-")</f>
        <v/>
      </c>
      <c r="I69" s="20">
        <f>IFERROR(((Tower_Capex!I69*0.1)*Settings!C16)/((1+Settings!C11)^Settings!C16), "-")</f>
        <v/>
      </c>
      <c r="J69" s="20">
        <f>IFERROR(((Tower_Capex!J69*0.1)*Settings!C16)/((1+Settings!C11)^Settings!C16), "-")</f>
        <v/>
      </c>
      <c r="K69" s="20">
        <f>IFERROR(((Tower_Capex!K69*0.1)*Settings!C16)/((1+Settings!C11)^Settings!C16), "-")</f>
        <v/>
      </c>
      <c r="L69" s="20">
        <f>IFERROR(((Tower_Capex!L69*0.1)*Settings!C16)/((1+Settings!C11)^Settings!C16), "-")</f>
        <v/>
      </c>
      <c r="M69" s="21">
        <f>IFERROR(INDEX(Options!$J$2:$J$1611,MATCH(A69, Options!$G$2:$G$1611,0)), )</f>
        <v/>
      </c>
      <c r="N69" s="30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IFERROR(((Tower_Capex!C70*0.1)*Settings!C16)/((1+Settings!C11)^Settings!C16), "-")</f>
        <v/>
      </c>
      <c r="D70" s="20">
        <f>IFERROR(((Tower_Capex!D70*0.1)*Settings!C16)/((1+Settings!C11)^Settings!C16), "-")</f>
        <v/>
      </c>
      <c r="E70" s="20">
        <f>IFERROR(((Tower_Capex!E70*0.1)*Settings!C16)/((1+Settings!C11)^Settings!C16), "-")</f>
        <v/>
      </c>
      <c r="F70" s="20">
        <f>IFERROR(((Tower_Capex!F70*0.1)*Settings!C16)/((1+Settings!C11)^Settings!C16), "-")</f>
        <v/>
      </c>
      <c r="G70" s="20">
        <f>IFERROR(((Tower_Capex!G70*0.1)*Settings!C16)/((1+Settings!C11)^Settings!C16), "-")</f>
        <v/>
      </c>
      <c r="H70" s="20">
        <f>IFERROR(((Tower_Capex!H70*0.1)*Settings!C16)/((1+Settings!C11)^Settings!C16), "-")</f>
        <v/>
      </c>
      <c r="I70" s="20">
        <f>IFERROR(((Tower_Capex!I70*0.1)*Settings!C16)/((1+Settings!C11)^Settings!C16), "-")</f>
        <v/>
      </c>
      <c r="J70" s="20">
        <f>IFERROR(((Tower_Capex!J70*0.1)*Settings!C16)/((1+Settings!C11)^Settings!C16), "-")</f>
        <v/>
      </c>
      <c r="K70" s="20">
        <f>IFERROR(((Tower_Capex!K70*0.1)*Settings!C16)/((1+Settings!C11)^Settings!C16), "-")</f>
        <v/>
      </c>
      <c r="L70" s="20">
        <f>IFERROR(((Tower_Capex!L70*0.1)*Settings!C16)/((1+Settings!C11)^Settings!C16), "-")</f>
        <v/>
      </c>
      <c r="M70" s="21">
        <f>IFERROR(INDEX(Options!$J$2:$J$1611,MATCH(A70, Options!$G$2:$G$1611,0)), )</f>
        <v/>
      </c>
      <c r="N70" s="3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IFERROR(((Tower_Capex!C71*0.1)*Settings!C16)/((1+Settings!C11)^Settings!C16), "-")</f>
        <v/>
      </c>
      <c r="D71" s="20">
        <f>IFERROR(((Tower_Capex!D71*0.1)*Settings!C16)/((1+Settings!C11)^Settings!C16), "-")</f>
        <v/>
      </c>
      <c r="E71" s="20">
        <f>IFERROR(((Tower_Capex!E71*0.1)*Settings!C16)/((1+Settings!C11)^Settings!C16), "-")</f>
        <v/>
      </c>
      <c r="F71" s="20">
        <f>IFERROR(((Tower_Capex!F71*0.1)*Settings!C16)/((1+Settings!C11)^Settings!C16), "-")</f>
        <v/>
      </c>
      <c r="G71" s="20">
        <f>IFERROR(((Tower_Capex!G71*0.1)*Settings!C16)/((1+Settings!C11)^Settings!C16), "-")</f>
        <v/>
      </c>
      <c r="H71" s="20">
        <f>IFERROR(((Tower_Capex!H71*0.1)*Settings!C16)/((1+Settings!C11)^Settings!C16), "-")</f>
        <v/>
      </c>
      <c r="I71" s="20">
        <f>IFERROR(((Tower_Capex!I71*0.1)*Settings!C16)/((1+Settings!C11)^Settings!C16), "-")</f>
        <v/>
      </c>
      <c r="J71" s="20">
        <f>IFERROR(((Tower_Capex!J71*0.1)*Settings!C16)/((1+Settings!C11)^Settings!C16), "-")</f>
        <v/>
      </c>
      <c r="K71" s="20">
        <f>IFERROR(((Tower_Capex!K71*0.1)*Settings!C16)/((1+Settings!C11)^Settings!C16), "-")</f>
        <v/>
      </c>
      <c r="L71" s="20">
        <f>IFERROR(((Tower_Capex!L71*0.1)*Settings!C16)/((1+Settings!C11)^Settings!C16), "-")</f>
        <v/>
      </c>
      <c r="M71" s="21">
        <f>IFERROR(INDEX(Options!$J$2:$J$1611,MATCH(A71, Options!$G$2:$G$1611,0)), )</f>
        <v/>
      </c>
      <c r="N71" s="30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IFERROR(((Tower_Capex!C72*0.1)*Settings!C16)/((1+Settings!C11)^Settings!C16), "-")</f>
        <v/>
      </c>
      <c r="D72" s="20">
        <f>IFERROR(((Tower_Capex!D72*0.1)*Settings!C16)/((1+Settings!C11)^Settings!C16), "-")</f>
        <v/>
      </c>
      <c r="E72" s="20">
        <f>IFERROR(((Tower_Capex!E72*0.1)*Settings!C16)/((1+Settings!C11)^Settings!C16), "-")</f>
        <v/>
      </c>
      <c r="F72" s="20">
        <f>IFERROR(((Tower_Capex!F72*0.1)*Settings!C16)/((1+Settings!C11)^Settings!C16), "-")</f>
        <v/>
      </c>
      <c r="G72" s="20">
        <f>IFERROR(((Tower_Capex!G72*0.1)*Settings!C16)/((1+Settings!C11)^Settings!C16), "-")</f>
        <v/>
      </c>
      <c r="H72" s="20">
        <f>IFERROR(((Tower_Capex!H72*0.1)*Settings!C16)/((1+Settings!C11)^Settings!C16), "-")</f>
        <v/>
      </c>
      <c r="I72" s="20">
        <f>IFERROR(((Tower_Capex!I72*0.1)*Settings!C16)/((1+Settings!C11)^Settings!C16), "-")</f>
        <v/>
      </c>
      <c r="J72" s="20">
        <f>IFERROR(((Tower_Capex!J72*0.1)*Settings!C16)/((1+Settings!C11)^Settings!C16), "-")</f>
        <v/>
      </c>
      <c r="K72" s="20">
        <f>IFERROR(((Tower_Capex!K72*0.1)*Settings!C16)/((1+Settings!C11)^Settings!C16), "-")</f>
        <v/>
      </c>
      <c r="L72" s="20">
        <f>IFERROR(((Tower_Capex!L72*0.1)*Settings!C16)/((1+Settings!C11)^Settings!C16), "-")</f>
        <v/>
      </c>
      <c r="M72" s="21">
        <f>IFERROR(INDEX(Options!$J$2:$J$1611,MATCH(A72, Options!$G$2:$G$1611,0)), )</f>
        <v/>
      </c>
      <c r="N72" s="30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IFERROR(((Tower_Capex!C73*0.1)*Settings!C16)/((1+Settings!C11)^Settings!C16), "-")</f>
        <v/>
      </c>
      <c r="D73" s="20">
        <f>IFERROR(((Tower_Capex!D73*0.1)*Settings!C16)/((1+Settings!C11)^Settings!C16), "-")</f>
        <v/>
      </c>
      <c r="E73" s="20">
        <f>IFERROR(((Tower_Capex!E73*0.1)*Settings!C16)/((1+Settings!C11)^Settings!C16), "-")</f>
        <v/>
      </c>
      <c r="F73" s="20">
        <f>IFERROR(((Tower_Capex!F73*0.1)*Settings!C16)/((1+Settings!C11)^Settings!C16), "-")</f>
        <v/>
      </c>
      <c r="G73" s="20">
        <f>IFERROR(((Tower_Capex!G73*0.1)*Settings!C16)/((1+Settings!C11)^Settings!C16), "-")</f>
        <v/>
      </c>
      <c r="H73" s="20">
        <f>IFERROR(((Tower_Capex!H73*0.1)*Settings!C16)/((1+Settings!C11)^Settings!C16), "-")</f>
        <v/>
      </c>
      <c r="I73" s="20">
        <f>IFERROR(((Tower_Capex!I73*0.1)*Settings!C16)/((1+Settings!C11)^Settings!C16), "-")</f>
        <v/>
      </c>
      <c r="J73" s="20">
        <f>IFERROR(((Tower_Capex!J73*0.1)*Settings!C16)/((1+Settings!C11)^Settings!C16), "-")</f>
        <v/>
      </c>
      <c r="K73" s="20">
        <f>IFERROR(((Tower_Capex!K73*0.1)*Settings!C16)/((1+Settings!C11)^Settings!C16), "-")</f>
        <v/>
      </c>
      <c r="L73" s="20">
        <f>IFERROR(((Tower_Capex!L73*0.1)*Settings!C16)/((1+Settings!C11)^Settings!C16), "-")</f>
        <v/>
      </c>
      <c r="M73" s="21">
        <f>IFERROR(INDEX(Options!$J$2:$J$1611,MATCH(A73, Options!$G$2:$G$1611,0)), )</f>
        <v/>
      </c>
      <c r="N73" s="30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IFERROR(((Tower_Capex!C74*0.1)*Settings!C16)/((1+Settings!C11)^Settings!C16), "-")</f>
        <v/>
      </c>
      <c r="D74" s="20">
        <f>IFERROR(((Tower_Capex!D74*0.1)*Settings!C16)/((1+Settings!C11)^Settings!C16), "-")</f>
        <v/>
      </c>
      <c r="E74" s="20">
        <f>IFERROR(((Tower_Capex!E74*0.1)*Settings!C16)/((1+Settings!C11)^Settings!C16), "-")</f>
        <v/>
      </c>
      <c r="F74" s="20">
        <f>IFERROR(((Tower_Capex!F74*0.1)*Settings!C16)/((1+Settings!C11)^Settings!C16), "-")</f>
        <v/>
      </c>
      <c r="G74" s="20">
        <f>IFERROR(((Tower_Capex!G74*0.1)*Settings!C16)/((1+Settings!C11)^Settings!C16), "-")</f>
        <v/>
      </c>
      <c r="H74" s="20">
        <f>IFERROR(((Tower_Capex!H74*0.1)*Settings!C16)/((1+Settings!C11)^Settings!C16), "-")</f>
        <v/>
      </c>
      <c r="I74" s="20">
        <f>IFERROR(((Tower_Capex!I74*0.1)*Settings!C16)/((1+Settings!C11)^Settings!C16), "-")</f>
        <v/>
      </c>
      <c r="J74" s="20">
        <f>IFERROR(((Tower_Capex!J74*0.1)*Settings!C16)/((1+Settings!C11)^Settings!C16), "-")</f>
        <v/>
      </c>
      <c r="K74" s="20">
        <f>IFERROR(((Tower_Capex!K74*0.1)*Settings!C16)/((1+Settings!C11)^Settings!C16), "-")</f>
        <v/>
      </c>
      <c r="L74" s="20">
        <f>IFERROR(((Tower_Capex!L74*0.1)*Settings!C16)/((1+Settings!C11)^Settings!C16), "-")</f>
        <v/>
      </c>
      <c r="M74" s="21">
        <f>IFERROR(INDEX(Options!$J$2:$J$1611,MATCH(A74, Options!$G$2:$G$1611,0)), )</f>
        <v/>
      </c>
      <c r="N74" s="30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IFERROR(((Tower_Capex!C75*0.1)*Settings!C16)/((1+Settings!C11)^Settings!C16), "-")</f>
        <v/>
      </c>
      <c r="D75" s="20">
        <f>IFERROR(((Tower_Capex!D75*0.1)*Settings!C16)/((1+Settings!C11)^Settings!C16), "-")</f>
        <v/>
      </c>
      <c r="E75" s="20">
        <f>IFERROR(((Tower_Capex!E75*0.1)*Settings!C16)/((1+Settings!C11)^Settings!C16), "-")</f>
        <v/>
      </c>
      <c r="F75" s="20">
        <f>IFERROR(((Tower_Capex!F75*0.1)*Settings!C16)/((1+Settings!C11)^Settings!C16), "-")</f>
        <v/>
      </c>
      <c r="G75" s="20">
        <f>IFERROR(((Tower_Capex!G75*0.1)*Settings!C16)/((1+Settings!C11)^Settings!C16), "-")</f>
        <v/>
      </c>
      <c r="H75" s="20">
        <f>IFERROR(((Tower_Capex!H75*0.1)*Settings!C16)/((1+Settings!C11)^Settings!C16), "-")</f>
        <v/>
      </c>
      <c r="I75" s="20">
        <f>IFERROR(((Tower_Capex!I75*0.1)*Settings!C16)/((1+Settings!C11)^Settings!C16), "-")</f>
        <v/>
      </c>
      <c r="J75" s="20">
        <f>IFERROR(((Tower_Capex!J75*0.1)*Settings!C16)/((1+Settings!C11)^Settings!C16), "-")</f>
        <v/>
      </c>
      <c r="K75" s="20">
        <f>IFERROR(((Tower_Capex!K75*0.1)*Settings!C16)/((1+Settings!C11)^Settings!C16), "-")</f>
        <v/>
      </c>
      <c r="L75" s="20">
        <f>IFERROR(((Tower_Capex!L75*0.1)*Settings!C16)/((1+Settings!C11)^Settings!C16), "-")</f>
        <v/>
      </c>
      <c r="M75" s="21">
        <f>IFERROR(INDEX(Options!$J$2:$J$1611,MATCH(A75, Options!$G$2:$G$1611,0)), )</f>
        <v/>
      </c>
      <c r="N75" s="30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IFERROR(((Tower_Capex!C76*0.1)*Settings!C16)/((1+Settings!C11)^Settings!C16), "-")</f>
        <v/>
      </c>
      <c r="D76" s="20">
        <f>IFERROR(((Tower_Capex!D76*0.1)*Settings!C16)/((1+Settings!C11)^Settings!C16), "-")</f>
        <v/>
      </c>
      <c r="E76" s="20">
        <f>IFERROR(((Tower_Capex!E76*0.1)*Settings!C16)/((1+Settings!C11)^Settings!C16), "-")</f>
        <v/>
      </c>
      <c r="F76" s="20">
        <f>IFERROR(((Tower_Capex!F76*0.1)*Settings!C16)/((1+Settings!C11)^Settings!C16), "-")</f>
        <v/>
      </c>
      <c r="G76" s="20">
        <f>IFERROR(((Tower_Capex!G76*0.1)*Settings!C16)/((1+Settings!C11)^Settings!C16), "-")</f>
        <v/>
      </c>
      <c r="H76" s="20">
        <f>IFERROR(((Tower_Capex!H76*0.1)*Settings!C16)/((1+Settings!C11)^Settings!C16), "-")</f>
        <v/>
      </c>
      <c r="I76" s="20">
        <f>IFERROR(((Tower_Capex!I76*0.1)*Settings!C16)/((1+Settings!C11)^Settings!C16), "-")</f>
        <v/>
      </c>
      <c r="J76" s="20">
        <f>IFERROR(((Tower_Capex!J76*0.1)*Settings!C16)/((1+Settings!C11)^Settings!C16), "-")</f>
        <v/>
      </c>
      <c r="K76" s="20">
        <f>IFERROR(((Tower_Capex!K76*0.1)*Settings!C16)/((1+Settings!C11)^Settings!C16), "-")</f>
        <v/>
      </c>
      <c r="L76" s="20">
        <f>IFERROR(((Tower_Capex!L76*0.1)*Settings!C16)/((1+Settings!C11)^Settings!C16), "-")</f>
        <v/>
      </c>
      <c r="M76" s="21">
        <f>IFERROR(INDEX(Options!$J$2:$J$1611,MATCH(A76, Options!$G$2:$G$1611,0)), )</f>
        <v/>
      </c>
      <c r="N76" s="30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IFERROR(((Tower_Capex!C77*0.1)*Settings!C16)/((1+Settings!C11)^Settings!C16), "-")</f>
        <v/>
      </c>
      <c r="D77" s="20">
        <f>IFERROR(((Tower_Capex!D77*0.1)*Settings!C16)/((1+Settings!C11)^Settings!C16), "-")</f>
        <v/>
      </c>
      <c r="E77" s="20">
        <f>IFERROR(((Tower_Capex!E77*0.1)*Settings!C16)/((1+Settings!C11)^Settings!C16), "-")</f>
        <v/>
      </c>
      <c r="F77" s="20">
        <f>IFERROR(((Tower_Capex!F77*0.1)*Settings!C16)/((1+Settings!C11)^Settings!C16), "-")</f>
        <v/>
      </c>
      <c r="G77" s="20">
        <f>IFERROR(((Tower_Capex!G77*0.1)*Settings!C16)/((1+Settings!C11)^Settings!C16), "-")</f>
        <v/>
      </c>
      <c r="H77" s="20">
        <f>IFERROR(((Tower_Capex!H77*0.1)*Settings!C16)/((1+Settings!C11)^Settings!C16), "-")</f>
        <v/>
      </c>
      <c r="I77" s="20">
        <f>IFERROR(((Tower_Capex!I77*0.1)*Settings!C16)/((1+Settings!C11)^Settings!C16), "-")</f>
        <v/>
      </c>
      <c r="J77" s="20">
        <f>IFERROR(((Tower_Capex!J77*0.1)*Settings!C16)/((1+Settings!C11)^Settings!C16), "-")</f>
        <v/>
      </c>
      <c r="K77" s="20">
        <f>IFERROR(((Tower_Capex!K77*0.1)*Settings!C16)/((1+Settings!C11)^Settings!C16), "-")</f>
        <v/>
      </c>
      <c r="L77" s="20">
        <f>IFERROR(((Tower_Capex!L77*0.1)*Settings!C16)/((1+Settings!C11)^Settings!C16), "-")</f>
        <v/>
      </c>
      <c r="M77" s="21">
        <f>IFERROR(INDEX(Options!$J$2:$J$1611,MATCH(A77, Options!$G$2:$G$1611,0)), )</f>
        <v/>
      </c>
      <c r="N77" s="30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IFERROR(((Tower_Capex!C78*0.1)*Settings!C16)/((1+Settings!C11)^Settings!C16), "-")</f>
        <v/>
      </c>
      <c r="D78" s="20">
        <f>IFERROR(((Tower_Capex!D78*0.1)*Settings!C16)/((1+Settings!C11)^Settings!C16), "-")</f>
        <v/>
      </c>
      <c r="E78" s="20">
        <f>IFERROR(((Tower_Capex!E78*0.1)*Settings!C16)/((1+Settings!C11)^Settings!C16), "-")</f>
        <v/>
      </c>
      <c r="F78" s="20">
        <f>IFERROR(((Tower_Capex!F78*0.1)*Settings!C16)/((1+Settings!C11)^Settings!C16), "-")</f>
        <v/>
      </c>
      <c r="G78" s="20">
        <f>IFERROR(((Tower_Capex!G78*0.1)*Settings!C16)/((1+Settings!C11)^Settings!C16), "-")</f>
        <v/>
      </c>
      <c r="H78" s="20">
        <f>IFERROR(((Tower_Capex!H78*0.1)*Settings!C16)/((1+Settings!C11)^Settings!C16), "-")</f>
        <v/>
      </c>
      <c r="I78" s="20">
        <f>IFERROR(((Tower_Capex!I78*0.1)*Settings!C16)/((1+Settings!C11)^Settings!C16), "-")</f>
        <v/>
      </c>
      <c r="J78" s="20">
        <f>IFERROR(((Tower_Capex!J78*0.1)*Settings!C16)/((1+Settings!C11)^Settings!C16), "-")</f>
        <v/>
      </c>
      <c r="K78" s="20">
        <f>IFERROR(((Tower_Capex!K78*0.1)*Settings!C16)/((1+Settings!C11)^Settings!C16), "-")</f>
        <v/>
      </c>
      <c r="L78" s="20">
        <f>IFERROR(((Tower_Capex!L78*0.1)*Settings!C16)/((1+Settings!C11)^Settings!C16), "-")</f>
        <v/>
      </c>
      <c r="M78" s="21">
        <f>IFERROR(INDEX(Options!$J$2:$J$1611,MATCH(A78, Options!$G$2:$G$1611,0)), )</f>
        <v/>
      </c>
      <c r="N78" s="30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IFERROR(((Tower_Capex!C79*0.1)*Settings!C16)/((1+Settings!C11)^Settings!C16), "-")</f>
        <v/>
      </c>
      <c r="D79" s="20">
        <f>IFERROR(((Tower_Capex!D79*0.1)*Settings!C16)/((1+Settings!C11)^Settings!C16), "-")</f>
        <v/>
      </c>
      <c r="E79" s="20">
        <f>IFERROR(((Tower_Capex!E79*0.1)*Settings!C16)/((1+Settings!C11)^Settings!C16), "-")</f>
        <v/>
      </c>
      <c r="F79" s="20">
        <f>IFERROR(((Tower_Capex!F79*0.1)*Settings!C16)/((1+Settings!C11)^Settings!C16), "-")</f>
        <v/>
      </c>
      <c r="G79" s="20">
        <f>IFERROR(((Tower_Capex!G79*0.1)*Settings!C16)/((1+Settings!C11)^Settings!C16), "-")</f>
        <v/>
      </c>
      <c r="H79" s="20">
        <f>IFERROR(((Tower_Capex!H79*0.1)*Settings!C16)/((1+Settings!C11)^Settings!C16), "-")</f>
        <v/>
      </c>
      <c r="I79" s="20">
        <f>IFERROR(((Tower_Capex!I79*0.1)*Settings!C16)/((1+Settings!C11)^Settings!C16), "-")</f>
        <v/>
      </c>
      <c r="J79" s="20">
        <f>IFERROR(((Tower_Capex!J79*0.1)*Settings!C16)/((1+Settings!C11)^Settings!C16), "-")</f>
        <v/>
      </c>
      <c r="K79" s="20">
        <f>IFERROR(((Tower_Capex!K79*0.1)*Settings!C16)/((1+Settings!C11)^Settings!C16), "-")</f>
        <v/>
      </c>
      <c r="L79" s="20">
        <f>IFERROR(((Tower_Capex!L79*0.1)*Settings!C16)/((1+Settings!C11)^Settings!C16), "-")</f>
        <v/>
      </c>
      <c r="M79" s="21">
        <f>IFERROR(INDEX(Options!$J$2:$J$1611,MATCH(A79, Options!$G$2:$G$1611,0)), )</f>
        <v/>
      </c>
      <c r="N79" s="30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IFERROR(((Tower_Capex!C80*0.1)*Settings!C16)/((1+Settings!C11)^Settings!C16), "-")</f>
        <v/>
      </c>
      <c r="D80" s="20">
        <f>IFERROR(((Tower_Capex!D80*0.1)*Settings!C16)/((1+Settings!C11)^Settings!C16), "-")</f>
        <v/>
      </c>
      <c r="E80" s="20">
        <f>IFERROR(((Tower_Capex!E80*0.1)*Settings!C16)/((1+Settings!C11)^Settings!C16), "-")</f>
        <v/>
      </c>
      <c r="F80" s="20">
        <f>IFERROR(((Tower_Capex!F80*0.1)*Settings!C16)/((1+Settings!C11)^Settings!C16), "-")</f>
        <v/>
      </c>
      <c r="G80" s="20">
        <f>IFERROR(((Tower_Capex!G80*0.1)*Settings!C16)/((1+Settings!C11)^Settings!C16), "-")</f>
        <v/>
      </c>
      <c r="H80" s="20">
        <f>IFERROR(((Tower_Capex!H80*0.1)*Settings!C16)/((1+Settings!C11)^Settings!C16), "-")</f>
        <v/>
      </c>
      <c r="I80" s="20">
        <f>IFERROR(((Tower_Capex!I80*0.1)*Settings!C16)/((1+Settings!C11)^Settings!C16), "-")</f>
        <v/>
      </c>
      <c r="J80" s="20">
        <f>IFERROR(((Tower_Capex!J80*0.1)*Settings!C16)/((1+Settings!C11)^Settings!C16), "-")</f>
        <v/>
      </c>
      <c r="K80" s="20">
        <f>IFERROR(((Tower_Capex!K80*0.1)*Settings!C16)/((1+Settings!C11)^Settings!C16), "-")</f>
        <v/>
      </c>
      <c r="L80" s="20">
        <f>IFERROR(((Tower_Capex!L80*0.1)*Settings!C16)/((1+Settings!C11)^Settings!C16), "-")</f>
        <v/>
      </c>
      <c r="M80" s="21">
        <f>IFERROR(INDEX(Options!$J$2:$J$1611,MATCH(A80, Options!$G$2:$G$1611,0)), )</f>
        <v/>
      </c>
      <c r="N80" s="3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IFERROR(((Tower_Capex!C81*0.1)*Settings!C16)/((1+Settings!C11)^Settings!C16), "-")</f>
        <v/>
      </c>
      <c r="D81" s="20">
        <f>IFERROR(((Tower_Capex!D81*0.1)*Settings!C16)/((1+Settings!C11)^Settings!C16), "-")</f>
        <v/>
      </c>
      <c r="E81" s="20">
        <f>IFERROR(((Tower_Capex!E81*0.1)*Settings!C16)/((1+Settings!C11)^Settings!C16), "-")</f>
        <v/>
      </c>
      <c r="F81" s="20">
        <f>IFERROR(((Tower_Capex!F81*0.1)*Settings!C16)/((1+Settings!C11)^Settings!C16), "-")</f>
        <v/>
      </c>
      <c r="G81" s="20">
        <f>IFERROR(((Tower_Capex!G81*0.1)*Settings!C16)/((1+Settings!C11)^Settings!C16), "-")</f>
        <v/>
      </c>
      <c r="H81" s="20">
        <f>IFERROR(((Tower_Capex!H81*0.1)*Settings!C16)/((1+Settings!C11)^Settings!C16), "-")</f>
        <v/>
      </c>
      <c r="I81" s="20">
        <f>IFERROR(((Tower_Capex!I81*0.1)*Settings!C16)/((1+Settings!C11)^Settings!C16), "-")</f>
        <v/>
      </c>
      <c r="J81" s="20">
        <f>IFERROR(((Tower_Capex!J81*0.1)*Settings!C16)/((1+Settings!C11)^Settings!C16), "-")</f>
        <v/>
      </c>
      <c r="K81" s="20">
        <f>IFERROR(((Tower_Capex!K81*0.1)*Settings!C16)/((1+Settings!C11)^Settings!C16), "-")</f>
        <v/>
      </c>
      <c r="L81" s="20">
        <f>IFERROR(((Tower_Capex!L81*0.1)*Settings!C16)/((1+Settings!C11)^Settings!C16), "-")</f>
        <v/>
      </c>
      <c r="M81" s="21">
        <f>IFERROR(INDEX(Options!$J$2:$J$1611,MATCH(A81, Options!$G$2:$G$1611,0)), )</f>
        <v/>
      </c>
      <c r="N81" s="30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IFERROR(((Tower_Capex!C82*0.1)*Settings!C16)/((1+Settings!C11)^Settings!C16), "-")</f>
        <v/>
      </c>
      <c r="D82" s="20">
        <f>IFERROR(((Tower_Capex!D82*0.1)*Settings!C16)/((1+Settings!C11)^Settings!C16), "-")</f>
        <v/>
      </c>
      <c r="E82" s="20">
        <f>IFERROR(((Tower_Capex!E82*0.1)*Settings!C16)/((1+Settings!C11)^Settings!C16), "-")</f>
        <v/>
      </c>
      <c r="F82" s="20">
        <f>IFERROR(((Tower_Capex!F82*0.1)*Settings!C16)/((1+Settings!C11)^Settings!C16), "-")</f>
        <v/>
      </c>
      <c r="G82" s="20">
        <f>IFERROR(((Tower_Capex!G82*0.1)*Settings!C16)/((1+Settings!C11)^Settings!C16), "-")</f>
        <v/>
      </c>
      <c r="H82" s="20">
        <f>IFERROR(((Tower_Capex!H82*0.1)*Settings!C16)/((1+Settings!C11)^Settings!C16), "-")</f>
        <v/>
      </c>
      <c r="I82" s="20">
        <f>IFERROR(((Tower_Capex!I82*0.1)*Settings!C16)/((1+Settings!C11)^Settings!C16), "-")</f>
        <v/>
      </c>
      <c r="J82" s="20">
        <f>IFERROR(((Tower_Capex!J82*0.1)*Settings!C16)/((1+Settings!C11)^Settings!C16), "-")</f>
        <v/>
      </c>
      <c r="K82" s="20">
        <f>IFERROR(((Tower_Capex!K82*0.1)*Settings!C16)/((1+Settings!C11)^Settings!C16), "-")</f>
        <v/>
      </c>
      <c r="L82" s="20">
        <f>IFERROR(((Tower_Capex!L82*0.1)*Settings!C16)/((1+Settings!C11)^Settings!C16), "-")</f>
        <v/>
      </c>
      <c r="M82" s="21">
        <f>IFERROR(INDEX(Options!$J$2:$J$1611,MATCH(A82, Options!$G$2:$G$1611,0)), )</f>
        <v/>
      </c>
      <c r="N82" s="30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IFERROR(((Tower_Capex!C83*0.1)*Settings!C16)/((1+Settings!C11)^Settings!C16), "-")</f>
        <v/>
      </c>
      <c r="D83" s="20">
        <f>IFERROR(((Tower_Capex!D83*0.1)*Settings!C16)/((1+Settings!C11)^Settings!C16), "-")</f>
        <v/>
      </c>
      <c r="E83" s="20">
        <f>IFERROR(((Tower_Capex!E83*0.1)*Settings!C16)/((1+Settings!C11)^Settings!C16), "-")</f>
        <v/>
      </c>
      <c r="F83" s="20">
        <f>IFERROR(((Tower_Capex!F83*0.1)*Settings!C16)/((1+Settings!C11)^Settings!C16), "-")</f>
        <v/>
      </c>
      <c r="G83" s="20">
        <f>IFERROR(((Tower_Capex!G83*0.1)*Settings!C16)/((1+Settings!C11)^Settings!C16), "-")</f>
        <v/>
      </c>
      <c r="H83" s="20">
        <f>IFERROR(((Tower_Capex!H83*0.1)*Settings!C16)/((1+Settings!C11)^Settings!C16), "-")</f>
        <v/>
      </c>
      <c r="I83" s="20">
        <f>IFERROR(((Tower_Capex!I83*0.1)*Settings!C16)/((1+Settings!C11)^Settings!C16), "-")</f>
        <v/>
      </c>
      <c r="J83" s="20">
        <f>IFERROR(((Tower_Capex!J83*0.1)*Settings!C16)/((1+Settings!C11)^Settings!C16), "-")</f>
        <v/>
      </c>
      <c r="K83" s="20">
        <f>IFERROR(((Tower_Capex!K83*0.1)*Settings!C16)/((1+Settings!C11)^Settings!C16), "-")</f>
        <v/>
      </c>
      <c r="L83" s="20">
        <f>IFERROR(((Tower_Capex!L83*0.1)*Settings!C16)/((1+Settings!C11)^Settings!C16), "-")</f>
        <v/>
      </c>
      <c r="M83" s="21">
        <f>IFERROR(INDEX(Options!$J$2:$J$1611,MATCH(A83, Options!$G$2:$G$1611,0)), )</f>
        <v/>
      </c>
      <c r="N83" s="30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IFERROR(((Tower_Capex!C84*0.1)*Settings!C16)/((1+Settings!C11)^Settings!C16), "-")</f>
        <v/>
      </c>
      <c r="D84" s="20">
        <f>IFERROR(((Tower_Capex!D84*0.1)*Settings!C16)/((1+Settings!C11)^Settings!C16), "-")</f>
        <v/>
      </c>
      <c r="E84" s="20">
        <f>IFERROR(((Tower_Capex!E84*0.1)*Settings!C16)/((1+Settings!C11)^Settings!C16), "-")</f>
        <v/>
      </c>
      <c r="F84" s="20">
        <f>IFERROR(((Tower_Capex!F84*0.1)*Settings!C16)/((1+Settings!C11)^Settings!C16), "-")</f>
        <v/>
      </c>
      <c r="G84" s="20">
        <f>IFERROR(((Tower_Capex!G84*0.1)*Settings!C16)/((1+Settings!C11)^Settings!C16), "-")</f>
        <v/>
      </c>
      <c r="H84" s="20">
        <f>IFERROR(((Tower_Capex!H84*0.1)*Settings!C16)/((1+Settings!C11)^Settings!C16), "-")</f>
        <v/>
      </c>
      <c r="I84" s="20">
        <f>IFERROR(((Tower_Capex!I84*0.1)*Settings!C16)/((1+Settings!C11)^Settings!C16), "-")</f>
        <v/>
      </c>
      <c r="J84" s="20">
        <f>IFERROR(((Tower_Capex!J84*0.1)*Settings!C16)/((1+Settings!C11)^Settings!C16), "-")</f>
        <v/>
      </c>
      <c r="K84" s="20">
        <f>IFERROR(((Tower_Capex!K84*0.1)*Settings!C16)/((1+Settings!C11)^Settings!C16), "-")</f>
        <v/>
      </c>
      <c r="L84" s="20">
        <f>IFERROR(((Tower_Capex!L84*0.1)*Settings!C16)/((1+Settings!C11)^Settings!C16), "-")</f>
        <v/>
      </c>
      <c r="M84" s="21">
        <f>IFERROR(INDEX(Options!$J$2:$J$1611,MATCH(A84, Options!$G$2:$G$1611,0)), )</f>
        <v/>
      </c>
      <c r="N84" s="30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IFERROR(((Tower_Capex!C85*0.1)*Settings!C16)/((1+Settings!C11)^Settings!C16), "-")</f>
        <v/>
      </c>
      <c r="D85" s="20">
        <f>IFERROR(((Tower_Capex!D85*0.1)*Settings!C16)/((1+Settings!C11)^Settings!C16), "-")</f>
        <v/>
      </c>
      <c r="E85" s="20">
        <f>IFERROR(((Tower_Capex!E85*0.1)*Settings!C16)/((1+Settings!C11)^Settings!C16), "-")</f>
        <v/>
      </c>
      <c r="F85" s="20">
        <f>IFERROR(((Tower_Capex!F85*0.1)*Settings!C16)/((1+Settings!C11)^Settings!C16), "-")</f>
        <v/>
      </c>
      <c r="G85" s="20">
        <f>IFERROR(((Tower_Capex!G85*0.1)*Settings!C16)/((1+Settings!C11)^Settings!C16), "-")</f>
        <v/>
      </c>
      <c r="H85" s="20">
        <f>IFERROR(((Tower_Capex!H85*0.1)*Settings!C16)/((1+Settings!C11)^Settings!C16), "-")</f>
        <v/>
      </c>
      <c r="I85" s="20">
        <f>IFERROR(((Tower_Capex!I85*0.1)*Settings!C16)/((1+Settings!C11)^Settings!C16), "-")</f>
        <v/>
      </c>
      <c r="J85" s="20">
        <f>IFERROR(((Tower_Capex!J85*0.1)*Settings!C16)/((1+Settings!C11)^Settings!C16), "-")</f>
        <v/>
      </c>
      <c r="K85" s="20">
        <f>IFERROR(((Tower_Capex!K85*0.1)*Settings!C16)/((1+Settings!C11)^Settings!C16), "-")</f>
        <v/>
      </c>
      <c r="L85" s="20">
        <f>IFERROR(((Tower_Capex!L85*0.1)*Settings!C16)/((1+Settings!C11)^Settings!C16), "-")</f>
        <v/>
      </c>
      <c r="M85" s="21">
        <f>IFERROR(INDEX(Options!$J$2:$J$1611,MATCH(A85, Options!$G$2:$G$1611,0)), )</f>
        <v/>
      </c>
      <c r="N85" s="30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IFERROR(((Tower_Capex!C86*0.1)*Settings!C16)/((1+Settings!C11)^Settings!C16), "-")</f>
        <v/>
      </c>
      <c r="D86" s="20">
        <f>IFERROR(((Tower_Capex!D86*0.1)*Settings!C16)/((1+Settings!C11)^Settings!C16), "-")</f>
        <v/>
      </c>
      <c r="E86" s="20">
        <f>IFERROR(((Tower_Capex!E86*0.1)*Settings!C16)/((1+Settings!C11)^Settings!C16), "-")</f>
        <v/>
      </c>
      <c r="F86" s="20">
        <f>IFERROR(((Tower_Capex!F86*0.1)*Settings!C16)/((1+Settings!C11)^Settings!C16), "-")</f>
        <v/>
      </c>
      <c r="G86" s="20">
        <f>IFERROR(((Tower_Capex!G86*0.1)*Settings!C16)/((1+Settings!C11)^Settings!C16), "-")</f>
        <v/>
      </c>
      <c r="H86" s="20">
        <f>IFERROR(((Tower_Capex!H86*0.1)*Settings!C16)/((1+Settings!C11)^Settings!C16), "-")</f>
        <v/>
      </c>
      <c r="I86" s="20">
        <f>IFERROR(((Tower_Capex!I86*0.1)*Settings!C16)/((1+Settings!C11)^Settings!C16), "-")</f>
        <v/>
      </c>
      <c r="J86" s="20">
        <f>IFERROR(((Tower_Capex!J86*0.1)*Settings!C16)/((1+Settings!C11)^Settings!C16), "-")</f>
        <v/>
      </c>
      <c r="K86" s="20">
        <f>IFERROR(((Tower_Capex!K86*0.1)*Settings!C16)/((1+Settings!C11)^Settings!C16), "-")</f>
        <v/>
      </c>
      <c r="L86" s="20">
        <f>IFERROR(((Tower_Capex!L86*0.1)*Settings!C16)/((1+Settings!C11)^Settings!C16), "-")</f>
        <v/>
      </c>
      <c r="M86" s="21">
        <f>IFERROR(INDEX(Options!$J$2:$J$1611,MATCH(A86, Options!$G$2:$G$1611,0)), )</f>
        <v/>
      </c>
      <c r="N86" s="30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IFERROR(((Tower_Capex!C87*0.1)*Settings!C16)/((1+Settings!C11)^Settings!C16), "-")</f>
        <v/>
      </c>
      <c r="D87" s="20">
        <f>IFERROR(((Tower_Capex!D87*0.1)*Settings!C16)/((1+Settings!C11)^Settings!C16), "-")</f>
        <v/>
      </c>
      <c r="E87" s="20">
        <f>IFERROR(((Tower_Capex!E87*0.1)*Settings!C16)/((1+Settings!C11)^Settings!C16), "-")</f>
        <v/>
      </c>
      <c r="F87" s="20">
        <f>IFERROR(((Tower_Capex!F87*0.1)*Settings!C16)/((1+Settings!C11)^Settings!C16), "-")</f>
        <v/>
      </c>
      <c r="G87" s="20">
        <f>IFERROR(((Tower_Capex!G87*0.1)*Settings!C16)/((1+Settings!C11)^Settings!C16), "-")</f>
        <v/>
      </c>
      <c r="H87" s="20">
        <f>IFERROR(((Tower_Capex!H87*0.1)*Settings!C16)/((1+Settings!C11)^Settings!C16), "-")</f>
        <v/>
      </c>
      <c r="I87" s="20">
        <f>IFERROR(((Tower_Capex!I87*0.1)*Settings!C16)/((1+Settings!C11)^Settings!C16), "-")</f>
        <v/>
      </c>
      <c r="J87" s="20">
        <f>IFERROR(((Tower_Capex!J87*0.1)*Settings!C16)/((1+Settings!C11)^Settings!C16), "-")</f>
        <v/>
      </c>
      <c r="K87" s="20">
        <f>IFERROR(((Tower_Capex!K87*0.1)*Settings!C16)/((1+Settings!C11)^Settings!C16), "-")</f>
        <v/>
      </c>
      <c r="L87" s="20">
        <f>IFERROR(((Tower_Capex!L87*0.1)*Settings!C16)/((1+Settings!C11)^Settings!C16), "-")</f>
        <v/>
      </c>
      <c r="M87" s="21">
        <f>IFERROR(INDEX(Options!$J$2:$J$1611,MATCH(A87, Options!$G$2:$G$1611,0)), )</f>
        <v/>
      </c>
      <c r="N87" s="30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IFERROR(((Tower_Capex!C88*0.1)*Settings!C16)/((1+Settings!C11)^Settings!C16), "-")</f>
        <v/>
      </c>
      <c r="D88" s="20">
        <f>IFERROR(((Tower_Capex!D88*0.1)*Settings!C16)/((1+Settings!C11)^Settings!C16), "-")</f>
        <v/>
      </c>
      <c r="E88" s="20">
        <f>IFERROR(((Tower_Capex!E88*0.1)*Settings!C16)/((1+Settings!C11)^Settings!C16), "-")</f>
        <v/>
      </c>
      <c r="F88" s="20">
        <f>IFERROR(((Tower_Capex!F88*0.1)*Settings!C16)/((1+Settings!C11)^Settings!C16), "-")</f>
        <v/>
      </c>
      <c r="G88" s="20">
        <f>IFERROR(((Tower_Capex!G88*0.1)*Settings!C16)/((1+Settings!C11)^Settings!C16), "-")</f>
        <v/>
      </c>
      <c r="H88" s="20">
        <f>IFERROR(((Tower_Capex!H88*0.1)*Settings!C16)/((1+Settings!C11)^Settings!C16), "-")</f>
        <v/>
      </c>
      <c r="I88" s="20">
        <f>IFERROR(((Tower_Capex!I88*0.1)*Settings!C16)/((1+Settings!C11)^Settings!C16), "-")</f>
        <v/>
      </c>
      <c r="J88" s="20">
        <f>IFERROR(((Tower_Capex!J88*0.1)*Settings!C16)/((1+Settings!C11)^Settings!C16), "-")</f>
        <v/>
      </c>
      <c r="K88" s="20">
        <f>IFERROR(((Tower_Capex!K88*0.1)*Settings!C16)/((1+Settings!C11)^Settings!C16), "-")</f>
        <v/>
      </c>
      <c r="L88" s="20">
        <f>IFERROR(((Tower_Capex!L88*0.1)*Settings!C16)/((1+Settings!C11)^Settings!C16), "-")</f>
        <v/>
      </c>
      <c r="M88" s="21">
        <f>IFERROR(INDEX(Options!$J$2:$J$1611,MATCH(A88, Options!$G$2:$G$1611,0)), )</f>
        <v/>
      </c>
      <c r="N88" s="30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IFERROR(((Tower_Capex!C89*0.1)*Settings!C16)/((1+Settings!C11)^Settings!C16), "-")</f>
        <v/>
      </c>
      <c r="D89" s="20">
        <f>IFERROR(((Tower_Capex!D89*0.1)*Settings!C16)/((1+Settings!C11)^Settings!C16), "-")</f>
        <v/>
      </c>
      <c r="E89" s="20">
        <f>IFERROR(((Tower_Capex!E89*0.1)*Settings!C16)/((1+Settings!C11)^Settings!C16), "-")</f>
        <v/>
      </c>
      <c r="F89" s="20">
        <f>IFERROR(((Tower_Capex!F89*0.1)*Settings!C16)/((1+Settings!C11)^Settings!C16), "-")</f>
        <v/>
      </c>
      <c r="G89" s="20">
        <f>IFERROR(((Tower_Capex!G89*0.1)*Settings!C16)/((1+Settings!C11)^Settings!C16), "-")</f>
        <v/>
      </c>
      <c r="H89" s="20">
        <f>IFERROR(((Tower_Capex!H89*0.1)*Settings!C16)/((1+Settings!C11)^Settings!C16), "-")</f>
        <v/>
      </c>
      <c r="I89" s="20">
        <f>IFERROR(((Tower_Capex!I89*0.1)*Settings!C16)/((1+Settings!C11)^Settings!C16), "-")</f>
        <v/>
      </c>
      <c r="J89" s="20">
        <f>IFERROR(((Tower_Capex!J89*0.1)*Settings!C16)/((1+Settings!C11)^Settings!C16), "-")</f>
        <v/>
      </c>
      <c r="K89" s="20">
        <f>IFERROR(((Tower_Capex!K89*0.1)*Settings!C16)/((1+Settings!C11)^Settings!C16), "-")</f>
        <v/>
      </c>
      <c r="L89" s="20">
        <f>IFERROR(((Tower_Capex!L89*0.1)*Settings!C16)/((1+Settings!C11)^Settings!C16), "-")</f>
        <v/>
      </c>
      <c r="M89" s="21">
        <f>IFERROR(INDEX(Options!$J$2:$J$1611,MATCH(A89, Options!$G$2:$G$1611,0)), )</f>
        <v/>
      </c>
      <c r="N89" s="30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IFERROR(((Tower_Capex!C90*0.1)*Settings!C16)/((1+Settings!C11)^Settings!C16), "-")</f>
        <v/>
      </c>
      <c r="D90" s="20">
        <f>IFERROR(((Tower_Capex!D90*0.1)*Settings!C16)/((1+Settings!C11)^Settings!C16), "-")</f>
        <v/>
      </c>
      <c r="E90" s="20">
        <f>IFERROR(((Tower_Capex!E90*0.1)*Settings!C16)/((1+Settings!C11)^Settings!C16), "-")</f>
        <v/>
      </c>
      <c r="F90" s="20">
        <f>IFERROR(((Tower_Capex!F90*0.1)*Settings!C16)/((1+Settings!C11)^Settings!C16), "-")</f>
        <v/>
      </c>
      <c r="G90" s="20">
        <f>IFERROR(((Tower_Capex!G90*0.1)*Settings!C16)/((1+Settings!C11)^Settings!C16), "-")</f>
        <v/>
      </c>
      <c r="H90" s="20">
        <f>IFERROR(((Tower_Capex!H90*0.1)*Settings!C16)/((1+Settings!C11)^Settings!C16), "-")</f>
        <v/>
      </c>
      <c r="I90" s="20">
        <f>IFERROR(((Tower_Capex!I90*0.1)*Settings!C16)/((1+Settings!C11)^Settings!C16), "-")</f>
        <v/>
      </c>
      <c r="J90" s="20">
        <f>IFERROR(((Tower_Capex!J90*0.1)*Settings!C16)/((1+Settings!C11)^Settings!C16), "-")</f>
        <v/>
      </c>
      <c r="K90" s="20">
        <f>IFERROR(((Tower_Capex!K90*0.1)*Settings!C16)/((1+Settings!C11)^Settings!C16), "-")</f>
        <v/>
      </c>
      <c r="L90" s="20">
        <f>IFERROR(((Tower_Capex!L90*0.1)*Settings!C16)/((1+Settings!C11)^Settings!C16), "-")</f>
        <v/>
      </c>
      <c r="M90" s="21">
        <f>IFERROR(INDEX(Options!$J$2:$J$1611,MATCH(A90, Options!$G$2:$G$1611,0)), )</f>
        <v/>
      </c>
      <c r="N90" s="3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IFERROR(((Tower_Capex!C91*0.1)*Settings!C16)/((1+Settings!C11)^Settings!C16), "-")</f>
        <v/>
      </c>
      <c r="D91" s="20">
        <f>IFERROR(((Tower_Capex!D91*0.1)*Settings!C16)/((1+Settings!C11)^Settings!C16), "-")</f>
        <v/>
      </c>
      <c r="E91" s="20">
        <f>IFERROR(((Tower_Capex!E91*0.1)*Settings!C16)/((1+Settings!C11)^Settings!C16), "-")</f>
        <v/>
      </c>
      <c r="F91" s="20">
        <f>IFERROR(((Tower_Capex!F91*0.1)*Settings!C16)/((1+Settings!C11)^Settings!C16), "-")</f>
        <v/>
      </c>
      <c r="G91" s="20">
        <f>IFERROR(((Tower_Capex!G91*0.1)*Settings!C16)/((1+Settings!C11)^Settings!C16), "-")</f>
        <v/>
      </c>
      <c r="H91" s="20">
        <f>IFERROR(((Tower_Capex!H91*0.1)*Settings!C16)/((1+Settings!C11)^Settings!C16), "-")</f>
        <v/>
      </c>
      <c r="I91" s="20">
        <f>IFERROR(((Tower_Capex!I91*0.1)*Settings!C16)/((1+Settings!C11)^Settings!C16), "-")</f>
        <v/>
      </c>
      <c r="J91" s="20">
        <f>IFERROR(((Tower_Capex!J91*0.1)*Settings!C16)/((1+Settings!C11)^Settings!C16), "-")</f>
        <v/>
      </c>
      <c r="K91" s="20">
        <f>IFERROR(((Tower_Capex!K91*0.1)*Settings!C16)/((1+Settings!C11)^Settings!C16), "-")</f>
        <v/>
      </c>
      <c r="L91" s="20">
        <f>IFERROR(((Tower_Capex!L91*0.1)*Settings!C16)/((1+Settings!C11)^Settings!C16), "-")</f>
        <v/>
      </c>
      <c r="M91" s="21">
        <f>IFERROR(INDEX(Options!$J$2:$J$1611,MATCH(A91, Options!$G$2:$G$1611,0)), )</f>
        <v/>
      </c>
      <c r="N91" s="30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IFERROR(((Tower_Capex!C92*0.1)*Settings!C16)/((1+Settings!C11)^Settings!C16), "-")</f>
        <v/>
      </c>
      <c r="D92" s="20">
        <f>IFERROR(((Tower_Capex!D92*0.1)*Settings!C16)/((1+Settings!C11)^Settings!C16), "-")</f>
        <v/>
      </c>
      <c r="E92" s="20">
        <f>IFERROR(((Tower_Capex!E92*0.1)*Settings!C16)/((1+Settings!C11)^Settings!C16), "-")</f>
        <v/>
      </c>
      <c r="F92" s="20">
        <f>IFERROR(((Tower_Capex!F92*0.1)*Settings!C16)/((1+Settings!C11)^Settings!C16), "-")</f>
        <v/>
      </c>
      <c r="G92" s="20">
        <f>IFERROR(((Tower_Capex!G92*0.1)*Settings!C16)/((1+Settings!C11)^Settings!C16), "-")</f>
        <v/>
      </c>
      <c r="H92" s="20">
        <f>IFERROR(((Tower_Capex!H92*0.1)*Settings!C16)/((1+Settings!C11)^Settings!C16), "-")</f>
        <v/>
      </c>
      <c r="I92" s="20">
        <f>IFERROR(((Tower_Capex!I92*0.1)*Settings!C16)/((1+Settings!C11)^Settings!C16), "-")</f>
        <v/>
      </c>
      <c r="J92" s="20">
        <f>IFERROR(((Tower_Capex!J92*0.1)*Settings!C16)/((1+Settings!C11)^Settings!C16), "-")</f>
        <v/>
      </c>
      <c r="K92" s="20">
        <f>IFERROR(((Tower_Capex!K92*0.1)*Settings!C16)/((1+Settings!C11)^Settings!C16), "-")</f>
        <v/>
      </c>
      <c r="L92" s="20">
        <f>IFERROR(((Tower_Capex!L92*0.1)*Settings!C16)/((1+Settings!C11)^Settings!C16), "-")</f>
        <v/>
      </c>
      <c r="M92" s="21">
        <f>IFERROR(INDEX(Options!$J$2:$J$1611,MATCH(A92, Options!$G$2:$G$1611,0)), )</f>
        <v/>
      </c>
      <c r="N92" s="30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IFERROR(((Tower_Capex!C93*0.1)*Settings!C16)/((1+Settings!C11)^Settings!C16), "-")</f>
        <v/>
      </c>
      <c r="D93" s="20">
        <f>IFERROR(((Tower_Capex!D93*0.1)*Settings!C16)/((1+Settings!C11)^Settings!C16), "-")</f>
        <v/>
      </c>
      <c r="E93" s="20">
        <f>IFERROR(((Tower_Capex!E93*0.1)*Settings!C16)/((1+Settings!C11)^Settings!C16), "-")</f>
        <v/>
      </c>
      <c r="F93" s="20">
        <f>IFERROR(((Tower_Capex!F93*0.1)*Settings!C16)/((1+Settings!C11)^Settings!C16), "-")</f>
        <v/>
      </c>
      <c r="G93" s="20">
        <f>IFERROR(((Tower_Capex!G93*0.1)*Settings!C16)/((1+Settings!C11)^Settings!C16), "-")</f>
        <v/>
      </c>
      <c r="H93" s="20">
        <f>IFERROR(((Tower_Capex!H93*0.1)*Settings!C16)/((1+Settings!C11)^Settings!C16), "-")</f>
        <v/>
      </c>
      <c r="I93" s="20">
        <f>IFERROR(((Tower_Capex!I93*0.1)*Settings!C16)/((1+Settings!C11)^Settings!C16), "-")</f>
        <v/>
      </c>
      <c r="J93" s="20">
        <f>IFERROR(((Tower_Capex!J93*0.1)*Settings!C16)/((1+Settings!C11)^Settings!C16), "-")</f>
        <v/>
      </c>
      <c r="K93" s="20">
        <f>IFERROR(((Tower_Capex!K93*0.1)*Settings!C16)/((1+Settings!C11)^Settings!C16), "-")</f>
        <v/>
      </c>
      <c r="L93" s="20">
        <f>IFERROR(((Tower_Capex!L93*0.1)*Settings!C16)/((1+Settings!C11)^Settings!C16), "-")</f>
        <v/>
      </c>
      <c r="M93" s="21">
        <f>IFERROR(INDEX(Options!$J$2:$J$1611,MATCH(A93, Options!$G$2:$G$1611,0)), )</f>
        <v/>
      </c>
      <c r="N93" s="30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IFERROR(((Tower_Capex!C94*0.1)*Settings!C16)/((1+Settings!C11)^Settings!C16), "-")</f>
        <v/>
      </c>
      <c r="D94" s="20">
        <f>IFERROR(((Tower_Capex!D94*0.1)*Settings!C16)/((1+Settings!C11)^Settings!C16), "-")</f>
        <v/>
      </c>
      <c r="E94" s="20">
        <f>IFERROR(((Tower_Capex!E94*0.1)*Settings!C16)/((1+Settings!C11)^Settings!C16), "-")</f>
        <v/>
      </c>
      <c r="F94" s="20">
        <f>IFERROR(((Tower_Capex!F94*0.1)*Settings!C16)/((1+Settings!C11)^Settings!C16), "-")</f>
        <v/>
      </c>
      <c r="G94" s="20">
        <f>IFERROR(((Tower_Capex!G94*0.1)*Settings!C16)/((1+Settings!C11)^Settings!C16), "-")</f>
        <v/>
      </c>
      <c r="H94" s="20">
        <f>IFERROR(((Tower_Capex!H94*0.1)*Settings!C16)/((1+Settings!C11)^Settings!C16), "-")</f>
        <v/>
      </c>
      <c r="I94" s="20">
        <f>IFERROR(((Tower_Capex!I94*0.1)*Settings!C16)/((1+Settings!C11)^Settings!C16), "-")</f>
        <v/>
      </c>
      <c r="J94" s="20">
        <f>IFERROR(((Tower_Capex!J94*0.1)*Settings!C16)/((1+Settings!C11)^Settings!C16), "-")</f>
        <v/>
      </c>
      <c r="K94" s="20">
        <f>IFERROR(((Tower_Capex!K94*0.1)*Settings!C16)/((1+Settings!C11)^Settings!C16), "-")</f>
        <v/>
      </c>
      <c r="L94" s="20">
        <f>IFERROR(((Tower_Capex!L94*0.1)*Settings!C16)/((1+Settings!C11)^Settings!C16), "-")</f>
        <v/>
      </c>
      <c r="M94" s="21">
        <f>IFERROR(INDEX(Options!$J$2:$J$1611,MATCH(A94, Options!$G$2:$G$1611,0)), )</f>
        <v/>
      </c>
      <c r="N94" s="30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IFERROR(((Tower_Capex!C95*0.1)*Settings!C16)/((1+Settings!C11)^Settings!C16), "-")</f>
        <v/>
      </c>
      <c r="D95" s="20">
        <f>IFERROR(((Tower_Capex!D95*0.1)*Settings!C16)/((1+Settings!C11)^Settings!C16), "-")</f>
        <v/>
      </c>
      <c r="E95" s="20">
        <f>IFERROR(((Tower_Capex!E95*0.1)*Settings!C16)/((1+Settings!C11)^Settings!C16), "-")</f>
        <v/>
      </c>
      <c r="F95" s="20">
        <f>IFERROR(((Tower_Capex!F95*0.1)*Settings!C16)/((1+Settings!C11)^Settings!C16), "-")</f>
        <v/>
      </c>
      <c r="G95" s="20">
        <f>IFERROR(((Tower_Capex!G95*0.1)*Settings!C16)/((1+Settings!C11)^Settings!C16), "-")</f>
        <v/>
      </c>
      <c r="H95" s="20">
        <f>IFERROR(((Tower_Capex!H95*0.1)*Settings!C16)/((1+Settings!C11)^Settings!C16), "-")</f>
        <v/>
      </c>
      <c r="I95" s="20">
        <f>IFERROR(((Tower_Capex!I95*0.1)*Settings!C16)/((1+Settings!C11)^Settings!C16), "-")</f>
        <v/>
      </c>
      <c r="J95" s="20">
        <f>IFERROR(((Tower_Capex!J95*0.1)*Settings!C16)/((1+Settings!C11)^Settings!C16), "-")</f>
        <v/>
      </c>
      <c r="K95" s="20">
        <f>IFERROR(((Tower_Capex!K95*0.1)*Settings!C16)/((1+Settings!C11)^Settings!C16), "-")</f>
        <v/>
      </c>
      <c r="L95" s="20">
        <f>IFERROR(((Tower_Capex!L95*0.1)*Settings!C16)/((1+Settings!C11)^Settings!C16), "-")</f>
        <v/>
      </c>
      <c r="M95" s="21">
        <f>IFERROR(INDEX(Options!$J$2:$J$1611,MATCH(A95, Options!$G$2:$G$1611,0)), )</f>
        <v/>
      </c>
      <c r="N95" s="30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IFERROR(((Tower_Capex!C96*0.1)*Settings!C16)/((1+Settings!C11)^Settings!C16), "-")</f>
        <v/>
      </c>
      <c r="D96" s="20">
        <f>IFERROR(((Tower_Capex!D96*0.1)*Settings!C16)/((1+Settings!C11)^Settings!C16), "-")</f>
        <v/>
      </c>
      <c r="E96" s="20">
        <f>IFERROR(((Tower_Capex!E96*0.1)*Settings!C16)/((1+Settings!C11)^Settings!C16), "-")</f>
        <v/>
      </c>
      <c r="F96" s="20">
        <f>IFERROR(((Tower_Capex!F96*0.1)*Settings!C16)/((1+Settings!C11)^Settings!C16), "-")</f>
        <v/>
      </c>
      <c r="G96" s="20">
        <f>IFERROR(((Tower_Capex!G96*0.1)*Settings!C16)/((1+Settings!C11)^Settings!C16), "-")</f>
        <v/>
      </c>
      <c r="H96" s="20">
        <f>IFERROR(((Tower_Capex!H96*0.1)*Settings!C16)/((1+Settings!C11)^Settings!C16), "-")</f>
        <v/>
      </c>
      <c r="I96" s="20">
        <f>IFERROR(((Tower_Capex!I96*0.1)*Settings!C16)/((1+Settings!C11)^Settings!C16), "-")</f>
        <v/>
      </c>
      <c r="J96" s="20">
        <f>IFERROR(((Tower_Capex!J96*0.1)*Settings!C16)/((1+Settings!C11)^Settings!C16), "-")</f>
        <v/>
      </c>
      <c r="K96" s="20">
        <f>IFERROR(((Tower_Capex!K96*0.1)*Settings!C16)/((1+Settings!C11)^Settings!C16), "-")</f>
        <v/>
      </c>
      <c r="L96" s="20">
        <f>IFERROR(((Tower_Capex!L96*0.1)*Settings!C16)/((1+Settings!C11)^Settings!C16), "-")</f>
        <v/>
      </c>
      <c r="M96" s="21">
        <f>IFERROR(INDEX(Options!$J$2:$J$1611,MATCH(A96, Options!$G$2:$G$1611,0)), )</f>
        <v/>
      </c>
      <c r="N96" s="30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IFERROR(((Tower_Capex!C97*0.1)*Settings!C16)/((1+Settings!C11)^Settings!C16), "-")</f>
        <v/>
      </c>
      <c r="D97" s="20">
        <f>IFERROR(((Tower_Capex!D97*0.1)*Settings!C16)/((1+Settings!C11)^Settings!C16), "-")</f>
        <v/>
      </c>
      <c r="E97" s="20">
        <f>IFERROR(((Tower_Capex!E97*0.1)*Settings!C16)/((1+Settings!C11)^Settings!C16), "-")</f>
        <v/>
      </c>
      <c r="F97" s="20">
        <f>IFERROR(((Tower_Capex!F97*0.1)*Settings!C16)/((1+Settings!C11)^Settings!C16), "-")</f>
        <v/>
      </c>
      <c r="G97" s="20">
        <f>IFERROR(((Tower_Capex!G97*0.1)*Settings!C16)/((1+Settings!C11)^Settings!C16), "-")</f>
        <v/>
      </c>
      <c r="H97" s="20">
        <f>IFERROR(((Tower_Capex!H97*0.1)*Settings!C16)/((1+Settings!C11)^Settings!C16), "-")</f>
        <v/>
      </c>
      <c r="I97" s="20">
        <f>IFERROR(((Tower_Capex!I97*0.1)*Settings!C16)/((1+Settings!C11)^Settings!C16), "-")</f>
        <v/>
      </c>
      <c r="J97" s="20">
        <f>IFERROR(((Tower_Capex!J97*0.1)*Settings!C16)/((1+Settings!C11)^Settings!C16), "-")</f>
        <v/>
      </c>
      <c r="K97" s="20">
        <f>IFERROR(((Tower_Capex!K97*0.1)*Settings!C16)/((1+Settings!C11)^Settings!C16), "-")</f>
        <v/>
      </c>
      <c r="L97" s="20">
        <f>IFERROR(((Tower_Capex!L97*0.1)*Settings!C16)/((1+Settings!C11)^Settings!C16), "-")</f>
        <v/>
      </c>
      <c r="M97" s="21">
        <f>IFERROR(INDEX(Options!$J$2:$J$1611,MATCH(A97, Options!$G$2:$G$1611,0)), )</f>
        <v/>
      </c>
      <c r="N97" s="30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IFERROR(((Tower_Capex!C98*0.1)*Settings!C16)/((1+Settings!C11)^Settings!C16), "-")</f>
        <v/>
      </c>
      <c r="D98" s="20">
        <f>IFERROR(((Tower_Capex!D98*0.1)*Settings!C16)/((1+Settings!C11)^Settings!C16), "-")</f>
        <v/>
      </c>
      <c r="E98" s="20">
        <f>IFERROR(((Tower_Capex!E98*0.1)*Settings!C16)/((1+Settings!C11)^Settings!C16), "-")</f>
        <v/>
      </c>
      <c r="F98" s="20">
        <f>IFERROR(((Tower_Capex!F98*0.1)*Settings!C16)/((1+Settings!C11)^Settings!C16), "-")</f>
        <v/>
      </c>
      <c r="G98" s="20">
        <f>IFERROR(((Tower_Capex!G98*0.1)*Settings!C16)/((1+Settings!C11)^Settings!C16), "-")</f>
        <v/>
      </c>
      <c r="H98" s="20">
        <f>IFERROR(((Tower_Capex!H98*0.1)*Settings!C16)/((1+Settings!C11)^Settings!C16), "-")</f>
        <v/>
      </c>
      <c r="I98" s="20">
        <f>IFERROR(((Tower_Capex!I98*0.1)*Settings!C16)/((1+Settings!C11)^Settings!C16), "-")</f>
        <v/>
      </c>
      <c r="J98" s="20">
        <f>IFERROR(((Tower_Capex!J98*0.1)*Settings!C16)/((1+Settings!C11)^Settings!C16), "-")</f>
        <v/>
      </c>
      <c r="K98" s="20">
        <f>IFERROR(((Tower_Capex!K98*0.1)*Settings!C16)/((1+Settings!C11)^Settings!C16), "-")</f>
        <v/>
      </c>
      <c r="L98" s="20">
        <f>IFERROR(((Tower_Capex!L98*0.1)*Settings!C16)/((1+Settings!C11)^Settings!C16), "-")</f>
        <v/>
      </c>
      <c r="M98" s="21">
        <f>IFERROR(INDEX(Options!$J$2:$J$1611,MATCH(A98, Options!$G$2:$G$1611,0)), )</f>
        <v/>
      </c>
      <c r="N98" s="30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IFERROR(((Tower_Capex!C99*0.1)*Settings!C16)/((1+Settings!C11)^Settings!C16), "-")</f>
        <v/>
      </c>
      <c r="D99" s="20">
        <f>IFERROR(((Tower_Capex!D99*0.1)*Settings!C16)/((1+Settings!C11)^Settings!C16), "-")</f>
        <v/>
      </c>
      <c r="E99" s="20">
        <f>IFERROR(((Tower_Capex!E99*0.1)*Settings!C16)/((1+Settings!C11)^Settings!C16), "-")</f>
        <v/>
      </c>
      <c r="F99" s="20">
        <f>IFERROR(((Tower_Capex!F99*0.1)*Settings!C16)/((1+Settings!C11)^Settings!C16), "-")</f>
        <v/>
      </c>
      <c r="G99" s="20">
        <f>IFERROR(((Tower_Capex!G99*0.1)*Settings!C16)/((1+Settings!C11)^Settings!C16), "-")</f>
        <v/>
      </c>
      <c r="H99" s="20">
        <f>IFERROR(((Tower_Capex!H99*0.1)*Settings!C16)/((1+Settings!C11)^Settings!C16), "-")</f>
        <v/>
      </c>
      <c r="I99" s="20">
        <f>IFERROR(((Tower_Capex!I99*0.1)*Settings!C16)/((1+Settings!C11)^Settings!C16), "-")</f>
        <v/>
      </c>
      <c r="J99" s="20">
        <f>IFERROR(((Tower_Capex!J99*0.1)*Settings!C16)/((1+Settings!C11)^Settings!C16), "-")</f>
        <v/>
      </c>
      <c r="K99" s="20">
        <f>IFERROR(((Tower_Capex!K99*0.1)*Settings!C16)/((1+Settings!C11)^Settings!C16), "-")</f>
        <v/>
      </c>
      <c r="L99" s="20">
        <f>IFERROR(((Tower_Capex!L99*0.1)*Settings!C16)/((1+Settings!C11)^Settings!C16), "-")</f>
        <v/>
      </c>
      <c r="M99" s="21">
        <f>IFERROR(INDEX(Options!$J$2:$J$1611,MATCH(A99, Options!$G$2:$G$1611,0)), )</f>
        <v/>
      </c>
      <c r="N99" s="30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IFERROR(((Tower_Capex!C100*0.1)*Settings!C16)/((1+Settings!C11)^Settings!C16), "-")</f>
        <v/>
      </c>
      <c r="D100" s="20">
        <f>IFERROR(((Tower_Capex!D100*0.1)*Settings!C16)/((1+Settings!C11)^Settings!C16), "-")</f>
        <v/>
      </c>
      <c r="E100" s="20">
        <f>IFERROR(((Tower_Capex!E100*0.1)*Settings!C16)/((1+Settings!C11)^Settings!C16), "-")</f>
        <v/>
      </c>
      <c r="F100" s="20">
        <f>IFERROR(((Tower_Capex!F100*0.1)*Settings!C16)/((1+Settings!C11)^Settings!C16), "-")</f>
        <v/>
      </c>
      <c r="G100" s="20">
        <f>IFERROR(((Tower_Capex!G100*0.1)*Settings!C16)/((1+Settings!C11)^Settings!C16), "-")</f>
        <v/>
      </c>
      <c r="H100" s="20">
        <f>IFERROR(((Tower_Capex!H100*0.1)*Settings!C16)/((1+Settings!C11)^Settings!C16), "-")</f>
        <v/>
      </c>
      <c r="I100" s="20">
        <f>IFERROR(((Tower_Capex!I100*0.1)*Settings!C16)/((1+Settings!C11)^Settings!C16), "-")</f>
        <v/>
      </c>
      <c r="J100" s="20">
        <f>IFERROR(((Tower_Capex!J100*0.1)*Settings!C16)/((1+Settings!C11)^Settings!C16), "-")</f>
        <v/>
      </c>
      <c r="K100" s="20">
        <f>IFERROR(((Tower_Capex!K100*0.1)*Settings!C16)/((1+Settings!C11)^Settings!C16), "-")</f>
        <v/>
      </c>
      <c r="L100" s="20">
        <f>IFERROR(((Tower_Capex!L100*0.1)*Settings!C16)/((1+Settings!C11)^Settings!C16), "-")</f>
        <v/>
      </c>
      <c r="M100" s="21">
        <f>IFERROR(INDEX(Options!$J$2:$J$1611,MATCH(A100, Options!$G$2:$G$1611,0)), )</f>
        <v/>
      </c>
      <c r="N100" s="3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IFERROR(((Tower_Capex!C101*0.1)*Settings!C16)/((1+Settings!C11)^Settings!C16), "-")</f>
        <v/>
      </c>
      <c r="D101" s="20">
        <f>IFERROR(((Tower_Capex!D101*0.1)*Settings!C16)/((1+Settings!C11)^Settings!C16), "-")</f>
        <v/>
      </c>
      <c r="E101" s="20">
        <f>IFERROR(((Tower_Capex!E101*0.1)*Settings!C16)/((1+Settings!C11)^Settings!C16), "-")</f>
        <v/>
      </c>
      <c r="F101" s="20">
        <f>IFERROR(((Tower_Capex!F101*0.1)*Settings!C16)/((1+Settings!C11)^Settings!C16), "-")</f>
        <v/>
      </c>
      <c r="G101" s="20">
        <f>IFERROR(((Tower_Capex!G101*0.1)*Settings!C16)/((1+Settings!C11)^Settings!C16), "-")</f>
        <v/>
      </c>
      <c r="H101" s="20">
        <f>IFERROR(((Tower_Capex!H101*0.1)*Settings!C16)/((1+Settings!C11)^Settings!C16), "-")</f>
        <v/>
      </c>
      <c r="I101" s="20">
        <f>IFERROR(((Tower_Capex!I101*0.1)*Settings!C16)/((1+Settings!C11)^Settings!C16), "-")</f>
        <v/>
      </c>
      <c r="J101" s="20">
        <f>IFERROR(((Tower_Capex!J101*0.1)*Settings!C16)/((1+Settings!C11)^Settings!C16), "-")</f>
        <v/>
      </c>
      <c r="K101" s="20">
        <f>IFERROR(((Tower_Capex!K101*0.1)*Settings!C16)/((1+Settings!C11)^Settings!C16), "-")</f>
        <v/>
      </c>
      <c r="L101" s="20">
        <f>IFERROR(((Tower_Capex!L101*0.1)*Settings!C16)/((1+Settings!C11)^Settings!C16), "-")</f>
        <v/>
      </c>
      <c r="M101" s="21">
        <f>IFERROR(INDEX(Options!$J$2:$J$1611,MATCH(A101, Options!$G$2:$G$1611,0)), )</f>
        <v/>
      </c>
      <c r="N101" s="30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IFERROR(((Tower_Capex!C102*0.1)*Settings!C16)/((1+Settings!C11)^Settings!C16), "-")</f>
        <v/>
      </c>
      <c r="D102" s="20">
        <f>IFERROR(((Tower_Capex!D102*0.1)*Settings!C16)/((1+Settings!C11)^Settings!C16), "-")</f>
        <v/>
      </c>
      <c r="E102" s="20">
        <f>IFERROR(((Tower_Capex!E102*0.1)*Settings!C16)/((1+Settings!C11)^Settings!C16), "-")</f>
        <v/>
      </c>
      <c r="F102" s="20">
        <f>IFERROR(((Tower_Capex!F102*0.1)*Settings!C16)/((1+Settings!C11)^Settings!C16), "-")</f>
        <v/>
      </c>
      <c r="G102" s="20">
        <f>IFERROR(((Tower_Capex!G102*0.1)*Settings!C16)/((1+Settings!C11)^Settings!C16), "-")</f>
        <v/>
      </c>
      <c r="H102" s="20">
        <f>IFERROR(((Tower_Capex!H102*0.1)*Settings!C16)/((1+Settings!C11)^Settings!C16), "-")</f>
        <v/>
      </c>
      <c r="I102" s="20">
        <f>IFERROR(((Tower_Capex!I102*0.1)*Settings!C16)/((1+Settings!C11)^Settings!C16), "-")</f>
        <v/>
      </c>
      <c r="J102" s="20">
        <f>IFERROR(((Tower_Capex!J102*0.1)*Settings!C16)/((1+Settings!C11)^Settings!C16), "-")</f>
        <v/>
      </c>
      <c r="K102" s="20">
        <f>IFERROR(((Tower_Capex!K102*0.1)*Settings!C16)/((1+Settings!C11)^Settings!C16), "-")</f>
        <v/>
      </c>
      <c r="L102" s="20">
        <f>IFERROR(((Tower_Capex!L102*0.1)*Settings!C16)/((1+Settings!C11)^Settings!C16), "-")</f>
        <v/>
      </c>
      <c r="M102" s="21">
        <f>IFERROR(INDEX(Options!$J$2:$J$1611,MATCH(A102, Options!$G$2:$G$1611,0)), )</f>
        <v/>
      </c>
      <c r="N102" s="30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IFERROR(((Tower_Capex!C103*0.1)*Settings!C16)/((1+Settings!C11)^Settings!C16), "-")</f>
        <v/>
      </c>
      <c r="D103" s="20">
        <f>IFERROR(((Tower_Capex!D103*0.1)*Settings!C16)/((1+Settings!C11)^Settings!C16), "-")</f>
        <v/>
      </c>
      <c r="E103" s="20">
        <f>IFERROR(((Tower_Capex!E103*0.1)*Settings!C16)/((1+Settings!C11)^Settings!C16), "-")</f>
        <v/>
      </c>
      <c r="F103" s="20">
        <f>IFERROR(((Tower_Capex!F103*0.1)*Settings!C16)/((1+Settings!C11)^Settings!C16), "-")</f>
        <v/>
      </c>
      <c r="G103" s="20">
        <f>IFERROR(((Tower_Capex!G103*0.1)*Settings!C16)/((1+Settings!C11)^Settings!C16), "-")</f>
        <v/>
      </c>
      <c r="H103" s="20">
        <f>IFERROR(((Tower_Capex!H103*0.1)*Settings!C16)/((1+Settings!C11)^Settings!C16), "-")</f>
        <v/>
      </c>
      <c r="I103" s="20">
        <f>IFERROR(((Tower_Capex!I103*0.1)*Settings!C16)/((1+Settings!C11)^Settings!C16), "-")</f>
        <v/>
      </c>
      <c r="J103" s="20">
        <f>IFERROR(((Tower_Capex!J103*0.1)*Settings!C16)/((1+Settings!C11)^Settings!C16), "-")</f>
        <v/>
      </c>
      <c r="K103" s="20">
        <f>IFERROR(((Tower_Capex!K103*0.1)*Settings!C16)/((1+Settings!C11)^Settings!C16), "-")</f>
        <v/>
      </c>
      <c r="L103" s="20">
        <f>IFERROR(((Tower_Capex!L103*0.1)*Settings!C16)/((1+Settings!C11)^Settings!C16), "-")</f>
        <v/>
      </c>
      <c r="M103" s="21">
        <f>IFERROR(INDEX(Options!$J$2:$J$1611,MATCH(A103, Options!$G$2:$G$1611,0)), )</f>
        <v/>
      </c>
      <c r="N103" s="30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IFERROR(((Tower_Capex!C104*0.1)*Settings!C16)/((1+Settings!C11)^Settings!C16), "-")</f>
        <v/>
      </c>
      <c r="D104" s="20">
        <f>IFERROR(((Tower_Capex!D104*0.1)*Settings!C16)/((1+Settings!C11)^Settings!C16), "-")</f>
        <v/>
      </c>
      <c r="E104" s="20">
        <f>IFERROR(((Tower_Capex!E104*0.1)*Settings!C16)/((1+Settings!C11)^Settings!C16), "-")</f>
        <v/>
      </c>
      <c r="F104" s="20">
        <f>IFERROR(((Tower_Capex!F104*0.1)*Settings!C16)/((1+Settings!C11)^Settings!C16), "-")</f>
        <v/>
      </c>
      <c r="G104" s="20">
        <f>IFERROR(((Tower_Capex!G104*0.1)*Settings!C16)/((1+Settings!C11)^Settings!C16), "-")</f>
        <v/>
      </c>
      <c r="H104" s="20">
        <f>IFERROR(((Tower_Capex!H104*0.1)*Settings!C16)/((1+Settings!C11)^Settings!C16), "-")</f>
        <v/>
      </c>
      <c r="I104" s="20">
        <f>IFERROR(((Tower_Capex!I104*0.1)*Settings!C16)/((1+Settings!C11)^Settings!C16), "-")</f>
        <v/>
      </c>
      <c r="J104" s="20">
        <f>IFERROR(((Tower_Capex!J104*0.1)*Settings!C16)/((1+Settings!C11)^Settings!C16), "-")</f>
        <v/>
      </c>
      <c r="K104" s="20">
        <f>IFERROR(((Tower_Capex!K104*0.1)*Settings!C16)/((1+Settings!C11)^Settings!C16), "-")</f>
        <v/>
      </c>
      <c r="L104" s="20">
        <f>IFERROR(((Tower_Capex!L104*0.1)*Settings!C16)/((1+Settings!C11)^Settings!C16), "-")</f>
        <v/>
      </c>
      <c r="M104" s="21">
        <f>IFERROR(INDEX(Options!$J$2:$J$1611,MATCH(A104, Options!$G$2:$G$1611,0)), )</f>
        <v/>
      </c>
      <c r="N104" s="30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IFERROR(((Tower_Capex!C105*0.1)*Settings!C16)/((1+Settings!C11)^Settings!C16), "-")</f>
        <v/>
      </c>
      <c r="D105" s="20">
        <f>IFERROR(((Tower_Capex!D105*0.1)*Settings!C16)/((1+Settings!C11)^Settings!C16), "-")</f>
        <v/>
      </c>
      <c r="E105" s="20">
        <f>IFERROR(((Tower_Capex!E105*0.1)*Settings!C16)/((1+Settings!C11)^Settings!C16), "-")</f>
        <v/>
      </c>
      <c r="F105" s="20">
        <f>IFERROR(((Tower_Capex!F105*0.1)*Settings!C16)/((1+Settings!C11)^Settings!C16), "-")</f>
        <v/>
      </c>
      <c r="G105" s="20">
        <f>IFERROR(((Tower_Capex!G105*0.1)*Settings!C16)/((1+Settings!C11)^Settings!C16), "-")</f>
        <v/>
      </c>
      <c r="H105" s="20">
        <f>IFERROR(((Tower_Capex!H105*0.1)*Settings!C16)/((1+Settings!C11)^Settings!C16), "-")</f>
        <v/>
      </c>
      <c r="I105" s="20">
        <f>IFERROR(((Tower_Capex!I105*0.1)*Settings!C16)/((1+Settings!C11)^Settings!C16), "-")</f>
        <v/>
      </c>
      <c r="J105" s="20">
        <f>IFERROR(((Tower_Capex!J105*0.1)*Settings!C16)/((1+Settings!C11)^Settings!C16), "-")</f>
        <v/>
      </c>
      <c r="K105" s="20">
        <f>IFERROR(((Tower_Capex!K105*0.1)*Settings!C16)/((1+Settings!C11)^Settings!C16), "-")</f>
        <v/>
      </c>
      <c r="L105" s="20">
        <f>IFERROR(((Tower_Capex!L105*0.1)*Settings!C16)/((1+Settings!C11)^Settings!C16), "-")</f>
        <v/>
      </c>
      <c r="M105" s="21">
        <f>IFERROR(INDEX(Options!$J$2:$J$1611,MATCH(A105, Options!$G$2:$G$1611,0)), )</f>
        <v/>
      </c>
      <c r="N105" s="30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IFERROR(((Tower_Capex!C106*0.1)*Settings!C16)/((1+Settings!C11)^Settings!C16), "-")</f>
        <v/>
      </c>
      <c r="D106" s="20">
        <f>IFERROR(((Tower_Capex!D106*0.1)*Settings!C16)/((1+Settings!C11)^Settings!C16), "-")</f>
        <v/>
      </c>
      <c r="E106" s="20">
        <f>IFERROR(((Tower_Capex!E106*0.1)*Settings!C16)/((1+Settings!C11)^Settings!C16), "-")</f>
        <v/>
      </c>
      <c r="F106" s="20">
        <f>IFERROR(((Tower_Capex!F106*0.1)*Settings!C16)/((1+Settings!C11)^Settings!C16), "-")</f>
        <v/>
      </c>
      <c r="G106" s="20">
        <f>IFERROR(((Tower_Capex!G106*0.1)*Settings!C16)/((1+Settings!C11)^Settings!C16), "-")</f>
        <v/>
      </c>
      <c r="H106" s="20">
        <f>IFERROR(((Tower_Capex!H106*0.1)*Settings!C16)/((1+Settings!C11)^Settings!C16), "-")</f>
        <v/>
      </c>
      <c r="I106" s="20">
        <f>IFERROR(((Tower_Capex!I106*0.1)*Settings!C16)/((1+Settings!C11)^Settings!C16), "-")</f>
        <v/>
      </c>
      <c r="J106" s="20">
        <f>IFERROR(((Tower_Capex!J106*0.1)*Settings!C16)/((1+Settings!C11)^Settings!C16), "-")</f>
        <v/>
      </c>
      <c r="K106" s="20">
        <f>IFERROR(((Tower_Capex!K106*0.1)*Settings!C16)/((1+Settings!C11)^Settings!C16), "-")</f>
        <v/>
      </c>
      <c r="L106" s="20">
        <f>IFERROR(((Tower_Capex!L106*0.1)*Settings!C16)/((1+Settings!C11)^Settings!C16), "-")</f>
        <v/>
      </c>
      <c r="M106" s="21">
        <f>IFERROR(INDEX(Options!$J$2:$J$1611,MATCH(A106, Options!$G$2:$G$1611,0)), )</f>
        <v/>
      </c>
      <c r="N106" s="30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IFERROR(((Tower_Capex!C107*0.1)*Settings!C16)/((1+Settings!C11)^Settings!C16), "-")</f>
        <v/>
      </c>
      <c r="D107" s="20">
        <f>IFERROR(((Tower_Capex!D107*0.1)*Settings!C16)/((1+Settings!C11)^Settings!C16), "-")</f>
        <v/>
      </c>
      <c r="E107" s="20">
        <f>IFERROR(((Tower_Capex!E107*0.1)*Settings!C16)/((1+Settings!C11)^Settings!C16), "-")</f>
        <v/>
      </c>
      <c r="F107" s="20">
        <f>IFERROR(((Tower_Capex!F107*0.1)*Settings!C16)/((1+Settings!C11)^Settings!C16), "-")</f>
        <v/>
      </c>
      <c r="G107" s="20">
        <f>IFERROR(((Tower_Capex!G107*0.1)*Settings!C16)/((1+Settings!C11)^Settings!C16), "-")</f>
        <v/>
      </c>
      <c r="H107" s="20">
        <f>IFERROR(((Tower_Capex!H107*0.1)*Settings!C16)/((1+Settings!C11)^Settings!C16), "-")</f>
        <v/>
      </c>
      <c r="I107" s="20">
        <f>IFERROR(((Tower_Capex!I107*0.1)*Settings!C16)/((1+Settings!C11)^Settings!C16), "-")</f>
        <v/>
      </c>
      <c r="J107" s="20">
        <f>IFERROR(((Tower_Capex!J107*0.1)*Settings!C16)/((1+Settings!C11)^Settings!C16), "-")</f>
        <v/>
      </c>
      <c r="K107" s="20">
        <f>IFERROR(((Tower_Capex!K107*0.1)*Settings!C16)/((1+Settings!C11)^Settings!C16), "-")</f>
        <v/>
      </c>
      <c r="L107" s="20">
        <f>IFERROR(((Tower_Capex!L107*0.1)*Settings!C16)/((1+Settings!C11)^Settings!C16), "-")</f>
        <v/>
      </c>
      <c r="M107" s="21">
        <f>IFERROR(INDEX(Options!$J$2:$J$1611,MATCH(A107, Options!$G$2:$G$1611,0)), )</f>
        <v/>
      </c>
      <c r="N107" s="30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IFERROR(((Tower_Capex!C108*0.1)*Settings!C16)/((1+Settings!C11)^Settings!C16), "-")</f>
        <v/>
      </c>
      <c r="D108" s="20">
        <f>IFERROR(((Tower_Capex!D108*0.1)*Settings!C16)/((1+Settings!C11)^Settings!C16), "-")</f>
        <v/>
      </c>
      <c r="E108" s="20">
        <f>IFERROR(((Tower_Capex!E108*0.1)*Settings!C16)/((1+Settings!C11)^Settings!C16), "-")</f>
        <v/>
      </c>
      <c r="F108" s="20">
        <f>IFERROR(((Tower_Capex!F108*0.1)*Settings!C16)/((1+Settings!C11)^Settings!C16), "-")</f>
        <v/>
      </c>
      <c r="G108" s="20">
        <f>IFERROR(((Tower_Capex!G108*0.1)*Settings!C16)/((1+Settings!C11)^Settings!C16), "-")</f>
        <v/>
      </c>
      <c r="H108" s="20">
        <f>IFERROR(((Tower_Capex!H108*0.1)*Settings!C16)/((1+Settings!C11)^Settings!C16), "-")</f>
        <v/>
      </c>
      <c r="I108" s="20">
        <f>IFERROR(((Tower_Capex!I108*0.1)*Settings!C16)/((1+Settings!C11)^Settings!C16), "-")</f>
        <v/>
      </c>
      <c r="J108" s="20">
        <f>IFERROR(((Tower_Capex!J108*0.1)*Settings!C16)/((1+Settings!C11)^Settings!C16), "-")</f>
        <v/>
      </c>
      <c r="K108" s="20">
        <f>IFERROR(((Tower_Capex!K108*0.1)*Settings!C16)/((1+Settings!C11)^Settings!C16), "-")</f>
        <v/>
      </c>
      <c r="L108" s="20">
        <f>IFERROR(((Tower_Capex!L108*0.1)*Settings!C16)/((1+Settings!C11)^Settings!C16), "-")</f>
        <v/>
      </c>
      <c r="M108" s="21">
        <f>IFERROR(INDEX(Options!$J$2:$J$1611,MATCH(A108, Options!$G$2:$G$1611,0)), )</f>
        <v/>
      </c>
      <c r="N108" s="30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IFERROR(((Tower_Capex!C109*0.1)*Settings!C16)/((1+Settings!C11)^Settings!C16), "-")</f>
        <v/>
      </c>
      <c r="D109" s="20">
        <f>IFERROR(((Tower_Capex!D109*0.1)*Settings!C16)/((1+Settings!C11)^Settings!C16), "-")</f>
        <v/>
      </c>
      <c r="E109" s="20">
        <f>IFERROR(((Tower_Capex!E109*0.1)*Settings!C16)/((1+Settings!C11)^Settings!C16), "-")</f>
        <v/>
      </c>
      <c r="F109" s="20">
        <f>IFERROR(((Tower_Capex!F109*0.1)*Settings!C16)/((1+Settings!C11)^Settings!C16), "-")</f>
        <v/>
      </c>
      <c r="G109" s="20">
        <f>IFERROR(((Tower_Capex!G109*0.1)*Settings!C16)/((1+Settings!C11)^Settings!C16), "-")</f>
        <v/>
      </c>
      <c r="H109" s="20">
        <f>IFERROR(((Tower_Capex!H109*0.1)*Settings!C16)/((1+Settings!C11)^Settings!C16), "-")</f>
        <v/>
      </c>
      <c r="I109" s="20">
        <f>IFERROR(((Tower_Capex!I109*0.1)*Settings!C16)/((1+Settings!C11)^Settings!C16), "-")</f>
        <v/>
      </c>
      <c r="J109" s="20">
        <f>IFERROR(((Tower_Capex!J109*0.1)*Settings!C16)/((1+Settings!C11)^Settings!C16), "-")</f>
        <v/>
      </c>
      <c r="K109" s="20">
        <f>IFERROR(((Tower_Capex!K109*0.1)*Settings!C16)/((1+Settings!C11)^Settings!C16), "-")</f>
        <v/>
      </c>
      <c r="L109" s="20">
        <f>IFERROR(((Tower_Capex!L109*0.1)*Settings!C16)/((1+Settings!C11)^Settings!C16), "-")</f>
        <v/>
      </c>
      <c r="M109" s="21">
        <f>IFERROR(INDEX(Options!$J$2:$J$1611,MATCH(A109, Options!$G$2:$G$1611,0)), )</f>
        <v/>
      </c>
      <c r="N109" s="30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IFERROR(((Tower_Capex!C110*0.1)*Settings!C16)/((1+Settings!C11)^Settings!C16), "-")</f>
        <v/>
      </c>
      <c r="D110" s="20">
        <f>IFERROR(((Tower_Capex!D110*0.1)*Settings!C16)/((1+Settings!C11)^Settings!C16), "-")</f>
        <v/>
      </c>
      <c r="E110" s="20">
        <f>IFERROR(((Tower_Capex!E110*0.1)*Settings!C16)/((1+Settings!C11)^Settings!C16), "-")</f>
        <v/>
      </c>
      <c r="F110" s="20">
        <f>IFERROR(((Tower_Capex!F110*0.1)*Settings!C16)/((1+Settings!C11)^Settings!C16), "-")</f>
        <v/>
      </c>
      <c r="G110" s="20">
        <f>IFERROR(((Tower_Capex!G110*0.1)*Settings!C16)/((1+Settings!C11)^Settings!C16), "-")</f>
        <v/>
      </c>
      <c r="H110" s="20">
        <f>IFERROR(((Tower_Capex!H110*0.1)*Settings!C16)/((1+Settings!C11)^Settings!C16), "-")</f>
        <v/>
      </c>
      <c r="I110" s="20">
        <f>IFERROR(((Tower_Capex!I110*0.1)*Settings!C16)/((1+Settings!C11)^Settings!C16), "-")</f>
        <v/>
      </c>
      <c r="J110" s="20">
        <f>IFERROR(((Tower_Capex!J110*0.1)*Settings!C16)/((1+Settings!C11)^Settings!C16), "-")</f>
        <v/>
      </c>
      <c r="K110" s="20">
        <f>IFERROR(((Tower_Capex!K110*0.1)*Settings!C16)/((1+Settings!C11)^Settings!C16), "-")</f>
        <v/>
      </c>
      <c r="L110" s="20">
        <f>IFERROR(((Tower_Capex!L110*0.1)*Settings!C16)/((1+Settings!C11)^Settings!C16), "-")</f>
        <v/>
      </c>
      <c r="M110" s="21">
        <f>IFERROR(INDEX(Options!$J$2:$J$1611,MATCH(A110, Options!$G$2:$G$1611,0)), )</f>
        <v/>
      </c>
      <c r="N110" s="3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IFERROR(((Tower_Capex!C111*0.1)*Settings!C16)/((1+Settings!C11)^Settings!C16), "-")</f>
        <v/>
      </c>
      <c r="D111" s="20">
        <f>IFERROR(((Tower_Capex!D111*0.1)*Settings!C16)/((1+Settings!C11)^Settings!C16), "-")</f>
        <v/>
      </c>
      <c r="E111" s="20">
        <f>IFERROR(((Tower_Capex!E111*0.1)*Settings!C16)/((1+Settings!C11)^Settings!C16), "-")</f>
        <v/>
      </c>
      <c r="F111" s="20">
        <f>IFERROR(((Tower_Capex!F111*0.1)*Settings!C16)/((1+Settings!C11)^Settings!C16), "-")</f>
        <v/>
      </c>
      <c r="G111" s="20">
        <f>IFERROR(((Tower_Capex!G111*0.1)*Settings!C16)/((1+Settings!C11)^Settings!C16), "-")</f>
        <v/>
      </c>
      <c r="H111" s="20">
        <f>IFERROR(((Tower_Capex!H111*0.1)*Settings!C16)/((1+Settings!C11)^Settings!C16), "-")</f>
        <v/>
      </c>
      <c r="I111" s="20">
        <f>IFERROR(((Tower_Capex!I111*0.1)*Settings!C16)/((1+Settings!C11)^Settings!C16), "-")</f>
        <v/>
      </c>
      <c r="J111" s="20">
        <f>IFERROR(((Tower_Capex!J111*0.1)*Settings!C16)/((1+Settings!C11)^Settings!C16), "-")</f>
        <v/>
      </c>
      <c r="K111" s="20">
        <f>IFERROR(((Tower_Capex!K111*0.1)*Settings!C16)/((1+Settings!C11)^Settings!C16), "-")</f>
        <v/>
      </c>
      <c r="L111" s="20">
        <f>IFERROR(((Tower_Capex!L111*0.1)*Settings!C16)/((1+Settings!C11)^Settings!C16), "-")</f>
        <v/>
      </c>
      <c r="M111" s="21">
        <f>IFERROR(INDEX(Options!$J$2:$J$1611,MATCH(A111, Options!$G$2:$G$1611,0)), )</f>
        <v/>
      </c>
      <c r="N111" s="30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IFERROR(((Tower_Capex!C112*0.1)*Settings!C16)/((1+Settings!C11)^Settings!C16), "-")</f>
        <v/>
      </c>
      <c r="D112" s="20">
        <f>IFERROR(((Tower_Capex!D112*0.1)*Settings!C16)/((1+Settings!C11)^Settings!C16), "-")</f>
        <v/>
      </c>
      <c r="E112" s="20">
        <f>IFERROR(((Tower_Capex!E112*0.1)*Settings!C16)/((1+Settings!C11)^Settings!C16), "-")</f>
        <v/>
      </c>
      <c r="F112" s="20">
        <f>IFERROR(((Tower_Capex!F112*0.1)*Settings!C16)/((1+Settings!C11)^Settings!C16), "-")</f>
        <v/>
      </c>
      <c r="G112" s="20">
        <f>IFERROR(((Tower_Capex!G112*0.1)*Settings!C16)/((1+Settings!C11)^Settings!C16), "-")</f>
        <v/>
      </c>
      <c r="H112" s="20">
        <f>IFERROR(((Tower_Capex!H112*0.1)*Settings!C16)/((1+Settings!C11)^Settings!C16), "-")</f>
        <v/>
      </c>
      <c r="I112" s="20">
        <f>IFERROR(((Tower_Capex!I112*0.1)*Settings!C16)/((1+Settings!C11)^Settings!C16), "-")</f>
        <v/>
      </c>
      <c r="J112" s="20">
        <f>IFERROR(((Tower_Capex!J112*0.1)*Settings!C16)/((1+Settings!C11)^Settings!C16), "-")</f>
        <v/>
      </c>
      <c r="K112" s="20">
        <f>IFERROR(((Tower_Capex!K112*0.1)*Settings!C16)/((1+Settings!C11)^Settings!C16), "-")</f>
        <v/>
      </c>
      <c r="L112" s="20">
        <f>IFERROR(((Tower_Capex!L112*0.1)*Settings!C16)/((1+Settings!C11)^Settings!C16), "-")</f>
        <v/>
      </c>
      <c r="M112" s="21">
        <f>IFERROR(INDEX(Options!$J$2:$J$1611,MATCH(A112, Options!$G$2:$G$1611,0)), )</f>
        <v/>
      </c>
      <c r="N112" s="30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IFERROR(((Tower_Capex!C113*0.1)*Settings!C16)/((1+Settings!C11)^Settings!C16), "-")</f>
        <v/>
      </c>
      <c r="D113" s="20">
        <f>IFERROR(((Tower_Capex!D113*0.1)*Settings!C16)/((1+Settings!C11)^Settings!C16), "-")</f>
        <v/>
      </c>
      <c r="E113" s="20">
        <f>IFERROR(((Tower_Capex!E113*0.1)*Settings!C16)/((1+Settings!C11)^Settings!C16), "-")</f>
        <v/>
      </c>
      <c r="F113" s="20">
        <f>IFERROR(((Tower_Capex!F113*0.1)*Settings!C16)/((1+Settings!C11)^Settings!C16), "-")</f>
        <v/>
      </c>
      <c r="G113" s="20">
        <f>IFERROR(((Tower_Capex!G113*0.1)*Settings!C16)/((1+Settings!C11)^Settings!C16), "-")</f>
        <v/>
      </c>
      <c r="H113" s="20">
        <f>IFERROR(((Tower_Capex!H113*0.1)*Settings!C16)/((1+Settings!C11)^Settings!C16), "-")</f>
        <v/>
      </c>
      <c r="I113" s="20">
        <f>IFERROR(((Tower_Capex!I113*0.1)*Settings!C16)/((1+Settings!C11)^Settings!C16), "-")</f>
        <v/>
      </c>
      <c r="J113" s="20">
        <f>IFERROR(((Tower_Capex!J113*0.1)*Settings!C16)/((1+Settings!C11)^Settings!C16), "-")</f>
        <v/>
      </c>
      <c r="K113" s="20">
        <f>IFERROR(((Tower_Capex!K113*0.1)*Settings!C16)/((1+Settings!C11)^Settings!C16), "-")</f>
        <v/>
      </c>
      <c r="L113" s="20">
        <f>IFERROR(((Tower_Capex!L113*0.1)*Settings!C16)/((1+Settings!C11)^Settings!C16), "-")</f>
        <v/>
      </c>
      <c r="M113" s="21">
        <f>IFERROR(INDEX(Options!$J$2:$J$1611,MATCH(A113, Options!$G$2:$G$1611,0)), )</f>
        <v/>
      </c>
      <c r="N113" s="30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IFERROR(((Tower_Capex!C114*0.1)*Settings!C16)/((1+Settings!C11)^Settings!C16), "-")</f>
        <v/>
      </c>
      <c r="D114" s="20">
        <f>IFERROR(((Tower_Capex!D114*0.1)*Settings!C16)/((1+Settings!C11)^Settings!C16), "-")</f>
        <v/>
      </c>
      <c r="E114" s="20">
        <f>IFERROR(((Tower_Capex!E114*0.1)*Settings!C16)/((1+Settings!C11)^Settings!C16), "-")</f>
        <v/>
      </c>
      <c r="F114" s="20">
        <f>IFERROR(((Tower_Capex!F114*0.1)*Settings!C16)/((1+Settings!C11)^Settings!C16), "-")</f>
        <v/>
      </c>
      <c r="G114" s="20">
        <f>IFERROR(((Tower_Capex!G114*0.1)*Settings!C16)/((1+Settings!C11)^Settings!C16), "-")</f>
        <v/>
      </c>
      <c r="H114" s="20">
        <f>IFERROR(((Tower_Capex!H114*0.1)*Settings!C16)/((1+Settings!C11)^Settings!C16), "-")</f>
        <v/>
      </c>
      <c r="I114" s="20">
        <f>IFERROR(((Tower_Capex!I114*0.1)*Settings!C16)/((1+Settings!C11)^Settings!C16), "-")</f>
        <v/>
      </c>
      <c r="J114" s="20">
        <f>IFERROR(((Tower_Capex!J114*0.1)*Settings!C16)/((1+Settings!C11)^Settings!C16), "-")</f>
        <v/>
      </c>
      <c r="K114" s="20">
        <f>IFERROR(((Tower_Capex!K114*0.1)*Settings!C16)/((1+Settings!C11)^Settings!C16), "-")</f>
        <v/>
      </c>
      <c r="L114" s="20">
        <f>IFERROR(((Tower_Capex!L114*0.1)*Settings!C16)/((1+Settings!C11)^Settings!C16), "-")</f>
        <v/>
      </c>
      <c r="M114" s="21">
        <f>IFERROR(INDEX(Options!$J$2:$J$1611,MATCH(A114, Options!$G$2:$G$1611,0)), )</f>
        <v/>
      </c>
      <c r="N114" s="30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IFERROR(((Tower_Capex!C115*0.1)*Settings!C16)/((1+Settings!C11)^Settings!C16), "-")</f>
        <v/>
      </c>
      <c r="D115" s="20">
        <f>IFERROR(((Tower_Capex!D115*0.1)*Settings!C16)/((1+Settings!C11)^Settings!C16), "-")</f>
        <v/>
      </c>
      <c r="E115" s="20">
        <f>IFERROR(((Tower_Capex!E115*0.1)*Settings!C16)/((1+Settings!C11)^Settings!C16), "-")</f>
        <v/>
      </c>
      <c r="F115" s="20">
        <f>IFERROR(((Tower_Capex!F115*0.1)*Settings!C16)/((1+Settings!C11)^Settings!C16), "-")</f>
        <v/>
      </c>
      <c r="G115" s="20">
        <f>IFERROR(((Tower_Capex!G115*0.1)*Settings!C16)/((1+Settings!C11)^Settings!C16), "-")</f>
        <v/>
      </c>
      <c r="H115" s="20">
        <f>IFERROR(((Tower_Capex!H115*0.1)*Settings!C16)/((1+Settings!C11)^Settings!C16), "-")</f>
        <v/>
      </c>
      <c r="I115" s="20">
        <f>IFERROR(((Tower_Capex!I115*0.1)*Settings!C16)/((1+Settings!C11)^Settings!C16), "-")</f>
        <v/>
      </c>
      <c r="J115" s="20">
        <f>IFERROR(((Tower_Capex!J115*0.1)*Settings!C16)/((1+Settings!C11)^Settings!C16), "-")</f>
        <v/>
      </c>
      <c r="K115" s="20">
        <f>IFERROR(((Tower_Capex!K115*0.1)*Settings!C16)/((1+Settings!C11)^Settings!C16), "-")</f>
        <v/>
      </c>
      <c r="L115" s="20">
        <f>IFERROR(((Tower_Capex!L115*0.1)*Settings!C16)/((1+Settings!C11)^Settings!C16), "-")</f>
        <v/>
      </c>
      <c r="M115" s="21">
        <f>IFERROR(INDEX(Options!$J$2:$J$1611,MATCH(A115, Options!$G$2:$G$1611,0)), )</f>
        <v/>
      </c>
      <c r="N115" s="30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IFERROR(((Tower_Capex!C116*0.1)*Settings!C16)/((1+Settings!C11)^Settings!C16), "-")</f>
        <v/>
      </c>
      <c r="D116" s="20">
        <f>IFERROR(((Tower_Capex!D116*0.1)*Settings!C16)/((1+Settings!C11)^Settings!C16), "-")</f>
        <v/>
      </c>
      <c r="E116" s="20">
        <f>IFERROR(((Tower_Capex!E116*0.1)*Settings!C16)/((1+Settings!C11)^Settings!C16), "-")</f>
        <v/>
      </c>
      <c r="F116" s="20">
        <f>IFERROR(((Tower_Capex!F116*0.1)*Settings!C16)/((1+Settings!C11)^Settings!C16), "-")</f>
        <v/>
      </c>
      <c r="G116" s="20">
        <f>IFERROR(((Tower_Capex!G116*0.1)*Settings!C16)/((1+Settings!C11)^Settings!C16), "-")</f>
        <v/>
      </c>
      <c r="H116" s="20">
        <f>IFERROR(((Tower_Capex!H116*0.1)*Settings!C16)/((1+Settings!C11)^Settings!C16), "-")</f>
        <v/>
      </c>
      <c r="I116" s="20">
        <f>IFERROR(((Tower_Capex!I116*0.1)*Settings!C16)/((1+Settings!C11)^Settings!C16), "-")</f>
        <v/>
      </c>
      <c r="J116" s="20">
        <f>IFERROR(((Tower_Capex!J116*0.1)*Settings!C16)/((1+Settings!C11)^Settings!C16), "-")</f>
        <v/>
      </c>
      <c r="K116" s="20">
        <f>IFERROR(((Tower_Capex!K116*0.1)*Settings!C16)/((1+Settings!C11)^Settings!C16), "-")</f>
        <v/>
      </c>
      <c r="L116" s="20">
        <f>IFERROR(((Tower_Capex!L116*0.1)*Settings!C16)/((1+Settings!C11)^Settings!C16), "-")</f>
        <v/>
      </c>
      <c r="M116" s="21">
        <f>IFERROR(INDEX(Options!$J$2:$J$1611,MATCH(A116, Options!$G$2:$G$1611,0)), )</f>
        <v/>
      </c>
      <c r="N116" s="30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IFERROR(((Tower_Capex!C117*0.1)*Settings!C16)/((1+Settings!C11)^Settings!C16), "-")</f>
        <v/>
      </c>
      <c r="D117" s="20">
        <f>IFERROR(((Tower_Capex!D117*0.1)*Settings!C16)/((1+Settings!C11)^Settings!C16), "-")</f>
        <v/>
      </c>
      <c r="E117" s="20">
        <f>IFERROR(((Tower_Capex!E117*0.1)*Settings!C16)/((1+Settings!C11)^Settings!C16), "-")</f>
        <v/>
      </c>
      <c r="F117" s="20">
        <f>IFERROR(((Tower_Capex!F117*0.1)*Settings!C16)/((1+Settings!C11)^Settings!C16), "-")</f>
        <v/>
      </c>
      <c r="G117" s="20">
        <f>IFERROR(((Tower_Capex!G117*0.1)*Settings!C16)/((1+Settings!C11)^Settings!C16), "-")</f>
        <v/>
      </c>
      <c r="H117" s="20">
        <f>IFERROR(((Tower_Capex!H117*0.1)*Settings!C16)/((1+Settings!C11)^Settings!C16), "-")</f>
        <v/>
      </c>
      <c r="I117" s="20">
        <f>IFERROR(((Tower_Capex!I117*0.1)*Settings!C16)/((1+Settings!C11)^Settings!C16), "-")</f>
        <v/>
      </c>
      <c r="J117" s="20">
        <f>IFERROR(((Tower_Capex!J117*0.1)*Settings!C16)/((1+Settings!C11)^Settings!C16), "-")</f>
        <v/>
      </c>
      <c r="K117" s="20">
        <f>IFERROR(((Tower_Capex!K117*0.1)*Settings!C16)/((1+Settings!C11)^Settings!C16), "-")</f>
        <v/>
      </c>
      <c r="L117" s="20">
        <f>IFERROR(((Tower_Capex!L117*0.1)*Settings!C16)/((1+Settings!C11)^Settings!C16), "-")</f>
        <v/>
      </c>
      <c r="M117" s="21">
        <f>IFERROR(INDEX(Options!$J$2:$J$1611,MATCH(A117, Options!$G$2:$G$1611,0)), )</f>
        <v/>
      </c>
      <c r="N117" s="30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IFERROR(((Tower_Capex!C118*0.1)*Settings!C16)/((1+Settings!C11)^Settings!C16), "-")</f>
        <v/>
      </c>
      <c r="D118" s="20">
        <f>IFERROR(((Tower_Capex!D118*0.1)*Settings!C16)/((1+Settings!C11)^Settings!C16), "-")</f>
        <v/>
      </c>
      <c r="E118" s="20">
        <f>IFERROR(((Tower_Capex!E118*0.1)*Settings!C16)/((1+Settings!C11)^Settings!C16), "-")</f>
        <v/>
      </c>
      <c r="F118" s="20">
        <f>IFERROR(((Tower_Capex!F118*0.1)*Settings!C16)/((1+Settings!C11)^Settings!C16), "-")</f>
        <v/>
      </c>
      <c r="G118" s="20">
        <f>IFERROR(((Tower_Capex!G118*0.1)*Settings!C16)/((1+Settings!C11)^Settings!C16), "-")</f>
        <v/>
      </c>
      <c r="H118" s="20">
        <f>IFERROR(((Tower_Capex!H118*0.1)*Settings!C16)/((1+Settings!C11)^Settings!C16), "-")</f>
        <v/>
      </c>
      <c r="I118" s="20">
        <f>IFERROR(((Tower_Capex!I118*0.1)*Settings!C16)/((1+Settings!C11)^Settings!C16), "-")</f>
        <v/>
      </c>
      <c r="J118" s="20">
        <f>IFERROR(((Tower_Capex!J118*0.1)*Settings!C16)/((1+Settings!C11)^Settings!C16), "-")</f>
        <v/>
      </c>
      <c r="K118" s="20">
        <f>IFERROR(((Tower_Capex!K118*0.1)*Settings!C16)/((1+Settings!C11)^Settings!C16), "-")</f>
        <v/>
      </c>
      <c r="L118" s="20">
        <f>IFERROR(((Tower_Capex!L118*0.1)*Settings!C16)/((1+Settings!C11)^Settings!C16), "-")</f>
        <v/>
      </c>
      <c r="M118" s="21">
        <f>IFERROR(INDEX(Options!$J$2:$J$1611,MATCH(A118, Options!$G$2:$G$1611,0)), )</f>
        <v/>
      </c>
      <c r="N118" s="30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IFERROR(((Tower_Capex!C119*0.1)*Settings!C16)/((1+Settings!C11)^Settings!C16), "-")</f>
        <v/>
      </c>
      <c r="D119" s="20">
        <f>IFERROR(((Tower_Capex!D119*0.1)*Settings!C16)/((1+Settings!C11)^Settings!C16), "-")</f>
        <v/>
      </c>
      <c r="E119" s="20">
        <f>IFERROR(((Tower_Capex!E119*0.1)*Settings!C16)/((1+Settings!C11)^Settings!C16), "-")</f>
        <v/>
      </c>
      <c r="F119" s="20">
        <f>IFERROR(((Tower_Capex!F119*0.1)*Settings!C16)/((1+Settings!C11)^Settings!C16), "-")</f>
        <v/>
      </c>
      <c r="G119" s="20">
        <f>IFERROR(((Tower_Capex!G119*0.1)*Settings!C16)/((1+Settings!C11)^Settings!C16), "-")</f>
        <v/>
      </c>
      <c r="H119" s="20">
        <f>IFERROR(((Tower_Capex!H119*0.1)*Settings!C16)/((1+Settings!C11)^Settings!C16), "-")</f>
        <v/>
      </c>
      <c r="I119" s="20">
        <f>IFERROR(((Tower_Capex!I119*0.1)*Settings!C16)/((1+Settings!C11)^Settings!C16), "-")</f>
        <v/>
      </c>
      <c r="J119" s="20">
        <f>IFERROR(((Tower_Capex!J119*0.1)*Settings!C16)/((1+Settings!C11)^Settings!C16), "-")</f>
        <v/>
      </c>
      <c r="K119" s="20">
        <f>IFERROR(((Tower_Capex!K119*0.1)*Settings!C16)/((1+Settings!C11)^Settings!C16), "-")</f>
        <v/>
      </c>
      <c r="L119" s="20">
        <f>IFERROR(((Tower_Capex!L119*0.1)*Settings!C16)/((1+Settings!C11)^Settings!C16), "-")</f>
        <v/>
      </c>
      <c r="M119" s="21">
        <f>IFERROR(INDEX(Options!$J$2:$J$1611,MATCH(A119, Options!$G$2:$G$1611,0)), )</f>
        <v/>
      </c>
      <c r="N119" s="30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IFERROR(((Tower_Capex!C120*0.1)*Settings!C16)/((1+Settings!C11)^Settings!C16), "-")</f>
        <v/>
      </c>
      <c r="D120" s="20">
        <f>IFERROR(((Tower_Capex!D120*0.1)*Settings!C16)/((1+Settings!C11)^Settings!C16), "-")</f>
        <v/>
      </c>
      <c r="E120" s="20">
        <f>IFERROR(((Tower_Capex!E120*0.1)*Settings!C16)/((1+Settings!C11)^Settings!C16), "-")</f>
        <v/>
      </c>
      <c r="F120" s="20">
        <f>IFERROR(((Tower_Capex!F120*0.1)*Settings!C16)/((1+Settings!C11)^Settings!C16), "-")</f>
        <v/>
      </c>
      <c r="G120" s="20">
        <f>IFERROR(((Tower_Capex!G120*0.1)*Settings!C16)/((1+Settings!C11)^Settings!C16), "-")</f>
        <v/>
      </c>
      <c r="H120" s="20">
        <f>IFERROR(((Tower_Capex!H120*0.1)*Settings!C16)/((1+Settings!C11)^Settings!C16), "-")</f>
        <v/>
      </c>
      <c r="I120" s="20">
        <f>IFERROR(((Tower_Capex!I120*0.1)*Settings!C16)/((1+Settings!C11)^Settings!C16), "-")</f>
        <v/>
      </c>
      <c r="J120" s="20">
        <f>IFERROR(((Tower_Capex!J120*0.1)*Settings!C16)/((1+Settings!C11)^Settings!C16), "-")</f>
        <v/>
      </c>
      <c r="K120" s="20">
        <f>IFERROR(((Tower_Capex!K120*0.1)*Settings!C16)/((1+Settings!C11)^Settings!C16), "-")</f>
        <v/>
      </c>
      <c r="L120" s="20">
        <f>IFERROR(((Tower_Capex!L120*0.1)*Settings!C16)/((1+Settings!C11)^Settings!C16), "-")</f>
        <v/>
      </c>
      <c r="M120" s="21">
        <f>IFERROR(INDEX(Options!$J$2:$J$1611,MATCH(A120, Options!$G$2:$G$1611,0)), )</f>
        <v/>
      </c>
      <c r="N120" s="3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IFERROR(((Tower_Capex!C121*0.1)*Settings!C16)/((1+Settings!C11)^Settings!C16), "-")</f>
        <v/>
      </c>
      <c r="D121" s="20">
        <f>IFERROR(((Tower_Capex!D121*0.1)*Settings!C16)/((1+Settings!C11)^Settings!C16), "-")</f>
        <v/>
      </c>
      <c r="E121" s="20">
        <f>IFERROR(((Tower_Capex!E121*0.1)*Settings!C16)/((1+Settings!C11)^Settings!C16), "-")</f>
        <v/>
      </c>
      <c r="F121" s="20">
        <f>IFERROR(((Tower_Capex!F121*0.1)*Settings!C16)/((1+Settings!C11)^Settings!C16), "-")</f>
        <v/>
      </c>
      <c r="G121" s="20">
        <f>IFERROR(((Tower_Capex!G121*0.1)*Settings!C16)/((1+Settings!C11)^Settings!C16), "-")</f>
        <v/>
      </c>
      <c r="H121" s="20">
        <f>IFERROR(((Tower_Capex!H121*0.1)*Settings!C16)/((1+Settings!C11)^Settings!C16), "-")</f>
        <v/>
      </c>
      <c r="I121" s="20">
        <f>IFERROR(((Tower_Capex!I121*0.1)*Settings!C16)/((1+Settings!C11)^Settings!C16), "-")</f>
        <v/>
      </c>
      <c r="J121" s="20">
        <f>IFERROR(((Tower_Capex!J121*0.1)*Settings!C16)/((1+Settings!C11)^Settings!C16), "-")</f>
        <v/>
      </c>
      <c r="K121" s="20">
        <f>IFERROR(((Tower_Capex!K121*0.1)*Settings!C16)/((1+Settings!C11)^Settings!C16), "-")</f>
        <v/>
      </c>
      <c r="L121" s="20">
        <f>IFERROR(((Tower_Capex!L121*0.1)*Settings!C16)/((1+Settings!C11)^Settings!C16), "-")</f>
        <v/>
      </c>
      <c r="M121" s="21">
        <f>IFERROR(INDEX(Options!$J$2:$J$1611,MATCH(A121, Options!$G$2:$G$1611,0)), )</f>
        <v/>
      </c>
      <c r="N121" s="30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IFERROR(((Tower_Capex!C122*0.1)*Settings!C16)/((1+Settings!C11)^Settings!C16), "-")</f>
        <v/>
      </c>
      <c r="D122" s="20">
        <f>IFERROR(((Tower_Capex!D122*0.1)*Settings!C16)/((1+Settings!C11)^Settings!C16), "-")</f>
        <v/>
      </c>
      <c r="E122" s="20">
        <f>IFERROR(((Tower_Capex!E122*0.1)*Settings!C16)/((1+Settings!C11)^Settings!C16), "-")</f>
        <v/>
      </c>
      <c r="F122" s="20">
        <f>IFERROR(((Tower_Capex!F122*0.1)*Settings!C16)/((1+Settings!C11)^Settings!C16), "-")</f>
        <v/>
      </c>
      <c r="G122" s="20">
        <f>IFERROR(((Tower_Capex!G122*0.1)*Settings!C16)/((1+Settings!C11)^Settings!C16), "-")</f>
        <v/>
      </c>
      <c r="H122" s="20">
        <f>IFERROR(((Tower_Capex!H122*0.1)*Settings!C16)/((1+Settings!C11)^Settings!C16), "-")</f>
        <v/>
      </c>
      <c r="I122" s="20">
        <f>IFERROR(((Tower_Capex!I122*0.1)*Settings!C16)/((1+Settings!C11)^Settings!C16), "-")</f>
        <v/>
      </c>
      <c r="J122" s="20">
        <f>IFERROR(((Tower_Capex!J122*0.1)*Settings!C16)/((1+Settings!C11)^Settings!C16), "-")</f>
        <v/>
      </c>
      <c r="K122" s="20">
        <f>IFERROR(((Tower_Capex!K122*0.1)*Settings!C16)/((1+Settings!C11)^Settings!C16), "-")</f>
        <v/>
      </c>
      <c r="L122" s="20">
        <f>IFERROR(((Tower_Capex!L122*0.1)*Settings!C16)/((1+Settings!C11)^Settings!C16), "-")</f>
        <v/>
      </c>
      <c r="M122" s="21">
        <f>IFERROR(INDEX(Options!$J$2:$J$1611,MATCH(A122, Options!$G$2:$G$1611,0)), )</f>
        <v/>
      </c>
      <c r="N122" s="30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IFERROR(((Tower_Capex!C123*0.1)*Settings!C16)/((1+Settings!C11)^Settings!C16), "-")</f>
        <v/>
      </c>
      <c r="D123" s="20">
        <f>IFERROR(((Tower_Capex!D123*0.1)*Settings!C16)/((1+Settings!C11)^Settings!C16), "-")</f>
        <v/>
      </c>
      <c r="E123" s="20">
        <f>IFERROR(((Tower_Capex!E123*0.1)*Settings!C16)/((1+Settings!C11)^Settings!C16), "-")</f>
        <v/>
      </c>
      <c r="F123" s="20">
        <f>IFERROR(((Tower_Capex!F123*0.1)*Settings!C16)/((1+Settings!C11)^Settings!C16), "-")</f>
        <v/>
      </c>
      <c r="G123" s="20">
        <f>IFERROR(((Tower_Capex!G123*0.1)*Settings!C16)/((1+Settings!C11)^Settings!C16), "-")</f>
        <v/>
      </c>
      <c r="H123" s="20">
        <f>IFERROR(((Tower_Capex!H123*0.1)*Settings!C16)/((1+Settings!C11)^Settings!C16), "-")</f>
        <v/>
      </c>
      <c r="I123" s="20">
        <f>IFERROR(((Tower_Capex!I123*0.1)*Settings!C16)/((1+Settings!C11)^Settings!C16), "-")</f>
        <v/>
      </c>
      <c r="J123" s="20">
        <f>IFERROR(((Tower_Capex!J123*0.1)*Settings!C16)/((1+Settings!C11)^Settings!C16), "-")</f>
        <v/>
      </c>
      <c r="K123" s="20">
        <f>IFERROR(((Tower_Capex!K123*0.1)*Settings!C16)/((1+Settings!C11)^Settings!C16), "-")</f>
        <v/>
      </c>
      <c r="L123" s="20">
        <f>IFERROR(((Tower_Capex!L123*0.1)*Settings!C16)/((1+Settings!C11)^Settings!C16), "-")</f>
        <v/>
      </c>
      <c r="M123" s="21">
        <f>IFERROR(INDEX(Options!$J$2:$J$1611,MATCH(A123, Options!$G$2:$G$1611,0)), )</f>
        <v/>
      </c>
      <c r="N123" s="30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IFERROR(((Tower_Capex!C124*0.1)*Settings!C16)/((1+Settings!C11)^Settings!C16), "-")</f>
        <v/>
      </c>
      <c r="D124" s="20">
        <f>IFERROR(((Tower_Capex!D124*0.1)*Settings!C16)/((1+Settings!C11)^Settings!C16), "-")</f>
        <v/>
      </c>
      <c r="E124" s="20">
        <f>IFERROR(((Tower_Capex!E124*0.1)*Settings!C16)/((1+Settings!C11)^Settings!C16), "-")</f>
        <v/>
      </c>
      <c r="F124" s="20">
        <f>IFERROR(((Tower_Capex!F124*0.1)*Settings!C16)/((1+Settings!C11)^Settings!C16), "-")</f>
        <v/>
      </c>
      <c r="G124" s="20">
        <f>IFERROR(((Tower_Capex!G124*0.1)*Settings!C16)/((1+Settings!C11)^Settings!C16), "-")</f>
        <v/>
      </c>
      <c r="H124" s="20">
        <f>IFERROR(((Tower_Capex!H124*0.1)*Settings!C16)/((1+Settings!C11)^Settings!C16), "-")</f>
        <v/>
      </c>
      <c r="I124" s="20">
        <f>IFERROR(((Tower_Capex!I124*0.1)*Settings!C16)/((1+Settings!C11)^Settings!C16), "-")</f>
        <v/>
      </c>
      <c r="J124" s="20">
        <f>IFERROR(((Tower_Capex!J124*0.1)*Settings!C16)/((1+Settings!C11)^Settings!C16), "-")</f>
        <v/>
      </c>
      <c r="K124" s="20">
        <f>IFERROR(((Tower_Capex!K124*0.1)*Settings!C16)/((1+Settings!C11)^Settings!C16), "-")</f>
        <v/>
      </c>
      <c r="L124" s="20">
        <f>IFERROR(((Tower_Capex!L124*0.1)*Settings!C16)/((1+Settings!C11)^Settings!C16), "-")</f>
        <v/>
      </c>
      <c r="M124" s="21">
        <f>IFERROR(INDEX(Options!$J$2:$J$1611,MATCH(A124, Options!$G$2:$G$1611,0)), )</f>
        <v/>
      </c>
      <c r="N124" s="30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IFERROR(((Tower_Capex!C125*0.1)*Settings!C16)/((1+Settings!C11)^Settings!C16), "-")</f>
        <v/>
      </c>
      <c r="D125" s="20">
        <f>IFERROR(((Tower_Capex!D125*0.1)*Settings!C16)/((1+Settings!C11)^Settings!C16), "-")</f>
        <v/>
      </c>
      <c r="E125" s="20">
        <f>IFERROR(((Tower_Capex!E125*0.1)*Settings!C16)/((1+Settings!C11)^Settings!C16), "-")</f>
        <v/>
      </c>
      <c r="F125" s="20">
        <f>IFERROR(((Tower_Capex!F125*0.1)*Settings!C16)/((1+Settings!C11)^Settings!C16), "-")</f>
        <v/>
      </c>
      <c r="G125" s="20">
        <f>IFERROR(((Tower_Capex!G125*0.1)*Settings!C16)/((1+Settings!C11)^Settings!C16), "-")</f>
        <v/>
      </c>
      <c r="H125" s="20">
        <f>IFERROR(((Tower_Capex!H125*0.1)*Settings!C16)/((1+Settings!C11)^Settings!C16), "-")</f>
        <v/>
      </c>
      <c r="I125" s="20">
        <f>IFERROR(((Tower_Capex!I125*0.1)*Settings!C16)/((1+Settings!C11)^Settings!C16), "-")</f>
        <v/>
      </c>
      <c r="J125" s="20">
        <f>IFERROR(((Tower_Capex!J125*0.1)*Settings!C16)/((1+Settings!C11)^Settings!C16), "-")</f>
        <v/>
      </c>
      <c r="K125" s="20">
        <f>IFERROR(((Tower_Capex!K125*0.1)*Settings!C16)/((1+Settings!C11)^Settings!C16), "-")</f>
        <v/>
      </c>
      <c r="L125" s="20">
        <f>IFERROR(((Tower_Capex!L125*0.1)*Settings!C16)/((1+Settings!C11)^Settings!C16), "-")</f>
        <v/>
      </c>
      <c r="M125" s="21">
        <f>IFERROR(INDEX(Options!$J$2:$J$1611,MATCH(A125, Options!$G$2:$G$1611,0)), )</f>
        <v/>
      </c>
      <c r="N125" s="30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IFERROR(((Tower_Capex!C126*0.1)*Settings!C16)/((1+Settings!C11)^Settings!C16), "-")</f>
        <v/>
      </c>
      <c r="D126" s="20">
        <f>IFERROR(((Tower_Capex!D126*0.1)*Settings!C16)/((1+Settings!C11)^Settings!C16), "-")</f>
        <v/>
      </c>
      <c r="E126" s="20">
        <f>IFERROR(((Tower_Capex!E126*0.1)*Settings!C16)/((1+Settings!C11)^Settings!C16), "-")</f>
        <v/>
      </c>
      <c r="F126" s="20">
        <f>IFERROR(((Tower_Capex!F126*0.1)*Settings!C16)/((1+Settings!C11)^Settings!C16), "-")</f>
        <v/>
      </c>
      <c r="G126" s="20">
        <f>IFERROR(((Tower_Capex!G126*0.1)*Settings!C16)/((1+Settings!C11)^Settings!C16), "-")</f>
        <v/>
      </c>
      <c r="H126" s="20">
        <f>IFERROR(((Tower_Capex!H126*0.1)*Settings!C16)/((1+Settings!C11)^Settings!C16), "-")</f>
        <v/>
      </c>
      <c r="I126" s="20">
        <f>IFERROR(((Tower_Capex!I126*0.1)*Settings!C16)/((1+Settings!C11)^Settings!C16), "-")</f>
        <v/>
      </c>
      <c r="J126" s="20">
        <f>IFERROR(((Tower_Capex!J126*0.1)*Settings!C16)/((1+Settings!C11)^Settings!C16), "-")</f>
        <v/>
      </c>
      <c r="K126" s="20">
        <f>IFERROR(((Tower_Capex!K126*0.1)*Settings!C16)/((1+Settings!C11)^Settings!C16), "-")</f>
        <v/>
      </c>
      <c r="L126" s="20">
        <f>IFERROR(((Tower_Capex!L126*0.1)*Settings!C16)/((1+Settings!C11)^Settings!C16), "-")</f>
        <v/>
      </c>
      <c r="M126" s="21">
        <f>IFERROR(INDEX(Options!$J$2:$J$1611,MATCH(A126, Options!$G$2:$G$1611,0)), )</f>
        <v/>
      </c>
      <c r="N126" s="30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IFERROR(((Tower_Capex!C127*0.1)*Settings!C16)/((1+Settings!C11)^Settings!C16), "-")</f>
        <v/>
      </c>
      <c r="D127" s="20">
        <f>IFERROR(((Tower_Capex!D127*0.1)*Settings!C16)/((1+Settings!C11)^Settings!C16), "-")</f>
        <v/>
      </c>
      <c r="E127" s="20">
        <f>IFERROR(((Tower_Capex!E127*0.1)*Settings!C16)/((1+Settings!C11)^Settings!C16), "-")</f>
        <v/>
      </c>
      <c r="F127" s="20">
        <f>IFERROR(((Tower_Capex!F127*0.1)*Settings!C16)/((1+Settings!C11)^Settings!C16), "-")</f>
        <v/>
      </c>
      <c r="G127" s="20">
        <f>IFERROR(((Tower_Capex!G127*0.1)*Settings!C16)/((1+Settings!C11)^Settings!C16), "-")</f>
        <v/>
      </c>
      <c r="H127" s="20">
        <f>IFERROR(((Tower_Capex!H127*0.1)*Settings!C16)/((1+Settings!C11)^Settings!C16), "-")</f>
        <v/>
      </c>
      <c r="I127" s="20">
        <f>IFERROR(((Tower_Capex!I127*0.1)*Settings!C16)/((1+Settings!C11)^Settings!C16), "-")</f>
        <v/>
      </c>
      <c r="J127" s="20">
        <f>IFERROR(((Tower_Capex!J127*0.1)*Settings!C16)/((1+Settings!C11)^Settings!C16), "-")</f>
        <v/>
      </c>
      <c r="K127" s="20">
        <f>IFERROR(((Tower_Capex!K127*0.1)*Settings!C16)/((1+Settings!C11)^Settings!C16), "-")</f>
        <v/>
      </c>
      <c r="L127" s="20">
        <f>IFERROR(((Tower_Capex!L127*0.1)*Settings!C16)/((1+Settings!C11)^Settings!C16), "-")</f>
        <v/>
      </c>
      <c r="M127" s="21">
        <f>IFERROR(INDEX(Options!$J$2:$J$1611,MATCH(A127, Options!$G$2:$G$1611,0)), )</f>
        <v/>
      </c>
      <c r="N127" s="30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IFERROR(((Tower_Capex!C128*0.1)*Settings!C16)/((1+Settings!C11)^Settings!C16), "-")</f>
        <v/>
      </c>
      <c r="D128" s="20">
        <f>IFERROR(((Tower_Capex!D128*0.1)*Settings!C16)/((1+Settings!C11)^Settings!C16), "-")</f>
        <v/>
      </c>
      <c r="E128" s="20">
        <f>IFERROR(((Tower_Capex!E128*0.1)*Settings!C16)/((1+Settings!C11)^Settings!C16), "-")</f>
        <v/>
      </c>
      <c r="F128" s="20">
        <f>IFERROR(((Tower_Capex!F128*0.1)*Settings!C16)/((1+Settings!C11)^Settings!C16), "-")</f>
        <v/>
      </c>
      <c r="G128" s="20">
        <f>IFERROR(((Tower_Capex!G128*0.1)*Settings!C16)/((1+Settings!C11)^Settings!C16), "-")</f>
        <v/>
      </c>
      <c r="H128" s="20">
        <f>IFERROR(((Tower_Capex!H128*0.1)*Settings!C16)/((1+Settings!C11)^Settings!C16), "-")</f>
        <v/>
      </c>
      <c r="I128" s="20">
        <f>IFERROR(((Tower_Capex!I128*0.1)*Settings!C16)/((1+Settings!C11)^Settings!C16), "-")</f>
        <v/>
      </c>
      <c r="J128" s="20">
        <f>IFERROR(((Tower_Capex!J128*0.1)*Settings!C16)/((1+Settings!C11)^Settings!C16), "-")</f>
        <v/>
      </c>
      <c r="K128" s="20">
        <f>IFERROR(((Tower_Capex!K128*0.1)*Settings!C16)/((1+Settings!C11)^Settings!C16), "-")</f>
        <v/>
      </c>
      <c r="L128" s="20">
        <f>IFERROR(((Tower_Capex!L128*0.1)*Settings!C16)/((1+Settings!C11)^Settings!C16), "-")</f>
        <v/>
      </c>
      <c r="M128" s="21">
        <f>IFERROR(INDEX(Options!$J$2:$J$1611,MATCH(A128, Options!$G$2:$G$1611,0)), )</f>
        <v/>
      </c>
      <c r="N128" s="30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IFERROR(((Tower_Capex!C129*0.1)*Settings!C16)/((1+Settings!C11)^Settings!C16), "-")</f>
        <v/>
      </c>
      <c r="D129" s="20">
        <f>IFERROR(((Tower_Capex!D129*0.1)*Settings!C16)/((1+Settings!C11)^Settings!C16), "-")</f>
        <v/>
      </c>
      <c r="E129" s="20">
        <f>IFERROR(((Tower_Capex!E129*0.1)*Settings!C16)/((1+Settings!C11)^Settings!C16), "-")</f>
        <v/>
      </c>
      <c r="F129" s="20">
        <f>IFERROR(((Tower_Capex!F129*0.1)*Settings!C16)/((1+Settings!C11)^Settings!C16), "-")</f>
        <v/>
      </c>
      <c r="G129" s="20">
        <f>IFERROR(((Tower_Capex!G129*0.1)*Settings!C16)/((1+Settings!C11)^Settings!C16), "-")</f>
        <v/>
      </c>
      <c r="H129" s="20">
        <f>IFERROR(((Tower_Capex!H129*0.1)*Settings!C16)/((1+Settings!C11)^Settings!C16), "-")</f>
        <v/>
      </c>
      <c r="I129" s="20">
        <f>IFERROR(((Tower_Capex!I129*0.1)*Settings!C16)/((1+Settings!C11)^Settings!C16), "-")</f>
        <v/>
      </c>
      <c r="J129" s="20">
        <f>IFERROR(((Tower_Capex!J129*0.1)*Settings!C16)/((1+Settings!C11)^Settings!C16), "-")</f>
        <v/>
      </c>
      <c r="K129" s="20">
        <f>IFERROR(((Tower_Capex!K129*0.1)*Settings!C16)/((1+Settings!C11)^Settings!C16), "-")</f>
        <v/>
      </c>
      <c r="L129" s="20">
        <f>IFERROR(((Tower_Capex!L129*0.1)*Settings!C16)/((1+Settings!C11)^Settings!C16), "-")</f>
        <v/>
      </c>
      <c r="M129" s="21">
        <f>IFERROR(INDEX(Options!$J$2:$J$1611,MATCH(A129, Options!$G$2:$G$1611,0)), )</f>
        <v/>
      </c>
      <c r="N129" s="30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IFERROR(((Tower_Capex!C130*0.1)*Settings!C16)/((1+Settings!C11)^Settings!C16), "-")</f>
        <v/>
      </c>
      <c r="D130" s="20">
        <f>IFERROR(((Tower_Capex!D130*0.1)*Settings!C16)/((1+Settings!C11)^Settings!C16), "-")</f>
        <v/>
      </c>
      <c r="E130" s="20">
        <f>IFERROR(((Tower_Capex!E130*0.1)*Settings!C16)/((1+Settings!C11)^Settings!C16), "-")</f>
        <v/>
      </c>
      <c r="F130" s="20">
        <f>IFERROR(((Tower_Capex!F130*0.1)*Settings!C16)/((1+Settings!C11)^Settings!C16), "-")</f>
        <v/>
      </c>
      <c r="G130" s="20">
        <f>IFERROR(((Tower_Capex!G130*0.1)*Settings!C16)/((1+Settings!C11)^Settings!C16), "-")</f>
        <v/>
      </c>
      <c r="H130" s="20">
        <f>IFERROR(((Tower_Capex!H130*0.1)*Settings!C16)/((1+Settings!C11)^Settings!C16), "-")</f>
        <v/>
      </c>
      <c r="I130" s="20">
        <f>IFERROR(((Tower_Capex!I130*0.1)*Settings!C16)/((1+Settings!C11)^Settings!C16), "-")</f>
        <v/>
      </c>
      <c r="J130" s="20">
        <f>IFERROR(((Tower_Capex!J130*0.1)*Settings!C16)/((1+Settings!C11)^Settings!C16), "-")</f>
        <v/>
      </c>
      <c r="K130" s="20">
        <f>IFERROR(((Tower_Capex!K130*0.1)*Settings!C16)/((1+Settings!C11)^Settings!C16), "-")</f>
        <v/>
      </c>
      <c r="L130" s="20">
        <f>IFERROR(((Tower_Capex!L130*0.1)*Settings!C16)/((1+Settings!C11)^Settings!C16), "-")</f>
        <v/>
      </c>
      <c r="M130" s="21">
        <f>IFERROR(INDEX(Options!$J$2:$J$1611,MATCH(A130, Options!$G$2:$G$1611,0)), )</f>
        <v/>
      </c>
      <c r="N130" s="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IFERROR(((Tower_Capex!C131*0.1)*Settings!C16)/((1+Settings!C11)^Settings!C16), "-")</f>
        <v/>
      </c>
      <c r="D131" s="20">
        <f>IFERROR(((Tower_Capex!D131*0.1)*Settings!C16)/((1+Settings!C11)^Settings!C16), "-")</f>
        <v/>
      </c>
      <c r="E131" s="20">
        <f>IFERROR(((Tower_Capex!E131*0.1)*Settings!C16)/((1+Settings!C11)^Settings!C16), "-")</f>
        <v/>
      </c>
      <c r="F131" s="20">
        <f>IFERROR(((Tower_Capex!F131*0.1)*Settings!C16)/((1+Settings!C11)^Settings!C16), "-")</f>
        <v/>
      </c>
      <c r="G131" s="20">
        <f>IFERROR(((Tower_Capex!G131*0.1)*Settings!C16)/((1+Settings!C11)^Settings!C16), "-")</f>
        <v/>
      </c>
      <c r="H131" s="20">
        <f>IFERROR(((Tower_Capex!H131*0.1)*Settings!C16)/((1+Settings!C11)^Settings!C16), "-")</f>
        <v/>
      </c>
      <c r="I131" s="20">
        <f>IFERROR(((Tower_Capex!I131*0.1)*Settings!C16)/((1+Settings!C11)^Settings!C16), "-")</f>
        <v/>
      </c>
      <c r="J131" s="20">
        <f>IFERROR(((Tower_Capex!J131*0.1)*Settings!C16)/((1+Settings!C11)^Settings!C16), "-")</f>
        <v/>
      </c>
      <c r="K131" s="20">
        <f>IFERROR(((Tower_Capex!K131*0.1)*Settings!C16)/((1+Settings!C11)^Settings!C16), "-")</f>
        <v/>
      </c>
      <c r="L131" s="20">
        <f>IFERROR(((Tower_Capex!L131*0.1)*Settings!C16)/((1+Settings!C11)^Settings!C16), "-")</f>
        <v/>
      </c>
      <c r="M131" s="21">
        <f>IFERROR(INDEX(Options!$J$2:$J$1611,MATCH(A131, Options!$G$2:$G$1611,0)), )</f>
        <v/>
      </c>
      <c r="N131" s="30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IFERROR(((Tower_Capex!C132*0.1)*Settings!C16)/((1+Settings!C11)^Settings!C16), "-")</f>
        <v/>
      </c>
      <c r="D132" s="20">
        <f>IFERROR(((Tower_Capex!D132*0.1)*Settings!C16)/((1+Settings!C11)^Settings!C16), "-")</f>
        <v/>
      </c>
      <c r="E132" s="20">
        <f>IFERROR(((Tower_Capex!E132*0.1)*Settings!C16)/((1+Settings!C11)^Settings!C16), "-")</f>
        <v/>
      </c>
      <c r="F132" s="20">
        <f>IFERROR(((Tower_Capex!F132*0.1)*Settings!C16)/((1+Settings!C11)^Settings!C16), "-")</f>
        <v/>
      </c>
      <c r="G132" s="20">
        <f>IFERROR(((Tower_Capex!G132*0.1)*Settings!C16)/((1+Settings!C11)^Settings!C16), "-")</f>
        <v/>
      </c>
      <c r="H132" s="20">
        <f>IFERROR(((Tower_Capex!H132*0.1)*Settings!C16)/((1+Settings!C11)^Settings!C16), "-")</f>
        <v/>
      </c>
      <c r="I132" s="20">
        <f>IFERROR(((Tower_Capex!I132*0.1)*Settings!C16)/((1+Settings!C11)^Settings!C16), "-")</f>
        <v/>
      </c>
      <c r="J132" s="20">
        <f>IFERROR(((Tower_Capex!J132*0.1)*Settings!C16)/((1+Settings!C11)^Settings!C16), "-")</f>
        <v/>
      </c>
      <c r="K132" s="20">
        <f>IFERROR(((Tower_Capex!K132*0.1)*Settings!C16)/((1+Settings!C11)^Settings!C16), "-")</f>
        <v/>
      </c>
      <c r="L132" s="20">
        <f>IFERROR(((Tower_Capex!L132*0.1)*Settings!C16)/((1+Settings!C11)^Settings!C16), "-")</f>
        <v/>
      </c>
      <c r="M132" s="21">
        <f>IFERROR(INDEX(Options!$J$2:$J$1611,MATCH(A132, Options!$G$2:$G$1611,0)), )</f>
        <v/>
      </c>
      <c r="N132" s="30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IFERROR(((Tower_Capex!C133*0.1)*Settings!C16)/((1+Settings!C11)^Settings!C16), "-")</f>
        <v/>
      </c>
      <c r="D133" s="20">
        <f>IFERROR(((Tower_Capex!D133*0.1)*Settings!C16)/((1+Settings!C11)^Settings!C16), "-")</f>
        <v/>
      </c>
      <c r="E133" s="20">
        <f>IFERROR(((Tower_Capex!E133*0.1)*Settings!C16)/((1+Settings!C11)^Settings!C16), "-")</f>
        <v/>
      </c>
      <c r="F133" s="20">
        <f>IFERROR(((Tower_Capex!F133*0.1)*Settings!C16)/((1+Settings!C11)^Settings!C16), "-")</f>
        <v/>
      </c>
      <c r="G133" s="20">
        <f>IFERROR(((Tower_Capex!G133*0.1)*Settings!C16)/((1+Settings!C11)^Settings!C16), "-")</f>
        <v/>
      </c>
      <c r="H133" s="20">
        <f>IFERROR(((Tower_Capex!H133*0.1)*Settings!C16)/((1+Settings!C11)^Settings!C16), "-")</f>
        <v/>
      </c>
      <c r="I133" s="20">
        <f>IFERROR(((Tower_Capex!I133*0.1)*Settings!C16)/((1+Settings!C11)^Settings!C16), "-")</f>
        <v/>
      </c>
      <c r="J133" s="20">
        <f>IFERROR(((Tower_Capex!J133*0.1)*Settings!C16)/((1+Settings!C11)^Settings!C16), "-")</f>
        <v/>
      </c>
      <c r="K133" s="20">
        <f>IFERROR(((Tower_Capex!K133*0.1)*Settings!C16)/((1+Settings!C11)^Settings!C16), "-")</f>
        <v/>
      </c>
      <c r="L133" s="20">
        <f>IFERROR(((Tower_Capex!L133*0.1)*Settings!C16)/((1+Settings!C11)^Settings!C16), "-")</f>
        <v/>
      </c>
      <c r="M133" s="21">
        <f>IFERROR(INDEX(Options!$J$2:$J$1611,MATCH(A133, Options!$G$2:$G$1611,0)), )</f>
        <v/>
      </c>
      <c r="N133" s="30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IFERROR(((Tower_Capex!C134*0.1)*Settings!C16)/((1+Settings!C11)^Settings!C16), "-")</f>
        <v/>
      </c>
      <c r="D134" s="20">
        <f>IFERROR(((Tower_Capex!D134*0.1)*Settings!C16)/((1+Settings!C11)^Settings!C16), "-")</f>
        <v/>
      </c>
      <c r="E134" s="20">
        <f>IFERROR(((Tower_Capex!E134*0.1)*Settings!C16)/((1+Settings!C11)^Settings!C16), "-")</f>
        <v/>
      </c>
      <c r="F134" s="20">
        <f>IFERROR(((Tower_Capex!F134*0.1)*Settings!C16)/((1+Settings!C11)^Settings!C16), "-")</f>
        <v/>
      </c>
      <c r="G134" s="20">
        <f>IFERROR(((Tower_Capex!G134*0.1)*Settings!C16)/((1+Settings!C11)^Settings!C16), "-")</f>
        <v/>
      </c>
      <c r="H134" s="20">
        <f>IFERROR(((Tower_Capex!H134*0.1)*Settings!C16)/((1+Settings!C11)^Settings!C16), "-")</f>
        <v/>
      </c>
      <c r="I134" s="20">
        <f>IFERROR(((Tower_Capex!I134*0.1)*Settings!C16)/((1+Settings!C11)^Settings!C16), "-")</f>
        <v/>
      </c>
      <c r="J134" s="20">
        <f>IFERROR(((Tower_Capex!J134*0.1)*Settings!C16)/((1+Settings!C11)^Settings!C16), "-")</f>
        <v/>
      </c>
      <c r="K134" s="20">
        <f>IFERROR(((Tower_Capex!K134*0.1)*Settings!C16)/((1+Settings!C11)^Settings!C16), "-")</f>
        <v/>
      </c>
      <c r="L134" s="20">
        <f>IFERROR(((Tower_Capex!L134*0.1)*Settings!C16)/((1+Settings!C11)^Settings!C16), "-")</f>
        <v/>
      </c>
      <c r="M134" s="21">
        <f>IFERROR(INDEX(Options!$J$2:$J$1611,MATCH(A134, Options!$G$2:$G$1611,0)), )</f>
        <v/>
      </c>
      <c r="N134" s="30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IFERROR(((Tower_Capex!C135*0.1)*Settings!C16)/((1+Settings!C11)^Settings!C16), "-")</f>
        <v/>
      </c>
      <c r="D135" s="20">
        <f>IFERROR(((Tower_Capex!D135*0.1)*Settings!C16)/((1+Settings!C11)^Settings!C16), "-")</f>
        <v/>
      </c>
      <c r="E135" s="20">
        <f>IFERROR(((Tower_Capex!E135*0.1)*Settings!C16)/((1+Settings!C11)^Settings!C16), "-")</f>
        <v/>
      </c>
      <c r="F135" s="20">
        <f>IFERROR(((Tower_Capex!F135*0.1)*Settings!C16)/((1+Settings!C11)^Settings!C16), "-")</f>
        <v/>
      </c>
      <c r="G135" s="20">
        <f>IFERROR(((Tower_Capex!G135*0.1)*Settings!C16)/((1+Settings!C11)^Settings!C16), "-")</f>
        <v/>
      </c>
      <c r="H135" s="20">
        <f>IFERROR(((Tower_Capex!H135*0.1)*Settings!C16)/((1+Settings!C11)^Settings!C16), "-")</f>
        <v/>
      </c>
      <c r="I135" s="20">
        <f>IFERROR(((Tower_Capex!I135*0.1)*Settings!C16)/((1+Settings!C11)^Settings!C16), "-")</f>
        <v/>
      </c>
      <c r="J135" s="20">
        <f>IFERROR(((Tower_Capex!J135*0.1)*Settings!C16)/((1+Settings!C11)^Settings!C16), "-")</f>
        <v/>
      </c>
      <c r="K135" s="20">
        <f>IFERROR(((Tower_Capex!K135*0.1)*Settings!C16)/((1+Settings!C11)^Settings!C16), "-")</f>
        <v/>
      </c>
      <c r="L135" s="20">
        <f>IFERROR(((Tower_Capex!L135*0.1)*Settings!C16)/((1+Settings!C11)^Settings!C16), "-")</f>
        <v/>
      </c>
      <c r="M135" s="21">
        <f>IFERROR(INDEX(Options!$J$2:$J$1611,MATCH(A135, Options!$G$2:$G$1611,0)), )</f>
        <v/>
      </c>
      <c r="N135" s="30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IFERROR(((Tower_Capex!C136*0.1)*Settings!C16)/((1+Settings!C11)^Settings!C16), "-")</f>
        <v/>
      </c>
      <c r="D136" s="20">
        <f>IFERROR(((Tower_Capex!D136*0.1)*Settings!C16)/((1+Settings!C11)^Settings!C16), "-")</f>
        <v/>
      </c>
      <c r="E136" s="20">
        <f>IFERROR(((Tower_Capex!E136*0.1)*Settings!C16)/((1+Settings!C11)^Settings!C16), "-")</f>
        <v/>
      </c>
      <c r="F136" s="20">
        <f>IFERROR(((Tower_Capex!F136*0.1)*Settings!C16)/((1+Settings!C11)^Settings!C16), "-")</f>
        <v/>
      </c>
      <c r="G136" s="20">
        <f>IFERROR(((Tower_Capex!G136*0.1)*Settings!C16)/((1+Settings!C11)^Settings!C16), "-")</f>
        <v/>
      </c>
      <c r="H136" s="20">
        <f>IFERROR(((Tower_Capex!H136*0.1)*Settings!C16)/((1+Settings!C11)^Settings!C16), "-")</f>
        <v/>
      </c>
      <c r="I136" s="20">
        <f>IFERROR(((Tower_Capex!I136*0.1)*Settings!C16)/((1+Settings!C11)^Settings!C16), "-")</f>
        <v/>
      </c>
      <c r="J136" s="20">
        <f>IFERROR(((Tower_Capex!J136*0.1)*Settings!C16)/((1+Settings!C11)^Settings!C16), "-")</f>
        <v/>
      </c>
      <c r="K136" s="20">
        <f>IFERROR(((Tower_Capex!K136*0.1)*Settings!C16)/((1+Settings!C11)^Settings!C16), "-")</f>
        <v/>
      </c>
      <c r="L136" s="20">
        <f>IFERROR(((Tower_Capex!L136*0.1)*Settings!C16)/((1+Settings!C11)^Settings!C16), "-")</f>
        <v/>
      </c>
      <c r="M136" s="21">
        <f>IFERROR(INDEX(Options!$J$2:$J$1611,MATCH(A136, Options!$G$2:$G$1611,0)), )</f>
        <v/>
      </c>
      <c r="N136" s="30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IFERROR(((Tower_Capex!C137*0.1)*Settings!C16)/((1+Settings!C11)^Settings!C16), "-")</f>
        <v/>
      </c>
      <c r="D137" s="20">
        <f>IFERROR(((Tower_Capex!D137*0.1)*Settings!C16)/((1+Settings!C11)^Settings!C16), "-")</f>
        <v/>
      </c>
      <c r="E137" s="20">
        <f>IFERROR(((Tower_Capex!E137*0.1)*Settings!C16)/((1+Settings!C11)^Settings!C16), "-")</f>
        <v/>
      </c>
      <c r="F137" s="20">
        <f>IFERROR(((Tower_Capex!F137*0.1)*Settings!C16)/((1+Settings!C11)^Settings!C16), "-")</f>
        <v/>
      </c>
      <c r="G137" s="20">
        <f>IFERROR(((Tower_Capex!G137*0.1)*Settings!C16)/((1+Settings!C11)^Settings!C16), "-")</f>
        <v/>
      </c>
      <c r="H137" s="20">
        <f>IFERROR(((Tower_Capex!H137*0.1)*Settings!C16)/((1+Settings!C11)^Settings!C16), "-")</f>
        <v/>
      </c>
      <c r="I137" s="20">
        <f>IFERROR(((Tower_Capex!I137*0.1)*Settings!C16)/((1+Settings!C11)^Settings!C16), "-")</f>
        <v/>
      </c>
      <c r="J137" s="20">
        <f>IFERROR(((Tower_Capex!J137*0.1)*Settings!C16)/((1+Settings!C11)^Settings!C16), "-")</f>
        <v/>
      </c>
      <c r="K137" s="20">
        <f>IFERROR(((Tower_Capex!K137*0.1)*Settings!C16)/((1+Settings!C11)^Settings!C16), "-")</f>
        <v/>
      </c>
      <c r="L137" s="20">
        <f>IFERROR(((Tower_Capex!L137*0.1)*Settings!C16)/((1+Settings!C11)^Settings!C16), "-")</f>
        <v/>
      </c>
      <c r="M137" s="21">
        <f>IFERROR(INDEX(Options!$J$2:$J$1611,MATCH(A137, Options!$G$2:$G$1611,0)), )</f>
        <v/>
      </c>
      <c r="N137" s="30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IFERROR(((Tower_Capex!C138*0.1)*Settings!C16)/((1+Settings!C11)^Settings!C16), "-")</f>
        <v/>
      </c>
      <c r="D138" s="20">
        <f>IFERROR(((Tower_Capex!D138*0.1)*Settings!C16)/((1+Settings!C11)^Settings!C16), "-")</f>
        <v/>
      </c>
      <c r="E138" s="20">
        <f>IFERROR(((Tower_Capex!E138*0.1)*Settings!C16)/((1+Settings!C11)^Settings!C16), "-")</f>
        <v/>
      </c>
      <c r="F138" s="20">
        <f>IFERROR(((Tower_Capex!F138*0.1)*Settings!C16)/((1+Settings!C11)^Settings!C16), "-")</f>
        <v/>
      </c>
      <c r="G138" s="20">
        <f>IFERROR(((Tower_Capex!G138*0.1)*Settings!C16)/((1+Settings!C11)^Settings!C16), "-")</f>
        <v/>
      </c>
      <c r="H138" s="20">
        <f>IFERROR(((Tower_Capex!H138*0.1)*Settings!C16)/((1+Settings!C11)^Settings!C16), "-")</f>
        <v/>
      </c>
      <c r="I138" s="20">
        <f>IFERROR(((Tower_Capex!I138*0.1)*Settings!C16)/((1+Settings!C11)^Settings!C16), "-")</f>
        <v/>
      </c>
      <c r="J138" s="20">
        <f>IFERROR(((Tower_Capex!J138*0.1)*Settings!C16)/((1+Settings!C11)^Settings!C16), "-")</f>
        <v/>
      </c>
      <c r="K138" s="20">
        <f>IFERROR(((Tower_Capex!K138*0.1)*Settings!C16)/((1+Settings!C11)^Settings!C16), "-")</f>
        <v/>
      </c>
      <c r="L138" s="20">
        <f>IFERROR(((Tower_Capex!L138*0.1)*Settings!C16)/((1+Settings!C11)^Settings!C16), "-")</f>
        <v/>
      </c>
      <c r="M138" s="21">
        <f>IFERROR(INDEX(Options!$J$2:$J$1611,MATCH(A138, Options!$G$2:$G$1611,0)), )</f>
        <v/>
      </c>
      <c r="N138" s="30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IFERROR(((Tower_Capex!C139*0.1)*Settings!C16)/((1+Settings!C11)^Settings!C16), "-")</f>
        <v/>
      </c>
      <c r="D139" s="20">
        <f>IFERROR(((Tower_Capex!D139*0.1)*Settings!C16)/((1+Settings!C11)^Settings!C16), "-")</f>
        <v/>
      </c>
      <c r="E139" s="20">
        <f>IFERROR(((Tower_Capex!E139*0.1)*Settings!C16)/((1+Settings!C11)^Settings!C16), "-")</f>
        <v/>
      </c>
      <c r="F139" s="20">
        <f>IFERROR(((Tower_Capex!F139*0.1)*Settings!C16)/((1+Settings!C11)^Settings!C16), "-")</f>
        <v/>
      </c>
      <c r="G139" s="20">
        <f>IFERROR(((Tower_Capex!G139*0.1)*Settings!C16)/((1+Settings!C11)^Settings!C16), "-")</f>
        <v/>
      </c>
      <c r="H139" s="20">
        <f>IFERROR(((Tower_Capex!H139*0.1)*Settings!C16)/((1+Settings!C11)^Settings!C16), "-")</f>
        <v/>
      </c>
      <c r="I139" s="20">
        <f>IFERROR(((Tower_Capex!I139*0.1)*Settings!C16)/((1+Settings!C11)^Settings!C16), "-")</f>
        <v/>
      </c>
      <c r="J139" s="20">
        <f>IFERROR(((Tower_Capex!J139*0.1)*Settings!C16)/((1+Settings!C11)^Settings!C16), "-")</f>
        <v/>
      </c>
      <c r="K139" s="20">
        <f>IFERROR(((Tower_Capex!K139*0.1)*Settings!C16)/((1+Settings!C11)^Settings!C16), "-")</f>
        <v/>
      </c>
      <c r="L139" s="20">
        <f>IFERROR(((Tower_Capex!L139*0.1)*Settings!C16)/((1+Settings!C11)^Settings!C16), "-")</f>
        <v/>
      </c>
      <c r="M139" s="21">
        <f>IFERROR(INDEX(Options!$J$2:$J$1611,MATCH(A139, Options!$G$2:$G$1611,0)), )</f>
        <v/>
      </c>
      <c r="N139" s="30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IFERROR(((Tower_Capex!C140*0.1)*Settings!C16)/((1+Settings!C11)^Settings!C16), "-")</f>
        <v/>
      </c>
      <c r="D140" s="20">
        <f>IFERROR(((Tower_Capex!D140*0.1)*Settings!C16)/((1+Settings!C11)^Settings!C16), "-")</f>
        <v/>
      </c>
      <c r="E140" s="20">
        <f>IFERROR(((Tower_Capex!E140*0.1)*Settings!C16)/((1+Settings!C11)^Settings!C16), "-")</f>
        <v/>
      </c>
      <c r="F140" s="20">
        <f>IFERROR(((Tower_Capex!F140*0.1)*Settings!C16)/((1+Settings!C11)^Settings!C16), "-")</f>
        <v/>
      </c>
      <c r="G140" s="20">
        <f>IFERROR(((Tower_Capex!G140*0.1)*Settings!C16)/((1+Settings!C11)^Settings!C16), "-")</f>
        <v/>
      </c>
      <c r="H140" s="20">
        <f>IFERROR(((Tower_Capex!H140*0.1)*Settings!C16)/((1+Settings!C11)^Settings!C16), "-")</f>
        <v/>
      </c>
      <c r="I140" s="20">
        <f>IFERROR(((Tower_Capex!I140*0.1)*Settings!C16)/((1+Settings!C11)^Settings!C16), "-")</f>
        <v/>
      </c>
      <c r="J140" s="20">
        <f>IFERROR(((Tower_Capex!J140*0.1)*Settings!C16)/((1+Settings!C11)^Settings!C16), "-")</f>
        <v/>
      </c>
      <c r="K140" s="20">
        <f>IFERROR(((Tower_Capex!K140*0.1)*Settings!C16)/((1+Settings!C11)^Settings!C16), "-")</f>
        <v/>
      </c>
      <c r="L140" s="20">
        <f>IFERROR(((Tower_Capex!L140*0.1)*Settings!C16)/((1+Settings!C11)^Settings!C16), "-")</f>
        <v/>
      </c>
      <c r="M140" s="21">
        <f>IFERROR(INDEX(Options!$J$2:$J$1611,MATCH(A140, Options!$G$2:$G$1611,0)), )</f>
        <v/>
      </c>
      <c r="N140" s="3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IFERROR(((Tower_Capex!C141*0.1)*Settings!C16)/((1+Settings!C11)^Settings!C16), "-")</f>
        <v/>
      </c>
      <c r="D141" s="20">
        <f>IFERROR(((Tower_Capex!D141*0.1)*Settings!C16)/((1+Settings!C11)^Settings!C16), "-")</f>
        <v/>
      </c>
      <c r="E141" s="20">
        <f>IFERROR(((Tower_Capex!E141*0.1)*Settings!C16)/((1+Settings!C11)^Settings!C16), "-")</f>
        <v/>
      </c>
      <c r="F141" s="20">
        <f>IFERROR(((Tower_Capex!F141*0.1)*Settings!C16)/((1+Settings!C11)^Settings!C16), "-")</f>
        <v/>
      </c>
      <c r="G141" s="20">
        <f>IFERROR(((Tower_Capex!G141*0.1)*Settings!C16)/((1+Settings!C11)^Settings!C16), "-")</f>
        <v/>
      </c>
      <c r="H141" s="20">
        <f>IFERROR(((Tower_Capex!H141*0.1)*Settings!C16)/((1+Settings!C11)^Settings!C16), "-")</f>
        <v/>
      </c>
      <c r="I141" s="20">
        <f>IFERROR(((Tower_Capex!I141*0.1)*Settings!C16)/((1+Settings!C11)^Settings!C16), "-")</f>
        <v/>
      </c>
      <c r="J141" s="20">
        <f>IFERROR(((Tower_Capex!J141*0.1)*Settings!C16)/((1+Settings!C11)^Settings!C16), "-")</f>
        <v/>
      </c>
      <c r="K141" s="20">
        <f>IFERROR(((Tower_Capex!K141*0.1)*Settings!C16)/((1+Settings!C11)^Settings!C16), "-")</f>
        <v/>
      </c>
      <c r="L141" s="20">
        <f>IFERROR(((Tower_Capex!L141*0.1)*Settings!C16)/((1+Settings!C11)^Settings!C16), "-")</f>
        <v/>
      </c>
      <c r="M141" s="21">
        <f>IFERROR(INDEX(Options!$J$2:$J$1611,MATCH(A141, Options!$G$2:$G$1611,0)), )</f>
        <v/>
      </c>
      <c r="N141" s="30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IFERROR(((Tower_Capex!C142*0.1)*Settings!C16)/((1+Settings!C11)^Settings!C16), "-")</f>
        <v/>
      </c>
      <c r="D142" s="20">
        <f>IFERROR(((Tower_Capex!D142*0.1)*Settings!C16)/((1+Settings!C11)^Settings!C16), "-")</f>
        <v/>
      </c>
      <c r="E142" s="20">
        <f>IFERROR(((Tower_Capex!E142*0.1)*Settings!C16)/((1+Settings!C11)^Settings!C16), "-")</f>
        <v/>
      </c>
      <c r="F142" s="20">
        <f>IFERROR(((Tower_Capex!F142*0.1)*Settings!C16)/((1+Settings!C11)^Settings!C16), "-")</f>
        <v/>
      </c>
      <c r="G142" s="20">
        <f>IFERROR(((Tower_Capex!G142*0.1)*Settings!C16)/((1+Settings!C11)^Settings!C16), "-")</f>
        <v/>
      </c>
      <c r="H142" s="20">
        <f>IFERROR(((Tower_Capex!H142*0.1)*Settings!C16)/((1+Settings!C11)^Settings!C16), "-")</f>
        <v/>
      </c>
      <c r="I142" s="20">
        <f>IFERROR(((Tower_Capex!I142*0.1)*Settings!C16)/((1+Settings!C11)^Settings!C16), "-")</f>
        <v/>
      </c>
      <c r="J142" s="20">
        <f>IFERROR(((Tower_Capex!J142*0.1)*Settings!C16)/((1+Settings!C11)^Settings!C16), "-")</f>
        <v/>
      </c>
      <c r="K142" s="20">
        <f>IFERROR(((Tower_Capex!K142*0.1)*Settings!C16)/((1+Settings!C11)^Settings!C16), "-")</f>
        <v/>
      </c>
      <c r="L142" s="20">
        <f>IFERROR(((Tower_Capex!L142*0.1)*Settings!C16)/((1+Settings!C11)^Settings!C16), "-")</f>
        <v/>
      </c>
      <c r="M142" s="21">
        <f>IFERROR(INDEX(Options!$J$2:$J$1611,MATCH(A142, Options!$G$2:$G$1611,0)), )</f>
        <v/>
      </c>
      <c r="N142" s="30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IFERROR(((Tower_Capex!C143*0.1)*Settings!C16)/((1+Settings!C11)^Settings!C16), "-")</f>
        <v/>
      </c>
      <c r="D143" s="20">
        <f>IFERROR(((Tower_Capex!D143*0.1)*Settings!C16)/((1+Settings!C11)^Settings!C16), "-")</f>
        <v/>
      </c>
      <c r="E143" s="20">
        <f>IFERROR(((Tower_Capex!E143*0.1)*Settings!C16)/((1+Settings!C11)^Settings!C16), "-")</f>
        <v/>
      </c>
      <c r="F143" s="20">
        <f>IFERROR(((Tower_Capex!F143*0.1)*Settings!C16)/((1+Settings!C11)^Settings!C16), "-")</f>
        <v/>
      </c>
      <c r="G143" s="20">
        <f>IFERROR(((Tower_Capex!G143*0.1)*Settings!C16)/((1+Settings!C11)^Settings!C16), "-")</f>
        <v/>
      </c>
      <c r="H143" s="20">
        <f>IFERROR(((Tower_Capex!H143*0.1)*Settings!C16)/((1+Settings!C11)^Settings!C16), "-")</f>
        <v/>
      </c>
      <c r="I143" s="20">
        <f>IFERROR(((Tower_Capex!I143*0.1)*Settings!C16)/((1+Settings!C11)^Settings!C16), "-")</f>
        <v/>
      </c>
      <c r="J143" s="20">
        <f>IFERROR(((Tower_Capex!J143*0.1)*Settings!C16)/((1+Settings!C11)^Settings!C16), "-")</f>
        <v/>
      </c>
      <c r="K143" s="20">
        <f>IFERROR(((Tower_Capex!K143*0.1)*Settings!C16)/((1+Settings!C11)^Settings!C16), "-")</f>
        <v/>
      </c>
      <c r="L143" s="20">
        <f>IFERROR(((Tower_Capex!L143*0.1)*Settings!C16)/((1+Settings!C11)^Settings!C16), "-")</f>
        <v/>
      </c>
      <c r="M143" s="21">
        <f>IFERROR(INDEX(Options!$J$2:$J$1611,MATCH(A143, Options!$G$2:$G$1611,0)), )</f>
        <v/>
      </c>
      <c r="N143" s="30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IFERROR(((Tower_Capex!C144*0.1)*Settings!C16)/((1+Settings!C11)^Settings!C16), "-")</f>
        <v/>
      </c>
      <c r="D144" s="20">
        <f>IFERROR(((Tower_Capex!D144*0.1)*Settings!C16)/((1+Settings!C11)^Settings!C16), "-")</f>
        <v/>
      </c>
      <c r="E144" s="20">
        <f>IFERROR(((Tower_Capex!E144*0.1)*Settings!C16)/((1+Settings!C11)^Settings!C16), "-")</f>
        <v/>
      </c>
      <c r="F144" s="20">
        <f>IFERROR(((Tower_Capex!F144*0.1)*Settings!C16)/((1+Settings!C11)^Settings!C16), "-")</f>
        <v/>
      </c>
      <c r="G144" s="20">
        <f>IFERROR(((Tower_Capex!G144*0.1)*Settings!C16)/((1+Settings!C11)^Settings!C16), "-")</f>
        <v/>
      </c>
      <c r="H144" s="20">
        <f>IFERROR(((Tower_Capex!H144*0.1)*Settings!C16)/((1+Settings!C11)^Settings!C16), "-")</f>
        <v/>
      </c>
      <c r="I144" s="20">
        <f>IFERROR(((Tower_Capex!I144*0.1)*Settings!C16)/((1+Settings!C11)^Settings!C16), "-")</f>
        <v/>
      </c>
      <c r="J144" s="20">
        <f>IFERROR(((Tower_Capex!J144*0.1)*Settings!C16)/((1+Settings!C11)^Settings!C16), "-")</f>
        <v/>
      </c>
      <c r="K144" s="20">
        <f>IFERROR(((Tower_Capex!K144*0.1)*Settings!C16)/((1+Settings!C11)^Settings!C16), "-")</f>
        <v/>
      </c>
      <c r="L144" s="20">
        <f>IFERROR(((Tower_Capex!L144*0.1)*Settings!C16)/((1+Settings!C11)^Settings!C16), "-")</f>
        <v/>
      </c>
      <c r="M144" s="21">
        <f>IFERROR(INDEX(Options!$J$2:$J$1611,MATCH(A144, Options!$G$2:$G$1611,0)), )</f>
        <v/>
      </c>
      <c r="N144" s="30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IFERROR(((Tower_Capex!C145*0.1)*Settings!C16)/((1+Settings!C11)^Settings!C16), "-")</f>
        <v/>
      </c>
      <c r="D145" s="20">
        <f>IFERROR(((Tower_Capex!D145*0.1)*Settings!C16)/((1+Settings!C11)^Settings!C16), "-")</f>
        <v/>
      </c>
      <c r="E145" s="20">
        <f>IFERROR(((Tower_Capex!E145*0.1)*Settings!C16)/((1+Settings!C11)^Settings!C16), "-")</f>
        <v/>
      </c>
      <c r="F145" s="20">
        <f>IFERROR(((Tower_Capex!F145*0.1)*Settings!C16)/((1+Settings!C11)^Settings!C16), "-")</f>
        <v/>
      </c>
      <c r="G145" s="20">
        <f>IFERROR(((Tower_Capex!G145*0.1)*Settings!C16)/((1+Settings!C11)^Settings!C16), "-")</f>
        <v/>
      </c>
      <c r="H145" s="20">
        <f>IFERROR(((Tower_Capex!H145*0.1)*Settings!C16)/((1+Settings!C11)^Settings!C16), "-")</f>
        <v/>
      </c>
      <c r="I145" s="20">
        <f>IFERROR(((Tower_Capex!I145*0.1)*Settings!C16)/((1+Settings!C11)^Settings!C16), "-")</f>
        <v/>
      </c>
      <c r="J145" s="20">
        <f>IFERROR(((Tower_Capex!J145*0.1)*Settings!C16)/((1+Settings!C11)^Settings!C16), "-")</f>
        <v/>
      </c>
      <c r="K145" s="20">
        <f>IFERROR(((Tower_Capex!K145*0.1)*Settings!C16)/((1+Settings!C11)^Settings!C16), "-")</f>
        <v/>
      </c>
      <c r="L145" s="20">
        <f>IFERROR(((Tower_Capex!L145*0.1)*Settings!C16)/((1+Settings!C11)^Settings!C16), "-")</f>
        <v/>
      </c>
      <c r="M145" s="21">
        <f>IFERROR(INDEX(Options!$J$2:$J$1611,MATCH(A145, Options!$G$2:$G$1611,0)), )</f>
        <v/>
      </c>
      <c r="N145" s="30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IFERROR(((Tower_Capex!C146*0.1)*Settings!C16)/((1+Settings!C11)^Settings!C16), "-")</f>
        <v/>
      </c>
      <c r="D146" s="20">
        <f>IFERROR(((Tower_Capex!D146*0.1)*Settings!C16)/((1+Settings!C11)^Settings!C16), "-")</f>
        <v/>
      </c>
      <c r="E146" s="20">
        <f>IFERROR(((Tower_Capex!E146*0.1)*Settings!C16)/((1+Settings!C11)^Settings!C16), "-")</f>
        <v/>
      </c>
      <c r="F146" s="20">
        <f>IFERROR(((Tower_Capex!F146*0.1)*Settings!C16)/((1+Settings!C11)^Settings!C16), "-")</f>
        <v/>
      </c>
      <c r="G146" s="20">
        <f>IFERROR(((Tower_Capex!G146*0.1)*Settings!C16)/((1+Settings!C11)^Settings!C16), "-")</f>
        <v/>
      </c>
      <c r="H146" s="20">
        <f>IFERROR(((Tower_Capex!H146*0.1)*Settings!C16)/((1+Settings!C11)^Settings!C16), "-")</f>
        <v/>
      </c>
      <c r="I146" s="20">
        <f>IFERROR(((Tower_Capex!I146*0.1)*Settings!C16)/((1+Settings!C11)^Settings!C16), "-")</f>
        <v/>
      </c>
      <c r="J146" s="20">
        <f>IFERROR(((Tower_Capex!J146*0.1)*Settings!C16)/((1+Settings!C11)^Settings!C16), "-")</f>
        <v/>
      </c>
      <c r="K146" s="20">
        <f>IFERROR(((Tower_Capex!K146*0.1)*Settings!C16)/((1+Settings!C11)^Settings!C16), "-")</f>
        <v/>
      </c>
      <c r="L146" s="20">
        <f>IFERROR(((Tower_Capex!L146*0.1)*Settings!C16)/((1+Settings!C11)^Settings!C16), "-")</f>
        <v/>
      </c>
      <c r="M146" s="21">
        <f>IFERROR(INDEX(Options!$J$2:$J$1611,MATCH(A146, Options!$G$2:$G$1611,0)), )</f>
        <v/>
      </c>
      <c r="N146" s="30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IFERROR(((Tower_Capex!C147*0.1)*Settings!C16)/((1+Settings!C11)^Settings!C16), "-")</f>
        <v/>
      </c>
      <c r="D147" s="20">
        <f>IFERROR(((Tower_Capex!D147*0.1)*Settings!C16)/((1+Settings!C11)^Settings!C16), "-")</f>
        <v/>
      </c>
      <c r="E147" s="20">
        <f>IFERROR(((Tower_Capex!E147*0.1)*Settings!C16)/((1+Settings!C11)^Settings!C16), "-")</f>
        <v/>
      </c>
      <c r="F147" s="20">
        <f>IFERROR(((Tower_Capex!F147*0.1)*Settings!C16)/((1+Settings!C11)^Settings!C16), "-")</f>
        <v/>
      </c>
      <c r="G147" s="20">
        <f>IFERROR(((Tower_Capex!G147*0.1)*Settings!C16)/((1+Settings!C11)^Settings!C16), "-")</f>
        <v/>
      </c>
      <c r="H147" s="20">
        <f>IFERROR(((Tower_Capex!H147*0.1)*Settings!C16)/((1+Settings!C11)^Settings!C16), "-")</f>
        <v/>
      </c>
      <c r="I147" s="20">
        <f>IFERROR(((Tower_Capex!I147*0.1)*Settings!C16)/((1+Settings!C11)^Settings!C16), "-")</f>
        <v/>
      </c>
      <c r="J147" s="20">
        <f>IFERROR(((Tower_Capex!J147*0.1)*Settings!C16)/((1+Settings!C11)^Settings!C16), "-")</f>
        <v/>
      </c>
      <c r="K147" s="20">
        <f>IFERROR(((Tower_Capex!K147*0.1)*Settings!C16)/((1+Settings!C11)^Settings!C16), "-")</f>
        <v/>
      </c>
      <c r="L147" s="20">
        <f>IFERROR(((Tower_Capex!L147*0.1)*Settings!C16)/((1+Settings!C11)^Settings!C16), "-")</f>
        <v/>
      </c>
      <c r="M147" s="21">
        <f>IFERROR(INDEX(Options!$J$2:$J$1611,MATCH(A147, Options!$G$2:$G$1611,0)), )</f>
        <v/>
      </c>
      <c r="N147" s="30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IFERROR(((Tower_Capex!C148*0.1)*Settings!C16)/((1+Settings!C11)^Settings!C16), "-")</f>
        <v/>
      </c>
      <c r="D148" s="20">
        <f>IFERROR(((Tower_Capex!D148*0.1)*Settings!C16)/((1+Settings!C11)^Settings!C16), "-")</f>
        <v/>
      </c>
      <c r="E148" s="20">
        <f>IFERROR(((Tower_Capex!E148*0.1)*Settings!C16)/((1+Settings!C11)^Settings!C16), "-")</f>
        <v/>
      </c>
      <c r="F148" s="20">
        <f>IFERROR(((Tower_Capex!F148*0.1)*Settings!C16)/((1+Settings!C11)^Settings!C16), "-")</f>
        <v/>
      </c>
      <c r="G148" s="20">
        <f>IFERROR(((Tower_Capex!G148*0.1)*Settings!C16)/((1+Settings!C11)^Settings!C16), "-")</f>
        <v/>
      </c>
      <c r="H148" s="20">
        <f>IFERROR(((Tower_Capex!H148*0.1)*Settings!C16)/((1+Settings!C11)^Settings!C16), "-")</f>
        <v/>
      </c>
      <c r="I148" s="20">
        <f>IFERROR(((Tower_Capex!I148*0.1)*Settings!C16)/((1+Settings!C11)^Settings!C16), "-")</f>
        <v/>
      </c>
      <c r="J148" s="20">
        <f>IFERROR(((Tower_Capex!J148*0.1)*Settings!C16)/((1+Settings!C11)^Settings!C16), "-")</f>
        <v/>
      </c>
      <c r="K148" s="20">
        <f>IFERROR(((Tower_Capex!K148*0.1)*Settings!C16)/((1+Settings!C11)^Settings!C16), "-")</f>
        <v/>
      </c>
      <c r="L148" s="20">
        <f>IFERROR(((Tower_Capex!L148*0.1)*Settings!C16)/((1+Settings!C11)^Settings!C16), "-")</f>
        <v/>
      </c>
      <c r="M148" s="21">
        <f>IFERROR(INDEX(Options!$J$2:$J$1611,MATCH(A148, Options!$G$2:$G$1611,0)), )</f>
        <v/>
      </c>
      <c r="N148" s="30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IFERROR(((Tower_Capex!C149*0.1)*Settings!C16)/((1+Settings!C11)^Settings!C16), "-")</f>
        <v/>
      </c>
      <c r="D149" s="20">
        <f>IFERROR(((Tower_Capex!D149*0.1)*Settings!C16)/((1+Settings!C11)^Settings!C16), "-")</f>
        <v/>
      </c>
      <c r="E149" s="20">
        <f>IFERROR(((Tower_Capex!E149*0.1)*Settings!C16)/((1+Settings!C11)^Settings!C16), "-")</f>
        <v/>
      </c>
      <c r="F149" s="20">
        <f>IFERROR(((Tower_Capex!F149*0.1)*Settings!C16)/((1+Settings!C11)^Settings!C16), "-")</f>
        <v/>
      </c>
      <c r="G149" s="20">
        <f>IFERROR(((Tower_Capex!G149*0.1)*Settings!C16)/((1+Settings!C11)^Settings!C16), "-")</f>
        <v/>
      </c>
      <c r="H149" s="20">
        <f>IFERROR(((Tower_Capex!H149*0.1)*Settings!C16)/((1+Settings!C11)^Settings!C16), "-")</f>
        <v/>
      </c>
      <c r="I149" s="20">
        <f>IFERROR(((Tower_Capex!I149*0.1)*Settings!C16)/((1+Settings!C11)^Settings!C16), "-")</f>
        <v/>
      </c>
      <c r="J149" s="20">
        <f>IFERROR(((Tower_Capex!J149*0.1)*Settings!C16)/((1+Settings!C11)^Settings!C16), "-")</f>
        <v/>
      </c>
      <c r="K149" s="20">
        <f>IFERROR(((Tower_Capex!K149*0.1)*Settings!C16)/((1+Settings!C11)^Settings!C16), "-")</f>
        <v/>
      </c>
      <c r="L149" s="20">
        <f>IFERROR(((Tower_Capex!L149*0.1)*Settings!C16)/((1+Settings!C11)^Settings!C16), "-")</f>
        <v/>
      </c>
      <c r="M149" s="21">
        <f>IFERROR(INDEX(Options!$J$2:$J$1611,MATCH(A149, Options!$G$2:$G$1611,0)), )</f>
        <v/>
      </c>
      <c r="N149" s="30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IFERROR(((Tower_Capex!C150*0.1)*Settings!C16)/((1+Settings!C11)^Settings!C16), "-")</f>
        <v/>
      </c>
      <c r="D150" s="20">
        <f>IFERROR(((Tower_Capex!D150*0.1)*Settings!C16)/((1+Settings!C11)^Settings!C16), "-")</f>
        <v/>
      </c>
      <c r="E150" s="20">
        <f>IFERROR(((Tower_Capex!E150*0.1)*Settings!C16)/((1+Settings!C11)^Settings!C16), "-")</f>
        <v/>
      </c>
      <c r="F150" s="20">
        <f>IFERROR(((Tower_Capex!F150*0.1)*Settings!C16)/((1+Settings!C11)^Settings!C16), "-")</f>
        <v/>
      </c>
      <c r="G150" s="20">
        <f>IFERROR(((Tower_Capex!G150*0.1)*Settings!C16)/((1+Settings!C11)^Settings!C16), "-")</f>
        <v/>
      </c>
      <c r="H150" s="20">
        <f>IFERROR(((Tower_Capex!H150*0.1)*Settings!C16)/((1+Settings!C11)^Settings!C16), "-")</f>
        <v/>
      </c>
      <c r="I150" s="20">
        <f>IFERROR(((Tower_Capex!I150*0.1)*Settings!C16)/((1+Settings!C11)^Settings!C16), "-")</f>
        <v/>
      </c>
      <c r="J150" s="20">
        <f>IFERROR(((Tower_Capex!J150*0.1)*Settings!C16)/((1+Settings!C11)^Settings!C16), "-")</f>
        <v/>
      </c>
      <c r="K150" s="20">
        <f>IFERROR(((Tower_Capex!K150*0.1)*Settings!C16)/((1+Settings!C11)^Settings!C16), "-")</f>
        <v/>
      </c>
      <c r="L150" s="20">
        <f>IFERROR(((Tower_Capex!L150*0.1)*Settings!C16)/((1+Settings!C11)^Settings!C16), "-")</f>
        <v/>
      </c>
      <c r="M150" s="21">
        <f>IFERROR(INDEX(Options!$J$2:$J$1611,MATCH(A150, Options!$G$2:$G$1611,0)), )</f>
        <v/>
      </c>
      <c r="N150" s="3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IFERROR(((Tower_Capex!C151*0.1)*Settings!C16)/((1+Settings!C11)^Settings!C16), "-")</f>
        <v/>
      </c>
      <c r="D151" s="20">
        <f>IFERROR(((Tower_Capex!D151*0.1)*Settings!C16)/((1+Settings!C11)^Settings!C16), "-")</f>
        <v/>
      </c>
      <c r="E151" s="20">
        <f>IFERROR(((Tower_Capex!E151*0.1)*Settings!C16)/((1+Settings!C11)^Settings!C16), "-")</f>
        <v/>
      </c>
      <c r="F151" s="20">
        <f>IFERROR(((Tower_Capex!F151*0.1)*Settings!C16)/((1+Settings!C11)^Settings!C16), "-")</f>
        <v/>
      </c>
      <c r="G151" s="20">
        <f>IFERROR(((Tower_Capex!G151*0.1)*Settings!C16)/((1+Settings!C11)^Settings!C16), "-")</f>
        <v/>
      </c>
      <c r="H151" s="20">
        <f>IFERROR(((Tower_Capex!H151*0.1)*Settings!C16)/((1+Settings!C11)^Settings!C16), "-")</f>
        <v/>
      </c>
      <c r="I151" s="20">
        <f>IFERROR(((Tower_Capex!I151*0.1)*Settings!C16)/((1+Settings!C11)^Settings!C16), "-")</f>
        <v/>
      </c>
      <c r="J151" s="20">
        <f>IFERROR(((Tower_Capex!J151*0.1)*Settings!C16)/((1+Settings!C11)^Settings!C16), "-")</f>
        <v/>
      </c>
      <c r="K151" s="20">
        <f>IFERROR(((Tower_Capex!K151*0.1)*Settings!C16)/((1+Settings!C11)^Settings!C16), "-")</f>
        <v/>
      </c>
      <c r="L151" s="20">
        <f>IFERROR(((Tower_Capex!L151*0.1)*Settings!C16)/((1+Settings!C11)^Settings!C16), "-")</f>
        <v/>
      </c>
      <c r="M151" s="21">
        <f>IFERROR(INDEX(Options!$J$2:$J$1611,MATCH(A151, Options!$G$2:$G$1611,0)), )</f>
        <v/>
      </c>
      <c r="N151" s="30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IFERROR(((Tower_Capex!C152*0.1)*Settings!C16)/((1+Settings!C11)^Settings!C16), "-")</f>
        <v/>
      </c>
      <c r="D152" s="20">
        <f>IFERROR(((Tower_Capex!D152*0.1)*Settings!C16)/((1+Settings!C11)^Settings!C16), "-")</f>
        <v/>
      </c>
      <c r="E152" s="20">
        <f>IFERROR(((Tower_Capex!E152*0.1)*Settings!C16)/((1+Settings!C11)^Settings!C16), "-")</f>
        <v/>
      </c>
      <c r="F152" s="20">
        <f>IFERROR(((Tower_Capex!F152*0.1)*Settings!C16)/((1+Settings!C11)^Settings!C16), "-")</f>
        <v/>
      </c>
      <c r="G152" s="20">
        <f>IFERROR(((Tower_Capex!G152*0.1)*Settings!C16)/((1+Settings!C11)^Settings!C16), "-")</f>
        <v/>
      </c>
      <c r="H152" s="20">
        <f>IFERROR(((Tower_Capex!H152*0.1)*Settings!C16)/((1+Settings!C11)^Settings!C16), "-")</f>
        <v/>
      </c>
      <c r="I152" s="20">
        <f>IFERROR(((Tower_Capex!I152*0.1)*Settings!C16)/((1+Settings!C11)^Settings!C16), "-")</f>
        <v/>
      </c>
      <c r="J152" s="20">
        <f>IFERROR(((Tower_Capex!J152*0.1)*Settings!C16)/((1+Settings!C11)^Settings!C16), "-")</f>
        <v/>
      </c>
      <c r="K152" s="20">
        <f>IFERROR(((Tower_Capex!K152*0.1)*Settings!C16)/((1+Settings!C11)^Settings!C16), "-")</f>
        <v/>
      </c>
      <c r="L152" s="20">
        <f>IFERROR(((Tower_Capex!L152*0.1)*Settings!C16)/((1+Settings!C11)^Settings!C16), "-")</f>
        <v/>
      </c>
      <c r="M152" s="21">
        <f>IFERROR(INDEX(Options!$J$2:$J$1611,MATCH(A152, Options!$G$2:$G$1611,0)), )</f>
        <v/>
      </c>
      <c r="N152" s="30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IFERROR(((Tower_Capex!C153*0.1)*Settings!C16)/((1+Settings!C11)^Settings!C16), "-")</f>
        <v/>
      </c>
      <c r="D153" s="20">
        <f>IFERROR(((Tower_Capex!D153*0.1)*Settings!C16)/((1+Settings!C11)^Settings!C16), "-")</f>
        <v/>
      </c>
      <c r="E153" s="20">
        <f>IFERROR(((Tower_Capex!E153*0.1)*Settings!C16)/((1+Settings!C11)^Settings!C16), "-")</f>
        <v/>
      </c>
      <c r="F153" s="20">
        <f>IFERROR(((Tower_Capex!F153*0.1)*Settings!C16)/((1+Settings!C11)^Settings!C16), "-")</f>
        <v/>
      </c>
      <c r="G153" s="20">
        <f>IFERROR(((Tower_Capex!G153*0.1)*Settings!C16)/((1+Settings!C11)^Settings!C16), "-")</f>
        <v/>
      </c>
      <c r="H153" s="20">
        <f>IFERROR(((Tower_Capex!H153*0.1)*Settings!C16)/((1+Settings!C11)^Settings!C16), "-")</f>
        <v/>
      </c>
      <c r="I153" s="20">
        <f>IFERROR(((Tower_Capex!I153*0.1)*Settings!C16)/((1+Settings!C11)^Settings!C16), "-")</f>
        <v/>
      </c>
      <c r="J153" s="20">
        <f>IFERROR(((Tower_Capex!J153*0.1)*Settings!C16)/((1+Settings!C11)^Settings!C16), "-")</f>
        <v/>
      </c>
      <c r="K153" s="20">
        <f>IFERROR(((Tower_Capex!K153*0.1)*Settings!C16)/((1+Settings!C11)^Settings!C16), "-")</f>
        <v/>
      </c>
      <c r="L153" s="20">
        <f>IFERROR(((Tower_Capex!L153*0.1)*Settings!C16)/((1+Settings!C11)^Settings!C16), "-")</f>
        <v/>
      </c>
      <c r="M153" s="21">
        <f>IFERROR(INDEX(Options!$J$2:$J$1611,MATCH(A153, Options!$G$2:$G$1611,0)), )</f>
        <v/>
      </c>
      <c r="N153" s="30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IFERROR(((Tower_Capex!C154*0.1)*Settings!C16)/((1+Settings!C11)^Settings!C16), "-")</f>
        <v/>
      </c>
      <c r="D154" s="20">
        <f>IFERROR(((Tower_Capex!D154*0.1)*Settings!C16)/((1+Settings!C11)^Settings!C16), "-")</f>
        <v/>
      </c>
      <c r="E154" s="20">
        <f>IFERROR(((Tower_Capex!E154*0.1)*Settings!C16)/((1+Settings!C11)^Settings!C16), "-")</f>
        <v/>
      </c>
      <c r="F154" s="20">
        <f>IFERROR(((Tower_Capex!F154*0.1)*Settings!C16)/((1+Settings!C11)^Settings!C16), "-")</f>
        <v/>
      </c>
      <c r="G154" s="20">
        <f>IFERROR(((Tower_Capex!G154*0.1)*Settings!C16)/((1+Settings!C11)^Settings!C16), "-")</f>
        <v/>
      </c>
      <c r="H154" s="20">
        <f>IFERROR(((Tower_Capex!H154*0.1)*Settings!C16)/((1+Settings!C11)^Settings!C16), "-")</f>
        <v/>
      </c>
      <c r="I154" s="20">
        <f>IFERROR(((Tower_Capex!I154*0.1)*Settings!C16)/((1+Settings!C11)^Settings!C16), "-")</f>
        <v/>
      </c>
      <c r="J154" s="20">
        <f>IFERROR(((Tower_Capex!J154*0.1)*Settings!C16)/((1+Settings!C11)^Settings!C16), "-")</f>
        <v/>
      </c>
      <c r="K154" s="20">
        <f>IFERROR(((Tower_Capex!K154*0.1)*Settings!C16)/((1+Settings!C11)^Settings!C16), "-")</f>
        <v/>
      </c>
      <c r="L154" s="20">
        <f>IFERROR(((Tower_Capex!L154*0.1)*Settings!C16)/((1+Settings!C11)^Settings!C16), "-")</f>
        <v/>
      </c>
      <c r="M154" s="21">
        <f>IFERROR(INDEX(Options!$J$2:$J$1611,MATCH(A154, Options!$G$2:$G$1611,0)), )</f>
        <v/>
      </c>
      <c r="N154" s="30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IFERROR(((Tower_Capex!C155*0.1)*Settings!C16)/((1+Settings!C11)^Settings!C16), "-")</f>
        <v/>
      </c>
      <c r="D155" s="20">
        <f>IFERROR(((Tower_Capex!D155*0.1)*Settings!C16)/((1+Settings!C11)^Settings!C16), "-")</f>
        <v/>
      </c>
      <c r="E155" s="20">
        <f>IFERROR(((Tower_Capex!E155*0.1)*Settings!C16)/((1+Settings!C11)^Settings!C16), "-")</f>
        <v/>
      </c>
      <c r="F155" s="20">
        <f>IFERROR(((Tower_Capex!F155*0.1)*Settings!C16)/((1+Settings!C11)^Settings!C16), "-")</f>
        <v/>
      </c>
      <c r="G155" s="20">
        <f>IFERROR(((Tower_Capex!G155*0.1)*Settings!C16)/((1+Settings!C11)^Settings!C16), "-")</f>
        <v/>
      </c>
      <c r="H155" s="20">
        <f>IFERROR(((Tower_Capex!H155*0.1)*Settings!C16)/((1+Settings!C11)^Settings!C16), "-")</f>
        <v/>
      </c>
      <c r="I155" s="20">
        <f>IFERROR(((Tower_Capex!I155*0.1)*Settings!C16)/((1+Settings!C11)^Settings!C16), "-")</f>
        <v/>
      </c>
      <c r="J155" s="20">
        <f>IFERROR(((Tower_Capex!J155*0.1)*Settings!C16)/((1+Settings!C11)^Settings!C16), "-")</f>
        <v/>
      </c>
      <c r="K155" s="20">
        <f>IFERROR(((Tower_Capex!K155*0.1)*Settings!C16)/((1+Settings!C11)^Settings!C16), "-")</f>
        <v/>
      </c>
      <c r="L155" s="20">
        <f>IFERROR(((Tower_Capex!L155*0.1)*Settings!C16)/((1+Settings!C11)^Settings!C16), "-")</f>
        <v/>
      </c>
      <c r="M155" s="21">
        <f>IFERROR(INDEX(Options!$J$2:$J$1611,MATCH(A155, Options!$G$2:$G$1611,0)), )</f>
        <v/>
      </c>
      <c r="N155" s="30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IFERROR(((Tower_Capex!C156*0.1)*Settings!C16)/((1+Settings!C11)^Settings!C16), "-")</f>
        <v/>
      </c>
      <c r="D156" s="20">
        <f>IFERROR(((Tower_Capex!D156*0.1)*Settings!C16)/((1+Settings!C11)^Settings!C16), "-")</f>
        <v/>
      </c>
      <c r="E156" s="20">
        <f>IFERROR(((Tower_Capex!E156*0.1)*Settings!C16)/((1+Settings!C11)^Settings!C16), "-")</f>
        <v/>
      </c>
      <c r="F156" s="20">
        <f>IFERROR(((Tower_Capex!F156*0.1)*Settings!C16)/((1+Settings!C11)^Settings!C16), "-")</f>
        <v/>
      </c>
      <c r="G156" s="20">
        <f>IFERROR(((Tower_Capex!G156*0.1)*Settings!C16)/((1+Settings!C11)^Settings!C16), "-")</f>
        <v/>
      </c>
      <c r="H156" s="20">
        <f>IFERROR(((Tower_Capex!H156*0.1)*Settings!C16)/((1+Settings!C11)^Settings!C16), "-")</f>
        <v/>
      </c>
      <c r="I156" s="20">
        <f>IFERROR(((Tower_Capex!I156*0.1)*Settings!C16)/((1+Settings!C11)^Settings!C16), "-")</f>
        <v/>
      </c>
      <c r="J156" s="20">
        <f>IFERROR(((Tower_Capex!J156*0.1)*Settings!C16)/((1+Settings!C11)^Settings!C16), "-")</f>
        <v/>
      </c>
      <c r="K156" s="20">
        <f>IFERROR(((Tower_Capex!K156*0.1)*Settings!C16)/((1+Settings!C11)^Settings!C16), "-")</f>
        <v/>
      </c>
      <c r="L156" s="20">
        <f>IFERROR(((Tower_Capex!L156*0.1)*Settings!C16)/((1+Settings!C11)^Settings!C16), "-")</f>
        <v/>
      </c>
      <c r="M156" s="21">
        <f>IFERROR(INDEX(Options!$J$2:$J$1611,MATCH(A156, Options!$G$2:$G$1611,0)), )</f>
        <v/>
      </c>
      <c r="N156" s="30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IFERROR(((Tower_Capex!C157*0.1)*Settings!C16)/((1+Settings!C11)^Settings!C16), "-")</f>
        <v/>
      </c>
      <c r="D157" s="20">
        <f>IFERROR(((Tower_Capex!D157*0.1)*Settings!C16)/((1+Settings!C11)^Settings!C16), "-")</f>
        <v/>
      </c>
      <c r="E157" s="20">
        <f>IFERROR(((Tower_Capex!E157*0.1)*Settings!C16)/((1+Settings!C11)^Settings!C16), "-")</f>
        <v/>
      </c>
      <c r="F157" s="20">
        <f>IFERROR(((Tower_Capex!F157*0.1)*Settings!C16)/((1+Settings!C11)^Settings!C16), "-")</f>
        <v/>
      </c>
      <c r="G157" s="20">
        <f>IFERROR(((Tower_Capex!G157*0.1)*Settings!C16)/((1+Settings!C11)^Settings!C16), "-")</f>
        <v/>
      </c>
      <c r="H157" s="20">
        <f>IFERROR(((Tower_Capex!H157*0.1)*Settings!C16)/((1+Settings!C11)^Settings!C16), "-")</f>
        <v/>
      </c>
      <c r="I157" s="20">
        <f>IFERROR(((Tower_Capex!I157*0.1)*Settings!C16)/((1+Settings!C11)^Settings!C16), "-")</f>
        <v/>
      </c>
      <c r="J157" s="20">
        <f>IFERROR(((Tower_Capex!J157*0.1)*Settings!C16)/((1+Settings!C11)^Settings!C16), "-")</f>
        <v/>
      </c>
      <c r="K157" s="20">
        <f>IFERROR(((Tower_Capex!K157*0.1)*Settings!C16)/((1+Settings!C11)^Settings!C16), "-")</f>
        <v/>
      </c>
      <c r="L157" s="20">
        <f>IFERROR(((Tower_Capex!L157*0.1)*Settings!C16)/((1+Settings!C11)^Settings!C16), "-")</f>
        <v/>
      </c>
      <c r="M157" s="21">
        <f>IFERROR(INDEX(Options!$J$2:$J$1611,MATCH(A157, Options!$G$2:$G$1611,0)), )</f>
        <v/>
      </c>
      <c r="N157" s="30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IFERROR(((Tower_Capex!C158*0.1)*Settings!C16)/((1+Settings!C11)^Settings!C16), "-")</f>
        <v/>
      </c>
      <c r="D158" s="20">
        <f>IFERROR(((Tower_Capex!D158*0.1)*Settings!C16)/((1+Settings!C11)^Settings!C16), "-")</f>
        <v/>
      </c>
      <c r="E158" s="20">
        <f>IFERROR(((Tower_Capex!E158*0.1)*Settings!C16)/((1+Settings!C11)^Settings!C16), "-")</f>
        <v/>
      </c>
      <c r="F158" s="20">
        <f>IFERROR(((Tower_Capex!F158*0.1)*Settings!C16)/((1+Settings!C11)^Settings!C16), "-")</f>
        <v/>
      </c>
      <c r="G158" s="20">
        <f>IFERROR(((Tower_Capex!G158*0.1)*Settings!C16)/((1+Settings!C11)^Settings!C16), "-")</f>
        <v/>
      </c>
      <c r="H158" s="20">
        <f>IFERROR(((Tower_Capex!H158*0.1)*Settings!C16)/((1+Settings!C11)^Settings!C16), "-")</f>
        <v/>
      </c>
      <c r="I158" s="20">
        <f>IFERROR(((Tower_Capex!I158*0.1)*Settings!C16)/((1+Settings!C11)^Settings!C16), "-")</f>
        <v/>
      </c>
      <c r="J158" s="20">
        <f>IFERROR(((Tower_Capex!J158*0.1)*Settings!C16)/((1+Settings!C11)^Settings!C16), "-")</f>
        <v/>
      </c>
      <c r="K158" s="20">
        <f>IFERROR(((Tower_Capex!K158*0.1)*Settings!C16)/((1+Settings!C11)^Settings!C16), "-")</f>
        <v/>
      </c>
      <c r="L158" s="20">
        <f>IFERROR(((Tower_Capex!L158*0.1)*Settings!C16)/((1+Settings!C11)^Settings!C16), "-")</f>
        <v/>
      </c>
      <c r="M158" s="21">
        <f>IFERROR(INDEX(Options!$J$2:$J$1611,MATCH(A158, Options!$G$2:$G$1611,0)), )</f>
        <v/>
      </c>
      <c r="N158" s="30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IFERROR(((Tower_Capex!C159*0.1)*Settings!C16)/((1+Settings!C11)^Settings!C16), "-")</f>
        <v/>
      </c>
      <c r="D159" s="20">
        <f>IFERROR(((Tower_Capex!D159*0.1)*Settings!C16)/((1+Settings!C11)^Settings!C16), "-")</f>
        <v/>
      </c>
      <c r="E159" s="20">
        <f>IFERROR(((Tower_Capex!E159*0.1)*Settings!C16)/((1+Settings!C11)^Settings!C16), "-")</f>
        <v/>
      </c>
      <c r="F159" s="20">
        <f>IFERROR(((Tower_Capex!F159*0.1)*Settings!C16)/((1+Settings!C11)^Settings!C16), "-")</f>
        <v/>
      </c>
      <c r="G159" s="20">
        <f>IFERROR(((Tower_Capex!G159*0.1)*Settings!C16)/((1+Settings!C11)^Settings!C16), "-")</f>
        <v/>
      </c>
      <c r="H159" s="20">
        <f>IFERROR(((Tower_Capex!H159*0.1)*Settings!C16)/((1+Settings!C11)^Settings!C16), "-")</f>
        <v/>
      </c>
      <c r="I159" s="20">
        <f>IFERROR(((Tower_Capex!I159*0.1)*Settings!C16)/((1+Settings!C11)^Settings!C16), "-")</f>
        <v/>
      </c>
      <c r="J159" s="20">
        <f>IFERROR(((Tower_Capex!J159*0.1)*Settings!C16)/((1+Settings!C11)^Settings!C16), "-")</f>
        <v/>
      </c>
      <c r="K159" s="20">
        <f>IFERROR(((Tower_Capex!K159*0.1)*Settings!C16)/((1+Settings!C11)^Settings!C16), "-")</f>
        <v/>
      </c>
      <c r="L159" s="20">
        <f>IFERROR(((Tower_Capex!L159*0.1)*Settings!C16)/((1+Settings!C11)^Settings!C16), "-")</f>
        <v/>
      </c>
      <c r="M159" s="21">
        <f>IFERROR(INDEX(Options!$J$2:$J$1611,MATCH(A159, Options!$G$2:$G$1611,0)), )</f>
        <v/>
      </c>
      <c r="N159" s="30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IFERROR(((Tower_Capex!C160*0.1)*Settings!C16)/((1+Settings!C11)^Settings!C16), "-")</f>
        <v/>
      </c>
      <c r="D160" s="20">
        <f>IFERROR(((Tower_Capex!D160*0.1)*Settings!C16)/((1+Settings!C11)^Settings!C16), "-")</f>
        <v/>
      </c>
      <c r="E160" s="20">
        <f>IFERROR(((Tower_Capex!E160*0.1)*Settings!C16)/((1+Settings!C11)^Settings!C16), "-")</f>
        <v/>
      </c>
      <c r="F160" s="20">
        <f>IFERROR(((Tower_Capex!F160*0.1)*Settings!C16)/((1+Settings!C11)^Settings!C16), "-")</f>
        <v/>
      </c>
      <c r="G160" s="20">
        <f>IFERROR(((Tower_Capex!G160*0.1)*Settings!C16)/((1+Settings!C11)^Settings!C16), "-")</f>
        <v/>
      </c>
      <c r="H160" s="20">
        <f>IFERROR(((Tower_Capex!H160*0.1)*Settings!C16)/((1+Settings!C11)^Settings!C16), "-")</f>
        <v/>
      </c>
      <c r="I160" s="20">
        <f>IFERROR(((Tower_Capex!I160*0.1)*Settings!C16)/((1+Settings!C11)^Settings!C16), "-")</f>
        <v/>
      </c>
      <c r="J160" s="20">
        <f>IFERROR(((Tower_Capex!J160*0.1)*Settings!C16)/((1+Settings!C11)^Settings!C16), "-")</f>
        <v/>
      </c>
      <c r="K160" s="20">
        <f>IFERROR(((Tower_Capex!K160*0.1)*Settings!C16)/((1+Settings!C11)^Settings!C16), "-")</f>
        <v/>
      </c>
      <c r="L160" s="20">
        <f>IFERROR(((Tower_Capex!L160*0.1)*Settings!C16)/((1+Settings!C11)^Settings!C16), "-")</f>
        <v/>
      </c>
      <c r="M160" s="21">
        <f>IFERROR(INDEX(Options!$J$2:$J$1611,MATCH(A160, Options!$G$2:$G$1611,0)), )</f>
        <v/>
      </c>
      <c r="N160" s="3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IFERROR(((Tower_Capex!C161*0.1)*Settings!C16)/((1+Settings!C11)^Settings!C16), "-")</f>
        <v/>
      </c>
      <c r="D161" s="20">
        <f>IFERROR(((Tower_Capex!D161*0.1)*Settings!C16)/((1+Settings!C11)^Settings!C16), "-")</f>
        <v/>
      </c>
      <c r="E161" s="20">
        <f>IFERROR(((Tower_Capex!E161*0.1)*Settings!C16)/((1+Settings!C11)^Settings!C16), "-")</f>
        <v/>
      </c>
      <c r="F161" s="20">
        <f>IFERROR(((Tower_Capex!F161*0.1)*Settings!C16)/((1+Settings!C11)^Settings!C16), "-")</f>
        <v/>
      </c>
      <c r="G161" s="20">
        <f>IFERROR(((Tower_Capex!G161*0.1)*Settings!C16)/((1+Settings!C11)^Settings!C16), "-")</f>
        <v/>
      </c>
      <c r="H161" s="20">
        <f>IFERROR(((Tower_Capex!H161*0.1)*Settings!C16)/((1+Settings!C11)^Settings!C16), "-")</f>
        <v/>
      </c>
      <c r="I161" s="20">
        <f>IFERROR(((Tower_Capex!I161*0.1)*Settings!C16)/((1+Settings!C11)^Settings!C16), "-")</f>
        <v/>
      </c>
      <c r="J161" s="20">
        <f>IFERROR(((Tower_Capex!J161*0.1)*Settings!C16)/((1+Settings!C11)^Settings!C16), "-")</f>
        <v/>
      </c>
      <c r="K161" s="20">
        <f>IFERROR(((Tower_Capex!K161*0.1)*Settings!C16)/((1+Settings!C11)^Settings!C16), "-")</f>
        <v/>
      </c>
      <c r="L161" s="20">
        <f>IFERROR(((Tower_Capex!L161*0.1)*Settings!C16)/((1+Settings!C11)^Settings!C16), "-")</f>
        <v/>
      </c>
      <c r="M161" s="21">
        <f>IFERROR(INDEX(Options!$J$2:$J$1611,MATCH(A161, Options!$G$2:$G$1611,0)), )</f>
        <v/>
      </c>
      <c r="N161" s="30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IFERROR(((Tower_Capex!C162*0.1)*Settings!C16)/((1+Settings!C11)^Settings!C16), "-")</f>
        <v/>
      </c>
      <c r="D162" s="20">
        <f>IFERROR(((Tower_Capex!D162*0.1)*Settings!C16)/((1+Settings!C11)^Settings!C16), "-")</f>
        <v/>
      </c>
      <c r="E162" s="20">
        <f>IFERROR(((Tower_Capex!E162*0.1)*Settings!C16)/((1+Settings!C11)^Settings!C16), "-")</f>
        <v/>
      </c>
      <c r="F162" s="20">
        <f>IFERROR(((Tower_Capex!F162*0.1)*Settings!C16)/((1+Settings!C11)^Settings!C16), "-")</f>
        <v/>
      </c>
      <c r="G162" s="20">
        <f>IFERROR(((Tower_Capex!G162*0.1)*Settings!C16)/((1+Settings!C11)^Settings!C16), "-")</f>
        <v/>
      </c>
      <c r="H162" s="20">
        <f>IFERROR(((Tower_Capex!H162*0.1)*Settings!C16)/((1+Settings!C11)^Settings!C16), "-")</f>
        <v/>
      </c>
      <c r="I162" s="20">
        <f>IFERROR(((Tower_Capex!I162*0.1)*Settings!C16)/((1+Settings!C11)^Settings!C16), "-")</f>
        <v/>
      </c>
      <c r="J162" s="20">
        <f>IFERROR(((Tower_Capex!J162*0.1)*Settings!C16)/((1+Settings!C11)^Settings!C16), "-")</f>
        <v/>
      </c>
      <c r="K162" s="20">
        <f>IFERROR(((Tower_Capex!K162*0.1)*Settings!C16)/((1+Settings!C11)^Settings!C16), "-")</f>
        <v/>
      </c>
      <c r="L162" s="20">
        <f>IFERROR(((Tower_Capex!L162*0.1)*Settings!C16)/((1+Settings!C11)^Settings!C16), "-")</f>
        <v/>
      </c>
      <c r="M162" s="21">
        <f>IFERROR(INDEX(Options!$J$2:$J$1611,MATCH(A162, Options!$G$2:$G$1611,0)), )</f>
        <v/>
      </c>
      <c r="N162" s="30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IFERROR(((Tower_Capex!C163*0.1)*Settings!C16)/((1+Settings!C11)^Settings!C16), "-")</f>
        <v/>
      </c>
      <c r="D163" s="20">
        <f>IFERROR(((Tower_Capex!D163*0.1)*Settings!C16)/((1+Settings!C11)^Settings!C16), "-")</f>
        <v/>
      </c>
      <c r="E163" s="20">
        <f>IFERROR(((Tower_Capex!E163*0.1)*Settings!C16)/((1+Settings!C11)^Settings!C16), "-")</f>
        <v/>
      </c>
      <c r="F163" s="20">
        <f>IFERROR(((Tower_Capex!F163*0.1)*Settings!C16)/((1+Settings!C11)^Settings!C16), "-")</f>
        <v/>
      </c>
      <c r="G163" s="20">
        <f>IFERROR(((Tower_Capex!G163*0.1)*Settings!C16)/((1+Settings!C11)^Settings!C16), "-")</f>
        <v/>
      </c>
      <c r="H163" s="20">
        <f>IFERROR(((Tower_Capex!H163*0.1)*Settings!C16)/((1+Settings!C11)^Settings!C16), "-")</f>
        <v/>
      </c>
      <c r="I163" s="20">
        <f>IFERROR(((Tower_Capex!I163*0.1)*Settings!C16)/((1+Settings!C11)^Settings!C16), "-")</f>
        <v/>
      </c>
      <c r="J163" s="20">
        <f>IFERROR(((Tower_Capex!J163*0.1)*Settings!C16)/((1+Settings!C11)^Settings!C16), "-")</f>
        <v/>
      </c>
      <c r="K163" s="20">
        <f>IFERROR(((Tower_Capex!K163*0.1)*Settings!C16)/((1+Settings!C11)^Settings!C16), "-")</f>
        <v/>
      </c>
      <c r="L163" s="20">
        <f>IFERROR(((Tower_Capex!L163*0.1)*Settings!C16)/((1+Settings!C11)^Settings!C16), "-")</f>
        <v/>
      </c>
      <c r="M163" s="21">
        <f>IFERROR(INDEX(Options!$J$2:$J$1611,MATCH(A163, Options!$G$2:$G$1611,0)), )</f>
        <v/>
      </c>
      <c r="N163" s="30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IFERROR(((Tower_Capex!C164*0.1)*Settings!C16)/((1+Settings!C11)^Settings!C16), "-")</f>
        <v/>
      </c>
      <c r="D164" s="20">
        <f>IFERROR(((Tower_Capex!D164*0.1)*Settings!C16)/((1+Settings!C11)^Settings!C16), "-")</f>
        <v/>
      </c>
      <c r="E164" s="20">
        <f>IFERROR(((Tower_Capex!E164*0.1)*Settings!C16)/((1+Settings!C11)^Settings!C16), "-")</f>
        <v/>
      </c>
      <c r="F164" s="20">
        <f>IFERROR(((Tower_Capex!F164*0.1)*Settings!C16)/((1+Settings!C11)^Settings!C16), "-")</f>
        <v/>
      </c>
      <c r="G164" s="20">
        <f>IFERROR(((Tower_Capex!G164*0.1)*Settings!C16)/((1+Settings!C11)^Settings!C16), "-")</f>
        <v/>
      </c>
      <c r="H164" s="20">
        <f>IFERROR(((Tower_Capex!H164*0.1)*Settings!C16)/((1+Settings!C11)^Settings!C16), "-")</f>
        <v/>
      </c>
      <c r="I164" s="20">
        <f>IFERROR(((Tower_Capex!I164*0.1)*Settings!C16)/((1+Settings!C11)^Settings!C16), "-")</f>
        <v/>
      </c>
      <c r="J164" s="20">
        <f>IFERROR(((Tower_Capex!J164*0.1)*Settings!C16)/((1+Settings!C11)^Settings!C16), "-")</f>
        <v/>
      </c>
      <c r="K164" s="20">
        <f>IFERROR(((Tower_Capex!K164*0.1)*Settings!C16)/((1+Settings!C11)^Settings!C16), "-")</f>
        <v/>
      </c>
      <c r="L164" s="20">
        <f>IFERROR(((Tower_Capex!L164*0.1)*Settings!C16)/((1+Settings!C11)^Settings!C16), "-")</f>
        <v/>
      </c>
      <c r="M164" s="21">
        <f>IFERROR(INDEX(Options!$J$2:$J$1611,MATCH(A164, Options!$G$2:$G$1611,0)), )</f>
        <v/>
      </c>
      <c r="N164" s="30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IFERROR(((Tower_Capex!C165*0.1)*Settings!C16)/((1+Settings!C11)^Settings!C16), "-")</f>
        <v/>
      </c>
      <c r="D165" s="20">
        <f>IFERROR(((Tower_Capex!D165*0.1)*Settings!C16)/((1+Settings!C11)^Settings!C16), "-")</f>
        <v/>
      </c>
      <c r="E165" s="20">
        <f>IFERROR(((Tower_Capex!E165*0.1)*Settings!C16)/((1+Settings!C11)^Settings!C16), "-")</f>
        <v/>
      </c>
      <c r="F165" s="20">
        <f>IFERROR(((Tower_Capex!F165*0.1)*Settings!C16)/((1+Settings!C11)^Settings!C16), "-")</f>
        <v/>
      </c>
      <c r="G165" s="20">
        <f>IFERROR(((Tower_Capex!G165*0.1)*Settings!C16)/((1+Settings!C11)^Settings!C16), "-")</f>
        <v/>
      </c>
      <c r="H165" s="20">
        <f>IFERROR(((Tower_Capex!H165*0.1)*Settings!C16)/((1+Settings!C11)^Settings!C16), "-")</f>
        <v/>
      </c>
      <c r="I165" s="20">
        <f>IFERROR(((Tower_Capex!I165*0.1)*Settings!C16)/((1+Settings!C11)^Settings!C16), "-")</f>
        <v/>
      </c>
      <c r="J165" s="20">
        <f>IFERROR(((Tower_Capex!J165*0.1)*Settings!C16)/((1+Settings!C11)^Settings!C16), "-")</f>
        <v/>
      </c>
      <c r="K165" s="20">
        <f>IFERROR(((Tower_Capex!K165*0.1)*Settings!C16)/((1+Settings!C11)^Settings!C16), "-")</f>
        <v/>
      </c>
      <c r="L165" s="20">
        <f>IFERROR(((Tower_Capex!L165*0.1)*Settings!C16)/((1+Settings!C11)^Settings!C16), "-")</f>
        <v/>
      </c>
      <c r="M165" s="21">
        <f>IFERROR(INDEX(Options!$J$2:$J$1611,MATCH(A165, Options!$G$2:$G$1611,0)), )</f>
        <v/>
      </c>
      <c r="N165" s="30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IFERROR(((Tower_Capex!C166*0.1)*Settings!C16)/((1+Settings!C11)^Settings!C16), "-")</f>
        <v/>
      </c>
      <c r="D166" s="20">
        <f>IFERROR(((Tower_Capex!D166*0.1)*Settings!C16)/((1+Settings!C11)^Settings!C16), "-")</f>
        <v/>
      </c>
      <c r="E166" s="20">
        <f>IFERROR(((Tower_Capex!E166*0.1)*Settings!C16)/((1+Settings!C11)^Settings!C16), "-")</f>
        <v/>
      </c>
      <c r="F166" s="20">
        <f>IFERROR(((Tower_Capex!F166*0.1)*Settings!C16)/((1+Settings!C11)^Settings!C16), "-")</f>
        <v/>
      </c>
      <c r="G166" s="20">
        <f>IFERROR(((Tower_Capex!G166*0.1)*Settings!C16)/((1+Settings!C11)^Settings!C16), "-")</f>
        <v/>
      </c>
      <c r="H166" s="20">
        <f>IFERROR(((Tower_Capex!H166*0.1)*Settings!C16)/((1+Settings!C11)^Settings!C16), "-")</f>
        <v/>
      </c>
      <c r="I166" s="20">
        <f>IFERROR(((Tower_Capex!I166*0.1)*Settings!C16)/((1+Settings!C11)^Settings!C16), "-")</f>
        <v/>
      </c>
      <c r="J166" s="20">
        <f>IFERROR(((Tower_Capex!J166*0.1)*Settings!C16)/((1+Settings!C11)^Settings!C16), "-")</f>
        <v/>
      </c>
      <c r="K166" s="20">
        <f>IFERROR(((Tower_Capex!K166*0.1)*Settings!C16)/((1+Settings!C11)^Settings!C16), "-")</f>
        <v/>
      </c>
      <c r="L166" s="20">
        <f>IFERROR(((Tower_Capex!L166*0.1)*Settings!C16)/((1+Settings!C11)^Settings!C16), "-")</f>
        <v/>
      </c>
      <c r="M166" s="21">
        <f>IFERROR(INDEX(Options!$J$2:$J$1611,MATCH(A166, Options!$G$2:$G$1611,0)), )</f>
        <v/>
      </c>
      <c r="N166" s="30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IFERROR(((Tower_Capex!C167*0.1)*Settings!C16)/((1+Settings!C11)^Settings!C16), "-")</f>
        <v/>
      </c>
      <c r="D167" s="20">
        <f>IFERROR(((Tower_Capex!D167*0.1)*Settings!C16)/((1+Settings!C11)^Settings!C16), "-")</f>
        <v/>
      </c>
      <c r="E167" s="20">
        <f>IFERROR(((Tower_Capex!E167*0.1)*Settings!C16)/((1+Settings!C11)^Settings!C16), "-")</f>
        <v/>
      </c>
      <c r="F167" s="20">
        <f>IFERROR(((Tower_Capex!F167*0.1)*Settings!C16)/((1+Settings!C11)^Settings!C16), "-")</f>
        <v/>
      </c>
      <c r="G167" s="20">
        <f>IFERROR(((Tower_Capex!G167*0.1)*Settings!C16)/((1+Settings!C11)^Settings!C16), "-")</f>
        <v/>
      </c>
      <c r="H167" s="20">
        <f>IFERROR(((Tower_Capex!H167*0.1)*Settings!C16)/((1+Settings!C11)^Settings!C16), "-")</f>
        <v/>
      </c>
      <c r="I167" s="20">
        <f>IFERROR(((Tower_Capex!I167*0.1)*Settings!C16)/((1+Settings!C11)^Settings!C16), "-")</f>
        <v/>
      </c>
      <c r="J167" s="20">
        <f>IFERROR(((Tower_Capex!J167*0.1)*Settings!C16)/((1+Settings!C11)^Settings!C16), "-")</f>
        <v/>
      </c>
      <c r="K167" s="20">
        <f>IFERROR(((Tower_Capex!K167*0.1)*Settings!C16)/((1+Settings!C11)^Settings!C16), "-")</f>
        <v/>
      </c>
      <c r="L167" s="20">
        <f>IFERROR(((Tower_Capex!L167*0.1)*Settings!C16)/((1+Settings!C11)^Settings!C16), "-")</f>
        <v/>
      </c>
      <c r="M167" s="21">
        <f>IFERROR(INDEX(Options!$J$2:$J$1611,MATCH(A167, Options!$G$2:$G$1611,0)), )</f>
        <v/>
      </c>
      <c r="N167" s="30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IFERROR(((Tower_Capex!C168*0.1)*Settings!C16)/((1+Settings!C11)^Settings!C16), "-")</f>
        <v/>
      </c>
      <c r="D168" s="20">
        <f>IFERROR(((Tower_Capex!D168*0.1)*Settings!C16)/((1+Settings!C11)^Settings!C16), "-")</f>
        <v/>
      </c>
      <c r="E168" s="20">
        <f>IFERROR(((Tower_Capex!E168*0.1)*Settings!C16)/((1+Settings!C11)^Settings!C16), "-")</f>
        <v/>
      </c>
      <c r="F168" s="20">
        <f>IFERROR(((Tower_Capex!F168*0.1)*Settings!C16)/((1+Settings!C11)^Settings!C16), "-")</f>
        <v/>
      </c>
      <c r="G168" s="20">
        <f>IFERROR(((Tower_Capex!G168*0.1)*Settings!C16)/((1+Settings!C11)^Settings!C16), "-")</f>
        <v/>
      </c>
      <c r="H168" s="20">
        <f>IFERROR(((Tower_Capex!H168*0.1)*Settings!C16)/((1+Settings!C11)^Settings!C16), "-")</f>
        <v/>
      </c>
      <c r="I168" s="20">
        <f>IFERROR(((Tower_Capex!I168*0.1)*Settings!C16)/((1+Settings!C11)^Settings!C16), "-")</f>
        <v/>
      </c>
      <c r="J168" s="20">
        <f>IFERROR(((Tower_Capex!J168*0.1)*Settings!C16)/((1+Settings!C11)^Settings!C16), "-")</f>
        <v/>
      </c>
      <c r="K168" s="20">
        <f>IFERROR(((Tower_Capex!K168*0.1)*Settings!C16)/((1+Settings!C11)^Settings!C16), "-")</f>
        <v/>
      </c>
      <c r="L168" s="20">
        <f>IFERROR(((Tower_Capex!L168*0.1)*Settings!C16)/((1+Settings!C11)^Settings!C16), "-")</f>
        <v/>
      </c>
      <c r="M168" s="21">
        <f>IFERROR(INDEX(Options!$J$2:$J$1611,MATCH(A168, Options!$G$2:$G$1611,0)), )</f>
        <v/>
      </c>
      <c r="N168" s="30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IFERROR(((Tower_Capex!C169*0.1)*Settings!C16)/((1+Settings!C11)^Settings!C16), "-")</f>
        <v/>
      </c>
      <c r="D169" s="20">
        <f>IFERROR(((Tower_Capex!D169*0.1)*Settings!C16)/((1+Settings!C11)^Settings!C16), "-")</f>
        <v/>
      </c>
      <c r="E169" s="20">
        <f>IFERROR(((Tower_Capex!E169*0.1)*Settings!C16)/((1+Settings!C11)^Settings!C16), "-")</f>
        <v/>
      </c>
      <c r="F169" s="20">
        <f>IFERROR(((Tower_Capex!F169*0.1)*Settings!C16)/((1+Settings!C11)^Settings!C16), "-")</f>
        <v/>
      </c>
      <c r="G169" s="20">
        <f>IFERROR(((Tower_Capex!G169*0.1)*Settings!C16)/((1+Settings!C11)^Settings!C16), "-")</f>
        <v/>
      </c>
      <c r="H169" s="20">
        <f>IFERROR(((Tower_Capex!H169*0.1)*Settings!C16)/((1+Settings!C11)^Settings!C16), "-")</f>
        <v/>
      </c>
      <c r="I169" s="20">
        <f>IFERROR(((Tower_Capex!I169*0.1)*Settings!C16)/((1+Settings!C11)^Settings!C16), "-")</f>
        <v/>
      </c>
      <c r="J169" s="20">
        <f>IFERROR(((Tower_Capex!J169*0.1)*Settings!C16)/((1+Settings!C11)^Settings!C16), "-")</f>
        <v/>
      </c>
      <c r="K169" s="20">
        <f>IFERROR(((Tower_Capex!K169*0.1)*Settings!C16)/((1+Settings!C11)^Settings!C16), "-")</f>
        <v/>
      </c>
      <c r="L169" s="20">
        <f>IFERROR(((Tower_Capex!L169*0.1)*Settings!C16)/((1+Settings!C11)^Settings!C16), "-")</f>
        <v/>
      </c>
      <c r="M169" s="21">
        <f>IFERROR(INDEX(Options!$J$2:$J$1611,MATCH(A169, Options!$G$2:$G$1611,0)), )</f>
        <v/>
      </c>
      <c r="N169" s="30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IFERROR(((Tower_Capex!C170*0.1)*Settings!C16)/((1+Settings!C11)^Settings!C16), "-")</f>
        <v/>
      </c>
      <c r="D170" s="20">
        <f>IFERROR(((Tower_Capex!D170*0.1)*Settings!C16)/((1+Settings!C11)^Settings!C16), "-")</f>
        <v/>
      </c>
      <c r="E170" s="20">
        <f>IFERROR(((Tower_Capex!E170*0.1)*Settings!C16)/((1+Settings!C11)^Settings!C16), "-")</f>
        <v/>
      </c>
      <c r="F170" s="20">
        <f>IFERROR(((Tower_Capex!F170*0.1)*Settings!C16)/((1+Settings!C11)^Settings!C16), "-")</f>
        <v/>
      </c>
      <c r="G170" s="20">
        <f>IFERROR(((Tower_Capex!G170*0.1)*Settings!C16)/((1+Settings!C11)^Settings!C16), "-")</f>
        <v/>
      </c>
      <c r="H170" s="20">
        <f>IFERROR(((Tower_Capex!H170*0.1)*Settings!C16)/((1+Settings!C11)^Settings!C16), "-")</f>
        <v/>
      </c>
      <c r="I170" s="20">
        <f>IFERROR(((Tower_Capex!I170*0.1)*Settings!C16)/((1+Settings!C11)^Settings!C16), "-")</f>
        <v/>
      </c>
      <c r="J170" s="20">
        <f>IFERROR(((Tower_Capex!J170*0.1)*Settings!C16)/((1+Settings!C11)^Settings!C16), "-")</f>
        <v/>
      </c>
      <c r="K170" s="20">
        <f>IFERROR(((Tower_Capex!K170*0.1)*Settings!C16)/((1+Settings!C11)^Settings!C16), "-")</f>
        <v/>
      </c>
      <c r="L170" s="20">
        <f>IFERROR(((Tower_Capex!L170*0.1)*Settings!C16)/((1+Settings!C11)^Settings!C16), "-")</f>
        <v/>
      </c>
      <c r="M170" s="21">
        <f>IFERROR(INDEX(Options!$J$2:$J$1611,MATCH(A170, Options!$G$2:$G$1611,0)), )</f>
        <v/>
      </c>
      <c r="N170" s="3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IFERROR(((Tower_Capex!C171*0.1)*Settings!C16)/((1+Settings!C11)^Settings!C16), "-")</f>
        <v/>
      </c>
      <c r="D171" s="20">
        <f>IFERROR(((Tower_Capex!D171*0.1)*Settings!C16)/((1+Settings!C11)^Settings!C16), "-")</f>
        <v/>
      </c>
      <c r="E171" s="20">
        <f>IFERROR(((Tower_Capex!E171*0.1)*Settings!C16)/((1+Settings!C11)^Settings!C16), "-")</f>
        <v/>
      </c>
      <c r="F171" s="20">
        <f>IFERROR(((Tower_Capex!F171*0.1)*Settings!C16)/((1+Settings!C11)^Settings!C16), "-")</f>
        <v/>
      </c>
      <c r="G171" s="20">
        <f>IFERROR(((Tower_Capex!G171*0.1)*Settings!C16)/((1+Settings!C11)^Settings!C16), "-")</f>
        <v/>
      </c>
      <c r="H171" s="20">
        <f>IFERROR(((Tower_Capex!H171*0.1)*Settings!C16)/((1+Settings!C11)^Settings!C16), "-")</f>
        <v/>
      </c>
      <c r="I171" s="20">
        <f>IFERROR(((Tower_Capex!I171*0.1)*Settings!C16)/((1+Settings!C11)^Settings!C16), "-")</f>
        <v/>
      </c>
      <c r="J171" s="20">
        <f>IFERROR(((Tower_Capex!J171*0.1)*Settings!C16)/((1+Settings!C11)^Settings!C16), "-")</f>
        <v/>
      </c>
      <c r="K171" s="20">
        <f>IFERROR(((Tower_Capex!K171*0.1)*Settings!C16)/((1+Settings!C11)^Settings!C16), "-")</f>
        <v/>
      </c>
      <c r="L171" s="20">
        <f>IFERROR(((Tower_Capex!L171*0.1)*Settings!C16)/((1+Settings!C11)^Settings!C16), "-")</f>
        <v/>
      </c>
      <c r="M171" s="21">
        <f>IFERROR(INDEX(Options!$J$2:$J$1611,MATCH(A171, Options!$G$2:$G$1611,0)), )</f>
        <v/>
      </c>
      <c r="N171" s="30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IFERROR(((Tower_Capex!C172*0.1)*Settings!C16)/((1+Settings!C11)^Settings!C16), "-")</f>
        <v/>
      </c>
      <c r="D172" s="20">
        <f>IFERROR(((Tower_Capex!D172*0.1)*Settings!C16)/((1+Settings!C11)^Settings!C16), "-")</f>
        <v/>
      </c>
      <c r="E172" s="20">
        <f>IFERROR(((Tower_Capex!E172*0.1)*Settings!C16)/((1+Settings!C11)^Settings!C16), "-")</f>
        <v/>
      </c>
      <c r="F172" s="20">
        <f>IFERROR(((Tower_Capex!F172*0.1)*Settings!C16)/((1+Settings!C11)^Settings!C16), "-")</f>
        <v/>
      </c>
      <c r="G172" s="20">
        <f>IFERROR(((Tower_Capex!G172*0.1)*Settings!C16)/((1+Settings!C11)^Settings!C16), "-")</f>
        <v/>
      </c>
      <c r="H172" s="20">
        <f>IFERROR(((Tower_Capex!H172*0.1)*Settings!C16)/((1+Settings!C11)^Settings!C16), "-")</f>
        <v/>
      </c>
      <c r="I172" s="20">
        <f>IFERROR(((Tower_Capex!I172*0.1)*Settings!C16)/((1+Settings!C11)^Settings!C16), "-")</f>
        <v/>
      </c>
      <c r="J172" s="20">
        <f>IFERROR(((Tower_Capex!J172*0.1)*Settings!C16)/((1+Settings!C11)^Settings!C16), "-")</f>
        <v/>
      </c>
      <c r="K172" s="20">
        <f>IFERROR(((Tower_Capex!K172*0.1)*Settings!C16)/((1+Settings!C11)^Settings!C16), "-")</f>
        <v/>
      </c>
      <c r="L172" s="20">
        <f>IFERROR(((Tower_Capex!L172*0.1)*Settings!C16)/((1+Settings!C11)^Settings!C16), "-")</f>
        <v/>
      </c>
      <c r="M172" s="21">
        <f>IFERROR(INDEX(Options!$J$2:$J$1611,MATCH(A172, Options!$G$2:$G$1611,0)), )</f>
        <v/>
      </c>
      <c r="N172" s="30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IFERROR(((Tower_Capex!C173*0.1)*Settings!C16)/((1+Settings!C11)^Settings!C16), "-")</f>
        <v/>
      </c>
      <c r="D173" s="20">
        <f>IFERROR(((Tower_Capex!D173*0.1)*Settings!C16)/((1+Settings!C11)^Settings!C16), "-")</f>
        <v/>
      </c>
      <c r="E173" s="20">
        <f>IFERROR(((Tower_Capex!E173*0.1)*Settings!C16)/((1+Settings!C11)^Settings!C16), "-")</f>
        <v/>
      </c>
      <c r="F173" s="20">
        <f>IFERROR(((Tower_Capex!F173*0.1)*Settings!C16)/((1+Settings!C11)^Settings!C16), "-")</f>
        <v/>
      </c>
      <c r="G173" s="20">
        <f>IFERROR(((Tower_Capex!G173*0.1)*Settings!C16)/((1+Settings!C11)^Settings!C16), "-")</f>
        <v/>
      </c>
      <c r="H173" s="20">
        <f>IFERROR(((Tower_Capex!H173*0.1)*Settings!C16)/((1+Settings!C11)^Settings!C16), "-")</f>
        <v/>
      </c>
      <c r="I173" s="20">
        <f>IFERROR(((Tower_Capex!I173*0.1)*Settings!C16)/((1+Settings!C11)^Settings!C16), "-")</f>
        <v/>
      </c>
      <c r="J173" s="20">
        <f>IFERROR(((Tower_Capex!J173*0.1)*Settings!C16)/((1+Settings!C11)^Settings!C16), "-")</f>
        <v/>
      </c>
      <c r="K173" s="20">
        <f>IFERROR(((Tower_Capex!K173*0.1)*Settings!C16)/((1+Settings!C11)^Settings!C16), "-")</f>
        <v/>
      </c>
      <c r="L173" s="20">
        <f>IFERROR(((Tower_Capex!L173*0.1)*Settings!C16)/((1+Settings!C11)^Settings!C16), "-")</f>
        <v/>
      </c>
      <c r="M173" s="21">
        <f>IFERROR(INDEX(Options!$J$2:$J$1611,MATCH(A173, Options!$G$2:$G$1611,0)), )</f>
        <v/>
      </c>
      <c r="N173" s="30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IFERROR(((Tower_Capex!C174*0.1)*Settings!C16)/((1+Settings!C11)^Settings!C16), "-")</f>
        <v/>
      </c>
      <c r="D174" s="20">
        <f>IFERROR(((Tower_Capex!D174*0.1)*Settings!C16)/((1+Settings!C11)^Settings!C16), "-")</f>
        <v/>
      </c>
      <c r="E174" s="20">
        <f>IFERROR(((Tower_Capex!E174*0.1)*Settings!C16)/((1+Settings!C11)^Settings!C16), "-")</f>
        <v/>
      </c>
      <c r="F174" s="20">
        <f>IFERROR(((Tower_Capex!F174*0.1)*Settings!C16)/((1+Settings!C11)^Settings!C16), "-")</f>
        <v/>
      </c>
      <c r="G174" s="20">
        <f>IFERROR(((Tower_Capex!G174*0.1)*Settings!C16)/((1+Settings!C11)^Settings!C16), "-")</f>
        <v/>
      </c>
      <c r="H174" s="20">
        <f>IFERROR(((Tower_Capex!H174*0.1)*Settings!C16)/((1+Settings!C11)^Settings!C16), "-")</f>
        <v/>
      </c>
      <c r="I174" s="20">
        <f>IFERROR(((Tower_Capex!I174*0.1)*Settings!C16)/((1+Settings!C11)^Settings!C16), "-")</f>
        <v/>
      </c>
      <c r="J174" s="20">
        <f>IFERROR(((Tower_Capex!J174*0.1)*Settings!C16)/((1+Settings!C11)^Settings!C16), "-")</f>
        <v/>
      </c>
      <c r="K174" s="20">
        <f>IFERROR(((Tower_Capex!K174*0.1)*Settings!C16)/((1+Settings!C11)^Settings!C16), "-")</f>
        <v/>
      </c>
      <c r="L174" s="20">
        <f>IFERROR(((Tower_Capex!L174*0.1)*Settings!C16)/((1+Settings!C11)^Settings!C16), "-")</f>
        <v/>
      </c>
      <c r="M174" s="21">
        <f>IFERROR(INDEX(Options!$J$2:$J$1611,MATCH(A174, Options!$G$2:$G$1611,0)), )</f>
        <v/>
      </c>
      <c r="N174" s="30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IFERROR(((Tower_Capex!C175*0.1)*Settings!C16)/((1+Settings!C11)^Settings!C16), "-")</f>
        <v/>
      </c>
      <c r="D175" s="20">
        <f>IFERROR(((Tower_Capex!D175*0.1)*Settings!C16)/((1+Settings!C11)^Settings!C16), "-")</f>
        <v/>
      </c>
      <c r="E175" s="20">
        <f>IFERROR(((Tower_Capex!E175*0.1)*Settings!C16)/((1+Settings!C11)^Settings!C16), "-")</f>
        <v/>
      </c>
      <c r="F175" s="20">
        <f>IFERROR(((Tower_Capex!F175*0.1)*Settings!C16)/((1+Settings!C11)^Settings!C16), "-")</f>
        <v/>
      </c>
      <c r="G175" s="20">
        <f>IFERROR(((Tower_Capex!G175*0.1)*Settings!C16)/((1+Settings!C11)^Settings!C16), "-")</f>
        <v/>
      </c>
      <c r="H175" s="20">
        <f>IFERROR(((Tower_Capex!H175*0.1)*Settings!C16)/((1+Settings!C11)^Settings!C16), "-")</f>
        <v/>
      </c>
      <c r="I175" s="20">
        <f>IFERROR(((Tower_Capex!I175*0.1)*Settings!C16)/((1+Settings!C11)^Settings!C16), "-")</f>
        <v/>
      </c>
      <c r="J175" s="20">
        <f>IFERROR(((Tower_Capex!J175*0.1)*Settings!C16)/((1+Settings!C11)^Settings!C16), "-")</f>
        <v/>
      </c>
      <c r="K175" s="20">
        <f>IFERROR(((Tower_Capex!K175*0.1)*Settings!C16)/((1+Settings!C11)^Settings!C16), "-")</f>
        <v/>
      </c>
      <c r="L175" s="20">
        <f>IFERROR(((Tower_Capex!L175*0.1)*Settings!C16)/((1+Settings!C11)^Settings!C16), "-")</f>
        <v/>
      </c>
      <c r="M175" s="21">
        <f>IFERROR(INDEX(Options!$J$2:$J$1611,MATCH(A175, Options!$G$2:$G$1611,0)), )</f>
        <v/>
      </c>
      <c r="N175" s="30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IFERROR(((Tower_Capex!C176*0.1)*Settings!C16)/((1+Settings!C11)^Settings!C16), "-")</f>
        <v/>
      </c>
      <c r="D176" s="20">
        <f>IFERROR(((Tower_Capex!D176*0.1)*Settings!C16)/((1+Settings!C11)^Settings!C16), "-")</f>
        <v/>
      </c>
      <c r="E176" s="20">
        <f>IFERROR(((Tower_Capex!E176*0.1)*Settings!C16)/((1+Settings!C11)^Settings!C16), "-")</f>
        <v/>
      </c>
      <c r="F176" s="20">
        <f>IFERROR(((Tower_Capex!F176*0.1)*Settings!C16)/((1+Settings!C11)^Settings!C16), "-")</f>
        <v/>
      </c>
      <c r="G176" s="20">
        <f>IFERROR(((Tower_Capex!G176*0.1)*Settings!C16)/((1+Settings!C11)^Settings!C16), "-")</f>
        <v/>
      </c>
      <c r="H176" s="20">
        <f>IFERROR(((Tower_Capex!H176*0.1)*Settings!C16)/((1+Settings!C11)^Settings!C16), "-")</f>
        <v/>
      </c>
      <c r="I176" s="20">
        <f>IFERROR(((Tower_Capex!I176*0.1)*Settings!C16)/((1+Settings!C11)^Settings!C16), "-")</f>
        <v/>
      </c>
      <c r="J176" s="20">
        <f>IFERROR(((Tower_Capex!J176*0.1)*Settings!C16)/((1+Settings!C11)^Settings!C16), "-")</f>
        <v/>
      </c>
      <c r="K176" s="20">
        <f>IFERROR(((Tower_Capex!K176*0.1)*Settings!C16)/((1+Settings!C11)^Settings!C16), "-")</f>
        <v/>
      </c>
      <c r="L176" s="20">
        <f>IFERROR(((Tower_Capex!L176*0.1)*Settings!C16)/((1+Settings!C11)^Settings!C16), "-")</f>
        <v/>
      </c>
      <c r="M176" s="21">
        <f>IFERROR(INDEX(Options!$J$2:$J$1611,MATCH(A176, Options!$G$2:$G$1611,0)), )</f>
        <v/>
      </c>
      <c r="N176" s="30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IFERROR(((Tower_Capex!C177*0.1)*Settings!C16)/((1+Settings!C11)^Settings!C16), "-")</f>
        <v/>
      </c>
      <c r="D177" s="20">
        <f>IFERROR(((Tower_Capex!D177*0.1)*Settings!C16)/((1+Settings!C11)^Settings!C16), "-")</f>
        <v/>
      </c>
      <c r="E177" s="20">
        <f>IFERROR(((Tower_Capex!E177*0.1)*Settings!C16)/((1+Settings!C11)^Settings!C16), "-")</f>
        <v/>
      </c>
      <c r="F177" s="20">
        <f>IFERROR(((Tower_Capex!F177*0.1)*Settings!C16)/((1+Settings!C11)^Settings!C16), "-")</f>
        <v/>
      </c>
      <c r="G177" s="20">
        <f>IFERROR(((Tower_Capex!G177*0.1)*Settings!C16)/((1+Settings!C11)^Settings!C16), "-")</f>
        <v/>
      </c>
      <c r="H177" s="20">
        <f>IFERROR(((Tower_Capex!H177*0.1)*Settings!C16)/((1+Settings!C11)^Settings!C16), "-")</f>
        <v/>
      </c>
      <c r="I177" s="20">
        <f>IFERROR(((Tower_Capex!I177*0.1)*Settings!C16)/((1+Settings!C11)^Settings!C16), "-")</f>
        <v/>
      </c>
      <c r="J177" s="20">
        <f>IFERROR(((Tower_Capex!J177*0.1)*Settings!C16)/((1+Settings!C11)^Settings!C16), "-")</f>
        <v/>
      </c>
      <c r="K177" s="20">
        <f>IFERROR(((Tower_Capex!K177*0.1)*Settings!C16)/((1+Settings!C11)^Settings!C16), "-")</f>
        <v/>
      </c>
      <c r="L177" s="20">
        <f>IFERROR(((Tower_Capex!L177*0.1)*Settings!C16)/((1+Settings!C11)^Settings!C16), "-")</f>
        <v/>
      </c>
      <c r="M177" s="21">
        <f>IFERROR(INDEX(Options!$J$2:$J$1611,MATCH(A177, Options!$G$2:$G$1611,0)), )</f>
        <v/>
      </c>
      <c r="N177" s="30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IFERROR(((Tower_Capex!C178*0.1)*Settings!C16)/((1+Settings!C11)^Settings!C16), "-")</f>
        <v/>
      </c>
      <c r="D178" s="20">
        <f>IFERROR(((Tower_Capex!D178*0.1)*Settings!C16)/((1+Settings!C11)^Settings!C16), "-")</f>
        <v/>
      </c>
      <c r="E178" s="20">
        <f>IFERROR(((Tower_Capex!E178*0.1)*Settings!C16)/((1+Settings!C11)^Settings!C16), "-")</f>
        <v/>
      </c>
      <c r="F178" s="20">
        <f>IFERROR(((Tower_Capex!F178*0.1)*Settings!C16)/((1+Settings!C11)^Settings!C16), "-")</f>
        <v/>
      </c>
      <c r="G178" s="20">
        <f>IFERROR(((Tower_Capex!G178*0.1)*Settings!C16)/((1+Settings!C11)^Settings!C16), "-")</f>
        <v/>
      </c>
      <c r="H178" s="20">
        <f>IFERROR(((Tower_Capex!H178*0.1)*Settings!C16)/((1+Settings!C11)^Settings!C16), "-")</f>
        <v/>
      </c>
      <c r="I178" s="20">
        <f>IFERROR(((Tower_Capex!I178*0.1)*Settings!C16)/((1+Settings!C11)^Settings!C16), "-")</f>
        <v/>
      </c>
      <c r="J178" s="20">
        <f>IFERROR(((Tower_Capex!J178*0.1)*Settings!C16)/((1+Settings!C11)^Settings!C16), "-")</f>
        <v/>
      </c>
      <c r="K178" s="20">
        <f>IFERROR(((Tower_Capex!K178*0.1)*Settings!C16)/((1+Settings!C11)^Settings!C16), "-")</f>
        <v/>
      </c>
      <c r="L178" s="20">
        <f>IFERROR(((Tower_Capex!L178*0.1)*Settings!C16)/((1+Settings!C11)^Settings!C16), "-")</f>
        <v/>
      </c>
      <c r="M178" s="21">
        <f>IFERROR(INDEX(Options!$J$2:$J$1611,MATCH(A178, Options!$G$2:$G$1611,0)), )</f>
        <v/>
      </c>
      <c r="N178" s="30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IFERROR(((Tower_Capex!C179*0.1)*Settings!C16)/((1+Settings!C11)^Settings!C16), "-")</f>
        <v/>
      </c>
      <c r="D179" s="20">
        <f>IFERROR(((Tower_Capex!D179*0.1)*Settings!C16)/((1+Settings!C11)^Settings!C16), "-")</f>
        <v/>
      </c>
      <c r="E179" s="20">
        <f>IFERROR(((Tower_Capex!E179*0.1)*Settings!C16)/((1+Settings!C11)^Settings!C16), "-")</f>
        <v/>
      </c>
      <c r="F179" s="20">
        <f>IFERROR(((Tower_Capex!F179*0.1)*Settings!C16)/((1+Settings!C11)^Settings!C16), "-")</f>
        <v/>
      </c>
      <c r="G179" s="20">
        <f>IFERROR(((Tower_Capex!G179*0.1)*Settings!C16)/((1+Settings!C11)^Settings!C16), "-")</f>
        <v/>
      </c>
      <c r="H179" s="20">
        <f>IFERROR(((Tower_Capex!H179*0.1)*Settings!C16)/((1+Settings!C11)^Settings!C16), "-")</f>
        <v/>
      </c>
      <c r="I179" s="20">
        <f>IFERROR(((Tower_Capex!I179*0.1)*Settings!C16)/((1+Settings!C11)^Settings!C16), "-")</f>
        <v/>
      </c>
      <c r="J179" s="20">
        <f>IFERROR(((Tower_Capex!J179*0.1)*Settings!C16)/((1+Settings!C11)^Settings!C16), "-")</f>
        <v/>
      </c>
      <c r="K179" s="20">
        <f>IFERROR(((Tower_Capex!K179*0.1)*Settings!C16)/((1+Settings!C11)^Settings!C16), "-")</f>
        <v/>
      </c>
      <c r="L179" s="20">
        <f>IFERROR(((Tower_Capex!L179*0.1)*Settings!C16)/((1+Settings!C11)^Settings!C16), "-")</f>
        <v/>
      </c>
      <c r="M179" s="21">
        <f>IFERROR(INDEX(Options!$J$2:$J$1611,MATCH(A179, Options!$G$2:$G$1611,0)), )</f>
        <v/>
      </c>
      <c r="N179" s="30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IFERROR(((Tower_Capex!C180*0.1)*Settings!C16)/((1+Settings!C11)^Settings!C16), "-")</f>
        <v/>
      </c>
      <c r="D180" s="20">
        <f>IFERROR(((Tower_Capex!D180*0.1)*Settings!C16)/((1+Settings!C11)^Settings!C16), "-")</f>
        <v/>
      </c>
      <c r="E180" s="20">
        <f>IFERROR(((Tower_Capex!E180*0.1)*Settings!C16)/((1+Settings!C11)^Settings!C16), "-")</f>
        <v/>
      </c>
      <c r="F180" s="20">
        <f>IFERROR(((Tower_Capex!F180*0.1)*Settings!C16)/((1+Settings!C11)^Settings!C16), "-")</f>
        <v/>
      </c>
      <c r="G180" s="20">
        <f>IFERROR(((Tower_Capex!G180*0.1)*Settings!C16)/((1+Settings!C11)^Settings!C16), "-")</f>
        <v/>
      </c>
      <c r="H180" s="20">
        <f>IFERROR(((Tower_Capex!H180*0.1)*Settings!C16)/((1+Settings!C11)^Settings!C16), "-")</f>
        <v/>
      </c>
      <c r="I180" s="20">
        <f>IFERROR(((Tower_Capex!I180*0.1)*Settings!C16)/((1+Settings!C11)^Settings!C16), "-")</f>
        <v/>
      </c>
      <c r="J180" s="20">
        <f>IFERROR(((Tower_Capex!J180*0.1)*Settings!C16)/((1+Settings!C11)^Settings!C16), "-")</f>
        <v/>
      </c>
      <c r="K180" s="20">
        <f>IFERROR(((Tower_Capex!K180*0.1)*Settings!C16)/((1+Settings!C11)^Settings!C16), "-")</f>
        <v/>
      </c>
      <c r="L180" s="20">
        <f>IFERROR(((Tower_Capex!L180*0.1)*Settings!C16)/((1+Settings!C11)^Settings!C16), "-")</f>
        <v/>
      </c>
      <c r="M180" s="21">
        <f>IFERROR(INDEX(Options!$J$2:$J$1611,MATCH(A180, Options!$G$2:$G$1611,0)), )</f>
        <v/>
      </c>
      <c r="N180" s="3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IFERROR(((Tower_Capex!C181*0.1)*Settings!C16)/((1+Settings!C11)^Settings!C16), "-")</f>
        <v/>
      </c>
      <c r="D181" s="20">
        <f>IFERROR(((Tower_Capex!D181*0.1)*Settings!C16)/((1+Settings!C11)^Settings!C16), "-")</f>
        <v/>
      </c>
      <c r="E181" s="20">
        <f>IFERROR(((Tower_Capex!E181*0.1)*Settings!C16)/((1+Settings!C11)^Settings!C16), "-")</f>
        <v/>
      </c>
      <c r="F181" s="20">
        <f>IFERROR(((Tower_Capex!F181*0.1)*Settings!C16)/((1+Settings!C11)^Settings!C16), "-")</f>
        <v/>
      </c>
      <c r="G181" s="20">
        <f>IFERROR(((Tower_Capex!G181*0.1)*Settings!C16)/((1+Settings!C11)^Settings!C16), "-")</f>
        <v/>
      </c>
      <c r="H181" s="20">
        <f>IFERROR(((Tower_Capex!H181*0.1)*Settings!C16)/((1+Settings!C11)^Settings!C16), "-")</f>
        <v/>
      </c>
      <c r="I181" s="20">
        <f>IFERROR(((Tower_Capex!I181*0.1)*Settings!C16)/((1+Settings!C11)^Settings!C16), "-")</f>
        <v/>
      </c>
      <c r="J181" s="20">
        <f>IFERROR(((Tower_Capex!J181*0.1)*Settings!C16)/((1+Settings!C11)^Settings!C16), "-")</f>
        <v/>
      </c>
      <c r="K181" s="20">
        <f>IFERROR(((Tower_Capex!K181*0.1)*Settings!C16)/((1+Settings!C11)^Settings!C16), "-")</f>
        <v/>
      </c>
      <c r="L181" s="20">
        <f>IFERROR(((Tower_Capex!L181*0.1)*Settings!C16)/((1+Settings!C11)^Settings!C16), "-")</f>
        <v/>
      </c>
      <c r="M181" s="21">
        <f>IFERROR(INDEX(Options!$J$2:$J$1611,MATCH(A181, Options!$G$2:$G$1611,0)), )</f>
        <v/>
      </c>
      <c r="N181" s="30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IFERROR(((Tower_Capex!C182*0.1)*Settings!C16)/((1+Settings!C11)^Settings!C16), "-")</f>
        <v/>
      </c>
      <c r="D182" s="20">
        <f>IFERROR(((Tower_Capex!D182*0.1)*Settings!C16)/((1+Settings!C11)^Settings!C16), "-")</f>
        <v/>
      </c>
      <c r="E182" s="20">
        <f>IFERROR(((Tower_Capex!E182*0.1)*Settings!C16)/((1+Settings!C11)^Settings!C16), "-")</f>
        <v/>
      </c>
      <c r="F182" s="20">
        <f>IFERROR(((Tower_Capex!F182*0.1)*Settings!C16)/((1+Settings!C11)^Settings!C16), "-")</f>
        <v/>
      </c>
      <c r="G182" s="20">
        <f>IFERROR(((Tower_Capex!G182*0.1)*Settings!C16)/((1+Settings!C11)^Settings!C16), "-")</f>
        <v/>
      </c>
      <c r="H182" s="20">
        <f>IFERROR(((Tower_Capex!H182*0.1)*Settings!C16)/((1+Settings!C11)^Settings!C16), "-")</f>
        <v/>
      </c>
      <c r="I182" s="20">
        <f>IFERROR(((Tower_Capex!I182*0.1)*Settings!C16)/((1+Settings!C11)^Settings!C16), "-")</f>
        <v/>
      </c>
      <c r="J182" s="20">
        <f>IFERROR(((Tower_Capex!J182*0.1)*Settings!C16)/((1+Settings!C11)^Settings!C16), "-")</f>
        <v/>
      </c>
      <c r="K182" s="20">
        <f>IFERROR(((Tower_Capex!K182*0.1)*Settings!C16)/((1+Settings!C11)^Settings!C16), "-")</f>
        <v/>
      </c>
      <c r="L182" s="20">
        <f>IFERROR(((Tower_Capex!L182*0.1)*Settings!C16)/((1+Settings!C11)^Settings!C16), "-")</f>
        <v/>
      </c>
      <c r="M182" s="21">
        <f>IFERROR(INDEX(Options!$J$2:$J$1611,MATCH(A182, Options!$G$2:$G$1611,0)), )</f>
        <v/>
      </c>
      <c r="N182" s="30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IFERROR(((Tower_Capex!C183*0.1)*Settings!C16)/((1+Settings!C11)^Settings!C16), "-")</f>
        <v/>
      </c>
      <c r="D183" s="20">
        <f>IFERROR(((Tower_Capex!D183*0.1)*Settings!C16)/((1+Settings!C11)^Settings!C16), "-")</f>
        <v/>
      </c>
      <c r="E183" s="20">
        <f>IFERROR(((Tower_Capex!E183*0.1)*Settings!C16)/((1+Settings!C11)^Settings!C16), "-")</f>
        <v/>
      </c>
      <c r="F183" s="20">
        <f>IFERROR(((Tower_Capex!F183*0.1)*Settings!C16)/((1+Settings!C11)^Settings!C16), "-")</f>
        <v/>
      </c>
      <c r="G183" s="20">
        <f>IFERROR(((Tower_Capex!G183*0.1)*Settings!C16)/((1+Settings!C11)^Settings!C16), "-")</f>
        <v/>
      </c>
      <c r="H183" s="20">
        <f>IFERROR(((Tower_Capex!H183*0.1)*Settings!C16)/((1+Settings!C11)^Settings!C16), "-")</f>
        <v/>
      </c>
      <c r="I183" s="20">
        <f>IFERROR(((Tower_Capex!I183*0.1)*Settings!C16)/((1+Settings!C11)^Settings!C16), "-")</f>
        <v/>
      </c>
      <c r="J183" s="20">
        <f>IFERROR(((Tower_Capex!J183*0.1)*Settings!C16)/((1+Settings!C11)^Settings!C16), "-")</f>
        <v/>
      </c>
      <c r="K183" s="20">
        <f>IFERROR(((Tower_Capex!K183*0.1)*Settings!C16)/((1+Settings!C11)^Settings!C16), "-")</f>
        <v/>
      </c>
      <c r="L183" s="20">
        <f>IFERROR(((Tower_Capex!L183*0.1)*Settings!C16)/((1+Settings!C11)^Settings!C16), "-")</f>
        <v/>
      </c>
      <c r="M183" s="21">
        <f>IFERROR(INDEX(Options!$J$2:$J$1611,MATCH(A183, Options!$G$2:$G$1611,0)), )</f>
        <v/>
      </c>
      <c r="N183" s="30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IFERROR(((Tower_Capex!C184*0.1)*Settings!C16)/((1+Settings!C11)^Settings!C16), "-")</f>
        <v/>
      </c>
      <c r="D184" s="20">
        <f>IFERROR(((Tower_Capex!D184*0.1)*Settings!C16)/((1+Settings!C11)^Settings!C16), "-")</f>
        <v/>
      </c>
      <c r="E184" s="20">
        <f>IFERROR(((Tower_Capex!E184*0.1)*Settings!C16)/((1+Settings!C11)^Settings!C16), "-")</f>
        <v/>
      </c>
      <c r="F184" s="20">
        <f>IFERROR(((Tower_Capex!F184*0.1)*Settings!C16)/((1+Settings!C11)^Settings!C16), "-")</f>
        <v/>
      </c>
      <c r="G184" s="20">
        <f>IFERROR(((Tower_Capex!G184*0.1)*Settings!C16)/((1+Settings!C11)^Settings!C16), "-")</f>
        <v/>
      </c>
      <c r="H184" s="20">
        <f>IFERROR(((Tower_Capex!H184*0.1)*Settings!C16)/((1+Settings!C11)^Settings!C16), "-")</f>
        <v/>
      </c>
      <c r="I184" s="20">
        <f>IFERROR(((Tower_Capex!I184*0.1)*Settings!C16)/((1+Settings!C11)^Settings!C16), "-")</f>
        <v/>
      </c>
      <c r="J184" s="20">
        <f>IFERROR(((Tower_Capex!J184*0.1)*Settings!C16)/((1+Settings!C11)^Settings!C16), "-")</f>
        <v/>
      </c>
      <c r="K184" s="20">
        <f>IFERROR(((Tower_Capex!K184*0.1)*Settings!C16)/((1+Settings!C11)^Settings!C16), "-")</f>
        <v/>
      </c>
      <c r="L184" s="20">
        <f>IFERROR(((Tower_Capex!L184*0.1)*Settings!C16)/((1+Settings!C11)^Settings!C16), "-")</f>
        <v/>
      </c>
      <c r="M184" s="21">
        <f>IFERROR(INDEX(Options!$J$2:$J$1611,MATCH(A184, Options!$G$2:$G$1611,0)), )</f>
        <v/>
      </c>
      <c r="N184" s="30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IFERROR(((Tower_Capex!C185*0.1)*Settings!C16)/((1+Settings!C11)^Settings!C16), "-")</f>
        <v/>
      </c>
      <c r="D185" s="20">
        <f>IFERROR(((Tower_Capex!D185*0.1)*Settings!C16)/((1+Settings!C11)^Settings!C16), "-")</f>
        <v/>
      </c>
      <c r="E185" s="20">
        <f>IFERROR(((Tower_Capex!E185*0.1)*Settings!C16)/((1+Settings!C11)^Settings!C16), "-")</f>
        <v/>
      </c>
      <c r="F185" s="20">
        <f>IFERROR(((Tower_Capex!F185*0.1)*Settings!C16)/((1+Settings!C11)^Settings!C16), "-")</f>
        <v/>
      </c>
      <c r="G185" s="20">
        <f>IFERROR(((Tower_Capex!G185*0.1)*Settings!C16)/((1+Settings!C11)^Settings!C16), "-")</f>
        <v/>
      </c>
      <c r="H185" s="20">
        <f>IFERROR(((Tower_Capex!H185*0.1)*Settings!C16)/((1+Settings!C11)^Settings!C16), "-")</f>
        <v/>
      </c>
      <c r="I185" s="20">
        <f>IFERROR(((Tower_Capex!I185*0.1)*Settings!C16)/((1+Settings!C11)^Settings!C16), "-")</f>
        <v/>
      </c>
      <c r="J185" s="20">
        <f>IFERROR(((Tower_Capex!J185*0.1)*Settings!C16)/((1+Settings!C11)^Settings!C16), "-")</f>
        <v/>
      </c>
      <c r="K185" s="20">
        <f>IFERROR(((Tower_Capex!K185*0.1)*Settings!C16)/((1+Settings!C11)^Settings!C16), "-")</f>
        <v/>
      </c>
      <c r="L185" s="20">
        <f>IFERROR(((Tower_Capex!L185*0.1)*Settings!C16)/((1+Settings!C11)^Settings!C16), "-")</f>
        <v/>
      </c>
      <c r="M185" s="21">
        <f>IFERROR(INDEX(Options!$J$2:$J$1611,MATCH(A185, Options!$G$2:$G$1611,0)), )</f>
        <v/>
      </c>
      <c r="N185" s="30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IFERROR(((Tower_Capex!C186*0.1)*Settings!C16)/((1+Settings!C11)^Settings!C16), "-")</f>
        <v/>
      </c>
      <c r="D186" s="20">
        <f>IFERROR(((Tower_Capex!D186*0.1)*Settings!C16)/((1+Settings!C11)^Settings!C16), "-")</f>
        <v/>
      </c>
      <c r="E186" s="20">
        <f>IFERROR(((Tower_Capex!E186*0.1)*Settings!C16)/((1+Settings!C11)^Settings!C16), "-")</f>
        <v/>
      </c>
      <c r="F186" s="20">
        <f>IFERROR(((Tower_Capex!F186*0.1)*Settings!C16)/((1+Settings!C11)^Settings!C16), "-")</f>
        <v/>
      </c>
      <c r="G186" s="20">
        <f>IFERROR(((Tower_Capex!G186*0.1)*Settings!C16)/((1+Settings!C11)^Settings!C16), "-")</f>
        <v/>
      </c>
      <c r="H186" s="20">
        <f>IFERROR(((Tower_Capex!H186*0.1)*Settings!C16)/((1+Settings!C11)^Settings!C16), "-")</f>
        <v/>
      </c>
      <c r="I186" s="20">
        <f>IFERROR(((Tower_Capex!I186*0.1)*Settings!C16)/((1+Settings!C11)^Settings!C16), "-")</f>
        <v/>
      </c>
      <c r="J186" s="20">
        <f>IFERROR(((Tower_Capex!J186*0.1)*Settings!C16)/((1+Settings!C11)^Settings!C16), "-")</f>
        <v/>
      </c>
      <c r="K186" s="20">
        <f>IFERROR(((Tower_Capex!K186*0.1)*Settings!C16)/((1+Settings!C11)^Settings!C16), "-")</f>
        <v/>
      </c>
      <c r="L186" s="20">
        <f>IFERROR(((Tower_Capex!L186*0.1)*Settings!C16)/((1+Settings!C11)^Settings!C16), "-")</f>
        <v/>
      </c>
      <c r="M186" s="21">
        <f>IFERROR(INDEX(Options!$J$2:$J$1611,MATCH(A186, Options!$G$2:$G$1611,0)), )</f>
        <v/>
      </c>
      <c r="N186" s="30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IFERROR(((Tower_Capex!C187*0.1)*Settings!C16)/((1+Settings!C11)^Settings!C16), "-")</f>
        <v/>
      </c>
      <c r="D187" s="20">
        <f>IFERROR(((Tower_Capex!D187*0.1)*Settings!C16)/((1+Settings!C11)^Settings!C16), "-")</f>
        <v/>
      </c>
      <c r="E187" s="20">
        <f>IFERROR(((Tower_Capex!E187*0.1)*Settings!C16)/((1+Settings!C11)^Settings!C16), "-")</f>
        <v/>
      </c>
      <c r="F187" s="20">
        <f>IFERROR(((Tower_Capex!F187*0.1)*Settings!C16)/((1+Settings!C11)^Settings!C16), "-")</f>
        <v/>
      </c>
      <c r="G187" s="20">
        <f>IFERROR(((Tower_Capex!G187*0.1)*Settings!C16)/((1+Settings!C11)^Settings!C16), "-")</f>
        <v/>
      </c>
      <c r="H187" s="20">
        <f>IFERROR(((Tower_Capex!H187*0.1)*Settings!C16)/((1+Settings!C11)^Settings!C16), "-")</f>
        <v/>
      </c>
      <c r="I187" s="20">
        <f>IFERROR(((Tower_Capex!I187*0.1)*Settings!C16)/((1+Settings!C11)^Settings!C16), "-")</f>
        <v/>
      </c>
      <c r="J187" s="20">
        <f>IFERROR(((Tower_Capex!J187*0.1)*Settings!C16)/((1+Settings!C11)^Settings!C16), "-")</f>
        <v/>
      </c>
      <c r="K187" s="20">
        <f>IFERROR(((Tower_Capex!K187*0.1)*Settings!C16)/((1+Settings!C11)^Settings!C16), "-")</f>
        <v/>
      </c>
      <c r="L187" s="20">
        <f>IFERROR(((Tower_Capex!L187*0.1)*Settings!C16)/((1+Settings!C11)^Settings!C16), "-")</f>
        <v/>
      </c>
      <c r="M187" s="21">
        <f>IFERROR(INDEX(Options!$J$2:$J$1611,MATCH(A187, Options!$G$2:$G$1611,0)), )</f>
        <v/>
      </c>
      <c r="N187" s="30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IFERROR(((Tower_Capex!C188*0.1)*Settings!C16)/((1+Settings!C11)^Settings!C16), "-")</f>
        <v/>
      </c>
      <c r="D188" s="20">
        <f>IFERROR(((Tower_Capex!D188*0.1)*Settings!C16)/((1+Settings!C11)^Settings!C16), "-")</f>
        <v/>
      </c>
      <c r="E188" s="20">
        <f>IFERROR(((Tower_Capex!E188*0.1)*Settings!C16)/((1+Settings!C11)^Settings!C16), "-")</f>
        <v/>
      </c>
      <c r="F188" s="20">
        <f>IFERROR(((Tower_Capex!F188*0.1)*Settings!C16)/((1+Settings!C11)^Settings!C16), "-")</f>
        <v/>
      </c>
      <c r="G188" s="20">
        <f>IFERROR(((Tower_Capex!G188*0.1)*Settings!C16)/((1+Settings!C11)^Settings!C16), "-")</f>
        <v/>
      </c>
      <c r="H188" s="20">
        <f>IFERROR(((Tower_Capex!H188*0.1)*Settings!C16)/((1+Settings!C11)^Settings!C16), "-")</f>
        <v/>
      </c>
      <c r="I188" s="20">
        <f>IFERROR(((Tower_Capex!I188*0.1)*Settings!C16)/((1+Settings!C11)^Settings!C16), "-")</f>
        <v/>
      </c>
      <c r="J188" s="20">
        <f>IFERROR(((Tower_Capex!J188*0.1)*Settings!C16)/((1+Settings!C11)^Settings!C16), "-")</f>
        <v/>
      </c>
      <c r="K188" s="20">
        <f>IFERROR(((Tower_Capex!K188*0.1)*Settings!C16)/((1+Settings!C11)^Settings!C16), "-")</f>
        <v/>
      </c>
      <c r="L188" s="20">
        <f>IFERROR(((Tower_Capex!L188*0.1)*Settings!C16)/((1+Settings!C11)^Settings!C16), "-")</f>
        <v/>
      </c>
      <c r="M188" s="21">
        <f>IFERROR(INDEX(Options!$J$2:$J$1611,MATCH(A188, Options!$G$2:$G$1611,0)), )</f>
        <v/>
      </c>
      <c r="N188" s="30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IFERROR(((Tower_Capex!C189*0.1)*Settings!C16)/((1+Settings!C11)^Settings!C16), "-")</f>
        <v/>
      </c>
      <c r="D189" s="20">
        <f>IFERROR(((Tower_Capex!D189*0.1)*Settings!C16)/((1+Settings!C11)^Settings!C16), "-")</f>
        <v/>
      </c>
      <c r="E189" s="20">
        <f>IFERROR(((Tower_Capex!E189*0.1)*Settings!C16)/((1+Settings!C11)^Settings!C16), "-")</f>
        <v/>
      </c>
      <c r="F189" s="20">
        <f>IFERROR(((Tower_Capex!F189*0.1)*Settings!C16)/((1+Settings!C11)^Settings!C16), "-")</f>
        <v/>
      </c>
      <c r="G189" s="20">
        <f>IFERROR(((Tower_Capex!G189*0.1)*Settings!C16)/((1+Settings!C11)^Settings!C16), "-")</f>
        <v/>
      </c>
      <c r="H189" s="20">
        <f>IFERROR(((Tower_Capex!H189*0.1)*Settings!C16)/((1+Settings!C11)^Settings!C16), "-")</f>
        <v/>
      </c>
      <c r="I189" s="20">
        <f>IFERROR(((Tower_Capex!I189*0.1)*Settings!C16)/((1+Settings!C11)^Settings!C16), "-")</f>
        <v/>
      </c>
      <c r="J189" s="20">
        <f>IFERROR(((Tower_Capex!J189*0.1)*Settings!C16)/((1+Settings!C11)^Settings!C16), "-")</f>
        <v/>
      </c>
      <c r="K189" s="20">
        <f>IFERROR(((Tower_Capex!K189*0.1)*Settings!C16)/((1+Settings!C11)^Settings!C16), "-")</f>
        <v/>
      </c>
      <c r="L189" s="20">
        <f>IFERROR(((Tower_Capex!L189*0.1)*Settings!C16)/((1+Settings!C11)^Settings!C16), "-")</f>
        <v/>
      </c>
      <c r="M189" s="21">
        <f>IFERROR(INDEX(Options!$J$2:$J$1611,MATCH(A189, Options!$G$2:$G$1611,0)), )</f>
        <v/>
      </c>
      <c r="N189" s="30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MNO Cost ($)</t>
        </is>
      </c>
      <c r="N1" s="30" t="n"/>
    </row>
    <row r="2">
      <c r="A2" s="20">
        <f>'New_4G_Sites'!A2</f>
        <v/>
      </c>
      <c r="B2" s="20">
        <f>'New_4G_Sites'!B2</f>
        <v/>
      </c>
      <c r="C2" s="20">
        <f>IFERROR(RAN_Capex!C2+BH_Capex!C2+Tower_Capex!C2+Labor_Capex!C2+Power_Capex!C2+RAN_Opex!C2+BH_Opex!C2+Tower_Opex!C2+Power_Opex!C2, "-")</f>
        <v/>
      </c>
      <c r="D2" s="20">
        <f>IFERROR(RAN_Capex!D2+BH_Capex!D2+Tower_Capex!D2+Labor_Capex!D2+Power_Capex!D2+RAN_Opex!D2+BH_Opex!D2+Tower_Opex!D2+Power_Opex!D2, "-")</f>
        <v/>
      </c>
      <c r="E2" s="20">
        <f>IFERROR(RAN_Capex!E2+BH_Capex!E2+Tower_Capex!E2+Labor_Capex!E2+Power_Capex!E2+RAN_Opex!E2+BH_Opex!E2+Tower_Opex!E2+Power_Opex!E2, "-")</f>
        <v/>
      </c>
      <c r="F2" s="20">
        <f>IFERROR(RAN_Capex!F2+BH_Capex!F2+Tower_Capex!F2+Labor_Capex!F2+Power_Capex!F2+RAN_Opex!F2+BH_Opex!F2+Tower_Opex!F2+Power_Opex!F2, "-")</f>
        <v/>
      </c>
      <c r="G2" s="20">
        <f>IFERROR(RAN_Capex!G2+BH_Capex!G2+Tower_Capex!G2+Labor_Capex!G2+Power_Capex!G2+RAN_Opex!G2+BH_Opex!G2+Tower_Opex!G2+Power_Opex!G2, "-")</f>
        <v/>
      </c>
      <c r="H2" s="20">
        <f>IFERROR(RAN_Capex!H2+BH_Capex!H2+Tower_Capex!H2+Labor_Capex!H2+Power_Capex!H2+RAN_Opex!H2+BH_Opex!H2+Tower_Opex!H2+Power_Opex!H2, "-")</f>
        <v/>
      </c>
      <c r="I2" s="20">
        <f>IFERROR(RAN_Capex!I2+BH_Capex!I2+Tower_Capex!I2+Labor_Capex!I2+Power_Capex!I2+RAN_Opex!I2+BH_Opex!I2+Tower_Opex!I2+Power_Opex!I2, "-")</f>
        <v/>
      </c>
      <c r="J2" s="20">
        <f>IFERROR(RAN_Capex!J2+BH_Capex!J2+Tower_Capex!J2+Labor_Capex!J2+Power_Capex!J2+RAN_Opex!J2+BH_Opex!J2+Tower_Opex!J2+Power_Opex!J2, "-")</f>
        <v/>
      </c>
      <c r="K2" s="20">
        <f>IFERROR(RAN_Capex!K2+BH_Capex!K2+Tower_Capex!K2+Labor_Capex!K2+Power_Capex!K2+RAN_Opex!K2+BH_Opex!K2+Tower_Opex!K2+Power_Opex!K2, "-")</f>
        <v/>
      </c>
      <c r="L2" s="20">
        <f>IFERROR(RAN_Capex!L2+BH_Capex!L2+Tower_Capex!L2+Labor_Capex!L2+Power_Capex!L2+RAN_Opex!L2+BH_Opex!L2+Tower_Opex!L2+Power_Opex!L2, "-")</f>
        <v/>
      </c>
      <c r="M2" s="21">
        <f>IFERROR(SUMIF((C2:L2), "&lt;&gt;n/a"), "-")</f>
        <v/>
      </c>
      <c r="N2" s="30" t="n"/>
    </row>
    <row r="3">
      <c r="A3" s="20">
        <f>'New_4G_Sites'!A3</f>
        <v/>
      </c>
      <c r="B3" s="20">
        <f>'New_4G_Sites'!B3</f>
        <v/>
      </c>
      <c r="C3" s="20">
        <f>IFERROR(RAN_Capex!C3+BH_Capex!C3+Tower_Capex!C3+Labor_Capex!C3+Power_Capex!C3+RAN_Opex!C3+BH_Opex!C3+Tower_Opex!C3+Power_Opex!C3, "-")</f>
        <v/>
      </c>
      <c r="D3" s="20">
        <f>IFERROR(RAN_Capex!D3+BH_Capex!D3+Tower_Capex!D3+Labor_Capex!D3+Power_Capex!D3+RAN_Opex!D3+BH_Opex!D3+Tower_Opex!D3+Power_Opex!D3, "-")</f>
        <v/>
      </c>
      <c r="E3" s="20">
        <f>IFERROR(RAN_Capex!E3+BH_Capex!E3+Tower_Capex!E3+Labor_Capex!E3+Power_Capex!E3+RAN_Opex!E3+BH_Opex!E3+Tower_Opex!E3+Power_Opex!E3, "-")</f>
        <v/>
      </c>
      <c r="F3" s="20">
        <f>IFERROR(RAN_Capex!F3+BH_Capex!F3+Tower_Capex!F3+Labor_Capex!F3+Power_Capex!F3+RAN_Opex!F3+BH_Opex!F3+Tower_Opex!F3+Power_Opex!F3, "-")</f>
        <v/>
      </c>
      <c r="G3" s="20">
        <f>IFERROR(RAN_Capex!G3+BH_Capex!G3+Tower_Capex!G3+Labor_Capex!G3+Power_Capex!G3+RAN_Opex!G3+BH_Opex!G3+Tower_Opex!G3+Power_Opex!G3, "-")</f>
        <v/>
      </c>
      <c r="H3" s="20">
        <f>IFERROR(RAN_Capex!H3+BH_Capex!H3+Tower_Capex!H3+Labor_Capex!H3+Power_Capex!H3+RAN_Opex!H3+BH_Opex!H3+Tower_Opex!H3+Power_Opex!H3, "-")</f>
        <v/>
      </c>
      <c r="I3" s="20">
        <f>IFERROR(RAN_Capex!I3+BH_Capex!I3+Tower_Capex!I3+Labor_Capex!I3+Power_Capex!I3+RAN_Opex!I3+BH_Opex!I3+Tower_Opex!I3+Power_Opex!I3, "-")</f>
        <v/>
      </c>
      <c r="J3" s="20">
        <f>IFERROR(RAN_Capex!J3+BH_Capex!J3+Tower_Capex!J3+Labor_Capex!J3+Power_Capex!J3+RAN_Opex!J3+BH_Opex!J3+Tower_Opex!J3+Power_Opex!J3, "-")</f>
        <v/>
      </c>
      <c r="K3" s="20">
        <f>IFERROR(RAN_Capex!K3+BH_Capex!K3+Tower_Capex!K3+Labor_Capex!K3+Power_Capex!K3+RAN_Opex!K3+BH_Opex!K3+Tower_Opex!K3+Power_Opex!K3, "-")</f>
        <v/>
      </c>
      <c r="L3" s="20">
        <f>IFERROR(RAN_Capex!L3+BH_Capex!L3+Tower_Capex!L3+Labor_Capex!L3+Power_Capex!L3+RAN_Opex!L3+BH_Opex!L3+Tower_Opex!L3+Power_Opex!L3, "-")</f>
        <v/>
      </c>
      <c r="M3" s="21">
        <f>IFERROR(SUMIF((C3:L3), "&lt;&gt;n/a"), "-")</f>
        <v/>
      </c>
      <c r="N3" s="30" t="n"/>
    </row>
    <row r="4">
      <c r="A4" s="20">
        <f>'New_4G_Sites'!A4</f>
        <v/>
      </c>
      <c r="B4" s="20">
        <f>'New_4G_Sites'!B4</f>
        <v/>
      </c>
      <c r="C4" s="20">
        <f>IFERROR(RAN_Capex!C4+BH_Capex!C4+Tower_Capex!C4+Labor_Capex!C4+Power_Capex!C4+RAN_Opex!C4+BH_Opex!C4+Tower_Opex!C4+Power_Opex!C4, "-")</f>
        <v/>
      </c>
      <c r="D4" s="20">
        <f>IFERROR(RAN_Capex!D4+BH_Capex!D4+Tower_Capex!D4+Labor_Capex!D4+Power_Capex!D4+RAN_Opex!D4+BH_Opex!D4+Tower_Opex!D4+Power_Opex!D4, "-")</f>
        <v/>
      </c>
      <c r="E4" s="20">
        <f>IFERROR(RAN_Capex!E4+BH_Capex!E4+Tower_Capex!E4+Labor_Capex!E4+Power_Capex!E4+RAN_Opex!E4+BH_Opex!E4+Tower_Opex!E4+Power_Opex!E4, "-")</f>
        <v/>
      </c>
      <c r="F4" s="20">
        <f>IFERROR(RAN_Capex!F4+BH_Capex!F4+Tower_Capex!F4+Labor_Capex!F4+Power_Capex!F4+RAN_Opex!F4+BH_Opex!F4+Tower_Opex!F4+Power_Opex!F4, "-")</f>
        <v/>
      </c>
      <c r="G4" s="20">
        <f>IFERROR(RAN_Capex!G4+BH_Capex!G4+Tower_Capex!G4+Labor_Capex!G4+Power_Capex!G4+RAN_Opex!G4+BH_Opex!G4+Tower_Opex!G4+Power_Opex!G4, "-")</f>
        <v/>
      </c>
      <c r="H4" s="20">
        <f>IFERROR(RAN_Capex!H4+BH_Capex!H4+Tower_Capex!H4+Labor_Capex!H4+Power_Capex!H4+RAN_Opex!H4+BH_Opex!H4+Tower_Opex!H4+Power_Opex!H4, "-")</f>
        <v/>
      </c>
      <c r="I4" s="20">
        <f>IFERROR(RAN_Capex!I4+BH_Capex!I4+Tower_Capex!I4+Labor_Capex!I4+Power_Capex!I4+RAN_Opex!I4+BH_Opex!I4+Tower_Opex!I4+Power_Opex!I4, "-")</f>
        <v/>
      </c>
      <c r="J4" s="20">
        <f>IFERROR(RAN_Capex!J4+BH_Capex!J4+Tower_Capex!J4+Labor_Capex!J4+Power_Capex!J4+RAN_Opex!J4+BH_Opex!J4+Tower_Opex!J4+Power_Opex!J4, "-")</f>
        <v/>
      </c>
      <c r="K4" s="20">
        <f>IFERROR(RAN_Capex!K4+BH_Capex!K4+Tower_Capex!K4+Labor_Capex!K4+Power_Capex!K4+RAN_Opex!K4+BH_Opex!K4+Tower_Opex!K4+Power_Opex!K4, "-")</f>
        <v/>
      </c>
      <c r="L4" s="20">
        <f>IFERROR(RAN_Capex!L4+BH_Capex!L4+Tower_Capex!L4+Labor_Capex!L4+Power_Capex!L4+RAN_Opex!L4+BH_Opex!L4+Tower_Opex!L4+Power_Opex!L4, "-")</f>
        <v/>
      </c>
      <c r="M4" s="21">
        <f>IFERROR(SUMIF((C4:L4), "&lt;&gt;n/a"), "-")</f>
        <v/>
      </c>
      <c r="N4" s="30" t="n"/>
    </row>
    <row r="5">
      <c r="A5" s="20">
        <f>'New_4G_Sites'!A5</f>
        <v/>
      </c>
      <c r="B5" s="20">
        <f>'New_4G_Sites'!B5</f>
        <v/>
      </c>
      <c r="C5" s="20">
        <f>IFERROR(RAN_Capex!C5+BH_Capex!C5+Tower_Capex!C5+Labor_Capex!C5+Power_Capex!C5+RAN_Opex!C5+BH_Opex!C5+Tower_Opex!C5+Power_Opex!C5, "-")</f>
        <v/>
      </c>
      <c r="D5" s="20">
        <f>IFERROR(RAN_Capex!D5+BH_Capex!D5+Tower_Capex!D5+Labor_Capex!D5+Power_Capex!D5+RAN_Opex!D5+BH_Opex!D5+Tower_Opex!D5+Power_Opex!D5, "-")</f>
        <v/>
      </c>
      <c r="E5" s="20">
        <f>IFERROR(RAN_Capex!E5+BH_Capex!E5+Tower_Capex!E5+Labor_Capex!E5+Power_Capex!E5+RAN_Opex!E5+BH_Opex!E5+Tower_Opex!E5+Power_Opex!E5, "-")</f>
        <v/>
      </c>
      <c r="F5" s="20">
        <f>IFERROR(RAN_Capex!F5+BH_Capex!F5+Tower_Capex!F5+Labor_Capex!F5+Power_Capex!F5+RAN_Opex!F5+BH_Opex!F5+Tower_Opex!F5+Power_Opex!F5, "-")</f>
        <v/>
      </c>
      <c r="G5" s="20">
        <f>IFERROR(RAN_Capex!G5+BH_Capex!G5+Tower_Capex!G5+Labor_Capex!G5+Power_Capex!G5+RAN_Opex!G5+BH_Opex!G5+Tower_Opex!G5+Power_Opex!G5, "-")</f>
        <v/>
      </c>
      <c r="H5" s="20">
        <f>IFERROR(RAN_Capex!H5+BH_Capex!H5+Tower_Capex!H5+Labor_Capex!H5+Power_Capex!H5+RAN_Opex!H5+BH_Opex!H5+Tower_Opex!H5+Power_Opex!H5, "-")</f>
        <v/>
      </c>
      <c r="I5" s="20">
        <f>IFERROR(RAN_Capex!I5+BH_Capex!I5+Tower_Capex!I5+Labor_Capex!I5+Power_Capex!I5+RAN_Opex!I5+BH_Opex!I5+Tower_Opex!I5+Power_Opex!I5, "-")</f>
        <v/>
      </c>
      <c r="J5" s="20">
        <f>IFERROR(RAN_Capex!J5+BH_Capex!J5+Tower_Capex!J5+Labor_Capex!J5+Power_Capex!J5+RAN_Opex!J5+BH_Opex!J5+Tower_Opex!J5+Power_Opex!J5, "-")</f>
        <v/>
      </c>
      <c r="K5" s="20">
        <f>IFERROR(RAN_Capex!K5+BH_Capex!K5+Tower_Capex!K5+Labor_Capex!K5+Power_Capex!K5+RAN_Opex!K5+BH_Opex!K5+Tower_Opex!K5+Power_Opex!K5, "-")</f>
        <v/>
      </c>
      <c r="L5" s="20">
        <f>IFERROR(RAN_Capex!L5+BH_Capex!L5+Tower_Capex!L5+Labor_Capex!L5+Power_Capex!L5+RAN_Opex!L5+BH_Opex!L5+Tower_Opex!L5+Power_Opex!L5, "-")</f>
        <v/>
      </c>
      <c r="M5" s="21">
        <f>IFERROR(SUMIF((C5:L5), "&lt;&gt;n/a"), "-")</f>
        <v/>
      </c>
      <c r="N5" s="30" t="n"/>
    </row>
    <row r="6">
      <c r="A6" s="20">
        <f>'New_4G_Sites'!A6</f>
        <v/>
      </c>
      <c r="B6" s="20">
        <f>'New_4G_Sites'!B6</f>
        <v/>
      </c>
      <c r="C6" s="20">
        <f>IFERROR(RAN_Capex!C6+BH_Capex!C6+Tower_Capex!C6+Labor_Capex!C6+Power_Capex!C6+RAN_Opex!C6+BH_Opex!C6+Tower_Opex!C6+Power_Opex!C6, "-")</f>
        <v/>
      </c>
      <c r="D6" s="20">
        <f>IFERROR(RAN_Capex!D6+BH_Capex!D6+Tower_Capex!D6+Labor_Capex!D6+Power_Capex!D6+RAN_Opex!D6+BH_Opex!D6+Tower_Opex!D6+Power_Opex!D6, "-")</f>
        <v/>
      </c>
      <c r="E6" s="20">
        <f>IFERROR(RAN_Capex!E6+BH_Capex!E6+Tower_Capex!E6+Labor_Capex!E6+Power_Capex!E6+RAN_Opex!E6+BH_Opex!E6+Tower_Opex!E6+Power_Opex!E6, "-")</f>
        <v/>
      </c>
      <c r="F6" s="20">
        <f>IFERROR(RAN_Capex!F6+BH_Capex!F6+Tower_Capex!F6+Labor_Capex!F6+Power_Capex!F6+RAN_Opex!F6+BH_Opex!F6+Tower_Opex!F6+Power_Opex!F6, "-")</f>
        <v/>
      </c>
      <c r="G6" s="20">
        <f>IFERROR(RAN_Capex!G6+BH_Capex!G6+Tower_Capex!G6+Labor_Capex!G6+Power_Capex!G6+RAN_Opex!G6+BH_Opex!G6+Tower_Opex!G6+Power_Opex!G6, "-")</f>
        <v/>
      </c>
      <c r="H6" s="20">
        <f>IFERROR(RAN_Capex!H6+BH_Capex!H6+Tower_Capex!H6+Labor_Capex!H6+Power_Capex!H6+RAN_Opex!H6+BH_Opex!H6+Tower_Opex!H6+Power_Opex!H6, "-")</f>
        <v/>
      </c>
      <c r="I6" s="20">
        <f>IFERROR(RAN_Capex!I6+BH_Capex!I6+Tower_Capex!I6+Labor_Capex!I6+Power_Capex!I6+RAN_Opex!I6+BH_Opex!I6+Tower_Opex!I6+Power_Opex!I6, "-")</f>
        <v/>
      </c>
      <c r="J6" s="20">
        <f>IFERROR(RAN_Capex!J6+BH_Capex!J6+Tower_Capex!J6+Labor_Capex!J6+Power_Capex!J6+RAN_Opex!J6+BH_Opex!J6+Tower_Opex!J6+Power_Opex!J6, "-")</f>
        <v/>
      </c>
      <c r="K6" s="20">
        <f>IFERROR(RAN_Capex!K6+BH_Capex!K6+Tower_Capex!K6+Labor_Capex!K6+Power_Capex!K6+RAN_Opex!K6+BH_Opex!K6+Tower_Opex!K6+Power_Opex!K6, "-")</f>
        <v/>
      </c>
      <c r="L6" s="20">
        <f>IFERROR(RAN_Capex!L6+BH_Capex!L6+Tower_Capex!L6+Labor_Capex!L6+Power_Capex!L6+RAN_Opex!L6+BH_Opex!L6+Tower_Opex!L6+Power_Opex!L6, "-")</f>
        <v/>
      </c>
      <c r="M6" s="21">
        <f>IFERROR(SUMIF((C6:L6), "&lt;&gt;n/a"), "-")</f>
        <v/>
      </c>
      <c r="N6" s="30" t="n"/>
    </row>
    <row r="7">
      <c r="A7" s="20">
        <f>'New_4G_Sites'!A7</f>
        <v/>
      </c>
      <c r="B7" s="20">
        <f>'New_4G_Sites'!B7</f>
        <v/>
      </c>
      <c r="C7" s="20">
        <f>IFERROR(RAN_Capex!C7+BH_Capex!C7+Tower_Capex!C7+Labor_Capex!C7+Power_Capex!C7+RAN_Opex!C7+BH_Opex!C7+Tower_Opex!C7+Power_Opex!C7, "-")</f>
        <v/>
      </c>
      <c r="D7" s="20">
        <f>IFERROR(RAN_Capex!D7+BH_Capex!D7+Tower_Capex!D7+Labor_Capex!D7+Power_Capex!D7+RAN_Opex!D7+BH_Opex!D7+Tower_Opex!D7+Power_Opex!D7, "-")</f>
        <v/>
      </c>
      <c r="E7" s="20">
        <f>IFERROR(RAN_Capex!E7+BH_Capex!E7+Tower_Capex!E7+Labor_Capex!E7+Power_Capex!E7+RAN_Opex!E7+BH_Opex!E7+Tower_Opex!E7+Power_Opex!E7, "-")</f>
        <v/>
      </c>
      <c r="F7" s="20">
        <f>IFERROR(RAN_Capex!F7+BH_Capex!F7+Tower_Capex!F7+Labor_Capex!F7+Power_Capex!F7+RAN_Opex!F7+BH_Opex!F7+Tower_Opex!F7+Power_Opex!F7, "-")</f>
        <v/>
      </c>
      <c r="G7" s="20">
        <f>IFERROR(RAN_Capex!G7+BH_Capex!G7+Tower_Capex!G7+Labor_Capex!G7+Power_Capex!G7+RAN_Opex!G7+BH_Opex!G7+Tower_Opex!G7+Power_Opex!G7, "-")</f>
        <v/>
      </c>
      <c r="H7" s="20">
        <f>IFERROR(RAN_Capex!H7+BH_Capex!H7+Tower_Capex!H7+Labor_Capex!H7+Power_Capex!H7+RAN_Opex!H7+BH_Opex!H7+Tower_Opex!H7+Power_Opex!H7, "-")</f>
        <v/>
      </c>
      <c r="I7" s="20">
        <f>IFERROR(RAN_Capex!I7+BH_Capex!I7+Tower_Capex!I7+Labor_Capex!I7+Power_Capex!I7+RAN_Opex!I7+BH_Opex!I7+Tower_Opex!I7+Power_Opex!I7, "-")</f>
        <v/>
      </c>
      <c r="J7" s="20">
        <f>IFERROR(RAN_Capex!J7+BH_Capex!J7+Tower_Capex!J7+Labor_Capex!J7+Power_Capex!J7+RAN_Opex!J7+BH_Opex!J7+Tower_Opex!J7+Power_Opex!J7, "-")</f>
        <v/>
      </c>
      <c r="K7" s="20">
        <f>IFERROR(RAN_Capex!K7+BH_Capex!K7+Tower_Capex!K7+Labor_Capex!K7+Power_Capex!K7+RAN_Opex!K7+BH_Opex!K7+Tower_Opex!K7+Power_Opex!K7, "-")</f>
        <v/>
      </c>
      <c r="L7" s="20">
        <f>IFERROR(RAN_Capex!L7+BH_Capex!L7+Tower_Capex!L7+Labor_Capex!L7+Power_Capex!L7+RAN_Opex!L7+BH_Opex!L7+Tower_Opex!L7+Power_Opex!L7, "-")</f>
        <v/>
      </c>
      <c r="M7" s="21">
        <f>IFERROR(SUMIF((C7:L7), "&lt;&gt;n/a"), "-")</f>
        <v/>
      </c>
      <c r="N7" s="30" t="n"/>
    </row>
    <row r="8">
      <c r="A8" s="20">
        <f>'New_4G_Sites'!A8</f>
        <v/>
      </c>
      <c r="B8" s="20">
        <f>'New_4G_Sites'!B8</f>
        <v/>
      </c>
      <c r="C8" s="20">
        <f>IFERROR(RAN_Capex!C8+BH_Capex!C8+Tower_Capex!C8+Labor_Capex!C8+Power_Capex!C8+RAN_Opex!C8+BH_Opex!C8+Tower_Opex!C8+Power_Opex!C8, "-")</f>
        <v/>
      </c>
      <c r="D8" s="20">
        <f>IFERROR(RAN_Capex!D8+BH_Capex!D8+Tower_Capex!D8+Labor_Capex!D8+Power_Capex!D8+RAN_Opex!D8+BH_Opex!D8+Tower_Opex!D8+Power_Opex!D8, "-")</f>
        <v/>
      </c>
      <c r="E8" s="20">
        <f>IFERROR(RAN_Capex!E8+BH_Capex!E8+Tower_Capex!E8+Labor_Capex!E8+Power_Capex!E8+RAN_Opex!E8+BH_Opex!E8+Tower_Opex!E8+Power_Opex!E8, "-")</f>
        <v/>
      </c>
      <c r="F8" s="20">
        <f>IFERROR(RAN_Capex!F8+BH_Capex!F8+Tower_Capex!F8+Labor_Capex!F8+Power_Capex!F8+RAN_Opex!F8+BH_Opex!F8+Tower_Opex!F8+Power_Opex!F8, "-")</f>
        <v/>
      </c>
      <c r="G8" s="20">
        <f>IFERROR(RAN_Capex!G8+BH_Capex!G8+Tower_Capex!G8+Labor_Capex!G8+Power_Capex!G8+RAN_Opex!G8+BH_Opex!G8+Tower_Opex!G8+Power_Opex!G8, "-")</f>
        <v/>
      </c>
      <c r="H8" s="20">
        <f>IFERROR(RAN_Capex!H8+BH_Capex!H8+Tower_Capex!H8+Labor_Capex!H8+Power_Capex!H8+RAN_Opex!H8+BH_Opex!H8+Tower_Opex!H8+Power_Opex!H8, "-")</f>
        <v/>
      </c>
      <c r="I8" s="20">
        <f>IFERROR(RAN_Capex!I8+BH_Capex!I8+Tower_Capex!I8+Labor_Capex!I8+Power_Capex!I8+RAN_Opex!I8+BH_Opex!I8+Tower_Opex!I8+Power_Opex!I8, "-")</f>
        <v/>
      </c>
      <c r="J8" s="20">
        <f>IFERROR(RAN_Capex!J8+BH_Capex!J8+Tower_Capex!J8+Labor_Capex!J8+Power_Capex!J8+RAN_Opex!J8+BH_Opex!J8+Tower_Opex!J8+Power_Opex!J8, "-")</f>
        <v/>
      </c>
      <c r="K8" s="20">
        <f>IFERROR(RAN_Capex!K8+BH_Capex!K8+Tower_Capex!K8+Labor_Capex!K8+Power_Capex!K8+RAN_Opex!K8+BH_Opex!K8+Tower_Opex!K8+Power_Opex!K8, "-")</f>
        <v/>
      </c>
      <c r="L8" s="20">
        <f>IFERROR(RAN_Capex!L8+BH_Capex!L8+Tower_Capex!L8+Labor_Capex!L8+Power_Capex!L8+RAN_Opex!L8+BH_Opex!L8+Tower_Opex!L8+Power_Opex!L8, "-")</f>
        <v/>
      </c>
      <c r="M8" s="21">
        <f>IFERROR(SUMIF((C8:L8), "&lt;&gt;n/a"), "-")</f>
        <v/>
      </c>
      <c r="N8" s="30" t="n"/>
    </row>
    <row r="9">
      <c r="A9" s="20">
        <f>'New_4G_Sites'!A9</f>
        <v/>
      </c>
      <c r="B9" s="20">
        <f>'New_4G_Sites'!B9</f>
        <v/>
      </c>
      <c r="C9" s="20">
        <f>IFERROR(RAN_Capex!C9+BH_Capex!C9+Tower_Capex!C9+Labor_Capex!C9+Power_Capex!C9+RAN_Opex!C9+BH_Opex!C9+Tower_Opex!C9+Power_Opex!C9, "-")</f>
        <v/>
      </c>
      <c r="D9" s="20">
        <f>IFERROR(RAN_Capex!D9+BH_Capex!D9+Tower_Capex!D9+Labor_Capex!D9+Power_Capex!D9+RAN_Opex!D9+BH_Opex!D9+Tower_Opex!D9+Power_Opex!D9, "-")</f>
        <v/>
      </c>
      <c r="E9" s="20">
        <f>IFERROR(RAN_Capex!E9+BH_Capex!E9+Tower_Capex!E9+Labor_Capex!E9+Power_Capex!E9+RAN_Opex!E9+BH_Opex!E9+Tower_Opex!E9+Power_Opex!E9, "-")</f>
        <v/>
      </c>
      <c r="F9" s="20">
        <f>IFERROR(RAN_Capex!F9+BH_Capex!F9+Tower_Capex!F9+Labor_Capex!F9+Power_Capex!F9+RAN_Opex!F9+BH_Opex!F9+Tower_Opex!F9+Power_Opex!F9, "-")</f>
        <v/>
      </c>
      <c r="G9" s="20">
        <f>IFERROR(RAN_Capex!G9+BH_Capex!G9+Tower_Capex!G9+Labor_Capex!G9+Power_Capex!G9+RAN_Opex!G9+BH_Opex!G9+Tower_Opex!G9+Power_Opex!G9, "-")</f>
        <v/>
      </c>
      <c r="H9" s="20">
        <f>IFERROR(RAN_Capex!H9+BH_Capex!H9+Tower_Capex!H9+Labor_Capex!H9+Power_Capex!H9+RAN_Opex!H9+BH_Opex!H9+Tower_Opex!H9+Power_Opex!H9, "-")</f>
        <v/>
      </c>
      <c r="I9" s="20">
        <f>IFERROR(RAN_Capex!I9+BH_Capex!I9+Tower_Capex!I9+Labor_Capex!I9+Power_Capex!I9+RAN_Opex!I9+BH_Opex!I9+Tower_Opex!I9+Power_Opex!I9, "-")</f>
        <v/>
      </c>
      <c r="J9" s="20">
        <f>IFERROR(RAN_Capex!J9+BH_Capex!J9+Tower_Capex!J9+Labor_Capex!J9+Power_Capex!J9+RAN_Opex!J9+BH_Opex!J9+Tower_Opex!J9+Power_Opex!J9, "-")</f>
        <v/>
      </c>
      <c r="K9" s="20">
        <f>IFERROR(RAN_Capex!K9+BH_Capex!K9+Tower_Capex!K9+Labor_Capex!K9+Power_Capex!K9+RAN_Opex!K9+BH_Opex!K9+Tower_Opex!K9+Power_Opex!K9, "-")</f>
        <v/>
      </c>
      <c r="L9" s="20">
        <f>IFERROR(RAN_Capex!L9+BH_Capex!L9+Tower_Capex!L9+Labor_Capex!L9+Power_Capex!L9+RAN_Opex!L9+BH_Opex!L9+Tower_Opex!L9+Power_Opex!L9, "-")</f>
        <v/>
      </c>
      <c r="M9" s="21">
        <f>IFERROR(SUMIF((C9:L9), "&lt;&gt;n/a"), "-")</f>
        <v/>
      </c>
      <c r="N9" s="30" t="n"/>
    </row>
    <row r="10">
      <c r="A10" s="20">
        <f>'New_4G_Sites'!A10</f>
        <v/>
      </c>
      <c r="B10" s="20">
        <f>'New_4G_Sites'!B10</f>
        <v/>
      </c>
      <c r="C10" s="20">
        <f>IFERROR(RAN_Capex!C10+BH_Capex!C10+Tower_Capex!C10+Labor_Capex!C10+Power_Capex!C10+RAN_Opex!C10+BH_Opex!C10+Tower_Opex!C10+Power_Opex!C10, "-")</f>
        <v/>
      </c>
      <c r="D10" s="20">
        <f>IFERROR(RAN_Capex!D10+BH_Capex!D10+Tower_Capex!D10+Labor_Capex!D10+Power_Capex!D10+RAN_Opex!D10+BH_Opex!D10+Tower_Opex!D10+Power_Opex!D10, "-")</f>
        <v/>
      </c>
      <c r="E10" s="20">
        <f>IFERROR(RAN_Capex!E10+BH_Capex!E10+Tower_Capex!E10+Labor_Capex!E10+Power_Capex!E10+RAN_Opex!E10+BH_Opex!E10+Tower_Opex!E10+Power_Opex!E10, "-")</f>
        <v/>
      </c>
      <c r="F10" s="20">
        <f>IFERROR(RAN_Capex!F10+BH_Capex!F10+Tower_Capex!F10+Labor_Capex!F10+Power_Capex!F10+RAN_Opex!F10+BH_Opex!F10+Tower_Opex!F10+Power_Opex!F10, "-")</f>
        <v/>
      </c>
      <c r="G10" s="20">
        <f>IFERROR(RAN_Capex!G10+BH_Capex!G10+Tower_Capex!G10+Labor_Capex!G10+Power_Capex!G10+RAN_Opex!G10+BH_Opex!G10+Tower_Opex!G10+Power_Opex!G10, "-")</f>
        <v/>
      </c>
      <c r="H10" s="20">
        <f>IFERROR(RAN_Capex!H10+BH_Capex!H10+Tower_Capex!H10+Labor_Capex!H10+Power_Capex!H10+RAN_Opex!H10+BH_Opex!H10+Tower_Opex!H10+Power_Opex!H10, "-")</f>
        <v/>
      </c>
      <c r="I10" s="20">
        <f>IFERROR(RAN_Capex!I10+BH_Capex!I10+Tower_Capex!I10+Labor_Capex!I10+Power_Capex!I10+RAN_Opex!I10+BH_Opex!I10+Tower_Opex!I10+Power_Opex!I10, "-")</f>
        <v/>
      </c>
      <c r="J10" s="20">
        <f>IFERROR(RAN_Capex!J10+BH_Capex!J10+Tower_Capex!J10+Labor_Capex!J10+Power_Capex!J10+RAN_Opex!J10+BH_Opex!J10+Tower_Opex!J10+Power_Opex!J10, "-")</f>
        <v/>
      </c>
      <c r="K10" s="20">
        <f>IFERROR(RAN_Capex!K10+BH_Capex!K10+Tower_Capex!K10+Labor_Capex!K10+Power_Capex!K10+RAN_Opex!K10+BH_Opex!K10+Tower_Opex!K10+Power_Opex!K10, "-")</f>
        <v/>
      </c>
      <c r="L10" s="20">
        <f>IFERROR(RAN_Capex!L10+BH_Capex!L10+Tower_Capex!L10+Labor_Capex!L10+Power_Capex!L10+RAN_Opex!L10+BH_Opex!L10+Tower_Opex!L10+Power_Opex!L10, "-")</f>
        <v/>
      </c>
      <c r="M10" s="21">
        <f>IFERROR(SUMIF((C10:L10), "&lt;&gt;n/a"), "-")</f>
        <v/>
      </c>
      <c r="N10" s="30" t="n"/>
    </row>
    <row r="11">
      <c r="A11" s="20">
        <f>'New_4G_Sites'!A11</f>
        <v/>
      </c>
      <c r="B11" s="20">
        <f>'New_4G_Sites'!B11</f>
        <v/>
      </c>
      <c r="C11" s="20">
        <f>IFERROR(RAN_Capex!C11+BH_Capex!C11+Tower_Capex!C11+Labor_Capex!C11+Power_Capex!C11+RAN_Opex!C11+BH_Opex!C11+Tower_Opex!C11+Power_Opex!C11, "-")</f>
        <v/>
      </c>
      <c r="D11" s="20">
        <f>IFERROR(RAN_Capex!D11+BH_Capex!D11+Tower_Capex!D11+Labor_Capex!D11+Power_Capex!D11+RAN_Opex!D11+BH_Opex!D11+Tower_Opex!D11+Power_Opex!D11, "-")</f>
        <v/>
      </c>
      <c r="E11" s="20">
        <f>IFERROR(RAN_Capex!E11+BH_Capex!E11+Tower_Capex!E11+Labor_Capex!E11+Power_Capex!E11+RAN_Opex!E11+BH_Opex!E11+Tower_Opex!E11+Power_Opex!E11, "-")</f>
        <v/>
      </c>
      <c r="F11" s="20">
        <f>IFERROR(RAN_Capex!F11+BH_Capex!F11+Tower_Capex!F11+Labor_Capex!F11+Power_Capex!F11+RAN_Opex!F11+BH_Opex!F11+Tower_Opex!F11+Power_Opex!F11, "-")</f>
        <v/>
      </c>
      <c r="G11" s="20">
        <f>IFERROR(RAN_Capex!G11+BH_Capex!G11+Tower_Capex!G11+Labor_Capex!G11+Power_Capex!G11+RAN_Opex!G11+BH_Opex!G11+Tower_Opex!G11+Power_Opex!G11, "-")</f>
        <v/>
      </c>
      <c r="H11" s="20">
        <f>IFERROR(RAN_Capex!H11+BH_Capex!H11+Tower_Capex!H11+Labor_Capex!H11+Power_Capex!H11+RAN_Opex!H11+BH_Opex!H11+Tower_Opex!H11+Power_Opex!H11, "-")</f>
        <v/>
      </c>
      <c r="I11" s="20">
        <f>IFERROR(RAN_Capex!I11+BH_Capex!I11+Tower_Capex!I11+Labor_Capex!I11+Power_Capex!I11+RAN_Opex!I11+BH_Opex!I11+Tower_Opex!I11+Power_Opex!I11, "-")</f>
        <v/>
      </c>
      <c r="J11" s="20">
        <f>IFERROR(RAN_Capex!J11+BH_Capex!J11+Tower_Capex!J11+Labor_Capex!J11+Power_Capex!J11+RAN_Opex!J11+BH_Opex!J11+Tower_Opex!J11+Power_Opex!J11, "-")</f>
        <v/>
      </c>
      <c r="K11" s="20">
        <f>IFERROR(RAN_Capex!K11+BH_Capex!K11+Tower_Capex!K11+Labor_Capex!K11+Power_Capex!K11+RAN_Opex!K11+BH_Opex!K11+Tower_Opex!K11+Power_Opex!K11, "-")</f>
        <v/>
      </c>
      <c r="L11" s="20">
        <f>IFERROR(RAN_Capex!L11+BH_Capex!L11+Tower_Capex!L11+Labor_Capex!L11+Power_Capex!L11+RAN_Opex!L11+BH_Opex!L11+Tower_Opex!L11+Power_Opex!L11, "-")</f>
        <v/>
      </c>
      <c r="M11" s="21">
        <f>IFERROR(SUMIF((C11:L11), "&lt;&gt;n/a"), "-")</f>
        <v/>
      </c>
      <c r="N11" s="30" t="n"/>
    </row>
    <row r="12">
      <c r="A12" s="20">
        <f>'New_4G_Sites'!A12</f>
        <v/>
      </c>
      <c r="B12" s="20">
        <f>'New_4G_Sites'!B12</f>
        <v/>
      </c>
      <c r="C12" s="20">
        <f>IFERROR(RAN_Capex!C12+BH_Capex!C12+Tower_Capex!C12+Labor_Capex!C12+Power_Capex!C12+RAN_Opex!C12+BH_Opex!C12+Tower_Opex!C12+Power_Opex!C12, "-")</f>
        <v/>
      </c>
      <c r="D12" s="20">
        <f>IFERROR(RAN_Capex!D12+BH_Capex!D12+Tower_Capex!D12+Labor_Capex!D12+Power_Capex!D12+RAN_Opex!D12+BH_Opex!D12+Tower_Opex!D12+Power_Opex!D12, "-")</f>
        <v/>
      </c>
      <c r="E12" s="20">
        <f>IFERROR(RAN_Capex!E12+BH_Capex!E12+Tower_Capex!E12+Labor_Capex!E12+Power_Capex!E12+RAN_Opex!E12+BH_Opex!E12+Tower_Opex!E12+Power_Opex!E12, "-")</f>
        <v/>
      </c>
      <c r="F12" s="20">
        <f>IFERROR(RAN_Capex!F12+BH_Capex!F12+Tower_Capex!F12+Labor_Capex!F12+Power_Capex!F12+RAN_Opex!F12+BH_Opex!F12+Tower_Opex!F12+Power_Opex!F12, "-")</f>
        <v/>
      </c>
      <c r="G12" s="20">
        <f>IFERROR(RAN_Capex!G12+BH_Capex!G12+Tower_Capex!G12+Labor_Capex!G12+Power_Capex!G12+RAN_Opex!G12+BH_Opex!G12+Tower_Opex!G12+Power_Opex!G12, "-")</f>
        <v/>
      </c>
      <c r="H12" s="20">
        <f>IFERROR(RAN_Capex!H12+BH_Capex!H12+Tower_Capex!H12+Labor_Capex!H12+Power_Capex!H12+RAN_Opex!H12+BH_Opex!H12+Tower_Opex!H12+Power_Opex!H12, "-")</f>
        <v/>
      </c>
      <c r="I12" s="20">
        <f>IFERROR(RAN_Capex!I12+BH_Capex!I12+Tower_Capex!I12+Labor_Capex!I12+Power_Capex!I12+RAN_Opex!I12+BH_Opex!I12+Tower_Opex!I12+Power_Opex!I12, "-")</f>
        <v/>
      </c>
      <c r="J12" s="20">
        <f>IFERROR(RAN_Capex!J12+BH_Capex!J12+Tower_Capex!J12+Labor_Capex!J12+Power_Capex!J12+RAN_Opex!J12+BH_Opex!J12+Tower_Opex!J12+Power_Opex!J12, "-")</f>
        <v/>
      </c>
      <c r="K12" s="20">
        <f>IFERROR(RAN_Capex!K12+BH_Capex!K12+Tower_Capex!K12+Labor_Capex!K12+Power_Capex!K12+RAN_Opex!K12+BH_Opex!K12+Tower_Opex!K12+Power_Opex!K12, "-")</f>
        <v/>
      </c>
      <c r="L12" s="20">
        <f>IFERROR(RAN_Capex!L12+BH_Capex!L12+Tower_Capex!L12+Labor_Capex!L12+Power_Capex!L12+RAN_Opex!L12+BH_Opex!L12+Tower_Opex!L12+Power_Opex!L12, "-")</f>
        <v/>
      </c>
      <c r="M12" s="21">
        <f>IFERROR(SUMIF((C12:L12), "&lt;&gt;n/a"), "-")</f>
        <v/>
      </c>
      <c r="N12" s="30" t="n"/>
    </row>
    <row r="13">
      <c r="A13" s="20">
        <f>'New_4G_Sites'!A13</f>
        <v/>
      </c>
      <c r="B13" s="20">
        <f>'New_4G_Sites'!B13</f>
        <v/>
      </c>
      <c r="C13" s="20">
        <f>IFERROR(RAN_Capex!C13+BH_Capex!C13+Tower_Capex!C13+Labor_Capex!C13+Power_Capex!C13+RAN_Opex!C13+BH_Opex!C13+Tower_Opex!C13+Power_Opex!C13, "-")</f>
        <v/>
      </c>
      <c r="D13" s="20">
        <f>IFERROR(RAN_Capex!D13+BH_Capex!D13+Tower_Capex!D13+Labor_Capex!D13+Power_Capex!D13+RAN_Opex!D13+BH_Opex!D13+Tower_Opex!D13+Power_Opex!D13, "-")</f>
        <v/>
      </c>
      <c r="E13" s="20">
        <f>IFERROR(RAN_Capex!E13+BH_Capex!E13+Tower_Capex!E13+Labor_Capex!E13+Power_Capex!E13+RAN_Opex!E13+BH_Opex!E13+Tower_Opex!E13+Power_Opex!E13, "-")</f>
        <v/>
      </c>
      <c r="F13" s="20">
        <f>IFERROR(RAN_Capex!F13+BH_Capex!F13+Tower_Capex!F13+Labor_Capex!F13+Power_Capex!F13+RAN_Opex!F13+BH_Opex!F13+Tower_Opex!F13+Power_Opex!F13, "-")</f>
        <v/>
      </c>
      <c r="G13" s="20">
        <f>IFERROR(RAN_Capex!G13+BH_Capex!G13+Tower_Capex!G13+Labor_Capex!G13+Power_Capex!G13+RAN_Opex!G13+BH_Opex!G13+Tower_Opex!G13+Power_Opex!G13, "-")</f>
        <v/>
      </c>
      <c r="H13" s="20">
        <f>IFERROR(RAN_Capex!H13+BH_Capex!H13+Tower_Capex!H13+Labor_Capex!H13+Power_Capex!H13+RAN_Opex!H13+BH_Opex!H13+Tower_Opex!H13+Power_Opex!H13, "-")</f>
        <v/>
      </c>
      <c r="I13" s="20">
        <f>IFERROR(RAN_Capex!I13+BH_Capex!I13+Tower_Capex!I13+Labor_Capex!I13+Power_Capex!I13+RAN_Opex!I13+BH_Opex!I13+Tower_Opex!I13+Power_Opex!I13, "-")</f>
        <v/>
      </c>
      <c r="J13" s="20">
        <f>IFERROR(RAN_Capex!J13+BH_Capex!J13+Tower_Capex!J13+Labor_Capex!J13+Power_Capex!J13+RAN_Opex!J13+BH_Opex!J13+Tower_Opex!J13+Power_Opex!J13, "-")</f>
        <v/>
      </c>
      <c r="K13" s="20">
        <f>IFERROR(RAN_Capex!K13+BH_Capex!K13+Tower_Capex!K13+Labor_Capex!K13+Power_Capex!K13+RAN_Opex!K13+BH_Opex!K13+Tower_Opex!K13+Power_Opex!K13, "-")</f>
        <v/>
      </c>
      <c r="L13" s="20">
        <f>IFERROR(RAN_Capex!L13+BH_Capex!L13+Tower_Capex!L13+Labor_Capex!L13+Power_Capex!L13+RAN_Opex!L13+BH_Opex!L13+Tower_Opex!L13+Power_Opex!L13, "-")</f>
        <v/>
      </c>
      <c r="M13" s="21">
        <f>IFERROR(SUMIF((C13:L13), "&lt;&gt;n/a"), "-")</f>
        <v/>
      </c>
      <c r="N13" s="30" t="n"/>
    </row>
    <row r="14">
      <c r="A14" s="20">
        <f>'New_4G_Sites'!A14</f>
        <v/>
      </c>
      <c r="B14" s="20">
        <f>'New_4G_Sites'!B14</f>
        <v/>
      </c>
      <c r="C14" s="20">
        <f>IFERROR(RAN_Capex!C14+BH_Capex!C14+Tower_Capex!C14+Labor_Capex!C14+Power_Capex!C14+RAN_Opex!C14+BH_Opex!C14+Tower_Opex!C14+Power_Opex!C14, "-")</f>
        <v/>
      </c>
      <c r="D14" s="20">
        <f>IFERROR(RAN_Capex!D14+BH_Capex!D14+Tower_Capex!D14+Labor_Capex!D14+Power_Capex!D14+RAN_Opex!D14+BH_Opex!D14+Tower_Opex!D14+Power_Opex!D14, "-")</f>
        <v/>
      </c>
      <c r="E14" s="20">
        <f>IFERROR(RAN_Capex!E14+BH_Capex!E14+Tower_Capex!E14+Labor_Capex!E14+Power_Capex!E14+RAN_Opex!E14+BH_Opex!E14+Tower_Opex!E14+Power_Opex!E14, "-")</f>
        <v/>
      </c>
      <c r="F14" s="20">
        <f>IFERROR(RAN_Capex!F14+BH_Capex!F14+Tower_Capex!F14+Labor_Capex!F14+Power_Capex!F14+RAN_Opex!F14+BH_Opex!F14+Tower_Opex!F14+Power_Opex!F14, "-")</f>
        <v/>
      </c>
      <c r="G14" s="20">
        <f>IFERROR(RAN_Capex!G14+BH_Capex!G14+Tower_Capex!G14+Labor_Capex!G14+Power_Capex!G14+RAN_Opex!G14+BH_Opex!G14+Tower_Opex!G14+Power_Opex!G14, "-")</f>
        <v/>
      </c>
      <c r="H14" s="20">
        <f>IFERROR(RAN_Capex!H14+BH_Capex!H14+Tower_Capex!H14+Labor_Capex!H14+Power_Capex!H14+RAN_Opex!H14+BH_Opex!H14+Tower_Opex!H14+Power_Opex!H14, "-")</f>
        <v/>
      </c>
      <c r="I14" s="20">
        <f>IFERROR(RAN_Capex!I14+BH_Capex!I14+Tower_Capex!I14+Labor_Capex!I14+Power_Capex!I14+RAN_Opex!I14+BH_Opex!I14+Tower_Opex!I14+Power_Opex!I14, "-")</f>
        <v/>
      </c>
      <c r="J14" s="20">
        <f>IFERROR(RAN_Capex!J14+BH_Capex!J14+Tower_Capex!J14+Labor_Capex!J14+Power_Capex!J14+RAN_Opex!J14+BH_Opex!J14+Tower_Opex!J14+Power_Opex!J14, "-")</f>
        <v/>
      </c>
      <c r="K14" s="20">
        <f>IFERROR(RAN_Capex!K14+BH_Capex!K14+Tower_Capex!K14+Labor_Capex!K14+Power_Capex!K14+RAN_Opex!K14+BH_Opex!K14+Tower_Opex!K14+Power_Opex!K14, "-")</f>
        <v/>
      </c>
      <c r="L14" s="20">
        <f>IFERROR(RAN_Capex!L14+BH_Capex!L14+Tower_Capex!L14+Labor_Capex!L14+Power_Capex!L14+RAN_Opex!L14+BH_Opex!L14+Tower_Opex!L14+Power_Opex!L14, "-")</f>
        <v/>
      </c>
      <c r="M14" s="21">
        <f>IFERROR(SUMIF((C14:L14), "&lt;&gt;n/a"), "-")</f>
        <v/>
      </c>
      <c r="N14" s="30" t="n"/>
    </row>
    <row r="15">
      <c r="A15" s="20">
        <f>'New_4G_Sites'!A15</f>
        <v/>
      </c>
      <c r="B15" s="20">
        <f>'New_4G_Sites'!B15</f>
        <v/>
      </c>
      <c r="C15" s="20">
        <f>IFERROR(RAN_Capex!C15+BH_Capex!C15+Tower_Capex!C15+Labor_Capex!C15+Power_Capex!C15+RAN_Opex!C15+BH_Opex!C15+Tower_Opex!C15+Power_Opex!C15, "-")</f>
        <v/>
      </c>
      <c r="D15" s="20">
        <f>IFERROR(RAN_Capex!D15+BH_Capex!D15+Tower_Capex!D15+Labor_Capex!D15+Power_Capex!D15+RAN_Opex!D15+BH_Opex!D15+Tower_Opex!D15+Power_Opex!D15, "-")</f>
        <v/>
      </c>
      <c r="E15" s="20">
        <f>IFERROR(RAN_Capex!E15+BH_Capex!E15+Tower_Capex!E15+Labor_Capex!E15+Power_Capex!E15+RAN_Opex!E15+BH_Opex!E15+Tower_Opex!E15+Power_Opex!E15, "-")</f>
        <v/>
      </c>
      <c r="F15" s="20">
        <f>IFERROR(RAN_Capex!F15+BH_Capex!F15+Tower_Capex!F15+Labor_Capex!F15+Power_Capex!F15+RAN_Opex!F15+BH_Opex!F15+Tower_Opex!F15+Power_Opex!F15, "-")</f>
        <v/>
      </c>
      <c r="G15" s="20">
        <f>IFERROR(RAN_Capex!G15+BH_Capex!G15+Tower_Capex!G15+Labor_Capex!G15+Power_Capex!G15+RAN_Opex!G15+BH_Opex!G15+Tower_Opex!G15+Power_Opex!G15, "-")</f>
        <v/>
      </c>
      <c r="H15" s="20">
        <f>IFERROR(RAN_Capex!H15+BH_Capex!H15+Tower_Capex!H15+Labor_Capex!H15+Power_Capex!H15+RAN_Opex!H15+BH_Opex!H15+Tower_Opex!H15+Power_Opex!H15, "-")</f>
        <v/>
      </c>
      <c r="I15" s="20">
        <f>IFERROR(RAN_Capex!I15+BH_Capex!I15+Tower_Capex!I15+Labor_Capex!I15+Power_Capex!I15+RAN_Opex!I15+BH_Opex!I15+Tower_Opex!I15+Power_Opex!I15, "-")</f>
        <v/>
      </c>
      <c r="J15" s="20">
        <f>IFERROR(RAN_Capex!J15+BH_Capex!J15+Tower_Capex!J15+Labor_Capex!J15+Power_Capex!J15+RAN_Opex!J15+BH_Opex!J15+Tower_Opex!J15+Power_Opex!J15, "-")</f>
        <v/>
      </c>
      <c r="K15" s="20">
        <f>IFERROR(RAN_Capex!K15+BH_Capex!K15+Tower_Capex!K15+Labor_Capex!K15+Power_Capex!K15+RAN_Opex!K15+BH_Opex!K15+Tower_Opex!K15+Power_Opex!K15, "-")</f>
        <v/>
      </c>
      <c r="L15" s="20">
        <f>IFERROR(RAN_Capex!L15+BH_Capex!L15+Tower_Capex!L15+Labor_Capex!L15+Power_Capex!L15+RAN_Opex!L15+BH_Opex!L15+Tower_Opex!L15+Power_Opex!L15, "-")</f>
        <v/>
      </c>
      <c r="M15" s="21">
        <f>IFERROR(SUMIF((C15:L15), "&lt;&gt;n/a"), "-")</f>
        <v/>
      </c>
      <c r="N15" s="30" t="n"/>
    </row>
    <row r="16">
      <c r="A16" s="20">
        <f>'New_4G_Sites'!A16</f>
        <v/>
      </c>
      <c r="B16" s="20">
        <f>'New_4G_Sites'!B16</f>
        <v/>
      </c>
      <c r="C16" s="20">
        <f>IFERROR(RAN_Capex!C16+BH_Capex!C16+Tower_Capex!C16+Labor_Capex!C16+Power_Capex!C16+RAN_Opex!C16+BH_Opex!C16+Tower_Opex!C16+Power_Opex!C16, "-")</f>
        <v/>
      </c>
      <c r="D16" s="20">
        <f>IFERROR(RAN_Capex!D16+BH_Capex!D16+Tower_Capex!D16+Labor_Capex!D16+Power_Capex!D16+RAN_Opex!D16+BH_Opex!D16+Tower_Opex!D16+Power_Opex!D16, "-")</f>
        <v/>
      </c>
      <c r="E16" s="20">
        <f>IFERROR(RAN_Capex!E16+BH_Capex!E16+Tower_Capex!E16+Labor_Capex!E16+Power_Capex!E16+RAN_Opex!E16+BH_Opex!E16+Tower_Opex!E16+Power_Opex!E16, "-")</f>
        <v/>
      </c>
      <c r="F16" s="20">
        <f>IFERROR(RAN_Capex!F16+BH_Capex!F16+Tower_Capex!F16+Labor_Capex!F16+Power_Capex!F16+RAN_Opex!F16+BH_Opex!F16+Tower_Opex!F16+Power_Opex!F16, "-")</f>
        <v/>
      </c>
      <c r="G16" s="20">
        <f>IFERROR(RAN_Capex!G16+BH_Capex!G16+Tower_Capex!G16+Labor_Capex!G16+Power_Capex!G16+RAN_Opex!G16+BH_Opex!G16+Tower_Opex!G16+Power_Opex!G16, "-")</f>
        <v/>
      </c>
      <c r="H16" s="20">
        <f>IFERROR(RAN_Capex!H16+BH_Capex!H16+Tower_Capex!H16+Labor_Capex!H16+Power_Capex!H16+RAN_Opex!H16+BH_Opex!H16+Tower_Opex!H16+Power_Opex!H16, "-")</f>
        <v/>
      </c>
      <c r="I16" s="20">
        <f>IFERROR(RAN_Capex!I16+BH_Capex!I16+Tower_Capex!I16+Labor_Capex!I16+Power_Capex!I16+RAN_Opex!I16+BH_Opex!I16+Tower_Opex!I16+Power_Opex!I16, "-")</f>
        <v/>
      </c>
      <c r="J16" s="20">
        <f>IFERROR(RAN_Capex!J16+BH_Capex!J16+Tower_Capex!J16+Labor_Capex!J16+Power_Capex!J16+RAN_Opex!J16+BH_Opex!J16+Tower_Opex!J16+Power_Opex!J16, "-")</f>
        <v/>
      </c>
      <c r="K16" s="20">
        <f>IFERROR(RAN_Capex!K16+BH_Capex!K16+Tower_Capex!K16+Labor_Capex!K16+Power_Capex!K16+RAN_Opex!K16+BH_Opex!K16+Tower_Opex!K16+Power_Opex!K16, "-")</f>
        <v/>
      </c>
      <c r="L16" s="20">
        <f>IFERROR(RAN_Capex!L16+BH_Capex!L16+Tower_Capex!L16+Labor_Capex!L16+Power_Capex!L16+RAN_Opex!L16+BH_Opex!L16+Tower_Opex!L16+Power_Opex!L16, "-")</f>
        <v/>
      </c>
      <c r="M16" s="21">
        <f>IFERROR(SUMIF((C16:L16), "&lt;&gt;n/a"), "-")</f>
        <v/>
      </c>
      <c r="N16" s="30" t="n"/>
    </row>
    <row r="17">
      <c r="A17" s="20">
        <f>'New_4G_Sites'!A17</f>
        <v/>
      </c>
      <c r="B17" s="20">
        <f>'New_4G_Sites'!B17</f>
        <v/>
      </c>
      <c r="C17" s="20">
        <f>IFERROR(RAN_Capex!C17+BH_Capex!C17+Tower_Capex!C17+Labor_Capex!C17+Power_Capex!C17+RAN_Opex!C17+BH_Opex!C17+Tower_Opex!C17+Power_Opex!C17, "-")</f>
        <v/>
      </c>
      <c r="D17" s="20">
        <f>IFERROR(RAN_Capex!D17+BH_Capex!D17+Tower_Capex!D17+Labor_Capex!D17+Power_Capex!D17+RAN_Opex!D17+BH_Opex!D17+Tower_Opex!D17+Power_Opex!D17, "-")</f>
        <v/>
      </c>
      <c r="E17" s="20">
        <f>IFERROR(RAN_Capex!E17+BH_Capex!E17+Tower_Capex!E17+Labor_Capex!E17+Power_Capex!E17+RAN_Opex!E17+BH_Opex!E17+Tower_Opex!E17+Power_Opex!E17, "-")</f>
        <v/>
      </c>
      <c r="F17" s="20">
        <f>IFERROR(RAN_Capex!F17+BH_Capex!F17+Tower_Capex!F17+Labor_Capex!F17+Power_Capex!F17+RAN_Opex!F17+BH_Opex!F17+Tower_Opex!F17+Power_Opex!F17, "-")</f>
        <v/>
      </c>
      <c r="G17" s="20">
        <f>IFERROR(RAN_Capex!G17+BH_Capex!G17+Tower_Capex!G17+Labor_Capex!G17+Power_Capex!G17+RAN_Opex!G17+BH_Opex!G17+Tower_Opex!G17+Power_Opex!G17, "-")</f>
        <v/>
      </c>
      <c r="H17" s="20">
        <f>IFERROR(RAN_Capex!H17+BH_Capex!H17+Tower_Capex!H17+Labor_Capex!H17+Power_Capex!H17+RAN_Opex!H17+BH_Opex!H17+Tower_Opex!H17+Power_Opex!H17, "-")</f>
        <v/>
      </c>
      <c r="I17" s="20">
        <f>IFERROR(RAN_Capex!I17+BH_Capex!I17+Tower_Capex!I17+Labor_Capex!I17+Power_Capex!I17+RAN_Opex!I17+BH_Opex!I17+Tower_Opex!I17+Power_Opex!I17, "-")</f>
        <v/>
      </c>
      <c r="J17" s="20">
        <f>IFERROR(RAN_Capex!J17+BH_Capex!J17+Tower_Capex!J17+Labor_Capex!J17+Power_Capex!J17+RAN_Opex!J17+BH_Opex!J17+Tower_Opex!J17+Power_Opex!J17, "-")</f>
        <v/>
      </c>
      <c r="K17" s="20">
        <f>IFERROR(RAN_Capex!K17+BH_Capex!K17+Tower_Capex!K17+Labor_Capex!K17+Power_Capex!K17+RAN_Opex!K17+BH_Opex!K17+Tower_Opex!K17+Power_Opex!K17, "-")</f>
        <v/>
      </c>
      <c r="L17" s="20">
        <f>IFERROR(RAN_Capex!L17+BH_Capex!L17+Tower_Capex!L17+Labor_Capex!L17+Power_Capex!L17+RAN_Opex!L17+BH_Opex!L17+Tower_Opex!L17+Power_Opex!L17, "-")</f>
        <v/>
      </c>
      <c r="M17" s="21">
        <f>IFERROR(SUMIF((C17:L17), "&lt;&gt;n/a"), "-")</f>
        <v/>
      </c>
      <c r="N17" s="30" t="n"/>
    </row>
    <row r="18">
      <c r="A18" s="20">
        <f>'New_4G_Sites'!A18</f>
        <v/>
      </c>
      <c r="B18" s="20">
        <f>'New_4G_Sites'!B18</f>
        <v/>
      </c>
      <c r="C18" s="20">
        <f>IFERROR(RAN_Capex!C18+BH_Capex!C18+Tower_Capex!C18+Labor_Capex!C18+Power_Capex!C18+RAN_Opex!C18+BH_Opex!C18+Tower_Opex!C18+Power_Opex!C18, "-")</f>
        <v/>
      </c>
      <c r="D18" s="20">
        <f>IFERROR(RAN_Capex!D18+BH_Capex!D18+Tower_Capex!D18+Labor_Capex!D18+Power_Capex!D18+RAN_Opex!D18+BH_Opex!D18+Tower_Opex!D18+Power_Opex!D18, "-")</f>
        <v/>
      </c>
      <c r="E18" s="20">
        <f>IFERROR(RAN_Capex!E18+BH_Capex!E18+Tower_Capex!E18+Labor_Capex!E18+Power_Capex!E18+RAN_Opex!E18+BH_Opex!E18+Tower_Opex!E18+Power_Opex!E18, "-")</f>
        <v/>
      </c>
      <c r="F18" s="20">
        <f>IFERROR(RAN_Capex!F18+BH_Capex!F18+Tower_Capex!F18+Labor_Capex!F18+Power_Capex!F18+RAN_Opex!F18+BH_Opex!F18+Tower_Opex!F18+Power_Opex!F18, "-")</f>
        <v/>
      </c>
      <c r="G18" s="20">
        <f>IFERROR(RAN_Capex!G18+BH_Capex!G18+Tower_Capex!G18+Labor_Capex!G18+Power_Capex!G18+RAN_Opex!G18+BH_Opex!G18+Tower_Opex!G18+Power_Opex!G18, "-")</f>
        <v/>
      </c>
      <c r="H18" s="20">
        <f>IFERROR(RAN_Capex!H18+BH_Capex!H18+Tower_Capex!H18+Labor_Capex!H18+Power_Capex!H18+RAN_Opex!H18+BH_Opex!H18+Tower_Opex!H18+Power_Opex!H18, "-")</f>
        <v/>
      </c>
      <c r="I18" s="20">
        <f>IFERROR(RAN_Capex!I18+BH_Capex!I18+Tower_Capex!I18+Labor_Capex!I18+Power_Capex!I18+RAN_Opex!I18+BH_Opex!I18+Tower_Opex!I18+Power_Opex!I18, "-")</f>
        <v/>
      </c>
      <c r="J18" s="20">
        <f>IFERROR(RAN_Capex!J18+BH_Capex!J18+Tower_Capex!J18+Labor_Capex!J18+Power_Capex!J18+RAN_Opex!J18+BH_Opex!J18+Tower_Opex!J18+Power_Opex!J18, "-")</f>
        <v/>
      </c>
      <c r="K18" s="20">
        <f>IFERROR(RAN_Capex!K18+BH_Capex!K18+Tower_Capex!K18+Labor_Capex!K18+Power_Capex!K18+RAN_Opex!K18+BH_Opex!K18+Tower_Opex!K18+Power_Opex!K18, "-")</f>
        <v/>
      </c>
      <c r="L18" s="20">
        <f>IFERROR(RAN_Capex!L18+BH_Capex!L18+Tower_Capex!L18+Labor_Capex!L18+Power_Capex!L18+RAN_Opex!L18+BH_Opex!L18+Tower_Opex!L18+Power_Opex!L18, "-")</f>
        <v/>
      </c>
      <c r="M18" s="21">
        <f>IFERROR(SUMIF((C18:L18), "&lt;&gt;n/a"), "-")</f>
        <v/>
      </c>
      <c r="N18" s="30" t="n"/>
    </row>
    <row r="19">
      <c r="A19" s="20">
        <f>'New_4G_Sites'!A19</f>
        <v/>
      </c>
      <c r="B19" s="20">
        <f>'New_4G_Sites'!B19</f>
        <v/>
      </c>
      <c r="C19" s="20">
        <f>IFERROR(RAN_Capex!C19+BH_Capex!C19+Tower_Capex!C19+Labor_Capex!C19+Power_Capex!C19+RAN_Opex!C19+BH_Opex!C19+Tower_Opex!C19+Power_Opex!C19, "-")</f>
        <v/>
      </c>
      <c r="D19" s="20">
        <f>IFERROR(RAN_Capex!D19+BH_Capex!D19+Tower_Capex!D19+Labor_Capex!D19+Power_Capex!D19+RAN_Opex!D19+BH_Opex!D19+Tower_Opex!D19+Power_Opex!D19, "-")</f>
        <v/>
      </c>
      <c r="E19" s="20">
        <f>IFERROR(RAN_Capex!E19+BH_Capex!E19+Tower_Capex!E19+Labor_Capex!E19+Power_Capex!E19+RAN_Opex!E19+BH_Opex!E19+Tower_Opex!E19+Power_Opex!E19, "-")</f>
        <v/>
      </c>
      <c r="F19" s="20">
        <f>IFERROR(RAN_Capex!F19+BH_Capex!F19+Tower_Capex!F19+Labor_Capex!F19+Power_Capex!F19+RAN_Opex!F19+BH_Opex!F19+Tower_Opex!F19+Power_Opex!F19, "-")</f>
        <v/>
      </c>
      <c r="G19" s="20">
        <f>IFERROR(RAN_Capex!G19+BH_Capex!G19+Tower_Capex!G19+Labor_Capex!G19+Power_Capex!G19+RAN_Opex!G19+BH_Opex!G19+Tower_Opex!G19+Power_Opex!G19, "-")</f>
        <v/>
      </c>
      <c r="H19" s="20">
        <f>IFERROR(RAN_Capex!H19+BH_Capex!H19+Tower_Capex!H19+Labor_Capex!H19+Power_Capex!H19+RAN_Opex!H19+BH_Opex!H19+Tower_Opex!H19+Power_Opex!H19, "-")</f>
        <v/>
      </c>
      <c r="I19" s="20">
        <f>IFERROR(RAN_Capex!I19+BH_Capex!I19+Tower_Capex!I19+Labor_Capex!I19+Power_Capex!I19+RAN_Opex!I19+BH_Opex!I19+Tower_Opex!I19+Power_Opex!I19, "-")</f>
        <v/>
      </c>
      <c r="J19" s="20">
        <f>IFERROR(RAN_Capex!J19+BH_Capex!J19+Tower_Capex!J19+Labor_Capex!J19+Power_Capex!J19+RAN_Opex!J19+BH_Opex!J19+Tower_Opex!J19+Power_Opex!J19, "-")</f>
        <v/>
      </c>
      <c r="K19" s="20">
        <f>IFERROR(RAN_Capex!K19+BH_Capex!K19+Tower_Capex!K19+Labor_Capex!K19+Power_Capex!K19+RAN_Opex!K19+BH_Opex!K19+Tower_Opex!K19+Power_Opex!K19, "-")</f>
        <v/>
      </c>
      <c r="L19" s="20">
        <f>IFERROR(RAN_Capex!L19+BH_Capex!L19+Tower_Capex!L19+Labor_Capex!L19+Power_Capex!L19+RAN_Opex!L19+BH_Opex!L19+Tower_Opex!L19+Power_Opex!L19, "-")</f>
        <v/>
      </c>
      <c r="M19" s="21">
        <f>IFERROR(SUMIF((C19:L19), "&lt;&gt;n/a"), "-")</f>
        <v/>
      </c>
      <c r="N19" s="30" t="n"/>
    </row>
    <row r="20">
      <c r="A20" s="20">
        <f>'New_4G_Sites'!A20</f>
        <v/>
      </c>
      <c r="B20" s="20">
        <f>'New_4G_Sites'!B20</f>
        <v/>
      </c>
      <c r="C20" s="20">
        <f>IFERROR(RAN_Capex!C20+BH_Capex!C20+Tower_Capex!C20+Labor_Capex!C20+Power_Capex!C20+RAN_Opex!C20+BH_Opex!C20+Tower_Opex!C20+Power_Opex!C20, "-")</f>
        <v/>
      </c>
      <c r="D20" s="20">
        <f>IFERROR(RAN_Capex!D20+BH_Capex!D20+Tower_Capex!D20+Labor_Capex!D20+Power_Capex!D20+RAN_Opex!D20+BH_Opex!D20+Tower_Opex!D20+Power_Opex!D20, "-")</f>
        <v/>
      </c>
      <c r="E20" s="20">
        <f>IFERROR(RAN_Capex!E20+BH_Capex!E20+Tower_Capex!E20+Labor_Capex!E20+Power_Capex!E20+RAN_Opex!E20+BH_Opex!E20+Tower_Opex!E20+Power_Opex!E20, "-")</f>
        <v/>
      </c>
      <c r="F20" s="20">
        <f>IFERROR(RAN_Capex!F20+BH_Capex!F20+Tower_Capex!F20+Labor_Capex!F20+Power_Capex!F20+RAN_Opex!F20+BH_Opex!F20+Tower_Opex!F20+Power_Opex!F20, "-")</f>
        <v/>
      </c>
      <c r="G20" s="20">
        <f>IFERROR(RAN_Capex!G20+BH_Capex!G20+Tower_Capex!G20+Labor_Capex!G20+Power_Capex!G20+RAN_Opex!G20+BH_Opex!G20+Tower_Opex!G20+Power_Opex!G20, "-")</f>
        <v/>
      </c>
      <c r="H20" s="20">
        <f>IFERROR(RAN_Capex!H20+BH_Capex!H20+Tower_Capex!H20+Labor_Capex!H20+Power_Capex!H20+RAN_Opex!H20+BH_Opex!H20+Tower_Opex!H20+Power_Opex!H20, "-")</f>
        <v/>
      </c>
      <c r="I20" s="20">
        <f>IFERROR(RAN_Capex!I20+BH_Capex!I20+Tower_Capex!I20+Labor_Capex!I20+Power_Capex!I20+RAN_Opex!I20+BH_Opex!I20+Tower_Opex!I20+Power_Opex!I20, "-")</f>
        <v/>
      </c>
      <c r="J20" s="20">
        <f>IFERROR(RAN_Capex!J20+BH_Capex!J20+Tower_Capex!J20+Labor_Capex!J20+Power_Capex!J20+RAN_Opex!J20+BH_Opex!J20+Tower_Opex!J20+Power_Opex!J20, "-")</f>
        <v/>
      </c>
      <c r="K20" s="20">
        <f>IFERROR(RAN_Capex!K20+BH_Capex!K20+Tower_Capex!K20+Labor_Capex!K20+Power_Capex!K20+RAN_Opex!K20+BH_Opex!K20+Tower_Opex!K20+Power_Opex!K20, "-")</f>
        <v/>
      </c>
      <c r="L20" s="20">
        <f>IFERROR(RAN_Capex!L20+BH_Capex!L20+Tower_Capex!L20+Labor_Capex!L20+Power_Capex!L20+RAN_Opex!L20+BH_Opex!L20+Tower_Opex!L20+Power_Opex!L20, "-")</f>
        <v/>
      </c>
      <c r="M20" s="21">
        <f>IFERROR(SUMIF((C20:L20), "&lt;&gt;n/a"), "-")</f>
        <v/>
      </c>
      <c r="N20" s="30" t="n"/>
    </row>
    <row r="21">
      <c r="A21" s="20">
        <f>'New_4G_Sites'!A21</f>
        <v/>
      </c>
      <c r="B21" s="20">
        <f>'New_4G_Sites'!B21</f>
        <v/>
      </c>
      <c r="C21" s="20">
        <f>IFERROR(RAN_Capex!C21+BH_Capex!C21+Tower_Capex!C21+Labor_Capex!C21+Power_Capex!C21+RAN_Opex!C21+BH_Opex!C21+Tower_Opex!C21+Power_Opex!C21, "-")</f>
        <v/>
      </c>
      <c r="D21" s="20">
        <f>IFERROR(RAN_Capex!D21+BH_Capex!D21+Tower_Capex!D21+Labor_Capex!D21+Power_Capex!D21+RAN_Opex!D21+BH_Opex!D21+Tower_Opex!D21+Power_Opex!D21, "-")</f>
        <v/>
      </c>
      <c r="E21" s="20">
        <f>IFERROR(RAN_Capex!E21+BH_Capex!E21+Tower_Capex!E21+Labor_Capex!E21+Power_Capex!E21+RAN_Opex!E21+BH_Opex!E21+Tower_Opex!E21+Power_Opex!E21, "-")</f>
        <v/>
      </c>
      <c r="F21" s="20">
        <f>IFERROR(RAN_Capex!F21+BH_Capex!F21+Tower_Capex!F21+Labor_Capex!F21+Power_Capex!F21+RAN_Opex!F21+BH_Opex!F21+Tower_Opex!F21+Power_Opex!F21, "-")</f>
        <v/>
      </c>
      <c r="G21" s="20">
        <f>IFERROR(RAN_Capex!G21+BH_Capex!G21+Tower_Capex!G21+Labor_Capex!G21+Power_Capex!G21+RAN_Opex!G21+BH_Opex!G21+Tower_Opex!G21+Power_Opex!G21, "-")</f>
        <v/>
      </c>
      <c r="H21" s="20">
        <f>IFERROR(RAN_Capex!H21+BH_Capex!H21+Tower_Capex!H21+Labor_Capex!H21+Power_Capex!H21+RAN_Opex!H21+BH_Opex!H21+Tower_Opex!H21+Power_Opex!H21, "-")</f>
        <v/>
      </c>
      <c r="I21" s="20">
        <f>IFERROR(RAN_Capex!I21+BH_Capex!I21+Tower_Capex!I21+Labor_Capex!I21+Power_Capex!I21+RAN_Opex!I21+BH_Opex!I21+Tower_Opex!I21+Power_Opex!I21, "-")</f>
        <v/>
      </c>
      <c r="J21" s="20">
        <f>IFERROR(RAN_Capex!J21+BH_Capex!J21+Tower_Capex!J21+Labor_Capex!J21+Power_Capex!J21+RAN_Opex!J21+BH_Opex!J21+Tower_Opex!J21+Power_Opex!J21, "-")</f>
        <v/>
      </c>
      <c r="K21" s="20">
        <f>IFERROR(RAN_Capex!K21+BH_Capex!K21+Tower_Capex!K21+Labor_Capex!K21+Power_Capex!K21+RAN_Opex!K21+BH_Opex!K21+Tower_Opex!K21+Power_Opex!K21, "-")</f>
        <v/>
      </c>
      <c r="L21" s="20">
        <f>IFERROR(RAN_Capex!L21+BH_Capex!L21+Tower_Capex!L21+Labor_Capex!L21+Power_Capex!L21+RAN_Opex!L21+BH_Opex!L21+Tower_Opex!L21+Power_Opex!L21, "-")</f>
        <v/>
      </c>
      <c r="M21" s="21">
        <f>IFERROR(SUMIF((C21:L21), "&lt;&gt;n/a"), "-")</f>
        <v/>
      </c>
      <c r="N21" s="30" t="n"/>
    </row>
    <row r="22">
      <c r="A22" s="20">
        <f>'New_4G_Sites'!A22</f>
        <v/>
      </c>
      <c r="B22" s="20">
        <f>'New_4G_Sites'!B22</f>
        <v/>
      </c>
      <c r="C22" s="20">
        <f>IFERROR(RAN_Capex!C22+BH_Capex!C22+Tower_Capex!C22+Labor_Capex!C22+Power_Capex!C22+RAN_Opex!C22+BH_Opex!C22+Tower_Opex!C22+Power_Opex!C22, "-")</f>
        <v/>
      </c>
      <c r="D22" s="20">
        <f>IFERROR(RAN_Capex!D22+BH_Capex!D22+Tower_Capex!D22+Labor_Capex!D22+Power_Capex!D22+RAN_Opex!D22+BH_Opex!D22+Tower_Opex!D22+Power_Opex!D22, "-")</f>
        <v/>
      </c>
      <c r="E22" s="20">
        <f>IFERROR(RAN_Capex!E22+BH_Capex!E22+Tower_Capex!E22+Labor_Capex!E22+Power_Capex!E22+RAN_Opex!E22+BH_Opex!E22+Tower_Opex!E22+Power_Opex!E22, "-")</f>
        <v/>
      </c>
      <c r="F22" s="20">
        <f>IFERROR(RAN_Capex!F22+BH_Capex!F22+Tower_Capex!F22+Labor_Capex!F22+Power_Capex!F22+RAN_Opex!F22+BH_Opex!F22+Tower_Opex!F22+Power_Opex!F22, "-")</f>
        <v/>
      </c>
      <c r="G22" s="20">
        <f>IFERROR(RAN_Capex!G22+BH_Capex!G22+Tower_Capex!G22+Labor_Capex!G22+Power_Capex!G22+RAN_Opex!G22+BH_Opex!G22+Tower_Opex!G22+Power_Opex!G22, "-")</f>
        <v/>
      </c>
      <c r="H22" s="20">
        <f>IFERROR(RAN_Capex!H22+BH_Capex!H22+Tower_Capex!H22+Labor_Capex!H22+Power_Capex!H22+RAN_Opex!H22+BH_Opex!H22+Tower_Opex!H22+Power_Opex!H22, "-")</f>
        <v/>
      </c>
      <c r="I22" s="20">
        <f>IFERROR(RAN_Capex!I22+BH_Capex!I22+Tower_Capex!I22+Labor_Capex!I22+Power_Capex!I22+RAN_Opex!I22+BH_Opex!I22+Tower_Opex!I22+Power_Opex!I22, "-")</f>
        <v/>
      </c>
      <c r="J22" s="20">
        <f>IFERROR(RAN_Capex!J22+BH_Capex!J22+Tower_Capex!J22+Labor_Capex!J22+Power_Capex!J22+RAN_Opex!J22+BH_Opex!J22+Tower_Opex!J22+Power_Opex!J22, "-")</f>
        <v/>
      </c>
      <c r="K22" s="20">
        <f>IFERROR(RAN_Capex!K22+BH_Capex!K22+Tower_Capex!K22+Labor_Capex!K22+Power_Capex!K22+RAN_Opex!K22+BH_Opex!K22+Tower_Opex!K22+Power_Opex!K22, "-")</f>
        <v/>
      </c>
      <c r="L22" s="20">
        <f>IFERROR(RAN_Capex!L22+BH_Capex!L22+Tower_Capex!L22+Labor_Capex!L22+Power_Capex!L22+RAN_Opex!L22+BH_Opex!L22+Tower_Opex!L22+Power_Opex!L22, "-")</f>
        <v/>
      </c>
      <c r="M22" s="21">
        <f>IFERROR(SUMIF((C22:L22), "&lt;&gt;n/a"), "-")</f>
        <v/>
      </c>
      <c r="N22" s="30" t="n"/>
    </row>
    <row r="23">
      <c r="A23" s="20">
        <f>'New_4G_Sites'!A23</f>
        <v/>
      </c>
      <c r="B23" s="20">
        <f>'New_4G_Sites'!B23</f>
        <v/>
      </c>
      <c r="C23" s="20">
        <f>IFERROR(RAN_Capex!C23+BH_Capex!C23+Tower_Capex!C23+Labor_Capex!C23+Power_Capex!C23+RAN_Opex!C23+BH_Opex!C23+Tower_Opex!C23+Power_Opex!C23, "-")</f>
        <v/>
      </c>
      <c r="D23" s="20">
        <f>IFERROR(RAN_Capex!D23+BH_Capex!D23+Tower_Capex!D23+Labor_Capex!D23+Power_Capex!D23+RAN_Opex!D23+BH_Opex!D23+Tower_Opex!D23+Power_Opex!D23, "-")</f>
        <v/>
      </c>
      <c r="E23" s="20">
        <f>IFERROR(RAN_Capex!E23+BH_Capex!E23+Tower_Capex!E23+Labor_Capex!E23+Power_Capex!E23+RAN_Opex!E23+BH_Opex!E23+Tower_Opex!E23+Power_Opex!E23, "-")</f>
        <v/>
      </c>
      <c r="F23" s="20">
        <f>IFERROR(RAN_Capex!F23+BH_Capex!F23+Tower_Capex!F23+Labor_Capex!F23+Power_Capex!F23+RAN_Opex!F23+BH_Opex!F23+Tower_Opex!F23+Power_Opex!F23, "-")</f>
        <v/>
      </c>
      <c r="G23" s="20">
        <f>IFERROR(RAN_Capex!G23+BH_Capex!G23+Tower_Capex!G23+Labor_Capex!G23+Power_Capex!G23+RAN_Opex!G23+BH_Opex!G23+Tower_Opex!G23+Power_Opex!G23, "-")</f>
        <v/>
      </c>
      <c r="H23" s="20">
        <f>IFERROR(RAN_Capex!H23+BH_Capex!H23+Tower_Capex!H23+Labor_Capex!H23+Power_Capex!H23+RAN_Opex!H23+BH_Opex!H23+Tower_Opex!H23+Power_Opex!H23, "-")</f>
        <v/>
      </c>
      <c r="I23" s="20">
        <f>IFERROR(RAN_Capex!I23+BH_Capex!I23+Tower_Capex!I23+Labor_Capex!I23+Power_Capex!I23+RAN_Opex!I23+BH_Opex!I23+Tower_Opex!I23+Power_Opex!I23, "-")</f>
        <v/>
      </c>
      <c r="J23" s="20">
        <f>IFERROR(RAN_Capex!J23+BH_Capex!J23+Tower_Capex!J23+Labor_Capex!J23+Power_Capex!J23+RAN_Opex!J23+BH_Opex!J23+Tower_Opex!J23+Power_Opex!J23, "-")</f>
        <v/>
      </c>
      <c r="K23" s="20">
        <f>IFERROR(RAN_Capex!K23+BH_Capex!K23+Tower_Capex!K23+Labor_Capex!K23+Power_Capex!K23+RAN_Opex!K23+BH_Opex!K23+Tower_Opex!K23+Power_Opex!K23, "-")</f>
        <v/>
      </c>
      <c r="L23" s="20">
        <f>IFERROR(RAN_Capex!L23+BH_Capex!L23+Tower_Capex!L23+Labor_Capex!L23+Power_Capex!L23+RAN_Opex!L23+BH_Opex!L23+Tower_Opex!L23+Power_Opex!L23, "-")</f>
        <v/>
      </c>
      <c r="M23" s="21">
        <f>IFERROR(SUMIF((C23:L23), "&lt;&gt;n/a"), "-")</f>
        <v/>
      </c>
      <c r="N23" s="30" t="n"/>
    </row>
    <row r="24">
      <c r="A24" s="20">
        <f>'New_4G_Sites'!A24</f>
        <v/>
      </c>
      <c r="B24" s="20">
        <f>'New_4G_Sites'!B24</f>
        <v/>
      </c>
      <c r="C24" s="20">
        <f>IFERROR(RAN_Capex!C24+BH_Capex!C24+Tower_Capex!C24+Labor_Capex!C24+Power_Capex!C24+RAN_Opex!C24+BH_Opex!C24+Tower_Opex!C24+Power_Opex!C24, "-")</f>
        <v/>
      </c>
      <c r="D24" s="20">
        <f>IFERROR(RAN_Capex!D24+BH_Capex!D24+Tower_Capex!D24+Labor_Capex!D24+Power_Capex!D24+RAN_Opex!D24+BH_Opex!D24+Tower_Opex!D24+Power_Opex!D24, "-")</f>
        <v/>
      </c>
      <c r="E24" s="20">
        <f>IFERROR(RAN_Capex!E24+BH_Capex!E24+Tower_Capex!E24+Labor_Capex!E24+Power_Capex!E24+RAN_Opex!E24+BH_Opex!E24+Tower_Opex!E24+Power_Opex!E24, "-")</f>
        <v/>
      </c>
      <c r="F24" s="20">
        <f>IFERROR(RAN_Capex!F24+BH_Capex!F24+Tower_Capex!F24+Labor_Capex!F24+Power_Capex!F24+RAN_Opex!F24+BH_Opex!F24+Tower_Opex!F24+Power_Opex!F24, "-")</f>
        <v/>
      </c>
      <c r="G24" s="20">
        <f>IFERROR(RAN_Capex!G24+BH_Capex!G24+Tower_Capex!G24+Labor_Capex!G24+Power_Capex!G24+RAN_Opex!G24+BH_Opex!G24+Tower_Opex!G24+Power_Opex!G24, "-")</f>
        <v/>
      </c>
      <c r="H24" s="20">
        <f>IFERROR(RAN_Capex!H24+BH_Capex!H24+Tower_Capex!H24+Labor_Capex!H24+Power_Capex!H24+RAN_Opex!H24+BH_Opex!H24+Tower_Opex!H24+Power_Opex!H24, "-")</f>
        <v/>
      </c>
      <c r="I24" s="20">
        <f>IFERROR(RAN_Capex!I24+BH_Capex!I24+Tower_Capex!I24+Labor_Capex!I24+Power_Capex!I24+RAN_Opex!I24+BH_Opex!I24+Tower_Opex!I24+Power_Opex!I24, "-")</f>
        <v/>
      </c>
      <c r="J24" s="20">
        <f>IFERROR(RAN_Capex!J24+BH_Capex!J24+Tower_Capex!J24+Labor_Capex!J24+Power_Capex!J24+RAN_Opex!J24+BH_Opex!J24+Tower_Opex!J24+Power_Opex!J24, "-")</f>
        <v/>
      </c>
      <c r="K24" s="20">
        <f>IFERROR(RAN_Capex!K24+BH_Capex!K24+Tower_Capex!K24+Labor_Capex!K24+Power_Capex!K24+RAN_Opex!K24+BH_Opex!K24+Tower_Opex!K24+Power_Opex!K24, "-")</f>
        <v/>
      </c>
      <c r="L24" s="20">
        <f>IFERROR(RAN_Capex!L24+BH_Capex!L24+Tower_Capex!L24+Labor_Capex!L24+Power_Capex!L24+RAN_Opex!L24+BH_Opex!L24+Tower_Opex!L24+Power_Opex!L24, "-")</f>
        <v/>
      </c>
      <c r="M24" s="21">
        <f>IFERROR(SUMIF((C24:L24), "&lt;&gt;n/a"), "-")</f>
        <v/>
      </c>
      <c r="N24" s="30" t="n"/>
    </row>
    <row r="25">
      <c r="A25" s="20">
        <f>'New_4G_Sites'!A25</f>
        <v/>
      </c>
      <c r="B25" s="20">
        <f>'New_4G_Sites'!B25</f>
        <v/>
      </c>
      <c r="C25" s="20">
        <f>IFERROR(RAN_Capex!C25+BH_Capex!C25+Tower_Capex!C25+Labor_Capex!C25+Power_Capex!C25+RAN_Opex!C25+BH_Opex!C25+Tower_Opex!C25+Power_Opex!C25, "-")</f>
        <v/>
      </c>
      <c r="D25" s="20">
        <f>IFERROR(RAN_Capex!D25+BH_Capex!D25+Tower_Capex!D25+Labor_Capex!D25+Power_Capex!D25+RAN_Opex!D25+BH_Opex!D25+Tower_Opex!D25+Power_Opex!D25, "-")</f>
        <v/>
      </c>
      <c r="E25" s="20">
        <f>IFERROR(RAN_Capex!E25+BH_Capex!E25+Tower_Capex!E25+Labor_Capex!E25+Power_Capex!E25+RAN_Opex!E25+BH_Opex!E25+Tower_Opex!E25+Power_Opex!E25, "-")</f>
        <v/>
      </c>
      <c r="F25" s="20">
        <f>IFERROR(RAN_Capex!F25+BH_Capex!F25+Tower_Capex!F25+Labor_Capex!F25+Power_Capex!F25+RAN_Opex!F25+BH_Opex!F25+Tower_Opex!F25+Power_Opex!F25, "-")</f>
        <v/>
      </c>
      <c r="G25" s="20">
        <f>IFERROR(RAN_Capex!G25+BH_Capex!G25+Tower_Capex!G25+Labor_Capex!G25+Power_Capex!G25+RAN_Opex!G25+BH_Opex!G25+Tower_Opex!G25+Power_Opex!G25, "-")</f>
        <v/>
      </c>
      <c r="H25" s="20">
        <f>IFERROR(RAN_Capex!H25+BH_Capex!H25+Tower_Capex!H25+Labor_Capex!H25+Power_Capex!H25+RAN_Opex!H25+BH_Opex!H25+Tower_Opex!H25+Power_Opex!H25, "-")</f>
        <v/>
      </c>
      <c r="I25" s="20">
        <f>IFERROR(RAN_Capex!I25+BH_Capex!I25+Tower_Capex!I25+Labor_Capex!I25+Power_Capex!I25+RAN_Opex!I25+BH_Opex!I25+Tower_Opex!I25+Power_Opex!I25, "-")</f>
        <v/>
      </c>
      <c r="J25" s="20">
        <f>IFERROR(RAN_Capex!J25+BH_Capex!J25+Tower_Capex!J25+Labor_Capex!J25+Power_Capex!J25+RAN_Opex!J25+BH_Opex!J25+Tower_Opex!J25+Power_Opex!J25, "-")</f>
        <v/>
      </c>
      <c r="K25" s="20">
        <f>IFERROR(RAN_Capex!K25+BH_Capex!K25+Tower_Capex!K25+Labor_Capex!K25+Power_Capex!K25+RAN_Opex!K25+BH_Opex!K25+Tower_Opex!K25+Power_Opex!K25, "-")</f>
        <v/>
      </c>
      <c r="L25" s="20">
        <f>IFERROR(RAN_Capex!L25+BH_Capex!L25+Tower_Capex!L25+Labor_Capex!L25+Power_Capex!L25+RAN_Opex!L25+BH_Opex!L25+Tower_Opex!L25+Power_Opex!L25, "-")</f>
        <v/>
      </c>
      <c r="M25" s="21">
        <f>IFERROR(SUMIF((C25:L25), "&lt;&gt;n/a"), "-")</f>
        <v/>
      </c>
      <c r="N25" s="30" t="n"/>
    </row>
    <row r="26">
      <c r="A26" s="20">
        <f>'New_4G_Sites'!A26</f>
        <v/>
      </c>
      <c r="B26" s="20">
        <f>'New_4G_Sites'!B26</f>
        <v/>
      </c>
      <c r="C26" s="20">
        <f>IFERROR(RAN_Capex!C26+BH_Capex!C26+Tower_Capex!C26+Labor_Capex!C26+Power_Capex!C26+RAN_Opex!C26+BH_Opex!C26+Tower_Opex!C26+Power_Opex!C26, "-")</f>
        <v/>
      </c>
      <c r="D26" s="20">
        <f>IFERROR(RAN_Capex!D26+BH_Capex!D26+Tower_Capex!D26+Labor_Capex!D26+Power_Capex!D26+RAN_Opex!D26+BH_Opex!D26+Tower_Opex!D26+Power_Opex!D26, "-")</f>
        <v/>
      </c>
      <c r="E26" s="20">
        <f>IFERROR(RAN_Capex!E26+BH_Capex!E26+Tower_Capex!E26+Labor_Capex!E26+Power_Capex!E26+RAN_Opex!E26+BH_Opex!E26+Tower_Opex!E26+Power_Opex!E26, "-")</f>
        <v/>
      </c>
      <c r="F26" s="20">
        <f>IFERROR(RAN_Capex!F26+BH_Capex!F26+Tower_Capex!F26+Labor_Capex!F26+Power_Capex!F26+RAN_Opex!F26+BH_Opex!F26+Tower_Opex!F26+Power_Opex!F26, "-")</f>
        <v/>
      </c>
      <c r="G26" s="20">
        <f>IFERROR(RAN_Capex!G26+BH_Capex!G26+Tower_Capex!G26+Labor_Capex!G26+Power_Capex!G26+RAN_Opex!G26+BH_Opex!G26+Tower_Opex!G26+Power_Opex!G26, "-")</f>
        <v/>
      </c>
      <c r="H26" s="20">
        <f>IFERROR(RAN_Capex!H26+BH_Capex!H26+Tower_Capex!H26+Labor_Capex!H26+Power_Capex!H26+RAN_Opex!H26+BH_Opex!H26+Tower_Opex!H26+Power_Opex!H26, "-")</f>
        <v/>
      </c>
      <c r="I26" s="20">
        <f>IFERROR(RAN_Capex!I26+BH_Capex!I26+Tower_Capex!I26+Labor_Capex!I26+Power_Capex!I26+RAN_Opex!I26+BH_Opex!I26+Tower_Opex!I26+Power_Opex!I26, "-")</f>
        <v/>
      </c>
      <c r="J26" s="20">
        <f>IFERROR(RAN_Capex!J26+BH_Capex!J26+Tower_Capex!J26+Labor_Capex!J26+Power_Capex!J26+RAN_Opex!J26+BH_Opex!J26+Tower_Opex!J26+Power_Opex!J26, "-")</f>
        <v/>
      </c>
      <c r="K26" s="20">
        <f>IFERROR(RAN_Capex!K26+BH_Capex!K26+Tower_Capex!K26+Labor_Capex!K26+Power_Capex!K26+RAN_Opex!K26+BH_Opex!K26+Tower_Opex!K26+Power_Opex!K26, "-")</f>
        <v/>
      </c>
      <c r="L26" s="20">
        <f>IFERROR(RAN_Capex!L26+BH_Capex!L26+Tower_Capex!L26+Labor_Capex!L26+Power_Capex!L26+RAN_Opex!L26+BH_Opex!L26+Tower_Opex!L26+Power_Opex!L26, "-")</f>
        <v/>
      </c>
      <c r="M26" s="21">
        <f>IFERROR(SUMIF((C26:L26), "&lt;&gt;n/a"), "-")</f>
        <v/>
      </c>
      <c r="N26" s="30" t="n"/>
    </row>
    <row r="27">
      <c r="A27" s="20">
        <f>'New_4G_Sites'!A27</f>
        <v/>
      </c>
      <c r="B27" s="20">
        <f>'New_4G_Sites'!B27</f>
        <v/>
      </c>
      <c r="C27" s="20">
        <f>IFERROR(RAN_Capex!C27+BH_Capex!C27+Tower_Capex!C27+Labor_Capex!C27+Power_Capex!C27+RAN_Opex!C27+BH_Opex!C27+Tower_Opex!C27+Power_Opex!C27, "-")</f>
        <v/>
      </c>
      <c r="D27" s="20">
        <f>IFERROR(RAN_Capex!D27+BH_Capex!D27+Tower_Capex!D27+Labor_Capex!D27+Power_Capex!D27+RAN_Opex!D27+BH_Opex!D27+Tower_Opex!D27+Power_Opex!D27, "-")</f>
        <v/>
      </c>
      <c r="E27" s="20">
        <f>IFERROR(RAN_Capex!E27+BH_Capex!E27+Tower_Capex!E27+Labor_Capex!E27+Power_Capex!E27+RAN_Opex!E27+BH_Opex!E27+Tower_Opex!E27+Power_Opex!E27, "-")</f>
        <v/>
      </c>
      <c r="F27" s="20">
        <f>IFERROR(RAN_Capex!F27+BH_Capex!F27+Tower_Capex!F27+Labor_Capex!F27+Power_Capex!F27+RAN_Opex!F27+BH_Opex!F27+Tower_Opex!F27+Power_Opex!F27, "-")</f>
        <v/>
      </c>
      <c r="G27" s="20">
        <f>IFERROR(RAN_Capex!G27+BH_Capex!G27+Tower_Capex!G27+Labor_Capex!G27+Power_Capex!G27+RAN_Opex!G27+BH_Opex!G27+Tower_Opex!G27+Power_Opex!G27, "-")</f>
        <v/>
      </c>
      <c r="H27" s="20">
        <f>IFERROR(RAN_Capex!H27+BH_Capex!H27+Tower_Capex!H27+Labor_Capex!H27+Power_Capex!H27+RAN_Opex!H27+BH_Opex!H27+Tower_Opex!H27+Power_Opex!H27, "-")</f>
        <v/>
      </c>
      <c r="I27" s="20">
        <f>IFERROR(RAN_Capex!I27+BH_Capex!I27+Tower_Capex!I27+Labor_Capex!I27+Power_Capex!I27+RAN_Opex!I27+BH_Opex!I27+Tower_Opex!I27+Power_Opex!I27, "-")</f>
        <v/>
      </c>
      <c r="J27" s="20">
        <f>IFERROR(RAN_Capex!J27+BH_Capex!J27+Tower_Capex!J27+Labor_Capex!J27+Power_Capex!J27+RAN_Opex!J27+BH_Opex!J27+Tower_Opex!J27+Power_Opex!J27, "-")</f>
        <v/>
      </c>
      <c r="K27" s="20">
        <f>IFERROR(RAN_Capex!K27+BH_Capex!K27+Tower_Capex!K27+Labor_Capex!K27+Power_Capex!K27+RAN_Opex!K27+BH_Opex!K27+Tower_Opex!K27+Power_Opex!K27, "-")</f>
        <v/>
      </c>
      <c r="L27" s="20">
        <f>IFERROR(RAN_Capex!L27+BH_Capex!L27+Tower_Capex!L27+Labor_Capex!L27+Power_Capex!L27+RAN_Opex!L27+BH_Opex!L27+Tower_Opex!L27+Power_Opex!L27, "-")</f>
        <v/>
      </c>
      <c r="M27" s="21">
        <f>IFERROR(SUMIF((C27:L27), "&lt;&gt;n/a"), "-")</f>
        <v/>
      </c>
      <c r="N27" s="30" t="n"/>
    </row>
    <row r="28">
      <c r="A28" s="20">
        <f>'New_4G_Sites'!A28</f>
        <v/>
      </c>
      <c r="B28" s="20">
        <f>'New_4G_Sites'!B28</f>
        <v/>
      </c>
      <c r="C28" s="20">
        <f>IFERROR(RAN_Capex!C28+BH_Capex!C28+Tower_Capex!C28+Labor_Capex!C28+Power_Capex!C28+RAN_Opex!C28+BH_Opex!C28+Tower_Opex!C28+Power_Opex!C28, "-")</f>
        <v/>
      </c>
      <c r="D28" s="20">
        <f>IFERROR(RAN_Capex!D28+BH_Capex!D28+Tower_Capex!D28+Labor_Capex!D28+Power_Capex!D28+RAN_Opex!D28+BH_Opex!D28+Tower_Opex!D28+Power_Opex!D28, "-")</f>
        <v/>
      </c>
      <c r="E28" s="20">
        <f>IFERROR(RAN_Capex!E28+BH_Capex!E28+Tower_Capex!E28+Labor_Capex!E28+Power_Capex!E28+RAN_Opex!E28+BH_Opex!E28+Tower_Opex!E28+Power_Opex!E28, "-")</f>
        <v/>
      </c>
      <c r="F28" s="20">
        <f>IFERROR(RAN_Capex!F28+BH_Capex!F28+Tower_Capex!F28+Labor_Capex!F28+Power_Capex!F28+RAN_Opex!F28+BH_Opex!F28+Tower_Opex!F28+Power_Opex!F28, "-")</f>
        <v/>
      </c>
      <c r="G28" s="20">
        <f>IFERROR(RAN_Capex!G28+BH_Capex!G28+Tower_Capex!G28+Labor_Capex!G28+Power_Capex!G28+RAN_Opex!G28+BH_Opex!G28+Tower_Opex!G28+Power_Opex!G28, "-")</f>
        <v/>
      </c>
      <c r="H28" s="20">
        <f>IFERROR(RAN_Capex!H28+BH_Capex!H28+Tower_Capex!H28+Labor_Capex!H28+Power_Capex!H28+RAN_Opex!H28+BH_Opex!H28+Tower_Opex!H28+Power_Opex!H28, "-")</f>
        <v/>
      </c>
      <c r="I28" s="20">
        <f>IFERROR(RAN_Capex!I28+BH_Capex!I28+Tower_Capex!I28+Labor_Capex!I28+Power_Capex!I28+RAN_Opex!I28+BH_Opex!I28+Tower_Opex!I28+Power_Opex!I28, "-")</f>
        <v/>
      </c>
      <c r="J28" s="20">
        <f>IFERROR(RAN_Capex!J28+BH_Capex!J28+Tower_Capex!J28+Labor_Capex!J28+Power_Capex!J28+RAN_Opex!J28+BH_Opex!J28+Tower_Opex!J28+Power_Opex!J28, "-")</f>
        <v/>
      </c>
      <c r="K28" s="20">
        <f>IFERROR(RAN_Capex!K28+BH_Capex!K28+Tower_Capex!K28+Labor_Capex!K28+Power_Capex!K28+RAN_Opex!K28+BH_Opex!K28+Tower_Opex!K28+Power_Opex!K28, "-")</f>
        <v/>
      </c>
      <c r="L28" s="20">
        <f>IFERROR(RAN_Capex!L28+BH_Capex!L28+Tower_Capex!L28+Labor_Capex!L28+Power_Capex!L28+RAN_Opex!L28+BH_Opex!L28+Tower_Opex!L28+Power_Opex!L28, "-")</f>
        <v/>
      </c>
      <c r="M28" s="21">
        <f>IFERROR(SUMIF((C28:L28), "&lt;&gt;n/a"), "-")</f>
        <v/>
      </c>
      <c r="N28" s="30" t="n"/>
    </row>
    <row r="29">
      <c r="A29" s="20">
        <f>'New_4G_Sites'!A29</f>
        <v/>
      </c>
      <c r="B29" s="20">
        <f>'New_4G_Sites'!B29</f>
        <v/>
      </c>
      <c r="C29" s="20">
        <f>IFERROR(RAN_Capex!C29+BH_Capex!C29+Tower_Capex!C29+Labor_Capex!C29+Power_Capex!C29+RAN_Opex!C29+BH_Opex!C29+Tower_Opex!C29+Power_Opex!C29, "-")</f>
        <v/>
      </c>
      <c r="D29" s="20">
        <f>IFERROR(RAN_Capex!D29+BH_Capex!D29+Tower_Capex!D29+Labor_Capex!D29+Power_Capex!D29+RAN_Opex!D29+BH_Opex!D29+Tower_Opex!D29+Power_Opex!D29, "-")</f>
        <v/>
      </c>
      <c r="E29" s="20">
        <f>IFERROR(RAN_Capex!E29+BH_Capex!E29+Tower_Capex!E29+Labor_Capex!E29+Power_Capex!E29+RAN_Opex!E29+BH_Opex!E29+Tower_Opex!E29+Power_Opex!E29, "-")</f>
        <v/>
      </c>
      <c r="F29" s="20">
        <f>IFERROR(RAN_Capex!F29+BH_Capex!F29+Tower_Capex!F29+Labor_Capex!F29+Power_Capex!F29+RAN_Opex!F29+BH_Opex!F29+Tower_Opex!F29+Power_Opex!F29, "-")</f>
        <v/>
      </c>
      <c r="G29" s="20">
        <f>IFERROR(RAN_Capex!G29+BH_Capex!G29+Tower_Capex!G29+Labor_Capex!G29+Power_Capex!G29+RAN_Opex!G29+BH_Opex!G29+Tower_Opex!G29+Power_Opex!G29, "-")</f>
        <v/>
      </c>
      <c r="H29" s="20">
        <f>IFERROR(RAN_Capex!H29+BH_Capex!H29+Tower_Capex!H29+Labor_Capex!H29+Power_Capex!H29+RAN_Opex!H29+BH_Opex!H29+Tower_Opex!H29+Power_Opex!H29, "-")</f>
        <v/>
      </c>
      <c r="I29" s="20">
        <f>IFERROR(RAN_Capex!I29+BH_Capex!I29+Tower_Capex!I29+Labor_Capex!I29+Power_Capex!I29+RAN_Opex!I29+BH_Opex!I29+Tower_Opex!I29+Power_Opex!I29, "-")</f>
        <v/>
      </c>
      <c r="J29" s="20">
        <f>IFERROR(RAN_Capex!J29+BH_Capex!J29+Tower_Capex!J29+Labor_Capex!J29+Power_Capex!J29+RAN_Opex!J29+BH_Opex!J29+Tower_Opex!J29+Power_Opex!J29, "-")</f>
        <v/>
      </c>
      <c r="K29" s="20">
        <f>IFERROR(RAN_Capex!K29+BH_Capex!K29+Tower_Capex!K29+Labor_Capex!K29+Power_Capex!K29+RAN_Opex!K29+BH_Opex!K29+Tower_Opex!K29+Power_Opex!K29, "-")</f>
        <v/>
      </c>
      <c r="L29" s="20">
        <f>IFERROR(RAN_Capex!L29+BH_Capex!L29+Tower_Capex!L29+Labor_Capex!L29+Power_Capex!L29+RAN_Opex!L29+BH_Opex!L29+Tower_Opex!L29+Power_Opex!L29, "-")</f>
        <v/>
      </c>
      <c r="M29" s="21">
        <f>IFERROR(SUMIF((C29:L29), "&lt;&gt;n/a"), "-")</f>
        <v/>
      </c>
      <c r="N29" s="30" t="n"/>
    </row>
    <row r="30">
      <c r="A30" s="20">
        <f>'New_4G_Sites'!A30</f>
        <v/>
      </c>
      <c r="B30" s="20">
        <f>'New_4G_Sites'!B30</f>
        <v/>
      </c>
      <c r="C30" s="20">
        <f>IFERROR(RAN_Capex!C30+BH_Capex!C30+Tower_Capex!C30+Labor_Capex!C30+Power_Capex!C30+RAN_Opex!C30+BH_Opex!C30+Tower_Opex!C30+Power_Opex!C30, "-")</f>
        <v/>
      </c>
      <c r="D30" s="20">
        <f>IFERROR(RAN_Capex!D30+BH_Capex!D30+Tower_Capex!D30+Labor_Capex!D30+Power_Capex!D30+RAN_Opex!D30+BH_Opex!D30+Tower_Opex!D30+Power_Opex!D30, "-")</f>
        <v/>
      </c>
      <c r="E30" s="20">
        <f>IFERROR(RAN_Capex!E30+BH_Capex!E30+Tower_Capex!E30+Labor_Capex!E30+Power_Capex!E30+RAN_Opex!E30+BH_Opex!E30+Tower_Opex!E30+Power_Opex!E30, "-")</f>
        <v/>
      </c>
      <c r="F30" s="20">
        <f>IFERROR(RAN_Capex!F30+BH_Capex!F30+Tower_Capex!F30+Labor_Capex!F30+Power_Capex!F30+RAN_Opex!F30+BH_Opex!F30+Tower_Opex!F30+Power_Opex!F30, "-")</f>
        <v/>
      </c>
      <c r="G30" s="20">
        <f>IFERROR(RAN_Capex!G30+BH_Capex!G30+Tower_Capex!G30+Labor_Capex!G30+Power_Capex!G30+RAN_Opex!G30+BH_Opex!G30+Tower_Opex!G30+Power_Opex!G30, "-")</f>
        <v/>
      </c>
      <c r="H30" s="20">
        <f>IFERROR(RAN_Capex!H30+BH_Capex!H30+Tower_Capex!H30+Labor_Capex!H30+Power_Capex!H30+RAN_Opex!H30+BH_Opex!H30+Tower_Opex!H30+Power_Opex!H30, "-")</f>
        <v/>
      </c>
      <c r="I30" s="20">
        <f>IFERROR(RAN_Capex!I30+BH_Capex!I30+Tower_Capex!I30+Labor_Capex!I30+Power_Capex!I30+RAN_Opex!I30+BH_Opex!I30+Tower_Opex!I30+Power_Opex!I30, "-")</f>
        <v/>
      </c>
      <c r="J30" s="20">
        <f>IFERROR(RAN_Capex!J30+BH_Capex!J30+Tower_Capex!J30+Labor_Capex!J30+Power_Capex!J30+RAN_Opex!J30+BH_Opex!J30+Tower_Opex!J30+Power_Opex!J30, "-")</f>
        <v/>
      </c>
      <c r="K30" s="20">
        <f>IFERROR(RAN_Capex!K30+BH_Capex!K30+Tower_Capex!K30+Labor_Capex!K30+Power_Capex!K30+RAN_Opex!K30+BH_Opex!K30+Tower_Opex!K30+Power_Opex!K30, "-")</f>
        <v/>
      </c>
      <c r="L30" s="20">
        <f>IFERROR(RAN_Capex!L30+BH_Capex!L30+Tower_Capex!L30+Labor_Capex!L30+Power_Capex!L30+RAN_Opex!L30+BH_Opex!L30+Tower_Opex!L30+Power_Opex!L30, "-")</f>
        <v/>
      </c>
      <c r="M30" s="21">
        <f>IFERROR(SUMIF((C30:L30), "&lt;&gt;n/a"), "-")</f>
        <v/>
      </c>
      <c r="N30" s="30" t="n"/>
    </row>
    <row r="31">
      <c r="A31" s="20">
        <f>'New_4G_Sites'!A31</f>
        <v/>
      </c>
      <c r="B31" s="20">
        <f>'New_4G_Sites'!B31</f>
        <v/>
      </c>
      <c r="C31" s="20">
        <f>IFERROR(RAN_Capex!C31+BH_Capex!C31+Tower_Capex!C31+Labor_Capex!C31+Power_Capex!C31+RAN_Opex!C31+BH_Opex!C31+Tower_Opex!C31+Power_Opex!C31, "-")</f>
        <v/>
      </c>
      <c r="D31" s="20">
        <f>IFERROR(RAN_Capex!D31+BH_Capex!D31+Tower_Capex!D31+Labor_Capex!D31+Power_Capex!D31+RAN_Opex!D31+BH_Opex!D31+Tower_Opex!D31+Power_Opex!D31, "-")</f>
        <v/>
      </c>
      <c r="E31" s="20">
        <f>IFERROR(RAN_Capex!E31+BH_Capex!E31+Tower_Capex!E31+Labor_Capex!E31+Power_Capex!E31+RAN_Opex!E31+BH_Opex!E31+Tower_Opex!E31+Power_Opex!E31, "-")</f>
        <v/>
      </c>
      <c r="F31" s="20">
        <f>IFERROR(RAN_Capex!F31+BH_Capex!F31+Tower_Capex!F31+Labor_Capex!F31+Power_Capex!F31+RAN_Opex!F31+BH_Opex!F31+Tower_Opex!F31+Power_Opex!F31, "-")</f>
        <v/>
      </c>
      <c r="G31" s="20">
        <f>IFERROR(RAN_Capex!G31+BH_Capex!G31+Tower_Capex!G31+Labor_Capex!G31+Power_Capex!G31+RAN_Opex!G31+BH_Opex!G31+Tower_Opex!G31+Power_Opex!G31, "-")</f>
        <v/>
      </c>
      <c r="H31" s="20">
        <f>IFERROR(RAN_Capex!H31+BH_Capex!H31+Tower_Capex!H31+Labor_Capex!H31+Power_Capex!H31+RAN_Opex!H31+BH_Opex!H31+Tower_Opex!H31+Power_Opex!H31, "-")</f>
        <v/>
      </c>
      <c r="I31" s="20">
        <f>IFERROR(RAN_Capex!I31+BH_Capex!I31+Tower_Capex!I31+Labor_Capex!I31+Power_Capex!I31+RAN_Opex!I31+BH_Opex!I31+Tower_Opex!I31+Power_Opex!I31, "-")</f>
        <v/>
      </c>
      <c r="J31" s="20">
        <f>IFERROR(RAN_Capex!J31+BH_Capex!J31+Tower_Capex!J31+Labor_Capex!J31+Power_Capex!J31+RAN_Opex!J31+BH_Opex!J31+Tower_Opex!J31+Power_Opex!J31, "-")</f>
        <v/>
      </c>
      <c r="K31" s="20">
        <f>IFERROR(RAN_Capex!K31+BH_Capex!K31+Tower_Capex!K31+Labor_Capex!K31+Power_Capex!K31+RAN_Opex!K31+BH_Opex!K31+Tower_Opex!K31+Power_Opex!K31, "-")</f>
        <v/>
      </c>
      <c r="L31" s="20">
        <f>IFERROR(RAN_Capex!L31+BH_Capex!L31+Tower_Capex!L31+Labor_Capex!L31+Power_Capex!L31+RAN_Opex!L31+BH_Opex!L31+Tower_Opex!L31+Power_Opex!L31, "-")</f>
        <v/>
      </c>
      <c r="M31" s="21">
        <f>IFERROR(SUMIF((C31:L31), "&lt;&gt;n/a"), "-")</f>
        <v/>
      </c>
      <c r="N31" s="30" t="n"/>
    </row>
    <row r="32">
      <c r="A32" s="20">
        <f>'New_4G_Sites'!A32</f>
        <v/>
      </c>
      <c r="B32" s="20">
        <f>'New_4G_Sites'!B32</f>
        <v/>
      </c>
      <c r="C32" s="20">
        <f>IFERROR(RAN_Capex!C32+BH_Capex!C32+Tower_Capex!C32+Labor_Capex!C32+Power_Capex!C32+RAN_Opex!C32+BH_Opex!C32+Tower_Opex!C32+Power_Opex!C32, "-")</f>
        <v/>
      </c>
      <c r="D32" s="20">
        <f>IFERROR(RAN_Capex!D32+BH_Capex!D32+Tower_Capex!D32+Labor_Capex!D32+Power_Capex!D32+RAN_Opex!D32+BH_Opex!D32+Tower_Opex!D32+Power_Opex!D32, "-")</f>
        <v/>
      </c>
      <c r="E32" s="20">
        <f>IFERROR(RAN_Capex!E32+BH_Capex!E32+Tower_Capex!E32+Labor_Capex!E32+Power_Capex!E32+RAN_Opex!E32+BH_Opex!E32+Tower_Opex!E32+Power_Opex!E32, "-")</f>
        <v/>
      </c>
      <c r="F32" s="20">
        <f>IFERROR(RAN_Capex!F32+BH_Capex!F32+Tower_Capex!F32+Labor_Capex!F32+Power_Capex!F32+RAN_Opex!F32+BH_Opex!F32+Tower_Opex!F32+Power_Opex!F32, "-")</f>
        <v/>
      </c>
      <c r="G32" s="20">
        <f>IFERROR(RAN_Capex!G32+BH_Capex!G32+Tower_Capex!G32+Labor_Capex!G32+Power_Capex!G32+RAN_Opex!G32+BH_Opex!G32+Tower_Opex!G32+Power_Opex!G32, "-")</f>
        <v/>
      </c>
      <c r="H32" s="20">
        <f>IFERROR(RAN_Capex!H32+BH_Capex!H32+Tower_Capex!H32+Labor_Capex!H32+Power_Capex!H32+RAN_Opex!H32+BH_Opex!H32+Tower_Opex!H32+Power_Opex!H32, "-")</f>
        <v/>
      </c>
      <c r="I32" s="20">
        <f>IFERROR(RAN_Capex!I32+BH_Capex!I32+Tower_Capex!I32+Labor_Capex!I32+Power_Capex!I32+RAN_Opex!I32+BH_Opex!I32+Tower_Opex!I32+Power_Opex!I32, "-")</f>
        <v/>
      </c>
      <c r="J32" s="20">
        <f>IFERROR(RAN_Capex!J32+BH_Capex!J32+Tower_Capex!J32+Labor_Capex!J32+Power_Capex!J32+RAN_Opex!J32+BH_Opex!J32+Tower_Opex!J32+Power_Opex!J32, "-")</f>
        <v/>
      </c>
      <c r="K32" s="20">
        <f>IFERROR(RAN_Capex!K32+BH_Capex!K32+Tower_Capex!K32+Labor_Capex!K32+Power_Capex!K32+RAN_Opex!K32+BH_Opex!K32+Tower_Opex!K32+Power_Opex!K32, "-")</f>
        <v/>
      </c>
      <c r="L32" s="20">
        <f>IFERROR(RAN_Capex!L32+BH_Capex!L32+Tower_Capex!L32+Labor_Capex!L32+Power_Capex!L32+RAN_Opex!L32+BH_Opex!L32+Tower_Opex!L32+Power_Opex!L32, "-")</f>
        <v/>
      </c>
      <c r="M32" s="21">
        <f>IFERROR(SUMIF((C32:L32), "&lt;&gt;n/a"), "-")</f>
        <v/>
      </c>
      <c r="N32" s="30" t="n"/>
    </row>
    <row r="33">
      <c r="A33" s="20">
        <f>'New_4G_Sites'!A33</f>
        <v/>
      </c>
      <c r="B33" s="20">
        <f>'New_4G_Sites'!B33</f>
        <v/>
      </c>
      <c r="C33" s="20">
        <f>IFERROR(RAN_Capex!C33+BH_Capex!C33+Tower_Capex!C33+Labor_Capex!C33+Power_Capex!C33+RAN_Opex!C33+BH_Opex!C33+Tower_Opex!C33+Power_Opex!C33, "-")</f>
        <v/>
      </c>
      <c r="D33" s="20">
        <f>IFERROR(RAN_Capex!D33+BH_Capex!D33+Tower_Capex!D33+Labor_Capex!D33+Power_Capex!D33+RAN_Opex!D33+BH_Opex!D33+Tower_Opex!D33+Power_Opex!D33, "-")</f>
        <v/>
      </c>
      <c r="E33" s="20">
        <f>IFERROR(RAN_Capex!E33+BH_Capex!E33+Tower_Capex!E33+Labor_Capex!E33+Power_Capex!E33+RAN_Opex!E33+BH_Opex!E33+Tower_Opex!E33+Power_Opex!E33, "-")</f>
        <v/>
      </c>
      <c r="F33" s="20">
        <f>IFERROR(RAN_Capex!F33+BH_Capex!F33+Tower_Capex!F33+Labor_Capex!F33+Power_Capex!F33+RAN_Opex!F33+BH_Opex!F33+Tower_Opex!F33+Power_Opex!F33, "-")</f>
        <v/>
      </c>
      <c r="G33" s="20">
        <f>IFERROR(RAN_Capex!G33+BH_Capex!G33+Tower_Capex!G33+Labor_Capex!G33+Power_Capex!G33+RAN_Opex!G33+BH_Opex!G33+Tower_Opex!G33+Power_Opex!G33, "-")</f>
        <v/>
      </c>
      <c r="H33" s="20">
        <f>IFERROR(RAN_Capex!H33+BH_Capex!H33+Tower_Capex!H33+Labor_Capex!H33+Power_Capex!H33+RAN_Opex!H33+BH_Opex!H33+Tower_Opex!H33+Power_Opex!H33, "-")</f>
        <v/>
      </c>
      <c r="I33" s="20">
        <f>IFERROR(RAN_Capex!I33+BH_Capex!I33+Tower_Capex!I33+Labor_Capex!I33+Power_Capex!I33+RAN_Opex!I33+BH_Opex!I33+Tower_Opex!I33+Power_Opex!I33, "-")</f>
        <v/>
      </c>
      <c r="J33" s="20">
        <f>IFERROR(RAN_Capex!J33+BH_Capex!J33+Tower_Capex!J33+Labor_Capex!J33+Power_Capex!J33+RAN_Opex!J33+BH_Opex!J33+Tower_Opex!J33+Power_Opex!J33, "-")</f>
        <v/>
      </c>
      <c r="K33" s="20">
        <f>IFERROR(RAN_Capex!K33+BH_Capex!K33+Tower_Capex!K33+Labor_Capex!K33+Power_Capex!K33+RAN_Opex!K33+BH_Opex!K33+Tower_Opex!K33+Power_Opex!K33, "-")</f>
        <v/>
      </c>
      <c r="L33" s="20">
        <f>IFERROR(RAN_Capex!L33+BH_Capex!L33+Tower_Capex!L33+Labor_Capex!L33+Power_Capex!L33+RAN_Opex!L33+BH_Opex!L33+Tower_Opex!L33+Power_Opex!L33, "-")</f>
        <v/>
      </c>
      <c r="M33" s="21">
        <f>IFERROR(SUMIF((C33:L33), "&lt;&gt;n/a"), "-")</f>
        <v/>
      </c>
      <c r="N33" s="30" t="n"/>
    </row>
    <row r="34">
      <c r="A34" s="20">
        <f>'New_4G_Sites'!A34</f>
        <v/>
      </c>
      <c r="B34" s="20">
        <f>'New_4G_Sites'!B34</f>
        <v/>
      </c>
      <c r="C34" s="20">
        <f>IFERROR(RAN_Capex!C34+BH_Capex!C34+Tower_Capex!C34+Labor_Capex!C34+Power_Capex!C34+RAN_Opex!C34+BH_Opex!C34+Tower_Opex!C34+Power_Opex!C34, "-")</f>
        <v/>
      </c>
      <c r="D34" s="20">
        <f>IFERROR(RAN_Capex!D34+BH_Capex!D34+Tower_Capex!D34+Labor_Capex!D34+Power_Capex!D34+RAN_Opex!D34+BH_Opex!D34+Tower_Opex!D34+Power_Opex!D34, "-")</f>
        <v/>
      </c>
      <c r="E34" s="20">
        <f>IFERROR(RAN_Capex!E34+BH_Capex!E34+Tower_Capex!E34+Labor_Capex!E34+Power_Capex!E34+RAN_Opex!E34+BH_Opex!E34+Tower_Opex!E34+Power_Opex!E34, "-")</f>
        <v/>
      </c>
      <c r="F34" s="20">
        <f>IFERROR(RAN_Capex!F34+BH_Capex!F34+Tower_Capex!F34+Labor_Capex!F34+Power_Capex!F34+RAN_Opex!F34+BH_Opex!F34+Tower_Opex!F34+Power_Opex!F34, "-")</f>
        <v/>
      </c>
      <c r="G34" s="20">
        <f>IFERROR(RAN_Capex!G34+BH_Capex!G34+Tower_Capex!G34+Labor_Capex!G34+Power_Capex!G34+RAN_Opex!G34+BH_Opex!G34+Tower_Opex!G34+Power_Opex!G34, "-")</f>
        <v/>
      </c>
      <c r="H34" s="20">
        <f>IFERROR(RAN_Capex!H34+BH_Capex!H34+Tower_Capex!H34+Labor_Capex!H34+Power_Capex!H34+RAN_Opex!H34+BH_Opex!H34+Tower_Opex!H34+Power_Opex!H34, "-")</f>
        <v/>
      </c>
      <c r="I34" s="20">
        <f>IFERROR(RAN_Capex!I34+BH_Capex!I34+Tower_Capex!I34+Labor_Capex!I34+Power_Capex!I34+RAN_Opex!I34+BH_Opex!I34+Tower_Opex!I34+Power_Opex!I34, "-")</f>
        <v/>
      </c>
      <c r="J34" s="20">
        <f>IFERROR(RAN_Capex!J34+BH_Capex!J34+Tower_Capex!J34+Labor_Capex!J34+Power_Capex!J34+RAN_Opex!J34+BH_Opex!J34+Tower_Opex!J34+Power_Opex!J34, "-")</f>
        <v/>
      </c>
      <c r="K34" s="20">
        <f>IFERROR(RAN_Capex!K34+BH_Capex!K34+Tower_Capex!K34+Labor_Capex!K34+Power_Capex!K34+RAN_Opex!K34+BH_Opex!K34+Tower_Opex!K34+Power_Opex!K34, "-")</f>
        <v/>
      </c>
      <c r="L34" s="20">
        <f>IFERROR(RAN_Capex!L34+BH_Capex!L34+Tower_Capex!L34+Labor_Capex!L34+Power_Capex!L34+RAN_Opex!L34+BH_Opex!L34+Tower_Opex!L34+Power_Opex!L34, "-")</f>
        <v/>
      </c>
      <c r="M34" s="21">
        <f>IFERROR(SUMIF((C34:L34), "&lt;&gt;n/a"), "-")</f>
        <v/>
      </c>
      <c r="N34" s="30" t="n"/>
    </row>
    <row r="35">
      <c r="A35" s="20">
        <f>'New_4G_Sites'!A35</f>
        <v/>
      </c>
      <c r="B35" s="20">
        <f>'New_4G_Sites'!B35</f>
        <v/>
      </c>
      <c r="C35" s="20">
        <f>IFERROR(RAN_Capex!C35+BH_Capex!C35+Tower_Capex!C35+Labor_Capex!C35+Power_Capex!C35+RAN_Opex!C35+BH_Opex!C35+Tower_Opex!C35+Power_Opex!C35, "-")</f>
        <v/>
      </c>
      <c r="D35" s="20">
        <f>IFERROR(RAN_Capex!D35+BH_Capex!D35+Tower_Capex!D35+Labor_Capex!D35+Power_Capex!D35+RAN_Opex!D35+BH_Opex!D35+Tower_Opex!D35+Power_Opex!D35, "-")</f>
        <v/>
      </c>
      <c r="E35" s="20">
        <f>IFERROR(RAN_Capex!E35+BH_Capex!E35+Tower_Capex!E35+Labor_Capex!E35+Power_Capex!E35+RAN_Opex!E35+BH_Opex!E35+Tower_Opex!E35+Power_Opex!E35, "-")</f>
        <v/>
      </c>
      <c r="F35" s="20">
        <f>IFERROR(RAN_Capex!F35+BH_Capex!F35+Tower_Capex!F35+Labor_Capex!F35+Power_Capex!F35+RAN_Opex!F35+BH_Opex!F35+Tower_Opex!F35+Power_Opex!F35, "-")</f>
        <v/>
      </c>
      <c r="G35" s="20">
        <f>IFERROR(RAN_Capex!G35+BH_Capex!G35+Tower_Capex!G35+Labor_Capex!G35+Power_Capex!G35+RAN_Opex!G35+BH_Opex!G35+Tower_Opex!G35+Power_Opex!G35, "-")</f>
        <v/>
      </c>
      <c r="H35" s="20">
        <f>IFERROR(RAN_Capex!H35+BH_Capex!H35+Tower_Capex!H35+Labor_Capex!H35+Power_Capex!H35+RAN_Opex!H35+BH_Opex!H35+Tower_Opex!H35+Power_Opex!H35, "-")</f>
        <v/>
      </c>
      <c r="I35" s="20">
        <f>IFERROR(RAN_Capex!I35+BH_Capex!I35+Tower_Capex!I35+Labor_Capex!I35+Power_Capex!I35+RAN_Opex!I35+BH_Opex!I35+Tower_Opex!I35+Power_Opex!I35, "-")</f>
        <v/>
      </c>
      <c r="J35" s="20">
        <f>IFERROR(RAN_Capex!J35+BH_Capex!J35+Tower_Capex!J35+Labor_Capex!J35+Power_Capex!J35+RAN_Opex!J35+BH_Opex!J35+Tower_Opex!J35+Power_Opex!J35, "-")</f>
        <v/>
      </c>
      <c r="K35" s="20">
        <f>IFERROR(RAN_Capex!K35+BH_Capex!K35+Tower_Capex!K35+Labor_Capex!K35+Power_Capex!K35+RAN_Opex!K35+BH_Opex!K35+Tower_Opex!K35+Power_Opex!K35, "-")</f>
        <v/>
      </c>
      <c r="L35" s="20">
        <f>IFERROR(RAN_Capex!L35+BH_Capex!L35+Tower_Capex!L35+Labor_Capex!L35+Power_Capex!L35+RAN_Opex!L35+BH_Opex!L35+Tower_Opex!L35+Power_Opex!L35, "-")</f>
        <v/>
      </c>
      <c r="M35" s="21">
        <f>IFERROR(SUMIF((C35:L35), "&lt;&gt;n/a"), "-")</f>
        <v/>
      </c>
      <c r="N35" s="30" t="n"/>
    </row>
    <row r="36">
      <c r="A36" s="20">
        <f>'New_4G_Sites'!A36</f>
        <v/>
      </c>
      <c r="B36" s="20">
        <f>'New_4G_Sites'!B36</f>
        <v/>
      </c>
      <c r="C36" s="20">
        <f>IFERROR(RAN_Capex!C36+BH_Capex!C36+Tower_Capex!C36+Labor_Capex!C36+Power_Capex!C36+RAN_Opex!C36+BH_Opex!C36+Tower_Opex!C36+Power_Opex!C36, "-")</f>
        <v/>
      </c>
      <c r="D36" s="20">
        <f>IFERROR(RAN_Capex!D36+BH_Capex!D36+Tower_Capex!D36+Labor_Capex!D36+Power_Capex!D36+RAN_Opex!D36+BH_Opex!D36+Tower_Opex!D36+Power_Opex!D36, "-")</f>
        <v/>
      </c>
      <c r="E36" s="20">
        <f>IFERROR(RAN_Capex!E36+BH_Capex!E36+Tower_Capex!E36+Labor_Capex!E36+Power_Capex!E36+RAN_Opex!E36+BH_Opex!E36+Tower_Opex!E36+Power_Opex!E36, "-")</f>
        <v/>
      </c>
      <c r="F36" s="20">
        <f>IFERROR(RAN_Capex!F36+BH_Capex!F36+Tower_Capex!F36+Labor_Capex!F36+Power_Capex!F36+RAN_Opex!F36+BH_Opex!F36+Tower_Opex!F36+Power_Opex!F36, "-")</f>
        <v/>
      </c>
      <c r="G36" s="20">
        <f>IFERROR(RAN_Capex!G36+BH_Capex!G36+Tower_Capex!G36+Labor_Capex!G36+Power_Capex!G36+RAN_Opex!G36+BH_Opex!G36+Tower_Opex!G36+Power_Opex!G36, "-")</f>
        <v/>
      </c>
      <c r="H36" s="20">
        <f>IFERROR(RAN_Capex!H36+BH_Capex!H36+Tower_Capex!H36+Labor_Capex!H36+Power_Capex!H36+RAN_Opex!H36+BH_Opex!H36+Tower_Opex!H36+Power_Opex!H36, "-")</f>
        <v/>
      </c>
      <c r="I36" s="20">
        <f>IFERROR(RAN_Capex!I36+BH_Capex!I36+Tower_Capex!I36+Labor_Capex!I36+Power_Capex!I36+RAN_Opex!I36+BH_Opex!I36+Tower_Opex!I36+Power_Opex!I36, "-")</f>
        <v/>
      </c>
      <c r="J36" s="20">
        <f>IFERROR(RAN_Capex!J36+BH_Capex!J36+Tower_Capex!J36+Labor_Capex!J36+Power_Capex!J36+RAN_Opex!J36+BH_Opex!J36+Tower_Opex!J36+Power_Opex!J36, "-")</f>
        <v/>
      </c>
      <c r="K36" s="20">
        <f>IFERROR(RAN_Capex!K36+BH_Capex!K36+Tower_Capex!K36+Labor_Capex!K36+Power_Capex!K36+RAN_Opex!K36+BH_Opex!K36+Tower_Opex!K36+Power_Opex!K36, "-")</f>
        <v/>
      </c>
      <c r="L36" s="20">
        <f>IFERROR(RAN_Capex!L36+BH_Capex!L36+Tower_Capex!L36+Labor_Capex!L36+Power_Capex!L36+RAN_Opex!L36+BH_Opex!L36+Tower_Opex!L36+Power_Opex!L36, "-")</f>
        <v/>
      </c>
      <c r="M36" s="21">
        <f>IFERROR(SUMIF((C36:L36), "&lt;&gt;n/a"), "-")</f>
        <v/>
      </c>
      <c r="N36" s="30" t="n"/>
    </row>
    <row r="37">
      <c r="A37" s="20">
        <f>'New_4G_Sites'!A37</f>
        <v/>
      </c>
      <c r="B37" s="20">
        <f>'New_4G_Sites'!B37</f>
        <v/>
      </c>
      <c r="C37" s="20">
        <f>IFERROR(RAN_Capex!C37+BH_Capex!C37+Tower_Capex!C37+Labor_Capex!C37+Power_Capex!C37+RAN_Opex!C37+BH_Opex!C37+Tower_Opex!C37+Power_Opex!C37, "-")</f>
        <v/>
      </c>
      <c r="D37" s="20">
        <f>IFERROR(RAN_Capex!D37+BH_Capex!D37+Tower_Capex!D37+Labor_Capex!D37+Power_Capex!D37+RAN_Opex!D37+BH_Opex!D37+Tower_Opex!D37+Power_Opex!D37, "-")</f>
        <v/>
      </c>
      <c r="E37" s="20">
        <f>IFERROR(RAN_Capex!E37+BH_Capex!E37+Tower_Capex!E37+Labor_Capex!E37+Power_Capex!E37+RAN_Opex!E37+BH_Opex!E37+Tower_Opex!E37+Power_Opex!E37, "-")</f>
        <v/>
      </c>
      <c r="F37" s="20">
        <f>IFERROR(RAN_Capex!F37+BH_Capex!F37+Tower_Capex!F37+Labor_Capex!F37+Power_Capex!F37+RAN_Opex!F37+BH_Opex!F37+Tower_Opex!F37+Power_Opex!F37, "-")</f>
        <v/>
      </c>
      <c r="G37" s="20">
        <f>IFERROR(RAN_Capex!G37+BH_Capex!G37+Tower_Capex!G37+Labor_Capex!G37+Power_Capex!G37+RAN_Opex!G37+BH_Opex!G37+Tower_Opex!G37+Power_Opex!G37, "-")</f>
        <v/>
      </c>
      <c r="H37" s="20">
        <f>IFERROR(RAN_Capex!H37+BH_Capex!H37+Tower_Capex!H37+Labor_Capex!H37+Power_Capex!H37+RAN_Opex!H37+BH_Opex!H37+Tower_Opex!H37+Power_Opex!H37, "-")</f>
        <v/>
      </c>
      <c r="I37" s="20">
        <f>IFERROR(RAN_Capex!I37+BH_Capex!I37+Tower_Capex!I37+Labor_Capex!I37+Power_Capex!I37+RAN_Opex!I37+BH_Opex!I37+Tower_Opex!I37+Power_Opex!I37, "-")</f>
        <v/>
      </c>
      <c r="J37" s="20">
        <f>IFERROR(RAN_Capex!J37+BH_Capex!J37+Tower_Capex!J37+Labor_Capex!J37+Power_Capex!J37+RAN_Opex!J37+BH_Opex!J37+Tower_Opex!J37+Power_Opex!J37, "-")</f>
        <v/>
      </c>
      <c r="K37" s="20">
        <f>IFERROR(RAN_Capex!K37+BH_Capex!K37+Tower_Capex!K37+Labor_Capex!K37+Power_Capex!K37+RAN_Opex!K37+BH_Opex!K37+Tower_Opex!K37+Power_Opex!K37, "-")</f>
        <v/>
      </c>
      <c r="L37" s="20">
        <f>IFERROR(RAN_Capex!L37+BH_Capex!L37+Tower_Capex!L37+Labor_Capex!L37+Power_Capex!L37+RAN_Opex!L37+BH_Opex!L37+Tower_Opex!L37+Power_Opex!L37, "-")</f>
        <v/>
      </c>
      <c r="M37" s="21">
        <f>IFERROR(SUMIF((C37:L37), "&lt;&gt;n/a"), "-")</f>
        <v/>
      </c>
      <c r="N37" s="30" t="n"/>
    </row>
    <row r="38">
      <c r="A38" s="20">
        <f>'New_4G_Sites'!A38</f>
        <v/>
      </c>
      <c r="B38" s="20">
        <f>'New_4G_Sites'!B38</f>
        <v/>
      </c>
      <c r="C38" s="20">
        <f>IFERROR(RAN_Capex!C38+BH_Capex!C38+Tower_Capex!C38+Labor_Capex!C38+Power_Capex!C38+RAN_Opex!C38+BH_Opex!C38+Tower_Opex!C38+Power_Opex!C38, "-")</f>
        <v/>
      </c>
      <c r="D38" s="20">
        <f>IFERROR(RAN_Capex!D38+BH_Capex!D38+Tower_Capex!D38+Labor_Capex!D38+Power_Capex!D38+RAN_Opex!D38+BH_Opex!D38+Tower_Opex!D38+Power_Opex!D38, "-")</f>
        <v/>
      </c>
      <c r="E38" s="20">
        <f>IFERROR(RAN_Capex!E38+BH_Capex!E38+Tower_Capex!E38+Labor_Capex!E38+Power_Capex!E38+RAN_Opex!E38+BH_Opex!E38+Tower_Opex!E38+Power_Opex!E38, "-")</f>
        <v/>
      </c>
      <c r="F38" s="20">
        <f>IFERROR(RAN_Capex!F38+BH_Capex!F38+Tower_Capex!F38+Labor_Capex!F38+Power_Capex!F38+RAN_Opex!F38+BH_Opex!F38+Tower_Opex!F38+Power_Opex!F38, "-")</f>
        <v/>
      </c>
      <c r="G38" s="20">
        <f>IFERROR(RAN_Capex!G38+BH_Capex!G38+Tower_Capex!G38+Labor_Capex!G38+Power_Capex!G38+RAN_Opex!G38+BH_Opex!G38+Tower_Opex!G38+Power_Opex!G38, "-")</f>
        <v/>
      </c>
      <c r="H38" s="20">
        <f>IFERROR(RAN_Capex!H38+BH_Capex!H38+Tower_Capex!H38+Labor_Capex!H38+Power_Capex!H38+RAN_Opex!H38+BH_Opex!H38+Tower_Opex!H38+Power_Opex!H38, "-")</f>
        <v/>
      </c>
      <c r="I38" s="20">
        <f>IFERROR(RAN_Capex!I38+BH_Capex!I38+Tower_Capex!I38+Labor_Capex!I38+Power_Capex!I38+RAN_Opex!I38+BH_Opex!I38+Tower_Opex!I38+Power_Opex!I38, "-")</f>
        <v/>
      </c>
      <c r="J38" s="20">
        <f>IFERROR(RAN_Capex!J38+BH_Capex!J38+Tower_Capex!J38+Labor_Capex!J38+Power_Capex!J38+RAN_Opex!J38+BH_Opex!J38+Tower_Opex!J38+Power_Opex!J38, "-")</f>
        <v/>
      </c>
      <c r="K38" s="20">
        <f>IFERROR(RAN_Capex!K38+BH_Capex!K38+Tower_Capex!K38+Labor_Capex!K38+Power_Capex!K38+RAN_Opex!K38+BH_Opex!K38+Tower_Opex!K38+Power_Opex!K38, "-")</f>
        <v/>
      </c>
      <c r="L38" s="20">
        <f>IFERROR(RAN_Capex!L38+BH_Capex!L38+Tower_Capex!L38+Labor_Capex!L38+Power_Capex!L38+RAN_Opex!L38+BH_Opex!L38+Tower_Opex!L38+Power_Opex!L38, "-")</f>
        <v/>
      </c>
      <c r="M38" s="21">
        <f>IFERROR(SUMIF((C38:L38), "&lt;&gt;n/a"), "-")</f>
        <v/>
      </c>
      <c r="N38" s="30" t="n"/>
    </row>
    <row r="39">
      <c r="A39" s="20">
        <f>'New_4G_Sites'!A39</f>
        <v/>
      </c>
      <c r="B39" s="20">
        <f>'New_4G_Sites'!B39</f>
        <v/>
      </c>
      <c r="C39" s="20">
        <f>IFERROR(RAN_Capex!C39+BH_Capex!C39+Tower_Capex!C39+Labor_Capex!C39+Power_Capex!C39+RAN_Opex!C39+BH_Opex!C39+Tower_Opex!C39+Power_Opex!C39, "-")</f>
        <v/>
      </c>
      <c r="D39" s="20">
        <f>IFERROR(RAN_Capex!D39+BH_Capex!D39+Tower_Capex!D39+Labor_Capex!D39+Power_Capex!D39+RAN_Opex!D39+BH_Opex!D39+Tower_Opex!D39+Power_Opex!D39, "-")</f>
        <v/>
      </c>
      <c r="E39" s="20">
        <f>IFERROR(RAN_Capex!E39+BH_Capex!E39+Tower_Capex!E39+Labor_Capex!E39+Power_Capex!E39+RAN_Opex!E39+BH_Opex!E39+Tower_Opex!E39+Power_Opex!E39, "-")</f>
        <v/>
      </c>
      <c r="F39" s="20">
        <f>IFERROR(RAN_Capex!F39+BH_Capex!F39+Tower_Capex!F39+Labor_Capex!F39+Power_Capex!F39+RAN_Opex!F39+BH_Opex!F39+Tower_Opex!F39+Power_Opex!F39, "-")</f>
        <v/>
      </c>
      <c r="G39" s="20">
        <f>IFERROR(RAN_Capex!G39+BH_Capex!G39+Tower_Capex!G39+Labor_Capex!G39+Power_Capex!G39+RAN_Opex!G39+BH_Opex!G39+Tower_Opex!G39+Power_Opex!G39, "-")</f>
        <v/>
      </c>
      <c r="H39" s="20">
        <f>IFERROR(RAN_Capex!H39+BH_Capex!H39+Tower_Capex!H39+Labor_Capex!H39+Power_Capex!H39+RAN_Opex!H39+BH_Opex!H39+Tower_Opex!H39+Power_Opex!H39, "-")</f>
        <v/>
      </c>
      <c r="I39" s="20">
        <f>IFERROR(RAN_Capex!I39+BH_Capex!I39+Tower_Capex!I39+Labor_Capex!I39+Power_Capex!I39+RAN_Opex!I39+BH_Opex!I39+Tower_Opex!I39+Power_Opex!I39, "-")</f>
        <v/>
      </c>
      <c r="J39" s="20">
        <f>IFERROR(RAN_Capex!J39+BH_Capex!J39+Tower_Capex!J39+Labor_Capex!J39+Power_Capex!J39+RAN_Opex!J39+BH_Opex!J39+Tower_Opex!J39+Power_Opex!J39, "-")</f>
        <v/>
      </c>
      <c r="K39" s="20">
        <f>IFERROR(RAN_Capex!K39+BH_Capex!K39+Tower_Capex!K39+Labor_Capex!K39+Power_Capex!K39+RAN_Opex!K39+BH_Opex!K39+Tower_Opex!K39+Power_Opex!K39, "-")</f>
        <v/>
      </c>
      <c r="L39" s="20">
        <f>IFERROR(RAN_Capex!L39+BH_Capex!L39+Tower_Capex!L39+Labor_Capex!L39+Power_Capex!L39+RAN_Opex!L39+BH_Opex!L39+Tower_Opex!L39+Power_Opex!L39, "-")</f>
        <v/>
      </c>
      <c r="M39" s="21">
        <f>IFERROR(SUMIF((C39:L39), "&lt;&gt;n/a"), "-")</f>
        <v/>
      </c>
      <c r="N39" s="30" t="n"/>
    </row>
    <row r="40">
      <c r="A40" s="20">
        <f>'New_4G_Sites'!A40</f>
        <v/>
      </c>
      <c r="B40" s="20">
        <f>'New_4G_Sites'!B40</f>
        <v/>
      </c>
      <c r="C40" s="20">
        <f>IFERROR(RAN_Capex!C40+BH_Capex!C40+Tower_Capex!C40+Labor_Capex!C40+Power_Capex!C40+RAN_Opex!C40+BH_Opex!C40+Tower_Opex!C40+Power_Opex!C40, "-")</f>
        <v/>
      </c>
      <c r="D40" s="20">
        <f>IFERROR(RAN_Capex!D40+BH_Capex!D40+Tower_Capex!D40+Labor_Capex!D40+Power_Capex!D40+RAN_Opex!D40+BH_Opex!D40+Tower_Opex!D40+Power_Opex!D40, "-")</f>
        <v/>
      </c>
      <c r="E40" s="20">
        <f>IFERROR(RAN_Capex!E40+BH_Capex!E40+Tower_Capex!E40+Labor_Capex!E40+Power_Capex!E40+RAN_Opex!E40+BH_Opex!E40+Tower_Opex!E40+Power_Opex!E40, "-")</f>
        <v/>
      </c>
      <c r="F40" s="20">
        <f>IFERROR(RAN_Capex!F40+BH_Capex!F40+Tower_Capex!F40+Labor_Capex!F40+Power_Capex!F40+RAN_Opex!F40+BH_Opex!F40+Tower_Opex!F40+Power_Opex!F40, "-")</f>
        <v/>
      </c>
      <c r="G40" s="20">
        <f>IFERROR(RAN_Capex!G40+BH_Capex!G40+Tower_Capex!G40+Labor_Capex!G40+Power_Capex!G40+RAN_Opex!G40+BH_Opex!G40+Tower_Opex!G40+Power_Opex!G40, "-")</f>
        <v/>
      </c>
      <c r="H40" s="20">
        <f>IFERROR(RAN_Capex!H40+BH_Capex!H40+Tower_Capex!H40+Labor_Capex!H40+Power_Capex!H40+RAN_Opex!H40+BH_Opex!H40+Tower_Opex!H40+Power_Opex!H40, "-")</f>
        <v/>
      </c>
      <c r="I40" s="20">
        <f>IFERROR(RAN_Capex!I40+BH_Capex!I40+Tower_Capex!I40+Labor_Capex!I40+Power_Capex!I40+RAN_Opex!I40+BH_Opex!I40+Tower_Opex!I40+Power_Opex!I40, "-")</f>
        <v/>
      </c>
      <c r="J40" s="20">
        <f>IFERROR(RAN_Capex!J40+BH_Capex!J40+Tower_Capex!J40+Labor_Capex!J40+Power_Capex!J40+RAN_Opex!J40+BH_Opex!J40+Tower_Opex!J40+Power_Opex!J40, "-")</f>
        <v/>
      </c>
      <c r="K40" s="20">
        <f>IFERROR(RAN_Capex!K40+BH_Capex!K40+Tower_Capex!K40+Labor_Capex!K40+Power_Capex!K40+RAN_Opex!K40+BH_Opex!K40+Tower_Opex!K40+Power_Opex!K40, "-")</f>
        <v/>
      </c>
      <c r="L40" s="20">
        <f>IFERROR(RAN_Capex!L40+BH_Capex!L40+Tower_Capex!L40+Labor_Capex!L40+Power_Capex!L40+RAN_Opex!L40+BH_Opex!L40+Tower_Opex!L40+Power_Opex!L40, "-")</f>
        <v/>
      </c>
      <c r="M40" s="21">
        <f>IFERROR(SUMIF((C40:L40), "&lt;&gt;n/a"), "-")</f>
        <v/>
      </c>
      <c r="N40" s="30" t="n"/>
    </row>
    <row r="41">
      <c r="A41" s="20">
        <f>'New_4G_Sites'!A41</f>
        <v/>
      </c>
      <c r="B41" s="20">
        <f>'New_4G_Sites'!B41</f>
        <v/>
      </c>
      <c r="C41" s="20">
        <f>IFERROR(RAN_Capex!C41+BH_Capex!C41+Tower_Capex!C41+Labor_Capex!C41+Power_Capex!C41+RAN_Opex!C41+BH_Opex!C41+Tower_Opex!C41+Power_Opex!C41, "-")</f>
        <v/>
      </c>
      <c r="D41" s="20">
        <f>IFERROR(RAN_Capex!D41+BH_Capex!D41+Tower_Capex!D41+Labor_Capex!D41+Power_Capex!D41+RAN_Opex!D41+BH_Opex!D41+Tower_Opex!D41+Power_Opex!D41, "-")</f>
        <v/>
      </c>
      <c r="E41" s="20">
        <f>IFERROR(RAN_Capex!E41+BH_Capex!E41+Tower_Capex!E41+Labor_Capex!E41+Power_Capex!E41+RAN_Opex!E41+BH_Opex!E41+Tower_Opex!E41+Power_Opex!E41, "-")</f>
        <v/>
      </c>
      <c r="F41" s="20">
        <f>IFERROR(RAN_Capex!F41+BH_Capex!F41+Tower_Capex!F41+Labor_Capex!F41+Power_Capex!F41+RAN_Opex!F41+BH_Opex!F41+Tower_Opex!F41+Power_Opex!F41, "-")</f>
        <v/>
      </c>
      <c r="G41" s="20">
        <f>IFERROR(RAN_Capex!G41+BH_Capex!G41+Tower_Capex!G41+Labor_Capex!G41+Power_Capex!G41+RAN_Opex!G41+BH_Opex!G41+Tower_Opex!G41+Power_Opex!G41, "-")</f>
        <v/>
      </c>
      <c r="H41" s="20">
        <f>IFERROR(RAN_Capex!H41+BH_Capex!H41+Tower_Capex!H41+Labor_Capex!H41+Power_Capex!H41+RAN_Opex!H41+BH_Opex!H41+Tower_Opex!H41+Power_Opex!H41, "-")</f>
        <v/>
      </c>
      <c r="I41" s="20">
        <f>IFERROR(RAN_Capex!I41+BH_Capex!I41+Tower_Capex!I41+Labor_Capex!I41+Power_Capex!I41+RAN_Opex!I41+BH_Opex!I41+Tower_Opex!I41+Power_Opex!I41, "-")</f>
        <v/>
      </c>
      <c r="J41" s="20">
        <f>IFERROR(RAN_Capex!J41+BH_Capex!J41+Tower_Capex!J41+Labor_Capex!J41+Power_Capex!J41+RAN_Opex!J41+BH_Opex!J41+Tower_Opex!J41+Power_Opex!J41, "-")</f>
        <v/>
      </c>
      <c r="K41" s="20">
        <f>IFERROR(RAN_Capex!K41+BH_Capex!K41+Tower_Capex!K41+Labor_Capex!K41+Power_Capex!K41+RAN_Opex!K41+BH_Opex!K41+Tower_Opex!K41+Power_Opex!K41, "-")</f>
        <v/>
      </c>
      <c r="L41" s="20">
        <f>IFERROR(RAN_Capex!L41+BH_Capex!L41+Tower_Capex!L41+Labor_Capex!L41+Power_Capex!L41+RAN_Opex!L41+BH_Opex!L41+Tower_Opex!L41+Power_Opex!L41, "-")</f>
        <v/>
      </c>
      <c r="M41" s="21">
        <f>IFERROR(SUMIF((C41:L41), "&lt;&gt;n/a"), "-")</f>
        <v/>
      </c>
      <c r="N41" s="30" t="n"/>
    </row>
    <row r="42">
      <c r="A42" s="20">
        <f>'New_4G_Sites'!A42</f>
        <v/>
      </c>
      <c r="B42" s="20">
        <f>'New_4G_Sites'!B42</f>
        <v/>
      </c>
      <c r="C42" s="20">
        <f>IFERROR(RAN_Capex!C42+BH_Capex!C42+Tower_Capex!C42+Labor_Capex!C42+Power_Capex!C42+RAN_Opex!C42+BH_Opex!C42+Tower_Opex!C42+Power_Opex!C42, "-")</f>
        <v/>
      </c>
      <c r="D42" s="20">
        <f>IFERROR(RAN_Capex!D42+BH_Capex!D42+Tower_Capex!D42+Labor_Capex!D42+Power_Capex!D42+RAN_Opex!D42+BH_Opex!D42+Tower_Opex!D42+Power_Opex!D42, "-")</f>
        <v/>
      </c>
      <c r="E42" s="20">
        <f>IFERROR(RAN_Capex!E42+BH_Capex!E42+Tower_Capex!E42+Labor_Capex!E42+Power_Capex!E42+RAN_Opex!E42+BH_Opex!E42+Tower_Opex!E42+Power_Opex!E42, "-")</f>
        <v/>
      </c>
      <c r="F42" s="20">
        <f>IFERROR(RAN_Capex!F42+BH_Capex!F42+Tower_Capex!F42+Labor_Capex!F42+Power_Capex!F42+RAN_Opex!F42+BH_Opex!F42+Tower_Opex!F42+Power_Opex!F42, "-")</f>
        <v/>
      </c>
      <c r="G42" s="20">
        <f>IFERROR(RAN_Capex!G42+BH_Capex!G42+Tower_Capex!G42+Labor_Capex!G42+Power_Capex!G42+RAN_Opex!G42+BH_Opex!G42+Tower_Opex!G42+Power_Opex!G42, "-")</f>
        <v/>
      </c>
      <c r="H42" s="20">
        <f>IFERROR(RAN_Capex!H42+BH_Capex!H42+Tower_Capex!H42+Labor_Capex!H42+Power_Capex!H42+RAN_Opex!H42+BH_Opex!H42+Tower_Opex!H42+Power_Opex!H42, "-")</f>
        <v/>
      </c>
      <c r="I42" s="20">
        <f>IFERROR(RAN_Capex!I42+BH_Capex!I42+Tower_Capex!I42+Labor_Capex!I42+Power_Capex!I42+RAN_Opex!I42+BH_Opex!I42+Tower_Opex!I42+Power_Opex!I42, "-")</f>
        <v/>
      </c>
      <c r="J42" s="20">
        <f>IFERROR(RAN_Capex!J42+BH_Capex!J42+Tower_Capex!J42+Labor_Capex!J42+Power_Capex!J42+RAN_Opex!J42+BH_Opex!J42+Tower_Opex!J42+Power_Opex!J42, "-")</f>
        <v/>
      </c>
      <c r="K42" s="20">
        <f>IFERROR(RAN_Capex!K42+BH_Capex!K42+Tower_Capex!K42+Labor_Capex!K42+Power_Capex!K42+RAN_Opex!K42+BH_Opex!K42+Tower_Opex!K42+Power_Opex!K42, "-")</f>
        <v/>
      </c>
      <c r="L42" s="20">
        <f>IFERROR(RAN_Capex!L42+BH_Capex!L42+Tower_Capex!L42+Labor_Capex!L42+Power_Capex!L42+RAN_Opex!L42+BH_Opex!L42+Tower_Opex!L42+Power_Opex!L42, "-")</f>
        <v/>
      </c>
      <c r="M42" s="21">
        <f>IFERROR(SUMIF((C42:L42), "&lt;&gt;n/a"), "-")</f>
        <v/>
      </c>
      <c r="N42" s="30" t="n"/>
    </row>
    <row r="43">
      <c r="A43" s="20">
        <f>'New_4G_Sites'!A43</f>
        <v/>
      </c>
      <c r="B43" s="20">
        <f>'New_4G_Sites'!B43</f>
        <v/>
      </c>
      <c r="C43" s="20">
        <f>IFERROR(RAN_Capex!C43+BH_Capex!C43+Tower_Capex!C43+Labor_Capex!C43+Power_Capex!C43+RAN_Opex!C43+BH_Opex!C43+Tower_Opex!C43+Power_Opex!C43, "-")</f>
        <v/>
      </c>
      <c r="D43" s="20">
        <f>IFERROR(RAN_Capex!D43+BH_Capex!D43+Tower_Capex!D43+Labor_Capex!D43+Power_Capex!D43+RAN_Opex!D43+BH_Opex!D43+Tower_Opex!D43+Power_Opex!D43, "-")</f>
        <v/>
      </c>
      <c r="E43" s="20">
        <f>IFERROR(RAN_Capex!E43+BH_Capex!E43+Tower_Capex!E43+Labor_Capex!E43+Power_Capex!E43+RAN_Opex!E43+BH_Opex!E43+Tower_Opex!E43+Power_Opex!E43, "-")</f>
        <v/>
      </c>
      <c r="F43" s="20">
        <f>IFERROR(RAN_Capex!F43+BH_Capex!F43+Tower_Capex!F43+Labor_Capex!F43+Power_Capex!F43+RAN_Opex!F43+BH_Opex!F43+Tower_Opex!F43+Power_Opex!F43, "-")</f>
        <v/>
      </c>
      <c r="G43" s="20">
        <f>IFERROR(RAN_Capex!G43+BH_Capex!G43+Tower_Capex!G43+Labor_Capex!G43+Power_Capex!G43+RAN_Opex!G43+BH_Opex!G43+Tower_Opex!G43+Power_Opex!G43, "-")</f>
        <v/>
      </c>
      <c r="H43" s="20">
        <f>IFERROR(RAN_Capex!H43+BH_Capex!H43+Tower_Capex!H43+Labor_Capex!H43+Power_Capex!H43+RAN_Opex!H43+BH_Opex!H43+Tower_Opex!H43+Power_Opex!H43, "-")</f>
        <v/>
      </c>
      <c r="I43" s="20">
        <f>IFERROR(RAN_Capex!I43+BH_Capex!I43+Tower_Capex!I43+Labor_Capex!I43+Power_Capex!I43+RAN_Opex!I43+BH_Opex!I43+Tower_Opex!I43+Power_Opex!I43, "-")</f>
        <v/>
      </c>
      <c r="J43" s="20">
        <f>IFERROR(RAN_Capex!J43+BH_Capex!J43+Tower_Capex!J43+Labor_Capex!J43+Power_Capex!J43+RAN_Opex!J43+BH_Opex!J43+Tower_Opex!J43+Power_Opex!J43, "-")</f>
        <v/>
      </c>
      <c r="K43" s="20">
        <f>IFERROR(RAN_Capex!K43+BH_Capex!K43+Tower_Capex!K43+Labor_Capex!K43+Power_Capex!K43+RAN_Opex!K43+BH_Opex!K43+Tower_Opex!K43+Power_Opex!K43, "-")</f>
        <v/>
      </c>
      <c r="L43" s="20">
        <f>IFERROR(RAN_Capex!L43+BH_Capex!L43+Tower_Capex!L43+Labor_Capex!L43+Power_Capex!L43+RAN_Opex!L43+BH_Opex!L43+Tower_Opex!L43+Power_Opex!L43, "-")</f>
        <v/>
      </c>
      <c r="M43" s="21">
        <f>IFERROR(SUMIF((C43:L43), "&lt;&gt;n/a"), "-")</f>
        <v/>
      </c>
      <c r="N43" s="30" t="n"/>
    </row>
    <row r="44">
      <c r="A44" s="20">
        <f>'New_4G_Sites'!A44</f>
        <v/>
      </c>
      <c r="B44" s="20">
        <f>'New_4G_Sites'!B44</f>
        <v/>
      </c>
      <c r="C44" s="20">
        <f>IFERROR(RAN_Capex!C44+BH_Capex!C44+Tower_Capex!C44+Labor_Capex!C44+Power_Capex!C44+RAN_Opex!C44+BH_Opex!C44+Tower_Opex!C44+Power_Opex!C44, "-")</f>
        <v/>
      </c>
      <c r="D44" s="20">
        <f>IFERROR(RAN_Capex!D44+BH_Capex!D44+Tower_Capex!D44+Labor_Capex!D44+Power_Capex!D44+RAN_Opex!D44+BH_Opex!D44+Tower_Opex!D44+Power_Opex!D44, "-")</f>
        <v/>
      </c>
      <c r="E44" s="20">
        <f>IFERROR(RAN_Capex!E44+BH_Capex!E44+Tower_Capex!E44+Labor_Capex!E44+Power_Capex!E44+RAN_Opex!E44+BH_Opex!E44+Tower_Opex!E44+Power_Opex!E44, "-")</f>
        <v/>
      </c>
      <c r="F44" s="20">
        <f>IFERROR(RAN_Capex!F44+BH_Capex!F44+Tower_Capex!F44+Labor_Capex!F44+Power_Capex!F44+RAN_Opex!F44+BH_Opex!F44+Tower_Opex!F44+Power_Opex!F44, "-")</f>
        <v/>
      </c>
      <c r="G44" s="20">
        <f>IFERROR(RAN_Capex!G44+BH_Capex!G44+Tower_Capex!G44+Labor_Capex!G44+Power_Capex!G44+RAN_Opex!G44+BH_Opex!G44+Tower_Opex!G44+Power_Opex!G44, "-")</f>
        <v/>
      </c>
      <c r="H44" s="20">
        <f>IFERROR(RAN_Capex!H44+BH_Capex!H44+Tower_Capex!H44+Labor_Capex!H44+Power_Capex!H44+RAN_Opex!H44+BH_Opex!H44+Tower_Opex!H44+Power_Opex!H44, "-")</f>
        <v/>
      </c>
      <c r="I44" s="20">
        <f>IFERROR(RAN_Capex!I44+BH_Capex!I44+Tower_Capex!I44+Labor_Capex!I44+Power_Capex!I44+RAN_Opex!I44+BH_Opex!I44+Tower_Opex!I44+Power_Opex!I44, "-")</f>
        <v/>
      </c>
      <c r="J44" s="20">
        <f>IFERROR(RAN_Capex!J44+BH_Capex!J44+Tower_Capex!J44+Labor_Capex!J44+Power_Capex!J44+RAN_Opex!J44+BH_Opex!J44+Tower_Opex!J44+Power_Opex!J44, "-")</f>
        <v/>
      </c>
      <c r="K44" s="20">
        <f>IFERROR(RAN_Capex!K44+BH_Capex!K44+Tower_Capex!K44+Labor_Capex!K44+Power_Capex!K44+RAN_Opex!K44+BH_Opex!K44+Tower_Opex!K44+Power_Opex!K44, "-")</f>
        <v/>
      </c>
      <c r="L44" s="20">
        <f>IFERROR(RAN_Capex!L44+BH_Capex!L44+Tower_Capex!L44+Labor_Capex!L44+Power_Capex!L44+RAN_Opex!L44+BH_Opex!L44+Tower_Opex!L44+Power_Opex!L44, "-")</f>
        <v/>
      </c>
      <c r="M44" s="21">
        <f>IFERROR(SUMIF((C44:L44), "&lt;&gt;n/a"), "-")</f>
        <v/>
      </c>
      <c r="N44" s="30" t="n"/>
    </row>
    <row r="45">
      <c r="A45" s="20">
        <f>'New_4G_Sites'!A45</f>
        <v/>
      </c>
      <c r="B45" s="20">
        <f>'New_4G_Sites'!B45</f>
        <v/>
      </c>
      <c r="C45" s="20">
        <f>IFERROR(RAN_Capex!C45+BH_Capex!C45+Tower_Capex!C45+Labor_Capex!C45+Power_Capex!C45+RAN_Opex!C45+BH_Opex!C45+Tower_Opex!C45+Power_Opex!C45, "-")</f>
        <v/>
      </c>
      <c r="D45" s="20">
        <f>IFERROR(RAN_Capex!D45+BH_Capex!D45+Tower_Capex!D45+Labor_Capex!D45+Power_Capex!D45+RAN_Opex!D45+BH_Opex!D45+Tower_Opex!D45+Power_Opex!D45, "-")</f>
        <v/>
      </c>
      <c r="E45" s="20">
        <f>IFERROR(RAN_Capex!E45+BH_Capex!E45+Tower_Capex!E45+Labor_Capex!E45+Power_Capex!E45+RAN_Opex!E45+BH_Opex!E45+Tower_Opex!E45+Power_Opex!E45, "-")</f>
        <v/>
      </c>
      <c r="F45" s="20">
        <f>IFERROR(RAN_Capex!F45+BH_Capex!F45+Tower_Capex!F45+Labor_Capex!F45+Power_Capex!F45+RAN_Opex!F45+BH_Opex!F45+Tower_Opex!F45+Power_Opex!F45, "-")</f>
        <v/>
      </c>
      <c r="G45" s="20">
        <f>IFERROR(RAN_Capex!G45+BH_Capex!G45+Tower_Capex!G45+Labor_Capex!G45+Power_Capex!G45+RAN_Opex!G45+BH_Opex!G45+Tower_Opex!G45+Power_Opex!G45, "-")</f>
        <v/>
      </c>
      <c r="H45" s="20">
        <f>IFERROR(RAN_Capex!H45+BH_Capex!H45+Tower_Capex!H45+Labor_Capex!H45+Power_Capex!H45+RAN_Opex!H45+BH_Opex!H45+Tower_Opex!H45+Power_Opex!H45, "-")</f>
        <v/>
      </c>
      <c r="I45" s="20">
        <f>IFERROR(RAN_Capex!I45+BH_Capex!I45+Tower_Capex!I45+Labor_Capex!I45+Power_Capex!I45+RAN_Opex!I45+BH_Opex!I45+Tower_Opex!I45+Power_Opex!I45, "-")</f>
        <v/>
      </c>
      <c r="J45" s="20">
        <f>IFERROR(RAN_Capex!J45+BH_Capex!J45+Tower_Capex!J45+Labor_Capex!J45+Power_Capex!J45+RAN_Opex!J45+BH_Opex!J45+Tower_Opex!J45+Power_Opex!J45, "-")</f>
        <v/>
      </c>
      <c r="K45" s="20">
        <f>IFERROR(RAN_Capex!K45+BH_Capex!K45+Tower_Capex!K45+Labor_Capex!K45+Power_Capex!K45+RAN_Opex!K45+BH_Opex!K45+Tower_Opex!K45+Power_Opex!K45, "-")</f>
        <v/>
      </c>
      <c r="L45" s="20">
        <f>IFERROR(RAN_Capex!L45+BH_Capex!L45+Tower_Capex!L45+Labor_Capex!L45+Power_Capex!L45+RAN_Opex!L45+BH_Opex!L45+Tower_Opex!L45+Power_Opex!L45, "-")</f>
        <v/>
      </c>
      <c r="M45" s="21">
        <f>IFERROR(SUMIF((C45:L45), "&lt;&gt;n/a"), "-")</f>
        <v/>
      </c>
      <c r="N45" s="30" t="n"/>
    </row>
    <row r="46">
      <c r="A46" s="20">
        <f>'New_4G_Sites'!A46</f>
        <v/>
      </c>
      <c r="B46" s="20">
        <f>'New_4G_Sites'!B46</f>
        <v/>
      </c>
      <c r="C46" s="20">
        <f>IFERROR(RAN_Capex!C46+BH_Capex!C46+Tower_Capex!C46+Labor_Capex!C46+Power_Capex!C46+RAN_Opex!C46+BH_Opex!C46+Tower_Opex!C46+Power_Opex!C46, "-")</f>
        <v/>
      </c>
      <c r="D46" s="20">
        <f>IFERROR(RAN_Capex!D46+BH_Capex!D46+Tower_Capex!D46+Labor_Capex!D46+Power_Capex!D46+RAN_Opex!D46+BH_Opex!D46+Tower_Opex!D46+Power_Opex!D46, "-")</f>
        <v/>
      </c>
      <c r="E46" s="20">
        <f>IFERROR(RAN_Capex!E46+BH_Capex!E46+Tower_Capex!E46+Labor_Capex!E46+Power_Capex!E46+RAN_Opex!E46+BH_Opex!E46+Tower_Opex!E46+Power_Opex!E46, "-")</f>
        <v/>
      </c>
      <c r="F46" s="20">
        <f>IFERROR(RAN_Capex!F46+BH_Capex!F46+Tower_Capex!F46+Labor_Capex!F46+Power_Capex!F46+RAN_Opex!F46+BH_Opex!F46+Tower_Opex!F46+Power_Opex!F46, "-")</f>
        <v/>
      </c>
      <c r="G46" s="20">
        <f>IFERROR(RAN_Capex!G46+BH_Capex!G46+Tower_Capex!G46+Labor_Capex!G46+Power_Capex!G46+RAN_Opex!G46+BH_Opex!G46+Tower_Opex!G46+Power_Opex!G46, "-")</f>
        <v/>
      </c>
      <c r="H46" s="20">
        <f>IFERROR(RAN_Capex!H46+BH_Capex!H46+Tower_Capex!H46+Labor_Capex!H46+Power_Capex!H46+RAN_Opex!H46+BH_Opex!H46+Tower_Opex!H46+Power_Opex!H46, "-")</f>
        <v/>
      </c>
      <c r="I46" s="20">
        <f>IFERROR(RAN_Capex!I46+BH_Capex!I46+Tower_Capex!I46+Labor_Capex!I46+Power_Capex!I46+RAN_Opex!I46+BH_Opex!I46+Tower_Opex!I46+Power_Opex!I46, "-")</f>
        <v/>
      </c>
      <c r="J46" s="20">
        <f>IFERROR(RAN_Capex!J46+BH_Capex!J46+Tower_Capex!J46+Labor_Capex!J46+Power_Capex!J46+RAN_Opex!J46+BH_Opex!J46+Tower_Opex!J46+Power_Opex!J46, "-")</f>
        <v/>
      </c>
      <c r="K46" s="20">
        <f>IFERROR(RAN_Capex!K46+BH_Capex!K46+Tower_Capex!K46+Labor_Capex!K46+Power_Capex!K46+RAN_Opex!K46+BH_Opex!K46+Tower_Opex!K46+Power_Opex!K46, "-")</f>
        <v/>
      </c>
      <c r="L46" s="20">
        <f>IFERROR(RAN_Capex!L46+BH_Capex!L46+Tower_Capex!L46+Labor_Capex!L46+Power_Capex!L46+RAN_Opex!L46+BH_Opex!L46+Tower_Opex!L46+Power_Opex!L46, "-")</f>
        <v/>
      </c>
      <c r="M46" s="21">
        <f>IFERROR(SUMIF((C46:L46), "&lt;&gt;n/a"), "-")</f>
        <v/>
      </c>
      <c r="N46" s="30" t="n"/>
    </row>
    <row r="47">
      <c r="A47" s="20">
        <f>'New_4G_Sites'!A47</f>
        <v/>
      </c>
      <c r="B47" s="20">
        <f>'New_4G_Sites'!B47</f>
        <v/>
      </c>
      <c r="C47" s="20">
        <f>IFERROR(RAN_Capex!C47+BH_Capex!C47+Tower_Capex!C47+Labor_Capex!C47+Power_Capex!C47+RAN_Opex!C47+BH_Opex!C47+Tower_Opex!C47+Power_Opex!C47, "-")</f>
        <v/>
      </c>
      <c r="D47" s="20">
        <f>IFERROR(RAN_Capex!D47+BH_Capex!D47+Tower_Capex!D47+Labor_Capex!D47+Power_Capex!D47+RAN_Opex!D47+BH_Opex!D47+Tower_Opex!D47+Power_Opex!D47, "-")</f>
        <v/>
      </c>
      <c r="E47" s="20">
        <f>IFERROR(RAN_Capex!E47+BH_Capex!E47+Tower_Capex!E47+Labor_Capex!E47+Power_Capex!E47+RAN_Opex!E47+BH_Opex!E47+Tower_Opex!E47+Power_Opex!E47, "-")</f>
        <v/>
      </c>
      <c r="F47" s="20">
        <f>IFERROR(RAN_Capex!F47+BH_Capex!F47+Tower_Capex!F47+Labor_Capex!F47+Power_Capex!F47+RAN_Opex!F47+BH_Opex!F47+Tower_Opex!F47+Power_Opex!F47, "-")</f>
        <v/>
      </c>
      <c r="G47" s="20">
        <f>IFERROR(RAN_Capex!G47+BH_Capex!G47+Tower_Capex!G47+Labor_Capex!G47+Power_Capex!G47+RAN_Opex!G47+BH_Opex!G47+Tower_Opex!G47+Power_Opex!G47, "-")</f>
        <v/>
      </c>
      <c r="H47" s="20">
        <f>IFERROR(RAN_Capex!H47+BH_Capex!H47+Tower_Capex!H47+Labor_Capex!H47+Power_Capex!H47+RAN_Opex!H47+BH_Opex!H47+Tower_Opex!H47+Power_Opex!H47, "-")</f>
        <v/>
      </c>
      <c r="I47" s="20">
        <f>IFERROR(RAN_Capex!I47+BH_Capex!I47+Tower_Capex!I47+Labor_Capex!I47+Power_Capex!I47+RAN_Opex!I47+BH_Opex!I47+Tower_Opex!I47+Power_Opex!I47, "-")</f>
        <v/>
      </c>
      <c r="J47" s="20">
        <f>IFERROR(RAN_Capex!J47+BH_Capex!J47+Tower_Capex!J47+Labor_Capex!J47+Power_Capex!J47+RAN_Opex!J47+BH_Opex!J47+Tower_Opex!J47+Power_Opex!J47, "-")</f>
        <v/>
      </c>
      <c r="K47" s="20">
        <f>IFERROR(RAN_Capex!K47+BH_Capex!K47+Tower_Capex!K47+Labor_Capex!K47+Power_Capex!K47+RAN_Opex!K47+BH_Opex!K47+Tower_Opex!K47+Power_Opex!K47, "-")</f>
        <v/>
      </c>
      <c r="L47" s="20">
        <f>IFERROR(RAN_Capex!L47+BH_Capex!L47+Tower_Capex!L47+Labor_Capex!L47+Power_Capex!L47+RAN_Opex!L47+BH_Opex!L47+Tower_Opex!L47+Power_Opex!L47, "-")</f>
        <v/>
      </c>
      <c r="M47" s="21">
        <f>IFERROR(SUMIF((C47:L47), "&lt;&gt;n/a"), "-")</f>
        <v/>
      </c>
      <c r="N47" s="30" t="n"/>
    </row>
    <row r="48">
      <c r="A48" s="20">
        <f>'New_4G_Sites'!A48</f>
        <v/>
      </c>
      <c r="B48" s="20">
        <f>'New_4G_Sites'!B48</f>
        <v/>
      </c>
      <c r="C48" s="20">
        <f>IFERROR(RAN_Capex!C48+BH_Capex!C48+Tower_Capex!C48+Labor_Capex!C48+Power_Capex!C48+RAN_Opex!C48+BH_Opex!C48+Tower_Opex!C48+Power_Opex!C48, "-")</f>
        <v/>
      </c>
      <c r="D48" s="20">
        <f>IFERROR(RAN_Capex!D48+BH_Capex!D48+Tower_Capex!D48+Labor_Capex!D48+Power_Capex!D48+RAN_Opex!D48+BH_Opex!D48+Tower_Opex!D48+Power_Opex!D48, "-")</f>
        <v/>
      </c>
      <c r="E48" s="20">
        <f>IFERROR(RAN_Capex!E48+BH_Capex!E48+Tower_Capex!E48+Labor_Capex!E48+Power_Capex!E48+RAN_Opex!E48+BH_Opex!E48+Tower_Opex!E48+Power_Opex!E48, "-")</f>
        <v/>
      </c>
      <c r="F48" s="20">
        <f>IFERROR(RAN_Capex!F48+BH_Capex!F48+Tower_Capex!F48+Labor_Capex!F48+Power_Capex!F48+RAN_Opex!F48+BH_Opex!F48+Tower_Opex!F48+Power_Opex!F48, "-")</f>
        <v/>
      </c>
      <c r="G48" s="20">
        <f>IFERROR(RAN_Capex!G48+BH_Capex!G48+Tower_Capex!G48+Labor_Capex!G48+Power_Capex!G48+RAN_Opex!G48+BH_Opex!G48+Tower_Opex!G48+Power_Opex!G48, "-")</f>
        <v/>
      </c>
      <c r="H48" s="20">
        <f>IFERROR(RAN_Capex!H48+BH_Capex!H48+Tower_Capex!H48+Labor_Capex!H48+Power_Capex!H48+RAN_Opex!H48+BH_Opex!H48+Tower_Opex!H48+Power_Opex!H48, "-")</f>
        <v/>
      </c>
      <c r="I48" s="20">
        <f>IFERROR(RAN_Capex!I48+BH_Capex!I48+Tower_Capex!I48+Labor_Capex!I48+Power_Capex!I48+RAN_Opex!I48+BH_Opex!I48+Tower_Opex!I48+Power_Opex!I48, "-")</f>
        <v/>
      </c>
      <c r="J48" s="20">
        <f>IFERROR(RAN_Capex!J48+BH_Capex!J48+Tower_Capex!J48+Labor_Capex!J48+Power_Capex!J48+RAN_Opex!J48+BH_Opex!J48+Tower_Opex!J48+Power_Opex!J48, "-")</f>
        <v/>
      </c>
      <c r="K48" s="20">
        <f>IFERROR(RAN_Capex!K48+BH_Capex!K48+Tower_Capex!K48+Labor_Capex!K48+Power_Capex!K48+RAN_Opex!K48+BH_Opex!K48+Tower_Opex!K48+Power_Opex!K48, "-")</f>
        <v/>
      </c>
      <c r="L48" s="20">
        <f>IFERROR(RAN_Capex!L48+BH_Capex!L48+Tower_Capex!L48+Labor_Capex!L48+Power_Capex!L48+RAN_Opex!L48+BH_Opex!L48+Tower_Opex!L48+Power_Opex!L48, "-")</f>
        <v/>
      </c>
      <c r="M48" s="21">
        <f>IFERROR(SUMIF((C48:L48), "&lt;&gt;n/a"), "-")</f>
        <v/>
      </c>
      <c r="N48" s="30" t="n"/>
    </row>
    <row r="49">
      <c r="A49" s="20">
        <f>'New_4G_Sites'!A49</f>
        <v/>
      </c>
      <c r="B49" s="20">
        <f>'New_4G_Sites'!B49</f>
        <v/>
      </c>
      <c r="C49" s="20">
        <f>IFERROR(RAN_Capex!C49+BH_Capex!C49+Tower_Capex!C49+Labor_Capex!C49+Power_Capex!C49+RAN_Opex!C49+BH_Opex!C49+Tower_Opex!C49+Power_Opex!C49, "-")</f>
        <v/>
      </c>
      <c r="D49" s="20">
        <f>IFERROR(RAN_Capex!D49+BH_Capex!D49+Tower_Capex!D49+Labor_Capex!D49+Power_Capex!D49+RAN_Opex!D49+BH_Opex!D49+Tower_Opex!D49+Power_Opex!D49, "-")</f>
        <v/>
      </c>
      <c r="E49" s="20">
        <f>IFERROR(RAN_Capex!E49+BH_Capex!E49+Tower_Capex!E49+Labor_Capex!E49+Power_Capex!E49+RAN_Opex!E49+BH_Opex!E49+Tower_Opex!E49+Power_Opex!E49, "-")</f>
        <v/>
      </c>
      <c r="F49" s="20">
        <f>IFERROR(RAN_Capex!F49+BH_Capex!F49+Tower_Capex!F49+Labor_Capex!F49+Power_Capex!F49+RAN_Opex!F49+BH_Opex!F49+Tower_Opex!F49+Power_Opex!F49, "-")</f>
        <v/>
      </c>
      <c r="G49" s="20">
        <f>IFERROR(RAN_Capex!G49+BH_Capex!G49+Tower_Capex!G49+Labor_Capex!G49+Power_Capex!G49+RAN_Opex!G49+BH_Opex!G49+Tower_Opex!G49+Power_Opex!G49, "-")</f>
        <v/>
      </c>
      <c r="H49" s="20">
        <f>IFERROR(RAN_Capex!H49+BH_Capex!H49+Tower_Capex!H49+Labor_Capex!H49+Power_Capex!H49+RAN_Opex!H49+BH_Opex!H49+Tower_Opex!H49+Power_Opex!H49, "-")</f>
        <v/>
      </c>
      <c r="I49" s="20">
        <f>IFERROR(RAN_Capex!I49+BH_Capex!I49+Tower_Capex!I49+Labor_Capex!I49+Power_Capex!I49+RAN_Opex!I49+BH_Opex!I49+Tower_Opex!I49+Power_Opex!I49, "-")</f>
        <v/>
      </c>
      <c r="J49" s="20">
        <f>IFERROR(RAN_Capex!J49+BH_Capex!J49+Tower_Capex!J49+Labor_Capex!J49+Power_Capex!J49+RAN_Opex!J49+BH_Opex!J49+Tower_Opex!J49+Power_Opex!J49, "-")</f>
        <v/>
      </c>
      <c r="K49" s="20">
        <f>IFERROR(RAN_Capex!K49+BH_Capex!K49+Tower_Capex!K49+Labor_Capex!K49+Power_Capex!K49+RAN_Opex!K49+BH_Opex!K49+Tower_Opex!K49+Power_Opex!K49, "-")</f>
        <v/>
      </c>
      <c r="L49" s="20">
        <f>IFERROR(RAN_Capex!L49+BH_Capex!L49+Tower_Capex!L49+Labor_Capex!L49+Power_Capex!L49+RAN_Opex!L49+BH_Opex!L49+Tower_Opex!L49+Power_Opex!L49, "-")</f>
        <v/>
      </c>
      <c r="M49" s="21">
        <f>IFERROR(SUMIF((C49:L49), "&lt;&gt;n/a"), "-")</f>
        <v/>
      </c>
      <c r="N49" s="30" t="n"/>
    </row>
    <row r="50">
      <c r="A50" s="20">
        <f>'New_4G_Sites'!A50</f>
        <v/>
      </c>
      <c r="B50" s="20">
        <f>'New_4G_Sites'!B50</f>
        <v/>
      </c>
      <c r="C50" s="20">
        <f>IFERROR(RAN_Capex!C50+BH_Capex!C50+Tower_Capex!C50+Labor_Capex!C50+Power_Capex!C50+RAN_Opex!C50+BH_Opex!C50+Tower_Opex!C50+Power_Opex!C50, "-")</f>
        <v/>
      </c>
      <c r="D50" s="20">
        <f>IFERROR(RAN_Capex!D50+BH_Capex!D50+Tower_Capex!D50+Labor_Capex!D50+Power_Capex!D50+RAN_Opex!D50+BH_Opex!D50+Tower_Opex!D50+Power_Opex!D50, "-")</f>
        <v/>
      </c>
      <c r="E50" s="20">
        <f>IFERROR(RAN_Capex!E50+BH_Capex!E50+Tower_Capex!E50+Labor_Capex!E50+Power_Capex!E50+RAN_Opex!E50+BH_Opex!E50+Tower_Opex!E50+Power_Opex!E50, "-")</f>
        <v/>
      </c>
      <c r="F50" s="20">
        <f>IFERROR(RAN_Capex!F50+BH_Capex!F50+Tower_Capex!F50+Labor_Capex!F50+Power_Capex!F50+RAN_Opex!F50+BH_Opex!F50+Tower_Opex!F50+Power_Opex!F50, "-")</f>
        <v/>
      </c>
      <c r="G50" s="20">
        <f>IFERROR(RAN_Capex!G50+BH_Capex!G50+Tower_Capex!G50+Labor_Capex!G50+Power_Capex!G50+RAN_Opex!G50+BH_Opex!G50+Tower_Opex!G50+Power_Opex!G50, "-")</f>
        <v/>
      </c>
      <c r="H50" s="20">
        <f>IFERROR(RAN_Capex!H50+BH_Capex!H50+Tower_Capex!H50+Labor_Capex!H50+Power_Capex!H50+RAN_Opex!H50+BH_Opex!H50+Tower_Opex!H50+Power_Opex!H50, "-")</f>
        <v/>
      </c>
      <c r="I50" s="20">
        <f>IFERROR(RAN_Capex!I50+BH_Capex!I50+Tower_Capex!I50+Labor_Capex!I50+Power_Capex!I50+RAN_Opex!I50+BH_Opex!I50+Tower_Opex!I50+Power_Opex!I50, "-")</f>
        <v/>
      </c>
      <c r="J50" s="20">
        <f>IFERROR(RAN_Capex!J50+BH_Capex!J50+Tower_Capex!J50+Labor_Capex!J50+Power_Capex!J50+RAN_Opex!J50+BH_Opex!J50+Tower_Opex!J50+Power_Opex!J50, "-")</f>
        <v/>
      </c>
      <c r="K50" s="20">
        <f>IFERROR(RAN_Capex!K50+BH_Capex!K50+Tower_Capex!K50+Labor_Capex!K50+Power_Capex!K50+RAN_Opex!K50+BH_Opex!K50+Tower_Opex!K50+Power_Opex!K50, "-")</f>
        <v/>
      </c>
      <c r="L50" s="20">
        <f>IFERROR(RAN_Capex!L50+BH_Capex!L50+Tower_Capex!L50+Labor_Capex!L50+Power_Capex!L50+RAN_Opex!L50+BH_Opex!L50+Tower_Opex!L50+Power_Opex!L50, "-")</f>
        <v/>
      </c>
      <c r="M50" s="21">
        <f>IFERROR(SUMIF((C50:L50), "&lt;&gt;n/a"), "-")</f>
        <v/>
      </c>
      <c r="N50" s="30" t="n"/>
    </row>
    <row r="51">
      <c r="A51" s="20">
        <f>'New_4G_Sites'!A51</f>
        <v/>
      </c>
      <c r="B51" s="20">
        <f>'New_4G_Sites'!B51</f>
        <v/>
      </c>
      <c r="C51" s="20">
        <f>IFERROR(RAN_Capex!C51+BH_Capex!C51+Tower_Capex!C51+Labor_Capex!C51+Power_Capex!C51+RAN_Opex!C51+BH_Opex!C51+Tower_Opex!C51+Power_Opex!C51, "-")</f>
        <v/>
      </c>
      <c r="D51" s="20">
        <f>IFERROR(RAN_Capex!D51+BH_Capex!D51+Tower_Capex!D51+Labor_Capex!D51+Power_Capex!D51+RAN_Opex!D51+BH_Opex!D51+Tower_Opex!D51+Power_Opex!D51, "-")</f>
        <v/>
      </c>
      <c r="E51" s="20">
        <f>IFERROR(RAN_Capex!E51+BH_Capex!E51+Tower_Capex!E51+Labor_Capex!E51+Power_Capex!E51+RAN_Opex!E51+BH_Opex!E51+Tower_Opex!E51+Power_Opex!E51, "-")</f>
        <v/>
      </c>
      <c r="F51" s="20">
        <f>IFERROR(RAN_Capex!F51+BH_Capex!F51+Tower_Capex!F51+Labor_Capex!F51+Power_Capex!F51+RAN_Opex!F51+BH_Opex!F51+Tower_Opex!F51+Power_Opex!F51, "-")</f>
        <v/>
      </c>
      <c r="G51" s="20">
        <f>IFERROR(RAN_Capex!G51+BH_Capex!G51+Tower_Capex!G51+Labor_Capex!G51+Power_Capex!G51+RAN_Opex!G51+BH_Opex!G51+Tower_Opex!G51+Power_Opex!G51, "-")</f>
        <v/>
      </c>
      <c r="H51" s="20">
        <f>IFERROR(RAN_Capex!H51+BH_Capex!H51+Tower_Capex!H51+Labor_Capex!H51+Power_Capex!H51+RAN_Opex!H51+BH_Opex!H51+Tower_Opex!H51+Power_Opex!H51, "-")</f>
        <v/>
      </c>
      <c r="I51" s="20">
        <f>IFERROR(RAN_Capex!I51+BH_Capex!I51+Tower_Capex!I51+Labor_Capex!I51+Power_Capex!I51+RAN_Opex!I51+BH_Opex!I51+Tower_Opex!I51+Power_Opex!I51, "-")</f>
        <v/>
      </c>
      <c r="J51" s="20">
        <f>IFERROR(RAN_Capex!J51+BH_Capex!J51+Tower_Capex!J51+Labor_Capex!J51+Power_Capex!J51+RAN_Opex!J51+BH_Opex!J51+Tower_Opex!J51+Power_Opex!J51, "-")</f>
        <v/>
      </c>
      <c r="K51" s="20">
        <f>IFERROR(RAN_Capex!K51+BH_Capex!K51+Tower_Capex!K51+Labor_Capex!K51+Power_Capex!K51+RAN_Opex!K51+BH_Opex!K51+Tower_Opex!K51+Power_Opex!K51, "-")</f>
        <v/>
      </c>
      <c r="L51" s="20">
        <f>IFERROR(RAN_Capex!L51+BH_Capex!L51+Tower_Capex!L51+Labor_Capex!L51+Power_Capex!L51+RAN_Opex!L51+BH_Opex!L51+Tower_Opex!L51+Power_Opex!L51, "-")</f>
        <v/>
      </c>
      <c r="M51" s="21">
        <f>IFERROR(SUMIF((C51:L51), "&lt;&gt;n/a"), "-")</f>
        <v/>
      </c>
      <c r="N51" s="30" t="n"/>
    </row>
    <row r="52">
      <c r="A52" s="20">
        <f>'New_4G_Sites'!A52</f>
        <v/>
      </c>
      <c r="B52" s="20">
        <f>'New_4G_Sites'!B52</f>
        <v/>
      </c>
      <c r="C52" s="20">
        <f>IFERROR(RAN_Capex!C52+BH_Capex!C52+Tower_Capex!C52+Labor_Capex!C52+Power_Capex!C52+RAN_Opex!C52+BH_Opex!C52+Tower_Opex!C52+Power_Opex!C52, "-")</f>
        <v/>
      </c>
      <c r="D52" s="20">
        <f>IFERROR(RAN_Capex!D52+BH_Capex!D52+Tower_Capex!D52+Labor_Capex!D52+Power_Capex!D52+RAN_Opex!D52+BH_Opex!D52+Tower_Opex!D52+Power_Opex!D52, "-")</f>
        <v/>
      </c>
      <c r="E52" s="20">
        <f>IFERROR(RAN_Capex!E52+BH_Capex!E52+Tower_Capex!E52+Labor_Capex!E52+Power_Capex!E52+RAN_Opex!E52+BH_Opex!E52+Tower_Opex!E52+Power_Opex!E52, "-")</f>
        <v/>
      </c>
      <c r="F52" s="20">
        <f>IFERROR(RAN_Capex!F52+BH_Capex!F52+Tower_Capex!F52+Labor_Capex!F52+Power_Capex!F52+RAN_Opex!F52+BH_Opex!F52+Tower_Opex!F52+Power_Opex!F52, "-")</f>
        <v/>
      </c>
      <c r="G52" s="20">
        <f>IFERROR(RAN_Capex!G52+BH_Capex!G52+Tower_Capex!G52+Labor_Capex!G52+Power_Capex!G52+RAN_Opex!G52+BH_Opex!G52+Tower_Opex!G52+Power_Opex!G52, "-")</f>
        <v/>
      </c>
      <c r="H52" s="20">
        <f>IFERROR(RAN_Capex!H52+BH_Capex!H52+Tower_Capex!H52+Labor_Capex!H52+Power_Capex!H52+RAN_Opex!H52+BH_Opex!H52+Tower_Opex!H52+Power_Opex!H52, "-")</f>
        <v/>
      </c>
      <c r="I52" s="20">
        <f>IFERROR(RAN_Capex!I52+BH_Capex!I52+Tower_Capex!I52+Labor_Capex!I52+Power_Capex!I52+RAN_Opex!I52+BH_Opex!I52+Tower_Opex!I52+Power_Opex!I52, "-")</f>
        <v/>
      </c>
      <c r="J52" s="20">
        <f>IFERROR(RAN_Capex!J52+BH_Capex!J52+Tower_Capex!J52+Labor_Capex!J52+Power_Capex!J52+RAN_Opex!J52+BH_Opex!J52+Tower_Opex!J52+Power_Opex!J52, "-")</f>
        <v/>
      </c>
      <c r="K52" s="20">
        <f>IFERROR(RAN_Capex!K52+BH_Capex!K52+Tower_Capex!K52+Labor_Capex!K52+Power_Capex!K52+RAN_Opex!K52+BH_Opex!K52+Tower_Opex!K52+Power_Opex!K52, "-")</f>
        <v/>
      </c>
      <c r="L52" s="20">
        <f>IFERROR(RAN_Capex!L52+BH_Capex!L52+Tower_Capex!L52+Labor_Capex!L52+Power_Capex!L52+RAN_Opex!L52+BH_Opex!L52+Tower_Opex!L52+Power_Opex!L52, "-")</f>
        <v/>
      </c>
      <c r="M52" s="21">
        <f>IFERROR(SUMIF((C52:L52), "&lt;&gt;n/a"), "-")</f>
        <v/>
      </c>
      <c r="N52" s="30" t="n"/>
    </row>
    <row r="53">
      <c r="A53" s="20">
        <f>'New_4G_Sites'!A53</f>
        <v/>
      </c>
      <c r="B53" s="20">
        <f>'New_4G_Sites'!B53</f>
        <v/>
      </c>
      <c r="C53" s="20">
        <f>IFERROR(RAN_Capex!C53+BH_Capex!C53+Tower_Capex!C53+Labor_Capex!C53+Power_Capex!C53+RAN_Opex!C53+BH_Opex!C53+Tower_Opex!C53+Power_Opex!C53, "-")</f>
        <v/>
      </c>
      <c r="D53" s="20">
        <f>IFERROR(RAN_Capex!D53+BH_Capex!D53+Tower_Capex!D53+Labor_Capex!D53+Power_Capex!D53+RAN_Opex!D53+BH_Opex!D53+Tower_Opex!D53+Power_Opex!D53, "-")</f>
        <v/>
      </c>
      <c r="E53" s="20">
        <f>IFERROR(RAN_Capex!E53+BH_Capex!E53+Tower_Capex!E53+Labor_Capex!E53+Power_Capex!E53+RAN_Opex!E53+BH_Opex!E53+Tower_Opex!E53+Power_Opex!E53, "-")</f>
        <v/>
      </c>
      <c r="F53" s="20">
        <f>IFERROR(RAN_Capex!F53+BH_Capex!F53+Tower_Capex!F53+Labor_Capex!F53+Power_Capex!F53+RAN_Opex!F53+BH_Opex!F53+Tower_Opex!F53+Power_Opex!F53, "-")</f>
        <v/>
      </c>
      <c r="G53" s="20">
        <f>IFERROR(RAN_Capex!G53+BH_Capex!G53+Tower_Capex!G53+Labor_Capex!G53+Power_Capex!G53+RAN_Opex!G53+BH_Opex!G53+Tower_Opex!G53+Power_Opex!G53, "-")</f>
        <v/>
      </c>
      <c r="H53" s="20">
        <f>IFERROR(RAN_Capex!H53+BH_Capex!H53+Tower_Capex!H53+Labor_Capex!H53+Power_Capex!H53+RAN_Opex!H53+BH_Opex!H53+Tower_Opex!H53+Power_Opex!H53, "-")</f>
        <v/>
      </c>
      <c r="I53" s="20">
        <f>IFERROR(RAN_Capex!I53+BH_Capex!I53+Tower_Capex!I53+Labor_Capex!I53+Power_Capex!I53+RAN_Opex!I53+BH_Opex!I53+Tower_Opex!I53+Power_Opex!I53, "-")</f>
        <v/>
      </c>
      <c r="J53" s="20">
        <f>IFERROR(RAN_Capex!J53+BH_Capex!J53+Tower_Capex!J53+Labor_Capex!J53+Power_Capex!J53+RAN_Opex!J53+BH_Opex!J53+Tower_Opex!J53+Power_Opex!J53, "-")</f>
        <v/>
      </c>
      <c r="K53" s="20">
        <f>IFERROR(RAN_Capex!K53+BH_Capex!K53+Tower_Capex!K53+Labor_Capex!K53+Power_Capex!K53+RAN_Opex!K53+BH_Opex!K53+Tower_Opex!K53+Power_Opex!K53, "-")</f>
        <v/>
      </c>
      <c r="L53" s="20">
        <f>IFERROR(RAN_Capex!L53+BH_Capex!L53+Tower_Capex!L53+Labor_Capex!L53+Power_Capex!L53+RAN_Opex!L53+BH_Opex!L53+Tower_Opex!L53+Power_Opex!L53, "-")</f>
        <v/>
      </c>
      <c r="M53" s="21">
        <f>IFERROR(SUMIF((C53:L53), "&lt;&gt;n/a"), "-")</f>
        <v/>
      </c>
      <c r="N53" s="30" t="n"/>
    </row>
    <row r="54">
      <c r="A54" s="20">
        <f>'New_4G_Sites'!A54</f>
        <v/>
      </c>
      <c r="B54" s="20">
        <f>'New_4G_Sites'!B54</f>
        <v/>
      </c>
      <c r="C54" s="20">
        <f>IFERROR(RAN_Capex!C54+BH_Capex!C54+Tower_Capex!C54+Labor_Capex!C54+Power_Capex!C54+RAN_Opex!C54+BH_Opex!C54+Tower_Opex!C54+Power_Opex!C54, "-")</f>
        <v/>
      </c>
      <c r="D54" s="20">
        <f>IFERROR(RAN_Capex!D54+BH_Capex!D54+Tower_Capex!D54+Labor_Capex!D54+Power_Capex!D54+RAN_Opex!D54+BH_Opex!D54+Tower_Opex!D54+Power_Opex!D54, "-")</f>
        <v/>
      </c>
      <c r="E54" s="20">
        <f>IFERROR(RAN_Capex!E54+BH_Capex!E54+Tower_Capex!E54+Labor_Capex!E54+Power_Capex!E54+RAN_Opex!E54+BH_Opex!E54+Tower_Opex!E54+Power_Opex!E54, "-")</f>
        <v/>
      </c>
      <c r="F54" s="20">
        <f>IFERROR(RAN_Capex!F54+BH_Capex!F54+Tower_Capex!F54+Labor_Capex!F54+Power_Capex!F54+RAN_Opex!F54+BH_Opex!F54+Tower_Opex!F54+Power_Opex!F54, "-")</f>
        <v/>
      </c>
      <c r="G54" s="20">
        <f>IFERROR(RAN_Capex!G54+BH_Capex!G54+Tower_Capex!G54+Labor_Capex!G54+Power_Capex!G54+RAN_Opex!G54+BH_Opex!G54+Tower_Opex!G54+Power_Opex!G54, "-")</f>
        <v/>
      </c>
      <c r="H54" s="20">
        <f>IFERROR(RAN_Capex!H54+BH_Capex!H54+Tower_Capex!H54+Labor_Capex!H54+Power_Capex!H54+RAN_Opex!H54+BH_Opex!H54+Tower_Opex!H54+Power_Opex!H54, "-")</f>
        <v/>
      </c>
      <c r="I54" s="20">
        <f>IFERROR(RAN_Capex!I54+BH_Capex!I54+Tower_Capex!I54+Labor_Capex!I54+Power_Capex!I54+RAN_Opex!I54+BH_Opex!I54+Tower_Opex!I54+Power_Opex!I54, "-")</f>
        <v/>
      </c>
      <c r="J54" s="20">
        <f>IFERROR(RAN_Capex!J54+BH_Capex!J54+Tower_Capex!J54+Labor_Capex!J54+Power_Capex!J54+RAN_Opex!J54+BH_Opex!J54+Tower_Opex!J54+Power_Opex!J54, "-")</f>
        <v/>
      </c>
      <c r="K54" s="20">
        <f>IFERROR(RAN_Capex!K54+BH_Capex!K54+Tower_Capex!K54+Labor_Capex!K54+Power_Capex!K54+RAN_Opex!K54+BH_Opex!K54+Tower_Opex!K54+Power_Opex!K54, "-")</f>
        <v/>
      </c>
      <c r="L54" s="20">
        <f>IFERROR(RAN_Capex!L54+BH_Capex!L54+Tower_Capex!L54+Labor_Capex!L54+Power_Capex!L54+RAN_Opex!L54+BH_Opex!L54+Tower_Opex!L54+Power_Opex!L54, "-")</f>
        <v/>
      </c>
      <c r="M54" s="21">
        <f>IFERROR(SUMIF((C54:L54), "&lt;&gt;n/a"), "-")</f>
        <v/>
      </c>
      <c r="N54" s="30" t="n"/>
    </row>
    <row r="55">
      <c r="A55" s="20">
        <f>'New_4G_Sites'!A55</f>
        <v/>
      </c>
      <c r="B55" s="20">
        <f>'New_4G_Sites'!B55</f>
        <v/>
      </c>
      <c r="C55" s="20">
        <f>IFERROR(RAN_Capex!C55+BH_Capex!C55+Tower_Capex!C55+Labor_Capex!C55+Power_Capex!C55+RAN_Opex!C55+BH_Opex!C55+Tower_Opex!C55+Power_Opex!C55, "-")</f>
        <v/>
      </c>
      <c r="D55" s="20">
        <f>IFERROR(RAN_Capex!D55+BH_Capex!D55+Tower_Capex!D55+Labor_Capex!D55+Power_Capex!D55+RAN_Opex!D55+BH_Opex!D55+Tower_Opex!D55+Power_Opex!D55, "-")</f>
        <v/>
      </c>
      <c r="E55" s="20">
        <f>IFERROR(RAN_Capex!E55+BH_Capex!E55+Tower_Capex!E55+Labor_Capex!E55+Power_Capex!E55+RAN_Opex!E55+BH_Opex!E55+Tower_Opex!E55+Power_Opex!E55, "-")</f>
        <v/>
      </c>
      <c r="F55" s="20">
        <f>IFERROR(RAN_Capex!F55+BH_Capex!F55+Tower_Capex!F55+Labor_Capex!F55+Power_Capex!F55+RAN_Opex!F55+BH_Opex!F55+Tower_Opex!F55+Power_Opex!F55, "-")</f>
        <v/>
      </c>
      <c r="G55" s="20">
        <f>IFERROR(RAN_Capex!G55+BH_Capex!G55+Tower_Capex!G55+Labor_Capex!G55+Power_Capex!G55+RAN_Opex!G55+BH_Opex!G55+Tower_Opex!G55+Power_Opex!G55, "-")</f>
        <v/>
      </c>
      <c r="H55" s="20">
        <f>IFERROR(RAN_Capex!H55+BH_Capex!H55+Tower_Capex!H55+Labor_Capex!H55+Power_Capex!H55+RAN_Opex!H55+BH_Opex!H55+Tower_Opex!H55+Power_Opex!H55, "-")</f>
        <v/>
      </c>
      <c r="I55" s="20">
        <f>IFERROR(RAN_Capex!I55+BH_Capex!I55+Tower_Capex!I55+Labor_Capex!I55+Power_Capex!I55+RAN_Opex!I55+BH_Opex!I55+Tower_Opex!I55+Power_Opex!I55, "-")</f>
        <v/>
      </c>
      <c r="J55" s="20">
        <f>IFERROR(RAN_Capex!J55+BH_Capex!J55+Tower_Capex!J55+Labor_Capex!J55+Power_Capex!J55+RAN_Opex!J55+BH_Opex!J55+Tower_Opex!J55+Power_Opex!J55, "-")</f>
        <v/>
      </c>
      <c r="K55" s="20">
        <f>IFERROR(RAN_Capex!K55+BH_Capex!K55+Tower_Capex!K55+Labor_Capex!K55+Power_Capex!K55+RAN_Opex!K55+BH_Opex!K55+Tower_Opex!K55+Power_Opex!K55, "-")</f>
        <v/>
      </c>
      <c r="L55" s="20">
        <f>IFERROR(RAN_Capex!L55+BH_Capex!L55+Tower_Capex!L55+Labor_Capex!L55+Power_Capex!L55+RAN_Opex!L55+BH_Opex!L55+Tower_Opex!L55+Power_Opex!L55, "-")</f>
        <v/>
      </c>
      <c r="M55" s="21">
        <f>IFERROR(SUMIF((C55:L55), "&lt;&gt;n/a"), "-")</f>
        <v/>
      </c>
      <c r="N55" s="30" t="n"/>
    </row>
    <row r="56">
      <c r="A56" s="20">
        <f>'New_4G_Sites'!A56</f>
        <v/>
      </c>
      <c r="B56" s="20">
        <f>'New_4G_Sites'!B56</f>
        <v/>
      </c>
      <c r="C56" s="20">
        <f>IFERROR(RAN_Capex!C56+BH_Capex!C56+Tower_Capex!C56+Labor_Capex!C56+Power_Capex!C56+RAN_Opex!C56+BH_Opex!C56+Tower_Opex!C56+Power_Opex!C56, "-")</f>
        <v/>
      </c>
      <c r="D56" s="20">
        <f>IFERROR(RAN_Capex!D56+BH_Capex!D56+Tower_Capex!D56+Labor_Capex!D56+Power_Capex!D56+RAN_Opex!D56+BH_Opex!D56+Tower_Opex!D56+Power_Opex!D56, "-")</f>
        <v/>
      </c>
      <c r="E56" s="20">
        <f>IFERROR(RAN_Capex!E56+BH_Capex!E56+Tower_Capex!E56+Labor_Capex!E56+Power_Capex!E56+RAN_Opex!E56+BH_Opex!E56+Tower_Opex!E56+Power_Opex!E56, "-")</f>
        <v/>
      </c>
      <c r="F56" s="20">
        <f>IFERROR(RAN_Capex!F56+BH_Capex!F56+Tower_Capex!F56+Labor_Capex!F56+Power_Capex!F56+RAN_Opex!F56+BH_Opex!F56+Tower_Opex!F56+Power_Opex!F56, "-")</f>
        <v/>
      </c>
      <c r="G56" s="20">
        <f>IFERROR(RAN_Capex!G56+BH_Capex!G56+Tower_Capex!G56+Labor_Capex!G56+Power_Capex!G56+RAN_Opex!G56+BH_Opex!G56+Tower_Opex!G56+Power_Opex!G56, "-")</f>
        <v/>
      </c>
      <c r="H56" s="20">
        <f>IFERROR(RAN_Capex!H56+BH_Capex!H56+Tower_Capex!H56+Labor_Capex!H56+Power_Capex!H56+RAN_Opex!H56+BH_Opex!H56+Tower_Opex!H56+Power_Opex!H56, "-")</f>
        <v/>
      </c>
      <c r="I56" s="20">
        <f>IFERROR(RAN_Capex!I56+BH_Capex!I56+Tower_Capex!I56+Labor_Capex!I56+Power_Capex!I56+RAN_Opex!I56+BH_Opex!I56+Tower_Opex!I56+Power_Opex!I56, "-")</f>
        <v/>
      </c>
      <c r="J56" s="20">
        <f>IFERROR(RAN_Capex!J56+BH_Capex!J56+Tower_Capex!J56+Labor_Capex!J56+Power_Capex!J56+RAN_Opex!J56+BH_Opex!J56+Tower_Opex!J56+Power_Opex!J56, "-")</f>
        <v/>
      </c>
      <c r="K56" s="20">
        <f>IFERROR(RAN_Capex!K56+BH_Capex!K56+Tower_Capex!K56+Labor_Capex!K56+Power_Capex!K56+RAN_Opex!K56+BH_Opex!K56+Tower_Opex!K56+Power_Opex!K56, "-")</f>
        <v/>
      </c>
      <c r="L56" s="20">
        <f>IFERROR(RAN_Capex!L56+BH_Capex!L56+Tower_Capex!L56+Labor_Capex!L56+Power_Capex!L56+RAN_Opex!L56+BH_Opex!L56+Tower_Opex!L56+Power_Opex!L56, "-")</f>
        <v/>
      </c>
      <c r="M56" s="21">
        <f>IFERROR(SUMIF((C56:L56), "&lt;&gt;n/a"), "-")</f>
        <v/>
      </c>
      <c r="N56" s="30" t="n"/>
    </row>
    <row r="57">
      <c r="A57" s="20">
        <f>'New_4G_Sites'!A57</f>
        <v/>
      </c>
      <c r="B57" s="20">
        <f>'New_4G_Sites'!B57</f>
        <v/>
      </c>
      <c r="C57" s="20">
        <f>IFERROR(RAN_Capex!C57+BH_Capex!C57+Tower_Capex!C57+Labor_Capex!C57+Power_Capex!C57+RAN_Opex!C57+BH_Opex!C57+Tower_Opex!C57+Power_Opex!C57, "-")</f>
        <v/>
      </c>
      <c r="D57" s="20">
        <f>IFERROR(RAN_Capex!D57+BH_Capex!D57+Tower_Capex!D57+Labor_Capex!D57+Power_Capex!D57+RAN_Opex!D57+BH_Opex!D57+Tower_Opex!D57+Power_Opex!D57, "-")</f>
        <v/>
      </c>
      <c r="E57" s="20">
        <f>IFERROR(RAN_Capex!E57+BH_Capex!E57+Tower_Capex!E57+Labor_Capex!E57+Power_Capex!E57+RAN_Opex!E57+BH_Opex!E57+Tower_Opex!E57+Power_Opex!E57, "-")</f>
        <v/>
      </c>
      <c r="F57" s="20">
        <f>IFERROR(RAN_Capex!F57+BH_Capex!F57+Tower_Capex!F57+Labor_Capex!F57+Power_Capex!F57+RAN_Opex!F57+BH_Opex!F57+Tower_Opex!F57+Power_Opex!F57, "-")</f>
        <v/>
      </c>
      <c r="G57" s="20">
        <f>IFERROR(RAN_Capex!G57+BH_Capex!G57+Tower_Capex!G57+Labor_Capex!G57+Power_Capex!G57+RAN_Opex!G57+BH_Opex!G57+Tower_Opex!G57+Power_Opex!G57, "-")</f>
        <v/>
      </c>
      <c r="H57" s="20">
        <f>IFERROR(RAN_Capex!H57+BH_Capex!H57+Tower_Capex!H57+Labor_Capex!H57+Power_Capex!H57+RAN_Opex!H57+BH_Opex!H57+Tower_Opex!H57+Power_Opex!H57, "-")</f>
        <v/>
      </c>
      <c r="I57" s="20">
        <f>IFERROR(RAN_Capex!I57+BH_Capex!I57+Tower_Capex!I57+Labor_Capex!I57+Power_Capex!I57+RAN_Opex!I57+BH_Opex!I57+Tower_Opex!I57+Power_Opex!I57, "-")</f>
        <v/>
      </c>
      <c r="J57" s="20">
        <f>IFERROR(RAN_Capex!J57+BH_Capex!J57+Tower_Capex!J57+Labor_Capex!J57+Power_Capex!J57+RAN_Opex!J57+BH_Opex!J57+Tower_Opex!J57+Power_Opex!J57, "-")</f>
        <v/>
      </c>
      <c r="K57" s="20">
        <f>IFERROR(RAN_Capex!K57+BH_Capex!K57+Tower_Capex!K57+Labor_Capex!K57+Power_Capex!K57+RAN_Opex!K57+BH_Opex!K57+Tower_Opex!K57+Power_Opex!K57, "-")</f>
        <v/>
      </c>
      <c r="L57" s="20">
        <f>IFERROR(RAN_Capex!L57+BH_Capex!L57+Tower_Capex!L57+Labor_Capex!L57+Power_Capex!L57+RAN_Opex!L57+BH_Opex!L57+Tower_Opex!L57+Power_Opex!L57, "-")</f>
        <v/>
      </c>
      <c r="M57" s="21">
        <f>IFERROR(SUMIF((C57:L57), "&lt;&gt;n/a"), "-")</f>
        <v/>
      </c>
      <c r="N57" s="30" t="n"/>
    </row>
    <row r="58">
      <c r="A58" s="20">
        <f>'New_4G_Sites'!A58</f>
        <v/>
      </c>
      <c r="B58" s="20">
        <f>'New_4G_Sites'!B58</f>
        <v/>
      </c>
      <c r="C58" s="20">
        <f>IFERROR(RAN_Capex!C58+BH_Capex!C58+Tower_Capex!C58+Labor_Capex!C58+Power_Capex!C58+RAN_Opex!C58+BH_Opex!C58+Tower_Opex!C58+Power_Opex!C58, "-")</f>
        <v/>
      </c>
      <c r="D58" s="20">
        <f>IFERROR(RAN_Capex!D58+BH_Capex!D58+Tower_Capex!D58+Labor_Capex!D58+Power_Capex!D58+RAN_Opex!D58+BH_Opex!D58+Tower_Opex!D58+Power_Opex!D58, "-")</f>
        <v/>
      </c>
      <c r="E58" s="20">
        <f>IFERROR(RAN_Capex!E58+BH_Capex!E58+Tower_Capex!E58+Labor_Capex!E58+Power_Capex!E58+RAN_Opex!E58+BH_Opex!E58+Tower_Opex!E58+Power_Opex!E58, "-")</f>
        <v/>
      </c>
      <c r="F58" s="20">
        <f>IFERROR(RAN_Capex!F58+BH_Capex!F58+Tower_Capex!F58+Labor_Capex!F58+Power_Capex!F58+RAN_Opex!F58+BH_Opex!F58+Tower_Opex!F58+Power_Opex!F58, "-")</f>
        <v/>
      </c>
      <c r="G58" s="20">
        <f>IFERROR(RAN_Capex!G58+BH_Capex!G58+Tower_Capex!G58+Labor_Capex!G58+Power_Capex!G58+RAN_Opex!G58+BH_Opex!G58+Tower_Opex!G58+Power_Opex!G58, "-")</f>
        <v/>
      </c>
      <c r="H58" s="20">
        <f>IFERROR(RAN_Capex!H58+BH_Capex!H58+Tower_Capex!H58+Labor_Capex!H58+Power_Capex!H58+RAN_Opex!H58+BH_Opex!H58+Tower_Opex!H58+Power_Opex!H58, "-")</f>
        <v/>
      </c>
      <c r="I58" s="20">
        <f>IFERROR(RAN_Capex!I58+BH_Capex!I58+Tower_Capex!I58+Labor_Capex!I58+Power_Capex!I58+RAN_Opex!I58+BH_Opex!I58+Tower_Opex!I58+Power_Opex!I58, "-")</f>
        <v/>
      </c>
      <c r="J58" s="20">
        <f>IFERROR(RAN_Capex!J58+BH_Capex!J58+Tower_Capex!J58+Labor_Capex!J58+Power_Capex!J58+RAN_Opex!J58+BH_Opex!J58+Tower_Opex!J58+Power_Opex!J58, "-")</f>
        <v/>
      </c>
      <c r="K58" s="20">
        <f>IFERROR(RAN_Capex!K58+BH_Capex!K58+Tower_Capex!K58+Labor_Capex!K58+Power_Capex!K58+RAN_Opex!K58+BH_Opex!K58+Tower_Opex!K58+Power_Opex!K58, "-")</f>
        <v/>
      </c>
      <c r="L58" s="20">
        <f>IFERROR(RAN_Capex!L58+BH_Capex!L58+Tower_Capex!L58+Labor_Capex!L58+Power_Capex!L58+RAN_Opex!L58+BH_Opex!L58+Tower_Opex!L58+Power_Opex!L58, "-")</f>
        <v/>
      </c>
      <c r="M58" s="21">
        <f>IFERROR(SUMIF((C58:L58), "&lt;&gt;n/a"), "-")</f>
        <v/>
      </c>
      <c r="N58" s="30" t="n"/>
    </row>
    <row r="59">
      <c r="A59" s="20">
        <f>'New_4G_Sites'!A59</f>
        <v/>
      </c>
      <c r="B59" s="20">
        <f>'New_4G_Sites'!B59</f>
        <v/>
      </c>
      <c r="C59" s="20">
        <f>IFERROR(RAN_Capex!C59+BH_Capex!C59+Tower_Capex!C59+Labor_Capex!C59+Power_Capex!C59+RAN_Opex!C59+BH_Opex!C59+Tower_Opex!C59+Power_Opex!C59, "-")</f>
        <v/>
      </c>
      <c r="D59" s="20">
        <f>IFERROR(RAN_Capex!D59+BH_Capex!D59+Tower_Capex!D59+Labor_Capex!D59+Power_Capex!D59+RAN_Opex!D59+BH_Opex!D59+Tower_Opex!D59+Power_Opex!D59, "-")</f>
        <v/>
      </c>
      <c r="E59" s="20">
        <f>IFERROR(RAN_Capex!E59+BH_Capex!E59+Tower_Capex!E59+Labor_Capex!E59+Power_Capex!E59+RAN_Opex!E59+BH_Opex!E59+Tower_Opex!E59+Power_Opex!E59, "-")</f>
        <v/>
      </c>
      <c r="F59" s="20">
        <f>IFERROR(RAN_Capex!F59+BH_Capex!F59+Tower_Capex!F59+Labor_Capex!F59+Power_Capex!F59+RAN_Opex!F59+BH_Opex!F59+Tower_Opex!F59+Power_Opex!F59, "-")</f>
        <v/>
      </c>
      <c r="G59" s="20">
        <f>IFERROR(RAN_Capex!G59+BH_Capex!G59+Tower_Capex!G59+Labor_Capex!G59+Power_Capex!G59+RAN_Opex!G59+BH_Opex!G59+Tower_Opex!G59+Power_Opex!G59, "-")</f>
        <v/>
      </c>
      <c r="H59" s="20">
        <f>IFERROR(RAN_Capex!H59+BH_Capex!H59+Tower_Capex!H59+Labor_Capex!H59+Power_Capex!H59+RAN_Opex!H59+BH_Opex!H59+Tower_Opex!H59+Power_Opex!H59, "-")</f>
        <v/>
      </c>
      <c r="I59" s="20">
        <f>IFERROR(RAN_Capex!I59+BH_Capex!I59+Tower_Capex!I59+Labor_Capex!I59+Power_Capex!I59+RAN_Opex!I59+BH_Opex!I59+Tower_Opex!I59+Power_Opex!I59, "-")</f>
        <v/>
      </c>
      <c r="J59" s="20">
        <f>IFERROR(RAN_Capex!J59+BH_Capex!J59+Tower_Capex!J59+Labor_Capex!J59+Power_Capex!J59+RAN_Opex!J59+BH_Opex!J59+Tower_Opex!J59+Power_Opex!J59, "-")</f>
        <v/>
      </c>
      <c r="K59" s="20">
        <f>IFERROR(RAN_Capex!K59+BH_Capex!K59+Tower_Capex!K59+Labor_Capex!K59+Power_Capex!K59+RAN_Opex!K59+BH_Opex!K59+Tower_Opex!K59+Power_Opex!K59, "-")</f>
        <v/>
      </c>
      <c r="L59" s="20">
        <f>IFERROR(RAN_Capex!L59+BH_Capex!L59+Tower_Capex!L59+Labor_Capex!L59+Power_Capex!L59+RAN_Opex!L59+BH_Opex!L59+Tower_Opex!L59+Power_Opex!L59, "-")</f>
        <v/>
      </c>
      <c r="M59" s="21">
        <f>IFERROR(SUMIF((C59:L59), "&lt;&gt;n/a"), "-")</f>
        <v/>
      </c>
      <c r="N59" s="30" t="n"/>
    </row>
    <row r="60">
      <c r="A60" s="20">
        <f>'New_4G_Sites'!A60</f>
        <v/>
      </c>
      <c r="B60" s="20">
        <f>'New_4G_Sites'!B60</f>
        <v/>
      </c>
      <c r="C60" s="20">
        <f>IFERROR(RAN_Capex!C60+BH_Capex!C60+Tower_Capex!C60+Labor_Capex!C60+Power_Capex!C60+RAN_Opex!C60+BH_Opex!C60+Tower_Opex!C60+Power_Opex!C60, "-")</f>
        <v/>
      </c>
      <c r="D60" s="20">
        <f>IFERROR(RAN_Capex!D60+BH_Capex!D60+Tower_Capex!D60+Labor_Capex!D60+Power_Capex!D60+RAN_Opex!D60+BH_Opex!D60+Tower_Opex!D60+Power_Opex!D60, "-")</f>
        <v/>
      </c>
      <c r="E60" s="20">
        <f>IFERROR(RAN_Capex!E60+BH_Capex!E60+Tower_Capex!E60+Labor_Capex!E60+Power_Capex!E60+RAN_Opex!E60+BH_Opex!E60+Tower_Opex!E60+Power_Opex!E60, "-")</f>
        <v/>
      </c>
      <c r="F60" s="20">
        <f>IFERROR(RAN_Capex!F60+BH_Capex!F60+Tower_Capex!F60+Labor_Capex!F60+Power_Capex!F60+RAN_Opex!F60+BH_Opex!F60+Tower_Opex!F60+Power_Opex!F60, "-")</f>
        <v/>
      </c>
      <c r="G60" s="20">
        <f>IFERROR(RAN_Capex!G60+BH_Capex!G60+Tower_Capex!G60+Labor_Capex!G60+Power_Capex!G60+RAN_Opex!G60+BH_Opex!G60+Tower_Opex!G60+Power_Opex!G60, "-")</f>
        <v/>
      </c>
      <c r="H60" s="20">
        <f>IFERROR(RAN_Capex!H60+BH_Capex!H60+Tower_Capex!H60+Labor_Capex!H60+Power_Capex!H60+RAN_Opex!H60+BH_Opex!H60+Tower_Opex!H60+Power_Opex!H60, "-")</f>
        <v/>
      </c>
      <c r="I60" s="20">
        <f>IFERROR(RAN_Capex!I60+BH_Capex!I60+Tower_Capex!I60+Labor_Capex!I60+Power_Capex!I60+RAN_Opex!I60+BH_Opex!I60+Tower_Opex!I60+Power_Opex!I60, "-")</f>
        <v/>
      </c>
      <c r="J60" s="20">
        <f>IFERROR(RAN_Capex!J60+BH_Capex!J60+Tower_Capex!J60+Labor_Capex!J60+Power_Capex!J60+RAN_Opex!J60+BH_Opex!J60+Tower_Opex!J60+Power_Opex!J60, "-")</f>
        <v/>
      </c>
      <c r="K60" s="20">
        <f>IFERROR(RAN_Capex!K60+BH_Capex!K60+Tower_Capex!K60+Labor_Capex!K60+Power_Capex!K60+RAN_Opex!K60+BH_Opex!K60+Tower_Opex!K60+Power_Opex!K60, "-")</f>
        <v/>
      </c>
      <c r="L60" s="20">
        <f>IFERROR(RAN_Capex!L60+BH_Capex!L60+Tower_Capex!L60+Labor_Capex!L60+Power_Capex!L60+RAN_Opex!L60+BH_Opex!L60+Tower_Opex!L60+Power_Opex!L60, "-")</f>
        <v/>
      </c>
      <c r="M60" s="21">
        <f>IFERROR(SUMIF((C60:L60), "&lt;&gt;n/a"), "-")</f>
        <v/>
      </c>
      <c r="N60" s="30" t="n"/>
    </row>
    <row r="61">
      <c r="A61" s="20">
        <f>'New_4G_Sites'!A61</f>
        <v/>
      </c>
      <c r="B61" s="20">
        <f>'New_4G_Sites'!B61</f>
        <v/>
      </c>
      <c r="C61" s="20">
        <f>IFERROR(RAN_Capex!C61+BH_Capex!C61+Tower_Capex!C61+Labor_Capex!C61+Power_Capex!C61+RAN_Opex!C61+BH_Opex!C61+Tower_Opex!C61+Power_Opex!C61, "-")</f>
        <v/>
      </c>
      <c r="D61" s="20">
        <f>IFERROR(RAN_Capex!D61+BH_Capex!D61+Tower_Capex!D61+Labor_Capex!D61+Power_Capex!D61+RAN_Opex!D61+BH_Opex!D61+Tower_Opex!D61+Power_Opex!D61, "-")</f>
        <v/>
      </c>
      <c r="E61" s="20">
        <f>IFERROR(RAN_Capex!E61+BH_Capex!E61+Tower_Capex!E61+Labor_Capex!E61+Power_Capex!E61+RAN_Opex!E61+BH_Opex!E61+Tower_Opex!E61+Power_Opex!E61, "-")</f>
        <v/>
      </c>
      <c r="F61" s="20">
        <f>IFERROR(RAN_Capex!F61+BH_Capex!F61+Tower_Capex!F61+Labor_Capex!F61+Power_Capex!F61+RAN_Opex!F61+BH_Opex!F61+Tower_Opex!F61+Power_Opex!F61, "-")</f>
        <v/>
      </c>
      <c r="G61" s="20">
        <f>IFERROR(RAN_Capex!G61+BH_Capex!G61+Tower_Capex!G61+Labor_Capex!G61+Power_Capex!G61+RAN_Opex!G61+BH_Opex!G61+Tower_Opex!G61+Power_Opex!G61, "-")</f>
        <v/>
      </c>
      <c r="H61" s="20">
        <f>IFERROR(RAN_Capex!H61+BH_Capex!H61+Tower_Capex!H61+Labor_Capex!H61+Power_Capex!H61+RAN_Opex!H61+BH_Opex!H61+Tower_Opex!H61+Power_Opex!H61, "-")</f>
        <v/>
      </c>
      <c r="I61" s="20">
        <f>IFERROR(RAN_Capex!I61+BH_Capex!I61+Tower_Capex!I61+Labor_Capex!I61+Power_Capex!I61+RAN_Opex!I61+BH_Opex!I61+Tower_Opex!I61+Power_Opex!I61, "-")</f>
        <v/>
      </c>
      <c r="J61" s="20">
        <f>IFERROR(RAN_Capex!J61+BH_Capex!J61+Tower_Capex!J61+Labor_Capex!J61+Power_Capex!J61+RAN_Opex!J61+BH_Opex!J61+Tower_Opex!J61+Power_Opex!J61, "-")</f>
        <v/>
      </c>
      <c r="K61" s="20">
        <f>IFERROR(RAN_Capex!K61+BH_Capex!K61+Tower_Capex!K61+Labor_Capex!K61+Power_Capex!K61+RAN_Opex!K61+BH_Opex!K61+Tower_Opex!K61+Power_Opex!K61, "-")</f>
        <v/>
      </c>
      <c r="L61" s="20">
        <f>IFERROR(RAN_Capex!L61+BH_Capex!L61+Tower_Capex!L61+Labor_Capex!L61+Power_Capex!L61+RAN_Opex!L61+BH_Opex!L61+Tower_Opex!L61+Power_Opex!L61, "-")</f>
        <v/>
      </c>
      <c r="M61" s="21">
        <f>IFERROR(SUMIF((C61:L61), "&lt;&gt;n/a"), "-")</f>
        <v/>
      </c>
      <c r="N61" s="30" t="n"/>
    </row>
    <row r="62">
      <c r="A62" s="20">
        <f>'New_4G_Sites'!A62</f>
        <v/>
      </c>
      <c r="B62" s="20">
        <f>'New_4G_Sites'!B62</f>
        <v/>
      </c>
      <c r="C62" s="20">
        <f>IFERROR(RAN_Capex!C62+BH_Capex!C62+Tower_Capex!C62+Labor_Capex!C62+Power_Capex!C62+RAN_Opex!C62+BH_Opex!C62+Tower_Opex!C62+Power_Opex!C62, "-")</f>
        <v/>
      </c>
      <c r="D62" s="20">
        <f>IFERROR(RAN_Capex!D62+BH_Capex!D62+Tower_Capex!D62+Labor_Capex!D62+Power_Capex!D62+RAN_Opex!D62+BH_Opex!D62+Tower_Opex!D62+Power_Opex!D62, "-")</f>
        <v/>
      </c>
      <c r="E62" s="20">
        <f>IFERROR(RAN_Capex!E62+BH_Capex!E62+Tower_Capex!E62+Labor_Capex!E62+Power_Capex!E62+RAN_Opex!E62+BH_Opex!E62+Tower_Opex!E62+Power_Opex!E62, "-")</f>
        <v/>
      </c>
      <c r="F62" s="20">
        <f>IFERROR(RAN_Capex!F62+BH_Capex!F62+Tower_Capex!F62+Labor_Capex!F62+Power_Capex!F62+RAN_Opex!F62+BH_Opex!F62+Tower_Opex!F62+Power_Opex!F62, "-")</f>
        <v/>
      </c>
      <c r="G62" s="20">
        <f>IFERROR(RAN_Capex!G62+BH_Capex!G62+Tower_Capex!G62+Labor_Capex!G62+Power_Capex!G62+RAN_Opex!G62+BH_Opex!G62+Tower_Opex!G62+Power_Opex!G62, "-")</f>
        <v/>
      </c>
      <c r="H62" s="20">
        <f>IFERROR(RAN_Capex!H62+BH_Capex!H62+Tower_Capex!H62+Labor_Capex!H62+Power_Capex!H62+RAN_Opex!H62+BH_Opex!H62+Tower_Opex!H62+Power_Opex!H62, "-")</f>
        <v/>
      </c>
      <c r="I62" s="20">
        <f>IFERROR(RAN_Capex!I62+BH_Capex!I62+Tower_Capex!I62+Labor_Capex!I62+Power_Capex!I62+RAN_Opex!I62+BH_Opex!I62+Tower_Opex!I62+Power_Opex!I62, "-")</f>
        <v/>
      </c>
      <c r="J62" s="20">
        <f>IFERROR(RAN_Capex!J62+BH_Capex!J62+Tower_Capex!J62+Labor_Capex!J62+Power_Capex!J62+RAN_Opex!J62+BH_Opex!J62+Tower_Opex!J62+Power_Opex!J62, "-")</f>
        <v/>
      </c>
      <c r="K62" s="20">
        <f>IFERROR(RAN_Capex!K62+BH_Capex!K62+Tower_Capex!K62+Labor_Capex!K62+Power_Capex!K62+RAN_Opex!K62+BH_Opex!K62+Tower_Opex!K62+Power_Opex!K62, "-")</f>
        <v/>
      </c>
      <c r="L62" s="20">
        <f>IFERROR(RAN_Capex!L62+BH_Capex!L62+Tower_Capex!L62+Labor_Capex!L62+Power_Capex!L62+RAN_Opex!L62+BH_Opex!L62+Tower_Opex!L62+Power_Opex!L62, "-")</f>
        <v/>
      </c>
      <c r="M62" s="21">
        <f>IFERROR(SUMIF((C62:L62), "&lt;&gt;n/a"), "-")</f>
        <v/>
      </c>
      <c r="N62" s="30" t="n"/>
    </row>
    <row r="63">
      <c r="A63" s="20">
        <f>'New_4G_Sites'!A63</f>
        <v/>
      </c>
      <c r="B63" s="20">
        <f>'New_4G_Sites'!B63</f>
        <v/>
      </c>
      <c r="C63" s="20">
        <f>IFERROR(RAN_Capex!C63+BH_Capex!C63+Tower_Capex!C63+Labor_Capex!C63+Power_Capex!C63+RAN_Opex!C63+BH_Opex!C63+Tower_Opex!C63+Power_Opex!C63, "-")</f>
        <v/>
      </c>
      <c r="D63" s="20">
        <f>IFERROR(RAN_Capex!D63+BH_Capex!D63+Tower_Capex!D63+Labor_Capex!D63+Power_Capex!D63+RAN_Opex!D63+BH_Opex!D63+Tower_Opex!D63+Power_Opex!D63, "-")</f>
        <v/>
      </c>
      <c r="E63" s="20">
        <f>IFERROR(RAN_Capex!E63+BH_Capex!E63+Tower_Capex!E63+Labor_Capex!E63+Power_Capex!E63+RAN_Opex!E63+BH_Opex!E63+Tower_Opex!E63+Power_Opex!E63, "-")</f>
        <v/>
      </c>
      <c r="F63" s="20">
        <f>IFERROR(RAN_Capex!F63+BH_Capex!F63+Tower_Capex!F63+Labor_Capex!F63+Power_Capex!F63+RAN_Opex!F63+BH_Opex!F63+Tower_Opex!F63+Power_Opex!F63, "-")</f>
        <v/>
      </c>
      <c r="G63" s="20">
        <f>IFERROR(RAN_Capex!G63+BH_Capex!G63+Tower_Capex!G63+Labor_Capex!G63+Power_Capex!G63+RAN_Opex!G63+BH_Opex!G63+Tower_Opex!G63+Power_Opex!G63, "-")</f>
        <v/>
      </c>
      <c r="H63" s="20">
        <f>IFERROR(RAN_Capex!H63+BH_Capex!H63+Tower_Capex!H63+Labor_Capex!H63+Power_Capex!H63+RAN_Opex!H63+BH_Opex!H63+Tower_Opex!H63+Power_Opex!H63, "-")</f>
        <v/>
      </c>
      <c r="I63" s="20">
        <f>IFERROR(RAN_Capex!I63+BH_Capex!I63+Tower_Capex!I63+Labor_Capex!I63+Power_Capex!I63+RAN_Opex!I63+BH_Opex!I63+Tower_Opex!I63+Power_Opex!I63, "-")</f>
        <v/>
      </c>
      <c r="J63" s="20">
        <f>IFERROR(RAN_Capex!J63+BH_Capex!J63+Tower_Capex!J63+Labor_Capex!J63+Power_Capex!J63+RAN_Opex!J63+BH_Opex!J63+Tower_Opex!J63+Power_Opex!J63, "-")</f>
        <v/>
      </c>
      <c r="K63" s="20">
        <f>IFERROR(RAN_Capex!K63+BH_Capex!K63+Tower_Capex!K63+Labor_Capex!K63+Power_Capex!K63+RAN_Opex!K63+BH_Opex!K63+Tower_Opex!K63+Power_Opex!K63, "-")</f>
        <v/>
      </c>
      <c r="L63" s="20">
        <f>IFERROR(RAN_Capex!L63+BH_Capex!L63+Tower_Capex!L63+Labor_Capex!L63+Power_Capex!L63+RAN_Opex!L63+BH_Opex!L63+Tower_Opex!L63+Power_Opex!L63, "-")</f>
        <v/>
      </c>
      <c r="M63" s="21">
        <f>IFERROR(SUMIF((C63:L63), "&lt;&gt;n/a"), "-")</f>
        <v/>
      </c>
      <c r="N63" s="30" t="n"/>
    </row>
    <row r="64">
      <c r="A64" s="20">
        <f>'New_4G_Sites'!A64</f>
        <v/>
      </c>
      <c r="B64" s="20">
        <f>'New_4G_Sites'!B64</f>
        <v/>
      </c>
      <c r="C64" s="20">
        <f>IFERROR(RAN_Capex!C64+BH_Capex!C64+Tower_Capex!C64+Labor_Capex!C64+Power_Capex!C64+RAN_Opex!C64+BH_Opex!C64+Tower_Opex!C64+Power_Opex!C64, "-")</f>
        <v/>
      </c>
      <c r="D64" s="20">
        <f>IFERROR(RAN_Capex!D64+BH_Capex!D64+Tower_Capex!D64+Labor_Capex!D64+Power_Capex!D64+RAN_Opex!D64+BH_Opex!D64+Tower_Opex!D64+Power_Opex!D64, "-")</f>
        <v/>
      </c>
      <c r="E64" s="20">
        <f>IFERROR(RAN_Capex!E64+BH_Capex!E64+Tower_Capex!E64+Labor_Capex!E64+Power_Capex!E64+RAN_Opex!E64+BH_Opex!E64+Tower_Opex!E64+Power_Opex!E64, "-")</f>
        <v/>
      </c>
      <c r="F64" s="20">
        <f>IFERROR(RAN_Capex!F64+BH_Capex!F64+Tower_Capex!F64+Labor_Capex!F64+Power_Capex!F64+RAN_Opex!F64+BH_Opex!F64+Tower_Opex!F64+Power_Opex!F64, "-")</f>
        <v/>
      </c>
      <c r="G64" s="20">
        <f>IFERROR(RAN_Capex!G64+BH_Capex!G64+Tower_Capex!G64+Labor_Capex!G64+Power_Capex!G64+RAN_Opex!G64+BH_Opex!G64+Tower_Opex!G64+Power_Opex!G64, "-")</f>
        <v/>
      </c>
      <c r="H64" s="20">
        <f>IFERROR(RAN_Capex!H64+BH_Capex!H64+Tower_Capex!H64+Labor_Capex!H64+Power_Capex!H64+RAN_Opex!H64+BH_Opex!H64+Tower_Opex!H64+Power_Opex!H64, "-")</f>
        <v/>
      </c>
      <c r="I64" s="20">
        <f>IFERROR(RAN_Capex!I64+BH_Capex!I64+Tower_Capex!I64+Labor_Capex!I64+Power_Capex!I64+RAN_Opex!I64+BH_Opex!I64+Tower_Opex!I64+Power_Opex!I64, "-")</f>
        <v/>
      </c>
      <c r="J64" s="20">
        <f>IFERROR(RAN_Capex!J64+BH_Capex!J64+Tower_Capex!J64+Labor_Capex!J64+Power_Capex!J64+RAN_Opex!J64+BH_Opex!J64+Tower_Opex!J64+Power_Opex!J64, "-")</f>
        <v/>
      </c>
      <c r="K64" s="20">
        <f>IFERROR(RAN_Capex!K64+BH_Capex!K64+Tower_Capex!K64+Labor_Capex!K64+Power_Capex!K64+RAN_Opex!K64+BH_Opex!K64+Tower_Opex!K64+Power_Opex!K64, "-")</f>
        <v/>
      </c>
      <c r="L64" s="20">
        <f>IFERROR(RAN_Capex!L64+BH_Capex!L64+Tower_Capex!L64+Labor_Capex!L64+Power_Capex!L64+RAN_Opex!L64+BH_Opex!L64+Tower_Opex!L64+Power_Opex!L64, "-")</f>
        <v/>
      </c>
      <c r="M64" s="21">
        <f>IFERROR(SUMIF((C64:L64), "&lt;&gt;n/a"), "-")</f>
        <v/>
      </c>
      <c r="N64" s="30" t="n"/>
    </row>
    <row r="65">
      <c r="A65" s="20">
        <f>'New_4G_Sites'!A65</f>
        <v/>
      </c>
      <c r="B65" s="20">
        <f>'New_4G_Sites'!B65</f>
        <v/>
      </c>
      <c r="C65" s="20">
        <f>IFERROR(RAN_Capex!C65+BH_Capex!C65+Tower_Capex!C65+Labor_Capex!C65+Power_Capex!C65+RAN_Opex!C65+BH_Opex!C65+Tower_Opex!C65+Power_Opex!C65, "-")</f>
        <v/>
      </c>
      <c r="D65" s="20">
        <f>IFERROR(RAN_Capex!D65+BH_Capex!D65+Tower_Capex!D65+Labor_Capex!D65+Power_Capex!D65+RAN_Opex!D65+BH_Opex!D65+Tower_Opex!D65+Power_Opex!D65, "-")</f>
        <v/>
      </c>
      <c r="E65" s="20">
        <f>IFERROR(RAN_Capex!E65+BH_Capex!E65+Tower_Capex!E65+Labor_Capex!E65+Power_Capex!E65+RAN_Opex!E65+BH_Opex!E65+Tower_Opex!E65+Power_Opex!E65, "-")</f>
        <v/>
      </c>
      <c r="F65" s="20">
        <f>IFERROR(RAN_Capex!F65+BH_Capex!F65+Tower_Capex!F65+Labor_Capex!F65+Power_Capex!F65+RAN_Opex!F65+BH_Opex!F65+Tower_Opex!F65+Power_Opex!F65, "-")</f>
        <v/>
      </c>
      <c r="G65" s="20">
        <f>IFERROR(RAN_Capex!G65+BH_Capex!G65+Tower_Capex!G65+Labor_Capex!G65+Power_Capex!G65+RAN_Opex!G65+BH_Opex!G65+Tower_Opex!G65+Power_Opex!G65, "-")</f>
        <v/>
      </c>
      <c r="H65" s="20">
        <f>IFERROR(RAN_Capex!H65+BH_Capex!H65+Tower_Capex!H65+Labor_Capex!H65+Power_Capex!H65+RAN_Opex!H65+BH_Opex!H65+Tower_Opex!H65+Power_Opex!H65, "-")</f>
        <v/>
      </c>
      <c r="I65" s="20">
        <f>IFERROR(RAN_Capex!I65+BH_Capex!I65+Tower_Capex!I65+Labor_Capex!I65+Power_Capex!I65+RAN_Opex!I65+BH_Opex!I65+Tower_Opex!I65+Power_Opex!I65, "-")</f>
        <v/>
      </c>
      <c r="J65" s="20">
        <f>IFERROR(RAN_Capex!J65+BH_Capex!J65+Tower_Capex!J65+Labor_Capex!J65+Power_Capex!J65+RAN_Opex!J65+BH_Opex!J65+Tower_Opex!J65+Power_Opex!J65, "-")</f>
        <v/>
      </c>
      <c r="K65" s="20">
        <f>IFERROR(RAN_Capex!K65+BH_Capex!K65+Tower_Capex!K65+Labor_Capex!K65+Power_Capex!K65+RAN_Opex!K65+BH_Opex!K65+Tower_Opex!K65+Power_Opex!K65, "-")</f>
        <v/>
      </c>
      <c r="L65" s="20">
        <f>IFERROR(RAN_Capex!L65+BH_Capex!L65+Tower_Capex!L65+Labor_Capex!L65+Power_Capex!L65+RAN_Opex!L65+BH_Opex!L65+Tower_Opex!L65+Power_Opex!L65, "-")</f>
        <v/>
      </c>
      <c r="M65" s="21">
        <f>IFERROR(SUMIF((C65:L65), "&lt;&gt;n/a"), "-")</f>
        <v/>
      </c>
      <c r="N65" s="30" t="n"/>
    </row>
    <row r="66">
      <c r="A66" s="20">
        <f>'New_4G_Sites'!A66</f>
        <v/>
      </c>
      <c r="B66" s="20">
        <f>'New_4G_Sites'!B66</f>
        <v/>
      </c>
      <c r="C66" s="20">
        <f>IFERROR(RAN_Capex!C66+BH_Capex!C66+Tower_Capex!C66+Labor_Capex!C66+Power_Capex!C66+RAN_Opex!C66+BH_Opex!C66+Tower_Opex!C66+Power_Opex!C66, "-")</f>
        <v/>
      </c>
      <c r="D66" s="20">
        <f>IFERROR(RAN_Capex!D66+BH_Capex!D66+Tower_Capex!D66+Labor_Capex!D66+Power_Capex!D66+RAN_Opex!D66+BH_Opex!D66+Tower_Opex!D66+Power_Opex!D66, "-")</f>
        <v/>
      </c>
      <c r="E66" s="20">
        <f>IFERROR(RAN_Capex!E66+BH_Capex!E66+Tower_Capex!E66+Labor_Capex!E66+Power_Capex!E66+RAN_Opex!E66+BH_Opex!E66+Tower_Opex!E66+Power_Opex!E66, "-")</f>
        <v/>
      </c>
      <c r="F66" s="20">
        <f>IFERROR(RAN_Capex!F66+BH_Capex!F66+Tower_Capex!F66+Labor_Capex!F66+Power_Capex!F66+RAN_Opex!F66+BH_Opex!F66+Tower_Opex!F66+Power_Opex!F66, "-")</f>
        <v/>
      </c>
      <c r="G66" s="20">
        <f>IFERROR(RAN_Capex!G66+BH_Capex!G66+Tower_Capex!G66+Labor_Capex!G66+Power_Capex!G66+RAN_Opex!G66+BH_Opex!G66+Tower_Opex!G66+Power_Opex!G66, "-")</f>
        <v/>
      </c>
      <c r="H66" s="20">
        <f>IFERROR(RAN_Capex!H66+BH_Capex!H66+Tower_Capex!H66+Labor_Capex!H66+Power_Capex!H66+RAN_Opex!H66+BH_Opex!H66+Tower_Opex!H66+Power_Opex!H66, "-")</f>
        <v/>
      </c>
      <c r="I66" s="20">
        <f>IFERROR(RAN_Capex!I66+BH_Capex!I66+Tower_Capex!I66+Labor_Capex!I66+Power_Capex!I66+RAN_Opex!I66+BH_Opex!I66+Tower_Opex!I66+Power_Opex!I66, "-")</f>
        <v/>
      </c>
      <c r="J66" s="20">
        <f>IFERROR(RAN_Capex!J66+BH_Capex!J66+Tower_Capex!J66+Labor_Capex!J66+Power_Capex!J66+RAN_Opex!J66+BH_Opex!J66+Tower_Opex!J66+Power_Opex!J66, "-")</f>
        <v/>
      </c>
      <c r="K66" s="20">
        <f>IFERROR(RAN_Capex!K66+BH_Capex!K66+Tower_Capex!K66+Labor_Capex!K66+Power_Capex!K66+RAN_Opex!K66+BH_Opex!K66+Tower_Opex!K66+Power_Opex!K66, "-")</f>
        <v/>
      </c>
      <c r="L66" s="20">
        <f>IFERROR(RAN_Capex!L66+BH_Capex!L66+Tower_Capex!L66+Labor_Capex!L66+Power_Capex!L66+RAN_Opex!L66+BH_Opex!L66+Tower_Opex!L66+Power_Opex!L66, "-")</f>
        <v/>
      </c>
      <c r="M66" s="21">
        <f>IFERROR(SUMIF((C66:L66), "&lt;&gt;n/a"), "-")</f>
        <v/>
      </c>
      <c r="N66" s="30" t="n"/>
    </row>
    <row r="67">
      <c r="A67" s="20">
        <f>'New_4G_Sites'!A67</f>
        <v/>
      </c>
      <c r="B67" s="20">
        <f>'New_4G_Sites'!B67</f>
        <v/>
      </c>
      <c r="C67" s="20">
        <f>IFERROR(RAN_Capex!C67+BH_Capex!C67+Tower_Capex!C67+Labor_Capex!C67+Power_Capex!C67+RAN_Opex!C67+BH_Opex!C67+Tower_Opex!C67+Power_Opex!C67, "-")</f>
        <v/>
      </c>
      <c r="D67" s="20">
        <f>IFERROR(RAN_Capex!D67+BH_Capex!D67+Tower_Capex!D67+Labor_Capex!D67+Power_Capex!D67+RAN_Opex!D67+BH_Opex!D67+Tower_Opex!D67+Power_Opex!D67, "-")</f>
        <v/>
      </c>
      <c r="E67" s="20">
        <f>IFERROR(RAN_Capex!E67+BH_Capex!E67+Tower_Capex!E67+Labor_Capex!E67+Power_Capex!E67+RAN_Opex!E67+BH_Opex!E67+Tower_Opex!E67+Power_Opex!E67, "-")</f>
        <v/>
      </c>
      <c r="F67" s="20">
        <f>IFERROR(RAN_Capex!F67+BH_Capex!F67+Tower_Capex!F67+Labor_Capex!F67+Power_Capex!F67+RAN_Opex!F67+BH_Opex!F67+Tower_Opex!F67+Power_Opex!F67, "-")</f>
        <v/>
      </c>
      <c r="G67" s="20">
        <f>IFERROR(RAN_Capex!G67+BH_Capex!G67+Tower_Capex!G67+Labor_Capex!G67+Power_Capex!G67+RAN_Opex!G67+BH_Opex!G67+Tower_Opex!G67+Power_Opex!G67, "-")</f>
        <v/>
      </c>
      <c r="H67" s="20">
        <f>IFERROR(RAN_Capex!H67+BH_Capex!H67+Tower_Capex!H67+Labor_Capex!H67+Power_Capex!H67+RAN_Opex!H67+BH_Opex!H67+Tower_Opex!H67+Power_Opex!H67, "-")</f>
        <v/>
      </c>
      <c r="I67" s="20">
        <f>IFERROR(RAN_Capex!I67+BH_Capex!I67+Tower_Capex!I67+Labor_Capex!I67+Power_Capex!I67+RAN_Opex!I67+BH_Opex!I67+Tower_Opex!I67+Power_Opex!I67, "-")</f>
        <v/>
      </c>
      <c r="J67" s="20">
        <f>IFERROR(RAN_Capex!J67+BH_Capex!J67+Tower_Capex!J67+Labor_Capex!J67+Power_Capex!J67+RAN_Opex!J67+BH_Opex!J67+Tower_Opex!J67+Power_Opex!J67, "-")</f>
        <v/>
      </c>
      <c r="K67" s="20">
        <f>IFERROR(RAN_Capex!K67+BH_Capex!K67+Tower_Capex!K67+Labor_Capex!K67+Power_Capex!K67+RAN_Opex!K67+BH_Opex!K67+Tower_Opex!K67+Power_Opex!K67, "-")</f>
        <v/>
      </c>
      <c r="L67" s="20">
        <f>IFERROR(RAN_Capex!L67+BH_Capex!L67+Tower_Capex!L67+Labor_Capex!L67+Power_Capex!L67+RAN_Opex!L67+BH_Opex!L67+Tower_Opex!L67+Power_Opex!L67, "-")</f>
        <v/>
      </c>
      <c r="M67" s="21">
        <f>IFERROR(SUMIF((C67:L67), "&lt;&gt;n/a"), "-")</f>
        <v/>
      </c>
      <c r="N67" s="30" t="n"/>
    </row>
    <row r="68">
      <c r="A68" s="20">
        <f>'New_4G_Sites'!A68</f>
        <v/>
      </c>
      <c r="B68" s="20">
        <f>'New_4G_Sites'!B68</f>
        <v/>
      </c>
      <c r="C68" s="20">
        <f>IFERROR(RAN_Capex!C68+BH_Capex!C68+Tower_Capex!C68+Labor_Capex!C68+Power_Capex!C68+RAN_Opex!C68+BH_Opex!C68+Tower_Opex!C68+Power_Opex!C68, "-")</f>
        <v/>
      </c>
      <c r="D68" s="20">
        <f>IFERROR(RAN_Capex!D68+BH_Capex!D68+Tower_Capex!D68+Labor_Capex!D68+Power_Capex!D68+RAN_Opex!D68+BH_Opex!D68+Tower_Opex!D68+Power_Opex!D68, "-")</f>
        <v/>
      </c>
      <c r="E68" s="20">
        <f>IFERROR(RAN_Capex!E68+BH_Capex!E68+Tower_Capex!E68+Labor_Capex!E68+Power_Capex!E68+RAN_Opex!E68+BH_Opex!E68+Tower_Opex!E68+Power_Opex!E68, "-")</f>
        <v/>
      </c>
      <c r="F68" s="20">
        <f>IFERROR(RAN_Capex!F68+BH_Capex!F68+Tower_Capex!F68+Labor_Capex!F68+Power_Capex!F68+RAN_Opex!F68+BH_Opex!F68+Tower_Opex!F68+Power_Opex!F68, "-")</f>
        <v/>
      </c>
      <c r="G68" s="20">
        <f>IFERROR(RAN_Capex!G68+BH_Capex!G68+Tower_Capex!G68+Labor_Capex!G68+Power_Capex!G68+RAN_Opex!G68+BH_Opex!G68+Tower_Opex!G68+Power_Opex!G68, "-")</f>
        <v/>
      </c>
      <c r="H68" s="20">
        <f>IFERROR(RAN_Capex!H68+BH_Capex!H68+Tower_Capex!H68+Labor_Capex!H68+Power_Capex!H68+RAN_Opex!H68+BH_Opex!H68+Tower_Opex!H68+Power_Opex!H68, "-")</f>
        <v/>
      </c>
      <c r="I68" s="20">
        <f>IFERROR(RAN_Capex!I68+BH_Capex!I68+Tower_Capex!I68+Labor_Capex!I68+Power_Capex!I68+RAN_Opex!I68+BH_Opex!I68+Tower_Opex!I68+Power_Opex!I68, "-")</f>
        <v/>
      </c>
      <c r="J68" s="20">
        <f>IFERROR(RAN_Capex!J68+BH_Capex!J68+Tower_Capex!J68+Labor_Capex!J68+Power_Capex!J68+RAN_Opex!J68+BH_Opex!J68+Tower_Opex!J68+Power_Opex!J68, "-")</f>
        <v/>
      </c>
      <c r="K68" s="20">
        <f>IFERROR(RAN_Capex!K68+BH_Capex!K68+Tower_Capex!K68+Labor_Capex!K68+Power_Capex!K68+RAN_Opex!K68+BH_Opex!K68+Tower_Opex!K68+Power_Opex!K68, "-")</f>
        <v/>
      </c>
      <c r="L68" s="20">
        <f>IFERROR(RAN_Capex!L68+BH_Capex!L68+Tower_Capex!L68+Labor_Capex!L68+Power_Capex!L68+RAN_Opex!L68+BH_Opex!L68+Tower_Opex!L68+Power_Opex!L68, "-")</f>
        <v/>
      </c>
      <c r="M68" s="21">
        <f>IFERROR(SUMIF((C68:L68), "&lt;&gt;n/a"), "-")</f>
        <v/>
      </c>
      <c r="N68" s="30" t="n"/>
    </row>
    <row r="69">
      <c r="A69" s="20">
        <f>'New_4G_Sites'!A69</f>
        <v/>
      </c>
      <c r="B69" s="20">
        <f>'New_4G_Sites'!B69</f>
        <v/>
      </c>
      <c r="C69" s="20">
        <f>IFERROR(RAN_Capex!C69+BH_Capex!C69+Tower_Capex!C69+Labor_Capex!C69+Power_Capex!C69+RAN_Opex!C69+BH_Opex!C69+Tower_Opex!C69+Power_Opex!C69, "-")</f>
        <v/>
      </c>
      <c r="D69" s="20">
        <f>IFERROR(RAN_Capex!D69+BH_Capex!D69+Tower_Capex!D69+Labor_Capex!D69+Power_Capex!D69+RAN_Opex!D69+BH_Opex!D69+Tower_Opex!D69+Power_Opex!D69, "-")</f>
        <v/>
      </c>
      <c r="E69" s="20">
        <f>IFERROR(RAN_Capex!E69+BH_Capex!E69+Tower_Capex!E69+Labor_Capex!E69+Power_Capex!E69+RAN_Opex!E69+BH_Opex!E69+Tower_Opex!E69+Power_Opex!E69, "-")</f>
        <v/>
      </c>
      <c r="F69" s="20">
        <f>IFERROR(RAN_Capex!F69+BH_Capex!F69+Tower_Capex!F69+Labor_Capex!F69+Power_Capex!F69+RAN_Opex!F69+BH_Opex!F69+Tower_Opex!F69+Power_Opex!F69, "-")</f>
        <v/>
      </c>
      <c r="G69" s="20">
        <f>IFERROR(RAN_Capex!G69+BH_Capex!G69+Tower_Capex!G69+Labor_Capex!G69+Power_Capex!G69+RAN_Opex!G69+BH_Opex!G69+Tower_Opex!G69+Power_Opex!G69, "-")</f>
        <v/>
      </c>
      <c r="H69" s="20">
        <f>IFERROR(RAN_Capex!H69+BH_Capex!H69+Tower_Capex!H69+Labor_Capex!H69+Power_Capex!H69+RAN_Opex!H69+BH_Opex!H69+Tower_Opex!H69+Power_Opex!H69, "-")</f>
        <v/>
      </c>
      <c r="I69" s="20">
        <f>IFERROR(RAN_Capex!I69+BH_Capex!I69+Tower_Capex!I69+Labor_Capex!I69+Power_Capex!I69+RAN_Opex!I69+BH_Opex!I69+Tower_Opex!I69+Power_Opex!I69, "-")</f>
        <v/>
      </c>
      <c r="J69" s="20">
        <f>IFERROR(RAN_Capex!J69+BH_Capex!J69+Tower_Capex!J69+Labor_Capex!J69+Power_Capex!J69+RAN_Opex!J69+BH_Opex!J69+Tower_Opex!J69+Power_Opex!J69, "-")</f>
        <v/>
      </c>
      <c r="K69" s="20">
        <f>IFERROR(RAN_Capex!K69+BH_Capex!K69+Tower_Capex!K69+Labor_Capex!K69+Power_Capex!K69+RAN_Opex!K69+BH_Opex!K69+Tower_Opex!K69+Power_Opex!K69, "-")</f>
        <v/>
      </c>
      <c r="L69" s="20">
        <f>IFERROR(RAN_Capex!L69+BH_Capex!L69+Tower_Capex!L69+Labor_Capex!L69+Power_Capex!L69+RAN_Opex!L69+BH_Opex!L69+Tower_Opex!L69+Power_Opex!L69, "-")</f>
        <v/>
      </c>
      <c r="M69" s="21">
        <f>IFERROR(SUMIF((C69:L69), "&lt;&gt;n/a"), "-")</f>
        <v/>
      </c>
      <c r="N69" s="30" t="n"/>
    </row>
    <row r="70">
      <c r="A70" s="20">
        <f>'New_4G_Sites'!A70</f>
        <v/>
      </c>
      <c r="B70" s="20">
        <f>'New_4G_Sites'!B70</f>
        <v/>
      </c>
      <c r="C70" s="20">
        <f>IFERROR(RAN_Capex!C70+BH_Capex!C70+Tower_Capex!C70+Labor_Capex!C70+Power_Capex!C70+RAN_Opex!C70+BH_Opex!C70+Tower_Opex!C70+Power_Opex!C70, "-")</f>
        <v/>
      </c>
      <c r="D70" s="20">
        <f>IFERROR(RAN_Capex!D70+BH_Capex!D70+Tower_Capex!D70+Labor_Capex!D70+Power_Capex!D70+RAN_Opex!D70+BH_Opex!D70+Tower_Opex!D70+Power_Opex!D70, "-")</f>
        <v/>
      </c>
      <c r="E70" s="20">
        <f>IFERROR(RAN_Capex!E70+BH_Capex!E70+Tower_Capex!E70+Labor_Capex!E70+Power_Capex!E70+RAN_Opex!E70+BH_Opex!E70+Tower_Opex!E70+Power_Opex!E70, "-")</f>
        <v/>
      </c>
      <c r="F70" s="20">
        <f>IFERROR(RAN_Capex!F70+BH_Capex!F70+Tower_Capex!F70+Labor_Capex!F70+Power_Capex!F70+RAN_Opex!F70+BH_Opex!F70+Tower_Opex!F70+Power_Opex!F70, "-")</f>
        <v/>
      </c>
      <c r="G70" s="20">
        <f>IFERROR(RAN_Capex!G70+BH_Capex!G70+Tower_Capex!G70+Labor_Capex!G70+Power_Capex!G70+RAN_Opex!G70+BH_Opex!G70+Tower_Opex!G70+Power_Opex!G70, "-")</f>
        <v/>
      </c>
      <c r="H70" s="20">
        <f>IFERROR(RAN_Capex!H70+BH_Capex!H70+Tower_Capex!H70+Labor_Capex!H70+Power_Capex!H70+RAN_Opex!H70+BH_Opex!H70+Tower_Opex!H70+Power_Opex!H70, "-")</f>
        <v/>
      </c>
      <c r="I70" s="20">
        <f>IFERROR(RAN_Capex!I70+BH_Capex!I70+Tower_Capex!I70+Labor_Capex!I70+Power_Capex!I70+RAN_Opex!I70+BH_Opex!I70+Tower_Opex!I70+Power_Opex!I70, "-")</f>
        <v/>
      </c>
      <c r="J70" s="20">
        <f>IFERROR(RAN_Capex!J70+BH_Capex!J70+Tower_Capex!J70+Labor_Capex!J70+Power_Capex!J70+RAN_Opex!J70+BH_Opex!J70+Tower_Opex!J70+Power_Opex!J70, "-")</f>
        <v/>
      </c>
      <c r="K70" s="20">
        <f>IFERROR(RAN_Capex!K70+BH_Capex!K70+Tower_Capex!K70+Labor_Capex!K70+Power_Capex!K70+RAN_Opex!K70+BH_Opex!K70+Tower_Opex!K70+Power_Opex!K70, "-")</f>
        <v/>
      </c>
      <c r="L70" s="20">
        <f>IFERROR(RAN_Capex!L70+BH_Capex!L70+Tower_Capex!L70+Labor_Capex!L70+Power_Capex!L70+RAN_Opex!L70+BH_Opex!L70+Tower_Opex!L70+Power_Opex!L70, "-")</f>
        <v/>
      </c>
      <c r="M70" s="21">
        <f>IFERROR(SUMIF((C70:L70), "&lt;&gt;n/a"), "-")</f>
        <v/>
      </c>
      <c r="N70" s="30" t="n"/>
    </row>
    <row r="71">
      <c r="A71" s="20">
        <f>'New_4G_Sites'!A71</f>
        <v/>
      </c>
      <c r="B71" s="20">
        <f>'New_4G_Sites'!B71</f>
        <v/>
      </c>
      <c r="C71" s="20">
        <f>IFERROR(RAN_Capex!C71+BH_Capex!C71+Tower_Capex!C71+Labor_Capex!C71+Power_Capex!C71+RAN_Opex!C71+BH_Opex!C71+Tower_Opex!C71+Power_Opex!C71, "-")</f>
        <v/>
      </c>
      <c r="D71" s="20">
        <f>IFERROR(RAN_Capex!D71+BH_Capex!D71+Tower_Capex!D71+Labor_Capex!D71+Power_Capex!D71+RAN_Opex!D71+BH_Opex!D71+Tower_Opex!D71+Power_Opex!D71, "-")</f>
        <v/>
      </c>
      <c r="E71" s="20">
        <f>IFERROR(RAN_Capex!E71+BH_Capex!E71+Tower_Capex!E71+Labor_Capex!E71+Power_Capex!E71+RAN_Opex!E71+BH_Opex!E71+Tower_Opex!E71+Power_Opex!E71, "-")</f>
        <v/>
      </c>
      <c r="F71" s="20">
        <f>IFERROR(RAN_Capex!F71+BH_Capex!F71+Tower_Capex!F71+Labor_Capex!F71+Power_Capex!F71+RAN_Opex!F71+BH_Opex!F71+Tower_Opex!F71+Power_Opex!F71, "-")</f>
        <v/>
      </c>
      <c r="G71" s="20">
        <f>IFERROR(RAN_Capex!G71+BH_Capex!G71+Tower_Capex!G71+Labor_Capex!G71+Power_Capex!G71+RAN_Opex!G71+BH_Opex!G71+Tower_Opex!G71+Power_Opex!G71, "-")</f>
        <v/>
      </c>
      <c r="H71" s="20">
        <f>IFERROR(RAN_Capex!H71+BH_Capex!H71+Tower_Capex!H71+Labor_Capex!H71+Power_Capex!H71+RAN_Opex!H71+BH_Opex!H71+Tower_Opex!H71+Power_Opex!H71, "-")</f>
        <v/>
      </c>
      <c r="I71" s="20">
        <f>IFERROR(RAN_Capex!I71+BH_Capex!I71+Tower_Capex!I71+Labor_Capex!I71+Power_Capex!I71+RAN_Opex!I71+BH_Opex!I71+Tower_Opex!I71+Power_Opex!I71, "-")</f>
        <v/>
      </c>
      <c r="J71" s="20">
        <f>IFERROR(RAN_Capex!J71+BH_Capex!J71+Tower_Capex!J71+Labor_Capex!J71+Power_Capex!J71+RAN_Opex!J71+BH_Opex!J71+Tower_Opex!J71+Power_Opex!J71, "-")</f>
        <v/>
      </c>
      <c r="K71" s="20">
        <f>IFERROR(RAN_Capex!K71+BH_Capex!K71+Tower_Capex!K71+Labor_Capex!K71+Power_Capex!K71+RAN_Opex!K71+BH_Opex!K71+Tower_Opex!K71+Power_Opex!K71, "-")</f>
        <v/>
      </c>
      <c r="L71" s="20">
        <f>IFERROR(RAN_Capex!L71+BH_Capex!L71+Tower_Capex!L71+Labor_Capex!L71+Power_Capex!L71+RAN_Opex!L71+BH_Opex!L71+Tower_Opex!L71+Power_Opex!L71, "-")</f>
        <v/>
      </c>
      <c r="M71" s="21">
        <f>IFERROR(SUMIF((C71:L71), "&lt;&gt;n/a"), "-")</f>
        <v/>
      </c>
      <c r="N71" s="30" t="n"/>
    </row>
    <row r="72">
      <c r="A72" s="20">
        <f>'New_4G_Sites'!A72</f>
        <v/>
      </c>
      <c r="B72" s="20">
        <f>'New_4G_Sites'!B72</f>
        <v/>
      </c>
      <c r="C72" s="20">
        <f>IFERROR(RAN_Capex!C72+BH_Capex!C72+Tower_Capex!C72+Labor_Capex!C72+Power_Capex!C72+RAN_Opex!C72+BH_Opex!C72+Tower_Opex!C72+Power_Opex!C72, "-")</f>
        <v/>
      </c>
      <c r="D72" s="20">
        <f>IFERROR(RAN_Capex!D72+BH_Capex!D72+Tower_Capex!D72+Labor_Capex!D72+Power_Capex!D72+RAN_Opex!D72+BH_Opex!D72+Tower_Opex!D72+Power_Opex!D72, "-")</f>
        <v/>
      </c>
      <c r="E72" s="20">
        <f>IFERROR(RAN_Capex!E72+BH_Capex!E72+Tower_Capex!E72+Labor_Capex!E72+Power_Capex!E72+RAN_Opex!E72+BH_Opex!E72+Tower_Opex!E72+Power_Opex!E72, "-")</f>
        <v/>
      </c>
      <c r="F72" s="20">
        <f>IFERROR(RAN_Capex!F72+BH_Capex!F72+Tower_Capex!F72+Labor_Capex!F72+Power_Capex!F72+RAN_Opex!F72+BH_Opex!F72+Tower_Opex!F72+Power_Opex!F72, "-")</f>
        <v/>
      </c>
      <c r="G72" s="20">
        <f>IFERROR(RAN_Capex!G72+BH_Capex!G72+Tower_Capex!G72+Labor_Capex!G72+Power_Capex!G72+RAN_Opex!G72+BH_Opex!G72+Tower_Opex!G72+Power_Opex!G72, "-")</f>
        <v/>
      </c>
      <c r="H72" s="20">
        <f>IFERROR(RAN_Capex!H72+BH_Capex!H72+Tower_Capex!H72+Labor_Capex!H72+Power_Capex!H72+RAN_Opex!H72+BH_Opex!H72+Tower_Opex!H72+Power_Opex!H72, "-")</f>
        <v/>
      </c>
      <c r="I72" s="20">
        <f>IFERROR(RAN_Capex!I72+BH_Capex!I72+Tower_Capex!I72+Labor_Capex!I72+Power_Capex!I72+RAN_Opex!I72+BH_Opex!I72+Tower_Opex!I72+Power_Opex!I72, "-")</f>
        <v/>
      </c>
      <c r="J72" s="20">
        <f>IFERROR(RAN_Capex!J72+BH_Capex!J72+Tower_Capex!J72+Labor_Capex!J72+Power_Capex!J72+RAN_Opex!J72+BH_Opex!J72+Tower_Opex!J72+Power_Opex!J72, "-")</f>
        <v/>
      </c>
      <c r="K72" s="20">
        <f>IFERROR(RAN_Capex!K72+BH_Capex!K72+Tower_Capex!K72+Labor_Capex!K72+Power_Capex!K72+RAN_Opex!K72+BH_Opex!K72+Tower_Opex!K72+Power_Opex!K72, "-")</f>
        <v/>
      </c>
      <c r="L72" s="20">
        <f>IFERROR(RAN_Capex!L72+BH_Capex!L72+Tower_Capex!L72+Labor_Capex!L72+Power_Capex!L72+RAN_Opex!L72+BH_Opex!L72+Tower_Opex!L72+Power_Opex!L72, "-")</f>
        <v/>
      </c>
      <c r="M72" s="21">
        <f>IFERROR(SUMIF((C72:L72), "&lt;&gt;n/a"), "-")</f>
        <v/>
      </c>
      <c r="N72" s="30" t="n"/>
    </row>
    <row r="73">
      <c r="A73" s="20">
        <f>'New_4G_Sites'!A73</f>
        <v/>
      </c>
      <c r="B73" s="20">
        <f>'New_4G_Sites'!B73</f>
        <v/>
      </c>
      <c r="C73" s="20">
        <f>IFERROR(RAN_Capex!C73+BH_Capex!C73+Tower_Capex!C73+Labor_Capex!C73+Power_Capex!C73+RAN_Opex!C73+BH_Opex!C73+Tower_Opex!C73+Power_Opex!C73, "-")</f>
        <v/>
      </c>
      <c r="D73" s="20">
        <f>IFERROR(RAN_Capex!D73+BH_Capex!D73+Tower_Capex!D73+Labor_Capex!D73+Power_Capex!D73+RAN_Opex!D73+BH_Opex!D73+Tower_Opex!D73+Power_Opex!D73, "-")</f>
        <v/>
      </c>
      <c r="E73" s="20">
        <f>IFERROR(RAN_Capex!E73+BH_Capex!E73+Tower_Capex!E73+Labor_Capex!E73+Power_Capex!E73+RAN_Opex!E73+BH_Opex!E73+Tower_Opex!E73+Power_Opex!E73, "-")</f>
        <v/>
      </c>
      <c r="F73" s="20">
        <f>IFERROR(RAN_Capex!F73+BH_Capex!F73+Tower_Capex!F73+Labor_Capex!F73+Power_Capex!F73+RAN_Opex!F73+BH_Opex!F73+Tower_Opex!F73+Power_Opex!F73, "-")</f>
        <v/>
      </c>
      <c r="G73" s="20">
        <f>IFERROR(RAN_Capex!G73+BH_Capex!G73+Tower_Capex!G73+Labor_Capex!G73+Power_Capex!G73+RAN_Opex!G73+BH_Opex!G73+Tower_Opex!G73+Power_Opex!G73, "-")</f>
        <v/>
      </c>
      <c r="H73" s="20">
        <f>IFERROR(RAN_Capex!H73+BH_Capex!H73+Tower_Capex!H73+Labor_Capex!H73+Power_Capex!H73+RAN_Opex!H73+BH_Opex!H73+Tower_Opex!H73+Power_Opex!H73, "-")</f>
        <v/>
      </c>
      <c r="I73" s="20">
        <f>IFERROR(RAN_Capex!I73+BH_Capex!I73+Tower_Capex!I73+Labor_Capex!I73+Power_Capex!I73+RAN_Opex!I73+BH_Opex!I73+Tower_Opex!I73+Power_Opex!I73, "-")</f>
        <v/>
      </c>
      <c r="J73" s="20">
        <f>IFERROR(RAN_Capex!J73+BH_Capex!J73+Tower_Capex!J73+Labor_Capex!J73+Power_Capex!J73+RAN_Opex!J73+BH_Opex!J73+Tower_Opex!J73+Power_Opex!J73, "-")</f>
        <v/>
      </c>
      <c r="K73" s="20">
        <f>IFERROR(RAN_Capex!K73+BH_Capex!K73+Tower_Capex!K73+Labor_Capex!K73+Power_Capex!K73+RAN_Opex!K73+BH_Opex!K73+Tower_Opex!K73+Power_Opex!K73, "-")</f>
        <v/>
      </c>
      <c r="L73" s="20">
        <f>IFERROR(RAN_Capex!L73+BH_Capex!L73+Tower_Capex!L73+Labor_Capex!L73+Power_Capex!L73+RAN_Opex!L73+BH_Opex!L73+Tower_Opex!L73+Power_Opex!L73, "-")</f>
        <v/>
      </c>
      <c r="M73" s="21">
        <f>IFERROR(SUMIF((C73:L73), "&lt;&gt;n/a"), "-")</f>
        <v/>
      </c>
      <c r="N73" s="30" t="n"/>
    </row>
    <row r="74">
      <c r="A74" s="20">
        <f>'New_4G_Sites'!A74</f>
        <v/>
      </c>
      <c r="B74" s="20">
        <f>'New_4G_Sites'!B74</f>
        <v/>
      </c>
      <c r="C74" s="20">
        <f>IFERROR(RAN_Capex!C74+BH_Capex!C74+Tower_Capex!C74+Labor_Capex!C74+Power_Capex!C74+RAN_Opex!C74+BH_Opex!C74+Tower_Opex!C74+Power_Opex!C74, "-")</f>
        <v/>
      </c>
      <c r="D74" s="20">
        <f>IFERROR(RAN_Capex!D74+BH_Capex!D74+Tower_Capex!D74+Labor_Capex!D74+Power_Capex!D74+RAN_Opex!D74+BH_Opex!D74+Tower_Opex!D74+Power_Opex!D74, "-")</f>
        <v/>
      </c>
      <c r="E74" s="20">
        <f>IFERROR(RAN_Capex!E74+BH_Capex!E74+Tower_Capex!E74+Labor_Capex!E74+Power_Capex!E74+RAN_Opex!E74+BH_Opex!E74+Tower_Opex!E74+Power_Opex!E74, "-")</f>
        <v/>
      </c>
      <c r="F74" s="20">
        <f>IFERROR(RAN_Capex!F74+BH_Capex!F74+Tower_Capex!F74+Labor_Capex!F74+Power_Capex!F74+RAN_Opex!F74+BH_Opex!F74+Tower_Opex!F74+Power_Opex!F74, "-")</f>
        <v/>
      </c>
      <c r="G74" s="20">
        <f>IFERROR(RAN_Capex!G74+BH_Capex!G74+Tower_Capex!G74+Labor_Capex!G74+Power_Capex!G74+RAN_Opex!G74+BH_Opex!G74+Tower_Opex!G74+Power_Opex!G74, "-")</f>
        <v/>
      </c>
      <c r="H74" s="20">
        <f>IFERROR(RAN_Capex!H74+BH_Capex!H74+Tower_Capex!H74+Labor_Capex!H74+Power_Capex!H74+RAN_Opex!H74+BH_Opex!H74+Tower_Opex!H74+Power_Opex!H74, "-")</f>
        <v/>
      </c>
      <c r="I74" s="20">
        <f>IFERROR(RAN_Capex!I74+BH_Capex!I74+Tower_Capex!I74+Labor_Capex!I74+Power_Capex!I74+RAN_Opex!I74+BH_Opex!I74+Tower_Opex!I74+Power_Opex!I74, "-")</f>
        <v/>
      </c>
      <c r="J74" s="20">
        <f>IFERROR(RAN_Capex!J74+BH_Capex!J74+Tower_Capex!J74+Labor_Capex!J74+Power_Capex!J74+RAN_Opex!J74+BH_Opex!J74+Tower_Opex!J74+Power_Opex!J74, "-")</f>
        <v/>
      </c>
      <c r="K74" s="20">
        <f>IFERROR(RAN_Capex!K74+BH_Capex!K74+Tower_Capex!K74+Labor_Capex!K74+Power_Capex!K74+RAN_Opex!K74+BH_Opex!K74+Tower_Opex!K74+Power_Opex!K74, "-")</f>
        <v/>
      </c>
      <c r="L74" s="20">
        <f>IFERROR(RAN_Capex!L74+BH_Capex!L74+Tower_Capex!L74+Labor_Capex!L74+Power_Capex!L74+RAN_Opex!L74+BH_Opex!L74+Tower_Opex!L74+Power_Opex!L74, "-")</f>
        <v/>
      </c>
      <c r="M74" s="21">
        <f>IFERROR(SUMIF((C74:L74), "&lt;&gt;n/a"), "-")</f>
        <v/>
      </c>
      <c r="N74" s="30" t="n"/>
    </row>
    <row r="75">
      <c r="A75" s="20">
        <f>'New_4G_Sites'!A75</f>
        <v/>
      </c>
      <c r="B75" s="20">
        <f>'New_4G_Sites'!B75</f>
        <v/>
      </c>
      <c r="C75" s="20">
        <f>IFERROR(RAN_Capex!C75+BH_Capex!C75+Tower_Capex!C75+Labor_Capex!C75+Power_Capex!C75+RAN_Opex!C75+BH_Opex!C75+Tower_Opex!C75+Power_Opex!C75, "-")</f>
        <v/>
      </c>
      <c r="D75" s="20">
        <f>IFERROR(RAN_Capex!D75+BH_Capex!D75+Tower_Capex!D75+Labor_Capex!D75+Power_Capex!D75+RAN_Opex!D75+BH_Opex!D75+Tower_Opex!D75+Power_Opex!D75, "-")</f>
        <v/>
      </c>
      <c r="E75" s="20">
        <f>IFERROR(RAN_Capex!E75+BH_Capex!E75+Tower_Capex!E75+Labor_Capex!E75+Power_Capex!E75+RAN_Opex!E75+BH_Opex!E75+Tower_Opex!E75+Power_Opex!E75, "-")</f>
        <v/>
      </c>
      <c r="F75" s="20">
        <f>IFERROR(RAN_Capex!F75+BH_Capex!F75+Tower_Capex!F75+Labor_Capex!F75+Power_Capex!F75+RAN_Opex!F75+BH_Opex!F75+Tower_Opex!F75+Power_Opex!F75, "-")</f>
        <v/>
      </c>
      <c r="G75" s="20">
        <f>IFERROR(RAN_Capex!G75+BH_Capex!G75+Tower_Capex!G75+Labor_Capex!G75+Power_Capex!G75+RAN_Opex!G75+BH_Opex!G75+Tower_Opex!G75+Power_Opex!G75, "-")</f>
        <v/>
      </c>
      <c r="H75" s="20">
        <f>IFERROR(RAN_Capex!H75+BH_Capex!H75+Tower_Capex!H75+Labor_Capex!H75+Power_Capex!H75+RAN_Opex!H75+BH_Opex!H75+Tower_Opex!H75+Power_Opex!H75, "-")</f>
        <v/>
      </c>
      <c r="I75" s="20">
        <f>IFERROR(RAN_Capex!I75+BH_Capex!I75+Tower_Capex!I75+Labor_Capex!I75+Power_Capex!I75+RAN_Opex!I75+BH_Opex!I75+Tower_Opex!I75+Power_Opex!I75, "-")</f>
        <v/>
      </c>
      <c r="J75" s="20">
        <f>IFERROR(RAN_Capex!J75+BH_Capex!J75+Tower_Capex!J75+Labor_Capex!J75+Power_Capex!J75+RAN_Opex!J75+BH_Opex!J75+Tower_Opex!J75+Power_Opex!J75, "-")</f>
        <v/>
      </c>
      <c r="K75" s="20">
        <f>IFERROR(RAN_Capex!K75+BH_Capex!K75+Tower_Capex!K75+Labor_Capex!K75+Power_Capex!K75+RAN_Opex!K75+BH_Opex!K75+Tower_Opex!K75+Power_Opex!K75, "-")</f>
        <v/>
      </c>
      <c r="L75" s="20">
        <f>IFERROR(RAN_Capex!L75+BH_Capex!L75+Tower_Capex!L75+Labor_Capex!L75+Power_Capex!L75+RAN_Opex!L75+BH_Opex!L75+Tower_Opex!L75+Power_Opex!L75, "-")</f>
        <v/>
      </c>
      <c r="M75" s="21">
        <f>IFERROR(SUMIF((C75:L75), "&lt;&gt;n/a"), "-")</f>
        <v/>
      </c>
      <c r="N75" s="30" t="n"/>
    </row>
    <row r="76">
      <c r="A76" s="20">
        <f>'New_4G_Sites'!A76</f>
        <v/>
      </c>
      <c r="B76" s="20">
        <f>'New_4G_Sites'!B76</f>
        <v/>
      </c>
      <c r="C76" s="20">
        <f>IFERROR(RAN_Capex!C76+BH_Capex!C76+Tower_Capex!C76+Labor_Capex!C76+Power_Capex!C76+RAN_Opex!C76+BH_Opex!C76+Tower_Opex!C76+Power_Opex!C76, "-")</f>
        <v/>
      </c>
      <c r="D76" s="20">
        <f>IFERROR(RAN_Capex!D76+BH_Capex!D76+Tower_Capex!D76+Labor_Capex!D76+Power_Capex!D76+RAN_Opex!D76+BH_Opex!D76+Tower_Opex!D76+Power_Opex!D76, "-")</f>
        <v/>
      </c>
      <c r="E76" s="20">
        <f>IFERROR(RAN_Capex!E76+BH_Capex!E76+Tower_Capex!E76+Labor_Capex!E76+Power_Capex!E76+RAN_Opex!E76+BH_Opex!E76+Tower_Opex!E76+Power_Opex!E76, "-")</f>
        <v/>
      </c>
      <c r="F76" s="20">
        <f>IFERROR(RAN_Capex!F76+BH_Capex!F76+Tower_Capex!F76+Labor_Capex!F76+Power_Capex!F76+RAN_Opex!F76+BH_Opex!F76+Tower_Opex!F76+Power_Opex!F76, "-")</f>
        <v/>
      </c>
      <c r="G76" s="20">
        <f>IFERROR(RAN_Capex!G76+BH_Capex!G76+Tower_Capex!G76+Labor_Capex!G76+Power_Capex!G76+RAN_Opex!G76+BH_Opex!G76+Tower_Opex!G76+Power_Opex!G76, "-")</f>
        <v/>
      </c>
      <c r="H76" s="20">
        <f>IFERROR(RAN_Capex!H76+BH_Capex!H76+Tower_Capex!H76+Labor_Capex!H76+Power_Capex!H76+RAN_Opex!H76+BH_Opex!H76+Tower_Opex!H76+Power_Opex!H76, "-")</f>
        <v/>
      </c>
      <c r="I76" s="20">
        <f>IFERROR(RAN_Capex!I76+BH_Capex!I76+Tower_Capex!I76+Labor_Capex!I76+Power_Capex!I76+RAN_Opex!I76+BH_Opex!I76+Tower_Opex!I76+Power_Opex!I76, "-")</f>
        <v/>
      </c>
      <c r="J76" s="20">
        <f>IFERROR(RAN_Capex!J76+BH_Capex!J76+Tower_Capex!J76+Labor_Capex!J76+Power_Capex!J76+RAN_Opex!J76+BH_Opex!J76+Tower_Opex!J76+Power_Opex!J76, "-")</f>
        <v/>
      </c>
      <c r="K76" s="20">
        <f>IFERROR(RAN_Capex!K76+BH_Capex!K76+Tower_Capex!K76+Labor_Capex!K76+Power_Capex!K76+RAN_Opex!K76+BH_Opex!K76+Tower_Opex!K76+Power_Opex!K76, "-")</f>
        <v/>
      </c>
      <c r="L76" s="20">
        <f>IFERROR(RAN_Capex!L76+BH_Capex!L76+Tower_Capex!L76+Labor_Capex!L76+Power_Capex!L76+RAN_Opex!L76+BH_Opex!L76+Tower_Opex!L76+Power_Opex!L76, "-")</f>
        <v/>
      </c>
      <c r="M76" s="21">
        <f>IFERROR(SUMIF((C76:L76), "&lt;&gt;n/a"), "-")</f>
        <v/>
      </c>
      <c r="N76" s="30" t="n"/>
    </row>
    <row r="77">
      <c r="A77" s="20">
        <f>'New_4G_Sites'!A77</f>
        <v/>
      </c>
      <c r="B77" s="20">
        <f>'New_4G_Sites'!B77</f>
        <v/>
      </c>
      <c r="C77" s="20">
        <f>IFERROR(RAN_Capex!C77+BH_Capex!C77+Tower_Capex!C77+Labor_Capex!C77+Power_Capex!C77+RAN_Opex!C77+BH_Opex!C77+Tower_Opex!C77+Power_Opex!C77, "-")</f>
        <v/>
      </c>
      <c r="D77" s="20">
        <f>IFERROR(RAN_Capex!D77+BH_Capex!D77+Tower_Capex!D77+Labor_Capex!D77+Power_Capex!D77+RAN_Opex!D77+BH_Opex!D77+Tower_Opex!D77+Power_Opex!D77, "-")</f>
        <v/>
      </c>
      <c r="E77" s="20">
        <f>IFERROR(RAN_Capex!E77+BH_Capex!E77+Tower_Capex!E77+Labor_Capex!E77+Power_Capex!E77+RAN_Opex!E77+BH_Opex!E77+Tower_Opex!E77+Power_Opex!E77, "-")</f>
        <v/>
      </c>
      <c r="F77" s="20">
        <f>IFERROR(RAN_Capex!F77+BH_Capex!F77+Tower_Capex!F77+Labor_Capex!F77+Power_Capex!F77+RAN_Opex!F77+BH_Opex!F77+Tower_Opex!F77+Power_Opex!F77, "-")</f>
        <v/>
      </c>
      <c r="G77" s="20">
        <f>IFERROR(RAN_Capex!G77+BH_Capex!G77+Tower_Capex!G77+Labor_Capex!G77+Power_Capex!G77+RAN_Opex!G77+BH_Opex!G77+Tower_Opex!G77+Power_Opex!G77, "-")</f>
        <v/>
      </c>
      <c r="H77" s="20">
        <f>IFERROR(RAN_Capex!H77+BH_Capex!H77+Tower_Capex!H77+Labor_Capex!H77+Power_Capex!H77+RAN_Opex!H77+BH_Opex!H77+Tower_Opex!H77+Power_Opex!H77, "-")</f>
        <v/>
      </c>
      <c r="I77" s="20">
        <f>IFERROR(RAN_Capex!I77+BH_Capex!I77+Tower_Capex!I77+Labor_Capex!I77+Power_Capex!I77+RAN_Opex!I77+BH_Opex!I77+Tower_Opex!I77+Power_Opex!I77, "-")</f>
        <v/>
      </c>
      <c r="J77" s="20">
        <f>IFERROR(RAN_Capex!J77+BH_Capex!J77+Tower_Capex!J77+Labor_Capex!J77+Power_Capex!J77+RAN_Opex!J77+BH_Opex!J77+Tower_Opex!J77+Power_Opex!J77, "-")</f>
        <v/>
      </c>
      <c r="K77" s="20">
        <f>IFERROR(RAN_Capex!K77+BH_Capex!K77+Tower_Capex!K77+Labor_Capex!K77+Power_Capex!K77+RAN_Opex!K77+BH_Opex!K77+Tower_Opex!K77+Power_Opex!K77, "-")</f>
        <v/>
      </c>
      <c r="L77" s="20">
        <f>IFERROR(RAN_Capex!L77+BH_Capex!L77+Tower_Capex!L77+Labor_Capex!L77+Power_Capex!L77+RAN_Opex!L77+BH_Opex!L77+Tower_Opex!L77+Power_Opex!L77, "-")</f>
        <v/>
      </c>
      <c r="M77" s="21">
        <f>IFERROR(SUMIF((C77:L77), "&lt;&gt;n/a"), "-")</f>
        <v/>
      </c>
      <c r="N77" s="30" t="n"/>
    </row>
    <row r="78">
      <c r="A78" s="20">
        <f>'New_4G_Sites'!A78</f>
        <v/>
      </c>
      <c r="B78" s="20">
        <f>'New_4G_Sites'!B78</f>
        <v/>
      </c>
      <c r="C78" s="20">
        <f>IFERROR(RAN_Capex!C78+BH_Capex!C78+Tower_Capex!C78+Labor_Capex!C78+Power_Capex!C78+RAN_Opex!C78+BH_Opex!C78+Tower_Opex!C78+Power_Opex!C78, "-")</f>
        <v/>
      </c>
      <c r="D78" s="20">
        <f>IFERROR(RAN_Capex!D78+BH_Capex!D78+Tower_Capex!D78+Labor_Capex!D78+Power_Capex!D78+RAN_Opex!D78+BH_Opex!D78+Tower_Opex!D78+Power_Opex!D78, "-")</f>
        <v/>
      </c>
      <c r="E78" s="20">
        <f>IFERROR(RAN_Capex!E78+BH_Capex!E78+Tower_Capex!E78+Labor_Capex!E78+Power_Capex!E78+RAN_Opex!E78+BH_Opex!E78+Tower_Opex!E78+Power_Opex!E78, "-")</f>
        <v/>
      </c>
      <c r="F78" s="20">
        <f>IFERROR(RAN_Capex!F78+BH_Capex!F78+Tower_Capex!F78+Labor_Capex!F78+Power_Capex!F78+RAN_Opex!F78+BH_Opex!F78+Tower_Opex!F78+Power_Opex!F78, "-")</f>
        <v/>
      </c>
      <c r="G78" s="20">
        <f>IFERROR(RAN_Capex!G78+BH_Capex!G78+Tower_Capex!G78+Labor_Capex!G78+Power_Capex!G78+RAN_Opex!G78+BH_Opex!G78+Tower_Opex!G78+Power_Opex!G78, "-")</f>
        <v/>
      </c>
      <c r="H78" s="20">
        <f>IFERROR(RAN_Capex!H78+BH_Capex!H78+Tower_Capex!H78+Labor_Capex!H78+Power_Capex!H78+RAN_Opex!H78+BH_Opex!H78+Tower_Opex!H78+Power_Opex!H78, "-")</f>
        <v/>
      </c>
      <c r="I78" s="20">
        <f>IFERROR(RAN_Capex!I78+BH_Capex!I78+Tower_Capex!I78+Labor_Capex!I78+Power_Capex!I78+RAN_Opex!I78+BH_Opex!I78+Tower_Opex!I78+Power_Opex!I78, "-")</f>
        <v/>
      </c>
      <c r="J78" s="20">
        <f>IFERROR(RAN_Capex!J78+BH_Capex!J78+Tower_Capex!J78+Labor_Capex!J78+Power_Capex!J78+RAN_Opex!J78+BH_Opex!J78+Tower_Opex!J78+Power_Opex!J78, "-")</f>
        <v/>
      </c>
      <c r="K78" s="20">
        <f>IFERROR(RAN_Capex!K78+BH_Capex!K78+Tower_Capex!K78+Labor_Capex!K78+Power_Capex!K78+RAN_Opex!K78+BH_Opex!K78+Tower_Opex!K78+Power_Opex!K78, "-")</f>
        <v/>
      </c>
      <c r="L78" s="20">
        <f>IFERROR(RAN_Capex!L78+BH_Capex!L78+Tower_Capex!L78+Labor_Capex!L78+Power_Capex!L78+RAN_Opex!L78+BH_Opex!L78+Tower_Opex!L78+Power_Opex!L78, "-")</f>
        <v/>
      </c>
      <c r="M78" s="21">
        <f>IFERROR(SUMIF((C78:L78), "&lt;&gt;n/a"), "-")</f>
        <v/>
      </c>
      <c r="N78" s="30" t="n"/>
    </row>
    <row r="79">
      <c r="A79" s="20">
        <f>'New_4G_Sites'!A79</f>
        <v/>
      </c>
      <c r="B79" s="20">
        <f>'New_4G_Sites'!B79</f>
        <v/>
      </c>
      <c r="C79" s="20">
        <f>IFERROR(RAN_Capex!C79+BH_Capex!C79+Tower_Capex!C79+Labor_Capex!C79+Power_Capex!C79+RAN_Opex!C79+BH_Opex!C79+Tower_Opex!C79+Power_Opex!C79, "-")</f>
        <v/>
      </c>
      <c r="D79" s="20">
        <f>IFERROR(RAN_Capex!D79+BH_Capex!D79+Tower_Capex!D79+Labor_Capex!D79+Power_Capex!D79+RAN_Opex!D79+BH_Opex!D79+Tower_Opex!D79+Power_Opex!D79, "-")</f>
        <v/>
      </c>
      <c r="E79" s="20">
        <f>IFERROR(RAN_Capex!E79+BH_Capex!E79+Tower_Capex!E79+Labor_Capex!E79+Power_Capex!E79+RAN_Opex!E79+BH_Opex!E79+Tower_Opex!E79+Power_Opex!E79, "-")</f>
        <v/>
      </c>
      <c r="F79" s="20">
        <f>IFERROR(RAN_Capex!F79+BH_Capex!F79+Tower_Capex!F79+Labor_Capex!F79+Power_Capex!F79+RAN_Opex!F79+BH_Opex!F79+Tower_Opex!F79+Power_Opex!F79, "-")</f>
        <v/>
      </c>
      <c r="G79" s="20">
        <f>IFERROR(RAN_Capex!G79+BH_Capex!G79+Tower_Capex!G79+Labor_Capex!G79+Power_Capex!G79+RAN_Opex!G79+BH_Opex!G79+Tower_Opex!G79+Power_Opex!G79, "-")</f>
        <v/>
      </c>
      <c r="H79" s="20">
        <f>IFERROR(RAN_Capex!H79+BH_Capex!H79+Tower_Capex!H79+Labor_Capex!H79+Power_Capex!H79+RAN_Opex!H79+BH_Opex!H79+Tower_Opex!H79+Power_Opex!H79, "-")</f>
        <v/>
      </c>
      <c r="I79" s="20">
        <f>IFERROR(RAN_Capex!I79+BH_Capex!I79+Tower_Capex!I79+Labor_Capex!I79+Power_Capex!I79+RAN_Opex!I79+BH_Opex!I79+Tower_Opex!I79+Power_Opex!I79, "-")</f>
        <v/>
      </c>
      <c r="J79" s="20">
        <f>IFERROR(RAN_Capex!J79+BH_Capex!J79+Tower_Capex!J79+Labor_Capex!J79+Power_Capex!J79+RAN_Opex!J79+BH_Opex!J79+Tower_Opex!J79+Power_Opex!J79, "-")</f>
        <v/>
      </c>
      <c r="K79" s="20">
        <f>IFERROR(RAN_Capex!K79+BH_Capex!K79+Tower_Capex!K79+Labor_Capex!K79+Power_Capex!K79+RAN_Opex!K79+BH_Opex!K79+Tower_Opex!K79+Power_Opex!K79, "-")</f>
        <v/>
      </c>
      <c r="L79" s="20">
        <f>IFERROR(RAN_Capex!L79+BH_Capex!L79+Tower_Capex!L79+Labor_Capex!L79+Power_Capex!L79+RAN_Opex!L79+BH_Opex!L79+Tower_Opex!L79+Power_Opex!L79, "-")</f>
        <v/>
      </c>
      <c r="M79" s="21">
        <f>IFERROR(SUMIF((C79:L79), "&lt;&gt;n/a"), "-")</f>
        <v/>
      </c>
      <c r="N79" s="30" t="n"/>
    </row>
    <row r="80">
      <c r="A80" s="20">
        <f>'New_4G_Sites'!A80</f>
        <v/>
      </c>
      <c r="B80" s="20">
        <f>'New_4G_Sites'!B80</f>
        <v/>
      </c>
      <c r="C80" s="20">
        <f>IFERROR(RAN_Capex!C80+BH_Capex!C80+Tower_Capex!C80+Labor_Capex!C80+Power_Capex!C80+RAN_Opex!C80+BH_Opex!C80+Tower_Opex!C80+Power_Opex!C80, "-")</f>
        <v/>
      </c>
      <c r="D80" s="20">
        <f>IFERROR(RAN_Capex!D80+BH_Capex!D80+Tower_Capex!D80+Labor_Capex!D80+Power_Capex!D80+RAN_Opex!D80+BH_Opex!D80+Tower_Opex!D80+Power_Opex!D80, "-")</f>
        <v/>
      </c>
      <c r="E80" s="20">
        <f>IFERROR(RAN_Capex!E80+BH_Capex!E80+Tower_Capex!E80+Labor_Capex!E80+Power_Capex!E80+RAN_Opex!E80+BH_Opex!E80+Tower_Opex!E80+Power_Opex!E80, "-")</f>
        <v/>
      </c>
      <c r="F80" s="20">
        <f>IFERROR(RAN_Capex!F80+BH_Capex!F80+Tower_Capex!F80+Labor_Capex!F80+Power_Capex!F80+RAN_Opex!F80+BH_Opex!F80+Tower_Opex!F80+Power_Opex!F80, "-")</f>
        <v/>
      </c>
      <c r="G80" s="20">
        <f>IFERROR(RAN_Capex!G80+BH_Capex!G80+Tower_Capex!G80+Labor_Capex!G80+Power_Capex!G80+RAN_Opex!G80+BH_Opex!G80+Tower_Opex!G80+Power_Opex!G80, "-")</f>
        <v/>
      </c>
      <c r="H80" s="20">
        <f>IFERROR(RAN_Capex!H80+BH_Capex!H80+Tower_Capex!H80+Labor_Capex!H80+Power_Capex!H80+RAN_Opex!H80+BH_Opex!H80+Tower_Opex!H80+Power_Opex!H80, "-")</f>
        <v/>
      </c>
      <c r="I80" s="20">
        <f>IFERROR(RAN_Capex!I80+BH_Capex!I80+Tower_Capex!I80+Labor_Capex!I80+Power_Capex!I80+RAN_Opex!I80+BH_Opex!I80+Tower_Opex!I80+Power_Opex!I80, "-")</f>
        <v/>
      </c>
      <c r="J80" s="20">
        <f>IFERROR(RAN_Capex!J80+BH_Capex!J80+Tower_Capex!J80+Labor_Capex!J80+Power_Capex!J80+RAN_Opex!J80+BH_Opex!J80+Tower_Opex!J80+Power_Opex!J80, "-")</f>
        <v/>
      </c>
      <c r="K80" s="20">
        <f>IFERROR(RAN_Capex!K80+BH_Capex!K80+Tower_Capex!K80+Labor_Capex!K80+Power_Capex!K80+RAN_Opex!K80+BH_Opex!K80+Tower_Opex!K80+Power_Opex!K80, "-")</f>
        <v/>
      </c>
      <c r="L80" s="20">
        <f>IFERROR(RAN_Capex!L80+BH_Capex!L80+Tower_Capex!L80+Labor_Capex!L80+Power_Capex!L80+RAN_Opex!L80+BH_Opex!L80+Tower_Opex!L80+Power_Opex!L80, "-")</f>
        <v/>
      </c>
      <c r="M80" s="21">
        <f>IFERROR(SUMIF((C80:L80), "&lt;&gt;n/a"), "-")</f>
        <v/>
      </c>
      <c r="N80" s="30" t="n"/>
    </row>
    <row r="81">
      <c r="A81" s="20">
        <f>'New_4G_Sites'!A81</f>
        <v/>
      </c>
      <c r="B81" s="20">
        <f>'New_4G_Sites'!B81</f>
        <v/>
      </c>
      <c r="C81" s="20">
        <f>IFERROR(RAN_Capex!C81+BH_Capex!C81+Tower_Capex!C81+Labor_Capex!C81+Power_Capex!C81+RAN_Opex!C81+BH_Opex!C81+Tower_Opex!C81+Power_Opex!C81, "-")</f>
        <v/>
      </c>
      <c r="D81" s="20">
        <f>IFERROR(RAN_Capex!D81+BH_Capex!D81+Tower_Capex!D81+Labor_Capex!D81+Power_Capex!D81+RAN_Opex!D81+BH_Opex!D81+Tower_Opex!D81+Power_Opex!D81, "-")</f>
        <v/>
      </c>
      <c r="E81" s="20">
        <f>IFERROR(RAN_Capex!E81+BH_Capex!E81+Tower_Capex!E81+Labor_Capex!E81+Power_Capex!E81+RAN_Opex!E81+BH_Opex!E81+Tower_Opex!E81+Power_Opex!E81, "-")</f>
        <v/>
      </c>
      <c r="F81" s="20">
        <f>IFERROR(RAN_Capex!F81+BH_Capex!F81+Tower_Capex!F81+Labor_Capex!F81+Power_Capex!F81+RAN_Opex!F81+BH_Opex!F81+Tower_Opex!F81+Power_Opex!F81, "-")</f>
        <v/>
      </c>
      <c r="G81" s="20">
        <f>IFERROR(RAN_Capex!G81+BH_Capex!G81+Tower_Capex!G81+Labor_Capex!G81+Power_Capex!G81+RAN_Opex!G81+BH_Opex!G81+Tower_Opex!G81+Power_Opex!G81, "-")</f>
        <v/>
      </c>
      <c r="H81" s="20">
        <f>IFERROR(RAN_Capex!H81+BH_Capex!H81+Tower_Capex!H81+Labor_Capex!H81+Power_Capex!H81+RAN_Opex!H81+BH_Opex!H81+Tower_Opex!H81+Power_Opex!H81, "-")</f>
        <v/>
      </c>
      <c r="I81" s="20">
        <f>IFERROR(RAN_Capex!I81+BH_Capex!I81+Tower_Capex!I81+Labor_Capex!I81+Power_Capex!I81+RAN_Opex!I81+BH_Opex!I81+Tower_Opex!I81+Power_Opex!I81, "-")</f>
        <v/>
      </c>
      <c r="J81" s="20">
        <f>IFERROR(RAN_Capex!J81+BH_Capex!J81+Tower_Capex!J81+Labor_Capex!J81+Power_Capex!J81+RAN_Opex!J81+BH_Opex!J81+Tower_Opex!J81+Power_Opex!J81, "-")</f>
        <v/>
      </c>
      <c r="K81" s="20">
        <f>IFERROR(RAN_Capex!K81+BH_Capex!K81+Tower_Capex!K81+Labor_Capex!K81+Power_Capex!K81+RAN_Opex!K81+BH_Opex!K81+Tower_Opex!K81+Power_Opex!K81, "-")</f>
        <v/>
      </c>
      <c r="L81" s="20">
        <f>IFERROR(RAN_Capex!L81+BH_Capex!L81+Tower_Capex!L81+Labor_Capex!L81+Power_Capex!L81+RAN_Opex!L81+BH_Opex!L81+Tower_Opex!L81+Power_Opex!L81, "-")</f>
        <v/>
      </c>
      <c r="M81" s="21">
        <f>IFERROR(SUMIF((C81:L81), "&lt;&gt;n/a"), "-")</f>
        <v/>
      </c>
      <c r="N81" s="30" t="n"/>
    </row>
    <row r="82">
      <c r="A82" s="20">
        <f>'New_4G_Sites'!A82</f>
        <v/>
      </c>
      <c r="B82" s="20">
        <f>'New_4G_Sites'!B82</f>
        <v/>
      </c>
      <c r="C82" s="20">
        <f>IFERROR(RAN_Capex!C82+BH_Capex!C82+Tower_Capex!C82+Labor_Capex!C82+Power_Capex!C82+RAN_Opex!C82+BH_Opex!C82+Tower_Opex!C82+Power_Opex!C82, "-")</f>
        <v/>
      </c>
      <c r="D82" s="20">
        <f>IFERROR(RAN_Capex!D82+BH_Capex!D82+Tower_Capex!D82+Labor_Capex!D82+Power_Capex!D82+RAN_Opex!D82+BH_Opex!D82+Tower_Opex!D82+Power_Opex!D82, "-")</f>
        <v/>
      </c>
      <c r="E82" s="20">
        <f>IFERROR(RAN_Capex!E82+BH_Capex!E82+Tower_Capex!E82+Labor_Capex!E82+Power_Capex!E82+RAN_Opex!E82+BH_Opex!E82+Tower_Opex!E82+Power_Opex!E82, "-")</f>
        <v/>
      </c>
      <c r="F82" s="20">
        <f>IFERROR(RAN_Capex!F82+BH_Capex!F82+Tower_Capex!F82+Labor_Capex!F82+Power_Capex!F82+RAN_Opex!F82+BH_Opex!F82+Tower_Opex!F82+Power_Opex!F82, "-")</f>
        <v/>
      </c>
      <c r="G82" s="20">
        <f>IFERROR(RAN_Capex!G82+BH_Capex!G82+Tower_Capex!G82+Labor_Capex!G82+Power_Capex!G82+RAN_Opex!G82+BH_Opex!G82+Tower_Opex!G82+Power_Opex!G82, "-")</f>
        <v/>
      </c>
      <c r="H82" s="20">
        <f>IFERROR(RAN_Capex!H82+BH_Capex!H82+Tower_Capex!H82+Labor_Capex!H82+Power_Capex!H82+RAN_Opex!H82+BH_Opex!H82+Tower_Opex!H82+Power_Opex!H82, "-")</f>
        <v/>
      </c>
      <c r="I82" s="20">
        <f>IFERROR(RAN_Capex!I82+BH_Capex!I82+Tower_Capex!I82+Labor_Capex!I82+Power_Capex!I82+RAN_Opex!I82+BH_Opex!I82+Tower_Opex!I82+Power_Opex!I82, "-")</f>
        <v/>
      </c>
      <c r="J82" s="20">
        <f>IFERROR(RAN_Capex!J82+BH_Capex!J82+Tower_Capex!J82+Labor_Capex!J82+Power_Capex!J82+RAN_Opex!J82+BH_Opex!J82+Tower_Opex!J82+Power_Opex!J82, "-")</f>
        <v/>
      </c>
      <c r="K82" s="20">
        <f>IFERROR(RAN_Capex!K82+BH_Capex!K82+Tower_Capex!K82+Labor_Capex!K82+Power_Capex!K82+RAN_Opex!K82+BH_Opex!K82+Tower_Opex!K82+Power_Opex!K82, "-")</f>
        <v/>
      </c>
      <c r="L82" s="20">
        <f>IFERROR(RAN_Capex!L82+BH_Capex!L82+Tower_Capex!L82+Labor_Capex!L82+Power_Capex!L82+RAN_Opex!L82+BH_Opex!L82+Tower_Opex!L82+Power_Opex!L82, "-")</f>
        <v/>
      </c>
      <c r="M82" s="21">
        <f>IFERROR(SUMIF((C82:L82), "&lt;&gt;n/a"), "-")</f>
        <v/>
      </c>
      <c r="N82" s="30" t="n"/>
    </row>
    <row r="83">
      <c r="A83" s="20">
        <f>'New_4G_Sites'!A83</f>
        <v/>
      </c>
      <c r="B83" s="20">
        <f>'New_4G_Sites'!B83</f>
        <v/>
      </c>
      <c r="C83" s="20">
        <f>IFERROR(RAN_Capex!C83+BH_Capex!C83+Tower_Capex!C83+Labor_Capex!C83+Power_Capex!C83+RAN_Opex!C83+BH_Opex!C83+Tower_Opex!C83+Power_Opex!C83, "-")</f>
        <v/>
      </c>
      <c r="D83" s="20">
        <f>IFERROR(RAN_Capex!D83+BH_Capex!D83+Tower_Capex!D83+Labor_Capex!D83+Power_Capex!D83+RAN_Opex!D83+BH_Opex!D83+Tower_Opex!D83+Power_Opex!D83, "-")</f>
        <v/>
      </c>
      <c r="E83" s="20">
        <f>IFERROR(RAN_Capex!E83+BH_Capex!E83+Tower_Capex!E83+Labor_Capex!E83+Power_Capex!E83+RAN_Opex!E83+BH_Opex!E83+Tower_Opex!E83+Power_Opex!E83, "-")</f>
        <v/>
      </c>
      <c r="F83" s="20">
        <f>IFERROR(RAN_Capex!F83+BH_Capex!F83+Tower_Capex!F83+Labor_Capex!F83+Power_Capex!F83+RAN_Opex!F83+BH_Opex!F83+Tower_Opex!F83+Power_Opex!F83, "-")</f>
        <v/>
      </c>
      <c r="G83" s="20">
        <f>IFERROR(RAN_Capex!G83+BH_Capex!G83+Tower_Capex!G83+Labor_Capex!G83+Power_Capex!G83+RAN_Opex!G83+BH_Opex!G83+Tower_Opex!G83+Power_Opex!G83, "-")</f>
        <v/>
      </c>
      <c r="H83" s="20">
        <f>IFERROR(RAN_Capex!H83+BH_Capex!H83+Tower_Capex!H83+Labor_Capex!H83+Power_Capex!H83+RAN_Opex!H83+BH_Opex!H83+Tower_Opex!H83+Power_Opex!H83, "-")</f>
        <v/>
      </c>
      <c r="I83" s="20">
        <f>IFERROR(RAN_Capex!I83+BH_Capex!I83+Tower_Capex!I83+Labor_Capex!I83+Power_Capex!I83+RAN_Opex!I83+BH_Opex!I83+Tower_Opex!I83+Power_Opex!I83, "-")</f>
        <v/>
      </c>
      <c r="J83" s="20">
        <f>IFERROR(RAN_Capex!J83+BH_Capex!J83+Tower_Capex!J83+Labor_Capex!J83+Power_Capex!J83+RAN_Opex!J83+BH_Opex!J83+Tower_Opex!J83+Power_Opex!J83, "-")</f>
        <v/>
      </c>
      <c r="K83" s="20">
        <f>IFERROR(RAN_Capex!K83+BH_Capex!K83+Tower_Capex!K83+Labor_Capex!K83+Power_Capex!K83+RAN_Opex!K83+BH_Opex!K83+Tower_Opex!K83+Power_Opex!K83, "-")</f>
        <v/>
      </c>
      <c r="L83" s="20">
        <f>IFERROR(RAN_Capex!L83+BH_Capex!L83+Tower_Capex!L83+Labor_Capex!L83+Power_Capex!L83+RAN_Opex!L83+BH_Opex!L83+Tower_Opex!L83+Power_Opex!L83, "-")</f>
        <v/>
      </c>
      <c r="M83" s="21">
        <f>IFERROR(SUMIF((C83:L83), "&lt;&gt;n/a"), "-")</f>
        <v/>
      </c>
      <c r="N83" s="30" t="n"/>
    </row>
    <row r="84">
      <c r="A84" s="20">
        <f>'New_4G_Sites'!A84</f>
        <v/>
      </c>
      <c r="B84" s="20">
        <f>'New_4G_Sites'!B84</f>
        <v/>
      </c>
      <c r="C84" s="20">
        <f>IFERROR(RAN_Capex!C84+BH_Capex!C84+Tower_Capex!C84+Labor_Capex!C84+Power_Capex!C84+RAN_Opex!C84+BH_Opex!C84+Tower_Opex!C84+Power_Opex!C84, "-")</f>
        <v/>
      </c>
      <c r="D84" s="20">
        <f>IFERROR(RAN_Capex!D84+BH_Capex!D84+Tower_Capex!D84+Labor_Capex!D84+Power_Capex!D84+RAN_Opex!D84+BH_Opex!D84+Tower_Opex!D84+Power_Opex!D84, "-")</f>
        <v/>
      </c>
      <c r="E84" s="20">
        <f>IFERROR(RAN_Capex!E84+BH_Capex!E84+Tower_Capex!E84+Labor_Capex!E84+Power_Capex!E84+RAN_Opex!E84+BH_Opex!E84+Tower_Opex!E84+Power_Opex!E84, "-")</f>
        <v/>
      </c>
      <c r="F84" s="20">
        <f>IFERROR(RAN_Capex!F84+BH_Capex!F84+Tower_Capex!F84+Labor_Capex!F84+Power_Capex!F84+RAN_Opex!F84+BH_Opex!F84+Tower_Opex!F84+Power_Opex!F84, "-")</f>
        <v/>
      </c>
      <c r="G84" s="20">
        <f>IFERROR(RAN_Capex!G84+BH_Capex!G84+Tower_Capex!G84+Labor_Capex!G84+Power_Capex!G84+RAN_Opex!G84+BH_Opex!G84+Tower_Opex!G84+Power_Opex!G84, "-")</f>
        <v/>
      </c>
      <c r="H84" s="20">
        <f>IFERROR(RAN_Capex!H84+BH_Capex!H84+Tower_Capex!H84+Labor_Capex!H84+Power_Capex!H84+RAN_Opex!H84+BH_Opex!H84+Tower_Opex!H84+Power_Opex!H84, "-")</f>
        <v/>
      </c>
      <c r="I84" s="20">
        <f>IFERROR(RAN_Capex!I84+BH_Capex!I84+Tower_Capex!I84+Labor_Capex!I84+Power_Capex!I84+RAN_Opex!I84+BH_Opex!I84+Tower_Opex!I84+Power_Opex!I84, "-")</f>
        <v/>
      </c>
      <c r="J84" s="20">
        <f>IFERROR(RAN_Capex!J84+BH_Capex!J84+Tower_Capex!J84+Labor_Capex!J84+Power_Capex!J84+RAN_Opex!J84+BH_Opex!J84+Tower_Opex!J84+Power_Opex!J84, "-")</f>
        <v/>
      </c>
      <c r="K84" s="20">
        <f>IFERROR(RAN_Capex!K84+BH_Capex!K84+Tower_Capex!K84+Labor_Capex!K84+Power_Capex!K84+RAN_Opex!K84+BH_Opex!K84+Tower_Opex!K84+Power_Opex!K84, "-")</f>
        <v/>
      </c>
      <c r="L84" s="20">
        <f>IFERROR(RAN_Capex!L84+BH_Capex!L84+Tower_Capex!L84+Labor_Capex!L84+Power_Capex!L84+RAN_Opex!L84+BH_Opex!L84+Tower_Opex!L84+Power_Opex!L84, "-")</f>
        <v/>
      </c>
      <c r="M84" s="21">
        <f>IFERROR(SUMIF((C84:L84), "&lt;&gt;n/a"), "-")</f>
        <v/>
      </c>
      <c r="N84" s="30" t="n"/>
    </row>
    <row r="85">
      <c r="A85" s="20">
        <f>'New_4G_Sites'!A85</f>
        <v/>
      </c>
      <c r="B85" s="20">
        <f>'New_4G_Sites'!B85</f>
        <v/>
      </c>
      <c r="C85" s="20">
        <f>IFERROR(RAN_Capex!C85+BH_Capex!C85+Tower_Capex!C85+Labor_Capex!C85+Power_Capex!C85+RAN_Opex!C85+BH_Opex!C85+Tower_Opex!C85+Power_Opex!C85, "-")</f>
        <v/>
      </c>
      <c r="D85" s="20">
        <f>IFERROR(RAN_Capex!D85+BH_Capex!D85+Tower_Capex!D85+Labor_Capex!D85+Power_Capex!D85+RAN_Opex!D85+BH_Opex!D85+Tower_Opex!D85+Power_Opex!D85, "-")</f>
        <v/>
      </c>
      <c r="E85" s="20">
        <f>IFERROR(RAN_Capex!E85+BH_Capex!E85+Tower_Capex!E85+Labor_Capex!E85+Power_Capex!E85+RAN_Opex!E85+BH_Opex!E85+Tower_Opex!E85+Power_Opex!E85, "-")</f>
        <v/>
      </c>
      <c r="F85" s="20">
        <f>IFERROR(RAN_Capex!F85+BH_Capex!F85+Tower_Capex!F85+Labor_Capex!F85+Power_Capex!F85+RAN_Opex!F85+BH_Opex!F85+Tower_Opex!F85+Power_Opex!F85, "-")</f>
        <v/>
      </c>
      <c r="G85" s="20">
        <f>IFERROR(RAN_Capex!G85+BH_Capex!G85+Tower_Capex!G85+Labor_Capex!G85+Power_Capex!G85+RAN_Opex!G85+BH_Opex!G85+Tower_Opex!G85+Power_Opex!G85, "-")</f>
        <v/>
      </c>
      <c r="H85" s="20">
        <f>IFERROR(RAN_Capex!H85+BH_Capex!H85+Tower_Capex!H85+Labor_Capex!H85+Power_Capex!H85+RAN_Opex!H85+BH_Opex!H85+Tower_Opex!H85+Power_Opex!H85, "-")</f>
        <v/>
      </c>
      <c r="I85" s="20">
        <f>IFERROR(RAN_Capex!I85+BH_Capex!I85+Tower_Capex!I85+Labor_Capex!I85+Power_Capex!I85+RAN_Opex!I85+BH_Opex!I85+Tower_Opex!I85+Power_Opex!I85, "-")</f>
        <v/>
      </c>
      <c r="J85" s="20">
        <f>IFERROR(RAN_Capex!J85+BH_Capex!J85+Tower_Capex!J85+Labor_Capex!J85+Power_Capex!J85+RAN_Opex!J85+BH_Opex!J85+Tower_Opex!J85+Power_Opex!J85, "-")</f>
        <v/>
      </c>
      <c r="K85" s="20">
        <f>IFERROR(RAN_Capex!K85+BH_Capex!K85+Tower_Capex!K85+Labor_Capex!K85+Power_Capex!K85+RAN_Opex!K85+BH_Opex!K85+Tower_Opex!K85+Power_Opex!K85, "-")</f>
        <v/>
      </c>
      <c r="L85" s="20">
        <f>IFERROR(RAN_Capex!L85+BH_Capex!L85+Tower_Capex!L85+Labor_Capex!L85+Power_Capex!L85+RAN_Opex!L85+BH_Opex!L85+Tower_Opex!L85+Power_Opex!L85, "-")</f>
        <v/>
      </c>
      <c r="M85" s="21">
        <f>IFERROR(SUMIF((C85:L85), "&lt;&gt;n/a"), "-")</f>
        <v/>
      </c>
      <c r="N85" s="30" t="n"/>
    </row>
    <row r="86">
      <c r="A86" s="20">
        <f>'New_4G_Sites'!A86</f>
        <v/>
      </c>
      <c r="B86" s="20">
        <f>'New_4G_Sites'!B86</f>
        <v/>
      </c>
      <c r="C86" s="20">
        <f>IFERROR(RAN_Capex!C86+BH_Capex!C86+Tower_Capex!C86+Labor_Capex!C86+Power_Capex!C86+RAN_Opex!C86+BH_Opex!C86+Tower_Opex!C86+Power_Opex!C86, "-")</f>
        <v/>
      </c>
      <c r="D86" s="20">
        <f>IFERROR(RAN_Capex!D86+BH_Capex!D86+Tower_Capex!D86+Labor_Capex!D86+Power_Capex!D86+RAN_Opex!D86+BH_Opex!D86+Tower_Opex!D86+Power_Opex!D86, "-")</f>
        <v/>
      </c>
      <c r="E86" s="20">
        <f>IFERROR(RAN_Capex!E86+BH_Capex!E86+Tower_Capex!E86+Labor_Capex!E86+Power_Capex!E86+RAN_Opex!E86+BH_Opex!E86+Tower_Opex!E86+Power_Opex!E86, "-")</f>
        <v/>
      </c>
      <c r="F86" s="20">
        <f>IFERROR(RAN_Capex!F86+BH_Capex!F86+Tower_Capex!F86+Labor_Capex!F86+Power_Capex!F86+RAN_Opex!F86+BH_Opex!F86+Tower_Opex!F86+Power_Opex!F86, "-")</f>
        <v/>
      </c>
      <c r="G86" s="20">
        <f>IFERROR(RAN_Capex!G86+BH_Capex!G86+Tower_Capex!G86+Labor_Capex!G86+Power_Capex!G86+RAN_Opex!G86+BH_Opex!G86+Tower_Opex!G86+Power_Opex!G86, "-")</f>
        <v/>
      </c>
      <c r="H86" s="20">
        <f>IFERROR(RAN_Capex!H86+BH_Capex!H86+Tower_Capex!H86+Labor_Capex!H86+Power_Capex!H86+RAN_Opex!H86+BH_Opex!H86+Tower_Opex!H86+Power_Opex!H86, "-")</f>
        <v/>
      </c>
      <c r="I86" s="20">
        <f>IFERROR(RAN_Capex!I86+BH_Capex!I86+Tower_Capex!I86+Labor_Capex!I86+Power_Capex!I86+RAN_Opex!I86+BH_Opex!I86+Tower_Opex!I86+Power_Opex!I86, "-")</f>
        <v/>
      </c>
      <c r="J86" s="20">
        <f>IFERROR(RAN_Capex!J86+BH_Capex!J86+Tower_Capex!J86+Labor_Capex!J86+Power_Capex!J86+RAN_Opex!J86+BH_Opex!J86+Tower_Opex!J86+Power_Opex!J86, "-")</f>
        <v/>
      </c>
      <c r="K86" s="20">
        <f>IFERROR(RAN_Capex!K86+BH_Capex!K86+Tower_Capex!K86+Labor_Capex!K86+Power_Capex!K86+RAN_Opex!K86+BH_Opex!K86+Tower_Opex!K86+Power_Opex!K86, "-")</f>
        <v/>
      </c>
      <c r="L86" s="20">
        <f>IFERROR(RAN_Capex!L86+BH_Capex!L86+Tower_Capex!L86+Labor_Capex!L86+Power_Capex!L86+RAN_Opex!L86+BH_Opex!L86+Tower_Opex!L86+Power_Opex!L86, "-")</f>
        <v/>
      </c>
      <c r="M86" s="21">
        <f>IFERROR(SUMIF((C86:L86), "&lt;&gt;n/a"), "-")</f>
        <v/>
      </c>
      <c r="N86" s="30" t="n"/>
    </row>
    <row r="87">
      <c r="A87" s="20">
        <f>'New_4G_Sites'!A87</f>
        <v/>
      </c>
      <c r="B87" s="20">
        <f>'New_4G_Sites'!B87</f>
        <v/>
      </c>
      <c r="C87" s="20">
        <f>IFERROR(RAN_Capex!C87+BH_Capex!C87+Tower_Capex!C87+Labor_Capex!C87+Power_Capex!C87+RAN_Opex!C87+BH_Opex!C87+Tower_Opex!C87+Power_Opex!C87, "-")</f>
        <v/>
      </c>
      <c r="D87" s="20">
        <f>IFERROR(RAN_Capex!D87+BH_Capex!D87+Tower_Capex!D87+Labor_Capex!D87+Power_Capex!D87+RAN_Opex!D87+BH_Opex!D87+Tower_Opex!D87+Power_Opex!D87, "-")</f>
        <v/>
      </c>
      <c r="E87" s="20">
        <f>IFERROR(RAN_Capex!E87+BH_Capex!E87+Tower_Capex!E87+Labor_Capex!E87+Power_Capex!E87+RAN_Opex!E87+BH_Opex!E87+Tower_Opex!E87+Power_Opex!E87, "-")</f>
        <v/>
      </c>
      <c r="F87" s="20">
        <f>IFERROR(RAN_Capex!F87+BH_Capex!F87+Tower_Capex!F87+Labor_Capex!F87+Power_Capex!F87+RAN_Opex!F87+BH_Opex!F87+Tower_Opex!F87+Power_Opex!F87, "-")</f>
        <v/>
      </c>
      <c r="G87" s="20">
        <f>IFERROR(RAN_Capex!G87+BH_Capex!G87+Tower_Capex!G87+Labor_Capex!G87+Power_Capex!G87+RAN_Opex!G87+BH_Opex!G87+Tower_Opex!G87+Power_Opex!G87, "-")</f>
        <v/>
      </c>
      <c r="H87" s="20">
        <f>IFERROR(RAN_Capex!H87+BH_Capex!H87+Tower_Capex!H87+Labor_Capex!H87+Power_Capex!H87+RAN_Opex!H87+BH_Opex!H87+Tower_Opex!H87+Power_Opex!H87, "-")</f>
        <v/>
      </c>
      <c r="I87" s="20">
        <f>IFERROR(RAN_Capex!I87+BH_Capex!I87+Tower_Capex!I87+Labor_Capex!I87+Power_Capex!I87+RAN_Opex!I87+BH_Opex!I87+Tower_Opex!I87+Power_Opex!I87, "-")</f>
        <v/>
      </c>
      <c r="J87" s="20">
        <f>IFERROR(RAN_Capex!J87+BH_Capex!J87+Tower_Capex!J87+Labor_Capex!J87+Power_Capex!J87+RAN_Opex!J87+BH_Opex!J87+Tower_Opex!J87+Power_Opex!J87, "-")</f>
        <v/>
      </c>
      <c r="K87" s="20">
        <f>IFERROR(RAN_Capex!K87+BH_Capex!K87+Tower_Capex!K87+Labor_Capex!K87+Power_Capex!K87+RAN_Opex!K87+BH_Opex!K87+Tower_Opex!K87+Power_Opex!K87, "-")</f>
        <v/>
      </c>
      <c r="L87" s="20">
        <f>IFERROR(RAN_Capex!L87+BH_Capex!L87+Tower_Capex!L87+Labor_Capex!L87+Power_Capex!L87+RAN_Opex!L87+BH_Opex!L87+Tower_Opex!L87+Power_Opex!L87, "-")</f>
        <v/>
      </c>
      <c r="M87" s="21">
        <f>IFERROR(SUMIF((C87:L87), "&lt;&gt;n/a"), "-")</f>
        <v/>
      </c>
      <c r="N87" s="30" t="n"/>
    </row>
    <row r="88">
      <c r="A88" s="20">
        <f>'New_4G_Sites'!A88</f>
        <v/>
      </c>
      <c r="B88" s="20">
        <f>'New_4G_Sites'!B88</f>
        <v/>
      </c>
      <c r="C88" s="20">
        <f>IFERROR(RAN_Capex!C88+BH_Capex!C88+Tower_Capex!C88+Labor_Capex!C88+Power_Capex!C88+RAN_Opex!C88+BH_Opex!C88+Tower_Opex!C88+Power_Opex!C88, "-")</f>
        <v/>
      </c>
      <c r="D88" s="20">
        <f>IFERROR(RAN_Capex!D88+BH_Capex!D88+Tower_Capex!D88+Labor_Capex!D88+Power_Capex!D88+RAN_Opex!D88+BH_Opex!D88+Tower_Opex!D88+Power_Opex!D88, "-")</f>
        <v/>
      </c>
      <c r="E88" s="20">
        <f>IFERROR(RAN_Capex!E88+BH_Capex!E88+Tower_Capex!E88+Labor_Capex!E88+Power_Capex!E88+RAN_Opex!E88+BH_Opex!E88+Tower_Opex!E88+Power_Opex!E88, "-")</f>
        <v/>
      </c>
      <c r="F88" s="20">
        <f>IFERROR(RAN_Capex!F88+BH_Capex!F88+Tower_Capex!F88+Labor_Capex!F88+Power_Capex!F88+RAN_Opex!F88+BH_Opex!F88+Tower_Opex!F88+Power_Opex!F88, "-")</f>
        <v/>
      </c>
      <c r="G88" s="20">
        <f>IFERROR(RAN_Capex!G88+BH_Capex!G88+Tower_Capex!G88+Labor_Capex!G88+Power_Capex!G88+RAN_Opex!G88+BH_Opex!G88+Tower_Opex!G88+Power_Opex!G88, "-")</f>
        <v/>
      </c>
      <c r="H88" s="20">
        <f>IFERROR(RAN_Capex!H88+BH_Capex!H88+Tower_Capex!H88+Labor_Capex!H88+Power_Capex!H88+RAN_Opex!H88+BH_Opex!H88+Tower_Opex!H88+Power_Opex!H88, "-")</f>
        <v/>
      </c>
      <c r="I88" s="20">
        <f>IFERROR(RAN_Capex!I88+BH_Capex!I88+Tower_Capex!I88+Labor_Capex!I88+Power_Capex!I88+RAN_Opex!I88+BH_Opex!I88+Tower_Opex!I88+Power_Opex!I88, "-")</f>
        <v/>
      </c>
      <c r="J88" s="20">
        <f>IFERROR(RAN_Capex!J88+BH_Capex!J88+Tower_Capex!J88+Labor_Capex!J88+Power_Capex!J88+RAN_Opex!J88+BH_Opex!J88+Tower_Opex!J88+Power_Opex!J88, "-")</f>
        <v/>
      </c>
      <c r="K88" s="20">
        <f>IFERROR(RAN_Capex!K88+BH_Capex!K88+Tower_Capex!K88+Labor_Capex!K88+Power_Capex!K88+RAN_Opex!K88+BH_Opex!K88+Tower_Opex!K88+Power_Opex!K88, "-")</f>
        <v/>
      </c>
      <c r="L88" s="20">
        <f>IFERROR(RAN_Capex!L88+BH_Capex!L88+Tower_Capex!L88+Labor_Capex!L88+Power_Capex!L88+RAN_Opex!L88+BH_Opex!L88+Tower_Opex!L88+Power_Opex!L88, "-")</f>
        <v/>
      </c>
      <c r="M88" s="21">
        <f>IFERROR(SUMIF((C88:L88), "&lt;&gt;n/a"), "-")</f>
        <v/>
      </c>
      <c r="N88" s="30" t="n"/>
    </row>
    <row r="89">
      <c r="A89" s="20">
        <f>'New_4G_Sites'!A89</f>
        <v/>
      </c>
      <c r="B89" s="20">
        <f>'New_4G_Sites'!B89</f>
        <v/>
      </c>
      <c r="C89" s="20">
        <f>IFERROR(RAN_Capex!C89+BH_Capex!C89+Tower_Capex!C89+Labor_Capex!C89+Power_Capex!C89+RAN_Opex!C89+BH_Opex!C89+Tower_Opex!C89+Power_Opex!C89, "-")</f>
        <v/>
      </c>
      <c r="D89" s="20">
        <f>IFERROR(RAN_Capex!D89+BH_Capex!D89+Tower_Capex!D89+Labor_Capex!D89+Power_Capex!D89+RAN_Opex!D89+BH_Opex!D89+Tower_Opex!D89+Power_Opex!D89, "-")</f>
        <v/>
      </c>
      <c r="E89" s="20">
        <f>IFERROR(RAN_Capex!E89+BH_Capex!E89+Tower_Capex!E89+Labor_Capex!E89+Power_Capex!E89+RAN_Opex!E89+BH_Opex!E89+Tower_Opex!E89+Power_Opex!E89, "-")</f>
        <v/>
      </c>
      <c r="F89" s="20">
        <f>IFERROR(RAN_Capex!F89+BH_Capex!F89+Tower_Capex!F89+Labor_Capex!F89+Power_Capex!F89+RAN_Opex!F89+BH_Opex!F89+Tower_Opex!F89+Power_Opex!F89, "-")</f>
        <v/>
      </c>
      <c r="G89" s="20">
        <f>IFERROR(RAN_Capex!G89+BH_Capex!G89+Tower_Capex!G89+Labor_Capex!G89+Power_Capex!G89+RAN_Opex!G89+BH_Opex!G89+Tower_Opex!G89+Power_Opex!G89, "-")</f>
        <v/>
      </c>
      <c r="H89" s="20">
        <f>IFERROR(RAN_Capex!H89+BH_Capex!H89+Tower_Capex!H89+Labor_Capex!H89+Power_Capex!H89+RAN_Opex!H89+BH_Opex!H89+Tower_Opex!H89+Power_Opex!H89, "-")</f>
        <v/>
      </c>
      <c r="I89" s="20">
        <f>IFERROR(RAN_Capex!I89+BH_Capex!I89+Tower_Capex!I89+Labor_Capex!I89+Power_Capex!I89+RAN_Opex!I89+BH_Opex!I89+Tower_Opex!I89+Power_Opex!I89, "-")</f>
        <v/>
      </c>
      <c r="J89" s="20">
        <f>IFERROR(RAN_Capex!J89+BH_Capex!J89+Tower_Capex!J89+Labor_Capex!J89+Power_Capex!J89+RAN_Opex!J89+BH_Opex!J89+Tower_Opex!J89+Power_Opex!J89, "-")</f>
        <v/>
      </c>
      <c r="K89" s="20">
        <f>IFERROR(RAN_Capex!K89+BH_Capex!K89+Tower_Capex!K89+Labor_Capex!K89+Power_Capex!K89+RAN_Opex!K89+BH_Opex!K89+Tower_Opex!K89+Power_Opex!K89, "-")</f>
        <v/>
      </c>
      <c r="L89" s="20">
        <f>IFERROR(RAN_Capex!L89+BH_Capex!L89+Tower_Capex!L89+Labor_Capex!L89+Power_Capex!L89+RAN_Opex!L89+BH_Opex!L89+Tower_Opex!L89+Power_Opex!L89, "-")</f>
        <v/>
      </c>
      <c r="M89" s="21">
        <f>IFERROR(SUMIF((C89:L89), "&lt;&gt;n/a"), "-")</f>
        <v/>
      </c>
      <c r="N89" s="30" t="n"/>
    </row>
    <row r="90">
      <c r="A90" s="20">
        <f>'New_4G_Sites'!A90</f>
        <v/>
      </c>
      <c r="B90" s="20">
        <f>'New_4G_Sites'!B90</f>
        <v/>
      </c>
      <c r="C90" s="20">
        <f>IFERROR(RAN_Capex!C90+BH_Capex!C90+Tower_Capex!C90+Labor_Capex!C90+Power_Capex!C90+RAN_Opex!C90+BH_Opex!C90+Tower_Opex!C90+Power_Opex!C90, "-")</f>
        <v/>
      </c>
      <c r="D90" s="20">
        <f>IFERROR(RAN_Capex!D90+BH_Capex!D90+Tower_Capex!D90+Labor_Capex!D90+Power_Capex!D90+RAN_Opex!D90+BH_Opex!D90+Tower_Opex!D90+Power_Opex!D90, "-")</f>
        <v/>
      </c>
      <c r="E90" s="20">
        <f>IFERROR(RAN_Capex!E90+BH_Capex!E90+Tower_Capex!E90+Labor_Capex!E90+Power_Capex!E90+RAN_Opex!E90+BH_Opex!E90+Tower_Opex!E90+Power_Opex!E90, "-")</f>
        <v/>
      </c>
      <c r="F90" s="20">
        <f>IFERROR(RAN_Capex!F90+BH_Capex!F90+Tower_Capex!F90+Labor_Capex!F90+Power_Capex!F90+RAN_Opex!F90+BH_Opex!F90+Tower_Opex!F90+Power_Opex!F90, "-")</f>
        <v/>
      </c>
      <c r="G90" s="20">
        <f>IFERROR(RAN_Capex!G90+BH_Capex!G90+Tower_Capex!G90+Labor_Capex!G90+Power_Capex!G90+RAN_Opex!G90+BH_Opex!G90+Tower_Opex!G90+Power_Opex!G90, "-")</f>
        <v/>
      </c>
      <c r="H90" s="20">
        <f>IFERROR(RAN_Capex!H90+BH_Capex!H90+Tower_Capex!H90+Labor_Capex!H90+Power_Capex!H90+RAN_Opex!H90+BH_Opex!H90+Tower_Opex!H90+Power_Opex!H90, "-")</f>
        <v/>
      </c>
      <c r="I90" s="20">
        <f>IFERROR(RAN_Capex!I90+BH_Capex!I90+Tower_Capex!I90+Labor_Capex!I90+Power_Capex!I90+RAN_Opex!I90+BH_Opex!I90+Tower_Opex!I90+Power_Opex!I90, "-")</f>
        <v/>
      </c>
      <c r="J90" s="20">
        <f>IFERROR(RAN_Capex!J90+BH_Capex!J90+Tower_Capex!J90+Labor_Capex!J90+Power_Capex!J90+RAN_Opex!J90+BH_Opex!J90+Tower_Opex!J90+Power_Opex!J90, "-")</f>
        <v/>
      </c>
      <c r="K90" s="20">
        <f>IFERROR(RAN_Capex!K90+BH_Capex!K90+Tower_Capex!K90+Labor_Capex!K90+Power_Capex!K90+RAN_Opex!K90+BH_Opex!K90+Tower_Opex!K90+Power_Opex!K90, "-")</f>
        <v/>
      </c>
      <c r="L90" s="20">
        <f>IFERROR(RAN_Capex!L90+BH_Capex!L90+Tower_Capex!L90+Labor_Capex!L90+Power_Capex!L90+RAN_Opex!L90+BH_Opex!L90+Tower_Opex!L90+Power_Opex!L90, "-")</f>
        <v/>
      </c>
      <c r="M90" s="21">
        <f>IFERROR(SUMIF((C90:L90), "&lt;&gt;n/a"), "-")</f>
        <v/>
      </c>
      <c r="N90" s="30" t="n"/>
    </row>
    <row r="91">
      <c r="A91" s="20">
        <f>'New_4G_Sites'!A91</f>
        <v/>
      </c>
      <c r="B91" s="20">
        <f>'New_4G_Sites'!B91</f>
        <v/>
      </c>
      <c r="C91" s="20">
        <f>IFERROR(RAN_Capex!C91+BH_Capex!C91+Tower_Capex!C91+Labor_Capex!C91+Power_Capex!C91+RAN_Opex!C91+BH_Opex!C91+Tower_Opex!C91+Power_Opex!C91, "-")</f>
        <v/>
      </c>
      <c r="D91" s="20">
        <f>IFERROR(RAN_Capex!D91+BH_Capex!D91+Tower_Capex!D91+Labor_Capex!D91+Power_Capex!D91+RAN_Opex!D91+BH_Opex!D91+Tower_Opex!D91+Power_Opex!D91, "-")</f>
        <v/>
      </c>
      <c r="E91" s="20">
        <f>IFERROR(RAN_Capex!E91+BH_Capex!E91+Tower_Capex!E91+Labor_Capex!E91+Power_Capex!E91+RAN_Opex!E91+BH_Opex!E91+Tower_Opex!E91+Power_Opex!E91, "-")</f>
        <v/>
      </c>
      <c r="F91" s="20">
        <f>IFERROR(RAN_Capex!F91+BH_Capex!F91+Tower_Capex!F91+Labor_Capex!F91+Power_Capex!F91+RAN_Opex!F91+BH_Opex!F91+Tower_Opex!F91+Power_Opex!F91, "-")</f>
        <v/>
      </c>
      <c r="G91" s="20">
        <f>IFERROR(RAN_Capex!G91+BH_Capex!G91+Tower_Capex!G91+Labor_Capex!G91+Power_Capex!G91+RAN_Opex!G91+BH_Opex!G91+Tower_Opex!G91+Power_Opex!G91, "-")</f>
        <v/>
      </c>
      <c r="H91" s="20">
        <f>IFERROR(RAN_Capex!H91+BH_Capex!H91+Tower_Capex!H91+Labor_Capex!H91+Power_Capex!H91+RAN_Opex!H91+BH_Opex!H91+Tower_Opex!H91+Power_Opex!H91, "-")</f>
        <v/>
      </c>
      <c r="I91" s="20">
        <f>IFERROR(RAN_Capex!I91+BH_Capex!I91+Tower_Capex!I91+Labor_Capex!I91+Power_Capex!I91+RAN_Opex!I91+BH_Opex!I91+Tower_Opex!I91+Power_Opex!I91, "-")</f>
        <v/>
      </c>
      <c r="J91" s="20">
        <f>IFERROR(RAN_Capex!J91+BH_Capex!J91+Tower_Capex!J91+Labor_Capex!J91+Power_Capex!J91+RAN_Opex!J91+BH_Opex!J91+Tower_Opex!J91+Power_Opex!J91, "-")</f>
        <v/>
      </c>
      <c r="K91" s="20">
        <f>IFERROR(RAN_Capex!K91+BH_Capex!K91+Tower_Capex!K91+Labor_Capex!K91+Power_Capex!K91+RAN_Opex!K91+BH_Opex!K91+Tower_Opex!K91+Power_Opex!K91, "-")</f>
        <v/>
      </c>
      <c r="L91" s="20">
        <f>IFERROR(RAN_Capex!L91+BH_Capex!L91+Tower_Capex!L91+Labor_Capex!L91+Power_Capex!L91+RAN_Opex!L91+BH_Opex!L91+Tower_Opex!L91+Power_Opex!L91, "-")</f>
        <v/>
      </c>
      <c r="M91" s="21">
        <f>IFERROR(SUMIF((C91:L91), "&lt;&gt;n/a"), "-")</f>
        <v/>
      </c>
      <c r="N91" s="30" t="n"/>
    </row>
    <row r="92">
      <c r="A92" s="20">
        <f>'New_4G_Sites'!A92</f>
        <v/>
      </c>
      <c r="B92" s="20">
        <f>'New_4G_Sites'!B92</f>
        <v/>
      </c>
      <c r="C92" s="20">
        <f>IFERROR(RAN_Capex!C92+BH_Capex!C92+Tower_Capex!C92+Labor_Capex!C92+Power_Capex!C92+RAN_Opex!C92+BH_Opex!C92+Tower_Opex!C92+Power_Opex!C92, "-")</f>
        <v/>
      </c>
      <c r="D92" s="20">
        <f>IFERROR(RAN_Capex!D92+BH_Capex!D92+Tower_Capex!D92+Labor_Capex!D92+Power_Capex!D92+RAN_Opex!D92+BH_Opex!D92+Tower_Opex!D92+Power_Opex!D92, "-")</f>
        <v/>
      </c>
      <c r="E92" s="20">
        <f>IFERROR(RAN_Capex!E92+BH_Capex!E92+Tower_Capex!E92+Labor_Capex!E92+Power_Capex!E92+RAN_Opex!E92+BH_Opex!E92+Tower_Opex!E92+Power_Opex!E92, "-")</f>
        <v/>
      </c>
      <c r="F92" s="20">
        <f>IFERROR(RAN_Capex!F92+BH_Capex!F92+Tower_Capex!F92+Labor_Capex!F92+Power_Capex!F92+RAN_Opex!F92+BH_Opex!F92+Tower_Opex!F92+Power_Opex!F92, "-")</f>
        <v/>
      </c>
      <c r="G92" s="20">
        <f>IFERROR(RAN_Capex!G92+BH_Capex!G92+Tower_Capex!G92+Labor_Capex!G92+Power_Capex!G92+RAN_Opex!G92+BH_Opex!G92+Tower_Opex!G92+Power_Opex!G92, "-")</f>
        <v/>
      </c>
      <c r="H92" s="20">
        <f>IFERROR(RAN_Capex!H92+BH_Capex!H92+Tower_Capex!H92+Labor_Capex!H92+Power_Capex!H92+RAN_Opex!H92+BH_Opex!H92+Tower_Opex!H92+Power_Opex!H92, "-")</f>
        <v/>
      </c>
      <c r="I92" s="20">
        <f>IFERROR(RAN_Capex!I92+BH_Capex!I92+Tower_Capex!I92+Labor_Capex!I92+Power_Capex!I92+RAN_Opex!I92+BH_Opex!I92+Tower_Opex!I92+Power_Opex!I92, "-")</f>
        <v/>
      </c>
      <c r="J92" s="20">
        <f>IFERROR(RAN_Capex!J92+BH_Capex!J92+Tower_Capex!J92+Labor_Capex!J92+Power_Capex!J92+RAN_Opex!J92+BH_Opex!J92+Tower_Opex!J92+Power_Opex!J92, "-")</f>
        <v/>
      </c>
      <c r="K92" s="20">
        <f>IFERROR(RAN_Capex!K92+BH_Capex!K92+Tower_Capex!K92+Labor_Capex!K92+Power_Capex!K92+RAN_Opex!K92+BH_Opex!K92+Tower_Opex!K92+Power_Opex!K92, "-")</f>
        <v/>
      </c>
      <c r="L92" s="20">
        <f>IFERROR(RAN_Capex!L92+BH_Capex!L92+Tower_Capex!L92+Labor_Capex!L92+Power_Capex!L92+RAN_Opex!L92+BH_Opex!L92+Tower_Opex!L92+Power_Opex!L92, "-")</f>
        <v/>
      </c>
      <c r="M92" s="21">
        <f>IFERROR(SUMIF((C92:L92), "&lt;&gt;n/a"), "-")</f>
        <v/>
      </c>
      <c r="N92" s="30" t="n"/>
    </row>
    <row r="93">
      <c r="A93" s="20">
        <f>'New_4G_Sites'!A93</f>
        <v/>
      </c>
      <c r="B93" s="20">
        <f>'New_4G_Sites'!B93</f>
        <v/>
      </c>
      <c r="C93" s="20">
        <f>IFERROR(RAN_Capex!C93+BH_Capex!C93+Tower_Capex!C93+Labor_Capex!C93+Power_Capex!C93+RAN_Opex!C93+BH_Opex!C93+Tower_Opex!C93+Power_Opex!C93, "-")</f>
        <v/>
      </c>
      <c r="D93" s="20">
        <f>IFERROR(RAN_Capex!D93+BH_Capex!D93+Tower_Capex!D93+Labor_Capex!D93+Power_Capex!D93+RAN_Opex!D93+BH_Opex!D93+Tower_Opex!D93+Power_Opex!D93, "-")</f>
        <v/>
      </c>
      <c r="E93" s="20">
        <f>IFERROR(RAN_Capex!E93+BH_Capex!E93+Tower_Capex!E93+Labor_Capex!E93+Power_Capex!E93+RAN_Opex!E93+BH_Opex!E93+Tower_Opex!E93+Power_Opex!E93, "-")</f>
        <v/>
      </c>
      <c r="F93" s="20">
        <f>IFERROR(RAN_Capex!F93+BH_Capex!F93+Tower_Capex!F93+Labor_Capex!F93+Power_Capex!F93+RAN_Opex!F93+BH_Opex!F93+Tower_Opex!F93+Power_Opex!F93, "-")</f>
        <v/>
      </c>
      <c r="G93" s="20">
        <f>IFERROR(RAN_Capex!G93+BH_Capex!G93+Tower_Capex!G93+Labor_Capex!G93+Power_Capex!G93+RAN_Opex!G93+BH_Opex!G93+Tower_Opex!G93+Power_Opex!G93, "-")</f>
        <v/>
      </c>
      <c r="H93" s="20">
        <f>IFERROR(RAN_Capex!H93+BH_Capex!H93+Tower_Capex!H93+Labor_Capex!H93+Power_Capex!H93+RAN_Opex!H93+BH_Opex!H93+Tower_Opex!H93+Power_Opex!H93, "-")</f>
        <v/>
      </c>
      <c r="I93" s="20">
        <f>IFERROR(RAN_Capex!I93+BH_Capex!I93+Tower_Capex!I93+Labor_Capex!I93+Power_Capex!I93+RAN_Opex!I93+BH_Opex!I93+Tower_Opex!I93+Power_Opex!I93, "-")</f>
        <v/>
      </c>
      <c r="J93" s="20">
        <f>IFERROR(RAN_Capex!J93+BH_Capex!J93+Tower_Capex!J93+Labor_Capex!J93+Power_Capex!J93+RAN_Opex!J93+BH_Opex!J93+Tower_Opex!J93+Power_Opex!J93, "-")</f>
        <v/>
      </c>
      <c r="K93" s="20">
        <f>IFERROR(RAN_Capex!K93+BH_Capex!K93+Tower_Capex!K93+Labor_Capex!K93+Power_Capex!K93+RAN_Opex!K93+BH_Opex!K93+Tower_Opex!K93+Power_Opex!K93, "-")</f>
        <v/>
      </c>
      <c r="L93" s="20">
        <f>IFERROR(RAN_Capex!L93+BH_Capex!L93+Tower_Capex!L93+Labor_Capex!L93+Power_Capex!L93+RAN_Opex!L93+BH_Opex!L93+Tower_Opex!L93+Power_Opex!L93, "-")</f>
        <v/>
      </c>
      <c r="M93" s="21">
        <f>IFERROR(SUMIF((C93:L93), "&lt;&gt;n/a"), "-")</f>
        <v/>
      </c>
      <c r="N93" s="30" t="n"/>
    </row>
    <row r="94">
      <c r="A94" s="20">
        <f>'New_4G_Sites'!A94</f>
        <v/>
      </c>
      <c r="B94" s="20">
        <f>'New_4G_Sites'!B94</f>
        <v/>
      </c>
      <c r="C94" s="20">
        <f>IFERROR(RAN_Capex!C94+BH_Capex!C94+Tower_Capex!C94+Labor_Capex!C94+Power_Capex!C94+RAN_Opex!C94+BH_Opex!C94+Tower_Opex!C94+Power_Opex!C94, "-")</f>
        <v/>
      </c>
      <c r="D94" s="20">
        <f>IFERROR(RAN_Capex!D94+BH_Capex!D94+Tower_Capex!D94+Labor_Capex!D94+Power_Capex!D94+RAN_Opex!D94+BH_Opex!D94+Tower_Opex!D94+Power_Opex!D94, "-")</f>
        <v/>
      </c>
      <c r="E94" s="20">
        <f>IFERROR(RAN_Capex!E94+BH_Capex!E94+Tower_Capex!E94+Labor_Capex!E94+Power_Capex!E94+RAN_Opex!E94+BH_Opex!E94+Tower_Opex!E94+Power_Opex!E94, "-")</f>
        <v/>
      </c>
      <c r="F94" s="20">
        <f>IFERROR(RAN_Capex!F94+BH_Capex!F94+Tower_Capex!F94+Labor_Capex!F94+Power_Capex!F94+RAN_Opex!F94+BH_Opex!F94+Tower_Opex!F94+Power_Opex!F94, "-")</f>
        <v/>
      </c>
      <c r="G94" s="20">
        <f>IFERROR(RAN_Capex!G94+BH_Capex!G94+Tower_Capex!G94+Labor_Capex!G94+Power_Capex!G94+RAN_Opex!G94+BH_Opex!G94+Tower_Opex!G94+Power_Opex!G94, "-")</f>
        <v/>
      </c>
      <c r="H94" s="20">
        <f>IFERROR(RAN_Capex!H94+BH_Capex!H94+Tower_Capex!H94+Labor_Capex!H94+Power_Capex!H94+RAN_Opex!H94+BH_Opex!H94+Tower_Opex!H94+Power_Opex!H94, "-")</f>
        <v/>
      </c>
      <c r="I94" s="20">
        <f>IFERROR(RAN_Capex!I94+BH_Capex!I94+Tower_Capex!I94+Labor_Capex!I94+Power_Capex!I94+RAN_Opex!I94+BH_Opex!I94+Tower_Opex!I94+Power_Opex!I94, "-")</f>
        <v/>
      </c>
      <c r="J94" s="20">
        <f>IFERROR(RAN_Capex!J94+BH_Capex!J94+Tower_Capex!J94+Labor_Capex!J94+Power_Capex!J94+RAN_Opex!J94+BH_Opex!J94+Tower_Opex!J94+Power_Opex!J94, "-")</f>
        <v/>
      </c>
      <c r="K94" s="20">
        <f>IFERROR(RAN_Capex!K94+BH_Capex!K94+Tower_Capex!K94+Labor_Capex!K94+Power_Capex!K94+RAN_Opex!K94+BH_Opex!K94+Tower_Opex!K94+Power_Opex!K94, "-")</f>
        <v/>
      </c>
      <c r="L94" s="20">
        <f>IFERROR(RAN_Capex!L94+BH_Capex!L94+Tower_Capex!L94+Labor_Capex!L94+Power_Capex!L94+RAN_Opex!L94+BH_Opex!L94+Tower_Opex!L94+Power_Opex!L94, "-")</f>
        <v/>
      </c>
      <c r="M94" s="21">
        <f>IFERROR(SUMIF((C94:L94), "&lt;&gt;n/a"), "-")</f>
        <v/>
      </c>
      <c r="N94" s="30" t="n"/>
    </row>
    <row r="95">
      <c r="A95" s="20">
        <f>'New_4G_Sites'!A95</f>
        <v/>
      </c>
      <c r="B95" s="20">
        <f>'New_4G_Sites'!B95</f>
        <v/>
      </c>
      <c r="C95" s="20">
        <f>IFERROR(RAN_Capex!C95+BH_Capex!C95+Tower_Capex!C95+Labor_Capex!C95+Power_Capex!C95+RAN_Opex!C95+BH_Opex!C95+Tower_Opex!C95+Power_Opex!C95, "-")</f>
        <v/>
      </c>
      <c r="D95" s="20">
        <f>IFERROR(RAN_Capex!D95+BH_Capex!D95+Tower_Capex!D95+Labor_Capex!D95+Power_Capex!D95+RAN_Opex!D95+BH_Opex!D95+Tower_Opex!D95+Power_Opex!D95, "-")</f>
        <v/>
      </c>
      <c r="E95" s="20">
        <f>IFERROR(RAN_Capex!E95+BH_Capex!E95+Tower_Capex!E95+Labor_Capex!E95+Power_Capex!E95+RAN_Opex!E95+BH_Opex!E95+Tower_Opex!E95+Power_Opex!E95, "-")</f>
        <v/>
      </c>
      <c r="F95" s="20">
        <f>IFERROR(RAN_Capex!F95+BH_Capex!F95+Tower_Capex!F95+Labor_Capex!F95+Power_Capex!F95+RAN_Opex!F95+BH_Opex!F95+Tower_Opex!F95+Power_Opex!F95, "-")</f>
        <v/>
      </c>
      <c r="G95" s="20">
        <f>IFERROR(RAN_Capex!G95+BH_Capex!G95+Tower_Capex!G95+Labor_Capex!G95+Power_Capex!G95+RAN_Opex!G95+BH_Opex!G95+Tower_Opex!G95+Power_Opex!G95, "-")</f>
        <v/>
      </c>
      <c r="H95" s="20">
        <f>IFERROR(RAN_Capex!H95+BH_Capex!H95+Tower_Capex!H95+Labor_Capex!H95+Power_Capex!H95+RAN_Opex!H95+BH_Opex!H95+Tower_Opex!H95+Power_Opex!H95, "-")</f>
        <v/>
      </c>
      <c r="I95" s="20">
        <f>IFERROR(RAN_Capex!I95+BH_Capex!I95+Tower_Capex!I95+Labor_Capex!I95+Power_Capex!I95+RAN_Opex!I95+BH_Opex!I95+Tower_Opex!I95+Power_Opex!I95, "-")</f>
        <v/>
      </c>
      <c r="J95" s="20">
        <f>IFERROR(RAN_Capex!J95+BH_Capex!J95+Tower_Capex!J95+Labor_Capex!J95+Power_Capex!J95+RAN_Opex!J95+BH_Opex!J95+Tower_Opex!J95+Power_Opex!J95, "-")</f>
        <v/>
      </c>
      <c r="K95" s="20">
        <f>IFERROR(RAN_Capex!K95+BH_Capex!K95+Tower_Capex!K95+Labor_Capex!K95+Power_Capex!K95+RAN_Opex!K95+BH_Opex!K95+Tower_Opex!K95+Power_Opex!K95, "-")</f>
        <v/>
      </c>
      <c r="L95" s="20">
        <f>IFERROR(RAN_Capex!L95+BH_Capex!L95+Tower_Capex!L95+Labor_Capex!L95+Power_Capex!L95+RAN_Opex!L95+BH_Opex!L95+Tower_Opex!L95+Power_Opex!L95, "-")</f>
        <v/>
      </c>
      <c r="M95" s="21">
        <f>IFERROR(SUMIF((C95:L95), "&lt;&gt;n/a"), "-")</f>
        <v/>
      </c>
      <c r="N95" s="30" t="n"/>
    </row>
    <row r="96">
      <c r="A96" s="20">
        <f>'New_4G_Sites'!A96</f>
        <v/>
      </c>
      <c r="B96" s="20">
        <f>'New_4G_Sites'!B96</f>
        <v/>
      </c>
      <c r="C96" s="20">
        <f>IFERROR(RAN_Capex!C96+BH_Capex!C96+Tower_Capex!C96+Labor_Capex!C96+Power_Capex!C96+RAN_Opex!C96+BH_Opex!C96+Tower_Opex!C96+Power_Opex!C96, "-")</f>
        <v/>
      </c>
      <c r="D96" s="20">
        <f>IFERROR(RAN_Capex!D96+BH_Capex!D96+Tower_Capex!D96+Labor_Capex!D96+Power_Capex!D96+RAN_Opex!D96+BH_Opex!D96+Tower_Opex!D96+Power_Opex!D96, "-")</f>
        <v/>
      </c>
      <c r="E96" s="20">
        <f>IFERROR(RAN_Capex!E96+BH_Capex!E96+Tower_Capex!E96+Labor_Capex!E96+Power_Capex!E96+RAN_Opex!E96+BH_Opex!E96+Tower_Opex!E96+Power_Opex!E96, "-")</f>
        <v/>
      </c>
      <c r="F96" s="20">
        <f>IFERROR(RAN_Capex!F96+BH_Capex!F96+Tower_Capex!F96+Labor_Capex!F96+Power_Capex!F96+RAN_Opex!F96+BH_Opex!F96+Tower_Opex!F96+Power_Opex!F96, "-")</f>
        <v/>
      </c>
      <c r="G96" s="20">
        <f>IFERROR(RAN_Capex!G96+BH_Capex!G96+Tower_Capex!G96+Labor_Capex!G96+Power_Capex!G96+RAN_Opex!G96+BH_Opex!G96+Tower_Opex!G96+Power_Opex!G96, "-")</f>
        <v/>
      </c>
      <c r="H96" s="20">
        <f>IFERROR(RAN_Capex!H96+BH_Capex!H96+Tower_Capex!H96+Labor_Capex!H96+Power_Capex!H96+RAN_Opex!H96+BH_Opex!H96+Tower_Opex!H96+Power_Opex!H96, "-")</f>
        <v/>
      </c>
      <c r="I96" s="20">
        <f>IFERROR(RAN_Capex!I96+BH_Capex!I96+Tower_Capex!I96+Labor_Capex!I96+Power_Capex!I96+RAN_Opex!I96+BH_Opex!I96+Tower_Opex!I96+Power_Opex!I96, "-")</f>
        <v/>
      </c>
      <c r="J96" s="20">
        <f>IFERROR(RAN_Capex!J96+BH_Capex!J96+Tower_Capex!J96+Labor_Capex!J96+Power_Capex!J96+RAN_Opex!J96+BH_Opex!J96+Tower_Opex!J96+Power_Opex!J96, "-")</f>
        <v/>
      </c>
      <c r="K96" s="20">
        <f>IFERROR(RAN_Capex!K96+BH_Capex!K96+Tower_Capex!K96+Labor_Capex!K96+Power_Capex!K96+RAN_Opex!K96+BH_Opex!K96+Tower_Opex!K96+Power_Opex!K96, "-")</f>
        <v/>
      </c>
      <c r="L96" s="20">
        <f>IFERROR(RAN_Capex!L96+BH_Capex!L96+Tower_Capex!L96+Labor_Capex!L96+Power_Capex!L96+RAN_Opex!L96+BH_Opex!L96+Tower_Opex!L96+Power_Opex!L96, "-")</f>
        <v/>
      </c>
      <c r="M96" s="21">
        <f>IFERROR(SUMIF((C96:L96), "&lt;&gt;n/a"), "-")</f>
        <v/>
      </c>
      <c r="N96" s="30" t="n"/>
    </row>
    <row r="97">
      <c r="A97" s="20">
        <f>'New_4G_Sites'!A97</f>
        <v/>
      </c>
      <c r="B97" s="20">
        <f>'New_4G_Sites'!B97</f>
        <v/>
      </c>
      <c r="C97" s="20">
        <f>IFERROR(RAN_Capex!C97+BH_Capex!C97+Tower_Capex!C97+Labor_Capex!C97+Power_Capex!C97+RAN_Opex!C97+BH_Opex!C97+Tower_Opex!C97+Power_Opex!C97, "-")</f>
        <v/>
      </c>
      <c r="D97" s="20">
        <f>IFERROR(RAN_Capex!D97+BH_Capex!D97+Tower_Capex!D97+Labor_Capex!D97+Power_Capex!D97+RAN_Opex!D97+BH_Opex!D97+Tower_Opex!D97+Power_Opex!D97, "-")</f>
        <v/>
      </c>
      <c r="E97" s="20">
        <f>IFERROR(RAN_Capex!E97+BH_Capex!E97+Tower_Capex!E97+Labor_Capex!E97+Power_Capex!E97+RAN_Opex!E97+BH_Opex!E97+Tower_Opex!E97+Power_Opex!E97, "-")</f>
        <v/>
      </c>
      <c r="F97" s="20">
        <f>IFERROR(RAN_Capex!F97+BH_Capex!F97+Tower_Capex!F97+Labor_Capex!F97+Power_Capex!F97+RAN_Opex!F97+BH_Opex!F97+Tower_Opex!F97+Power_Opex!F97, "-")</f>
        <v/>
      </c>
      <c r="G97" s="20">
        <f>IFERROR(RAN_Capex!G97+BH_Capex!G97+Tower_Capex!G97+Labor_Capex!G97+Power_Capex!G97+RAN_Opex!G97+BH_Opex!G97+Tower_Opex!G97+Power_Opex!G97, "-")</f>
        <v/>
      </c>
      <c r="H97" s="20">
        <f>IFERROR(RAN_Capex!H97+BH_Capex!H97+Tower_Capex!H97+Labor_Capex!H97+Power_Capex!H97+RAN_Opex!H97+BH_Opex!H97+Tower_Opex!H97+Power_Opex!H97, "-")</f>
        <v/>
      </c>
      <c r="I97" s="20">
        <f>IFERROR(RAN_Capex!I97+BH_Capex!I97+Tower_Capex!I97+Labor_Capex!I97+Power_Capex!I97+RAN_Opex!I97+BH_Opex!I97+Tower_Opex!I97+Power_Opex!I97, "-")</f>
        <v/>
      </c>
      <c r="J97" s="20">
        <f>IFERROR(RAN_Capex!J97+BH_Capex!J97+Tower_Capex!J97+Labor_Capex!J97+Power_Capex!J97+RAN_Opex!J97+BH_Opex!J97+Tower_Opex!J97+Power_Opex!J97, "-")</f>
        <v/>
      </c>
      <c r="K97" s="20">
        <f>IFERROR(RAN_Capex!K97+BH_Capex!K97+Tower_Capex!K97+Labor_Capex!K97+Power_Capex!K97+RAN_Opex!K97+BH_Opex!K97+Tower_Opex!K97+Power_Opex!K97, "-")</f>
        <v/>
      </c>
      <c r="L97" s="20">
        <f>IFERROR(RAN_Capex!L97+BH_Capex!L97+Tower_Capex!L97+Labor_Capex!L97+Power_Capex!L97+RAN_Opex!L97+BH_Opex!L97+Tower_Opex!L97+Power_Opex!L97, "-")</f>
        <v/>
      </c>
      <c r="M97" s="21">
        <f>IFERROR(SUMIF((C97:L97), "&lt;&gt;n/a"), "-")</f>
        <v/>
      </c>
      <c r="N97" s="30" t="n"/>
    </row>
    <row r="98">
      <c r="A98" s="20">
        <f>'New_4G_Sites'!A98</f>
        <v/>
      </c>
      <c r="B98" s="20">
        <f>'New_4G_Sites'!B98</f>
        <v/>
      </c>
      <c r="C98" s="20">
        <f>IFERROR(RAN_Capex!C98+BH_Capex!C98+Tower_Capex!C98+Labor_Capex!C98+Power_Capex!C98+RAN_Opex!C98+BH_Opex!C98+Tower_Opex!C98+Power_Opex!C98, "-")</f>
        <v/>
      </c>
      <c r="D98" s="20">
        <f>IFERROR(RAN_Capex!D98+BH_Capex!D98+Tower_Capex!D98+Labor_Capex!D98+Power_Capex!D98+RAN_Opex!D98+BH_Opex!D98+Tower_Opex!D98+Power_Opex!D98, "-")</f>
        <v/>
      </c>
      <c r="E98" s="20">
        <f>IFERROR(RAN_Capex!E98+BH_Capex!E98+Tower_Capex!E98+Labor_Capex!E98+Power_Capex!E98+RAN_Opex!E98+BH_Opex!E98+Tower_Opex!E98+Power_Opex!E98, "-")</f>
        <v/>
      </c>
      <c r="F98" s="20">
        <f>IFERROR(RAN_Capex!F98+BH_Capex!F98+Tower_Capex!F98+Labor_Capex!F98+Power_Capex!F98+RAN_Opex!F98+BH_Opex!F98+Tower_Opex!F98+Power_Opex!F98, "-")</f>
        <v/>
      </c>
      <c r="G98" s="20">
        <f>IFERROR(RAN_Capex!G98+BH_Capex!G98+Tower_Capex!G98+Labor_Capex!G98+Power_Capex!G98+RAN_Opex!G98+BH_Opex!G98+Tower_Opex!G98+Power_Opex!G98, "-")</f>
        <v/>
      </c>
      <c r="H98" s="20">
        <f>IFERROR(RAN_Capex!H98+BH_Capex!H98+Tower_Capex!H98+Labor_Capex!H98+Power_Capex!H98+RAN_Opex!H98+BH_Opex!H98+Tower_Opex!H98+Power_Opex!H98, "-")</f>
        <v/>
      </c>
      <c r="I98" s="20">
        <f>IFERROR(RAN_Capex!I98+BH_Capex!I98+Tower_Capex!I98+Labor_Capex!I98+Power_Capex!I98+RAN_Opex!I98+BH_Opex!I98+Tower_Opex!I98+Power_Opex!I98, "-")</f>
        <v/>
      </c>
      <c r="J98" s="20">
        <f>IFERROR(RAN_Capex!J98+BH_Capex!J98+Tower_Capex!J98+Labor_Capex!J98+Power_Capex!J98+RAN_Opex!J98+BH_Opex!J98+Tower_Opex!J98+Power_Opex!J98, "-")</f>
        <v/>
      </c>
      <c r="K98" s="20">
        <f>IFERROR(RAN_Capex!K98+BH_Capex!K98+Tower_Capex!K98+Labor_Capex!K98+Power_Capex!K98+RAN_Opex!K98+BH_Opex!K98+Tower_Opex!K98+Power_Opex!K98, "-")</f>
        <v/>
      </c>
      <c r="L98" s="20">
        <f>IFERROR(RAN_Capex!L98+BH_Capex!L98+Tower_Capex!L98+Labor_Capex!L98+Power_Capex!L98+RAN_Opex!L98+BH_Opex!L98+Tower_Opex!L98+Power_Opex!L98, "-")</f>
        <v/>
      </c>
      <c r="M98" s="21">
        <f>IFERROR(SUMIF((C98:L98), "&lt;&gt;n/a"), "-")</f>
        <v/>
      </c>
      <c r="N98" s="30" t="n"/>
    </row>
    <row r="99">
      <c r="A99" s="20">
        <f>'New_4G_Sites'!A99</f>
        <v/>
      </c>
      <c r="B99" s="20">
        <f>'New_4G_Sites'!B99</f>
        <v/>
      </c>
      <c r="C99" s="20">
        <f>IFERROR(RAN_Capex!C99+BH_Capex!C99+Tower_Capex!C99+Labor_Capex!C99+Power_Capex!C99+RAN_Opex!C99+BH_Opex!C99+Tower_Opex!C99+Power_Opex!C99, "-")</f>
        <v/>
      </c>
      <c r="D99" s="20">
        <f>IFERROR(RAN_Capex!D99+BH_Capex!D99+Tower_Capex!D99+Labor_Capex!D99+Power_Capex!D99+RAN_Opex!D99+BH_Opex!D99+Tower_Opex!D99+Power_Opex!D99, "-")</f>
        <v/>
      </c>
      <c r="E99" s="20">
        <f>IFERROR(RAN_Capex!E99+BH_Capex!E99+Tower_Capex!E99+Labor_Capex!E99+Power_Capex!E99+RAN_Opex!E99+BH_Opex!E99+Tower_Opex!E99+Power_Opex!E99, "-")</f>
        <v/>
      </c>
      <c r="F99" s="20">
        <f>IFERROR(RAN_Capex!F99+BH_Capex!F99+Tower_Capex!F99+Labor_Capex!F99+Power_Capex!F99+RAN_Opex!F99+BH_Opex!F99+Tower_Opex!F99+Power_Opex!F99, "-")</f>
        <v/>
      </c>
      <c r="G99" s="20">
        <f>IFERROR(RAN_Capex!G99+BH_Capex!G99+Tower_Capex!G99+Labor_Capex!G99+Power_Capex!G99+RAN_Opex!G99+BH_Opex!G99+Tower_Opex!G99+Power_Opex!G99, "-")</f>
        <v/>
      </c>
      <c r="H99" s="20">
        <f>IFERROR(RAN_Capex!H99+BH_Capex!H99+Tower_Capex!H99+Labor_Capex!H99+Power_Capex!H99+RAN_Opex!H99+BH_Opex!H99+Tower_Opex!H99+Power_Opex!H99, "-")</f>
        <v/>
      </c>
      <c r="I99" s="20">
        <f>IFERROR(RAN_Capex!I99+BH_Capex!I99+Tower_Capex!I99+Labor_Capex!I99+Power_Capex!I99+RAN_Opex!I99+BH_Opex!I99+Tower_Opex!I99+Power_Opex!I99, "-")</f>
        <v/>
      </c>
      <c r="J99" s="20">
        <f>IFERROR(RAN_Capex!J99+BH_Capex!J99+Tower_Capex!J99+Labor_Capex!J99+Power_Capex!J99+RAN_Opex!J99+BH_Opex!J99+Tower_Opex!J99+Power_Opex!J99, "-")</f>
        <v/>
      </c>
      <c r="K99" s="20">
        <f>IFERROR(RAN_Capex!K99+BH_Capex!K99+Tower_Capex!K99+Labor_Capex!K99+Power_Capex!K99+RAN_Opex!K99+BH_Opex!K99+Tower_Opex!K99+Power_Opex!K99, "-")</f>
        <v/>
      </c>
      <c r="L99" s="20">
        <f>IFERROR(RAN_Capex!L99+BH_Capex!L99+Tower_Capex!L99+Labor_Capex!L99+Power_Capex!L99+RAN_Opex!L99+BH_Opex!L99+Tower_Opex!L99+Power_Opex!L99, "-")</f>
        <v/>
      </c>
      <c r="M99" s="21">
        <f>IFERROR(SUMIF((C99:L99), "&lt;&gt;n/a"), "-")</f>
        <v/>
      </c>
      <c r="N99" s="30" t="n"/>
    </row>
    <row r="100">
      <c r="A100" s="20">
        <f>'New_4G_Sites'!A100</f>
        <v/>
      </c>
      <c r="B100" s="20">
        <f>'New_4G_Sites'!B100</f>
        <v/>
      </c>
      <c r="C100" s="20">
        <f>IFERROR(RAN_Capex!C100+BH_Capex!C100+Tower_Capex!C100+Labor_Capex!C100+Power_Capex!C100+RAN_Opex!C100+BH_Opex!C100+Tower_Opex!C100+Power_Opex!C100, "-")</f>
        <v/>
      </c>
      <c r="D100" s="20">
        <f>IFERROR(RAN_Capex!D100+BH_Capex!D100+Tower_Capex!D100+Labor_Capex!D100+Power_Capex!D100+RAN_Opex!D100+BH_Opex!D100+Tower_Opex!D100+Power_Opex!D100, "-")</f>
        <v/>
      </c>
      <c r="E100" s="20">
        <f>IFERROR(RAN_Capex!E100+BH_Capex!E100+Tower_Capex!E100+Labor_Capex!E100+Power_Capex!E100+RAN_Opex!E100+BH_Opex!E100+Tower_Opex!E100+Power_Opex!E100, "-")</f>
        <v/>
      </c>
      <c r="F100" s="20">
        <f>IFERROR(RAN_Capex!F100+BH_Capex!F100+Tower_Capex!F100+Labor_Capex!F100+Power_Capex!F100+RAN_Opex!F100+BH_Opex!F100+Tower_Opex!F100+Power_Opex!F100, "-")</f>
        <v/>
      </c>
      <c r="G100" s="20">
        <f>IFERROR(RAN_Capex!G100+BH_Capex!G100+Tower_Capex!G100+Labor_Capex!G100+Power_Capex!G100+RAN_Opex!G100+BH_Opex!G100+Tower_Opex!G100+Power_Opex!G100, "-")</f>
        <v/>
      </c>
      <c r="H100" s="20">
        <f>IFERROR(RAN_Capex!H100+BH_Capex!H100+Tower_Capex!H100+Labor_Capex!H100+Power_Capex!H100+RAN_Opex!H100+BH_Opex!H100+Tower_Opex!H100+Power_Opex!H100, "-")</f>
        <v/>
      </c>
      <c r="I100" s="20">
        <f>IFERROR(RAN_Capex!I100+BH_Capex!I100+Tower_Capex!I100+Labor_Capex!I100+Power_Capex!I100+RAN_Opex!I100+BH_Opex!I100+Tower_Opex!I100+Power_Opex!I100, "-")</f>
        <v/>
      </c>
      <c r="J100" s="20">
        <f>IFERROR(RAN_Capex!J100+BH_Capex!J100+Tower_Capex!J100+Labor_Capex!J100+Power_Capex!J100+RAN_Opex!J100+BH_Opex!J100+Tower_Opex!J100+Power_Opex!J100, "-")</f>
        <v/>
      </c>
      <c r="K100" s="20">
        <f>IFERROR(RAN_Capex!K100+BH_Capex!K100+Tower_Capex!K100+Labor_Capex!K100+Power_Capex!K100+RAN_Opex!K100+BH_Opex!K100+Tower_Opex!K100+Power_Opex!K100, "-")</f>
        <v/>
      </c>
      <c r="L100" s="20">
        <f>IFERROR(RAN_Capex!L100+BH_Capex!L100+Tower_Capex!L100+Labor_Capex!L100+Power_Capex!L100+RAN_Opex!L100+BH_Opex!L100+Tower_Opex!L100+Power_Opex!L100, "-")</f>
        <v/>
      </c>
      <c r="M100" s="21">
        <f>IFERROR(SUMIF((C100:L100), "&lt;&gt;n/a"), "-")</f>
        <v/>
      </c>
      <c r="N100" s="30" t="n"/>
    </row>
    <row r="101">
      <c r="A101" s="20">
        <f>'New_4G_Sites'!A101</f>
        <v/>
      </c>
      <c r="B101" s="20">
        <f>'New_4G_Sites'!B101</f>
        <v/>
      </c>
      <c r="C101" s="20">
        <f>IFERROR(RAN_Capex!C101+BH_Capex!C101+Tower_Capex!C101+Labor_Capex!C101+Power_Capex!C101+RAN_Opex!C101+BH_Opex!C101+Tower_Opex!C101+Power_Opex!C101, "-")</f>
        <v/>
      </c>
      <c r="D101" s="20">
        <f>IFERROR(RAN_Capex!D101+BH_Capex!D101+Tower_Capex!D101+Labor_Capex!D101+Power_Capex!D101+RAN_Opex!D101+BH_Opex!D101+Tower_Opex!D101+Power_Opex!D101, "-")</f>
        <v/>
      </c>
      <c r="E101" s="20">
        <f>IFERROR(RAN_Capex!E101+BH_Capex!E101+Tower_Capex!E101+Labor_Capex!E101+Power_Capex!E101+RAN_Opex!E101+BH_Opex!E101+Tower_Opex!E101+Power_Opex!E101, "-")</f>
        <v/>
      </c>
      <c r="F101" s="20">
        <f>IFERROR(RAN_Capex!F101+BH_Capex!F101+Tower_Capex!F101+Labor_Capex!F101+Power_Capex!F101+RAN_Opex!F101+BH_Opex!F101+Tower_Opex!F101+Power_Opex!F101, "-")</f>
        <v/>
      </c>
      <c r="G101" s="20">
        <f>IFERROR(RAN_Capex!G101+BH_Capex!G101+Tower_Capex!G101+Labor_Capex!G101+Power_Capex!G101+RAN_Opex!G101+BH_Opex!G101+Tower_Opex!G101+Power_Opex!G101, "-")</f>
        <v/>
      </c>
      <c r="H101" s="20">
        <f>IFERROR(RAN_Capex!H101+BH_Capex!H101+Tower_Capex!H101+Labor_Capex!H101+Power_Capex!H101+RAN_Opex!H101+BH_Opex!H101+Tower_Opex!H101+Power_Opex!H101, "-")</f>
        <v/>
      </c>
      <c r="I101" s="20">
        <f>IFERROR(RAN_Capex!I101+BH_Capex!I101+Tower_Capex!I101+Labor_Capex!I101+Power_Capex!I101+RAN_Opex!I101+BH_Opex!I101+Tower_Opex!I101+Power_Opex!I101, "-")</f>
        <v/>
      </c>
      <c r="J101" s="20">
        <f>IFERROR(RAN_Capex!J101+BH_Capex!J101+Tower_Capex!J101+Labor_Capex!J101+Power_Capex!J101+RAN_Opex!J101+BH_Opex!J101+Tower_Opex!J101+Power_Opex!J101, "-")</f>
        <v/>
      </c>
      <c r="K101" s="20">
        <f>IFERROR(RAN_Capex!K101+BH_Capex!K101+Tower_Capex!K101+Labor_Capex!K101+Power_Capex!K101+RAN_Opex!K101+BH_Opex!K101+Tower_Opex!K101+Power_Opex!K101, "-")</f>
        <v/>
      </c>
      <c r="L101" s="20">
        <f>IFERROR(RAN_Capex!L101+BH_Capex!L101+Tower_Capex!L101+Labor_Capex!L101+Power_Capex!L101+RAN_Opex!L101+BH_Opex!L101+Tower_Opex!L101+Power_Opex!L101, "-")</f>
        <v/>
      </c>
      <c r="M101" s="21">
        <f>IFERROR(SUMIF((C101:L101), "&lt;&gt;n/a"), "-")</f>
        <v/>
      </c>
      <c r="N101" s="30" t="n"/>
    </row>
    <row r="102">
      <c r="A102" s="20">
        <f>'New_4G_Sites'!A102</f>
        <v/>
      </c>
      <c r="B102" s="20">
        <f>'New_4G_Sites'!B102</f>
        <v/>
      </c>
      <c r="C102" s="20">
        <f>IFERROR(RAN_Capex!C102+BH_Capex!C102+Tower_Capex!C102+Labor_Capex!C102+Power_Capex!C102+RAN_Opex!C102+BH_Opex!C102+Tower_Opex!C102+Power_Opex!C102, "-")</f>
        <v/>
      </c>
      <c r="D102" s="20">
        <f>IFERROR(RAN_Capex!D102+BH_Capex!D102+Tower_Capex!D102+Labor_Capex!D102+Power_Capex!D102+RAN_Opex!D102+BH_Opex!D102+Tower_Opex!D102+Power_Opex!D102, "-")</f>
        <v/>
      </c>
      <c r="E102" s="20">
        <f>IFERROR(RAN_Capex!E102+BH_Capex!E102+Tower_Capex!E102+Labor_Capex!E102+Power_Capex!E102+RAN_Opex!E102+BH_Opex!E102+Tower_Opex!E102+Power_Opex!E102, "-")</f>
        <v/>
      </c>
      <c r="F102" s="20">
        <f>IFERROR(RAN_Capex!F102+BH_Capex!F102+Tower_Capex!F102+Labor_Capex!F102+Power_Capex!F102+RAN_Opex!F102+BH_Opex!F102+Tower_Opex!F102+Power_Opex!F102, "-")</f>
        <v/>
      </c>
      <c r="G102" s="20">
        <f>IFERROR(RAN_Capex!G102+BH_Capex!G102+Tower_Capex!G102+Labor_Capex!G102+Power_Capex!G102+RAN_Opex!G102+BH_Opex!G102+Tower_Opex!G102+Power_Opex!G102, "-")</f>
        <v/>
      </c>
      <c r="H102" s="20">
        <f>IFERROR(RAN_Capex!H102+BH_Capex!H102+Tower_Capex!H102+Labor_Capex!H102+Power_Capex!H102+RAN_Opex!H102+BH_Opex!H102+Tower_Opex!H102+Power_Opex!H102, "-")</f>
        <v/>
      </c>
      <c r="I102" s="20">
        <f>IFERROR(RAN_Capex!I102+BH_Capex!I102+Tower_Capex!I102+Labor_Capex!I102+Power_Capex!I102+RAN_Opex!I102+BH_Opex!I102+Tower_Opex!I102+Power_Opex!I102, "-")</f>
        <v/>
      </c>
      <c r="J102" s="20">
        <f>IFERROR(RAN_Capex!J102+BH_Capex!J102+Tower_Capex!J102+Labor_Capex!J102+Power_Capex!J102+RAN_Opex!J102+BH_Opex!J102+Tower_Opex!J102+Power_Opex!J102, "-")</f>
        <v/>
      </c>
      <c r="K102" s="20">
        <f>IFERROR(RAN_Capex!K102+BH_Capex!K102+Tower_Capex!K102+Labor_Capex!K102+Power_Capex!K102+RAN_Opex!K102+BH_Opex!K102+Tower_Opex!K102+Power_Opex!K102, "-")</f>
        <v/>
      </c>
      <c r="L102" s="20">
        <f>IFERROR(RAN_Capex!L102+BH_Capex!L102+Tower_Capex!L102+Labor_Capex!L102+Power_Capex!L102+RAN_Opex!L102+BH_Opex!L102+Tower_Opex!L102+Power_Opex!L102, "-")</f>
        <v/>
      </c>
      <c r="M102" s="21">
        <f>IFERROR(SUMIF((C102:L102), "&lt;&gt;n/a"), "-")</f>
        <v/>
      </c>
      <c r="N102" s="30" t="n"/>
    </row>
    <row r="103">
      <c r="A103" s="20">
        <f>'New_4G_Sites'!A103</f>
        <v/>
      </c>
      <c r="B103" s="20">
        <f>'New_4G_Sites'!B103</f>
        <v/>
      </c>
      <c r="C103" s="20">
        <f>IFERROR(RAN_Capex!C103+BH_Capex!C103+Tower_Capex!C103+Labor_Capex!C103+Power_Capex!C103+RAN_Opex!C103+BH_Opex!C103+Tower_Opex!C103+Power_Opex!C103, "-")</f>
        <v/>
      </c>
      <c r="D103" s="20">
        <f>IFERROR(RAN_Capex!D103+BH_Capex!D103+Tower_Capex!D103+Labor_Capex!D103+Power_Capex!D103+RAN_Opex!D103+BH_Opex!D103+Tower_Opex!D103+Power_Opex!D103, "-")</f>
        <v/>
      </c>
      <c r="E103" s="20">
        <f>IFERROR(RAN_Capex!E103+BH_Capex!E103+Tower_Capex!E103+Labor_Capex!E103+Power_Capex!E103+RAN_Opex!E103+BH_Opex!E103+Tower_Opex!E103+Power_Opex!E103, "-")</f>
        <v/>
      </c>
      <c r="F103" s="20">
        <f>IFERROR(RAN_Capex!F103+BH_Capex!F103+Tower_Capex!F103+Labor_Capex!F103+Power_Capex!F103+RAN_Opex!F103+BH_Opex!F103+Tower_Opex!F103+Power_Opex!F103, "-")</f>
        <v/>
      </c>
      <c r="G103" s="20">
        <f>IFERROR(RAN_Capex!G103+BH_Capex!G103+Tower_Capex!G103+Labor_Capex!G103+Power_Capex!G103+RAN_Opex!G103+BH_Opex!G103+Tower_Opex!G103+Power_Opex!G103, "-")</f>
        <v/>
      </c>
      <c r="H103" s="20">
        <f>IFERROR(RAN_Capex!H103+BH_Capex!H103+Tower_Capex!H103+Labor_Capex!H103+Power_Capex!H103+RAN_Opex!H103+BH_Opex!H103+Tower_Opex!H103+Power_Opex!H103, "-")</f>
        <v/>
      </c>
      <c r="I103" s="20">
        <f>IFERROR(RAN_Capex!I103+BH_Capex!I103+Tower_Capex!I103+Labor_Capex!I103+Power_Capex!I103+RAN_Opex!I103+BH_Opex!I103+Tower_Opex!I103+Power_Opex!I103, "-")</f>
        <v/>
      </c>
      <c r="J103" s="20">
        <f>IFERROR(RAN_Capex!J103+BH_Capex!J103+Tower_Capex!J103+Labor_Capex!J103+Power_Capex!J103+RAN_Opex!J103+BH_Opex!J103+Tower_Opex!J103+Power_Opex!J103, "-")</f>
        <v/>
      </c>
      <c r="K103" s="20">
        <f>IFERROR(RAN_Capex!K103+BH_Capex!K103+Tower_Capex!K103+Labor_Capex!K103+Power_Capex!K103+RAN_Opex!K103+BH_Opex!K103+Tower_Opex!K103+Power_Opex!K103, "-")</f>
        <v/>
      </c>
      <c r="L103" s="20">
        <f>IFERROR(RAN_Capex!L103+BH_Capex!L103+Tower_Capex!L103+Labor_Capex!L103+Power_Capex!L103+RAN_Opex!L103+BH_Opex!L103+Tower_Opex!L103+Power_Opex!L103, "-")</f>
        <v/>
      </c>
      <c r="M103" s="21">
        <f>IFERROR(SUMIF((C103:L103), "&lt;&gt;n/a"), "-")</f>
        <v/>
      </c>
      <c r="N103" s="30" t="n"/>
    </row>
    <row r="104">
      <c r="A104" s="20">
        <f>'New_4G_Sites'!A104</f>
        <v/>
      </c>
      <c r="B104" s="20">
        <f>'New_4G_Sites'!B104</f>
        <v/>
      </c>
      <c r="C104" s="20">
        <f>IFERROR(RAN_Capex!C104+BH_Capex!C104+Tower_Capex!C104+Labor_Capex!C104+Power_Capex!C104+RAN_Opex!C104+BH_Opex!C104+Tower_Opex!C104+Power_Opex!C104, "-")</f>
        <v/>
      </c>
      <c r="D104" s="20">
        <f>IFERROR(RAN_Capex!D104+BH_Capex!D104+Tower_Capex!D104+Labor_Capex!D104+Power_Capex!D104+RAN_Opex!D104+BH_Opex!D104+Tower_Opex!D104+Power_Opex!D104, "-")</f>
        <v/>
      </c>
      <c r="E104" s="20">
        <f>IFERROR(RAN_Capex!E104+BH_Capex!E104+Tower_Capex!E104+Labor_Capex!E104+Power_Capex!E104+RAN_Opex!E104+BH_Opex!E104+Tower_Opex!E104+Power_Opex!E104, "-")</f>
        <v/>
      </c>
      <c r="F104" s="20">
        <f>IFERROR(RAN_Capex!F104+BH_Capex!F104+Tower_Capex!F104+Labor_Capex!F104+Power_Capex!F104+RAN_Opex!F104+BH_Opex!F104+Tower_Opex!F104+Power_Opex!F104, "-")</f>
        <v/>
      </c>
      <c r="G104" s="20">
        <f>IFERROR(RAN_Capex!G104+BH_Capex!G104+Tower_Capex!G104+Labor_Capex!G104+Power_Capex!G104+RAN_Opex!G104+BH_Opex!G104+Tower_Opex!G104+Power_Opex!G104, "-")</f>
        <v/>
      </c>
      <c r="H104" s="20">
        <f>IFERROR(RAN_Capex!H104+BH_Capex!H104+Tower_Capex!H104+Labor_Capex!H104+Power_Capex!H104+RAN_Opex!H104+BH_Opex!H104+Tower_Opex!H104+Power_Opex!H104, "-")</f>
        <v/>
      </c>
      <c r="I104" s="20">
        <f>IFERROR(RAN_Capex!I104+BH_Capex!I104+Tower_Capex!I104+Labor_Capex!I104+Power_Capex!I104+RAN_Opex!I104+BH_Opex!I104+Tower_Opex!I104+Power_Opex!I104, "-")</f>
        <v/>
      </c>
      <c r="J104" s="20">
        <f>IFERROR(RAN_Capex!J104+BH_Capex!J104+Tower_Capex!J104+Labor_Capex!J104+Power_Capex!J104+RAN_Opex!J104+BH_Opex!J104+Tower_Opex!J104+Power_Opex!J104, "-")</f>
        <v/>
      </c>
      <c r="K104" s="20">
        <f>IFERROR(RAN_Capex!K104+BH_Capex!K104+Tower_Capex!K104+Labor_Capex!K104+Power_Capex!K104+RAN_Opex!K104+BH_Opex!K104+Tower_Opex!K104+Power_Opex!K104, "-")</f>
        <v/>
      </c>
      <c r="L104" s="20">
        <f>IFERROR(RAN_Capex!L104+BH_Capex!L104+Tower_Capex!L104+Labor_Capex!L104+Power_Capex!L104+RAN_Opex!L104+BH_Opex!L104+Tower_Opex!L104+Power_Opex!L104, "-")</f>
        <v/>
      </c>
      <c r="M104" s="21">
        <f>IFERROR(SUMIF((C104:L104), "&lt;&gt;n/a"), "-")</f>
        <v/>
      </c>
      <c r="N104" s="30" t="n"/>
    </row>
    <row r="105">
      <c r="A105" s="20">
        <f>'New_4G_Sites'!A105</f>
        <v/>
      </c>
      <c r="B105" s="20">
        <f>'New_4G_Sites'!B105</f>
        <v/>
      </c>
      <c r="C105" s="20">
        <f>IFERROR(RAN_Capex!C105+BH_Capex!C105+Tower_Capex!C105+Labor_Capex!C105+Power_Capex!C105+RAN_Opex!C105+BH_Opex!C105+Tower_Opex!C105+Power_Opex!C105, "-")</f>
        <v/>
      </c>
      <c r="D105" s="20">
        <f>IFERROR(RAN_Capex!D105+BH_Capex!D105+Tower_Capex!D105+Labor_Capex!D105+Power_Capex!D105+RAN_Opex!D105+BH_Opex!D105+Tower_Opex!D105+Power_Opex!D105, "-")</f>
        <v/>
      </c>
      <c r="E105" s="20">
        <f>IFERROR(RAN_Capex!E105+BH_Capex!E105+Tower_Capex!E105+Labor_Capex!E105+Power_Capex!E105+RAN_Opex!E105+BH_Opex!E105+Tower_Opex!E105+Power_Opex!E105, "-")</f>
        <v/>
      </c>
      <c r="F105" s="20">
        <f>IFERROR(RAN_Capex!F105+BH_Capex!F105+Tower_Capex!F105+Labor_Capex!F105+Power_Capex!F105+RAN_Opex!F105+BH_Opex!F105+Tower_Opex!F105+Power_Opex!F105, "-")</f>
        <v/>
      </c>
      <c r="G105" s="20">
        <f>IFERROR(RAN_Capex!G105+BH_Capex!G105+Tower_Capex!G105+Labor_Capex!G105+Power_Capex!G105+RAN_Opex!G105+BH_Opex!G105+Tower_Opex!G105+Power_Opex!G105, "-")</f>
        <v/>
      </c>
      <c r="H105" s="20">
        <f>IFERROR(RAN_Capex!H105+BH_Capex!H105+Tower_Capex!H105+Labor_Capex!H105+Power_Capex!H105+RAN_Opex!H105+BH_Opex!H105+Tower_Opex!H105+Power_Opex!H105, "-")</f>
        <v/>
      </c>
      <c r="I105" s="20">
        <f>IFERROR(RAN_Capex!I105+BH_Capex!I105+Tower_Capex!I105+Labor_Capex!I105+Power_Capex!I105+RAN_Opex!I105+BH_Opex!I105+Tower_Opex!I105+Power_Opex!I105, "-")</f>
        <v/>
      </c>
      <c r="J105" s="20">
        <f>IFERROR(RAN_Capex!J105+BH_Capex!J105+Tower_Capex!J105+Labor_Capex!J105+Power_Capex!J105+RAN_Opex!J105+BH_Opex!J105+Tower_Opex!J105+Power_Opex!J105, "-")</f>
        <v/>
      </c>
      <c r="K105" s="20">
        <f>IFERROR(RAN_Capex!K105+BH_Capex!K105+Tower_Capex!K105+Labor_Capex!K105+Power_Capex!K105+RAN_Opex!K105+BH_Opex!K105+Tower_Opex!K105+Power_Opex!K105, "-")</f>
        <v/>
      </c>
      <c r="L105" s="20">
        <f>IFERROR(RAN_Capex!L105+BH_Capex!L105+Tower_Capex!L105+Labor_Capex!L105+Power_Capex!L105+RAN_Opex!L105+BH_Opex!L105+Tower_Opex!L105+Power_Opex!L105, "-")</f>
        <v/>
      </c>
      <c r="M105" s="21">
        <f>IFERROR(SUMIF((C105:L105), "&lt;&gt;n/a"), "-")</f>
        <v/>
      </c>
      <c r="N105" s="30" t="n"/>
    </row>
    <row r="106">
      <c r="A106" s="20">
        <f>'New_4G_Sites'!A106</f>
        <v/>
      </c>
      <c r="B106" s="20">
        <f>'New_4G_Sites'!B106</f>
        <v/>
      </c>
      <c r="C106" s="20">
        <f>IFERROR(RAN_Capex!C106+BH_Capex!C106+Tower_Capex!C106+Labor_Capex!C106+Power_Capex!C106+RAN_Opex!C106+BH_Opex!C106+Tower_Opex!C106+Power_Opex!C106, "-")</f>
        <v/>
      </c>
      <c r="D106" s="20">
        <f>IFERROR(RAN_Capex!D106+BH_Capex!D106+Tower_Capex!D106+Labor_Capex!D106+Power_Capex!D106+RAN_Opex!D106+BH_Opex!D106+Tower_Opex!D106+Power_Opex!D106, "-")</f>
        <v/>
      </c>
      <c r="E106" s="20">
        <f>IFERROR(RAN_Capex!E106+BH_Capex!E106+Tower_Capex!E106+Labor_Capex!E106+Power_Capex!E106+RAN_Opex!E106+BH_Opex!E106+Tower_Opex!E106+Power_Opex!E106, "-")</f>
        <v/>
      </c>
      <c r="F106" s="20">
        <f>IFERROR(RAN_Capex!F106+BH_Capex!F106+Tower_Capex!F106+Labor_Capex!F106+Power_Capex!F106+RAN_Opex!F106+BH_Opex!F106+Tower_Opex!F106+Power_Opex!F106, "-")</f>
        <v/>
      </c>
      <c r="G106" s="20">
        <f>IFERROR(RAN_Capex!G106+BH_Capex!G106+Tower_Capex!G106+Labor_Capex!G106+Power_Capex!G106+RAN_Opex!G106+BH_Opex!G106+Tower_Opex!G106+Power_Opex!G106, "-")</f>
        <v/>
      </c>
      <c r="H106" s="20">
        <f>IFERROR(RAN_Capex!H106+BH_Capex!H106+Tower_Capex!H106+Labor_Capex!H106+Power_Capex!H106+RAN_Opex!H106+BH_Opex!H106+Tower_Opex!H106+Power_Opex!H106, "-")</f>
        <v/>
      </c>
      <c r="I106" s="20">
        <f>IFERROR(RAN_Capex!I106+BH_Capex!I106+Tower_Capex!I106+Labor_Capex!I106+Power_Capex!I106+RAN_Opex!I106+BH_Opex!I106+Tower_Opex!I106+Power_Opex!I106, "-")</f>
        <v/>
      </c>
      <c r="J106" s="20">
        <f>IFERROR(RAN_Capex!J106+BH_Capex!J106+Tower_Capex!J106+Labor_Capex!J106+Power_Capex!J106+RAN_Opex!J106+BH_Opex!J106+Tower_Opex!J106+Power_Opex!J106, "-")</f>
        <v/>
      </c>
      <c r="K106" s="20">
        <f>IFERROR(RAN_Capex!K106+BH_Capex!K106+Tower_Capex!K106+Labor_Capex!K106+Power_Capex!K106+RAN_Opex!K106+BH_Opex!K106+Tower_Opex!K106+Power_Opex!K106, "-")</f>
        <v/>
      </c>
      <c r="L106" s="20">
        <f>IFERROR(RAN_Capex!L106+BH_Capex!L106+Tower_Capex!L106+Labor_Capex!L106+Power_Capex!L106+RAN_Opex!L106+BH_Opex!L106+Tower_Opex!L106+Power_Opex!L106, "-")</f>
        <v/>
      </c>
      <c r="M106" s="21">
        <f>IFERROR(SUMIF((C106:L106), "&lt;&gt;n/a"), "-")</f>
        <v/>
      </c>
      <c r="N106" s="30" t="n"/>
    </row>
    <row r="107">
      <c r="A107" s="20">
        <f>'New_4G_Sites'!A107</f>
        <v/>
      </c>
      <c r="B107" s="20">
        <f>'New_4G_Sites'!B107</f>
        <v/>
      </c>
      <c r="C107" s="20">
        <f>IFERROR(RAN_Capex!C107+BH_Capex!C107+Tower_Capex!C107+Labor_Capex!C107+Power_Capex!C107+RAN_Opex!C107+BH_Opex!C107+Tower_Opex!C107+Power_Opex!C107, "-")</f>
        <v/>
      </c>
      <c r="D107" s="20">
        <f>IFERROR(RAN_Capex!D107+BH_Capex!D107+Tower_Capex!D107+Labor_Capex!D107+Power_Capex!D107+RAN_Opex!D107+BH_Opex!D107+Tower_Opex!D107+Power_Opex!D107, "-")</f>
        <v/>
      </c>
      <c r="E107" s="20">
        <f>IFERROR(RAN_Capex!E107+BH_Capex!E107+Tower_Capex!E107+Labor_Capex!E107+Power_Capex!E107+RAN_Opex!E107+BH_Opex!E107+Tower_Opex!E107+Power_Opex!E107, "-")</f>
        <v/>
      </c>
      <c r="F107" s="20">
        <f>IFERROR(RAN_Capex!F107+BH_Capex!F107+Tower_Capex!F107+Labor_Capex!F107+Power_Capex!F107+RAN_Opex!F107+BH_Opex!F107+Tower_Opex!F107+Power_Opex!F107, "-")</f>
        <v/>
      </c>
      <c r="G107" s="20">
        <f>IFERROR(RAN_Capex!G107+BH_Capex!G107+Tower_Capex!G107+Labor_Capex!G107+Power_Capex!G107+RAN_Opex!G107+BH_Opex!G107+Tower_Opex!G107+Power_Opex!G107, "-")</f>
        <v/>
      </c>
      <c r="H107" s="20">
        <f>IFERROR(RAN_Capex!H107+BH_Capex!H107+Tower_Capex!H107+Labor_Capex!H107+Power_Capex!H107+RAN_Opex!H107+BH_Opex!H107+Tower_Opex!H107+Power_Opex!H107, "-")</f>
        <v/>
      </c>
      <c r="I107" s="20">
        <f>IFERROR(RAN_Capex!I107+BH_Capex!I107+Tower_Capex!I107+Labor_Capex!I107+Power_Capex!I107+RAN_Opex!I107+BH_Opex!I107+Tower_Opex!I107+Power_Opex!I107, "-")</f>
        <v/>
      </c>
      <c r="J107" s="20">
        <f>IFERROR(RAN_Capex!J107+BH_Capex!J107+Tower_Capex!J107+Labor_Capex!J107+Power_Capex!J107+RAN_Opex!J107+BH_Opex!J107+Tower_Opex!J107+Power_Opex!J107, "-")</f>
        <v/>
      </c>
      <c r="K107" s="20">
        <f>IFERROR(RAN_Capex!K107+BH_Capex!K107+Tower_Capex!K107+Labor_Capex!K107+Power_Capex!K107+RAN_Opex!K107+BH_Opex!K107+Tower_Opex!K107+Power_Opex!K107, "-")</f>
        <v/>
      </c>
      <c r="L107" s="20">
        <f>IFERROR(RAN_Capex!L107+BH_Capex!L107+Tower_Capex!L107+Labor_Capex!L107+Power_Capex!L107+RAN_Opex!L107+BH_Opex!L107+Tower_Opex!L107+Power_Opex!L107, "-")</f>
        <v/>
      </c>
      <c r="M107" s="21">
        <f>IFERROR(SUMIF((C107:L107), "&lt;&gt;n/a"), "-")</f>
        <v/>
      </c>
      <c r="N107" s="30" t="n"/>
    </row>
    <row r="108">
      <c r="A108" s="20">
        <f>'New_4G_Sites'!A108</f>
        <v/>
      </c>
      <c r="B108" s="20">
        <f>'New_4G_Sites'!B108</f>
        <v/>
      </c>
      <c r="C108" s="20">
        <f>IFERROR(RAN_Capex!C108+BH_Capex!C108+Tower_Capex!C108+Labor_Capex!C108+Power_Capex!C108+RAN_Opex!C108+BH_Opex!C108+Tower_Opex!C108+Power_Opex!C108, "-")</f>
        <v/>
      </c>
      <c r="D108" s="20">
        <f>IFERROR(RAN_Capex!D108+BH_Capex!D108+Tower_Capex!D108+Labor_Capex!D108+Power_Capex!D108+RAN_Opex!D108+BH_Opex!D108+Tower_Opex!D108+Power_Opex!D108, "-")</f>
        <v/>
      </c>
      <c r="E108" s="20">
        <f>IFERROR(RAN_Capex!E108+BH_Capex!E108+Tower_Capex!E108+Labor_Capex!E108+Power_Capex!E108+RAN_Opex!E108+BH_Opex!E108+Tower_Opex!E108+Power_Opex!E108, "-")</f>
        <v/>
      </c>
      <c r="F108" s="20">
        <f>IFERROR(RAN_Capex!F108+BH_Capex!F108+Tower_Capex!F108+Labor_Capex!F108+Power_Capex!F108+RAN_Opex!F108+BH_Opex!F108+Tower_Opex!F108+Power_Opex!F108, "-")</f>
        <v/>
      </c>
      <c r="G108" s="20">
        <f>IFERROR(RAN_Capex!G108+BH_Capex!G108+Tower_Capex!G108+Labor_Capex!G108+Power_Capex!G108+RAN_Opex!G108+BH_Opex!G108+Tower_Opex!G108+Power_Opex!G108, "-")</f>
        <v/>
      </c>
      <c r="H108" s="20">
        <f>IFERROR(RAN_Capex!H108+BH_Capex!H108+Tower_Capex!H108+Labor_Capex!H108+Power_Capex!H108+RAN_Opex!H108+BH_Opex!H108+Tower_Opex!H108+Power_Opex!H108, "-")</f>
        <v/>
      </c>
      <c r="I108" s="20">
        <f>IFERROR(RAN_Capex!I108+BH_Capex!I108+Tower_Capex!I108+Labor_Capex!I108+Power_Capex!I108+RAN_Opex!I108+BH_Opex!I108+Tower_Opex!I108+Power_Opex!I108, "-")</f>
        <v/>
      </c>
      <c r="J108" s="20">
        <f>IFERROR(RAN_Capex!J108+BH_Capex!J108+Tower_Capex!J108+Labor_Capex!J108+Power_Capex!J108+RAN_Opex!J108+BH_Opex!J108+Tower_Opex!J108+Power_Opex!J108, "-")</f>
        <v/>
      </c>
      <c r="K108" s="20">
        <f>IFERROR(RAN_Capex!K108+BH_Capex!K108+Tower_Capex!K108+Labor_Capex!K108+Power_Capex!K108+RAN_Opex!K108+BH_Opex!K108+Tower_Opex!K108+Power_Opex!K108, "-")</f>
        <v/>
      </c>
      <c r="L108" s="20">
        <f>IFERROR(RAN_Capex!L108+BH_Capex!L108+Tower_Capex!L108+Labor_Capex!L108+Power_Capex!L108+RAN_Opex!L108+BH_Opex!L108+Tower_Opex!L108+Power_Opex!L108, "-")</f>
        <v/>
      </c>
      <c r="M108" s="21">
        <f>IFERROR(SUMIF((C108:L108), "&lt;&gt;n/a"), "-")</f>
        <v/>
      </c>
      <c r="N108" s="30" t="n"/>
    </row>
    <row r="109">
      <c r="A109" s="20">
        <f>'New_4G_Sites'!A109</f>
        <v/>
      </c>
      <c r="B109" s="20">
        <f>'New_4G_Sites'!B109</f>
        <v/>
      </c>
      <c r="C109" s="20">
        <f>IFERROR(RAN_Capex!C109+BH_Capex!C109+Tower_Capex!C109+Labor_Capex!C109+Power_Capex!C109+RAN_Opex!C109+BH_Opex!C109+Tower_Opex!C109+Power_Opex!C109, "-")</f>
        <v/>
      </c>
      <c r="D109" s="20">
        <f>IFERROR(RAN_Capex!D109+BH_Capex!D109+Tower_Capex!D109+Labor_Capex!D109+Power_Capex!D109+RAN_Opex!D109+BH_Opex!D109+Tower_Opex!D109+Power_Opex!D109, "-")</f>
        <v/>
      </c>
      <c r="E109" s="20">
        <f>IFERROR(RAN_Capex!E109+BH_Capex!E109+Tower_Capex!E109+Labor_Capex!E109+Power_Capex!E109+RAN_Opex!E109+BH_Opex!E109+Tower_Opex!E109+Power_Opex!E109, "-")</f>
        <v/>
      </c>
      <c r="F109" s="20">
        <f>IFERROR(RAN_Capex!F109+BH_Capex!F109+Tower_Capex!F109+Labor_Capex!F109+Power_Capex!F109+RAN_Opex!F109+BH_Opex!F109+Tower_Opex!F109+Power_Opex!F109, "-")</f>
        <v/>
      </c>
      <c r="G109" s="20">
        <f>IFERROR(RAN_Capex!G109+BH_Capex!G109+Tower_Capex!G109+Labor_Capex!G109+Power_Capex!G109+RAN_Opex!G109+BH_Opex!G109+Tower_Opex!G109+Power_Opex!G109, "-")</f>
        <v/>
      </c>
      <c r="H109" s="20">
        <f>IFERROR(RAN_Capex!H109+BH_Capex!H109+Tower_Capex!H109+Labor_Capex!H109+Power_Capex!H109+RAN_Opex!H109+BH_Opex!H109+Tower_Opex!H109+Power_Opex!H109, "-")</f>
        <v/>
      </c>
      <c r="I109" s="20">
        <f>IFERROR(RAN_Capex!I109+BH_Capex!I109+Tower_Capex!I109+Labor_Capex!I109+Power_Capex!I109+RAN_Opex!I109+BH_Opex!I109+Tower_Opex!I109+Power_Opex!I109, "-")</f>
        <v/>
      </c>
      <c r="J109" s="20">
        <f>IFERROR(RAN_Capex!J109+BH_Capex!J109+Tower_Capex!J109+Labor_Capex!J109+Power_Capex!J109+RAN_Opex!J109+BH_Opex!J109+Tower_Opex!J109+Power_Opex!J109, "-")</f>
        <v/>
      </c>
      <c r="K109" s="20">
        <f>IFERROR(RAN_Capex!K109+BH_Capex!K109+Tower_Capex!K109+Labor_Capex!K109+Power_Capex!K109+RAN_Opex!K109+BH_Opex!K109+Tower_Opex!K109+Power_Opex!K109, "-")</f>
        <v/>
      </c>
      <c r="L109" s="20">
        <f>IFERROR(RAN_Capex!L109+BH_Capex!L109+Tower_Capex!L109+Labor_Capex!L109+Power_Capex!L109+RAN_Opex!L109+BH_Opex!L109+Tower_Opex!L109+Power_Opex!L109, "-")</f>
        <v/>
      </c>
      <c r="M109" s="21">
        <f>IFERROR(SUMIF((C109:L109), "&lt;&gt;n/a"), "-")</f>
        <v/>
      </c>
      <c r="N109" s="30" t="n"/>
    </row>
    <row r="110">
      <c r="A110" s="20">
        <f>'New_4G_Sites'!A110</f>
        <v/>
      </c>
      <c r="B110" s="20">
        <f>'New_4G_Sites'!B110</f>
        <v/>
      </c>
      <c r="C110" s="20">
        <f>IFERROR(RAN_Capex!C110+BH_Capex!C110+Tower_Capex!C110+Labor_Capex!C110+Power_Capex!C110+RAN_Opex!C110+BH_Opex!C110+Tower_Opex!C110+Power_Opex!C110, "-")</f>
        <v/>
      </c>
      <c r="D110" s="20">
        <f>IFERROR(RAN_Capex!D110+BH_Capex!D110+Tower_Capex!D110+Labor_Capex!D110+Power_Capex!D110+RAN_Opex!D110+BH_Opex!D110+Tower_Opex!D110+Power_Opex!D110, "-")</f>
        <v/>
      </c>
      <c r="E110" s="20">
        <f>IFERROR(RAN_Capex!E110+BH_Capex!E110+Tower_Capex!E110+Labor_Capex!E110+Power_Capex!E110+RAN_Opex!E110+BH_Opex!E110+Tower_Opex!E110+Power_Opex!E110, "-")</f>
        <v/>
      </c>
      <c r="F110" s="20">
        <f>IFERROR(RAN_Capex!F110+BH_Capex!F110+Tower_Capex!F110+Labor_Capex!F110+Power_Capex!F110+RAN_Opex!F110+BH_Opex!F110+Tower_Opex!F110+Power_Opex!F110, "-")</f>
        <v/>
      </c>
      <c r="G110" s="20">
        <f>IFERROR(RAN_Capex!G110+BH_Capex!G110+Tower_Capex!G110+Labor_Capex!G110+Power_Capex!G110+RAN_Opex!G110+BH_Opex!G110+Tower_Opex!G110+Power_Opex!G110, "-")</f>
        <v/>
      </c>
      <c r="H110" s="20">
        <f>IFERROR(RAN_Capex!H110+BH_Capex!H110+Tower_Capex!H110+Labor_Capex!H110+Power_Capex!H110+RAN_Opex!H110+BH_Opex!H110+Tower_Opex!H110+Power_Opex!H110, "-")</f>
        <v/>
      </c>
      <c r="I110" s="20">
        <f>IFERROR(RAN_Capex!I110+BH_Capex!I110+Tower_Capex!I110+Labor_Capex!I110+Power_Capex!I110+RAN_Opex!I110+BH_Opex!I110+Tower_Opex!I110+Power_Opex!I110, "-")</f>
        <v/>
      </c>
      <c r="J110" s="20">
        <f>IFERROR(RAN_Capex!J110+BH_Capex!J110+Tower_Capex!J110+Labor_Capex!J110+Power_Capex!J110+RAN_Opex!J110+BH_Opex!J110+Tower_Opex!J110+Power_Opex!J110, "-")</f>
        <v/>
      </c>
      <c r="K110" s="20">
        <f>IFERROR(RAN_Capex!K110+BH_Capex!K110+Tower_Capex!K110+Labor_Capex!K110+Power_Capex!K110+RAN_Opex!K110+BH_Opex!K110+Tower_Opex!K110+Power_Opex!K110, "-")</f>
        <v/>
      </c>
      <c r="L110" s="20">
        <f>IFERROR(RAN_Capex!L110+BH_Capex!L110+Tower_Capex!L110+Labor_Capex!L110+Power_Capex!L110+RAN_Opex!L110+BH_Opex!L110+Tower_Opex!L110+Power_Opex!L110, "-")</f>
        <v/>
      </c>
      <c r="M110" s="21">
        <f>IFERROR(SUMIF((C110:L110), "&lt;&gt;n/a"), "-")</f>
        <v/>
      </c>
      <c r="N110" s="30" t="n"/>
    </row>
    <row r="111">
      <c r="A111" s="20">
        <f>'New_4G_Sites'!A111</f>
        <v/>
      </c>
      <c r="B111" s="20">
        <f>'New_4G_Sites'!B111</f>
        <v/>
      </c>
      <c r="C111" s="20">
        <f>IFERROR(RAN_Capex!C111+BH_Capex!C111+Tower_Capex!C111+Labor_Capex!C111+Power_Capex!C111+RAN_Opex!C111+BH_Opex!C111+Tower_Opex!C111+Power_Opex!C111, "-")</f>
        <v/>
      </c>
      <c r="D111" s="20">
        <f>IFERROR(RAN_Capex!D111+BH_Capex!D111+Tower_Capex!D111+Labor_Capex!D111+Power_Capex!D111+RAN_Opex!D111+BH_Opex!D111+Tower_Opex!D111+Power_Opex!D111, "-")</f>
        <v/>
      </c>
      <c r="E111" s="20">
        <f>IFERROR(RAN_Capex!E111+BH_Capex!E111+Tower_Capex!E111+Labor_Capex!E111+Power_Capex!E111+RAN_Opex!E111+BH_Opex!E111+Tower_Opex!E111+Power_Opex!E111, "-")</f>
        <v/>
      </c>
      <c r="F111" s="20">
        <f>IFERROR(RAN_Capex!F111+BH_Capex!F111+Tower_Capex!F111+Labor_Capex!F111+Power_Capex!F111+RAN_Opex!F111+BH_Opex!F111+Tower_Opex!F111+Power_Opex!F111, "-")</f>
        <v/>
      </c>
      <c r="G111" s="20">
        <f>IFERROR(RAN_Capex!G111+BH_Capex!G111+Tower_Capex!G111+Labor_Capex!G111+Power_Capex!G111+RAN_Opex!G111+BH_Opex!G111+Tower_Opex!G111+Power_Opex!G111, "-")</f>
        <v/>
      </c>
      <c r="H111" s="20">
        <f>IFERROR(RAN_Capex!H111+BH_Capex!H111+Tower_Capex!H111+Labor_Capex!H111+Power_Capex!H111+RAN_Opex!H111+BH_Opex!H111+Tower_Opex!H111+Power_Opex!H111, "-")</f>
        <v/>
      </c>
      <c r="I111" s="20">
        <f>IFERROR(RAN_Capex!I111+BH_Capex!I111+Tower_Capex!I111+Labor_Capex!I111+Power_Capex!I111+RAN_Opex!I111+BH_Opex!I111+Tower_Opex!I111+Power_Opex!I111, "-")</f>
        <v/>
      </c>
      <c r="J111" s="20">
        <f>IFERROR(RAN_Capex!J111+BH_Capex!J111+Tower_Capex!J111+Labor_Capex!J111+Power_Capex!J111+RAN_Opex!J111+BH_Opex!J111+Tower_Opex!J111+Power_Opex!J111, "-")</f>
        <v/>
      </c>
      <c r="K111" s="20">
        <f>IFERROR(RAN_Capex!K111+BH_Capex!K111+Tower_Capex!K111+Labor_Capex!K111+Power_Capex!K111+RAN_Opex!K111+BH_Opex!K111+Tower_Opex!K111+Power_Opex!K111, "-")</f>
        <v/>
      </c>
      <c r="L111" s="20">
        <f>IFERROR(RAN_Capex!L111+BH_Capex!L111+Tower_Capex!L111+Labor_Capex!L111+Power_Capex!L111+RAN_Opex!L111+BH_Opex!L111+Tower_Opex!L111+Power_Opex!L111, "-")</f>
        <v/>
      </c>
      <c r="M111" s="21">
        <f>IFERROR(SUMIF((C111:L111), "&lt;&gt;n/a"), "-")</f>
        <v/>
      </c>
      <c r="N111" s="30" t="n"/>
    </row>
    <row r="112">
      <c r="A112" s="20">
        <f>'New_4G_Sites'!A112</f>
        <v/>
      </c>
      <c r="B112" s="20">
        <f>'New_4G_Sites'!B112</f>
        <v/>
      </c>
      <c r="C112" s="20">
        <f>IFERROR(RAN_Capex!C112+BH_Capex!C112+Tower_Capex!C112+Labor_Capex!C112+Power_Capex!C112+RAN_Opex!C112+BH_Opex!C112+Tower_Opex!C112+Power_Opex!C112, "-")</f>
        <v/>
      </c>
      <c r="D112" s="20">
        <f>IFERROR(RAN_Capex!D112+BH_Capex!D112+Tower_Capex!D112+Labor_Capex!D112+Power_Capex!D112+RAN_Opex!D112+BH_Opex!D112+Tower_Opex!D112+Power_Opex!D112, "-")</f>
        <v/>
      </c>
      <c r="E112" s="20">
        <f>IFERROR(RAN_Capex!E112+BH_Capex!E112+Tower_Capex!E112+Labor_Capex!E112+Power_Capex!E112+RAN_Opex!E112+BH_Opex!E112+Tower_Opex!E112+Power_Opex!E112, "-")</f>
        <v/>
      </c>
      <c r="F112" s="20">
        <f>IFERROR(RAN_Capex!F112+BH_Capex!F112+Tower_Capex!F112+Labor_Capex!F112+Power_Capex!F112+RAN_Opex!F112+BH_Opex!F112+Tower_Opex!F112+Power_Opex!F112, "-")</f>
        <v/>
      </c>
      <c r="G112" s="20">
        <f>IFERROR(RAN_Capex!G112+BH_Capex!G112+Tower_Capex!G112+Labor_Capex!G112+Power_Capex!G112+RAN_Opex!G112+BH_Opex!G112+Tower_Opex!G112+Power_Opex!G112, "-")</f>
        <v/>
      </c>
      <c r="H112" s="20">
        <f>IFERROR(RAN_Capex!H112+BH_Capex!H112+Tower_Capex!H112+Labor_Capex!H112+Power_Capex!H112+RAN_Opex!H112+BH_Opex!H112+Tower_Opex!H112+Power_Opex!H112, "-")</f>
        <v/>
      </c>
      <c r="I112" s="20">
        <f>IFERROR(RAN_Capex!I112+BH_Capex!I112+Tower_Capex!I112+Labor_Capex!I112+Power_Capex!I112+RAN_Opex!I112+BH_Opex!I112+Tower_Opex!I112+Power_Opex!I112, "-")</f>
        <v/>
      </c>
      <c r="J112" s="20">
        <f>IFERROR(RAN_Capex!J112+BH_Capex!J112+Tower_Capex!J112+Labor_Capex!J112+Power_Capex!J112+RAN_Opex!J112+BH_Opex!J112+Tower_Opex!J112+Power_Opex!J112, "-")</f>
        <v/>
      </c>
      <c r="K112" s="20">
        <f>IFERROR(RAN_Capex!K112+BH_Capex!K112+Tower_Capex!K112+Labor_Capex!K112+Power_Capex!K112+RAN_Opex!K112+BH_Opex!K112+Tower_Opex!K112+Power_Opex!K112, "-")</f>
        <v/>
      </c>
      <c r="L112" s="20">
        <f>IFERROR(RAN_Capex!L112+BH_Capex!L112+Tower_Capex!L112+Labor_Capex!L112+Power_Capex!L112+RAN_Opex!L112+BH_Opex!L112+Tower_Opex!L112+Power_Opex!L112, "-")</f>
        <v/>
      </c>
      <c r="M112" s="21">
        <f>IFERROR(SUMIF((C112:L112), "&lt;&gt;n/a"), "-")</f>
        <v/>
      </c>
      <c r="N112" s="30" t="n"/>
    </row>
    <row r="113">
      <c r="A113" s="20">
        <f>'New_4G_Sites'!A113</f>
        <v/>
      </c>
      <c r="B113" s="20">
        <f>'New_4G_Sites'!B113</f>
        <v/>
      </c>
      <c r="C113" s="20">
        <f>IFERROR(RAN_Capex!C113+BH_Capex!C113+Tower_Capex!C113+Labor_Capex!C113+Power_Capex!C113+RAN_Opex!C113+BH_Opex!C113+Tower_Opex!C113+Power_Opex!C113, "-")</f>
        <v/>
      </c>
      <c r="D113" s="20">
        <f>IFERROR(RAN_Capex!D113+BH_Capex!D113+Tower_Capex!D113+Labor_Capex!D113+Power_Capex!D113+RAN_Opex!D113+BH_Opex!D113+Tower_Opex!D113+Power_Opex!D113, "-")</f>
        <v/>
      </c>
      <c r="E113" s="20">
        <f>IFERROR(RAN_Capex!E113+BH_Capex!E113+Tower_Capex!E113+Labor_Capex!E113+Power_Capex!E113+RAN_Opex!E113+BH_Opex!E113+Tower_Opex!E113+Power_Opex!E113, "-")</f>
        <v/>
      </c>
      <c r="F113" s="20">
        <f>IFERROR(RAN_Capex!F113+BH_Capex!F113+Tower_Capex!F113+Labor_Capex!F113+Power_Capex!F113+RAN_Opex!F113+BH_Opex!F113+Tower_Opex!F113+Power_Opex!F113, "-")</f>
        <v/>
      </c>
      <c r="G113" s="20">
        <f>IFERROR(RAN_Capex!G113+BH_Capex!G113+Tower_Capex!G113+Labor_Capex!G113+Power_Capex!G113+RAN_Opex!G113+BH_Opex!G113+Tower_Opex!G113+Power_Opex!G113, "-")</f>
        <v/>
      </c>
      <c r="H113" s="20">
        <f>IFERROR(RAN_Capex!H113+BH_Capex!H113+Tower_Capex!H113+Labor_Capex!H113+Power_Capex!H113+RAN_Opex!H113+BH_Opex!H113+Tower_Opex!H113+Power_Opex!H113, "-")</f>
        <v/>
      </c>
      <c r="I113" s="20">
        <f>IFERROR(RAN_Capex!I113+BH_Capex!I113+Tower_Capex!I113+Labor_Capex!I113+Power_Capex!I113+RAN_Opex!I113+BH_Opex!I113+Tower_Opex!I113+Power_Opex!I113, "-")</f>
        <v/>
      </c>
      <c r="J113" s="20">
        <f>IFERROR(RAN_Capex!J113+BH_Capex!J113+Tower_Capex!J113+Labor_Capex!J113+Power_Capex!J113+RAN_Opex!J113+BH_Opex!J113+Tower_Opex!J113+Power_Opex!J113, "-")</f>
        <v/>
      </c>
      <c r="K113" s="20">
        <f>IFERROR(RAN_Capex!K113+BH_Capex!K113+Tower_Capex!K113+Labor_Capex!K113+Power_Capex!K113+RAN_Opex!K113+BH_Opex!K113+Tower_Opex!K113+Power_Opex!K113, "-")</f>
        <v/>
      </c>
      <c r="L113" s="20">
        <f>IFERROR(RAN_Capex!L113+BH_Capex!L113+Tower_Capex!L113+Labor_Capex!L113+Power_Capex!L113+RAN_Opex!L113+BH_Opex!L113+Tower_Opex!L113+Power_Opex!L113, "-")</f>
        <v/>
      </c>
      <c r="M113" s="21">
        <f>IFERROR(SUMIF((C113:L113), "&lt;&gt;n/a"), "-")</f>
        <v/>
      </c>
      <c r="N113" s="30" t="n"/>
    </row>
    <row r="114">
      <c r="A114" s="20">
        <f>'New_4G_Sites'!A114</f>
        <v/>
      </c>
      <c r="B114" s="20">
        <f>'New_4G_Sites'!B114</f>
        <v/>
      </c>
      <c r="C114" s="20">
        <f>IFERROR(RAN_Capex!C114+BH_Capex!C114+Tower_Capex!C114+Labor_Capex!C114+Power_Capex!C114+RAN_Opex!C114+BH_Opex!C114+Tower_Opex!C114+Power_Opex!C114, "-")</f>
        <v/>
      </c>
      <c r="D114" s="20">
        <f>IFERROR(RAN_Capex!D114+BH_Capex!D114+Tower_Capex!D114+Labor_Capex!D114+Power_Capex!D114+RAN_Opex!D114+BH_Opex!D114+Tower_Opex!D114+Power_Opex!D114, "-")</f>
        <v/>
      </c>
      <c r="E114" s="20">
        <f>IFERROR(RAN_Capex!E114+BH_Capex!E114+Tower_Capex!E114+Labor_Capex!E114+Power_Capex!E114+RAN_Opex!E114+BH_Opex!E114+Tower_Opex!E114+Power_Opex!E114, "-")</f>
        <v/>
      </c>
      <c r="F114" s="20">
        <f>IFERROR(RAN_Capex!F114+BH_Capex!F114+Tower_Capex!F114+Labor_Capex!F114+Power_Capex!F114+RAN_Opex!F114+BH_Opex!F114+Tower_Opex!F114+Power_Opex!F114, "-")</f>
        <v/>
      </c>
      <c r="G114" s="20">
        <f>IFERROR(RAN_Capex!G114+BH_Capex!G114+Tower_Capex!G114+Labor_Capex!G114+Power_Capex!G114+RAN_Opex!G114+BH_Opex!G114+Tower_Opex!G114+Power_Opex!G114, "-")</f>
        <v/>
      </c>
      <c r="H114" s="20">
        <f>IFERROR(RAN_Capex!H114+BH_Capex!H114+Tower_Capex!H114+Labor_Capex!H114+Power_Capex!H114+RAN_Opex!H114+BH_Opex!H114+Tower_Opex!H114+Power_Opex!H114, "-")</f>
        <v/>
      </c>
      <c r="I114" s="20">
        <f>IFERROR(RAN_Capex!I114+BH_Capex!I114+Tower_Capex!I114+Labor_Capex!I114+Power_Capex!I114+RAN_Opex!I114+BH_Opex!I114+Tower_Opex!I114+Power_Opex!I114, "-")</f>
        <v/>
      </c>
      <c r="J114" s="20">
        <f>IFERROR(RAN_Capex!J114+BH_Capex!J114+Tower_Capex!J114+Labor_Capex!J114+Power_Capex!J114+RAN_Opex!J114+BH_Opex!J114+Tower_Opex!J114+Power_Opex!J114, "-")</f>
        <v/>
      </c>
      <c r="K114" s="20">
        <f>IFERROR(RAN_Capex!K114+BH_Capex!K114+Tower_Capex!K114+Labor_Capex!K114+Power_Capex!K114+RAN_Opex!K114+BH_Opex!K114+Tower_Opex!K114+Power_Opex!K114, "-")</f>
        <v/>
      </c>
      <c r="L114" s="20">
        <f>IFERROR(RAN_Capex!L114+BH_Capex!L114+Tower_Capex!L114+Labor_Capex!L114+Power_Capex!L114+RAN_Opex!L114+BH_Opex!L114+Tower_Opex!L114+Power_Opex!L114, "-")</f>
        <v/>
      </c>
      <c r="M114" s="21">
        <f>IFERROR(SUMIF((C114:L114), "&lt;&gt;n/a"), "-")</f>
        <v/>
      </c>
      <c r="N114" s="30" t="n"/>
    </row>
    <row r="115">
      <c r="A115" s="20">
        <f>'New_4G_Sites'!A115</f>
        <v/>
      </c>
      <c r="B115" s="20">
        <f>'New_4G_Sites'!B115</f>
        <v/>
      </c>
      <c r="C115" s="20">
        <f>IFERROR(RAN_Capex!C115+BH_Capex!C115+Tower_Capex!C115+Labor_Capex!C115+Power_Capex!C115+RAN_Opex!C115+BH_Opex!C115+Tower_Opex!C115+Power_Opex!C115, "-")</f>
        <v/>
      </c>
      <c r="D115" s="20">
        <f>IFERROR(RAN_Capex!D115+BH_Capex!D115+Tower_Capex!D115+Labor_Capex!D115+Power_Capex!D115+RAN_Opex!D115+BH_Opex!D115+Tower_Opex!D115+Power_Opex!D115, "-")</f>
        <v/>
      </c>
      <c r="E115" s="20">
        <f>IFERROR(RAN_Capex!E115+BH_Capex!E115+Tower_Capex!E115+Labor_Capex!E115+Power_Capex!E115+RAN_Opex!E115+BH_Opex!E115+Tower_Opex!E115+Power_Opex!E115, "-")</f>
        <v/>
      </c>
      <c r="F115" s="20">
        <f>IFERROR(RAN_Capex!F115+BH_Capex!F115+Tower_Capex!F115+Labor_Capex!F115+Power_Capex!F115+RAN_Opex!F115+BH_Opex!F115+Tower_Opex!F115+Power_Opex!F115, "-")</f>
        <v/>
      </c>
      <c r="G115" s="20">
        <f>IFERROR(RAN_Capex!G115+BH_Capex!G115+Tower_Capex!G115+Labor_Capex!G115+Power_Capex!G115+RAN_Opex!G115+BH_Opex!G115+Tower_Opex!G115+Power_Opex!G115, "-")</f>
        <v/>
      </c>
      <c r="H115" s="20">
        <f>IFERROR(RAN_Capex!H115+BH_Capex!H115+Tower_Capex!H115+Labor_Capex!H115+Power_Capex!H115+RAN_Opex!H115+BH_Opex!H115+Tower_Opex!H115+Power_Opex!H115, "-")</f>
        <v/>
      </c>
      <c r="I115" s="20">
        <f>IFERROR(RAN_Capex!I115+BH_Capex!I115+Tower_Capex!I115+Labor_Capex!I115+Power_Capex!I115+RAN_Opex!I115+BH_Opex!I115+Tower_Opex!I115+Power_Opex!I115, "-")</f>
        <v/>
      </c>
      <c r="J115" s="20">
        <f>IFERROR(RAN_Capex!J115+BH_Capex!J115+Tower_Capex!J115+Labor_Capex!J115+Power_Capex!J115+RAN_Opex!J115+BH_Opex!J115+Tower_Opex!J115+Power_Opex!J115, "-")</f>
        <v/>
      </c>
      <c r="K115" s="20">
        <f>IFERROR(RAN_Capex!K115+BH_Capex!K115+Tower_Capex!K115+Labor_Capex!K115+Power_Capex!K115+RAN_Opex!K115+BH_Opex!K115+Tower_Opex!K115+Power_Opex!K115, "-")</f>
        <v/>
      </c>
      <c r="L115" s="20">
        <f>IFERROR(RAN_Capex!L115+BH_Capex!L115+Tower_Capex!L115+Labor_Capex!L115+Power_Capex!L115+RAN_Opex!L115+BH_Opex!L115+Tower_Opex!L115+Power_Opex!L115, "-")</f>
        <v/>
      </c>
      <c r="M115" s="21">
        <f>IFERROR(SUMIF((C115:L115), "&lt;&gt;n/a"), "-")</f>
        <v/>
      </c>
      <c r="N115" s="30" t="n"/>
    </row>
    <row r="116">
      <c r="A116" s="20">
        <f>'New_4G_Sites'!A116</f>
        <v/>
      </c>
      <c r="B116" s="20">
        <f>'New_4G_Sites'!B116</f>
        <v/>
      </c>
      <c r="C116" s="20">
        <f>IFERROR(RAN_Capex!C116+BH_Capex!C116+Tower_Capex!C116+Labor_Capex!C116+Power_Capex!C116+RAN_Opex!C116+BH_Opex!C116+Tower_Opex!C116+Power_Opex!C116, "-")</f>
        <v/>
      </c>
      <c r="D116" s="20">
        <f>IFERROR(RAN_Capex!D116+BH_Capex!D116+Tower_Capex!D116+Labor_Capex!D116+Power_Capex!D116+RAN_Opex!D116+BH_Opex!D116+Tower_Opex!D116+Power_Opex!D116, "-")</f>
        <v/>
      </c>
      <c r="E116" s="20">
        <f>IFERROR(RAN_Capex!E116+BH_Capex!E116+Tower_Capex!E116+Labor_Capex!E116+Power_Capex!E116+RAN_Opex!E116+BH_Opex!E116+Tower_Opex!E116+Power_Opex!E116, "-")</f>
        <v/>
      </c>
      <c r="F116" s="20">
        <f>IFERROR(RAN_Capex!F116+BH_Capex!F116+Tower_Capex!F116+Labor_Capex!F116+Power_Capex!F116+RAN_Opex!F116+BH_Opex!F116+Tower_Opex!F116+Power_Opex!F116, "-")</f>
        <v/>
      </c>
      <c r="G116" s="20">
        <f>IFERROR(RAN_Capex!G116+BH_Capex!G116+Tower_Capex!G116+Labor_Capex!G116+Power_Capex!G116+RAN_Opex!G116+BH_Opex!G116+Tower_Opex!G116+Power_Opex!G116, "-")</f>
        <v/>
      </c>
      <c r="H116" s="20">
        <f>IFERROR(RAN_Capex!H116+BH_Capex!H116+Tower_Capex!H116+Labor_Capex!H116+Power_Capex!H116+RAN_Opex!H116+BH_Opex!H116+Tower_Opex!H116+Power_Opex!H116, "-")</f>
        <v/>
      </c>
      <c r="I116" s="20">
        <f>IFERROR(RAN_Capex!I116+BH_Capex!I116+Tower_Capex!I116+Labor_Capex!I116+Power_Capex!I116+RAN_Opex!I116+BH_Opex!I116+Tower_Opex!I116+Power_Opex!I116, "-")</f>
        <v/>
      </c>
      <c r="J116" s="20">
        <f>IFERROR(RAN_Capex!J116+BH_Capex!J116+Tower_Capex!J116+Labor_Capex!J116+Power_Capex!J116+RAN_Opex!J116+BH_Opex!J116+Tower_Opex!J116+Power_Opex!J116, "-")</f>
        <v/>
      </c>
      <c r="K116" s="20">
        <f>IFERROR(RAN_Capex!K116+BH_Capex!K116+Tower_Capex!K116+Labor_Capex!K116+Power_Capex!K116+RAN_Opex!K116+BH_Opex!K116+Tower_Opex!K116+Power_Opex!K116, "-")</f>
        <v/>
      </c>
      <c r="L116" s="20">
        <f>IFERROR(RAN_Capex!L116+BH_Capex!L116+Tower_Capex!L116+Labor_Capex!L116+Power_Capex!L116+RAN_Opex!L116+BH_Opex!L116+Tower_Opex!L116+Power_Opex!L116, "-")</f>
        <v/>
      </c>
      <c r="M116" s="21">
        <f>IFERROR(SUMIF((C116:L116), "&lt;&gt;n/a"), "-")</f>
        <v/>
      </c>
      <c r="N116" s="30" t="n"/>
    </row>
    <row r="117">
      <c r="A117" s="20">
        <f>'New_4G_Sites'!A117</f>
        <v/>
      </c>
      <c r="B117" s="20">
        <f>'New_4G_Sites'!B117</f>
        <v/>
      </c>
      <c r="C117" s="20">
        <f>IFERROR(RAN_Capex!C117+BH_Capex!C117+Tower_Capex!C117+Labor_Capex!C117+Power_Capex!C117+RAN_Opex!C117+BH_Opex!C117+Tower_Opex!C117+Power_Opex!C117, "-")</f>
        <v/>
      </c>
      <c r="D117" s="20">
        <f>IFERROR(RAN_Capex!D117+BH_Capex!D117+Tower_Capex!D117+Labor_Capex!D117+Power_Capex!D117+RAN_Opex!D117+BH_Opex!D117+Tower_Opex!D117+Power_Opex!D117, "-")</f>
        <v/>
      </c>
      <c r="E117" s="20">
        <f>IFERROR(RAN_Capex!E117+BH_Capex!E117+Tower_Capex!E117+Labor_Capex!E117+Power_Capex!E117+RAN_Opex!E117+BH_Opex!E117+Tower_Opex!E117+Power_Opex!E117, "-")</f>
        <v/>
      </c>
      <c r="F117" s="20">
        <f>IFERROR(RAN_Capex!F117+BH_Capex!F117+Tower_Capex!F117+Labor_Capex!F117+Power_Capex!F117+RAN_Opex!F117+BH_Opex!F117+Tower_Opex!F117+Power_Opex!F117, "-")</f>
        <v/>
      </c>
      <c r="G117" s="20">
        <f>IFERROR(RAN_Capex!G117+BH_Capex!G117+Tower_Capex!G117+Labor_Capex!G117+Power_Capex!G117+RAN_Opex!G117+BH_Opex!G117+Tower_Opex!G117+Power_Opex!G117, "-")</f>
        <v/>
      </c>
      <c r="H117" s="20">
        <f>IFERROR(RAN_Capex!H117+BH_Capex!H117+Tower_Capex!H117+Labor_Capex!H117+Power_Capex!H117+RAN_Opex!H117+BH_Opex!H117+Tower_Opex!H117+Power_Opex!H117, "-")</f>
        <v/>
      </c>
      <c r="I117" s="20">
        <f>IFERROR(RAN_Capex!I117+BH_Capex!I117+Tower_Capex!I117+Labor_Capex!I117+Power_Capex!I117+RAN_Opex!I117+BH_Opex!I117+Tower_Opex!I117+Power_Opex!I117, "-")</f>
        <v/>
      </c>
      <c r="J117" s="20">
        <f>IFERROR(RAN_Capex!J117+BH_Capex!J117+Tower_Capex!J117+Labor_Capex!J117+Power_Capex!J117+RAN_Opex!J117+BH_Opex!J117+Tower_Opex!J117+Power_Opex!J117, "-")</f>
        <v/>
      </c>
      <c r="K117" s="20">
        <f>IFERROR(RAN_Capex!K117+BH_Capex!K117+Tower_Capex!K117+Labor_Capex!K117+Power_Capex!K117+RAN_Opex!K117+BH_Opex!K117+Tower_Opex!K117+Power_Opex!K117, "-")</f>
        <v/>
      </c>
      <c r="L117" s="20">
        <f>IFERROR(RAN_Capex!L117+BH_Capex!L117+Tower_Capex!L117+Labor_Capex!L117+Power_Capex!L117+RAN_Opex!L117+BH_Opex!L117+Tower_Opex!L117+Power_Opex!L117, "-")</f>
        <v/>
      </c>
      <c r="M117" s="21">
        <f>IFERROR(SUMIF((C117:L117), "&lt;&gt;n/a"), "-")</f>
        <v/>
      </c>
      <c r="N117" s="30" t="n"/>
    </row>
    <row r="118">
      <c r="A118" s="20">
        <f>'New_4G_Sites'!A118</f>
        <v/>
      </c>
      <c r="B118" s="20">
        <f>'New_4G_Sites'!B118</f>
        <v/>
      </c>
      <c r="C118" s="20">
        <f>IFERROR(RAN_Capex!C118+BH_Capex!C118+Tower_Capex!C118+Labor_Capex!C118+Power_Capex!C118+RAN_Opex!C118+BH_Opex!C118+Tower_Opex!C118+Power_Opex!C118, "-")</f>
        <v/>
      </c>
      <c r="D118" s="20">
        <f>IFERROR(RAN_Capex!D118+BH_Capex!D118+Tower_Capex!D118+Labor_Capex!D118+Power_Capex!D118+RAN_Opex!D118+BH_Opex!D118+Tower_Opex!D118+Power_Opex!D118, "-")</f>
        <v/>
      </c>
      <c r="E118" s="20">
        <f>IFERROR(RAN_Capex!E118+BH_Capex!E118+Tower_Capex!E118+Labor_Capex!E118+Power_Capex!E118+RAN_Opex!E118+BH_Opex!E118+Tower_Opex!E118+Power_Opex!E118, "-")</f>
        <v/>
      </c>
      <c r="F118" s="20">
        <f>IFERROR(RAN_Capex!F118+BH_Capex!F118+Tower_Capex!F118+Labor_Capex!F118+Power_Capex!F118+RAN_Opex!F118+BH_Opex!F118+Tower_Opex!F118+Power_Opex!F118, "-")</f>
        <v/>
      </c>
      <c r="G118" s="20">
        <f>IFERROR(RAN_Capex!G118+BH_Capex!G118+Tower_Capex!G118+Labor_Capex!G118+Power_Capex!G118+RAN_Opex!G118+BH_Opex!G118+Tower_Opex!G118+Power_Opex!G118, "-")</f>
        <v/>
      </c>
      <c r="H118" s="20">
        <f>IFERROR(RAN_Capex!H118+BH_Capex!H118+Tower_Capex!H118+Labor_Capex!H118+Power_Capex!H118+RAN_Opex!H118+BH_Opex!H118+Tower_Opex!H118+Power_Opex!H118, "-")</f>
        <v/>
      </c>
      <c r="I118" s="20">
        <f>IFERROR(RAN_Capex!I118+BH_Capex!I118+Tower_Capex!I118+Labor_Capex!I118+Power_Capex!I118+RAN_Opex!I118+BH_Opex!I118+Tower_Opex!I118+Power_Opex!I118, "-")</f>
        <v/>
      </c>
      <c r="J118" s="20">
        <f>IFERROR(RAN_Capex!J118+BH_Capex!J118+Tower_Capex!J118+Labor_Capex!J118+Power_Capex!J118+RAN_Opex!J118+BH_Opex!J118+Tower_Opex!J118+Power_Opex!J118, "-")</f>
        <v/>
      </c>
      <c r="K118" s="20">
        <f>IFERROR(RAN_Capex!K118+BH_Capex!K118+Tower_Capex!K118+Labor_Capex!K118+Power_Capex!K118+RAN_Opex!K118+BH_Opex!K118+Tower_Opex!K118+Power_Opex!K118, "-")</f>
        <v/>
      </c>
      <c r="L118" s="20">
        <f>IFERROR(RAN_Capex!L118+BH_Capex!L118+Tower_Capex!L118+Labor_Capex!L118+Power_Capex!L118+RAN_Opex!L118+BH_Opex!L118+Tower_Opex!L118+Power_Opex!L118, "-")</f>
        <v/>
      </c>
      <c r="M118" s="21">
        <f>IFERROR(SUMIF((C118:L118), "&lt;&gt;n/a"), "-")</f>
        <v/>
      </c>
      <c r="N118" s="30" t="n"/>
    </row>
    <row r="119">
      <c r="A119" s="20">
        <f>'New_4G_Sites'!A119</f>
        <v/>
      </c>
      <c r="B119" s="20">
        <f>'New_4G_Sites'!B119</f>
        <v/>
      </c>
      <c r="C119" s="20">
        <f>IFERROR(RAN_Capex!C119+BH_Capex!C119+Tower_Capex!C119+Labor_Capex!C119+Power_Capex!C119+RAN_Opex!C119+BH_Opex!C119+Tower_Opex!C119+Power_Opex!C119, "-")</f>
        <v/>
      </c>
      <c r="D119" s="20">
        <f>IFERROR(RAN_Capex!D119+BH_Capex!D119+Tower_Capex!D119+Labor_Capex!D119+Power_Capex!D119+RAN_Opex!D119+BH_Opex!D119+Tower_Opex!D119+Power_Opex!D119, "-")</f>
        <v/>
      </c>
      <c r="E119" s="20">
        <f>IFERROR(RAN_Capex!E119+BH_Capex!E119+Tower_Capex!E119+Labor_Capex!E119+Power_Capex!E119+RAN_Opex!E119+BH_Opex!E119+Tower_Opex!E119+Power_Opex!E119, "-")</f>
        <v/>
      </c>
      <c r="F119" s="20">
        <f>IFERROR(RAN_Capex!F119+BH_Capex!F119+Tower_Capex!F119+Labor_Capex!F119+Power_Capex!F119+RAN_Opex!F119+BH_Opex!F119+Tower_Opex!F119+Power_Opex!F119, "-")</f>
        <v/>
      </c>
      <c r="G119" s="20">
        <f>IFERROR(RAN_Capex!G119+BH_Capex!G119+Tower_Capex!G119+Labor_Capex!G119+Power_Capex!G119+RAN_Opex!G119+BH_Opex!G119+Tower_Opex!G119+Power_Opex!G119, "-")</f>
        <v/>
      </c>
      <c r="H119" s="20">
        <f>IFERROR(RAN_Capex!H119+BH_Capex!H119+Tower_Capex!H119+Labor_Capex!H119+Power_Capex!H119+RAN_Opex!H119+BH_Opex!H119+Tower_Opex!H119+Power_Opex!H119, "-")</f>
        <v/>
      </c>
      <c r="I119" s="20">
        <f>IFERROR(RAN_Capex!I119+BH_Capex!I119+Tower_Capex!I119+Labor_Capex!I119+Power_Capex!I119+RAN_Opex!I119+BH_Opex!I119+Tower_Opex!I119+Power_Opex!I119, "-")</f>
        <v/>
      </c>
      <c r="J119" s="20">
        <f>IFERROR(RAN_Capex!J119+BH_Capex!J119+Tower_Capex!J119+Labor_Capex!J119+Power_Capex!J119+RAN_Opex!J119+BH_Opex!J119+Tower_Opex!J119+Power_Opex!J119, "-")</f>
        <v/>
      </c>
      <c r="K119" s="20">
        <f>IFERROR(RAN_Capex!K119+BH_Capex!K119+Tower_Capex!K119+Labor_Capex!K119+Power_Capex!K119+RAN_Opex!K119+BH_Opex!K119+Tower_Opex!K119+Power_Opex!K119, "-")</f>
        <v/>
      </c>
      <c r="L119" s="20">
        <f>IFERROR(RAN_Capex!L119+BH_Capex!L119+Tower_Capex!L119+Labor_Capex!L119+Power_Capex!L119+RAN_Opex!L119+BH_Opex!L119+Tower_Opex!L119+Power_Opex!L119, "-")</f>
        <v/>
      </c>
      <c r="M119" s="21">
        <f>IFERROR(SUMIF((C119:L119), "&lt;&gt;n/a"), "-")</f>
        <v/>
      </c>
      <c r="N119" s="30" t="n"/>
    </row>
    <row r="120">
      <c r="A120" s="20">
        <f>'New_4G_Sites'!A120</f>
        <v/>
      </c>
      <c r="B120" s="20">
        <f>'New_4G_Sites'!B120</f>
        <v/>
      </c>
      <c r="C120" s="20">
        <f>IFERROR(RAN_Capex!C120+BH_Capex!C120+Tower_Capex!C120+Labor_Capex!C120+Power_Capex!C120+RAN_Opex!C120+BH_Opex!C120+Tower_Opex!C120+Power_Opex!C120, "-")</f>
        <v/>
      </c>
      <c r="D120" s="20">
        <f>IFERROR(RAN_Capex!D120+BH_Capex!D120+Tower_Capex!D120+Labor_Capex!D120+Power_Capex!D120+RAN_Opex!D120+BH_Opex!D120+Tower_Opex!D120+Power_Opex!D120, "-")</f>
        <v/>
      </c>
      <c r="E120" s="20">
        <f>IFERROR(RAN_Capex!E120+BH_Capex!E120+Tower_Capex!E120+Labor_Capex!E120+Power_Capex!E120+RAN_Opex!E120+BH_Opex!E120+Tower_Opex!E120+Power_Opex!E120, "-")</f>
        <v/>
      </c>
      <c r="F120" s="20">
        <f>IFERROR(RAN_Capex!F120+BH_Capex!F120+Tower_Capex!F120+Labor_Capex!F120+Power_Capex!F120+RAN_Opex!F120+BH_Opex!F120+Tower_Opex!F120+Power_Opex!F120, "-")</f>
        <v/>
      </c>
      <c r="G120" s="20">
        <f>IFERROR(RAN_Capex!G120+BH_Capex!G120+Tower_Capex!G120+Labor_Capex!G120+Power_Capex!G120+RAN_Opex!G120+BH_Opex!G120+Tower_Opex!G120+Power_Opex!G120, "-")</f>
        <v/>
      </c>
      <c r="H120" s="20">
        <f>IFERROR(RAN_Capex!H120+BH_Capex!H120+Tower_Capex!H120+Labor_Capex!H120+Power_Capex!H120+RAN_Opex!H120+BH_Opex!H120+Tower_Opex!H120+Power_Opex!H120, "-")</f>
        <v/>
      </c>
      <c r="I120" s="20">
        <f>IFERROR(RAN_Capex!I120+BH_Capex!I120+Tower_Capex!I120+Labor_Capex!I120+Power_Capex!I120+RAN_Opex!I120+BH_Opex!I120+Tower_Opex!I120+Power_Opex!I120, "-")</f>
        <v/>
      </c>
      <c r="J120" s="20">
        <f>IFERROR(RAN_Capex!J120+BH_Capex!J120+Tower_Capex!J120+Labor_Capex!J120+Power_Capex!J120+RAN_Opex!J120+BH_Opex!J120+Tower_Opex!J120+Power_Opex!J120, "-")</f>
        <v/>
      </c>
      <c r="K120" s="20">
        <f>IFERROR(RAN_Capex!K120+BH_Capex!K120+Tower_Capex!K120+Labor_Capex!K120+Power_Capex!K120+RAN_Opex!K120+BH_Opex!K120+Tower_Opex!K120+Power_Opex!K120, "-")</f>
        <v/>
      </c>
      <c r="L120" s="20">
        <f>IFERROR(RAN_Capex!L120+BH_Capex!L120+Tower_Capex!L120+Labor_Capex!L120+Power_Capex!L120+RAN_Opex!L120+BH_Opex!L120+Tower_Opex!L120+Power_Opex!L120, "-")</f>
        <v/>
      </c>
      <c r="M120" s="21">
        <f>IFERROR(SUMIF((C120:L120), "&lt;&gt;n/a"), "-")</f>
        <v/>
      </c>
      <c r="N120" s="30" t="n"/>
    </row>
    <row r="121">
      <c r="A121" s="20">
        <f>'New_4G_Sites'!A121</f>
        <v/>
      </c>
      <c r="B121" s="20">
        <f>'New_4G_Sites'!B121</f>
        <v/>
      </c>
      <c r="C121" s="20">
        <f>IFERROR(RAN_Capex!C121+BH_Capex!C121+Tower_Capex!C121+Labor_Capex!C121+Power_Capex!C121+RAN_Opex!C121+BH_Opex!C121+Tower_Opex!C121+Power_Opex!C121, "-")</f>
        <v/>
      </c>
      <c r="D121" s="20">
        <f>IFERROR(RAN_Capex!D121+BH_Capex!D121+Tower_Capex!D121+Labor_Capex!D121+Power_Capex!D121+RAN_Opex!D121+BH_Opex!D121+Tower_Opex!D121+Power_Opex!D121, "-")</f>
        <v/>
      </c>
      <c r="E121" s="20">
        <f>IFERROR(RAN_Capex!E121+BH_Capex!E121+Tower_Capex!E121+Labor_Capex!E121+Power_Capex!E121+RAN_Opex!E121+BH_Opex!E121+Tower_Opex!E121+Power_Opex!E121, "-")</f>
        <v/>
      </c>
      <c r="F121" s="20">
        <f>IFERROR(RAN_Capex!F121+BH_Capex!F121+Tower_Capex!F121+Labor_Capex!F121+Power_Capex!F121+RAN_Opex!F121+BH_Opex!F121+Tower_Opex!F121+Power_Opex!F121, "-")</f>
        <v/>
      </c>
      <c r="G121" s="20">
        <f>IFERROR(RAN_Capex!G121+BH_Capex!G121+Tower_Capex!G121+Labor_Capex!G121+Power_Capex!G121+RAN_Opex!G121+BH_Opex!G121+Tower_Opex!G121+Power_Opex!G121, "-")</f>
        <v/>
      </c>
      <c r="H121" s="20">
        <f>IFERROR(RAN_Capex!H121+BH_Capex!H121+Tower_Capex!H121+Labor_Capex!H121+Power_Capex!H121+RAN_Opex!H121+BH_Opex!H121+Tower_Opex!H121+Power_Opex!H121, "-")</f>
        <v/>
      </c>
      <c r="I121" s="20">
        <f>IFERROR(RAN_Capex!I121+BH_Capex!I121+Tower_Capex!I121+Labor_Capex!I121+Power_Capex!I121+RAN_Opex!I121+BH_Opex!I121+Tower_Opex!I121+Power_Opex!I121, "-")</f>
        <v/>
      </c>
      <c r="J121" s="20">
        <f>IFERROR(RAN_Capex!J121+BH_Capex!J121+Tower_Capex!J121+Labor_Capex!J121+Power_Capex!J121+RAN_Opex!J121+BH_Opex!J121+Tower_Opex!J121+Power_Opex!J121, "-")</f>
        <v/>
      </c>
      <c r="K121" s="20">
        <f>IFERROR(RAN_Capex!K121+BH_Capex!K121+Tower_Capex!K121+Labor_Capex!K121+Power_Capex!K121+RAN_Opex!K121+BH_Opex!K121+Tower_Opex!K121+Power_Opex!K121, "-")</f>
        <v/>
      </c>
      <c r="L121" s="20">
        <f>IFERROR(RAN_Capex!L121+BH_Capex!L121+Tower_Capex!L121+Labor_Capex!L121+Power_Capex!L121+RAN_Opex!L121+BH_Opex!L121+Tower_Opex!L121+Power_Opex!L121, "-")</f>
        <v/>
      </c>
      <c r="M121" s="21">
        <f>IFERROR(SUMIF((C121:L121), "&lt;&gt;n/a"), "-")</f>
        <v/>
      </c>
      <c r="N121" s="30" t="n"/>
    </row>
    <row r="122">
      <c r="A122" s="20">
        <f>'New_4G_Sites'!A122</f>
        <v/>
      </c>
      <c r="B122" s="20">
        <f>'New_4G_Sites'!B122</f>
        <v/>
      </c>
      <c r="C122" s="20">
        <f>IFERROR(RAN_Capex!C122+BH_Capex!C122+Tower_Capex!C122+Labor_Capex!C122+Power_Capex!C122+RAN_Opex!C122+BH_Opex!C122+Tower_Opex!C122+Power_Opex!C122, "-")</f>
        <v/>
      </c>
      <c r="D122" s="20">
        <f>IFERROR(RAN_Capex!D122+BH_Capex!D122+Tower_Capex!D122+Labor_Capex!D122+Power_Capex!D122+RAN_Opex!D122+BH_Opex!D122+Tower_Opex!D122+Power_Opex!D122, "-")</f>
        <v/>
      </c>
      <c r="E122" s="20">
        <f>IFERROR(RAN_Capex!E122+BH_Capex!E122+Tower_Capex!E122+Labor_Capex!E122+Power_Capex!E122+RAN_Opex!E122+BH_Opex!E122+Tower_Opex!E122+Power_Opex!E122, "-")</f>
        <v/>
      </c>
      <c r="F122" s="20">
        <f>IFERROR(RAN_Capex!F122+BH_Capex!F122+Tower_Capex!F122+Labor_Capex!F122+Power_Capex!F122+RAN_Opex!F122+BH_Opex!F122+Tower_Opex!F122+Power_Opex!F122, "-")</f>
        <v/>
      </c>
      <c r="G122" s="20">
        <f>IFERROR(RAN_Capex!G122+BH_Capex!G122+Tower_Capex!G122+Labor_Capex!G122+Power_Capex!G122+RAN_Opex!G122+BH_Opex!G122+Tower_Opex!G122+Power_Opex!G122, "-")</f>
        <v/>
      </c>
      <c r="H122" s="20">
        <f>IFERROR(RAN_Capex!H122+BH_Capex!H122+Tower_Capex!H122+Labor_Capex!H122+Power_Capex!H122+RAN_Opex!H122+BH_Opex!H122+Tower_Opex!H122+Power_Opex!H122, "-")</f>
        <v/>
      </c>
      <c r="I122" s="20">
        <f>IFERROR(RAN_Capex!I122+BH_Capex!I122+Tower_Capex!I122+Labor_Capex!I122+Power_Capex!I122+RAN_Opex!I122+BH_Opex!I122+Tower_Opex!I122+Power_Opex!I122, "-")</f>
        <v/>
      </c>
      <c r="J122" s="20">
        <f>IFERROR(RAN_Capex!J122+BH_Capex!J122+Tower_Capex!J122+Labor_Capex!J122+Power_Capex!J122+RAN_Opex!J122+BH_Opex!J122+Tower_Opex!J122+Power_Opex!J122, "-")</f>
        <v/>
      </c>
      <c r="K122" s="20">
        <f>IFERROR(RAN_Capex!K122+BH_Capex!K122+Tower_Capex!K122+Labor_Capex!K122+Power_Capex!K122+RAN_Opex!K122+BH_Opex!K122+Tower_Opex!K122+Power_Opex!K122, "-")</f>
        <v/>
      </c>
      <c r="L122" s="20">
        <f>IFERROR(RAN_Capex!L122+BH_Capex!L122+Tower_Capex!L122+Labor_Capex!L122+Power_Capex!L122+RAN_Opex!L122+BH_Opex!L122+Tower_Opex!L122+Power_Opex!L122, "-")</f>
        <v/>
      </c>
      <c r="M122" s="21">
        <f>IFERROR(SUMIF((C122:L122), "&lt;&gt;n/a"), "-")</f>
        <v/>
      </c>
      <c r="N122" s="30" t="n"/>
    </row>
    <row r="123">
      <c r="A123" s="20">
        <f>'New_4G_Sites'!A123</f>
        <v/>
      </c>
      <c r="B123" s="20">
        <f>'New_4G_Sites'!B123</f>
        <v/>
      </c>
      <c r="C123" s="20">
        <f>IFERROR(RAN_Capex!C123+BH_Capex!C123+Tower_Capex!C123+Labor_Capex!C123+Power_Capex!C123+RAN_Opex!C123+BH_Opex!C123+Tower_Opex!C123+Power_Opex!C123, "-")</f>
        <v/>
      </c>
      <c r="D123" s="20">
        <f>IFERROR(RAN_Capex!D123+BH_Capex!D123+Tower_Capex!D123+Labor_Capex!D123+Power_Capex!D123+RAN_Opex!D123+BH_Opex!D123+Tower_Opex!D123+Power_Opex!D123, "-")</f>
        <v/>
      </c>
      <c r="E123" s="20">
        <f>IFERROR(RAN_Capex!E123+BH_Capex!E123+Tower_Capex!E123+Labor_Capex!E123+Power_Capex!E123+RAN_Opex!E123+BH_Opex!E123+Tower_Opex!E123+Power_Opex!E123, "-")</f>
        <v/>
      </c>
      <c r="F123" s="20">
        <f>IFERROR(RAN_Capex!F123+BH_Capex!F123+Tower_Capex!F123+Labor_Capex!F123+Power_Capex!F123+RAN_Opex!F123+BH_Opex!F123+Tower_Opex!F123+Power_Opex!F123, "-")</f>
        <v/>
      </c>
      <c r="G123" s="20">
        <f>IFERROR(RAN_Capex!G123+BH_Capex!G123+Tower_Capex!G123+Labor_Capex!G123+Power_Capex!G123+RAN_Opex!G123+BH_Opex!G123+Tower_Opex!G123+Power_Opex!G123, "-")</f>
        <v/>
      </c>
      <c r="H123" s="20">
        <f>IFERROR(RAN_Capex!H123+BH_Capex!H123+Tower_Capex!H123+Labor_Capex!H123+Power_Capex!H123+RAN_Opex!H123+BH_Opex!H123+Tower_Opex!H123+Power_Opex!H123, "-")</f>
        <v/>
      </c>
      <c r="I123" s="20">
        <f>IFERROR(RAN_Capex!I123+BH_Capex!I123+Tower_Capex!I123+Labor_Capex!I123+Power_Capex!I123+RAN_Opex!I123+BH_Opex!I123+Tower_Opex!I123+Power_Opex!I123, "-")</f>
        <v/>
      </c>
      <c r="J123" s="20">
        <f>IFERROR(RAN_Capex!J123+BH_Capex!J123+Tower_Capex!J123+Labor_Capex!J123+Power_Capex!J123+RAN_Opex!J123+BH_Opex!J123+Tower_Opex!J123+Power_Opex!J123, "-")</f>
        <v/>
      </c>
      <c r="K123" s="20">
        <f>IFERROR(RAN_Capex!K123+BH_Capex!K123+Tower_Capex!K123+Labor_Capex!K123+Power_Capex!K123+RAN_Opex!K123+BH_Opex!K123+Tower_Opex!K123+Power_Opex!K123, "-")</f>
        <v/>
      </c>
      <c r="L123" s="20">
        <f>IFERROR(RAN_Capex!L123+BH_Capex!L123+Tower_Capex!L123+Labor_Capex!L123+Power_Capex!L123+RAN_Opex!L123+BH_Opex!L123+Tower_Opex!L123+Power_Opex!L123, "-")</f>
        <v/>
      </c>
      <c r="M123" s="21">
        <f>IFERROR(SUMIF((C123:L123), "&lt;&gt;n/a"), "-")</f>
        <v/>
      </c>
      <c r="N123" s="30" t="n"/>
    </row>
    <row r="124">
      <c r="A124" s="20">
        <f>'New_4G_Sites'!A124</f>
        <v/>
      </c>
      <c r="B124" s="20">
        <f>'New_4G_Sites'!B124</f>
        <v/>
      </c>
      <c r="C124" s="20">
        <f>IFERROR(RAN_Capex!C124+BH_Capex!C124+Tower_Capex!C124+Labor_Capex!C124+Power_Capex!C124+RAN_Opex!C124+BH_Opex!C124+Tower_Opex!C124+Power_Opex!C124, "-")</f>
        <v/>
      </c>
      <c r="D124" s="20">
        <f>IFERROR(RAN_Capex!D124+BH_Capex!D124+Tower_Capex!D124+Labor_Capex!D124+Power_Capex!D124+RAN_Opex!D124+BH_Opex!D124+Tower_Opex!D124+Power_Opex!D124, "-")</f>
        <v/>
      </c>
      <c r="E124" s="20">
        <f>IFERROR(RAN_Capex!E124+BH_Capex!E124+Tower_Capex!E124+Labor_Capex!E124+Power_Capex!E124+RAN_Opex!E124+BH_Opex!E124+Tower_Opex!E124+Power_Opex!E124, "-")</f>
        <v/>
      </c>
      <c r="F124" s="20">
        <f>IFERROR(RAN_Capex!F124+BH_Capex!F124+Tower_Capex!F124+Labor_Capex!F124+Power_Capex!F124+RAN_Opex!F124+BH_Opex!F124+Tower_Opex!F124+Power_Opex!F124, "-")</f>
        <v/>
      </c>
      <c r="G124" s="20">
        <f>IFERROR(RAN_Capex!G124+BH_Capex!G124+Tower_Capex!G124+Labor_Capex!G124+Power_Capex!G124+RAN_Opex!G124+BH_Opex!G124+Tower_Opex!G124+Power_Opex!G124, "-")</f>
        <v/>
      </c>
      <c r="H124" s="20">
        <f>IFERROR(RAN_Capex!H124+BH_Capex!H124+Tower_Capex!H124+Labor_Capex!H124+Power_Capex!H124+RAN_Opex!H124+BH_Opex!H124+Tower_Opex!H124+Power_Opex!H124, "-")</f>
        <v/>
      </c>
      <c r="I124" s="20">
        <f>IFERROR(RAN_Capex!I124+BH_Capex!I124+Tower_Capex!I124+Labor_Capex!I124+Power_Capex!I124+RAN_Opex!I124+BH_Opex!I124+Tower_Opex!I124+Power_Opex!I124, "-")</f>
        <v/>
      </c>
      <c r="J124" s="20">
        <f>IFERROR(RAN_Capex!J124+BH_Capex!J124+Tower_Capex!J124+Labor_Capex!J124+Power_Capex!J124+RAN_Opex!J124+BH_Opex!J124+Tower_Opex!J124+Power_Opex!J124, "-")</f>
        <v/>
      </c>
      <c r="K124" s="20">
        <f>IFERROR(RAN_Capex!K124+BH_Capex!K124+Tower_Capex!K124+Labor_Capex!K124+Power_Capex!K124+RAN_Opex!K124+BH_Opex!K124+Tower_Opex!K124+Power_Opex!K124, "-")</f>
        <v/>
      </c>
      <c r="L124" s="20">
        <f>IFERROR(RAN_Capex!L124+BH_Capex!L124+Tower_Capex!L124+Labor_Capex!L124+Power_Capex!L124+RAN_Opex!L124+BH_Opex!L124+Tower_Opex!L124+Power_Opex!L124, "-")</f>
        <v/>
      </c>
      <c r="M124" s="21">
        <f>IFERROR(SUMIF((C124:L124), "&lt;&gt;n/a"), "-")</f>
        <v/>
      </c>
      <c r="N124" s="30" t="n"/>
    </row>
    <row r="125">
      <c r="A125" s="20">
        <f>'New_4G_Sites'!A125</f>
        <v/>
      </c>
      <c r="B125" s="20">
        <f>'New_4G_Sites'!B125</f>
        <v/>
      </c>
      <c r="C125" s="20">
        <f>IFERROR(RAN_Capex!C125+BH_Capex!C125+Tower_Capex!C125+Labor_Capex!C125+Power_Capex!C125+RAN_Opex!C125+BH_Opex!C125+Tower_Opex!C125+Power_Opex!C125, "-")</f>
        <v/>
      </c>
      <c r="D125" s="20">
        <f>IFERROR(RAN_Capex!D125+BH_Capex!D125+Tower_Capex!D125+Labor_Capex!D125+Power_Capex!D125+RAN_Opex!D125+BH_Opex!D125+Tower_Opex!D125+Power_Opex!D125, "-")</f>
        <v/>
      </c>
      <c r="E125" s="20">
        <f>IFERROR(RAN_Capex!E125+BH_Capex!E125+Tower_Capex!E125+Labor_Capex!E125+Power_Capex!E125+RAN_Opex!E125+BH_Opex!E125+Tower_Opex!E125+Power_Opex!E125, "-")</f>
        <v/>
      </c>
      <c r="F125" s="20">
        <f>IFERROR(RAN_Capex!F125+BH_Capex!F125+Tower_Capex!F125+Labor_Capex!F125+Power_Capex!F125+RAN_Opex!F125+BH_Opex!F125+Tower_Opex!F125+Power_Opex!F125, "-")</f>
        <v/>
      </c>
      <c r="G125" s="20">
        <f>IFERROR(RAN_Capex!G125+BH_Capex!G125+Tower_Capex!G125+Labor_Capex!G125+Power_Capex!G125+RAN_Opex!G125+BH_Opex!G125+Tower_Opex!G125+Power_Opex!G125, "-")</f>
        <v/>
      </c>
      <c r="H125" s="20">
        <f>IFERROR(RAN_Capex!H125+BH_Capex!H125+Tower_Capex!H125+Labor_Capex!H125+Power_Capex!H125+RAN_Opex!H125+BH_Opex!H125+Tower_Opex!H125+Power_Opex!H125, "-")</f>
        <v/>
      </c>
      <c r="I125" s="20">
        <f>IFERROR(RAN_Capex!I125+BH_Capex!I125+Tower_Capex!I125+Labor_Capex!I125+Power_Capex!I125+RAN_Opex!I125+BH_Opex!I125+Tower_Opex!I125+Power_Opex!I125, "-")</f>
        <v/>
      </c>
      <c r="J125" s="20">
        <f>IFERROR(RAN_Capex!J125+BH_Capex!J125+Tower_Capex!J125+Labor_Capex!J125+Power_Capex!J125+RAN_Opex!J125+BH_Opex!J125+Tower_Opex!J125+Power_Opex!J125, "-")</f>
        <v/>
      </c>
      <c r="K125" s="20">
        <f>IFERROR(RAN_Capex!K125+BH_Capex!K125+Tower_Capex!K125+Labor_Capex!K125+Power_Capex!K125+RAN_Opex!K125+BH_Opex!K125+Tower_Opex!K125+Power_Opex!K125, "-")</f>
        <v/>
      </c>
      <c r="L125" s="20">
        <f>IFERROR(RAN_Capex!L125+BH_Capex!L125+Tower_Capex!L125+Labor_Capex!L125+Power_Capex!L125+RAN_Opex!L125+BH_Opex!L125+Tower_Opex!L125+Power_Opex!L125, "-")</f>
        <v/>
      </c>
      <c r="M125" s="21">
        <f>IFERROR(SUMIF((C125:L125), "&lt;&gt;n/a"), "-")</f>
        <v/>
      </c>
      <c r="N125" s="30" t="n"/>
    </row>
    <row r="126">
      <c r="A126" s="20">
        <f>'New_4G_Sites'!A126</f>
        <v/>
      </c>
      <c r="B126" s="20">
        <f>'New_4G_Sites'!B126</f>
        <v/>
      </c>
      <c r="C126" s="20">
        <f>IFERROR(RAN_Capex!C126+BH_Capex!C126+Tower_Capex!C126+Labor_Capex!C126+Power_Capex!C126+RAN_Opex!C126+BH_Opex!C126+Tower_Opex!C126+Power_Opex!C126, "-")</f>
        <v/>
      </c>
      <c r="D126" s="20">
        <f>IFERROR(RAN_Capex!D126+BH_Capex!D126+Tower_Capex!D126+Labor_Capex!D126+Power_Capex!D126+RAN_Opex!D126+BH_Opex!D126+Tower_Opex!D126+Power_Opex!D126, "-")</f>
        <v/>
      </c>
      <c r="E126" s="20">
        <f>IFERROR(RAN_Capex!E126+BH_Capex!E126+Tower_Capex!E126+Labor_Capex!E126+Power_Capex!E126+RAN_Opex!E126+BH_Opex!E126+Tower_Opex!E126+Power_Opex!E126, "-")</f>
        <v/>
      </c>
      <c r="F126" s="20">
        <f>IFERROR(RAN_Capex!F126+BH_Capex!F126+Tower_Capex!F126+Labor_Capex!F126+Power_Capex!F126+RAN_Opex!F126+BH_Opex!F126+Tower_Opex!F126+Power_Opex!F126, "-")</f>
        <v/>
      </c>
      <c r="G126" s="20">
        <f>IFERROR(RAN_Capex!G126+BH_Capex!G126+Tower_Capex!G126+Labor_Capex!G126+Power_Capex!G126+RAN_Opex!G126+BH_Opex!G126+Tower_Opex!G126+Power_Opex!G126, "-")</f>
        <v/>
      </c>
      <c r="H126" s="20">
        <f>IFERROR(RAN_Capex!H126+BH_Capex!H126+Tower_Capex!H126+Labor_Capex!H126+Power_Capex!H126+RAN_Opex!H126+BH_Opex!H126+Tower_Opex!H126+Power_Opex!H126, "-")</f>
        <v/>
      </c>
      <c r="I126" s="20">
        <f>IFERROR(RAN_Capex!I126+BH_Capex!I126+Tower_Capex!I126+Labor_Capex!I126+Power_Capex!I126+RAN_Opex!I126+BH_Opex!I126+Tower_Opex!I126+Power_Opex!I126, "-")</f>
        <v/>
      </c>
      <c r="J126" s="20">
        <f>IFERROR(RAN_Capex!J126+BH_Capex!J126+Tower_Capex!J126+Labor_Capex!J126+Power_Capex!J126+RAN_Opex!J126+BH_Opex!J126+Tower_Opex!J126+Power_Opex!J126, "-")</f>
        <v/>
      </c>
      <c r="K126" s="20">
        <f>IFERROR(RAN_Capex!K126+BH_Capex!K126+Tower_Capex!K126+Labor_Capex!K126+Power_Capex!K126+RAN_Opex!K126+BH_Opex!K126+Tower_Opex!K126+Power_Opex!K126, "-")</f>
        <v/>
      </c>
      <c r="L126" s="20">
        <f>IFERROR(RAN_Capex!L126+BH_Capex!L126+Tower_Capex!L126+Labor_Capex!L126+Power_Capex!L126+RAN_Opex!L126+BH_Opex!L126+Tower_Opex!L126+Power_Opex!L126, "-")</f>
        <v/>
      </c>
      <c r="M126" s="21">
        <f>IFERROR(SUMIF((C126:L126), "&lt;&gt;n/a"), "-")</f>
        <v/>
      </c>
      <c r="N126" s="30" t="n"/>
    </row>
    <row r="127">
      <c r="A127" s="20">
        <f>'New_4G_Sites'!A127</f>
        <v/>
      </c>
      <c r="B127" s="20">
        <f>'New_4G_Sites'!B127</f>
        <v/>
      </c>
      <c r="C127" s="20">
        <f>IFERROR(RAN_Capex!C127+BH_Capex!C127+Tower_Capex!C127+Labor_Capex!C127+Power_Capex!C127+RAN_Opex!C127+BH_Opex!C127+Tower_Opex!C127+Power_Opex!C127, "-")</f>
        <v/>
      </c>
      <c r="D127" s="20">
        <f>IFERROR(RAN_Capex!D127+BH_Capex!D127+Tower_Capex!D127+Labor_Capex!D127+Power_Capex!D127+RAN_Opex!D127+BH_Opex!D127+Tower_Opex!D127+Power_Opex!D127, "-")</f>
        <v/>
      </c>
      <c r="E127" s="20">
        <f>IFERROR(RAN_Capex!E127+BH_Capex!E127+Tower_Capex!E127+Labor_Capex!E127+Power_Capex!E127+RAN_Opex!E127+BH_Opex!E127+Tower_Opex!E127+Power_Opex!E127, "-")</f>
        <v/>
      </c>
      <c r="F127" s="20">
        <f>IFERROR(RAN_Capex!F127+BH_Capex!F127+Tower_Capex!F127+Labor_Capex!F127+Power_Capex!F127+RAN_Opex!F127+BH_Opex!F127+Tower_Opex!F127+Power_Opex!F127, "-")</f>
        <v/>
      </c>
      <c r="G127" s="20">
        <f>IFERROR(RAN_Capex!G127+BH_Capex!G127+Tower_Capex!G127+Labor_Capex!G127+Power_Capex!G127+RAN_Opex!G127+BH_Opex!G127+Tower_Opex!G127+Power_Opex!G127, "-")</f>
        <v/>
      </c>
      <c r="H127" s="20">
        <f>IFERROR(RAN_Capex!H127+BH_Capex!H127+Tower_Capex!H127+Labor_Capex!H127+Power_Capex!H127+RAN_Opex!H127+BH_Opex!H127+Tower_Opex!H127+Power_Opex!H127, "-")</f>
        <v/>
      </c>
      <c r="I127" s="20">
        <f>IFERROR(RAN_Capex!I127+BH_Capex!I127+Tower_Capex!I127+Labor_Capex!I127+Power_Capex!I127+RAN_Opex!I127+BH_Opex!I127+Tower_Opex!I127+Power_Opex!I127, "-")</f>
        <v/>
      </c>
      <c r="J127" s="20">
        <f>IFERROR(RAN_Capex!J127+BH_Capex!J127+Tower_Capex!J127+Labor_Capex!J127+Power_Capex!J127+RAN_Opex!J127+BH_Opex!J127+Tower_Opex!J127+Power_Opex!J127, "-")</f>
        <v/>
      </c>
      <c r="K127" s="20">
        <f>IFERROR(RAN_Capex!K127+BH_Capex!K127+Tower_Capex!K127+Labor_Capex!K127+Power_Capex!K127+RAN_Opex!K127+BH_Opex!K127+Tower_Opex!K127+Power_Opex!K127, "-")</f>
        <v/>
      </c>
      <c r="L127" s="20">
        <f>IFERROR(RAN_Capex!L127+BH_Capex!L127+Tower_Capex!L127+Labor_Capex!L127+Power_Capex!L127+RAN_Opex!L127+BH_Opex!L127+Tower_Opex!L127+Power_Opex!L127, "-")</f>
        <v/>
      </c>
      <c r="M127" s="21">
        <f>IFERROR(SUMIF((C127:L127), "&lt;&gt;n/a"), "-")</f>
        <v/>
      </c>
      <c r="N127" s="30" t="n"/>
    </row>
    <row r="128">
      <c r="A128" s="20">
        <f>'New_4G_Sites'!A128</f>
        <v/>
      </c>
      <c r="B128" s="20">
        <f>'New_4G_Sites'!B128</f>
        <v/>
      </c>
      <c r="C128" s="20">
        <f>IFERROR(RAN_Capex!C128+BH_Capex!C128+Tower_Capex!C128+Labor_Capex!C128+Power_Capex!C128+RAN_Opex!C128+BH_Opex!C128+Tower_Opex!C128+Power_Opex!C128, "-")</f>
        <v/>
      </c>
      <c r="D128" s="20">
        <f>IFERROR(RAN_Capex!D128+BH_Capex!D128+Tower_Capex!D128+Labor_Capex!D128+Power_Capex!D128+RAN_Opex!D128+BH_Opex!D128+Tower_Opex!D128+Power_Opex!D128, "-")</f>
        <v/>
      </c>
      <c r="E128" s="20">
        <f>IFERROR(RAN_Capex!E128+BH_Capex!E128+Tower_Capex!E128+Labor_Capex!E128+Power_Capex!E128+RAN_Opex!E128+BH_Opex!E128+Tower_Opex!E128+Power_Opex!E128, "-")</f>
        <v/>
      </c>
      <c r="F128" s="20">
        <f>IFERROR(RAN_Capex!F128+BH_Capex!F128+Tower_Capex!F128+Labor_Capex!F128+Power_Capex!F128+RAN_Opex!F128+BH_Opex!F128+Tower_Opex!F128+Power_Opex!F128, "-")</f>
        <v/>
      </c>
      <c r="G128" s="20">
        <f>IFERROR(RAN_Capex!G128+BH_Capex!G128+Tower_Capex!G128+Labor_Capex!G128+Power_Capex!G128+RAN_Opex!G128+BH_Opex!G128+Tower_Opex!G128+Power_Opex!G128, "-")</f>
        <v/>
      </c>
      <c r="H128" s="20">
        <f>IFERROR(RAN_Capex!H128+BH_Capex!H128+Tower_Capex!H128+Labor_Capex!H128+Power_Capex!H128+RAN_Opex!H128+BH_Opex!H128+Tower_Opex!H128+Power_Opex!H128, "-")</f>
        <v/>
      </c>
      <c r="I128" s="20">
        <f>IFERROR(RAN_Capex!I128+BH_Capex!I128+Tower_Capex!I128+Labor_Capex!I128+Power_Capex!I128+RAN_Opex!I128+BH_Opex!I128+Tower_Opex!I128+Power_Opex!I128, "-")</f>
        <v/>
      </c>
      <c r="J128" s="20">
        <f>IFERROR(RAN_Capex!J128+BH_Capex!J128+Tower_Capex!J128+Labor_Capex!J128+Power_Capex!J128+RAN_Opex!J128+BH_Opex!J128+Tower_Opex!J128+Power_Opex!J128, "-")</f>
        <v/>
      </c>
      <c r="K128" s="20">
        <f>IFERROR(RAN_Capex!K128+BH_Capex!K128+Tower_Capex!K128+Labor_Capex!K128+Power_Capex!K128+RAN_Opex!K128+BH_Opex!K128+Tower_Opex!K128+Power_Opex!K128, "-")</f>
        <v/>
      </c>
      <c r="L128" s="20">
        <f>IFERROR(RAN_Capex!L128+BH_Capex!L128+Tower_Capex!L128+Labor_Capex!L128+Power_Capex!L128+RAN_Opex!L128+BH_Opex!L128+Tower_Opex!L128+Power_Opex!L128, "-")</f>
        <v/>
      </c>
      <c r="M128" s="21">
        <f>IFERROR(SUMIF((C128:L128), "&lt;&gt;n/a"), "-")</f>
        <v/>
      </c>
      <c r="N128" s="30" t="n"/>
    </row>
    <row r="129">
      <c r="A129" s="20">
        <f>'New_4G_Sites'!A129</f>
        <v/>
      </c>
      <c r="B129" s="20">
        <f>'New_4G_Sites'!B129</f>
        <v/>
      </c>
      <c r="C129" s="20">
        <f>IFERROR(RAN_Capex!C129+BH_Capex!C129+Tower_Capex!C129+Labor_Capex!C129+Power_Capex!C129+RAN_Opex!C129+BH_Opex!C129+Tower_Opex!C129+Power_Opex!C129, "-")</f>
        <v/>
      </c>
      <c r="D129" s="20">
        <f>IFERROR(RAN_Capex!D129+BH_Capex!D129+Tower_Capex!D129+Labor_Capex!D129+Power_Capex!D129+RAN_Opex!D129+BH_Opex!D129+Tower_Opex!D129+Power_Opex!D129, "-")</f>
        <v/>
      </c>
      <c r="E129" s="20">
        <f>IFERROR(RAN_Capex!E129+BH_Capex!E129+Tower_Capex!E129+Labor_Capex!E129+Power_Capex!E129+RAN_Opex!E129+BH_Opex!E129+Tower_Opex!E129+Power_Opex!E129, "-")</f>
        <v/>
      </c>
      <c r="F129" s="20">
        <f>IFERROR(RAN_Capex!F129+BH_Capex!F129+Tower_Capex!F129+Labor_Capex!F129+Power_Capex!F129+RAN_Opex!F129+BH_Opex!F129+Tower_Opex!F129+Power_Opex!F129, "-")</f>
        <v/>
      </c>
      <c r="G129" s="20">
        <f>IFERROR(RAN_Capex!G129+BH_Capex!G129+Tower_Capex!G129+Labor_Capex!G129+Power_Capex!G129+RAN_Opex!G129+BH_Opex!G129+Tower_Opex!G129+Power_Opex!G129, "-")</f>
        <v/>
      </c>
      <c r="H129" s="20">
        <f>IFERROR(RAN_Capex!H129+BH_Capex!H129+Tower_Capex!H129+Labor_Capex!H129+Power_Capex!H129+RAN_Opex!H129+BH_Opex!H129+Tower_Opex!H129+Power_Opex!H129, "-")</f>
        <v/>
      </c>
      <c r="I129" s="20">
        <f>IFERROR(RAN_Capex!I129+BH_Capex!I129+Tower_Capex!I129+Labor_Capex!I129+Power_Capex!I129+RAN_Opex!I129+BH_Opex!I129+Tower_Opex!I129+Power_Opex!I129, "-")</f>
        <v/>
      </c>
      <c r="J129" s="20">
        <f>IFERROR(RAN_Capex!J129+BH_Capex!J129+Tower_Capex!J129+Labor_Capex!J129+Power_Capex!J129+RAN_Opex!J129+BH_Opex!J129+Tower_Opex!J129+Power_Opex!J129, "-")</f>
        <v/>
      </c>
      <c r="K129" s="20">
        <f>IFERROR(RAN_Capex!K129+BH_Capex!K129+Tower_Capex!K129+Labor_Capex!K129+Power_Capex!K129+RAN_Opex!K129+BH_Opex!K129+Tower_Opex!K129+Power_Opex!K129, "-")</f>
        <v/>
      </c>
      <c r="L129" s="20">
        <f>IFERROR(RAN_Capex!L129+BH_Capex!L129+Tower_Capex!L129+Labor_Capex!L129+Power_Capex!L129+RAN_Opex!L129+BH_Opex!L129+Tower_Opex!L129+Power_Opex!L129, "-")</f>
        <v/>
      </c>
      <c r="M129" s="21">
        <f>IFERROR(SUMIF((C129:L129), "&lt;&gt;n/a"), "-")</f>
        <v/>
      </c>
      <c r="N129" s="30" t="n"/>
    </row>
    <row r="130">
      <c r="A130" s="20">
        <f>'New_4G_Sites'!A130</f>
        <v/>
      </c>
      <c r="B130" s="20">
        <f>'New_4G_Sites'!B130</f>
        <v/>
      </c>
      <c r="C130" s="20">
        <f>IFERROR(RAN_Capex!C130+BH_Capex!C130+Tower_Capex!C130+Labor_Capex!C130+Power_Capex!C130+RAN_Opex!C130+BH_Opex!C130+Tower_Opex!C130+Power_Opex!C130, "-")</f>
        <v/>
      </c>
      <c r="D130" s="20">
        <f>IFERROR(RAN_Capex!D130+BH_Capex!D130+Tower_Capex!D130+Labor_Capex!D130+Power_Capex!D130+RAN_Opex!D130+BH_Opex!D130+Tower_Opex!D130+Power_Opex!D130, "-")</f>
        <v/>
      </c>
      <c r="E130" s="20">
        <f>IFERROR(RAN_Capex!E130+BH_Capex!E130+Tower_Capex!E130+Labor_Capex!E130+Power_Capex!E130+RAN_Opex!E130+BH_Opex!E130+Tower_Opex!E130+Power_Opex!E130, "-")</f>
        <v/>
      </c>
      <c r="F130" s="20">
        <f>IFERROR(RAN_Capex!F130+BH_Capex!F130+Tower_Capex!F130+Labor_Capex!F130+Power_Capex!F130+RAN_Opex!F130+BH_Opex!F130+Tower_Opex!F130+Power_Opex!F130, "-")</f>
        <v/>
      </c>
      <c r="G130" s="20">
        <f>IFERROR(RAN_Capex!G130+BH_Capex!G130+Tower_Capex!G130+Labor_Capex!G130+Power_Capex!G130+RAN_Opex!G130+BH_Opex!G130+Tower_Opex!G130+Power_Opex!G130, "-")</f>
        <v/>
      </c>
      <c r="H130" s="20">
        <f>IFERROR(RAN_Capex!H130+BH_Capex!H130+Tower_Capex!H130+Labor_Capex!H130+Power_Capex!H130+RAN_Opex!H130+BH_Opex!H130+Tower_Opex!H130+Power_Opex!H130, "-")</f>
        <v/>
      </c>
      <c r="I130" s="20">
        <f>IFERROR(RAN_Capex!I130+BH_Capex!I130+Tower_Capex!I130+Labor_Capex!I130+Power_Capex!I130+RAN_Opex!I130+BH_Opex!I130+Tower_Opex!I130+Power_Opex!I130, "-")</f>
        <v/>
      </c>
      <c r="J130" s="20">
        <f>IFERROR(RAN_Capex!J130+BH_Capex!J130+Tower_Capex!J130+Labor_Capex!J130+Power_Capex!J130+RAN_Opex!J130+BH_Opex!J130+Tower_Opex!J130+Power_Opex!J130, "-")</f>
        <v/>
      </c>
      <c r="K130" s="20">
        <f>IFERROR(RAN_Capex!K130+BH_Capex!K130+Tower_Capex!K130+Labor_Capex!K130+Power_Capex!K130+RAN_Opex!K130+BH_Opex!K130+Tower_Opex!K130+Power_Opex!K130, "-")</f>
        <v/>
      </c>
      <c r="L130" s="20">
        <f>IFERROR(RAN_Capex!L130+BH_Capex!L130+Tower_Capex!L130+Labor_Capex!L130+Power_Capex!L130+RAN_Opex!L130+BH_Opex!L130+Tower_Opex!L130+Power_Opex!L130, "-")</f>
        <v/>
      </c>
      <c r="M130" s="21">
        <f>IFERROR(SUMIF((C130:L130), "&lt;&gt;n/a"), "-")</f>
        <v/>
      </c>
      <c r="N130" s="30" t="n"/>
    </row>
    <row r="131">
      <c r="A131" s="20">
        <f>'New_4G_Sites'!A131</f>
        <v/>
      </c>
      <c r="B131" s="20">
        <f>'New_4G_Sites'!B131</f>
        <v/>
      </c>
      <c r="C131" s="20">
        <f>IFERROR(RAN_Capex!C131+BH_Capex!C131+Tower_Capex!C131+Labor_Capex!C131+Power_Capex!C131+RAN_Opex!C131+BH_Opex!C131+Tower_Opex!C131+Power_Opex!C131, "-")</f>
        <v/>
      </c>
      <c r="D131" s="20">
        <f>IFERROR(RAN_Capex!D131+BH_Capex!D131+Tower_Capex!D131+Labor_Capex!D131+Power_Capex!D131+RAN_Opex!D131+BH_Opex!D131+Tower_Opex!D131+Power_Opex!D131, "-")</f>
        <v/>
      </c>
      <c r="E131" s="20">
        <f>IFERROR(RAN_Capex!E131+BH_Capex!E131+Tower_Capex!E131+Labor_Capex!E131+Power_Capex!E131+RAN_Opex!E131+BH_Opex!E131+Tower_Opex!E131+Power_Opex!E131, "-")</f>
        <v/>
      </c>
      <c r="F131" s="20">
        <f>IFERROR(RAN_Capex!F131+BH_Capex!F131+Tower_Capex!F131+Labor_Capex!F131+Power_Capex!F131+RAN_Opex!F131+BH_Opex!F131+Tower_Opex!F131+Power_Opex!F131, "-")</f>
        <v/>
      </c>
      <c r="G131" s="20">
        <f>IFERROR(RAN_Capex!G131+BH_Capex!G131+Tower_Capex!G131+Labor_Capex!G131+Power_Capex!G131+RAN_Opex!G131+BH_Opex!G131+Tower_Opex!G131+Power_Opex!G131, "-")</f>
        <v/>
      </c>
      <c r="H131" s="20">
        <f>IFERROR(RAN_Capex!H131+BH_Capex!H131+Tower_Capex!H131+Labor_Capex!H131+Power_Capex!H131+RAN_Opex!H131+BH_Opex!H131+Tower_Opex!H131+Power_Opex!H131, "-")</f>
        <v/>
      </c>
      <c r="I131" s="20">
        <f>IFERROR(RAN_Capex!I131+BH_Capex!I131+Tower_Capex!I131+Labor_Capex!I131+Power_Capex!I131+RAN_Opex!I131+BH_Opex!I131+Tower_Opex!I131+Power_Opex!I131, "-")</f>
        <v/>
      </c>
      <c r="J131" s="20">
        <f>IFERROR(RAN_Capex!J131+BH_Capex!J131+Tower_Capex!J131+Labor_Capex!J131+Power_Capex!J131+RAN_Opex!J131+BH_Opex!J131+Tower_Opex!J131+Power_Opex!J131, "-")</f>
        <v/>
      </c>
      <c r="K131" s="20">
        <f>IFERROR(RAN_Capex!K131+BH_Capex!K131+Tower_Capex!K131+Labor_Capex!K131+Power_Capex!K131+RAN_Opex!K131+BH_Opex!K131+Tower_Opex!K131+Power_Opex!K131, "-")</f>
        <v/>
      </c>
      <c r="L131" s="20">
        <f>IFERROR(RAN_Capex!L131+BH_Capex!L131+Tower_Capex!L131+Labor_Capex!L131+Power_Capex!L131+RAN_Opex!L131+BH_Opex!L131+Tower_Opex!L131+Power_Opex!L131, "-")</f>
        <v/>
      </c>
      <c r="M131" s="21">
        <f>IFERROR(SUMIF((C131:L131), "&lt;&gt;n/a"), "-")</f>
        <v/>
      </c>
      <c r="N131" s="30" t="n"/>
    </row>
    <row r="132">
      <c r="A132" s="20">
        <f>'New_4G_Sites'!A132</f>
        <v/>
      </c>
      <c r="B132" s="20">
        <f>'New_4G_Sites'!B132</f>
        <v/>
      </c>
      <c r="C132" s="20">
        <f>IFERROR(RAN_Capex!C132+BH_Capex!C132+Tower_Capex!C132+Labor_Capex!C132+Power_Capex!C132+RAN_Opex!C132+BH_Opex!C132+Tower_Opex!C132+Power_Opex!C132, "-")</f>
        <v/>
      </c>
      <c r="D132" s="20">
        <f>IFERROR(RAN_Capex!D132+BH_Capex!D132+Tower_Capex!D132+Labor_Capex!D132+Power_Capex!D132+RAN_Opex!D132+BH_Opex!D132+Tower_Opex!D132+Power_Opex!D132, "-")</f>
        <v/>
      </c>
      <c r="E132" s="20">
        <f>IFERROR(RAN_Capex!E132+BH_Capex!E132+Tower_Capex!E132+Labor_Capex!E132+Power_Capex!E132+RAN_Opex!E132+BH_Opex!E132+Tower_Opex!E132+Power_Opex!E132, "-")</f>
        <v/>
      </c>
      <c r="F132" s="20">
        <f>IFERROR(RAN_Capex!F132+BH_Capex!F132+Tower_Capex!F132+Labor_Capex!F132+Power_Capex!F132+RAN_Opex!F132+BH_Opex!F132+Tower_Opex!F132+Power_Opex!F132, "-")</f>
        <v/>
      </c>
      <c r="G132" s="20">
        <f>IFERROR(RAN_Capex!G132+BH_Capex!G132+Tower_Capex!G132+Labor_Capex!G132+Power_Capex!G132+RAN_Opex!G132+BH_Opex!G132+Tower_Opex!G132+Power_Opex!G132, "-")</f>
        <v/>
      </c>
      <c r="H132" s="20">
        <f>IFERROR(RAN_Capex!H132+BH_Capex!H132+Tower_Capex!H132+Labor_Capex!H132+Power_Capex!H132+RAN_Opex!H132+BH_Opex!H132+Tower_Opex!H132+Power_Opex!H132, "-")</f>
        <v/>
      </c>
      <c r="I132" s="20">
        <f>IFERROR(RAN_Capex!I132+BH_Capex!I132+Tower_Capex!I132+Labor_Capex!I132+Power_Capex!I132+RAN_Opex!I132+BH_Opex!I132+Tower_Opex!I132+Power_Opex!I132, "-")</f>
        <v/>
      </c>
      <c r="J132" s="20">
        <f>IFERROR(RAN_Capex!J132+BH_Capex!J132+Tower_Capex!J132+Labor_Capex!J132+Power_Capex!J132+RAN_Opex!J132+BH_Opex!J132+Tower_Opex!J132+Power_Opex!J132, "-")</f>
        <v/>
      </c>
      <c r="K132" s="20">
        <f>IFERROR(RAN_Capex!K132+BH_Capex!K132+Tower_Capex!K132+Labor_Capex!K132+Power_Capex!K132+RAN_Opex!K132+BH_Opex!K132+Tower_Opex!K132+Power_Opex!K132, "-")</f>
        <v/>
      </c>
      <c r="L132" s="20">
        <f>IFERROR(RAN_Capex!L132+BH_Capex!L132+Tower_Capex!L132+Labor_Capex!L132+Power_Capex!L132+RAN_Opex!L132+BH_Opex!L132+Tower_Opex!L132+Power_Opex!L132, "-")</f>
        <v/>
      </c>
      <c r="M132" s="21">
        <f>IFERROR(SUMIF((C132:L132), "&lt;&gt;n/a"), "-")</f>
        <v/>
      </c>
      <c r="N132" s="30" t="n"/>
    </row>
    <row r="133">
      <c r="A133" s="20">
        <f>'New_4G_Sites'!A133</f>
        <v/>
      </c>
      <c r="B133" s="20">
        <f>'New_4G_Sites'!B133</f>
        <v/>
      </c>
      <c r="C133" s="20">
        <f>IFERROR(RAN_Capex!C133+BH_Capex!C133+Tower_Capex!C133+Labor_Capex!C133+Power_Capex!C133+RAN_Opex!C133+BH_Opex!C133+Tower_Opex!C133+Power_Opex!C133, "-")</f>
        <v/>
      </c>
      <c r="D133" s="20">
        <f>IFERROR(RAN_Capex!D133+BH_Capex!D133+Tower_Capex!D133+Labor_Capex!D133+Power_Capex!D133+RAN_Opex!D133+BH_Opex!D133+Tower_Opex!D133+Power_Opex!D133, "-")</f>
        <v/>
      </c>
      <c r="E133" s="20">
        <f>IFERROR(RAN_Capex!E133+BH_Capex!E133+Tower_Capex!E133+Labor_Capex!E133+Power_Capex!E133+RAN_Opex!E133+BH_Opex!E133+Tower_Opex!E133+Power_Opex!E133, "-")</f>
        <v/>
      </c>
      <c r="F133" s="20">
        <f>IFERROR(RAN_Capex!F133+BH_Capex!F133+Tower_Capex!F133+Labor_Capex!F133+Power_Capex!F133+RAN_Opex!F133+BH_Opex!F133+Tower_Opex!F133+Power_Opex!F133, "-")</f>
        <v/>
      </c>
      <c r="G133" s="20">
        <f>IFERROR(RAN_Capex!G133+BH_Capex!G133+Tower_Capex!G133+Labor_Capex!G133+Power_Capex!G133+RAN_Opex!G133+BH_Opex!G133+Tower_Opex!G133+Power_Opex!G133, "-")</f>
        <v/>
      </c>
      <c r="H133" s="20">
        <f>IFERROR(RAN_Capex!H133+BH_Capex!H133+Tower_Capex!H133+Labor_Capex!H133+Power_Capex!H133+RAN_Opex!H133+BH_Opex!H133+Tower_Opex!H133+Power_Opex!H133, "-")</f>
        <v/>
      </c>
      <c r="I133" s="20">
        <f>IFERROR(RAN_Capex!I133+BH_Capex!I133+Tower_Capex!I133+Labor_Capex!I133+Power_Capex!I133+RAN_Opex!I133+BH_Opex!I133+Tower_Opex!I133+Power_Opex!I133, "-")</f>
        <v/>
      </c>
      <c r="J133" s="20">
        <f>IFERROR(RAN_Capex!J133+BH_Capex!J133+Tower_Capex!J133+Labor_Capex!J133+Power_Capex!J133+RAN_Opex!J133+BH_Opex!J133+Tower_Opex!J133+Power_Opex!J133, "-")</f>
        <v/>
      </c>
      <c r="K133" s="20">
        <f>IFERROR(RAN_Capex!K133+BH_Capex!K133+Tower_Capex!K133+Labor_Capex!K133+Power_Capex!K133+RAN_Opex!K133+BH_Opex!K133+Tower_Opex!K133+Power_Opex!K133, "-")</f>
        <v/>
      </c>
      <c r="L133" s="20">
        <f>IFERROR(RAN_Capex!L133+BH_Capex!L133+Tower_Capex!L133+Labor_Capex!L133+Power_Capex!L133+RAN_Opex!L133+BH_Opex!L133+Tower_Opex!L133+Power_Opex!L133, "-")</f>
        <v/>
      </c>
      <c r="M133" s="21">
        <f>IFERROR(SUMIF((C133:L133), "&lt;&gt;n/a"), "-")</f>
        <v/>
      </c>
      <c r="N133" s="30" t="n"/>
    </row>
    <row r="134">
      <c r="A134" s="20">
        <f>'New_4G_Sites'!A134</f>
        <v/>
      </c>
      <c r="B134" s="20">
        <f>'New_4G_Sites'!B134</f>
        <v/>
      </c>
      <c r="C134" s="20">
        <f>IFERROR(RAN_Capex!C134+BH_Capex!C134+Tower_Capex!C134+Labor_Capex!C134+Power_Capex!C134+RAN_Opex!C134+BH_Opex!C134+Tower_Opex!C134+Power_Opex!C134, "-")</f>
        <v/>
      </c>
      <c r="D134" s="20">
        <f>IFERROR(RAN_Capex!D134+BH_Capex!D134+Tower_Capex!D134+Labor_Capex!D134+Power_Capex!D134+RAN_Opex!D134+BH_Opex!D134+Tower_Opex!D134+Power_Opex!D134, "-")</f>
        <v/>
      </c>
      <c r="E134" s="20">
        <f>IFERROR(RAN_Capex!E134+BH_Capex!E134+Tower_Capex!E134+Labor_Capex!E134+Power_Capex!E134+RAN_Opex!E134+BH_Opex!E134+Tower_Opex!E134+Power_Opex!E134, "-")</f>
        <v/>
      </c>
      <c r="F134" s="20">
        <f>IFERROR(RAN_Capex!F134+BH_Capex!F134+Tower_Capex!F134+Labor_Capex!F134+Power_Capex!F134+RAN_Opex!F134+BH_Opex!F134+Tower_Opex!F134+Power_Opex!F134, "-")</f>
        <v/>
      </c>
      <c r="G134" s="20">
        <f>IFERROR(RAN_Capex!G134+BH_Capex!G134+Tower_Capex!G134+Labor_Capex!G134+Power_Capex!G134+RAN_Opex!G134+BH_Opex!G134+Tower_Opex!G134+Power_Opex!G134, "-")</f>
        <v/>
      </c>
      <c r="H134" s="20">
        <f>IFERROR(RAN_Capex!H134+BH_Capex!H134+Tower_Capex!H134+Labor_Capex!H134+Power_Capex!H134+RAN_Opex!H134+BH_Opex!H134+Tower_Opex!H134+Power_Opex!H134, "-")</f>
        <v/>
      </c>
      <c r="I134" s="20">
        <f>IFERROR(RAN_Capex!I134+BH_Capex!I134+Tower_Capex!I134+Labor_Capex!I134+Power_Capex!I134+RAN_Opex!I134+BH_Opex!I134+Tower_Opex!I134+Power_Opex!I134, "-")</f>
        <v/>
      </c>
      <c r="J134" s="20">
        <f>IFERROR(RAN_Capex!J134+BH_Capex!J134+Tower_Capex!J134+Labor_Capex!J134+Power_Capex!J134+RAN_Opex!J134+BH_Opex!J134+Tower_Opex!J134+Power_Opex!J134, "-")</f>
        <v/>
      </c>
      <c r="K134" s="20">
        <f>IFERROR(RAN_Capex!K134+BH_Capex!K134+Tower_Capex!K134+Labor_Capex!K134+Power_Capex!K134+RAN_Opex!K134+BH_Opex!K134+Tower_Opex!K134+Power_Opex!K134, "-")</f>
        <v/>
      </c>
      <c r="L134" s="20">
        <f>IFERROR(RAN_Capex!L134+BH_Capex!L134+Tower_Capex!L134+Labor_Capex!L134+Power_Capex!L134+RAN_Opex!L134+BH_Opex!L134+Tower_Opex!L134+Power_Opex!L134, "-")</f>
        <v/>
      </c>
      <c r="M134" s="21">
        <f>IFERROR(SUMIF((C134:L134), "&lt;&gt;n/a"), "-")</f>
        <v/>
      </c>
      <c r="N134" s="30" t="n"/>
    </row>
    <row r="135">
      <c r="A135" s="20">
        <f>'New_4G_Sites'!A135</f>
        <v/>
      </c>
      <c r="B135" s="20">
        <f>'New_4G_Sites'!B135</f>
        <v/>
      </c>
      <c r="C135" s="20">
        <f>IFERROR(RAN_Capex!C135+BH_Capex!C135+Tower_Capex!C135+Labor_Capex!C135+Power_Capex!C135+RAN_Opex!C135+BH_Opex!C135+Tower_Opex!C135+Power_Opex!C135, "-")</f>
        <v/>
      </c>
      <c r="D135" s="20">
        <f>IFERROR(RAN_Capex!D135+BH_Capex!D135+Tower_Capex!D135+Labor_Capex!D135+Power_Capex!D135+RAN_Opex!D135+BH_Opex!D135+Tower_Opex!D135+Power_Opex!D135, "-")</f>
        <v/>
      </c>
      <c r="E135" s="20">
        <f>IFERROR(RAN_Capex!E135+BH_Capex!E135+Tower_Capex!E135+Labor_Capex!E135+Power_Capex!E135+RAN_Opex!E135+BH_Opex!E135+Tower_Opex!E135+Power_Opex!E135, "-")</f>
        <v/>
      </c>
      <c r="F135" s="20">
        <f>IFERROR(RAN_Capex!F135+BH_Capex!F135+Tower_Capex!F135+Labor_Capex!F135+Power_Capex!F135+RAN_Opex!F135+BH_Opex!F135+Tower_Opex!F135+Power_Opex!F135, "-")</f>
        <v/>
      </c>
      <c r="G135" s="20">
        <f>IFERROR(RAN_Capex!G135+BH_Capex!G135+Tower_Capex!G135+Labor_Capex!G135+Power_Capex!G135+RAN_Opex!G135+BH_Opex!G135+Tower_Opex!G135+Power_Opex!G135, "-")</f>
        <v/>
      </c>
      <c r="H135" s="20">
        <f>IFERROR(RAN_Capex!H135+BH_Capex!H135+Tower_Capex!H135+Labor_Capex!H135+Power_Capex!H135+RAN_Opex!H135+BH_Opex!H135+Tower_Opex!H135+Power_Opex!H135, "-")</f>
        <v/>
      </c>
      <c r="I135" s="20">
        <f>IFERROR(RAN_Capex!I135+BH_Capex!I135+Tower_Capex!I135+Labor_Capex!I135+Power_Capex!I135+RAN_Opex!I135+BH_Opex!I135+Tower_Opex!I135+Power_Opex!I135, "-")</f>
        <v/>
      </c>
      <c r="J135" s="20">
        <f>IFERROR(RAN_Capex!J135+BH_Capex!J135+Tower_Capex!J135+Labor_Capex!J135+Power_Capex!J135+RAN_Opex!J135+BH_Opex!J135+Tower_Opex!J135+Power_Opex!J135, "-")</f>
        <v/>
      </c>
      <c r="K135" s="20">
        <f>IFERROR(RAN_Capex!K135+BH_Capex!K135+Tower_Capex!K135+Labor_Capex!K135+Power_Capex!K135+RAN_Opex!K135+BH_Opex!K135+Tower_Opex!K135+Power_Opex!K135, "-")</f>
        <v/>
      </c>
      <c r="L135" s="20">
        <f>IFERROR(RAN_Capex!L135+BH_Capex!L135+Tower_Capex!L135+Labor_Capex!L135+Power_Capex!L135+RAN_Opex!L135+BH_Opex!L135+Tower_Opex!L135+Power_Opex!L135, "-")</f>
        <v/>
      </c>
      <c r="M135" s="21">
        <f>IFERROR(SUMIF((C135:L135), "&lt;&gt;n/a"), "-")</f>
        <v/>
      </c>
      <c r="N135" s="30" t="n"/>
    </row>
    <row r="136">
      <c r="A136" s="20">
        <f>'New_4G_Sites'!A136</f>
        <v/>
      </c>
      <c r="B136" s="20">
        <f>'New_4G_Sites'!B136</f>
        <v/>
      </c>
      <c r="C136" s="20">
        <f>IFERROR(RAN_Capex!C136+BH_Capex!C136+Tower_Capex!C136+Labor_Capex!C136+Power_Capex!C136+RAN_Opex!C136+BH_Opex!C136+Tower_Opex!C136+Power_Opex!C136, "-")</f>
        <v/>
      </c>
      <c r="D136" s="20">
        <f>IFERROR(RAN_Capex!D136+BH_Capex!D136+Tower_Capex!D136+Labor_Capex!D136+Power_Capex!D136+RAN_Opex!D136+BH_Opex!D136+Tower_Opex!D136+Power_Opex!D136, "-")</f>
        <v/>
      </c>
      <c r="E136" s="20">
        <f>IFERROR(RAN_Capex!E136+BH_Capex!E136+Tower_Capex!E136+Labor_Capex!E136+Power_Capex!E136+RAN_Opex!E136+BH_Opex!E136+Tower_Opex!E136+Power_Opex!E136, "-")</f>
        <v/>
      </c>
      <c r="F136" s="20">
        <f>IFERROR(RAN_Capex!F136+BH_Capex!F136+Tower_Capex!F136+Labor_Capex!F136+Power_Capex!F136+RAN_Opex!F136+BH_Opex!F136+Tower_Opex!F136+Power_Opex!F136, "-")</f>
        <v/>
      </c>
      <c r="G136" s="20">
        <f>IFERROR(RAN_Capex!G136+BH_Capex!G136+Tower_Capex!G136+Labor_Capex!G136+Power_Capex!G136+RAN_Opex!G136+BH_Opex!G136+Tower_Opex!G136+Power_Opex!G136, "-")</f>
        <v/>
      </c>
      <c r="H136" s="20">
        <f>IFERROR(RAN_Capex!H136+BH_Capex!H136+Tower_Capex!H136+Labor_Capex!H136+Power_Capex!H136+RAN_Opex!H136+BH_Opex!H136+Tower_Opex!H136+Power_Opex!H136, "-")</f>
        <v/>
      </c>
      <c r="I136" s="20">
        <f>IFERROR(RAN_Capex!I136+BH_Capex!I136+Tower_Capex!I136+Labor_Capex!I136+Power_Capex!I136+RAN_Opex!I136+BH_Opex!I136+Tower_Opex!I136+Power_Opex!I136, "-")</f>
        <v/>
      </c>
      <c r="J136" s="20">
        <f>IFERROR(RAN_Capex!J136+BH_Capex!J136+Tower_Capex!J136+Labor_Capex!J136+Power_Capex!J136+RAN_Opex!J136+BH_Opex!J136+Tower_Opex!J136+Power_Opex!J136, "-")</f>
        <v/>
      </c>
      <c r="K136" s="20">
        <f>IFERROR(RAN_Capex!K136+BH_Capex!K136+Tower_Capex!K136+Labor_Capex!K136+Power_Capex!K136+RAN_Opex!K136+BH_Opex!K136+Tower_Opex!K136+Power_Opex!K136, "-")</f>
        <v/>
      </c>
      <c r="L136" s="20">
        <f>IFERROR(RAN_Capex!L136+BH_Capex!L136+Tower_Capex!L136+Labor_Capex!L136+Power_Capex!L136+RAN_Opex!L136+BH_Opex!L136+Tower_Opex!L136+Power_Opex!L136, "-")</f>
        <v/>
      </c>
      <c r="M136" s="21">
        <f>IFERROR(SUMIF((C136:L136), "&lt;&gt;n/a"), "-")</f>
        <v/>
      </c>
      <c r="N136" s="30" t="n"/>
    </row>
    <row r="137">
      <c r="A137" s="20">
        <f>'New_4G_Sites'!A137</f>
        <v/>
      </c>
      <c r="B137" s="20">
        <f>'New_4G_Sites'!B137</f>
        <v/>
      </c>
      <c r="C137" s="20">
        <f>IFERROR(RAN_Capex!C137+BH_Capex!C137+Tower_Capex!C137+Labor_Capex!C137+Power_Capex!C137+RAN_Opex!C137+BH_Opex!C137+Tower_Opex!C137+Power_Opex!C137, "-")</f>
        <v/>
      </c>
      <c r="D137" s="20">
        <f>IFERROR(RAN_Capex!D137+BH_Capex!D137+Tower_Capex!D137+Labor_Capex!D137+Power_Capex!D137+RAN_Opex!D137+BH_Opex!D137+Tower_Opex!D137+Power_Opex!D137, "-")</f>
        <v/>
      </c>
      <c r="E137" s="20">
        <f>IFERROR(RAN_Capex!E137+BH_Capex!E137+Tower_Capex!E137+Labor_Capex!E137+Power_Capex!E137+RAN_Opex!E137+BH_Opex!E137+Tower_Opex!E137+Power_Opex!E137, "-")</f>
        <v/>
      </c>
      <c r="F137" s="20">
        <f>IFERROR(RAN_Capex!F137+BH_Capex!F137+Tower_Capex!F137+Labor_Capex!F137+Power_Capex!F137+RAN_Opex!F137+BH_Opex!F137+Tower_Opex!F137+Power_Opex!F137, "-")</f>
        <v/>
      </c>
      <c r="G137" s="20">
        <f>IFERROR(RAN_Capex!G137+BH_Capex!G137+Tower_Capex!G137+Labor_Capex!G137+Power_Capex!G137+RAN_Opex!G137+BH_Opex!G137+Tower_Opex!G137+Power_Opex!G137, "-")</f>
        <v/>
      </c>
      <c r="H137" s="20">
        <f>IFERROR(RAN_Capex!H137+BH_Capex!H137+Tower_Capex!H137+Labor_Capex!H137+Power_Capex!H137+RAN_Opex!H137+BH_Opex!H137+Tower_Opex!H137+Power_Opex!H137, "-")</f>
        <v/>
      </c>
      <c r="I137" s="20">
        <f>IFERROR(RAN_Capex!I137+BH_Capex!I137+Tower_Capex!I137+Labor_Capex!I137+Power_Capex!I137+RAN_Opex!I137+BH_Opex!I137+Tower_Opex!I137+Power_Opex!I137, "-")</f>
        <v/>
      </c>
      <c r="J137" s="20">
        <f>IFERROR(RAN_Capex!J137+BH_Capex!J137+Tower_Capex!J137+Labor_Capex!J137+Power_Capex!J137+RAN_Opex!J137+BH_Opex!J137+Tower_Opex!J137+Power_Opex!J137, "-")</f>
        <v/>
      </c>
      <c r="K137" s="20">
        <f>IFERROR(RAN_Capex!K137+BH_Capex!K137+Tower_Capex!K137+Labor_Capex!K137+Power_Capex!K137+RAN_Opex!K137+BH_Opex!K137+Tower_Opex!K137+Power_Opex!K137, "-")</f>
        <v/>
      </c>
      <c r="L137" s="20">
        <f>IFERROR(RAN_Capex!L137+BH_Capex!L137+Tower_Capex!L137+Labor_Capex!L137+Power_Capex!L137+RAN_Opex!L137+BH_Opex!L137+Tower_Opex!L137+Power_Opex!L137, "-")</f>
        <v/>
      </c>
      <c r="M137" s="21">
        <f>IFERROR(SUMIF((C137:L137), "&lt;&gt;n/a"), "-")</f>
        <v/>
      </c>
      <c r="N137" s="30" t="n"/>
    </row>
    <row r="138">
      <c r="A138" s="20">
        <f>'New_4G_Sites'!A138</f>
        <v/>
      </c>
      <c r="B138" s="20">
        <f>'New_4G_Sites'!B138</f>
        <v/>
      </c>
      <c r="C138" s="20">
        <f>IFERROR(RAN_Capex!C138+BH_Capex!C138+Tower_Capex!C138+Labor_Capex!C138+Power_Capex!C138+RAN_Opex!C138+BH_Opex!C138+Tower_Opex!C138+Power_Opex!C138, "-")</f>
        <v/>
      </c>
      <c r="D138" s="20">
        <f>IFERROR(RAN_Capex!D138+BH_Capex!D138+Tower_Capex!D138+Labor_Capex!D138+Power_Capex!D138+RAN_Opex!D138+BH_Opex!D138+Tower_Opex!D138+Power_Opex!D138, "-")</f>
        <v/>
      </c>
      <c r="E138" s="20">
        <f>IFERROR(RAN_Capex!E138+BH_Capex!E138+Tower_Capex!E138+Labor_Capex!E138+Power_Capex!E138+RAN_Opex!E138+BH_Opex!E138+Tower_Opex!E138+Power_Opex!E138, "-")</f>
        <v/>
      </c>
      <c r="F138" s="20">
        <f>IFERROR(RAN_Capex!F138+BH_Capex!F138+Tower_Capex!F138+Labor_Capex!F138+Power_Capex!F138+RAN_Opex!F138+BH_Opex!F138+Tower_Opex!F138+Power_Opex!F138, "-")</f>
        <v/>
      </c>
      <c r="G138" s="20">
        <f>IFERROR(RAN_Capex!G138+BH_Capex!G138+Tower_Capex!G138+Labor_Capex!G138+Power_Capex!G138+RAN_Opex!G138+BH_Opex!G138+Tower_Opex!G138+Power_Opex!G138, "-")</f>
        <v/>
      </c>
      <c r="H138" s="20">
        <f>IFERROR(RAN_Capex!H138+BH_Capex!H138+Tower_Capex!H138+Labor_Capex!H138+Power_Capex!H138+RAN_Opex!H138+BH_Opex!H138+Tower_Opex!H138+Power_Opex!H138, "-")</f>
        <v/>
      </c>
      <c r="I138" s="20">
        <f>IFERROR(RAN_Capex!I138+BH_Capex!I138+Tower_Capex!I138+Labor_Capex!I138+Power_Capex!I138+RAN_Opex!I138+BH_Opex!I138+Tower_Opex!I138+Power_Opex!I138, "-")</f>
        <v/>
      </c>
      <c r="J138" s="20">
        <f>IFERROR(RAN_Capex!J138+BH_Capex!J138+Tower_Capex!J138+Labor_Capex!J138+Power_Capex!J138+RAN_Opex!J138+BH_Opex!J138+Tower_Opex!J138+Power_Opex!J138, "-")</f>
        <v/>
      </c>
      <c r="K138" s="20">
        <f>IFERROR(RAN_Capex!K138+BH_Capex!K138+Tower_Capex!K138+Labor_Capex!K138+Power_Capex!K138+RAN_Opex!K138+BH_Opex!K138+Tower_Opex!K138+Power_Opex!K138, "-")</f>
        <v/>
      </c>
      <c r="L138" s="20">
        <f>IFERROR(RAN_Capex!L138+BH_Capex!L138+Tower_Capex!L138+Labor_Capex!L138+Power_Capex!L138+RAN_Opex!L138+BH_Opex!L138+Tower_Opex!L138+Power_Opex!L138, "-")</f>
        <v/>
      </c>
      <c r="M138" s="21">
        <f>IFERROR(SUMIF((C138:L138), "&lt;&gt;n/a"), "-")</f>
        <v/>
      </c>
      <c r="N138" s="30" t="n"/>
    </row>
    <row r="139">
      <c r="A139" s="20">
        <f>'New_4G_Sites'!A139</f>
        <v/>
      </c>
      <c r="B139" s="20">
        <f>'New_4G_Sites'!B139</f>
        <v/>
      </c>
      <c r="C139" s="20">
        <f>IFERROR(RAN_Capex!C139+BH_Capex!C139+Tower_Capex!C139+Labor_Capex!C139+Power_Capex!C139+RAN_Opex!C139+BH_Opex!C139+Tower_Opex!C139+Power_Opex!C139, "-")</f>
        <v/>
      </c>
      <c r="D139" s="20">
        <f>IFERROR(RAN_Capex!D139+BH_Capex!D139+Tower_Capex!D139+Labor_Capex!D139+Power_Capex!D139+RAN_Opex!D139+BH_Opex!D139+Tower_Opex!D139+Power_Opex!D139, "-")</f>
        <v/>
      </c>
      <c r="E139" s="20">
        <f>IFERROR(RAN_Capex!E139+BH_Capex!E139+Tower_Capex!E139+Labor_Capex!E139+Power_Capex!E139+RAN_Opex!E139+BH_Opex!E139+Tower_Opex!E139+Power_Opex!E139, "-")</f>
        <v/>
      </c>
      <c r="F139" s="20">
        <f>IFERROR(RAN_Capex!F139+BH_Capex!F139+Tower_Capex!F139+Labor_Capex!F139+Power_Capex!F139+RAN_Opex!F139+BH_Opex!F139+Tower_Opex!F139+Power_Opex!F139, "-")</f>
        <v/>
      </c>
      <c r="G139" s="20">
        <f>IFERROR(RAN_Capex!G139+BH_Capex!G139+Tower_Capex!G139+Labor_Capex!G139+Power_Capex!G139+RAN_Opex!G139+BH_Opex!G139+Tower_Opex!G139+Power_Opex!G139, "-")</f>
        <v/>
      </c>
      <c r="H139" s="20">
        <f>IFERROR(RAN_Capex!H139+BH_Capex!H139+Tower_Capex!H139+Labor_Capex!H139+Power_Capex!H139+RAN_Opex!H139+BH_Opex!H139+Tower_Opex!H139+Power_Opex!H139, "-")</f>
        <v/>
      </c>
      <c r="I139" s="20">
        <f>IFERROR(RAN_Capex!I139+BH_Capex!I139+Tower_Capex!I139+Labor_Capex!I139+Power_Capex!I139+RAN_Opex!I139+BH_Opex!I139+Tower_Opex!I139+Power_Opex!I139, "-")</f>
        <v/>
      </c>
      <c r="J139" s="20">
        <f>IFERROR(RAN_Capex!J139+BH_Capex!J139+Tower_Capex!J139+Labor_Capex!J139+Power_Capex!J139+RAN_Opex!J139+BH_Opex!J139+Tower_Opex!J139+Power_Opex!J139, "-")</f>
        <v/>
      </c>
      <c r="K139" s="20">
        <f>IFERROR(RAN_Capex!K139+BH_Capex!K139+Tower_Capex!K139+Labor_Capex!K139+Power_Capex!K139+RAN_Opex!K139+BH_Opex!K139+Tower_Opex!K139+Power_Opex!K139, "-")</f>
        <v/>
      </c>
      <c r="L139" s="20">
        <f>IFERROR(RAN_Capex!L139+BH_Capex!L139+Tower_Capex!L139+Labor_Capex!L139+Power_Capex!L139+RAN_Opex!L139+BH_Opex!L139+Tower_Opex!L139+Power_Opex!L139, "-")</f>
        <v/>
      </c>
      <c r="M139" s="21">
        <f>IFERROR(SUMIF((C139:L139), "&lt;&gt;n/a"), "-")</f>
        <v/>
      </c>
      <c r="N139" s="30" t="n"/>
    </row>
    <row r="140">
      <c r="A140" s="20">
        <f>'New_4G_Sites'!A140</f>
        <v/>
      </c>
      <c r="B140" s="20">
        <f>'New_4G_Sites'!B140</f>
        <v/>
      </c>
      <c r="C140" s="20">
        <f>IFERROR(RAN_Capex!C140+BH_Capex!C140+Tower_Capex!C140+Labor_Capex!C140+Power_Capex!C140+RAN_Opex!C140+BH_Opex!C140+Tower_Opex!C140+Power_Opex!C140, "-")</f>
        <v/>
      </c>
      <c r="D140" s="20">
        <f>IFERROR(RAN_Capex!D140+BH_Capex!D140+Tower_Capex!D140+Labor_Capex!D140+Power_Capex!D140+RAN_Opex!D140+BH_Opex!D140+Tower_Opex!D140+Power_Opex!D140, "-")</f>
        <v/>
      </c>
      <c r="E140" s="20">
        <f>IFERROR(RAN_Capex!E140+BH_Capex!E140+Tower_Capex!E140+Labor_Capex!E140+Power_Capex!E140+RAN_Opex!E140+BH_Opex!E140+Tower_Opex!E140+Power_Opex!E140, "-")</f>
        <v/>
      </c>
      <c r="F140" s="20">
        <f>IFERROR(RAN_Capex!F140+BH_Capex!F140+Tower_Capex!F140+Labor_Capex!F140+Power_Capex!F140+RAN_Opex!F140+BH_Opex!F140+Tower_Opex!F140+Power_Opex!F140, "-")</f>
        <v/>
      </c>
      <c r="G140" s="20">
        <f>IFERROR(RAN_Capex!G140+BH_Capex!G140+Tower_Capex!G140+Labor_Capex!G140+Power_Capex!G140+RAN_Opex!G140+BH_Opex!G140+Tower_Opex!G140+Power_Opex!G140, "-")</f>
        <v/>
      </c>
      <c r="H140" s="20">
        <f>IFERROR(RAN_Capex!H140+BH_Capex!H140+Tower_Capex!H140+Labor_Capex!H140+Power_Capex!H140+RAN_Opex!H140+BH_Opex!H140+Tower_Opex!H140+Power_Opex!H140, "-")</f>
        <v/>
      </c>
      <c r="I140" s="20">
        <f>IFERROR(RAN_Capex!I140+BH_Capex!I140+Tower_Capex!I140+Labor_Capex!I140+Power_Capex!I140+RAN_Opex!I140+BH_Opex!I140+Tower_Opex!I140+Power_Opex!I140, "-")</f>
        <v/>
      </c>
      <c r="J140" s="20">
        <f>IFERROR(RAN_Capex!J140+BH_Capex!J140+Tower_Capex!J140+Labor_Capex!J140+Power_Capex!J140+RAN_Opex!J140+BH_Opex!J140+Tower_Opex!J140+Power_Opex!J140, "-")</f>
        <v/>
      </c>
      <c r="K140" s="20">
        <f>IFERROR(RAN_Capex!K140+BH_Capex!K140+Tower_Capex!K140+Labor_Capex!K140+Power_Capex!K140+RAN_Opex!K140+BH_Opex!K140+Tower_Opex!K140+Power_Opex!K140, "-")</f>
        <v/>
      </c>
      <c r="L140" s="20">
        <f>IFERROR(RAN_Capex!L140+BH_Capex!L140+Tower_Capex!L140+Labor_Capex!L140+Power_Capex!L140+RAN_Opex!L140+BH_Opex!L140+Tower_Opex!L140+Power_Opex!L140, "-")</f>
        <v/>
      </c>
      <c r="M140" s="21">
        <f>IFERROR(SUMIF((C140:L140), "&lt;&gt;n/a"), "-")</f>
        <v/>
      </c>
      <c r="N140" s="30" t="n"/>
    </row>
    <row r="141">
      <c r="A141" s="20">
        <f>'New_4G_Sites'!A141</f>
        <v/>
      </c>
      <c r="B141" s="20">
        <f>'New_4G_Sites'!B141</f>
        <v/>
      </c>
      <c r="C141" s="20">
        <f>IFERROR(RAN_Capex!C141+BH_Capex!C141+Tower_Capex!C141+Labor_Capex!C141+Power_Capex!C141+RAN_Opex!C141+BH_Opex!C141+Tower_Opex!C141+Power_Opex!C141, "-")</f>
        <v/>
      </c>
      <c r="D141" s="20">
        <f>IFERROR(RAN_Capex!D141+BH_Capex!D141+Tower_Capex!D141+Labor_Capex!D141+Power_Capex!D141+RAN_Opex!D141+BH_Opex!D141+Tower_Opex!D141+Power_Opex!D141, "-")</f>
        <v/>
      </c>
      <c r="E141" s="20">
        <f>IFERROR(RAN_Capex!E141+BH_Capex!E141+Tower_Capex!E141+Labor_Capex!E141+Power_Capex!E141+RAN_Opex!E141+BH_Opex!E141+Tower_Opex!E141+Power_Opex!E141, "-")</f>
        <v/>
      </c>
      <c r="F141" s="20">
        <f>IFERROR(RAN_Capex!F141+BH_Capex!F141+Tower_Capex!F141+Labor_Capex!F141+Power_Capex!F141+RAN_Opex!F141+BH_Opex!F141+Tower_Opex!F141+Power_Opex!F141, "-")</f>
        <v/>
      </c>
      <c r="G141" s="20">
        <f>IFERROR(RAN_Capex!G141+BH_Capex!G141+Tower_Capex!G141+Labor_Capex!G141+Power_Capex!G141+RAN_Opex!G141+BH_Opex!G141+Tower_Opex!G141+Power_Opex!G141, "-")</f>
        <v/>
      </c>
      <c r="H141" s="20">
        <f>IFERROR(RAN_Capex!H141+BH_Capex!H141+Tower_Capex!H141+Labor_Capex!H141+Power_Capex!H141+RAN_Opex!H141+BH_Opex!H141+Tower_Opex!H141+Power_Opex!H141, "-")</f>
        <v/>
      </c>
      <c r="I141" s="20">
        <f>IFERROR(RAN_Capex!I141+BH_Capex!I141+Tower_Capex!I141+Labor_Capex!I141+Power_Capex!I141+RAN_Opex!I141+BH_Opex!I141+Tower_Opex!I141+Power_Opex!I141, "-")</f>
        <v/>
      </c>
      <c r="J141" s="20">
        <f>IFERROR(RAN_Capex!J141+BH_Capex!J141+Tower_Capex!J141+Labor_Capex!J141+Power_Capex!J141+RAN_Opex!J141+BH_Opex!J141+Tower_Opex!J141+Power_Opex!J141, "-")</f>
        <v/>
      </c>
      <c r="K141" s="20">
        <f>IFERROR(RAN_Capex!K141+BH_Capex!K141+Tower_Capex!K141+Labor_Capex!K141+Power_Capex!K141+RAN_Opex!K141+BH_Opex!K141+Tower_Opex!K141+Power_Opex!K141, "-")</f>
        <v/>
      </c>
      <c r="L141" s="20">
        <f>IFERROR(RAN_Capex!L141+BH_Capex!L141+Tower_Capex!L141+Labor_Capex!L141+Power_Capex!L141+RAN_Opex!L141+BH_Opex!L141+Tower_Opex!L141+Power_Opex!L141, "-")</f>
        <v/>
      </c>
      <c r="M141" s="21">
        <f>IFERROR(SUMIF((C141:L141), "&lt;&gt;n/a"), "-")</f>
        <v/>
      </c>
      <c r="N141" s="30" t="n"/>
    </row>
    <row r="142">
      <c r="A142" s="20">
        <f>'New_4G_Sites'!A142</f>
        <v/>
      </c>
      <c r="B142" s="20">
        <f>'New_4G_Sites'!B142</f>
        <v/>
      </c>
      <c r="C142" s="20">
        <f>IFERROR(RAN_Capex!C142+BH_Capex!C142+Tower_Capex!C142+Labor_Capex!C142+Power_Capex!C142+RAN_Opex!C142+BH_Opex!C142+Tower_Opex!C142+Power_Opex!C142, "-")</f>
        <v/>
      </c>
      <c r="D142" s="20">
        <f>IFERROR(RAN_Capex!D142+BH_Capex!D142+Tower_Capex!D142+Labor_Capex!D142+Power_Capex!D142+RAN_Opex!D142+BH_Opex!D142+Tower_Opex!D142+Power_Opex!D142, "-")</f>
        <v/>
      </c>
      <c r="E142" s="20">
        <f>IFERROR(RAN_Capex!E142+BH_Capex!E142+Tower_Capex!E142+Labor_Capex!E142+Power_Capex!E142+RAN_Opex!E142+BH_Opex!E142+Tower_Opex!E142+Power_Opex!E142, "-")</f>
        <v/>
      </c>
      <c r="F142" s="20">
        <f>IFERROR(RAN_Capex!F142+BH_Capex!F142+Tower_Capex!F142+Labor_Capex!F142+Power_Capex!F142+RAN_Opex!F142+BH_Opex!F142+Tower_Opex!F142+Power_Opex!F142, "-")</f>
        <v/>
      </c>
      <c r="G142" s="20">
        <f>IFERROR(RAN_Capex!G142+BH_Capex!G142+Tower_Capex!G142+Labor_Capex!G142+Power_Capex!G142+RAN_Opex!G142+BH_Opex!G142+Tower_Opex!G142+Power_Opex!G142, "-")</f>
        <v/>
      </c>
      <c r="H142" s="20">
        <f>IFERROR(RAN_Capex!H142+BH_Capex!H142+Tower_Capex!H142+Labor_Capex!H142+Power_Capex!H142+RAN_Opex!H142+BH_Opex!H142+Tower_Opex!H142+Power_Opex!H142, "-")</f>
        <v/>
      </c>
      <c r="I142" s="20">
        <f>IFERROR(RAN_Capex!I142+BH_Capex!I142+Tower_Capex!I142+Labor_Capex!I142+Power_Capex!I142+RAN_Opex!I142+BH_Opex!I142+Tower_Opex!I142+Power_Opex!I142, "-")</f>
        <v/>
      </c>
      <c r="J142" s="20">
        <f>IFERROR(RAN_Capex!J142+BH_Capex!J142+Tower_Capex!J142+Labor_Capex!J142+Power_Capex!J142+RAN_Opex!J142+BH_Opex!J142+Tower_Opex!J142+Power_Opex!J142, "-")</f>
        <v/>
      </c>
      <c r="K142" s="20">
        <f>IFERROR(RAN_Capex!K142+BH_Capex!K142+Tower_Capex!K142+Labor_Capex!K142+Power_Capex!K142+RAN_Opex!K142+BH_Opex!K142+Tower_Opex!K142+Power_Opex!K142, "-")</f>
        <v/>
      </c>
      <c r="L142" s="20">
        <f>IFERROR(RAN_Capex!L142+BH_Capex!L142+Tower_Capex!L142+Labor_Capex!L142+Power_Capex!L142+RAN_Opex!L142+BH_Opex!L142+Tower_Opex!L142+Power_Opex!L142, "-")</f>
        <v/>
      </c>
      <c r="M142" s="21">
        <f>IFERROR(SUMIF((C142:L142), "&lt;&gt;n/a"), "-")</f>
        <v/>
      </c>
      <c r="N142" s="30" t="n"/>
    </row>
    <row r="143">
      <c r="A143" s="20">
        <f>'New_4G_Sites'!A143</f>
        <v/>
      </c>
      <c r="B143" s="20">
        <f>'New_4G_Sites'!B143</f>
        <v/>
      </c>
      <c r="C143" s="20">
        <f>IFERROR(RAN_Capex!C143+BH_Capex!C143+Tower_Capex!C143+Labor_Capex!C143+Power_Capex!C143+RAN_Opex!C143+BH_Opex!C143+Tower_Opex!C143+Power_Opex!C143, "-")</f>
        <v/>
      </c>
      <c r="D143" s="20">
        <f>IFERROR(RAN_Capex!D143+BH_Capex!D143+Tower_Capex!D143+Labor_Capex!D143+Power_Capex!D143+RAN_Opex!D143+BH_Opex!D143+Tower_Opex!D143+Power_Opex!D143, "-")</f>
        <v/>
      </c>
      <c r="E143" s="20">
        <f>IFERROR(RAN_Capex!E143+BH_Capex!E143+Tower_Capex!E143+Labor_Capex!E143+Power_Capex!E143+RAN_Opex!E143+BH_Opex!E143+Tower_Opex!E143+Power_Opex!E143, "-")</f>
        <v/>
      </c>
      <c r="F143" s="20">
        <f>IFERROR(RAN_Capex!F143+BH_Capex!F143+Tower_Capex!F143+Labor_Capex!F143+Power_Capex!F143+RAN_Opex!F143+BH_Opex!F143+Tower_Opex!F143+Power_Opex!F143, "-")</f>
        <v/>
      </c>
      <c r="G143" s="20">
        <f>IFERROR(RAN_Capex!G143+BH_Capex!G143+Tower_Capex!G143+Labor_Capex!G143+Power_Capex!G143+RAN_Opex!G143+BH_Opex!G143+Tower_Opex!G143+Power_Opex!G143, "-")</f>
        <v/>
      </c>
      <c r="H143" s="20">
        <f>IFERROR(RAN_Capex!H143+BH_Capex!H143+Tower_Capex!H143+Labor_Capex!H143+Power_Capex!H143+RAN_Opex!H143+BH_Opex!H143+Tower_Opex!H143+Power_Opex!H143, "-")</f>
        <v/>
      </c>
      <c r="I143" s="20">
        <f>IFERROR(RAN_Capex!I143+BH_Capex!I143+Tower_Capex!I143+Labor_Capex!I143+Power_Capex!I143+RAN_Opex!I143+BH_Opex!I143+Tower_Opex!I143+Power_Opex!I143, "-")</f>
        <v/>
      </c>
      <c r="J143" s="20">
        <f>IFERROR(RAN_Capex!J143+BH_Capex!J143+Tower_Capex!J143+Labor_Capex!J143+Power_Capex!J143+RAN_Opex!J143+BH_Opex!J143+Tower_Opex!J143+Power_Opex!J143, "-")</f>
        <v/>
      </c>
      <c r="K143" s="20">
        <f>IFERROR(RAN_Capex!K143+BH_Capex!K143+Tower_Capex!K143+Labor_Capex!K143+Power_Capex!K143+RAN_Opex!K143+BH_Opex!K143+Tower_Opex!K143+Power_Opex!K143, "-")</f>
        <v/>
      </c>
      <c r="L143" s="20">
        <f>IFERROR(RAN_Capex!L143+BH_Capex!L143+Tower_Capex!L143+Labor_Capex!L143+Power_Capex!L143+RAN_Opex!L143+BH_Opex!L143+Tower_Opex!L143+Power_Opex!L143, "-")</f>
        <v/>
      </c>
      <c r="M143" s="21">
        <f>IFERROR(SUMIF((C143:L143), "&lt;&gt;n/a"), "-")</f>
        <v/>
      </c>
      <c r="N143" s="30" t="n"/>
    </row>
    <row r="144">
      <c r="A144" s="20">
        <f>'New_4G_Sites'!A144</f>
        <v/>
      </c>
      <c r="B144" s="20">
        <f>'New_4G_Sites'!B144</f>
        <v/>
      </c>
      <c r="C144" s="20">
        <f>IFERROR(RAN_Capex!C144+BH_Capex!C144+Tower_Capex!C144+Labor_Capex!C144+Power_Capex!C144+RAN_Opex!C144+BH_Opex!C144+Tower_Opex!C144+Power_Opex!C144, "-")</f>
        <v/>
      </c>
      <c r="D144" s="20">
        <f>IFERROR(RAN_Capex!D144+BH_Capex!D144+Tower_Capex!D144+Labor_Capex!D144+Power_Capex!D144+RAN_Opex!D144+BH_Opex!D144+Tower_Opex!D144+Power_Opex!D144, "-")</f>
        <v/>
      </c>
      <c r="E144" s="20">
        <f>IFERROR(RAN_Capex!E144+BH_Capex!E144+Tower_Capex!E144+Labor_Capex!E144+Power_Capex!E144+RAN_Opex!E144+BH_Opex!E144+Tower_Opex!E144+Power_Opex!E144, "-")</f>
        <v/>
      </c>
      <c r="F144" s="20">
        <f>IFERROR(RAN_Capex!F144+BH_Capex!F144+Tower_Capex!F144+Labor_Capex!F144+Power_Capex!F144+RAN_Opex!F144+BH_Opex!F144+Tower_Opex!F144+Power_Opex!F144, "-")</f>
        <v/>
      </c>
      <c r="G144" s="20">
        <f>IFERROR(RAN_Capex!G144+BH_Capex!G144+Tower_Capex!G144+Labor_Capex!G144+Power_Capex!G144+RAN_Opex!G144+BH_Opex!G144+Tower_Opex!G144+Power_Opex!G144, "-")</f>
        <v/>
      </c>
      <c r="H144" s="20">
        <f>IFERROR(RAN_Capex!H144+BH_Capex!H144+Tower_Capex!H144+Labor_Capex!H144+Power_Capex!H144+RAN_Opex!H144+BH_Opex!H144+Tower_Opex!H144+Power_Opex!H144, "-")</f>
        <v/>
      </c>
      <c r="I144" s="20">
        <f>IFERROR(RAN_Capex!I144+BH_Capex!I144+Tower_Capex!I144+Labor_Capex!I144+Power_Capex!I144+RAN_Opex!I144+BH_Opex!I144+Tower_Opex!I144+Power_Opex!I144, "-")</f>
        <v/>
      </c>
      <c r="J144" s="20">
        <f>IFERROR(RAN_Capex!J144+BH_Capex!J144+Tower_Capex!J144+Labor_Capex!J144+Power_Capex!J144+RAN_Opex!J144+BH_Opex!J144+Tower_Opex!J144+Power_Opex!J144, "-")</f>
        <v/>
      </c>
      <c r="K144" s="20">
        <f>IFERROR(RAN_Capex!K144+BH_Capex!K144+Tower_Capex!K144+Labor_Capex!K144+Power_Capex!K144+RAN_Opex!K144+BH_Opex!K144+Tower_Opex!K144+Power_Opex!K144, "-")</f>
        <v/>
      </c>
      <c r="L144" s="20">
        <f>IFERROR(RAN_Capex!L144+BH_Capex!L144+Tower_Capex!L144+Labor_Capex!L144+Power_Capex!L144+RAN_Opex!L144+BH_Opex!L144+Tower_Opex!L144+Power_Opex!L144, "-")</f>
        <v/>
      </c>
      <c r="M144" s="21">
        <f>IFERROR(SUMIF((C144:L144), "&lt;&gt;n/a"), "-")</f>
        <v/>
      </c>
      <c r="N144" s="30" t="n"/>
    </row>
    <row r="145">
      <c r="A145" s="20">
        <f>'New_4G_Sites'!A145</f>
        <v/>
      </c>
      <c r="B145" s="20">
        <f>'New_4G_Sites'!B145</f>
        <v/>
      </c>
      <c r="C145" s="20">
        <f>IFERROR(RAN_Capex!C145+BH_Capex!C145+Tower_Capex!C145+Labor_Capex!C145+Power_Capex!C145+RAN_Opex!C145+BH_Opex!C145+Tower_Opex!C145+Power_Opex!C145, "-")</f>
        <v/>
      </c>
      <c r="D145" s="20">
        <f>IFERROR(RAN_Capex!D145+BH_Capex!D145+Tower_Capex!D145+Labor_Capex!D145+Power_Capex!D145+RAN_Opex!D145+BH_Opex!D145+Tower_Opex!D145+Power_Opex!D145, "-")</f>
        <v/>
      </c>
      <c r="E145" s="20">
        <f>IFERROR(RAN_Capex!E145+BH_Capex!E145+Tower_Capex!E145+Labor_Capex!E145+Power_Capex!E145+RAN_Opex!E145+BH_Opex!E145+Tower_Opex!E145+Power_Opex!E145, "-")</f>
        <v/>
      </c>
      <c r="F145" s="20">
        <f>IFERROR(RAN_Capex!F145+BH_Capex!F145+Tower_Capex!F145+Labor_Capex!F145+Power_Capex!F145+RAN_Opex!F145+BH_Opex!F145+Tower_Opex!F145+Power_Opex!F145, "-")</f>
        <v/>
      </c>
      <c r="G145" s="20">
        <f>IFERROR(RAN_Capex!G145+BH_Capex!G145+Tower_Capex!G145+Labor_Capex!G145+Power_Capex!G145+RAN_Opex!G145+BH_Opex!G145+Tower_Opex!G145+Power_Opex!G145, "-")</f>
        <v/>
      </c>
      <c r="H145" s="20">
        <f>IFERROR(RAN_Capex!H145+BH_Capex!H145+Tower_Capex!H145+Labor_Capex!H145+Power_Capex!H145+RAN_Opex!H145+BH_Opex!H145+Tower_Opex!H145+Power_Opex!H145, "-")</f>
        <v/>
      </c>
      <c r="I145" s="20">
        <f>IFERROR(RAN_Capex!I145+BH_Capex!I145+Tower_Capex!I145+Labor_Capex!I145+Power_Capex!I145+RAN_Opex!I145+BH_Opex!I145+Tower_Opex!I145+Power_Opex!I145, "-")</f>
        <v/>
      </c>
      <c r="J145" s="20">
        <f>IFERROR(RAN_Capex!J145+BH_Capex!J145+Tower_Capex!J145+Labor_Capex!J145+Power_Capex!J145+RAN_Opex!J145+BH_Opex!J145+Tower_Opex!J145+Power_Opex!J145, "-")</f>
        <v/>
      </c>
      <c r="K145" s="20">
        <f>IFERROR(RAN_Capex!K145+BH_Capex!K145+Tower_Capex!K145+Labor_Capex!K145+Power_Capex!K145+RAN_Opex!K145+BH_Opex!K145+Tower_Opex!K145+Power_Opex!K145, "-")</f>
        <v/>
      </c>
      <c r="L145" s="20">
        <f>IFERROR(RAN_Capex!L145+BH_Capex!L145+Tower_Capex!L145+Labor_Capex!L145+Power_Capex!L145+RAN_Opex!L145+BH_Opex!L145+Tower_Opex!L145+Power_Opex!L145, "-")</f>
        <v/>
      </c>
      <c r="M145" s="21">
        <f>IFERROR(SUMIF((C145:L145), "&lt;&gt;n/a"), "-")</f>
        <v/>
      </c>
      <c r="N145" s="30" t="n"/>
    </row>
    <row r="146">
      <c r="A146" s="20">
        <f>'New_4G_Sites'!A146</f>
        <v/>
      </c>
      <c r="B146" s="20">
        <f>'New_4G_Sites'!B146</f>
        <v/>
      </c>
      <c r="C146" s="20">
        <f>IFERROR(RAN_Capex!C146+BH_Capex!C146+Tower_Capex!C146+Labor_Capex!C146+Power_Capex!C146+RAN_Opex!C146+BH_Opex!C146+Tower_Opex!C146+Power_Opex!C146, "-")</f>
        <v/>
      </c>
      <c r="D146" s="20">
        <f>IFERROR(RAN_Capex!D146+BH_Capex!D146+Tower_Capex!D146+Labor_Capex!D146+Power_Capex!D146+RAN_Opex!D146+BH_Opex!D146+Tower_Opex!D146+Power_Opex!D146, "-")</f>
        <v/>
      </c>
      <c r="E146" s="20">
        <f>IFERROR(RAN_Capex!E146+BH_Capex!E146+Tower_Capex!E146+Labor_Capex!E146+Power_Capex!E146+RAN_Opex!E146+BH_Opex!E146+Tower_Opex!E146+Power_Opex!E146, "-")</f>
        <v/>
      </c>
      <c r="F146" s="20">
        <f>IFERROR(RAN_Capex!F146+BH_Capex!F146+Tower_Capex!F146+Labor_Capex!F146+Power_Capex!F146+RAN_Opex!F146+BH_Opex!F146+Tower_Opex!F146+Power_Opex!F146, "-")</f>
        <v/>
      </c>
      <c r="G146" s="20">
        <f>IFERROR(RAN_Capex!G146+BH_Capex!G146+Tower_Capex!G146+Labor_Capex!G146+Power_Capex!G146+RAN_Opex!G146+BH_Opex!G146+Tower_Opex!G146+Power_Opex!G146, "-")</f>
        <v/>
      </c>
      <c r="H146" s="20">
        <f>IFERROR(RAN_Capex!H146+BH_Capex!H146+Tower_Capex!H146+Labor_Capex!H146+Power_Capex!H146+RAN_Opex!H146+BH_Opex!H146+Tower_Opex!H146+Power_Opex!H146, "-")</f>
        <v/>
      </c>
      <c r="I146" s="20">
        <f>IFERROR(RAN_Capex!I146+BH_Capex!I146+Tower_Capex!I146+Labor_Capex!I146+Power_Capex!I146+RAN_Opex!I146+BH_Opex!I146+Tower_Opex!I146+Power_Opex!I146, "-")</f>
        <v/>
      </c>
      <c r="J146" s="20">
        <f>IFERROR(RAN_Capex!J146+BH_Capex!J146+Tower_Capex!J146+Labor_Capex!J146+Power_Capex!J146+RAN_Opex!J146+BH_Opex!J146+Tower_Opex!J146+Power_Opex!J146, "-")</f>
        <v/>
      </c>
      <c r="K146" s="20">
        <f>IFERROR(RAN_Capex!K146+BH_Capex!K146+Tower_Capex!K146+Labor_Capex!K146+Power_Capex!K146+RAN_Opex!K146+BH_Opex!K146+Tower_Opex!K146+Power_Opex!K146, "-")</f>
        <v/>
      </c>
      <c r="L146" s="20">
        <f>IFERROR(RAN_Capex!L146+BH_Capex!L146+Tower_Capex!L146+Labor_Capex!L146+Power_Capex!L146+RAN_Opex!L146+BH_Opex!L146+Tower_Opex!L146+Power_Opex!L146, "-")</f>
        <v/>
      </c>
      <c r="M146" s="21">
        <f>IFERROR(SUMIF((C146:L146), "&lt;&gt;n/a"), "-")</f>
        <v/>
      </c>
      <c r="N146" s="30" t="n"/>
    </row>
    <row r="147">
      <c r="A147" s="20">
        <f>'New_4G_Sites'!A147</f>
        <v/>
      </c>
      <c r="B147" s="20">
        <f>'New_4G_Sites'!B147</f>
        <v/>
      </c>
      <c r="C147" s="20">
        <f>IFERROR(RAN_Capex!C147+BH_Capex!C147+Tower_Capex!C147+Labor_Capex!C147+Power_Capex!C147+RAN_Opex!C147+BH_Opex!C147+Tower_Opex!C147+Power_Opex!C147, "-")</f>
        <v/>
      </c>
      <c r="D147" s="20">
        <f>IFERROR(RAN_Capex!D147+BH_Capex!D147+Tower_Capex!D147+Labor_Capex!D147+Power_Capex!D147+RAN_Opex!D147+BH_Opex!D147+Tower_Opex!D147+Power_Opex!D147, "-")</f>
        <v/>
      </c>
      <c r="E147" s="20">
        <f>IFERROR(RAN_Capex!E147+BH_Capex!E147+Tower_Capex!E147+Labor_Capex!E147+Power_Capex!E147+RAN_Opex!E147+BH_Opex!E147+Tower_Opex!E147+Power_Opex!E147, "-")</f>
        <v/>
      </c>
      <c r="F147" s="20">
        <f>IFERROR(RAN_Capex!F147+BH_Capex!F147+Tower_Capex!F147+Labor_Capex!F147+Power_Capex!F147+RAN_Opex!F147+BH_Opex!F147+Tower_Opex!F147+Power_Opex!F147, "-")</f>
        <v/>
      </c>
      <c r="G147" s="20">
        <f>IFERROR(RAN_Capex!G147+BH_Capex!G147+Tower_Capex!G147+Labor_Capex!G147+Power_Capex!G147+RAN_Opex!G147+BH_Opex!G147+Tower_Opex!G147+Power_Opex!G147, "-")</f>
        <v/>
      </c>
      <c r="H147" s="20">
        <f>IFERROR(RAN_Capex!H147+BH_Capex!H147+Tower_Capex!H147+Labor_Capex!H147+Power_Capex!H147+RAN_Opex!H147+BH_Opex!H147+Tower_Opex!H147+Power_Opex!H147, "-")</f>
        <v/>
      </c>
      <c r="I147" s="20">
        <f>IFERROR(RAN_Capex!I147+BH_Capex!I147+Tower_Capex!I147+Labor_Capex!I147+Power_Capex!I147+RAN_Opex!I147+BH_Opex!I147+Tower_Opex!I147+Power_Opex!I147, "-")</f>
        <v/>
      </c>
      <c r="J147" s="20">
        <f>IFERROR(RAN_Capex!J147+BH_Capex!J147+Tower_Capex!J147+Labor_Capex!J147+Power_Capex!J147+RAN_Opex!J147+BH_Opex!J147+Tower_Opex!J147+Power_Opex!J147, "-")</f>
        <v/>
      </c>
      <c r="K147" s="20">
        <f>IFERROR(RAN_Capex!K147+BH_Capex!K147+Tower_Capex!K147+Labor_Capex!K147+Power_Capex!K147+RAN_Opex!K147+BH_Opex!K147+Tower_Opex!K147+Power_Opex!K147, "-")</f>
        <v/>
      </c>
      <c r="L147" s="20">
        <f>IFERROR(RAN_Capex!L147+BH_Capex!L147+Tower_Capex!L147+Labor_Capex!L147+Power_Capex!L147+RAN_Opex!L147+BH_Opex!L147+Tower_Opex!L147+Power_Opex!L147, "-")</f>
        <v/>
      </c>
      <c r="M147" s="21">
        <f>IFERROR(SUMIF((C147:L147), "&lt;&gt;n/a"), "-")</f>
        <v/>
      </c>
      <c r="N147" s="30" t="n"/>
    </row>
    <row r="148">
      <c r="A148" s="20">
        <f>'New_4G_Sites'!A148</f>
        <v/>
      </c>
      <c r="B148" s="20">
        <f>'New_4G_Sites'!B148</f>
        <v/>
      </c>
      <c r="C148" s="20">
        <f>IFERROR(RAN_Capex!C148+BH_Capex!C148+Tower_Capex!C148+Labor_Capex!C148+Power_Capex!C148+RAN_Opex!C148+BH_Opex!C148+Tower_Opex!C148+Power_Opex!C148, "-")</f>
        <v/>
      </c>
      <c r="D148" s="20">
        <f>IFERROR(RAN_Capex!D148+BH_Capex!D148+Tower_Capex!D148+Labor_Capex!D148+Power_Capex!D148+RAN_Opex!D148+BH_Opex!D148+Tower_Opex!D148+Power_Opex!D148, "-")</f>
        <v/>
      </c>
      <c r="E148" s="20">
        <f>IFERROR(RAN_Capex!E148+BH_Capex!E148+Tower_Capex!E148+Labor_Capex!E148+Power_Capex!E148+RAN_Opex!E148+BH_Opex!E148+Tower_Opex!E148+Power_Opex!E148, "-")</f>
        <v/>
      </c>
      <c r="F148" s="20">
        <f>IFERROR(RAN_Capex!F148+BH_Capex!F148+Tower_Capex!F148+Labor_Capex!F148+Power_Capex!F148+RAN_Opex!F148+BH_Opex!F148+Tower_Opex!F148+Power_Opex!F148, "-")</f>
        <v/>
      </c>
      <c r="G148" s="20">
        <f>IFERROR(RAN_Capex!G148+BH_Capex!G148+Tower_Capex!G148+Labor_Capex!G148+Power_Capex!G148+RAN_Opex!G148+BH_Opex!G148+Tower_Opex!G148+Power_Opex!G148, "-")</f>
        <v/>
      </c>
      <c r="H148" s="20">
        <f>IFERROR(RAN_Capex!H148+BH_Capex!H148+Tower_Capex!H148+Labor_Capex!H148+Power_Capex!H148+RAN_Opex!H148+BH_Opex!H148+Tower_Opex!H148+Power_Opex!H148, "-")</f>
        <v/>
      </c>
      <c r="I148" s="20">
        <f>IFERROR(RAN_Capex!I148+BH_Capex!I148+Tower_Capex!I148+Labor_Capex!I148+Power_Capex!I148+RAN_Opex!I148+BH_Opex!I148+Tower_Opex!I148+Power_Opex!I148, "-")</f>
        <v/>
      </c>
      <c r="J148" s="20">
        <f>IFERROR(RAN_Capex!J148+BH_Capex!J148+Tower_Capex!J148+Labor_Capex!J148+Power_Capex!J148+RAN_Opex!J148+BH_Opex!J148+Tower_Opex!J148+Power_Opex!J148, "-")</f>
        <v/>
      </c>
      <c r="K148" s="20">
        <f>IFERROR(RAN_Capex!K148+BH_Capex!K148+Tower_Capex!K148+Labor_Capex!K148+Power_Capex!K148+RAN_Opex!K148+BH_Opex!K148+Tower_Opex!K148+Power_Opex!K148, "-")</f>
        <v/>
      </c>
      <c r="L148" s="20">
        <f>IFERROR(RAN_Capex!L148+BH_Capex!L148+Tower_Capex!L148+Labor_Capex!L148+Power_Capex!L148+RAN_Opex!L148+BH_Opex!L148+Tower_Opex!L148+Power_Opex!L148, "-")</f>
        <v/>
      </c>
      <c r="M148" s="21">
        <f>IFERROR(SUMIF((C148:L148), "&lt;&gt;n/a"), "-")</f>
        <v/>
      </c>
      <c r="N148" s="30" t="n"/>
    </row>
    <row r="149">
      <c r="A149" s="20">
        <f>'New_4G_Sites'!A149</f>
        <v/>
      </c>
      <c r="B149" s="20">
        <f>'New_4G_Sites'!B149</f>
        <v/>
      </c>
      <c r="C149" s="20">
        <f>IFERROR(RAN_Capex!C149+BH_Capex!C149+Tower_Capex!C149+Labor_Capex!C149+Power_Capex!C149+RAN_Opex!C149+BH_Opex!C149+Tower_Opex!C149+Power_Opex!C149, "-")</f>
        <v/>
      </c>
      <c r="D149" s="20">
        <f>IFERROR(RAN_Capex!D149+BH_Capex!D149+Tower_Capex!D149+Labor_Capex!D149+Power_Capex!D149+RAN_Opex!D149+BH_Opex!D149+Tower_Opex!D149+Power_Opex!D149, "-")</f>
        <v/>
      </c>
      <c r="E149" s="20">
        <f>IFERROR(RAN_Capex!E149+BH_Capex!E149+Tower_Capex!E149+Labor_Capex!E149+Power_Capex!E149+RAN_Opex!E149+BH_Opex!E149+Tower_Opex!E149+Power_Opex!E149, "-")</f>
        <v/>
      </c>
      <c r="F149" s="20">
        <f>IFERROR(RAN_Capex!F149+BH_Capex!F149+Tower_Capex!F149+Labor_Capex!F149+Power_Capex!F149+RAN_Opex!F149+BH_Opex!F149+Tower_Opex!F149+Power_Opex!F149, "-")</f>
        <v/>
      </c>
      <c r="G149" s="20">
        <f>IFERROR(RAN_Capex!G149+BH_Capex!G149+Tower_Capex!G149+Labor_Capex!G149+Power_Capex!G149+RAN_Opex!G149+BH_Opex!G149+Tower_Opex!G149+Power_Opex!G149, "-")</f>
        <v/>
      </c>
      <c r="H149" s="20">
        <f>IFERROR(RAN_Capex!H149+BH_Capex!H149+Tower_Capex!H149+Labor_Capex!H149+Power_Capex!H149+RAN_Opex!H149+BH_Opex!H149+Tower_Opex!H149+Power_Opex!H149, "-")</f>
        <v/>
      </c>
      <c r="I149" s="20">
        <f>IFERROR(RAN_Capex!I149+BH_Capex!I149+Tower_Capex!I149+Labor_Capex!I149+Power_Capex!I149+RAN_Opex!I149+BH_Opex!I149+Tower_Opex!I149+Power_Opex!I149, "-")</f>
        <v/>
      </c>
      <c r="J149" s="20">
        <f>IFERROR(RAN_Capex!J149+BH_Capex!J149+Tower_Capex!J149+Labor_Capex!J149+Power_Capex!J149+RAN_Opex!J149+BH_Opex!J149+Tower_Opex!J149+Power_Opex!J149, "-")</f>
        <v/>
      </c>
      <c r="K149" s="20">
        <f>IFERROR(RAN_Capex!K149+BH_Capex!K149+Tower_Capex!K149+Labor_Capex!K149+Power_Capex!K149+RAN_Opex!K149+BH_Opex!K149+Tower_Opex!K149+Power_Opex!K149, "-")</f>
        <v/>
      </c>
      <c r="L149" s="20">
        <f>IFERROR(RAN_Capex!L149+BH_Capex!L149+Tower_Capex!L149+Labor_Capex!L149+Power_Capex!L149+RAN_Opex!L149+BH_Opex!L149+Tower_Opex!L149+Power_Opex!L149, "-")</f>
        <v/>
      </c>
      <c r="M149" s="21">
        <f>IFERROR(SUMIF((C149:L149), "&lt;&gt;n/a"), "-")</f>
        <v/>
      </c>
      <c r="N149" s="30" t="n"/>
    </row>
    <row r="150">
      <c r="A150" s="20">
        <f>'New_4G_Sites'!A150</f>
        <v/>
      </c>
      <c r="B150" s="20">
        <f>'New_4G_Sites'!B150</f>
        <v/>
      </c>
      <c r="C150" s="20">
        <f>IFERROR(RAN_Capex!C150+BH_Capex!C150+Tower_Capex!C150+Labor_Capex!C150+Power_Capex!C150+RAN_Opex!C150+BH_Opex!C150+Tower_Opex!C150+Power_Opex!C150, "-")</f>
        <v/>
      </c>
      <c r="D150" s="20">
        <f>IFERROR(RAN_Capex!D150+BH_Capex!D150+Tower_Capex!D150+Labor_Capex!D150+Power_Capex!D150+RAN_Opex!D150+BH_Opex!D150+Tower_Opex!D150+Power_Opex!D150, "-")</f>
        <v/>
      </c>
      <c r="E150" s="20">
        <f>IFERROR(RAN_Capex!E150+BH_Capex!E150+Tower_Capex!E150+Labor_Capex!E150+Power_Capex!E150+RAN_Opex!E150+BH_Opex!E150+Tower_Opex!E150+Power_Opex!E150, "-")</f>
        <v/>
      </c>
      <c r="F150" s="20">
        <f>IFERROR(RAN_Capex!F150+BH_Capex!F150+Tower_Capex!F150+Labor_Capex!F150+Power_Capex!F150+RAN_Opex!F150+BH_Opex!F150+Tower_Opex!F150+Power_Opex!F150, "-")</f>
        <v/>
      </c>
      <c r="G150" s="20">
        <f>IFERROR(RAN_Capex!G150+BH_Capex!G150+Tower_Capex!G150+Labor_Capex!G150+Power_Capex!G150+RAN_Opex!G150+BH_Opex!G150+Tower_Opex!G150+Power_Opex!G150, "-")</f>
        <v/>
      </c>
      <c r="H150" s="20">
        <f>IFERROR(RAN_Capex!H150+BH_Capex!H150+Tower_Capex!H150+Labor_Capex!H150+Power_Capex!H150+RAN_Opex!H150+BH_Opex!H150+Tower_Opex!H150+Power_Opex!H150, "-")</f>
        <v/>
      </c>
      <c r="I150" s="20">
        <f>IFERROR(RAN_Capex!I150+BH_Capex!I150+Tower_Capex!I150+Labor_Capex!I150+Power_Capex!I150+RAN_Opex!I150+BH_Opex!I150+Tower_Opex!I150+Power_Opex!I150, "-")</f>
        <v/>
      </c>
      <c r="J150" s="20">
        <f>IFERROR(RAN_Capex!J150+BH_Capex!J150+Tower_Capex!J150+Labor_Capex!J150+Power_Capex!J150+RAN_Opex!J150+BH_Opex!J150+Tower_Opex!J150+Power_Opex!J150, "-")</f>
        <v/>
      </c>
      <c r="K150" s="20">
        <f>IFERROR(RAN_Capex!K150+BH_Capex!K150+Tower_Capex!K150+Labor_Capex!K150+Power_Capex!K150+RAN_Opex!K150+BH_Opex!K150+Tower_Opex!K150+Power_Opex!K150, "-")</f>
        <v/>
      </c>
      <c r="L150" s="20">
        <f>IFERROR(RAN_Capex!L150+BH_Capex!L150+Tower_Capex!L150+Labor_Capex!L150+Power_Capex!L150+RAN_Opex!L150+BH_Opex!L150+Tower_Opex!L150+Power_Opex!L150, "-")</f>
        <v/>
      </c>
      <c r="M150" s="21">
        <f>IFERROR(SUMIF((C150:L150), "&lt;&gt;n/a"), "-")</f>
        <v/>
      </c>
      <c r="N150" s="30" t="n"/>
    </row>
    <row r="151">
      <c r="A151" s="20">
        <f>'New_4G_Sites'!A151</f>
        <v/>
      </c>
      <c r="B151" s="20">
        <f>'New_4G_Sites'!B151</f>
        <v/>
      </c>
      <c r="C151" s="20">
        <f>IFERROR(RAN_Capex!C151+BH_Capex!C151+Tower_Capex!C151+Labor_Capex!C151+Power_Capex!C151+RAN_Opex!C151+BH_Opex!C151+Tower_Opex!C151+Power_Opex!C151, "-")</f>
        <v/>
      </c>
      <c r="D151" s="20">
        <f>IFERROR(RAN_Capex!D151+BH_Capex!D151+Tower_Capex!D151+Labor_Capex!D151+Power_Capex!D151+RAN_Opex!D151+BH_Opex!D151+Tower_Opex!D151+Power_Opex!D151, "-")</f>
        <v/>
      </c>
      <c r="E151" s="20">
        <f>IFERROR(RAN_Capex!E151+BH_Capex!E151+Tower_Capex!E151+Labor_Capex!E151+Power_Capex!E151+RAN_Opex!E151+BH_Opex!E151+Tower_Opex!E151+Power_Opex!E151, "-")</f>
        <v/>
      </c>
      <c r="F151" s="20">
        <f>IFERROR(RAN_Capex!F151+BH_Capex!F151+Tower_Capex!F151+Labor_Capex!F151+Power_Capex!F151+RAN_Opex!F151+BH_Opex!F151+Tower_Opex!F151+Power_Opex!F151, "-")</f>
        <v/>
      </c>
      <c r="G151" s="20">
        <f>IFERROR(RAN_Capex!G151+BH_Capex!G151+Tower_Capex!G151+Labor_Capex!G151+Power_Capex!G151+RAN_Opex!G151+BH_Opex!G151+Tower_Opex!G151+Power_Opex!G151, "-")</f>
        <v/>
      </c>
      <c r="H151" s="20">
        <f>IFERROR(RAN_Capex!H151+BH_Capex!H151+Tower_Capex!H151+Labor_Capex!H151+Power_Capex!H151+RAN_Opex!H151+BH_Opex!H151+Tower_Opex!H151+Power_Opex!H151, "-")</f>
        <v/>
      </c>
      <c r="I151" s="20">
        <f>IFERROR(RAN_Capex!I151+BH_Capex!I151+Tower_Capex!I151+Labor_Capex!I151+Power_Capex!I151+RAN_Opex!I151+BH_Opex!I151+Tower_Opex!I151+Power_Opex!I151, "-")</f>
        <v/>
      </c>
      <c r="J151" s="20">
        <f>IFERROR(RAN_Capex!J151+BH_Capex!J151+Tower_Capex!J151+Labor_Capex!J151+Power_Capex!J151+RAN_Opex!J151+BH_Opex!J151+Tower_Opex!J151+Power_Opex!J151, "-")</f>
        <v/>
      </c>
      <c r="K151" s="20">
        <f>IFERROR(RAN_Capex!K151+BH_Capex!K151+Tower_Capex!K151+Labor_Capex!K151+Power_Capex!K151+RAN_Opex!K151+BH_Opex!K151+Tower_Opex!K151+Power_Opex!K151, "-")</f>
        <v/>
      </c>
      <c r="L151" s="20">
        <f>IFERROR(RAN_Capex!L151+BH_Capex!L151+Tower_Capex!L151+Labor_Capex!L151+Power_Capex!L151+RAN_Opex!L151+BH_Opex!L151+Tower_Opex!L151+Power_Opex!L151, "-")</f>
        <v/>
      </c>
      <c r="M151" s="21">
        <f>IFERROR(SUMIF((C151:L151), "&lt;&gt;n/a"), "-")</f>
        <v/>
      </c>
      <c r="N151" s="30" t="n"/>
    </row>
    <row r="152">
      <c r="A152" s="20">
        <f>'New_4G_Sites'!A152</f>
        <v/>
      </c>
      <c r="B152" s="20">
        <f>'New_4G_Sites'!B152</f>
        <v/>
      </c>
      <c r="C152" s="20">
        <f>IFERROR(RAN_Capex!C152+BH_Capex!C152+Tower_Capex!C152+Labor_Capex!C152+Power_Capex!C152+RAN_Opex!C152+BH_Opex!C152+Tower_Opex!C152+Power_Opex!C152, "-")</f>
        <v/>
      </c>
      <c r="D152" s="20">
        <f>IFERROR(RAN_Capex!D152+BH_Capex!D152+Tower_Capex!D152+Labor_Capex!D152+Power_Capex!D152+RAN_Opex!D152+BH_Opex!D152+Tower_Opex!D152+Power_Opex!D152, "-")</f>
        <v/>
      </c>
      <c r="E152" s="20">
        <f>IFERROR(RAN_Capex!E152+BH_Capex!E152+Tower_Capex!E152+Labor_Capex!E152+Power_Capex!E152+RAN_Opex!E152+BH_Opex!E152+Tower_Opex!E152+Power_Opex!E152, "-")</f>
        <v/>
      </c>
      <c r="F152" s="20">
        <f>IFERROR(RAN_Capex!F152+BH_Capex!F152+Tower_Capex!F152+Labor_Capex!F152+Power_Capex!F152+RAN_Opex!F152+BH_Opex!F152+Tower_Opex!F152+Power_Opex!F152, "-")</f>
        <v/>
      </c>
      <c r="G152" s="20">
        <f>IFERROR(RAN_Capex!G152+BH_Capex!G152+Tower_Capex!G152+Labor_Capex!G152+Power_Capex!G152+RAN_Opex!G152+BH_Opex!G152+Tower_Opex!G152+Power_Opex!G152, "-")</f>
        <v/>
      </c>
      <c r="H152" s="20">
        <f>IFERROR(RAN_Capex!H152+BH_Capex!H152+Tower_Capex!H152+Labor_Capex!H152+Power_Capex!H152+RAN_Opex!H152+BH_Opex!H152+Tower_Opex!H152+Power_Opex!H152, "-")</f>
        <v/>
      </c>
      <c r="I152" s="20">
        <f>IFERROR(RAN_Capex!I152+BH_Capex!I152+Tower_Capex!I152+Labor_Capex!I152+Power_Capex!I152+RAN_Opex!I152+BH_Opex!I152+Tower_Opex!I152+Power_Opex!I152, "-")</f>
        <v/>
      </c>
      <c r="J152" s="20">
        <f>IFERROR(RAN_Capex!J152+BH_Capex!J152+Tower_Capex!J152+Labor_Capex!J152+Power_Capex!J152+RAN_Opex!J152+BH_Opex!J152+Tower_Opex!J152+Power_Opex!J152, "-")</f>
        <v/>
      </c>
      <c r="K152" s="20">
        <f>IFERROR(RAN_Capex!K152+BH_Capex!K152+Tower_Capex!K152+Labor_Capex!K152+Power_Capex!K152+RAN_Opex!K152+BH_Opex!K152+Tower_Opex!K152+Power_Opex!K152, "-")</f>
        <v/>
      </c>
      <c r="L152" s="20">
        <f>IFERROR(RAN_Capex!L152+BH_Capex!L152+Tower_Capex!L152+Labor_Capex!L152+Power_Capex!L152+RAN_Opex!L152+BH_Opex!L152+Tower_Opex!L152+Power_Opex!L152, "-")</f>
        <v/>
      </c>
      <c r="M152" s="21">
        <f>IFERROR(SUMIF((C152:L152), "&lt;&gt;n/a"), "-")</f>
        <v/>
      </c>
      <c r="N152" s="30" t="n"/>
    </row>
    <row r="153">
      <c r="A153" s="20">
        <f>'New_4G_Sites'!A153</f>
        <v/>
      </c>
      <c r="B153" s="20">
        <f>'New_4G_Sites'!B153</f>
        <v/>
      </c>
      <c r="C153" s="20">
        <f>IFERROR(RAN_Capex!C153+BH_Capex!C153+Tower_Capex!C153+Labor_Capex!C153+Power_Capex!C153+RAN_Opex!C153+BH_Opex!C153+Tower_Opex!C153+Power_Opex!C153, "-")</f>
        <v/>
      </c>
      <c r="D153" s="20">
        <f>IFERROR(RAN_Capex!D153+BH_Capex!D153+Tower_Capex!D153+Labor_Capex!D153+Power_Capex!D153+RAN_Opex!D153+BH_Opex!D153+Tower_Opex!D153+Power_Opex!D153, "-")</f>
        <v/>
      </c>
      <c r="E153" s="20">
        <f>IFERROR(RAN_Capex!E153+BH_Capex!E153+Tower_Capex!E153+Labor_Capex!E153+Power_Capex!E153+RAN_Opex!E153+BH_Opex!E153+Tower_Opex!E153+Power_Opex!E153, "-")</f>
        <v/>
      </c>
      <c r="F153" s="20">
        <f>IFERROR(RAN_Capex!F153+BH_Capex!F153+Tower_Capex!F153+Labor_Capex!F153+Power_Capex!F153+RAN_Opex!F153+BH_Opex!F153+Tower_Opex!F153+Power_Opex!F153, "-")</f>
        <v/>
      </c>
      <c r="G153" s="20">
        <f>IFERROR(RAN_Capex!G153+BH_Capex!G153+Tower_Capex!G153+Labor_Capex!G153+Power_Capex!G153+RAN_Opex!G153+BH_Opex!G153+Tower_Opex!G153+Power_Opex!G153, "-")</f>
        <v/>
      </c>
      <c r="H153" s="20">
        <f>IFERROR(RAN_Capex!H153+BH_Capex!H153+Tower_Capex!H153+Labor_Capex!H153+Power_Capex!H153+RAN_Opex!H153+BH_Opex!H153+Tower_Opex!H153+Power_Opex!H153, "-")</f>
        <v/>
      </c>
      <c r="I153" s="20">
        <f>IFERROR(RAN_Capex!I153+BH_Capex!I153+Tower_Capex!I153+Labor_Capex!I153+Power_Capex!I153+RAN_Opex!I153+BH_Opex!I153+Tower_Opex!I153+Power_Opex!I153, "-")</f>
        <v/>
      </c>
      <c r="J153" s="20">
        <f>IFERROR(RAN_Capex!J153+BH_Capex!J153+Tower_Capex!J153+Labor_Capex!J153+Power_Capex!J153+RAN_Opex!J153+BH_Opex!J153+Tower_Opex!J153+Power_Opex!J153, "-")</f>
        <v/>
      </c>
      <c r="K153" s="20">
        <f>IFERROR(RAN_Capex!K153+BH_Capex!K153+Tower_Capex!K153+Labor_Capex!K153+Power_Capex!K153+RAN_Opex!K153+BH_Opex!K153+Tower_Opex!K153+Power_Opex!K153, "-")</f>
        <v/>
      </c>
      <c r="L153" s="20">
        <f>IFERROR(RAN_Capex!L153+BH_Capex!L153+Tower_Capex!L153+Labor_Capex!L153+Power_Capex!L153+RAN_Opex!L153+BH_Opex!L153+Tower_Opex!L153+Power_Opex!L153, "-")</f>
        <v/>
      </c>
      <c r="M153" s="21">
        <f>IFERROR(SUMIF((C153:L153), "&lt;&gt;n/a"), "-")</f>
        <v/>
      </c>
      <c r="N153" s="30" t="n"/>
    </row>
    <row r="154">
      <c r="A154" s="20">
        <f>'New_4G_Sites'!A154</f>
        <v/>
      </c>
      <c r="B154" s="20">
        <f>'New_4G_Sites'!B154</f>
        <v/>
      </c>
      <c r="C154" s="20">
        <f>IFERROR(RAN_Capex!C154+BH_Capex!C154+Tower_Capex!C154+Labor_Capex!C154+Power_Capex!C154+RAN_Opex!C154+BH_Opex!C154+Tower_Opex!C154+Power_Opex!C154, "-")</f>
        <v/>
      </c>
      <c r="D154" s="20">
        <f>IFERROR(RAN_Capex!D154+BH_Capex!D154+Tower_Capex!D154+Labor_Capex!D154+Power_Capex!D154+RAN_Opex!D154+BH_Opex!D154+Tower_Opex!D154+Power_Opex!D154, "-")</f>
        <v/>
      </c>
      <c r="E154" s="20">
        <f>IFERROR(RAN_Capex!E154+BH_Capex!E154+Tower_Capex!E154+Labor_Capex!E154+Power_Capex!E154+RAN_Opex!E154+BH_Opex!E154+Tower_Opex!E154+Power_Opex!E154, "-")</f>
        <v/>
      </c>
      <c r="F154" s="20">
        <f>IFERROR(RAN_Capex!F154+BH_Capex!F154+Tower_Capex!F154+Labor_Capex!F154+Power_Capex!F154+RAN_Opex!F154+BH_Opex!F154+Tower_Opex!F154+Power_Opex!F154, "-")</f>
        <v/>
      </c>
      <c r="G154" s="20">
        <f>IFERROR(RAN_Capex!G154+BH_Capex!G154+Tower_Capex!G154+Labor_Capex!G154+Power_Capex!G154+RAN_Opex!G154+BH_Opex!G154+Tower_Opex!G154+Power_Opex!G154, "-")</f>
        <v/>
      </c>
      <c r="H154" s="20">
        <f>IFERROR(RAN_Capex!H154+BH_Capex!H154+Tower_Capex!H154+Labor_Capex!H154+Power_Capex!H154+RAN_Opex!H154+BH_Opex!H154+Tower_Opex!H154+Power_Opex!H154, "-")</f>
        <v/>
      </c>
      <c r="I154" s="20">
        <f>IFERROR(RAN_Capex!I154+BH_Capex!I154+Tower_Capex!I154+Labor_Capex!I154+Power_Capex!I154+RAN_Opex!I154+BH_Opex!I154+Tower_Opex!I154+Power_Opex!I154, "-")</f>
        <v/>
      </c>
      <c r="J154" s="20">
        <f>IFERROR(RAN_Capex!J154+BH_Capex!J154+Tower_Capex!J154+Labor_Capex!J154+Power_Capex!J154+RAN_Opex!J154+BH_Opex!J154+Tower_Opex!J154+Power_Opex!J154, "-")</f>
        <v/>
      </c>
      <c r="K154" s="20">
        <f>IFERROR(RAN_Capex!K154+BH_Capex!K154+Tower_Capex!K154+Labor_Capex!K154+Power_Capex!K154+RAN_Opex!K154+BH_Opex!K154+Tower_Opex!K154+Power_Opex!K154, "-")</f>
        <v/>
      </c>
      <c r="L154" s="20">
        <f>IFERROR(RAN_Capex!L154+BH_Capex!L154+Tower_Capex!L154+Labor_Capex!L154+Power_Capex!L154+RAN_Opex!L154+BH_Opex!L154+Tower_Opex!L154+Power_Opex!L154, "-")</f>
        <v/>
      </c>
      <c r="M154" s="21">
        <f>IFERROR(SUMIF((C154:L154), "&lt;&gt;n/a"), "-")</f>
        <v/>
      </c>
      <c r="N154" s="30" t="n"/>
    </row>
    <row r="155">
      <c r="A155" s="20">
        <f>'New_4G_Sites'!A155</f>
        <v/>
      </c>
      <c r="B155" s="20">
        <f>'New_4G_Sites'!B155</f>
        <v/>
      </c>
      <c r="C155" s="20">
        <f>IFERROR(RAN_Capex!C155+BH_Capex!C155+Tower_Capex!C155+Labor_Capex!C155+Power_Capex!C155+RAN_Opex!C155+BH_Opex!C155+Tower_Opex!C155+Power_Opex!C155, "-")</f>
        <v/>
      </c>
      <c r="D155" s="20">
        <f>IFERROR(RAN_Capex!D155+BH_Capex!D155+Tower_Capex!D155+Labor_Capex!D155+Power_Capex!D155+RAN_Opex!D155+BH_Opex!D155+Tower_Opex!D155+Power_Opex!D155, "-")</f>
        <v/>
      </c>
      <c r="E155" s="20">
        <f>IFERROR(RAN_Capex!E155+BH_Capex!E155+Tower_Capex!E155+Labor_Capex!E155+Power_Capex!E155+RAN_Opex!E155+BH_Opex!E155+Tower_Opex!E155+Power_Opex!E155, "-")</f>
        <v/>
      </c>
      <c r="F155" s="20">
        <f>IFERROR(RAN_Capex!F155+BH_Capex!F155+Tower_Capex!F155+Labor_Capex!F155+Power_Capex!F155+RAN_Opex!F155+BH_Opex!F155+Tower_Opex!F155+Power_Opex!F155, "-")</f>
        <v/>
      </c>
      <c r="G155" s="20">
        <f>IFERROR(RAN_Capex!G155+BH_Capex!G155+Tower_Capex!G155+Labor_Capex!G155+Power_Capex!G155+RAN_Opex!G155+BH_Opex!G155+Tower_Opex!G155+Power_Opex!G155, "-")</f>
        <v/>
      </c>
      <c r="H155" s="20">
        <f>IFERROR(RAN_Capex!H155+BH_Capex!H155+Tower_Capex!H155+Labor_Capex!H155+Power_Capex!H155+RAN_Opex!H155+BH_Opex!H155+Tower_Opex!H155+Power_Opex!H155, "-")</f>
        <v/>
      </c>
      <c r="I155" s="20">
        <f>IFERROR(RAN_Capex!I155+BH_Capex!I155+Tower_Capex!I155+Labor_Capex!I155+Power_Capex!I155+RAN_Opex!I155+BH_Opex!I155+Tower_Opex!I155+Power_Opex!I155, "-")</f>
        <v/>
      </c>
      <c r="J155" s="20">
        <f>IFERROR(RAN_Capex!J155+BH_Capex!J155+Tower_Capex!J155+Labor_Capex!J155+Power_Capex!J155+RAN_Opex!J155+BH_Opex!J155+Tower_Opex!J155+Power_Opex!J155, "-")</f>
        <v/>
      </c>
      <c r="K155" s="20">
        <f>IFERROR(RAN_Capex!K155+BH_Capex!K155+Tower_Capex!K155+Labor_Capex!K155+Power_Capex!K155+RAN_Opex!K155+BH_Opex!K155+Tower_Opex!K155+Power_Opex!K155, "-")</f>
        <v/>
      </c>
      <c r="L155" s="20">
        <f>IFERROR(RAN_Capex!L155+BH_Capex!L155+Tower_Capex!L155+Labor_Capex!L155+Power_Capex!L155+RAN_Opex!L155+BH_Opex!L155+Tower_Opex!L155+Power_Opex!L155, "-")</f>
        <v/>
      </c>
      <c r="M155" s="21">
        <f>IFERROR(SUMIF((C155:L155), "&lt;&gt;n/a"), "-")</f>
        <v/>
      </c>
      <c r="N155" s="30" t="n"/>
    </row>
    <row r="156">
      <c r="A156" s="20">
        <f>'New_4G_Sites'!A156</f>
        <v/>
      </c>
      <c r="B156" s="20">
        <f>'New_4G_Sites'!B156</f>
        <v/>
      </c>
      <c r="C156" s="20">
        <f>IFERROR(RAN_Capex!C156+BH_Capex!C156+Tower_Capex!C156+Labor_Capex!C156+Power_Capex!C156+RAN_Opex!C156+BH_Opex!C156+Tower_Opex!C156+Power_Opex!C156, "-")</f>
        <v/>
      </c>
      <c r="D156" s="20">
        <f>IFERROR(RAN_Capex!D156+BH_Capex!D156+Tower_Capex!D156+Labor_Capex!D156+Power_Capex!D156+RAN_Opex!D156+BH_Opex!D156+Tower_Opex!D156+Power_Opex!D156, "-")</f>
        <v/>
      </c>
      <c r="E156" s="20">
        <f>IFERROR(RAN_Capex!E156+BH_Capex!E156+Tower_Capex!E156+Labor_Capex!E156+Power_Capex!E156+RAN_Opex!E156+BH_Opex!E156+Tower_Opex!E156+Power_Opex!E156, "-")</f>
        <v/>
      </c>
      <c r="F156" s="20">
        <f>IFERROR(RAN_Capex!F156+BH_Capex!F156+Tower_Capex!F156+Labor_Capex!F156+Power_Capex!F156+RAN_Opex!F156+BH_Opex!F156+Tower_Opex!F156+Power_Opex!F156, "-")</f>
        <v/>
      </c>
      <c r="G156" s="20">
        <f>IFERROR(RAN_Capex!G156+BH_Capex!G156+Tower_Capex!G156+Labor_Capex!G156+Power_Capex!G156+RAN_Opex!G156+BH_Opex!G156+Tower_Opex!G156+Power_Opex!G156, "-")</f>
        <v/>
      </c>
      <c r="H156" s="20">
        <f>IFERROR(RAN_Capex!H156+BH_Capex!H156+Tower_Capex!H156+Labor_Capex!H156+Power_Capex!H156+RAN_Opex!H156+BH_Opex!H156+Tower_Opex!H156+Power_Opex!H156, "-")</f>
        <v/>
      </c>
      <c r="I156" s="20">
        <f>IFERROR(RAN_Capex!I156+BH_Capex!I156+Tower_Capex!I156+Labor_Capex!I156+Power_Capex!I156+RAN_Opex!I156+BH_Opex!I156+Tower_Opex!I156+Power_Opex!I156, "-")</f>
        <v/>
      </c>
      <c r="J156" s="20">
        <f>IFERROR(RAN_Capex!J156+BH_Capex!J156+Tower_Capex!J156+Labor_Capex!J156+Power_Capex!J156+RAN_Opex!J156+BH_Opex!J156+Tower_Opex!J156+Power_Opex!J156, "-")</f>
        <v/>
      </c>
      <c r="K156" s="20">
        <f>IFERROR(RAN_Capex!K156+BH_Capex!K156+Tower_Capex!K156+Labor_Capex!K156+Power_Capex!K156+RAN_Opex!K156+BH_Opex!K156+Tower_Opex!K156+Power_Opex!K156, "-")</f>
        <v/>
      </c>
      <c r="L156" s="20">
        <f>IFERROR(RAN_Capex!L156+BH_Capex!L156+Tower_Capex!L156+Labor_Capex!L156+Power_Capex!L156+RAN_Opex!L156+BH_Opex!L156+Tower_Opex!L156+Power_Opex!L156, "-")</f>
        <v/>
      </c>
      <c r="M156" s="21">
        <f>IFERROR(SUMIF((C156:L156), "&lt;&gt;n/a"), "-")</f>
        <v/>
      </c>
      <c r="N156" s="30" t="n"/>
    </row>
    <row r="157">
      <c r="A157" s="20">
        <f>'New_4G_Sites'!A157</f>
        <v/>
      </c>
      <c r="B157" s="20">
        <f>'New_4G_Sites'!B157</f>
        <v/>
      </c>
      <c r="C157" s="20">
        <f>IFERROR(RAN_Capex!C157+BH_Capex!C157+Tower_Capex!C157+Labor_Capex!C157+Power_Capex!C157+RAN_Opex!C157+BH_Opex!C157+Tower_Opex!C157+Power_Opex!C157, "-")</f>
        <v/>
      </c>
      <c r="D157" s="20">
        <f>IFERROR(RAN_Capex!D157+BH_Capex!D157+Tower_Capex!D157+Labor_Capex!D157+Power_Capex!D157+RAN_Opex!D157+BH_Opex!D157+Tower_Opex!D157+Power_Opex!D157, "-")</f>
        <v/>
      </c>
      <c r="E157" s="20">
        <f>IFERROR(RAN_Capex!E157+BH_Capex!E157+Tower_Capex!E157+Labor_Capex!E157+Power_Capex!E157+RAN_Opex!E157+BH_Opex!E157+Tower_Opex!E157+Power_Opex!E157, "-")</f>
        <v/>
      </c>
      <c r="F157" s="20">
        <f>IFERROR(RAN_Capex!F157+BH_Capex!F157+Tower_Capex!F157+Labor_Capex!F157+Power_Capex!F157+RAN_Opex!F157+BH_Opex!F157+Tower_Opex!F157+Power_Opex!F157, "-")</f>
        <v/>
      </c>
      <c r="G157" s="20">
        <f>IFERROR(RAN_Capex!G157+BH_Capex!G157+Tower_Capex!G157+Labor_Capex!G157+Power_Capex!G157+RAN_Opex!G157+BH_Opex!G157+Tower_Opex!G157+Power_Opex!G157, "-")</f>
        <v/>
      </c>
      <c r="H157" s="20">
        <f>IFERROR(RAN_Capex!H157+BH_Capex!H157+Tower_Capex!H157+Labor_Capex!H157+Power_Capex!H157+RAN_Opex!H157+BH_Opex!H157+Tower_Opex!H157+Power_Opex!H157, "-")</f>
        <v/>
      </c>
      <c r="I157" s="20">
        <f>IFERROR(RAN_Capex!I157+BH_Capex!I157+Tower_Capex!I157+Labor_Capex!I157+Power_Capex!I157+RAN_Opex!I157+BH_Opex!I157+Tower_Opex!I157+Power_Opex!I157, "-")</f>
        <v/>
      </c>
      <c r="J157" s="20">
        <f>IFERROR(RAN_Capex!J157+BH_Capex!J157+Tower_Capex!J157+Labor_Capex!J157+Power_Capex!J157+RAN_Opex!J157+BH_Opex!J157+Tower_Opex!J157+Power_Opex!J157, "-")</f>
        <v/>
      </c>
      <c r="K157" s="20">
        <f>IFERROR(RAN_Capex!K157+BH_Capex!K157+Tower_Capex!K157+Labor_Capex!K157+Power_Capex!K157+RAN_Opex!K157+BH_Opex!K157+Tower_Opex!K157+Power_Opex!K157, "-")</f>
        <v/>
      </c>
      <c r="L157" s="20">
        <f>IFERROR(RAN_Capex!L157+BH_Capex!L157+Tower_Capex!L157+Labor_Capex!L157+Power_Capex!L157+RAN_Opex!L157+BH_Opex!L157+Tower_Opex!L157+Power_Opex!L157, "-")</f>
        <v/>
      </c>
      <c r="M157" s="21">
        <f>IFERROR(SUMIF((C157:L157), "&lt;&gt;n/a"), "-")</f>
        <v/>
      </c>
      <c r="N157" s="30" t="n"/>
    </row>
    <row r="158">
      <c r="A158" s="20">
        <f>'New_4G_Sites'!A158</f>
        <v/>
      </c>
      <c r="B158" s="20">
        <f>'New_4G_Sites'!B158</f>
        <v/>
      </c>
      <c r="C158" s="20">
        <f>IFERROR(RAN_Capex!C158+BH_Capex!C158+Tower_Capex!C158+Labor_Capex!C158+Power_Capex!C158+RAN_Opex!C158+BH_Opex!C158+Tower_Opex!C158+Power_Opex!C158, "-")</f>
        <v/>
      </c>
      <c r="D158" s="20">
        <f>IFERROR(RAN_Capex!D158+BH_Capex!D158+Tower_Capex!D158+Labor_Capex!D158+Power_Capex!D158+RAN_Opex!D158+BH_Opex!D158+Tower_Opex!D158+Power_Opex!D158, "-")</f>
        <v/>
      </c>
      <c r="E158" s="20">
        <f>IFERROR(RAN_Capex!E158+BH_Capex!E158+Tower_Capex!E158+Labor_Capex!E158+Power_Capex!E158+RAN_Opex!E158+BH_Opex!E158+Tower_Opex!E158+Power_Opex!E158, "-")</f>
        <v/>
      </c>
      <c r="F158" s="20">
        <f>IFERROR(RAN_Capex!F158+BH_Capex!F158+Tower_Capex!F158+Labor_Capex!F158+Power_Capex!F158+RAN_Opex!F158+BH_Opex!F158+Tower_Opex!F158+Power_Opex!F158, "-")</f>
        <v/>
      </c>
      <c r="G158" s="20">
        <f>IFERROR(RAN_Capex!G158+BH_Capex!G158+Tower_Capex!G158+Labor_Capex!G158+Power_Capex!G158+RAN_Opex!G158+BH_Opex!G158+Tower_Opex!G158+Power_Opex!G158, "-")</f>
        <v/>
      </c>
      <c r="H158" s="20">
        <f>IFERROR(RAN_Capex!H158+BH_Capex!H158+Tower_Capex!H158+Labor_Capex!H158+Power_Capex!H158+RAN_Opex!H158+BH_Opex!H158+Tower_Opex!H158+Power_Opex!H158, "-")</f>
        <v/>
      </c>
      <c r="I158" s="20">
        <f>IFERROR(RAN_Capex!I158+BH_Capex!I158+Tower_Capex!I158+Labor_Capex!I158+Power_Capex!I158+RAN_Opex!I158+BH_Opex!I158+Tower_Opex!I158+Power_Opex!I158, "-")</f>
        <v/>
      </c>
      <c r="J158" s="20">
        <f>IFERROR(RAN_Capex!J158+BH_Capex!J158+Tower_Capex!J158+Labor_Capex!J158+Power_Capex!J158+RAN_Opex!J158+BH_Opex!J158+Tower_Opex!J158+Power_Opex!J158, "-")</f>
        <v/>
      </c>
      <c r="K158" s="20">
        <f>IFERROR(RAN_Capex!K158+BH_Capex!K158+Tower_Capex!K158+Labor_Capex!K158+Power_Capex!K158+RAN_Opex!K158+BH_Opex!K158+Tower_Opex!K158+Power_Opex!K158, "-")</f>
        <v/>
      </c>
      <c r="L158" s="20">
        <f>IFERROR(RAN_Capex!L158+BH_Capex!L158+Tower_Capex!L158+Labor_Capex!L158+Power_Capex!L158+RAN_Opex!L158+BH_Opex!L158+Tower_Opex!L158+Power_Opex!L158, "-")</f>
        <v/>
      </c>
      <c r="M158" s="21">
        <f>IFERROR(SUMIF((C158:L158), "&lt;&gt;n/a"), "-")</f>
        <v/>
      </c>
      <c r="N158" s="30" t="n"/>
    </row>
    <row r="159">
      <c r="A159" s="20">
        <f>'New_4G_Sites'!A159</f>
        <v/>
      </c>
      <c r="B159" s="20">
        <f>'New_4G_Sites'!B159</f>
        <v/>
      </c>
      <c r="C159" s="20">
        <f>IFERROR(RAN_Capex!C159+BH_Capex!C159+Tower_Capex!C159+Labor_Capex!C159+Power_Capex!C159+RAN_Opex!C159+BH_Opex!C159+Tower_Opex!C159+Power_Opex!C159, "-")</f>
        <v/>
      </c>
      <c r="D159" s="20">
        <f>IFERROR(RAN_Capex!D159+BH_Capex!D159+Tower_Capex!D159+Labor_Capex!D159+Power_Capex!D159+RAN_Opex!D159+BH_Opex!D159+Tower_Opex!D159+Power_Opex!D159, "-")</f>
        <v/>
      </c>
      <c r="E159" s="20">
        <f>IFERROR(RAN_Capex!E159+BH_Capex!E159+Tower_Capex!E159+Labor_Capex!E159+Power_Capex!E159+RAN_Opex!E159+BH_Opex!E159+Tower_Opex!E159+Power_Opex!E159, "-")</f>
        <v/>
      </c>
      <c r="F159" s="20">
        <f>IFERROR(RAN_Capex!F159+BH_Capex!F159+Tower_Capex!F159+Labor_Capex!F159+Power_Capex!F159+RAN_Opex!F159+BH_Opex!F159+Tower_Opex!F159+Power_Opex!F159, "-")</f>
        <v/>
      </c>
      <c r="G159" s="20">
        <f>IFERROR(RAN_Capex!G159+BH_Capex!G159+Tower_Capex!G159+Labor_Capex!G159+Power_Capex!G159+RAN_Opex!G159+BH_Opex!G159+Tower_Opex!G159+Power_Opex!G159, "-")</f>
        <v/>
      </c>
      <c r="H159" s="20">
        <f>IFERROR(RAN_Capex!H159+BH_Capex!H159+Tower_Capex!H159+Labor_Capex!H159+Power_Capex!H159+RAN_Opex!H159+BH_Opex!H159+Tower_Opex!H159+Power_Opex!H159, "-")</f>
        <v/>
      </c>
      <c r="I159" s="20">
        <f>IFERROR(RAN_Capex!I159+BH_Capex!I159+Tower_Capex!I159+Labor_Capex!I159+Power_Capex!I159+RAN_Opex!I159+BH_Opex!I159+Tower_Opex!I159+Power_Opex!I159, "-")</f>
        <v/>
      </c>
      <c r="J159" s="20">
        <f>IFERROR(RAN_Capex!J159+BH_Capex!J159+Tower_Capex!J159+Labor_Capex!J159+Power_Capex!J159+RAN_Opex!J159+BH_Opex!J159+Tower_Opex!J159+Power_Opex!J159, "-")</f>
        <v/>
      </c>
      <c r="K159" s="20">
        <f>IFERROR(RAN_Capex!K159+BH_Capex!K159+Tower_Capex!K159+Labor_Capex!K159+Power_Capex!K159+RAN_Opex!K159+BH_Opex!K159+Tower_Opex!K159+Power_Opex!K159, "-")</f>
        <v/>
      </c>
      <c r="L159" s="20">
        <f>IFERROR(RAN_Capex!L159+BH_Capex!L159+Tower_Capex!L159+Labor_Capex!L159+Power_Capex!L159+RAN_Opex!L159+BH_Opex!L159+Tower_Opex!L159+Power_Opex!L159, "-")</f>
        <v/>
      </c>
      <c r="M159" s="21">
        <f>IFERROR(SUMIF((C159:L159), "&lt;&gt;n/a"), "-")</f>
        <v/>
      </c>
      <c r="N159" s="30" t="n"/>
    </row>
    <row r="160">
      <c r="A160" s="20">
        <f>'New_4G_Sites'!A160</f>
        <v/>
      </c>
      <c r="B160" s="20">
        <f>'New_4G_Sites'!B160</f>
        <v/>
      </c>
      <c r="C160" s="20">
        <f>IFERROR(RAN_Capex!C160+BH_Capex!C160+Tower_Capex!C160+Labor_Capex!C160+Power_Capex!C160+RAN_Opex!C160+BH_Opex!C160+Tower_Opex!C160+Power_Opex!C160, "-")</f>
        <v/>
      </c>
      <c r="D160" s="20">
        <f>IFERROR(RAN_Capex!D160+BH_Capex!D160+Tower_Capex!D160+Labor_Capex!D160+Power_Capex!D160+RAN_Opex!D160+BH_Opex!D160+Tower_Opex!D160+Power_Opex!D160, "-")</f>
        <v/>
      </c>
      <c r="E160" s="20">
        <f>IFERROR(RAN_Capex!E160+BH_Capex!E160+Tower_Capex!E160+Labor_Capex!E160+Power_Capex!E160+RAN_Opex!E160+BH_Opex!E160+Tower_Opex!E160+Power_Opex!E160, "-")</f>
        <v/>
      </c>
      <c r="F160" s="20">
        <f>IFERROR(RAN_Capex!F160+BH_Capex!F160+Tower_Capex!F160+Labor_Capex!F160+Power_Capex!F160+RAN_Opex!F160+BH_Opex!F160+Tower_Opex!F160+Power_Opex!F160, "-")</f>
        <v/>
      </c>
      <c r="G160" s="20">
        <f>IFERROR(RAN_Capex!G160+BH_Capex!G160+Tower_Capex!G160+Labor_Capex!G160+Power_Capex!G160+RAN_Opex!G160+BH_Opex!G160+Tower_Opex!G160+Power_Opex!G160, "-")</f>
        <v/>
      </c>
      <c r="H160" s="20">
        <f>IFERROR(RAN_Capex!H160+BH_Capex!H160+Tower_Capex!H160+Labor_Capex!H160+Power_Capex!H160+RAN_Opex!H160+BH_Opex!H160+Tower_Opex!H160+Power_Opex!H160, "-")</f>
        <v/>
      </c>
      <c r="I160" s="20">
        <f>IFERROR(RAN_Capex!I160+BH_Capex!I160+Tower_Capex!I160+Labor_Capex!I160+Power_Capex!I160+RAN_Opex!I160+BH_Opex!I160+Tower_Opex!I160+Power_Opex!I160, "-")</f>
        <v/>
      </c>
      <c r="J160" s="20">
        <f>IFERROR(RAN_Capex!J160+BH_Capex!J160+Tower_Capex!J160+Labor_Capex!J160+Power_Capex!J160+RAN_Opex!J160+BH_Opex!J160+Tower_Opex!J160+Power_Opex!J160, "-")</f>
        <v/>
      </c>
      <c r="K160" s="20">
        <f>IFERROR(RAN_Capex!K160+BH_Capex!K160+Tower_Capex!K160+Labor_Capex!K160+Power_Capex!K160+RAN_Opex!K160+BH_Opex!K160+Tower_Opex!K160+Power_Opex!K160, "-")</f>
        <v/>
      </c>
      <c r="L160" s="20">
        <f>IFERROR(RAN_Capex!L160+BH_Capex!L160+Tower_Capex!L160+Labor_Capex!L160+Power_Capex!L160+RAN_Opex!L160+BH_Opex!L160+Tower_Opex!L160+Power_Opex!L160, "-")</f>
        <v/>
      </c>
      <c r="M160" s="21">
        <f>IFERROR(SUMIF((C160:L160), "&lt;&gt;n/a"), "-")</f>
        <v/>
      </c>
      <c r="N160" s="30" t="n"/>
    </row>
    <row r="161">
      <c r="A161" s="20">
        <f>'New_4G_Sites'!A161</f>
        <v/>
      </c>
      <c r="B161" s="20">
        <f>'New_4G_Sites'!B161</f>
        <v/>
      </c>
      <c r="C161" s="20">
        <f>IFERROR(RAN_Capex!C161+BH_Capex!C161+Tower_Capex!C161+Labor_Capex!C161+Power_Capex!C161+RAN_Opex!C161+BH_Opex!C161+Tower_Opex!C161+Power_Opex!C161, "-")</f>
        <v/>
      </c>
      <c r="D161" s="20">
        <f>IFERROR(RAN_Capex!D161+BH_Capex!D161+Tower_Capex!D161+Labor_Capex!D161+Power_Capex!D161+RAN_Opex!D161+BH_Opex!D161+Tower_Opex!D161+Power_Opex!D161, "-")</f>
        <v/>
      </c>
      <c r="E161" s="20">
        <f>IFERROR(RAN_Capex!E161+BH_Capex!E161+Tower_Capex!E161+Labor_Capex!E161+Power_Capex!E161+RAN_Opex!E161+BH_Opex!E161+Tower_Opex!E161+Power_Opex!E161, "-")</f>
        <v/>
      </c>
      <c r="F161" s="20">
        <f>IFERROR(RAN_Capex!F161+BH_Capex!F161+Tower_Capex!F161+Labor_Capex!F161+Power_Capex!F161+RAN_Opex!F161+BH_Opex!F161+Tower_Opex!F161+Power_Opex!F161, "-")</f>
        <v/>
      </c>
      <c r="G161" s="20">
        <f>IFERROR(RAN_Capex!G161+BH_Capex!G161+Tower_Capex!G161+Labor_Capex!G161+Power_Capex!G161+RAN_Opex!G161+BH_Opex!G161+Tower_Opex!G161+Power_Opex!G161, "-")</f>
        <v/>
      </c>
      <c r="H161" s="20">
        <f>IFERROR(RAN_Capex!H161+BH_Capex!H161+Tower_Capex!H161+Labor_Capex!H161+Power_Capex!H161+RAN_Opex!H161+BH_Opex!H161+Tower_Opex!H161+Power_Opex!H161, "-")</f>
        <v/>
      </c>
      <c r="I161" s="20">
        <f>IFERROR(RAN_Capex!I161+BH_Capex!I161+Tower_Capex!I161+Labor_Capex!I161+Power_Capex!I161+RAN_Opex!I161+BH_Opex!I161+Tower_Opex!I161+Power_Opex!I161, "-")</f>
        <v/>
      </c>
      <c r="J161" s="20">
        <f>IFERROR(RAN_Capex!J161+BH_Capex!J161+Tower_Capex!J161+Labor_Capex!J161+Power_Capex!J161+RAN_Opex!J161+BH_Opex!J161+Tower_Opex!J161+Power_Opex!J161, "-")</f>
        <v/>
      </c>
      <c r="K161" s="20">
        <f>IFERROR(RAN_Capex!K161+BH_Capex!K161+Tower_Capex!K161+Labor_Capex!K161+Power_Capex!K161+RAN_Opex!K161+BH_Opex!K161+Tower_Opex!K161+Power_Opex!K161, "-")</f>
        <v/>
      </c>
      <c r="L161" s="20">
        <f>IFERROR(RAN_Capex!L161+BH_Capex!L161+Tower_Capex!L161+Labor_Capex!L161+Power_Capex!L161+RAN_Opex!L161+BH_Opex!L161+Tower_Opex!L161+Power_Opex!L161, "-")</f>
        <v/>
      </c>
      <c r="M161" s="21">
        <f>IFERROR(SUMIF((C161:L161), "&lt;&gt;n/a"), "-")</f>
        <v/>
      </c>
      <c r="N161" s="30" t="n"/>
    </row>
    <row r="162">
      <c r="A162" s="20">
        <f>'New_4G_Sites'!A162</f>
        <v/>
      </c>
      <c r="B162" s="20">
        <f>'New_4G_Sites'!B162</f>
        <v/>
      </c>
      <c r="C162" s="20">
        <f>IFERROR(RAN_Capex!C162+BH_Capex!C162+Tower_Capex!C162+Labor_Capex!C162+Power_Capex!C162+RAN_Opex!C162+BH_Opex!C162+Tower_Opex!C162+Power_Opex!C162, "-")</f>
        <v/>
      </c>
      <c r="D162" s="20">
        <f>IFERROR(RAN_Capex!D162+BH_Capex!D162+Tower_Capex!D162+Labor_Capex!D162+Power_Capex!D162+RAN_Opex!D162+BH_Opex!D162+Tower_Opex!D162+Power_Opex!D162, "-")</f>
        <v/>
      </c>
      <c r="E162" s="20">
        <f>IFERROR(RAN_Capex!E162+BH_Capex!E162+Tower_Capex!E162+Labor_Capex!E162+Power_Capex!E162+RAN_Opex!E162+BH_Opex!E162+Tower_Opex!E162+Power_Opex!E162, "-")</f>
        <v/>
      </c>
      <c r="F162" s="20">
        <f>IFERROR(RAN_Capex!F162+BH_Capex!F162+Tower_Capex!F162+Labor_Capex!F162+Power_Capex!F162+RAN_Opex!F162+BH_Opex!F162+Tower_Opex!F162+Power_Opex!F162, "-")</f>
        <v/>
      </c>
      <c r="G162" s="20">
        <f>IFERROR(RAN_Capex!G162+BH_Capex!G162+Tower_Capex!G162+Labor_Capex!G162+Power_Capex!G162+RAN_Opex!G162+BH_Opex!G162+Tower_Opex!G162+Power_Opex!G162, "-")</f>
        <v/>
      </c>
      <c r="H162" s="20">
        <f>IFERROR(RAN_Capex!H162+BH_Capex!H162+Tower_Capex!H162+Labor_Capex!H162+Power_Capex!H162+RAN_Opex!H162+BH_Opex!H162+Tower_Opex!H162+Power_Opex!H162, "-")</f>
        <v/>
      </c>
      <c r="I162" s="20">
        <f>IFERROR(RAN_Capex!I162+BH_Capex!I162+Tower_Capex!I162+Labor_Capex!I162+Power_Capex!I162+RAN_Opex!I162+BH_Opex!I162+Tower_Opex!I162+Power_Opex!I162, "-")</f>
        <v/>
      </c>
      <c r="J162" s="20">
        <f>IFERROR(RAN_Capex!J162+BH_Capex!J162+Tower_Capex!J162+Labor_Capex!J162+Power_Capex!J162+RAN_Opex!J162+BH_Opex!J162+Tower_Opex!J162+Power_Opex!J162, "-")</f>
        <v/>
      </c>
      <c r="K162" s="20">
        <f>IFERROR(RAN_Capex!K162+BH_Capex!K162+Tower_Capex!K162+Labor_Capex!K162+Power_Capex!K162+RAN_Opex!K162+BH_Opex!K162+Tower_Opex!K162+Power_Opex!K162, "-")</f>
        <v/>
      </c>
      <c r="L162" s="20">
        <f>IFERROR(RAN_Capex!L162+BH_Capex!L162+Tower_Capex!L162+Labor_Capex!L162+Power_Capex!L162+RAN_Opex!L162+BH_Opex!L162+Tower_Opex!L162+Power_Opex!L162, "-")</f>
        <v/>
      </c>
      <c r="M162" s="21">
        <f>IFERROR(SUMIF((C162:L162), "&lt;&gt;n/a"), "-")</f>
        <v/>
      </c>
      <c r="N162" s="30" t="n"/>
    </row>
    <row r="163">
      <c r="A163" s="20">
        <f>'New_4G_Sites'!A163</f>
        <v/>
      </c>
      <c r="B163" s="20">
        <f>'New_4G_Sites'!B163</f>
        <v/>
      </c>
      <c r="C163" s="20">
        <f>IFERROR(RAN_Capex!C163+BH_Capex!C163+Tower_Capex!C163+Labor_Capex!C163+Power_Capex!C163+RAN_Opex!C163+BH_Opex!C163+Tower_Opex!C163+Power_Opex!C163, "-")</f>
        <v/>
      </c>
      <c r="D163" s="20">
        <f>IFERROR(RAN_Capex!D163+BH_Capex!D163+Tower_Capex!D163+Labor_Capex!D163+Power_Capex!D163+RAN_Opex!D163+BH_Opex!D163+Tower_Opex!D163+Power_Opex!D163, "-")</f>
        <v/>
      </c>
      <c r="E163" s="20">
        <f>IFERROR(RAN_Capex!E163+BH_Capex!E163+Tower_Capex!E163+Labor_Capex!E163+Power_Capex!E163+RAN_Opex!E163+BH_Opex!E163+Tower_Opex!E163+Power_Opex!E163, "-")</f>
        <v/>
      </c>
      <c r="F163" s="20">
        <f>IFERROR(RAN_Capex!F163+BH_Capex!F163+Tower_Capex!F163+Labor_Capex!F163+Power_Capex!F163+RAN_Opex!F163+BH_Opex!F163+Tower_Opex!F163+Power_Opex!F163, "-")</f>
        <v/>
      </c>
      <c r="G163" s="20">
        <f>IFERROR(RAN_Capex!G163+BH_Capex!G163+Tower_Capex!G163+Labor_Capex!G163+Power_Capex!G163+RAN_Opex!G163+BH_Opex!G163+Tower_Opex!G163+Power_Opex!G163, "-")</f>
        <v/>
      </c>
      <c r="H163" s="20">
        <f>IFERROR(RAN_Capex!H163+BH_Capex!H163+Tower_Capex!H163+Labor_Capex!H163+Power_Capex!H163+RAN_Opex!H163+BH_Opex!H163+Tower_Opex!H163+Power_Opex!H163, "-")</f>
        <v/>
      </c>
      <c r="I163" s="20">
        <f>IFERROR(RAN_Capex!I163+BH_Capex!I163+Tower_Capex!I163+Labor_Capex!I163+Power_Capex!I163+RAN_Opex!I163+BH_Opex!I163+Tower_Opex!I163+Power_Opex!I163, "-")</f>
        <v/>
      </c>
      <c r="J163" s="20">
        <f>IFERROR(RAN_Capex!J163+BH_Capex!J163+Tower_Capex!J163+Labor_Capex!J163+Power_Capex!J163+RAN_Opex!J163+BH_Opex!J163+Tower_Opex!J163+Power_Opex!J163, "-")</f>
        <v/>
      </c>
      <c r="K163" s="20">
        <f>IFERROR(RAN_Capex!K163+BH_Capex!K163+Tower_Capex!K163+Labor_Capex!K163+Power_Capex!K163+RAN_Opex!K163+BH_Opex!K163+Tower_Opex!K163+Power_Opex!K163, "-")</f>
        <v/>
      </c>
      <c r="L163" s="20">
        <f>IFERROR(RAN_Capex!L163+BH_Capex!L163+Tower_Capex!L163+Labor_Capex!L163+Power_Capex!L163+RAN_Opex!L163+BH_Opex!L163+Tower_Opex!L163+Power_Opex!L163, "-")</f>
        <v/>
      </c>
      <c r="M163" s="21">
        <f>IFERROR(SUMIF((C163:L163), "&lt;&gt;n/a"), "-")</f>
        <v/>
      </c>
      <c r="N163" s="30" t="n"/>
    </row>
    <row r="164">
      <c r="A164" s="20">
        <f>'New_4G_Sites'!A164</f>
        <v/>
      </c>
      <c r="B164" s="20">
        <f>'New_4G_Sites'!B164</f>
        <v/>
      </c>
      <c r="C164" s="20">
        <f>IFERROR(RAN_Capex!C164+BH_Capex!C164+Tower_Capex!C164+Labor_Capex!C164+Power_Capex!C164+RAN_Opex!C164+BH_Opex!C164+Tower_Opex!C164+Power_Opex!C164, "-")</f>
        <v/>
      </c>
      <c r="D164" s="20">
        <f>IFERROR(RAN_Capex!D164+BH_Capex!D164+Tower_Capex!D164+Labor_Capex!D164+Power_Capex!D164+RAN_Opex!D164+BH_Opex!D164+Tower_Opex!D164+Power_Opex!D164, "-")</f>
        <v/>
      </c>
      <c r="E164" s="20">
        <f>IFERROR(RAN_Capex!E164+BH_Capex!E164+Tower_Capex!E164+Labor_Capex!E164+Power_Capex!E164+RAN_Opex!E164+BH_Opex!E164+Tower_Opex!E164+Power_Opex!E164, "-")</f>
        <v/>
      </c>
      <c r="F164" s="20">
        <f>IFERROR(RAN_Capex!F164+BH_Capex!F164+Tower_Capex!F164+Labor_Capex!F164+Power_Capex!F164+RAN_Opex!F164+BH_Opex!F164+Tower_Opex!F164+Power_Opex!F164, "-")</f>
        <v/>
      </c>
      <c r="G164" s="20">
        <f>IFERROR(RAN_Capex!G164+BH_Capex!G164+Tower_Capex!G164+Labor_Capex!G164+Power_Capex!G164+RAN_Opex!G164+BH_Opex!G164+Tower_Opex!G164+Power_Opex!G164, "-")</f>
        <v/>
      </c>
      <c r="H164" s="20">
        <f>IFERROR(RAN_Capex!H164+BH_Capex!H164+Tower_Capex!H164+Labor_Capex!H164+Power_Capex!H164+RAN_Opex!H164+BH_Opex!H164+Tower_Opex!H164+Power_Opex!H164, "-")</f>
        <v/>
      </c>
      <c r="I164" s="20">
        <f>IFERROR(RAN_Capex!I164+BH_Capex!I164+Tower_Capex!I164+Labor_Capex!I164+Power_Capex!I164+RAN_Opex!I164+BH_Opex!I164+Tower_Opex!I164+Power_Opex!I164, "-")</f>
        <v/>
      </c>
      <c r="J164" s="20">
        <f>IFERROR(RAN_Capex!J164+BH_Capex!J164+Tower_Capex!J164+Labor_Capex!J164+Power_Capex!J164+RAN_Opex!J164+BH_Opex!J164+Tower_Opex!J164+Power_Opex!J164, "-")</f>
        <v/>
      </c>
      <c r="K164" s="20">
        <f>IFERROR(RAN_Capex!K164+BH_Capex!K164+Tower_Capex!K164+Labor_Capex!K164+Power_Capex!K164+RAN_Opex!K164+BH_Opex!K164+Tower_Opex!K164+Power_Opex!K164, "-")</f>
        <v/>
      </c>
      <c r="L164" s="20">
        <f>IFERROR(RAN_Capex!L164+BH_Capex!L164+Tower_Capex!L164+Labor_Capex!L164+Power_Capex!L164+RAN_Opex!L164+BH_Opex!L164+Tower_Opex!L164+Power_Opex!L164, "-")</f>
        <v/>
      </c>
      <c r="M164" s="21">
        <f>IFERROR(SUMIF((C164:L164), "&lt;&gt;n/a"), "-")</f>
        <v/>
      </c>
      <c r="N164" s="30" t="n"/>
    </row>
    <row r="165">
      <c r="A165" s="20">
        <f>'New_4G_Sites'!A165</f>
        <v/>
      </c>
      <c r="B165" s="20">
        <f>'New_4G_Sites'!B165</f>
        <v/>
      </c>
      <c r="C165" s="20">
        <f>IFERROR(RAN_Capex!C165+BH_Capex!C165+Tower_Capex!C165+Labor_Capex!C165+Power_Capex!C165+RAN_Opex!C165+BH_Opex!C165+Tower_Opex!C165+Power_Opex!C165, "-")</f>
        <v/>
      </c>
      <c r="D165" s="20">
        <f>IFERROR(RAN_Capex!D165+BH_Capex!D165+Tower_Capex!D165+Labor_Capex!D165+Power_Capex!D165+RAN_Opex!D165+BH_Opex!D165+Tower_Opex!D165+Power_Opex!D165, "-")</f>
        <v/>
      </c>
      <c r="E165" s="20">
        <f>IFERROR(RAN_Capex!E165+BH_Capex!E165+Tower_Capex!E165+Labor_Capex!E165+Power_Capex!E165+RAN_Opex!E165+BH_Opex!E165+Tower_Opex!E165+Power_Opex!E165, "-")</f>
        <v/>
      </c>
      <c r="F165" s="20">
        <f>IFERROR(RAN_Capex!F165+BH_Capex!F165+Tower_Capex!F165+Labor_Capex!F165+Power_Capex!F165+RAN_Opex!F165+BH_Opex!F165+Tower_Opex!F165+Power_Opex!F165, "-")</f>
        <v/>
      </c>
      <c r="G165" s="20">
        <f>IFERROR(RAN_Capex!G165+BH_Capex!G165+Tower_Capex!G165+Labor_Capex!G165+Power_Capex!G165+RAN_Opex!G165+BH_Opex!G165+Tower_Opex!G165+Power_Opex!G165, "-")</f>
        <v/>
      </c>
      <c r="H165" s="20">
        <f>IFERROR(RAN_Capex!H165+BH_Capex!H165+Tower_Capex!H165+Labor_Capex!H165+Power_Capex!H165+RAN_Opex!H165+BH_Opex!H165+Tower_Opex!H165+Power_Opex!H165, "-")</f>
        <v/>
      </c>
      <c r="I165" s="20">
        <f>IFERROR(RAN_Capex!I165+BH_Capex!I165+Tower_Capex!I165+Labor_Capex!I165+Power_Capex!I165+RAN_Opex!I165+BH_Opex!I165+Tower_Opex!I165+Power_Opex!I165, "-")</f>
        <v/>
      </c>
      <c r="J165" s="20">
        <f>IFERROR(RAN_Capex!J165+BH_Capex!J165+Tower_Capex!J165+Labor_Capex!J165+Power_Capex!J165+RAN_Opex!J165+BH_Opex!J165+Tower_Opex!J165+Power_Opex!J165, "-")</f>
        <v/>
      </c>
      <c r="K165" s="20">
        <f>IFERROR(RAN_Capex!K165+BH_Capex!K165+Tower_Capex!K165+Labor_Capex!K165+Power_Capex!K165+RAN_Opex!K165+BH_Opex!K165+Tower_Opex!K165+Power_Opex!K165, "-")</f>
        <v/>
      </c>
      <c r="L165" s="20">
        <f>IFERROR(RAN_Capex!L165+BH_Capex!L165+Tower_Capex!L165+Labor_Capex!L165+Power_Capex!L165+RAN_Opex!L165+BH_Opex!L165+Tower_Opex!L165+Power_Opex!L165, "-")</f>
        <v/>
      </c>
      <c r="M165" s="21">
        <f>IFERROR(SUMIF((C165:L165), "&lt;&gt;n/a"), "-")</f>
        <v/>
      </c>
      <c r="N165" s="30" t="n"/>
    </row>
    <row r="166">
      <c r="A166" s="20">
        <f>'New_4G_Sites'!A166</f>
        <v/>
      </c>
      <c r="B166" s="20">
        <f>'New_4G_Sites'!B166</f>
        <v/>
      </c>
      <c r="C166" s="20">
        <f>IFERROR(RAN_Capex!C166+BH_Capex!C166+Tower_Capex!C166+Labor_Capex!C166+Power_Capex!C166+RAN_Opex!C166+BH_Opex!C166+Tower_Opex!C166+Power_Opex!C166, "-")</f>
        <v/>
      </c>
      <c r="D166" s="20">
        <f>IFERROR(RAN_Capex!D166+BH_Capex!D166+Tower_Capex!D166+Labor_Capex!D166+Power_Capex!D166+RAN_Opex!D166+BH_Opex!D166+Tower_Opex!D166+Power_Opex!D166, "-")</f>
        <v/>
      </c>
      <c r="E166" s="20">
        <f>IFERROR(RAN_Capex!E166+BH_Capex!E166+Tower_Capex!E166+Labor_Capex!E166+Power_Capex!E166+RAN_Opex!E166+BH_Opex!E166+Tower_Opex!E166+Power_Opex!E166, "-")</f>
        <v/>
      </c>
      <c r="F166" s="20">
        <f>IFERROR(RAN_Capex!F166+BH_Capex!F166+Tower_Capex!F166+Labor_Capex!F166+Power_Capex!F166+RAN_Opex!F166+BH_Opex!F166+Tower_Opex!F166+Power_Opex!F166, "-")</f>
        <v/>
      </c>
      <c r="G166" s="20">
        <f>IFERROR(RAN_Capex!G166+BH_Capex!G166+Tower_Capex!G166+Labor_Capex!G166+Power_Capex!G166+RAN_Opex!G166+BH_Opex!G166+Tower_Opex!G166+Power_Opex!G166, "-")</f>
        <v/>
      </c>
      <c r="H166" s="20">
        <f>IFERROR(RAN_Capex!H166+BH_Capex!H166+Tower_Capex!H166+Labor_Capex!H166+Power_Capex!H166+RAN_Opex!H166+BH_Opex!H166+Tower_Opex!H166+Power_Opex!H166, "-")</f>
        <v/>
      </c>
      <c r="I166" s="20">
        <f>IFERROR(RAN_Capex!I166+BH_Capex!I166+Tower_Capex!I166+Labor_Capex!I166+Power_Capex!I166+RAN_Opex!I166+BH_Opex!I166+Tower_Opex!I166+Power_Opex!I166, "-")</f>
        <v/>
      </c>
      <c r="J166" s="20">
        <f>IFERROR(RAN_Capex!J166+BH_Capex!J166+Tower_Capex!J166+Labor_Capex!J166+Power_Capex!J166+RAN_Opex!J166+BH_Opex!J166+Tower_Opex!J166+Power_Opex!J166, "-")</f>
        <v/>
      </c>
      <c r="K166" s="20">
        <f>IFERROR(RAN_Capex!K166+BH_Capex!K166+Tower_Capex!K166+Labor_Capex!K166+Power_Capex!K166+RAN_Opex!K166+BH_Opex!K166+Tower_Opex!K166+Power_Opex!K166, "-")</f>
        <v/>
      </c>
      <c r="L166" s="20">
        <f>IFERROR(RAN_Capex!L166+BH_Capex!L166+Tower_Capex!L166+Labor_Capex!L166+Power_Capex!L166+RAN_Opex!L166+BH_Opex!L166+Tower_Opex!L166+Power_Opex!L166, "-")</f>
        <v/>
      </c>
      <c r="M166" s="21">
        <f>IFERROR(SUMIF((C166:L166), "&lt;&gt;n/a"), "-")</f>
        <v/>
      </c>
      <c r="N166" s="30" t="n"/>
    </row>
    <row r="167">
      <c r="A167" s="20">
        <f>'New_4G_Sites'!A167</f>
        <v/>
      </c>
      <c r="B167" s="20">
        <f>'New_4G_Sites'!B167</f>
        <v/>
      </c>
      <c r="C167" s="20">
        <f>IFERROR(RAN_Capex!C167+BH_Capex!C167+Tower_Capex!C167+Labor_Capex!C167+Power_Capex!C167+RAN_Opex!C167+BH_Opex!C167+Tower_Opex!C167+Power_Opex!C167, "-")</f>
        <v/>
      </c>
      <c r="D167" s="20">
        <f>IFERROR(RAN_Capex!D167+BH_Capex!D167+Tower_Capex!D167+Labor_Capex!D167+Power_Capex!D167+RAN_Opex!D167+BH_Opex!D167+Tower_Opex!D167+Power_Opex!D167, "-")</f>
        <v/>
      </c>
      <c r="E167" s="20">
        <f>IFERROR(RAN_Capex!E167+BH_Capex!E167+Tower_Capex!E167+Labor_Capex!E167+Power_Capex!E167+RAN_Opex!E167+BH_Opex!E167+Tower_Opex!E167+Power_Opex!E167, "-")</f>
        <v/>
      </c>
      <c r="F167" s="20">
        <f>IFERROR(RAN_Capex!F167+BH_Capex!F167+Tower_Capex!F167+Labor_Capex!F167+Power_Capex!F167+RAN_Opex!F167+BH_Opex!F167+Tower_Opex!F167+Power_Opex!F167, "-")</f>
        <v/>
      </c>
      <c r="G167" s="20">
        <f>IFERROR(RAN_Capex!G167+BH_Capex!G167+Tower_Capex!G167+Labor_Capex!G167+Power_Capex!G167+RAN_Opex!G167+BH_Opex!G167+Tower_Opex!G167+Power_Opex!G167, "-")</f>
        <v/>
      </c>
      <c r="H167" s="20">
        <f>IFERROR(RAN_Capex!H167+BH_Capex!H167+Tower_Capex!H167+Labor_Capex!H167+Power_Capex!H167+RAN_Opex!H167+BH_Opex!H167+Tower_Opex!H167+Power_Opex!H167, "-")</f>
        <v/>
      </c>
      <c r="I167" s="20">
        <f>IFERROR(RAN_Capex!I167+BH_Capex!I167+Tower_Capex!I167+Labor_Capex!I167+Power_Capex!I167+RAN_Opex!I167+BH_Opex!I167+Tower_Opex!I167+Power_Opex!I167, "-")</f>
        <v/>
      </c>
      <c r="J167" s="20">
        <f>IFERROR(RAN_Capex!J167+BH_Capex!J167+Tower_Capex!J167+Labor_Capex!J167+Power_Capex!J167+RAN_Opex!J167+BH_Opex!J167+Tower_Opex!J167+Power_Opex!J167, "-")</f>
        <v/>
      </c>
      <c r="K167" s="20">
        <f>IFERROR(RAN_Capex!K167+BH_Capex!K167+Tower_Capex!K167+Labor_Capex!K167+Power_Capex!K167+RAN_Opex!K167+BH_Opex!K167+Tower_Opex!K167+Power_Opex!K167, "-")</f>
        <v/>
      </c>
      <c r="L167" s="20">
        <f>IFERROR(RAN_Capex!L167+BH_Capex!L167+Tower_Capex!L167+Labor_Capex!L167+Power_Capex!L167+RAN_Opex!L167+BH_Opex!L167+Tower_Opex!L167+Power_Opex!L167, "-")</f>
        <v/>
      </c>
      <c r="M167" s="21">
        <f>IFERROR(SUMIF((C167:L167), "&lt;&gt;n/a"), "-")</f>
        <v/>
      </c>
      <c r="N167" s="30" t="n"/>
    </row>
    <row r="168">
      <c r="A168" s="20">
        <f>'New_4G_Sites'!A168</f>
        <v/>
      </c>
      <c r="B168" s="20">
        <f>'New_4G_Sites'!B168</f>
        <v/>
      </c>
      <c r="C168" s="20">
        <f>IFERROR(RAN_Capex!C168+BH_Capex!C168+Tower_Capex!C168+Labor_Capex!C168+Power_Capex!C168+RAN_Opex!C168+BH_Opex!C168+Tower_Opex!C168+Power_Opex!C168, "-")</f>
        <v/>
      </c>
      <c r="D168" s="20">
        <f>IFERROR(RAN_Capex!D168+BH_Capex!D168+Tower_Capex!D168+Labor_Capex!D168+Power_Capex!D168+RAN_Opex!D168+BH_Opex!D168+Tower_Opex!D168+Power_Opex!D168, "-")</f>
        <v/>
      </c>
      <c r="E168" s="20">
        <f>IFERROR(RAN_Capex!E168+BH_Capex!E168+Tower_Capex!E168+Labor_Capex!E168+Power_Capex!E168+RAN_Opex!E168+BH_Opex!E168+Tower_Opex!E168+Power_Opex!E168, "-")</f>
        <v/>
      </c>
      <c r="F168" s="20">
        <f>IFERROR(RAN_Capex!F168+BH_Capex!F168+Tower_Capex!F168+Labor_Capex!F168+Power_Capex!F168+RAN_Opex!F168+BH_Opex!F168+Tower_Opex!F168+Power_Opex!F168, "-")</f>
        <v/>
      </c>
      <c r="G168" s="20">
        <f>IFERROR(RAN_Capex!G168+BH_Capex!G168+Tower_Capex!G168+Labor_Capex!G168+Power_Capex!G168+RAN_Opex!G168+BH_Opex!G168+Tower_Opex!G168+Power_Opex!G168, "-")</f>
        <v/>
      </c>
      <c r="H168" s="20">
        <f>IFERROR(RAN_Capex!H168+BH_Capex!H168+Tower_Capex!H168+Labor_Capex!H168+Power_Capex!H168+RAN_Opex!H168+BH_Opex!H168+Tower_Opex!H168+Power_Opex!H168, "-")</f>
        <v/>
      </c>
      <c r="I168" s="20">
        <f>IFERROR(RAN_Capex!I168+BH_Capex!I168+Tower_Capex!I168+Labor_Capex!I168+Power_Capex!I168+RAN_Opex!I168+BH_Opex!I168+Tower_Opex!I168+Power_Opex!I168, "-")</f>
        <v/>
      </c>
      <c r="J168" s="20">
        <f>IFERROR(RAN_Capex!J168+BH_Capex!J168+Tower_Capex!J168+Labor_Capex!J168+Power_Capex!J168+RAN_Opex!J168+BH_Opex!J168+Tower_Opex!J168+Power_Opex!J168, "-")</f>
        <v/>
      </c>
      <c r="K168" s="20">
        <f>IFERROR(RAN_Capex!K168+BH_Capex!K168+Tower_Capex!K168+Labor_Capex!K168+Power_Capex!K168+RAN_Opex!K168+BH_Opex!K168+Tower_Opex!K168+Power_Opex!K168, "-")</f>
        <v/>
      </c>
      <c r="L168" s="20">
        <f>IFERROR(RAN_Capex!L168+BH_Capex!L168+Tower_Capex!L168+Labor_Capex!L168+Power_Capex!L168+RAN_Opex!L168+BH_Opex!L168+Tower_Opex!L168+Power_Opex!L168, "-")</f>
        <v/>
      </c>
      <c r="M168" s="21">
        <f>IFERROR(SUMIF((C168:L168), "&lt;&gt;n/a"), "-")</f>
        <v/>
      </c>
      <c r="N168" s="30" t="n"/>
    </row>
    <row r="169">
      <c r="A169" s="20">
        <f>'New_4G_Sites'!A169</f>
        <v/>
      </c>
      <c r="B169" s="20">
        <f>'New_4G_Sites'!B169</f>
        <v/>
      </c>
      <c r="C169" s="20">
        <f>IFERROR(RAN_Capex!C169+BH_Capex!C169+Tower_Capex!C169+Labor_Capex!C169+Power_Capex!C169+RAN_Opex!C169+BH_Opex!C169+Tower_Opex!C169+Power_Opex!C169, "-")</f>
        <v/>
      </c>
      <c r="D169" s="20">
        <f>IFERROR(RAN_Capex!D169+BH_Capex!D169+Tower_Capex!D169+Labor_Capex!D169+Power_Capex!D169+RAN_Opex!D169+BH_Opex!D169+Tower_Opex!D169+Power_Opex!D169, "-")</f>
        <v/>
      </c>
      <c r="E169" s="20">
        <f>IFERROR(RAN_Capex!E169+BH_Capex!E169+Tower_Capex!E169+Labor_Capex!E169+Power_Capex!E169+RAN_Opex!E169+BH_Opex!E169+Tower_Opex!E169+Power_Opex!E169, "-")</f>
        <v/>
      </c>
      <c r="F169" s="20">
        <f>IFERROR(RAN_Capex!F169+BH_Capex!F169+Tower_Capex!F169+Labor_Capex!F169+Power_Capex!F169+RAN_Opex!F169+BH_Opex!F169+Tower_Opex!F169+Power_Opex!F169, "-")</f>
        <v/>
      </c>
      <c r="G169" s="20">
        <f>IFERROR(RAN_Capex!G169+BH_Capex!G169+Tower_Capex!G169+Labor_Capex!G169+Power_Capex!G169+RAN_Opex!G169+BH_Opex!G169+Tower_Opex!G169+Power_Opex!G169, "-")</f>
        <v/>
      </c>
      <c r="H169" s="20">
        <f>IFERROR(RAN_Capex!H169+BH_Capex!H169+Tower_Capex!H169+Labor_Capex!H169+Power_Capex!H169+RAN_Opex!H169+BH_Opex!H169+Tower_Opex!H169+Power_Opex!H169, "-")</f>
        <v/>
      </c>
      <c r="I169" s="20">
        <f>IFERROR(RAN_Capex!I169+BH_Capex!I169+Tower_Capex!I169+Labor_Capex!I169+Power_Capex!I169+RAN_Opex!I169+BH_Opex!I169+Tower_Opex!I169+Power_Opex!I169, "-")</f>
        <v/>
      </c>
      <c r="J169" s="20">
        <f>IFERROR(RAN_Capex!J169+BH_Capex!J169+Tower_Capex!J169+Labor_Capex!J169+Power_Capex!J169+RAN_Opex!J169+BH_Opex!J169+Tower_Opex!J169+Power_Opex!J169, "-")</f>
        <v/>
      </c>
      <c r="K169" s="20">
        <f>IFERROR(RAN_Capex!K169+BH_Capex!K169+Tower_Capex!K169+Labor_Capex!K169+Power_Capex!K169+RAN_Opex!K169+BH_Opex!K169+Tower_Opex!K169+Power_Opex!K169, "-")</f>
        <v/>
      </c>
      <c r="L169" s="20">
        <f>IFERROR(RAN_Capex!L169+BH_Capex!L169+Tower_Capex!L169+Labor_Capex!L169+Power_Capex!L169+RAN_Opex!L169+BH_Opex!L169+Tower_Opex!L169+Power_Opex!L169, "-")</f>
        <v/>
      </c>
      <c r="M169" s="21">
        <f>IFERROR(SUMIF((C169:L169), "&lt;&gt;n/a"), "-")</f>
        <v/>
      </c>
      <c r="N169" s="30" t="n"/>
    </row>
    <row r="170">
      <c r="A170" s="20">
        <f>'New_4G_Sites'!A170</f>
        <v/>
      </c>
      <c r="B170" s="20">
        <f>'New_4G_Sites'!B170</f>
        <v/>
      </c>
      <c r="C170" s="20">
        <f>IFERROR(RAN_Capex!C170+BH_Capex!C170+Tower_Capex!C170+Labor_Capex!C170+Power_Capex!C170+RAN_Opex!C170+BH_Opex!C170+Tower_Opex!C170+Power_Opex!C170, "-")</f>
        <v/>
      </c>
      <c r="D170" s="20">
        <f>IFERROR(RAN_Capex!D170+BH_Capex!D170+Tower_Capex!D170+Labor_Capex!D170+Power_Capex!D170+RAN_Opex!D170+BH_Opex!D170+Tower_Opex!D170+Power_Opex!D170, "-")</f>
        <v/>
      </c>
      <c r="E170" s="20">
        <f>IFERROR(RAN_Capex!E170+BH_Capex!E170+Tower_Capex!E170+Labor_Capex!E170+Power_Capex!E170+RAN_Opex!E170+BH_Opex!E170+Tower_Opex!E170+Power_Opex!E170, "-")</f>
        <v/>
      </c>
      <c r="F170" s="20">
        <f>IFERROR(RAN_Capex!F170+BH_Capex!F170+Tower_Capex!F170+Labor_Capex!F170+Power_Capex!F170+RAN_Opex!F170+BH_Opex!F170+Tower_Opex!F170+Power_Opex!F170, "-")</f>
        <v/>
      </c>
      <c r="G170" s="20">
        <f>IFERROR(RAN_Capex!G170+BH_Capex!G170+Tower_Capex!G170+Labor_Capex!G170+Power_Capex!G170+RAN_Opex!G170+BH_Opex!G170+Tower_Opex!G170+Power_Opex!G170, "-")</f>
        <v/>
      </c>
      <c r="H170" s="20">
        <f>IFERROR(RAN_Capex!H170+BH_Capex!H170+Tower_Capex!H170+Labor_Capex!H170+Power_Capex!H170+RAN_Opex!H170+BH_Opex!H170+Tower_Opex!H170+Power_Opex!H170, "-")</f>
        <v/>
      </c>
      <c r="I170" s="20">
        <f>IFERROR(RAN_Capex!I170+BH_Capex!I170+Tower_Capex!I170+Labor_Capex!I170+Power_Capex!I170+RAN_Opex!I170+BH_Opex!I170+Tower_Opex!I170+Power_Opex!I170, "-")</f>
        <v/>
      </c>
      <c r="J170" s="20">
        <f>IFERROR(RAN_Capex!J170+BH_Capex!J170+Tower_Capex!J170+Labor_Capex!J170+Power_Capex!J170+RAN_Opex!J170+BH_Opex!J170+Tower_Opex!J170+Power_Opex!J170, "-")</f>
        <v/>
      </c>
      <c r="K170" s="20">
        <f>IFERROR(RAN_Capex!K170+BH_Capex!K170+Tower_Capex!K170+Labor_Capex!K170+Power_Capex!K170+RAN_Opex!K170+BH_Opex!K170+Tower_Opex!K170+Power_Opex!K170, "-")</f>
        <v/>
      </c>
      <c r="L170" s="20">
        <f>IFERROR(RAN_Capex!L170+BH_Capex!L170+Tower_Capex!L170+Labor_Capex!L170+Power_Capex!L170+RAN_Opex!L170+BH_Opex!L170+Tower_Opex!L170+Power_Opex!L170, "-")</f>
        <v/>
      </c>
      <c r="M170" s="21">
        <f>IFERROR(SUMIF((C170:L170), "&lt;&gt;n/a"), "-")</f>
        <v/>
      </c>
      <c r="N170" s="30" t="n"/>
    </row>
    <row r="171">
      <c r="A171" s="20">
        <f>'New_4G_Sites'!A171</f>
        <v/>
      </c>
      <c r="B171" s="20">
        <f>'New_4G_Sites'!B171</f>
        <v/>
      </c>
      <c r="C171" s="20">
        <f>IFERROR(RAN_Capex!C171+BH_Capex!C171+Tower_Capex!C171+Labor_Capex!C171+Power_Capex!C171+RAN_Opex!C171+BH_Opex!C171+Tower_Opex!C171+Power_Opex!C171, "-")</f>
        <v/>
      </c>
      <c r="D171" s="20">
        <f>IFERROR(RAN_Capex!D171+BH_Capex!D171+Tower_Capex!D171+Labor_Capex!D171+Power_Capex!D171+RAN_Opex!D171+BH_Opex!D171+Tower_Opex!D171+Power_Opex!D171, "-")</f>
        <v/>
      </c>
      <c r="E171" s="20">
        <f>IFERROR(RAN_Capex!E171+BH_Capex!E171+Tower_Capex!E171+Labor_Capex!E171+Power_Capex!E171+RAN_Opex!E171+BH_Opex!E171+Tower_Opex!E171+Power_Opex!E171, "-")</f>
        <v/>
      </c>
      <c r="F171" s="20">
        <f>IFERROR(RAN_Capex!F171+BH_Capex!F171+Tower_Capex!F171+Labor_Capex!F171+Power_Capex!F171+RAN_Opex!F171+BH_Opex!F171+Tower_Opex!F171+Power_Opex!F171, "-")</f>
        <v/>
      </c>
      <c r="G171" s="20">
        <f>IFERROR(RAN_Capex!G171+BH_Capex!G171+Tower_Capex!G171+Labor_Capex!G171+Power_Capex!G171+RAN_Opex!G171+BH_Opex!G171+Tower_Opex!G171+Power_Opex!G171, "-")</f>
        <v/>
      </c>
      <c r="H171" s="20">
        <f>IFERROR(RAN_Capex!H171+BH_Capex!H171+Tower_Capex!H171+Labor_Capex!H171+Power_Capex!H171+RAN_Opex!H171+BH_Opex!H171+Tower_Opex!H171+Power_Opex!H171, "-")</f>
        <v/>
      </c>
      <c r="I171" s="20">
        <f>IFERROR(RAN_Capex!I171+BH_Capex!I171+Tower_Capex!I171+Labor_Capex!I171+Power_Capex!I171+RAN_Opex!I171+BH_Opex!I171+Tower_Opex!I171+Power_Opex!I171, "-")</f>
        <v/>
      </c>
      <c r="J171" s="20">
        <f>IFERROR(RAN_Capex!J171+BH_Capex!J171+Tower_Capex!J171+Labor_Capex!J171+Power_Capex!J171+RAN_Opex!J171+BH_Opex!J171+Tower_Opex!J171+Power_Opex!J171, "-")</f>
        <v/>
      </c>
      <c r="K171" s="20">
        <f>IFERROR(RAN_Capex!K171+BH_Capex!K171+Tower_Capex!K171+Labor_Capex!K171+Power_Capex!K171+RAN_Opex!K171+BH_Opex!K171+Tower_Opex!K171+Power_Opex!K171, "-")</f>
        <v/>
      </c>
      <c r="L171" s="20">
        <f>IFERROR(RAN_Capex!L171+BH_Capex!L171+Tower_Capex!L171+Labor_Capex!L171+Power_Capex!L171+RAN_Opex!L171+BH_Opex!L171+Tower_Opex!L171+Power_Opex!L171, "-")</f>
        <v/>
      </c>
      <c r="M171" s="21">
        <f>IFERROR(SUMIF((C171:L171), "&lt;&gt;n/a"), "-")</f>
        <v/>
      </c>
      <c r="N171" s="30" t="n"/>
    </row>
    <row r="172">
      <c r="A172" s="20">
        <f>'New_4G_Sites'!A172</f>
        <v/>
      </c>
      <c r="B172" s="20">
        <f>'New_4G_Sites'!B172</f>
        <v/>
      </c>
      <c r="C172" s="20">
        <f>IFERROR(RAN_Capex!C172+BH_Capex!C172+Tower_Capex!C172+Labor_Capex!C172+Power_Capex!C172+RAN_Opex!C172+BH_Opex!C172+Tower_Opex!C172+Power_Opex!C172, "-")</f>
        <v/>
      </c>
      <c r="D172" s="20">
        <f>IFERROR(RAN_Capex!D172+BH_Capex!D172+Tower_Capex!D172+Labor_Capex!D172+Power_Capex!D172+RAN_Opex!D172+BH_Opex!D172+Tower_Opex!D172+Power_Opex!D172, "-")</f>
        <v/>
      </c>
      <c r="E172" s="20">
        <f>IFERROR(RAN_Capex!E172+BH_Capex!E172+Tower_Capex!E172+Labor_Capex!E172+Power_Capex!E172+RAN_Opex!E172+BH_Opex!E172+Tower_Opex!E172+Power_Opex!E172, "-")</f>
        <v/>
      </c>
      <c r="F172" s="20">
        <f>IFERROR(RAN_Capex!F172+BH_Capex!F172+Tower_Capex!F172+Labor_Capex!F172+Power_Capex!F172+RAN_Opex!F172+BH_Opex!F172+Tower_Opex!F172+Power_Opex!F172, "-")</f>
        <v/>
      </c>
      <c r="G172" s="20">
        <f>IFERROR(RAN_Capex!G172+BH_Capex!G172+Tower_Capex!G172+Labor_Capex!G172+Power_Capex!G172+RAN_Opex!G172+BH_Opex!G172+Tower_Opex!G172+Power_Opex!G172, "-")</f>
        <v/>
      </c>
      <c r="H172" s="20">
        <f>IFERROR(RAN_Capex!H172+BH_Capex!H172+Tower_Capex!H172+Labor_Capex!H172+Power_Capex!H172+RAN_Opex!H172+BH_Opex!H172+Tower_Opex!H172+Power_Opex!H172, "-")</f>
        <v/>
      </c>
      <c r="I172" s="20">
        <f>IFERROR(RAN_Capex!I172+BH_Capex!I172+Tower_Capex!I172+Labor_Capex!I172+Power_Capex!I172+RAN_Opex!I172+BH_Opex!I172+Tower_Opex!I172+Power_Opex!I172, "-")</f>
        <v/>
      </c>
      <c r="J172" s="20">
        <f>IFERROR(RAN_Capex!J172+BH_Capex!J172+Tower_Capex!J172+Labor_Capex!J172+Power_Capex!J172+RAN_Opex!J172+BH_Opex!J172+Tower_Opex!J172+Power_Opex!J172, "-")</f>
        <v/>
      </c>
      <c r="K172" s="20">
        <f>IFERROR(RAN_Capex!K172+BH_Capex!K172+Tower_Capex!K172+Labor_Capex!K172+Power_Capex!K172+RAN_Opex!K172+BH_Opex!K172+Tower_Opex!K172+Power_Opex!K172, "-")</f>
        <v/>
      </c>
      <c r="L172" s="20">
        <f>IFERROR(RAN_Capex!L172+BH_Capex!L172+Tower_Capex!L172+Labor_Capex!L172+Power_Capex!L172+RAN_Opex!L172+BH_Opex!L172+Tower_Opex!L172+Power_Opex!L172, "-")</f>
        <v/>
      </c>
      <c r="M172" s="21">
        <f>IFERROR(SUMIF((C172:L172), "&lt;&gt;n/a"), "-")</f>
        <v/>
      </c>
      <c r="N172" s="30" t="n"/>
    </row>
    <row r="173">
      <c r="A173" s="20">
        <f>'New_4G_Sites'!A173</f>
        <v/>
      </c>
      <c r="B173" s="20">
        <f>'New_4G_Sites'!B173</f>
        <v/>
      </c>
      <c r="C173" s="20">
        <f>IFERROR(RAN_Capex!C173+BH_Capex!C173+Tower_Capex!C173+Labor_Capex!C173+Power_Capex!C173+RAN_Opex!C173+BH_Opex!C173+Tower_Opex!C173+Power_Opex!C173, "-")</f>
        <v/>
      </c>
      <c r="D173" s="20">
        <f>IFERROR(RAN_Capex!D173+BH_Capex!D173+Tower_Capex!D173+Labor_Capex!D173+Power_Capex!D173+RAN_Opex!D173+BH_Opex!D173+Tower_Opex!D173+Power_Opex!D173, "-")</f>
        <v/>
      </c>
      <c r="E173" s="20">
        <f>IFERROR(RAN_Capex!E173+BH_Capex!E173+Tower_Capex!E173+Labor_Capex!E173+Power_Capex!E173+RAN_Opex!E173+BH_Opex!E173+Tower_Opex!E173+Power_Opex!E173, "-")</f>
        <v/>
      </c>
      <c r="F173" s="20">
        <f>IFERROR(RAN_Capex!F173+BH_Capex!F173+Tower_Capex!F173+Labor_Capex!F173+Power_Capex!F173+RAN_Opex!F173+BH_Opex!F173+Tower_Opex!F173+Power_Opex!F173, "-")</f>
        <v/>
      </c>
      <c r="G173" s="20">
        <f>IFERROR(RAN_Capex!G173+BH_Capex!G173+Tower_Capex!G173+Labor_Capex!G173+Power_Capex!G173+RAN_Opex!G173+BH_Opex!G173+Tower_Opex!G173+Power_Opex!G173, "-")</f>
        <v/>
      </c>
      <c r="H173" s="20">
        <f>IFERROR(RAN_Capex!H173+BH_Capex!H173+Tower_Capex!H173+Labor_Capex!H173+Power_Capex!H173+RAN_Opex!H173+BH_Opex!H173+Tower_Opex!H173+Power_Opex!H173, "-")</f>
        <v/>
      </c>
      <c r="I173" s="20">
        <f>IFERROR(RAN_Capex!I173+BH_Capex!I173+Tower_Capex!I173+Labor_Capex!I173+Power_Capex!I173+RAN_Opex!I173+BH_Opex!I173+Tower_Opex!I173+Power_Opex!I173, "-")</f>
        <v/>
      </c>
      <c r="J173" s="20">
        <f>IFERROR(RAN_Capex!J173+BH_Capex!J173+Tower_Capex!J173+Labor_Capex!J173+Power_Capex!J173+RAN_Opex!J173+BH_Opex!J173+Tower_Opex!J173+Power_Opex!J173, "-")</f>
        <v/>
      </c>
      <c r="K173" s="20">
        <f>IFERROR(RAN_Capex!K173+BH_Capex!K173+Tower_Capex!K173+Labor_Capex!K173+Power_Capex!K173+RAN_Opex!K173+BH_Opex!K173+Tower_Opex!K173+Power_Opex!K173, "-")</f>
        <v/>
      </c>
      <c r="L173" s="20">
        <f>IFERROR(RAN_Capex!L173+BH_Capex!L173+Tower_Capex!L173+Labor_Capex!L173+Power_Capex!L173+RAN_Opex!L173+BH_Opex!L173+Tower_Opex!L173+Power_Opex!L173, "-")</f>
        <v/>
      </c>
      <c r="M173" s="21">
        <f>IFERROR(SUMIF((C173:L173), "&lt;&gt;n/a"), "-")</f>
        <v/>
      </c>
      <c r="N173" s="30" t="n"/>
    </row>
    <row r="174">
      <c r="A174" s="20">
        <f>'New_4G_Sites'!A174</f>
        <v/>
      </c>
      <c r="B174" s="20">
        <f>'New_4G_Sites'!B174</f>
        <v/>
      </c>
      <c r="C174" s="20">
        <f>IFERROR(RAN_Capex!C174+BH_Capex!C174+Tower_Capex!C174+Labor_Capex!C174+Power_Capex!C174+RAN_Opex!C174+BH_Opex!C174+Tower_Opex!C174+Power_Opex!C174, "-")</f>
        <v/>
      </c>
      <c r="D174" s="20">
        <f>IFERROR(RAN_Capex!D174+BH_Capex!D174+Tower_Capex!D174+Labor_Capex!D174+Power_Capex!D174+RAN_Opex!D174+BH_Opex!D174+Tower_Opex!D174+Power_Opex!D174, "-")</f>
        <v/>
      </c>
      <c r="E174" s="20">
        <f>IFERROR(RAN_Capex!E174+BH_Capex!E174+Tower_Capex!E174+Labor_Capex!E174+Power_Capex!E174+RAN_Opex!E174+BH_Opex!E174+Tower_Opex!E174+Power_Opex!E174, "-")</f>
        <v/>
      </c>
      <c r="F174" s="20">
        <f>IFERROR(RAN_Capex!F174+BH_Capex!F174+Tower_Capex!F174+Labor_Capex!F174+Power_Capex!F174+RAN_Opex!F174+BH_Opex!F174+Tower_Opex!F174+Power_Opex!F174, "-")</f>
        <v/>
      </c>
      <c r="G174" s="20">
        <f>IFERROR(RAN_Capex!G174+BH_Capex!G174+Tower_Capex!G174+Labor_Capex!G174+Power_Capex!G174+RAN_Opex!G174+BH_Opex!G174+Tower_Opex!G174+Power_Opex!G174, "-")</f>
        <v/>
      </c>
      <c r="H174" s="20">
        <f>IFERROR(RAN_Capex!H174+BH_Capex!H174+Tower_Capex!H174+Labor_Capex!H174+Power_Capex!H174+RAN_Opex!H174+BH_Opex!H174+Tower_Opex!H174+Power_Opex!H174, "-")</f>
        <v/>
      </c>
      <c r="I174" s="20">
        <f>IFERROR(RAN_Capex!I174+BH_Capex!I174+Tower_Capex!I174+Labor_Capex!I174+Power_Capex!I174+RAN_Opex!I174+BH_Opex!I174+Tower_Opex!I174+Power_Opex!I174, "-")</f>
        <v/>
      </c>
      <c r="J174" s="20">
        <f>IFERROR(RAN_Capex!J174+BH_Capex!J174+Tower_Capex!J174+Labor_Capex!J174+Power_Capex!J174+RAN_Opex!J174+BH_Opex!J174+Tower_Opex!J174+Power_Opex!J174, "-")</f>
        <v/>
      </c>
      <c r="K174" s="20">
        <f>IFERROR(RAN_Capex!K174+BH_Capex!K174+Tower_Capex!K174+Labor_Capex!K174+Power_Capex!K174+RAN_Opex!K174+BH_Opex!K174+Tower_Opex!K174+Power_Opex!K174, "-")</f>
        <v/>
      </c>
      <c r="L174" s="20">
        <f>IFERROR(RAN_Capex!L174+BH_Capex!L174+Tower_Capex!L174+Labor_Capex!L174+Power_Capex!L174+RAN_Opex!L174+BH_Opex!L174+Tower_Opex!L174+Power_Opex!L174, "-")</f>
        <v/>
      </c>
      <c r="M174" s="21">
        <f>IFERROR(SUMIF((C174:L174), "&lt;&gt;n/a"), "-")</f>
        <v/>
      </c>
      <c r="N174" s="30" t="n"/>
    </row>
    <row r="175">
      <c r="A175" s="20">
        <f>'New_4G_Sites'!A175</f>
        <v/>
      </c>
      <c r="B175" s="20">
        <f>'New_4G_Sites'!B175</f>
        <v/>
      </c>
      <c r="C175" s="20">
        <f>IFERROR(RAN_Capex!C175+BH_Capex!C175+Tower_Capex!C175+Labor_Capex!C175+Power_Capex!C175+RAN_Opex!C175+BH_Opex!C175+Tower_Opex!C175+Power_Opex!C175, "-")</f>
        <v/>
      </c>
      <c r="D175" s="20">
        <f>IFERROR(RAN_Capex!D175+BH_Capex!D175+Tower_Capex!D175+Labor_Capex!D175+Power_Capex!D175+RAN_Opex!D175+BH_Opex!D175+Tower_Opex!D175+Power_Opex!D175, "-")</f>
        <v/>
      </c>
      <c r="E175" s="20">
        <f>IFERROR(RAN_Capex!E175+BH_Capex!E175+Tower_Capex!E175+Labor_Capex!E175+Power_Capex!E175+RAN_Opex!E175+BH_Opex!E175+Tower_Opex!E175+Power_Opex!E175, "-")</f>
        <v/>
      </c>
      <c r="F175" s="20">
        <f>IFERROR(RAN_Capex!F175+BH_Capex!F175+Tower_Capex!F175+Labor_Capex!F175+Power_Capex!F175+RAN_Opex!F175+BH_Opex!F175+Tower_Opex!F175+Power_Opex!F175, "-")</f>
        <v/>
      </c>
      <c r="G175" s="20">
        <f>IFERROR(RAN_Capex!G175+BH_Capex!G175+Tower_Capex!G175+Labor_Capex!G175+Power_Capex!G175+RAN_Opex!G175+BH_Opex!G175+Tower_Opex!G175+Power_Opex!G175, "-")</f>
        <v/>
      </c>
      <c r="H175" s="20">
        <f>IFERROR(RAN_Capex!H175+BH_Capex!H175+Tower_Capex!H175+Labor_Capex!H175+Power_Capex!H175+RAN_Opex!H175+BH_Opex!H175+Tower_Opex!H175+Power_Opex!H175, "-")</f>
        <v/>
      </c>
      <c r="I175" s="20">
        <f>IFERROR(RAN_Capex!I175+BH_Capex!I175+Tower_Capex!I175+Labor_Capex!I175+Power_Capex!I175+RAN_Opex!I175+BH_Opex!I175+Tower_Opex!I175+Power_Opex!I175, "-")</f>
        <v/>
      </c>
      <c r="J175" s="20">
        <f>IFERROR(RAN_Capex!J175+BH_Capex!J175+Tower_Capex!J175+Labor_Capex!J175+Power_Capex!J175+RAN_Opex!J175+BH_Opex!J175+Tower_Opex!J175+Power_Opex!J175, "-")</f>
        <v/>
      </c>
      <c r="K175" s="20">
        <f>IFERROR(RAN_Capex!K175+BH_Capex!K175+Tower_Capex!K175+Labor_Capex!K175+Power_Capex!K175+RAN_Opex!K175+BH_Opex!K175+Tower_Opex!K175+Power_Opex!K175, "-")</f>
        <v/>
      </c>
      <c r="L175" s="20">
        <f>IFERROR(RAN_Capex!L175+BH_Capex!L175+Tower_Capex!L175+Labor_Capex!L175+Power_Capex!L175+RAN_Opex!L175+BH_Opex!L175+Tower_Opex!L175+Power_Opex!L175, "-")</f>
        <v/>
      </c>
      <c r="M175" s="21">
        <f>IFERROR(SUMIF((C175:L175), "&lt;&gt;n/a"), "-")</f>
        <v/>
      </c>
      <c r="N175" s="30" t="n"/>
    </row>
    <row r="176">
      <c r="A176" s="20">
        <f>'New_4G_Sites'!A176</f>
        <v/>
      </c>
      <c r="B176" s="20">
        <f>'New_4G_Sites'!B176</f>
        <v/>
      </c>
      <c r="C176" s="20">
        <f>IFERROR(RAN_Capex!C176+BH_Capex!C176+Tower_Capex!C176+Labor_Capex!C176+Power_Capex!C176+RAN_Opex!C176+BH_Opex!C176+Tower_Opex!C176+Power_Opex!C176, "-")</f>
        <v/>
      </c>
      <c r="D176" s="20">
        <f>IFERROR(RAN_Capex!D176+BH_Capex!D176+Tower_Capex!D176+Labor_Capex!D176+Power_Capex!D176+RAN_Opex!D176+BH_Opex!D176+Tower_Opex!D176+Power_Opex!D176, "-")</f>
        <v/>
      </c>
      <c r="E176" s="20">
        <f>IFERROR(RAN_Capex!E176+BH_Capex!E176+Tower_Capex!E176+Labor_Capex!E176+Power_Capex!E176+RAN_Opex!E176+BH_Opex!E176+Tower_Opex!E176+Power_Opex!E176, "-")</f>
        <v/>
      </c>
      <c r="F176" s="20">
        <f>IFERROR(RAN_Capex!F176+BH_Capex!F176+Tower_Capex!F176+Labor_Capex!F176+Power_Capex!F176+RAN_Opex!F176+BH_Opex!F176+Tower_Opex!F176+Power_Opex!F176, "-")</f>
        <v/>
      </c>
      <c r="G176" s="20">
        <f>IFERROR(RAN_Capex!G176+BH_Capex!G176+Tower_Capex!G176+Labor_Capex!G176+Power_Capex!G176+RAN_Opex!G176+BH_Opex!G176+Tower_Opex!G176+Power_Opex!G176, "-")</f>
        <v/>
      </c>
      <c r="H176" s="20">
        <f>IFERROR(RAN_Capex!H176+BH_Capex!H176+Tower_Capex!H176+Labor_Capex!H176+Power_Capex!H176+RAN_Opex!H176+BH_Opex!H176+Tower_Opex!H176+Power_Opex!H176, "-")</f>
        <v/>
      </c>
      <c r="I176" s="20">
        <f>IFERROR(RAN_Capex!I176+BH_Capex!I176+Tower_Capex!I176+Labor_Capex!I176+Power_Capex!I176+RAN_Opex!I176+BH_Opex!I176+Tower_Opex!I176+Power_Opex!I176, "-")</f>
        <v/>
      </c>
      <c r="J176" s="20">
        <f>IFERROR(RAN_Capex!J176+BH_Capex!J176+Tower_Capex!J176+Labor_Capex!J176+Power_Capex!J176+RAN_Opex!J176+BH_Opex!J176+Tower_Opex!J176+Power_Opex!J176, "-")</f>
        <v/>
      </c>
      <c r="K176" s="20">
        <f>IFERROR(RAN_Capex!K176+BH_Capex!K176+Tower_Capex!K176+Labor_Capex!K176+Power_Capex!K176+RAN_Opex!K176+BH_Opex!K176+Tower_Opex!K176+Power_Opex!K176, "-")</f>
        <v/>
      </c>
      <c r="L176" s="20">
        <f>IFERROR(RAN_Capex!L176+BH_Capex!L176+Tower_Capex!L176+Labor_Capex!L176+Power_Capex!L176+RAN_Opex!L176+BH_Opex!L176+Tower_Opex!L176+Power_Opex!L176, "-")</f>
        <v/>
      </c>
      <c r="M176" s="21">
        <f>IFERROR(SUMIF((C176:L176), "&lt;&gt;n/a"), "-")</f>
        <v/>
      </c>
      <c r="N176" s="30" t="n"/>
    </row>
    <row r="177">
      <c r="A177" s="20">
        <f>'New_4G_Sites'!A177</f>
        <v/>
      </c>
      <c r="B177" s="20">
        <f>'New_4G_Sites'!B177</f>
        <v/>
      </c>
      <c r="C177" s="20">
        <f>IFERROR(RAN_Capex!C177+BH_Capex!C177+Tower_Capex!C177+Labor_Capex!C177+Power_Capex!C177+RAN_Opex!C177+BH_Opex!C177+Tower_Opex!C177+Power_Opex!C177, "-")</f>
        <v/>
      </c>
      <c r="D177" s="20">
        <f>IFERROR(RAN_Capex!D177+BH_Capex!D177+Tower_Capex!D177+Labor_Capex!D177+Power_Capex!D177+RAN_Opex!D177+BH_Opex!D177+Tower_Opex!D177+Power_Opex!D177, "-")</f>
        <v/>
      </c>
      <c r="E177" s="20">
        <f>IFERROR(RAN_Capex!E177+BH_Capex!E177+Tower_Capex!E177+Labor_Capex!E177+Power_Capex!E177+RAN_Opex!E177+BH_Opex!E177+Tower_Opex!E177+Power_Opex!E177, "-")</f>
        <v/>
      </c>
      <c r="F177" s="20">
        <f>IFERROR(RAN_Capex!F177+BH_Capex!F177+Tower_Capex!F177+Labor_Capex!F177+Power_Capex!F177+RAN_Opex!F177+BH_Opex!F177+Tower_Opex!F177+Power_Opex!F177, "-")</f>
        <v/>
      </c>
      <c r="G177" s="20">
        <f>IFERROR(RAN_Capex!G177+BH_Capex!G177+Tower_Capex!G177+Labor_Capex!G177+Power_Capex!G177+RAN_Opex!G177+BH_Opex!G177+Tower_Opex!G177+Power_Opex!G177, "-")</f>
        <v/>
      </c>
      <c r="H177" s="20">
        <f>IFERROR(RAN_Capex!H177+BH_Capex!H177+Tower_Capex!H177+Labor_Capex!H177+Power_Capex!H177+RAN_Opex!H177+BH_Opex!H177+Tower_Opex!H177+Power_Opex!H177, "-")</f>
        <v/>
      </c>
      <c r="I177" s="20">
        <f>IFERROR(RAN_Capex!I177+BH_Capex!I177+Tower_Capex!I177+Labor_Capex!I177+Power_Capex!I177+RAN_Opex!I177+BH_Opex!I177+Tower_Opex!I177+Power_Opex!I177, "-")</f>
        <v/>
      </c>
      <c r="J177" s="20">
        <f>IFERROR(RAN_Capex!J177+BH_Capex!J177+Tower_Capex!J177+Labor_Capex!J177+Power_Capex!J177+RAN_Opex!J177+BH_Opex!J177+Tower_Opex!J177+Power_Opex!J177, "-")</f>
        <v/>
      </c>
      <c r="K177" s="20">
        <f>IFERROR(RAN_Capex!K177+BH_Capex!K177+Tower_Capex!K177+Labor_Capex!K177+Power_Capex!K177+RAN_Opex!K177+BH_Opex!K177+Tower_Opex!K177+Power_Opex!K177, "-")</f>
        <v/>
      </c>
      <c r="L177" s="20">
        <f>IFERROR(RAN_Capex!L177+BH_Capex!L177+Tower_Capex!L177+Labor_Capex!L177+Power_Capex!L177+RAN_Opex!L177+BH_Opex!L177+Tower_Opex!L177+Power_Opex!L177, "-")</f>
        <v/>
      </c>
      <c r="M177" s="21">
        <f>IFERROR(SUMIF((C177:L177), "&lt;&gt;n/a"), "-")</f>
        <v/>
      </c>
      <c r="N177" s="30" t="n"/>
    </row>
    <row r="178">
      <c r="A178" s="20">
        <f>'New_4G_Sites'!A178</f>
        <v/>
      </c>
      <c r="B178" s="20">
        <f>'New_4G_Sites'!B178</f>
        <v/>
      </c>
      <c r="C178" s="20">
        <f>IFERROR(RAN_Capex!C178+BH_Capex!C178+Tower_Capex!C178+Labor_Capex!C178+Power_Capex!C178+RAN_Opex!C178+BH_Opex!C178+Tower_Opex!C178+Power_Opex!C178, "-")</f>
        <v/>
      </c>
      <c r="D178" s="20">
        <f>IFERROR(RAN_Capex!D178+BH_Capex!D178+Tower_Capex!D178+Labor_Capex!D178+Power_Capex!D178+RAN_Opex!D178+BH_Opex!D178+Tower_Opex!D178+Power_Opex!D178, "-")</f>
        <v/>
      </c>
      <c r="E178" s="20">
        <f>IFERROR(RAN_Capex!E178+BH_Capex!E178+Tower_Capex!E178+Labor_Capex!E178+Power_Capex!E178+RAN_Opex!E178+BH_Opex!E178+Tower_Opex!E178+Power_Opex!E178, "-")</f>
        <v/>
      </c>
      <c r="F178" s="20">
        <f>IFERROR(RAN_Capex!F178+BH_Capex!F178+Tower_Capex!F178+Labor_Capex!F178+Power_Capex!F178+RAN_Opex!F178+BH_Opex!F178+Tower_Opex!F178+Power_Opex!F178, "-")</f>
        <v/>
      </c>
      <c r="G178" s="20">
        <f>IFERROR(RAN_Capex!G178+BH_Capex!G178+Tower_Capex!G178+Labor_Capex!G178+Power_Capex!G178+RAN_Opex!G178+BH_Opex!G178+Tower_Opex!G178+Power_Opex!G178, "-")</f>
        <v/>
      </c>
      <c r="H178" s="20">
        <f>IFERROR(RAN_Capex!H178+BH_Capex!H178+Tower_Capex!H178+Labor_Capex!H178+Power_Capex!H178+RAN_Opex!H178+BH_Opex!H178+Tower_Opex!H178+Power_Opex!H178, "-")</f>
        <v/>
      </c>
      <c r="I178" s="20">
        <f>IFERROR(RAN_Capex!I178+BH_Capex!I178+Tower_Capex!I178+Labor_Capex!I178+Power_Capex!I178+RAN_Opex!I178+BH_Opex!I178+Tower_Opex!I178+Power_Opex!I178, "-")</f>
        <v/>
      </c>
      <c r="J178" s="20">
        <f>IFERROR(RAN_Capex!J178+BH_Capex!J178+Tower_Capex!J178+Labor_Capex!J178+Power_Capex!J178+RAN_Opex!J178+BH_Opex!J178+Tower_Opex!J178+Power_Opex!J178, "-")</f>
        <v/>
      </c>
      <c r="K178" s="20">
        <f>IFERROR(RAN_Capex!K178+BH_Capex!K178+Tower_Capex!K178+Labor_Capex!K178+Power_Capex!K178+RAN_Opex!K178+BH_Opex!K178+Tower_Opex!K178+Power_Opex!K178, "-")</f>
        <v/>
      </c>
      <c r="L178" s="20">
        <f>IFERROR(RAN_Capex!L178+BH_Capex!L178+Tower_Capex!L178+Labor_Capex!L178+Power_Capex!L178+RAN_Opex!L178+BH_Opex!L178+Tower_Opex!L178+Power_Opex!L178, "-")</f>
        <v/>
      </c>
      <c r="M178" s="21">
        <f>IFERROR(SUMIF((C178:L178), "&lt;&gt;n/a"), "-")</f>
        <v/>
      </c>
      <c r="N178" s="30" t="n"/>
    </row>
    <row r="179">
      <c r="A179" s="20">
        <f>'New_4G_Sites'!A179</f>
        <v/>
      </c>
      <c r="B179" s="20">
        <f>'New_4G_Sites'!B179</f>
        <v/>
      </c>
      <c r="C179" s="20">
        <f>IFERROR(RAN_Capex!C179+BH_Capex!C179+Tower_Capex!C179+Labor_Capex!C179+Power_Capex!C179+RAN_Opex!C179+BH_Opex!C179+Tower_Opex!C179+Power_Opex!C179, "-")</f>
        <v/>
      </c>
      <c r="D179" s="20">
        <f>IFERROR(RAN_Capex!D179+BH_Capex!D179+Tower_Capex!D179+Labor_Capex!D179+Power_Capex!D179+RAN_Opex!D179+BH_Opex!D179+Tower_Opex!D179+Power_Opex!D179, "-")</f>
        <v/>
      </c>
      <c r="E179" s="20">
        <f>IFERROR(RAN_Capex!E179+BH_Capex!E179+Tower_Capex!E179+Labor_Capex!E179+Power_Capex!E179+RAN_Opex!E179+BH_Opex!E179+Tower_Opex!E179+Power_Opex!E179, "-")</f>
        <v/>
      </c>
      <c r="F179" s="20">
        <f>IFERROR(RAN_Capex!F179+BH_Capex!F179+Tower_Capex!F179+Labor_Capex!F179+Power_Capex!F179+RAN_Opex!F179+BH_Opex!F179+Tower_Opex!F179+Power_Opex!F179, "-")</f>
        <v/>
      </c>
      <c r="G179" s="20">
        <f>IFERROR(RAN_Capex!G179+BH_Capex!G179+Tower_Capex!G179+Labor_Capex!G179+Power_Capex!G179+RAN_Opex!G179+BH_Opex!G179+Tower_Opex!G179+Power_Opex!G179, "-")</f>
        <v/>
      </c>
      <c r="H179" s="20">
        <f>IFERROR(RAN_Capex!H179+BH_Capex!H179+Tower_Capex!H179+Labor_Capex!H179+Power_Capex!H179+RAN_Opex!H179+BH_Opex!H179+Tower_Opex!H179+Power_Opex!H179, "-")</f>
        <v/>
      </c>
      <c r="I179" s="20">
        <f>IFERROR(RAN_Capex!I179+BH_Capex!I179+Tower_Capex!I179+Labor_Capex!I179+Power_Capex!I179+RAN_Opex!I179+BH_Opex!I179+Tower_Opex!I179+Power_Opex!I179, "-")</f>
        <v/>
      </c>
      <c r="J179" s="20">
        <f>IFERROR(RAN_Capex!J179+BH_Capex!J179+Tower_Capex!J179+Labor_Capex!J179+Power_Capex!J179+RAN_Opex!J179+BH_Opex!J179+Tower_Opex!J179+Power_Opex!J179, "-")</f>
        <v/>
      </c>
      <c r="K179" s="20">
        <f>IFERROR(RAN_Capex!K179+BH_Capex!K179+Tower_Capex!K179+Labor_Capex!K179+Power_Capex!K179+RAN_Opex!K179+BH_Opex!K179+Tower_Opex!K179+Power_Opex!K179, "-")</f>
        <v/>
      </c>
      <c r="L179" s="20">
        <f>IFERROR(RAN_Capex!L179+BH_Capex!L179+Tower_Capex!L179+Labor_Capex!L179+Power_Capex!L179+RAN_Opex!L179+BH_Opex!L179+Tower_Opex!L179+Power_Opex!L179, "-")</f>
        <v/>
      </c>
      <c r="M179" s="21">
        <f>IFERROR(SUMIF((C179:L179), "&lt;&gt;n/a"), "-")</f>
        <v/>
      </c>
      <c r="N179" s="30" t="n"/>
    </row>
    <row r="180">
      <c r="A180" s="20">
        <f>'New_4G_Sites'!A180</f>
        <v/>
      </c>
      <c r="B180" s="20">
        <f>'New_4G_Sites'!B180</f>
        <v/>
      </c>
      <c r="C180" s="20">
        <f>IFERROR(RAN_Capex!C180+BH_Capex!C180+Tower_Capex!C180+Labor_Capex!C180+Power_Capex!C180+RAN_Opex!C180+BH_Opex!C180+Tower_Opex!C180+Power_Opex!C180, "-")</f>
        <v/>
      </c>
      <c r="D180" s="20">
        <f>IFERROR(RAN_Capex!D180+BH_Capex!D180+Tower_Capex!D180+Labor_Capex!D180+Power_Capex!D180+RAN_Opex!D180+BH_Opex!D180+Tower_Opex!D180+Power_Opex!D180, "-")</f>
        <v/>
      </c>
      <c r="E180" s="20">
        <f>IFERROR(RAN_Capex!E180+BH_Capex!E180+Tower_Capex!E180+Labor_Capex!E180+Power_Capex!E180+RAN_Opex!E180+BH_Opex!E180+Tower_Opex!E180+Power_Opex!E180, "-")</f>
        <v/>
      </c>
      <c r="F180" s="20">
        <f>IFERROR(RAN_Capex!F180+BH_Capex!F180+Tower_Capex!F180+Labor_Capex!F180+Power_Capex!F180+RAN_Opex!F180+BH_Opex!F180+Tower_Opex!F180+Power_Opex!F180, "-")</f>
        <v/>
      </c>
      <c r="G180" s="20">
        <f>IFERROR(RAN_Capex!G180+BH_Capex!G180+Tower_Capex!G180+Labor_Capex!G180+Power_Capex!G180+RAN_Opex!G180+BH_Opex!G180+Tower_Opex!G180+Power_Opex!G180, "-")</f>
        <v/>
      </c>
      <c r="H180" s="20">
        <f>IFERROR(RAN_Capex!H180+BH_Capex!H180+Tower_Capex!H180+Labor_Capex!H180+Power_Capex!H180+RAN_Opex!H180+BH_Opex!H180+Tower_Opex!H180+Power_Opex!H180, "-")</f>
        <v/>
      </c>
      <c r="I180" s="20">
        <f>IFERROR(RAN_Capex!I180+BH_Capex!I180+Tower_Capex!I180+Labor_Capex!I180+Power_Capex!I180+RAN_Opex!I180+BH_Opex!I180+Tower_Opex!I180+Power_Opex!I180, "-")</f>
        <v/>
      </c>
      <c r="J180" s="20">
        <f>IFERROR(RAN_Capex!J180+BH_Capex!J180+Tower_Capex!J180+Labor_Capex!J180+Power_Capex!J180+RAN_Opex!J180+BH_Opex!J180+Tower_Opex!J180+Power_Opex!J180, "-")</f>
        <v/>
      </c>
      <c r="K180" s="20">
        <f>IFERROR(RAN_Capex!K180+BH_Capex!K180+Tower_Capex!K180+Labor_Capex!K180+Power_Capex!K180+RAN_Opex!K180+BH_Opex!K180+Tower_Opex!K180+Power_Opex!K180, "-")</f>
        <v/>
      </c>
      <c r="L180" s="20">
        <f>IFERROR(RAN_Capex!L180+BH_Capex!L180+Tower_Capex!L180+Labor_Capex!L180+Power_Capex!L180+RAN_Opex!L180+BH_Opex!L180+Tower_Opex!L180+Power_Opex!L180, "-")</f>
        <v/>
      </c>
      <c r="M180" s="21">
        <f>IFERROR(SUMIF((C180:L180), "&lt;&gt;n/a"), "-")</f>
        <v/>
      </c>
      <c r="N180" s="30" t="n"/>
    </row>
    <row r="181">
      <c r="A181" s="20">
        <f>'New_4G_Sites'!A181</f>
        <v/>
      </c>
      <c r="B181" s="20">
        <f>'New_4G_Sites'!B181</f>
        <v/>
      </c>
      <c r="C181" s="20">
        <f>IFERROR(RAN_Capex!C181+BH_Capex!C181+Tower_Capex!C181+Labor_Capex!C181+Power_Capex!C181+RAN_Opex!C181+BH_Opex!C181+Tower_Opex!C181+Power_Opex!C181, "-")</f>
        <v/>
      </c>
      <c r="D181" s="20">
        <f>IFERROR(RAN_Capex!D181+BH_Capex!D181+Tower_Capex!D181+Labor_Capex!D181+Power_Capex!D181+RAN_Opex!D181+BH_Opex!D181+Tower_Opex!D181+Power_Opex!D181, "-")</f>
        <v/>
      </c>
      <c r="E181" s="20">
        <f>IFERROR(RAN_Capex!E181+BH_Capex!E181+Tower_Capex!E181+Labor_Capex!E181+Power_Capex!E181+RAN_Opex!E181+BH_Opex!E181+Tower_Opex!E181+Power_Opex!E181, "-")</f>
        <v/>
      </c>
      <c r="F181" s="20">
        <f>IFERROR(RAN_Capex!F181+BH_Capex!F181+Tower_Capex!F181+Labor_Capex!F181+Power_Capex!F181+RAN_Opex!F181+BH_Opex!F181+Tower_Opex!F181+Power_Opex!F181, "-")</f>
        <v/>
      </c>
      <c r="G181" s="20">
        <f>IFERROR(RAN_Capex!G181+BH_Capex!G181+Tower_Capex!G181+Labor_Capex!G181+Power_Capex!G181+RAN_Opex!G181+BH_Opex!G181+Tower_Opex!G181+Power_Opex!G181, "-")</f>
        <v/>
      </c>
      <c r="H181" s="20">
        <f>IFERROR(RAN_Capex!H181+BH_Capex!H181+Tower_Capex!H181+Labor_Capex!H181+Power_Capex!H181+RAN_Opex!H181+BH_Opex!H181+Tower_Opex!H181+Power_Opex!H181, "-")</f>
        <v/>
      </c>
      <c r="I181" s="20">
        <f>IFERROR(RAN_Capex!I181+BH_Capex!I181+Tower_Capex!I181+Labor_Capex!I181+Power_Capex!I181+RAN_Opex!I181+BH_Opex!I181+Tower_Opex!I181+Power_Opex!I181, "-")</f>
        <v/>
      </c>
      <c r="J181" s="20">
        <f>IFERROR(RAN_Capex!J181+BH_Capex!J181+Tower_Capex!J181+Labor_Capex!J181+Power_Capex!J181+RAN_Opex!J181+BH_Opex!J181+Tower_Opex!J181+Power_Opex!J181, "-")</f>
        <v/>
      </c>
      <c r="K181" s="20">
        <f>IFERROR(RAN_Capex!K181+BH_Capex!K181+Tower_Capex!K181+Labor_Capex!K181+Power_Capex!K181+RAN_Opex!K181+BH_Opex!K181+Tower_Opex!K181+Power_Opex!K181, "-")</f>
        <v/>
      </c>
      <c r="L181" s="20">
        <f>IFERROR(RAN_Capex!L181+BH_Capex!L181+Tower_Capex!L181+Labor_Capex!L181+Power_Capex!L181+RAN_Opex!L181+BH_Opex!L181+Tower_Opex!L181+Power_Opex!L181, "-")</f>
        <v/>
      </c>
      <c r="M181" s="21">
        <f>IFERROR(SUMIF((C181:L181), "&lt;&gt;n/a"), "-")</f>
        <v/>
      </c>
      <c r="N181" s="30" t="n"/>
    </row>
    <row r="182">
      <c r="A182" s="20">
        <f>'New_4G_Sites'!A182</f>
        <v/>
      </c>
      <c r="B182" s="20">
        <f>'New_4G_Sites'!B182</f>
        <v/>
      </c>
      <c r="C182" s="20">
        <f>IFERROR(RAN_Capex!C182+BH_Capex!C182+Tower_Capex!C182+Labor_Capex!C182+Power_Capex!C182+RAN_Opex!C182+BH_Opex!C182+Tower_Opex!C182+Power_Opex!C182, "-")</f>
        <v/>
      </c>
      <c r="D182" s="20">
        <f>IFERROR(RAN_Capex!D182+BH_Capex!D182+Tower_Capex!D182+Labor_Capex!D182+Power_Capex!D182+RAN_Opex!D182+BH_Opex!D182+Tower_Opex!D182+Power_Opex!D182, "-")</f>
        <v/>
      </c>
      <c r="E182" s="20">
        <f>IFERROR(RAN_Capex!E182+BH_Capex!E182+Tower_Capex!E182+Labor_Capex!E182+Power_Capex!E182+RAN_Opex!E182+BH_Opex!E182+Tower_Opex!E182+Power_Opex!E182, "-")</f>
        <v/>
      </c>
      <c r="F182" s="20">
        <f>IFERROR(RAN_Capex!F182+BH_Capex!F182+Tower_Capex!F182+Labor_Capex!F182+Power_Capex!F182+RAN_Opex!F182+BH_Opex!F182+Tower_Opex!F182+Power_Opex!F182, "-")</f>
        <v/>
      </c>
      <c r="G182" s="20">
        <f>IFERROR(RAN_Capex!G182+BH_Capex!G182+Tower_Capex!G182+Labor_Capex!G182+Power_Capex!G182+RAN_Opex!G182+BH_Opex!G182+Tower_Opex!G182+Power_Opex!G182, "-")</f>
        <v/>
      </c>
      <c r="H182" s="20">
        <f>IFERROR(RAN_Capex!H182+BH_Capex!H182+Tower_Capex!H182+Labor_Capex!H182+Power_Capex!H182+RAN_Opex!H182+BH_Opex!H182+Tower_Opex!H182+Power_Opex!H182, "-")</f>
        <v/>
      </c>
      <c r="I182" s="20">
        <f>IFERROR(RAN_Capex!I182+BH_Capex!I182+Tower_Capex!I182+Labor_Capex!I182+Power_Capex!I182+RAN_Opex!I182+BH_Opex!I182+Tower_Opex!I182+Power_Opex!I182, "-")</f>
        <v/>
      </c>
      <c r="J182" s="20">
        <f>IFERROR(RAN_Capex!J182+BH_Capex!J182+Tower_Capex!J182+Labor_Capex!J182+Power_Capex!J182+RAN_Opex!J182+BH_Opex!J182+Tower_Opex!J182+Power_Opex!J182, "-")</f>
        <v/>
      </c>
      <c r="K182" s="20">
        <f>IFERROR(RAN_Capex!K182+BH_Capex!K182+Tower_Capex!K182+Labor_Capex!K182+Power_Capex!K182+RAN_Opex!K182+BH_Opex!K182+Tower_Opex!K182+Power_Opex!K182, "-")</f>
        <v/>
      </c>
      <c r="L182" s="20">
        <f>IFERROR(RAN_Capex!L182+BH_Capex!L182+Tower_Capex!L182+Labor_Capex!L182+Power_Capex!L182+RAN_Opex!L182+BH_Opex!L182+Tower_Opex!L182+Power_Opex!L182, "-")</f>
        <v/>
      </c>
      <c r="M182" s="21">
        <f>IFERROR(SUMIF((C182:L182), "&lt;&gt;n/a"), "-")</f>
        <v/>
      </c>
      <c r="N182" s="30" t="n"/>
    </row>
    <row r="183">
      <c r="A183" s="20">
        <f>'New_4G_Sites'!A183</f>
        <v/>
      </c>
      <c r="B183" s="20">
        <f>'New_4G_Sites'!B183</f>
        <v/>
      </c>
      <c r="C183" s="20">
        <f>IFERROR(RAN_Capex!C183+BH_Capex!C183+Tower_Capex!C183+Labor_Capex!C183+Power_Capex!C183+RAN_Opex!C183+BH_Opex!C183+Tower_Opex!C183+Power_Opex!C183, "-")</f>
        <v/>
      </c>
      <c r="D183" s="20">
        <f>IFERROR(RAN_Capex!D183+BH_Capex!D183+Tower_Capex!D183+Labor_Capex!D183+Power_Capex!D183+RAN_Opex!D183+BH_Opex!D183+Tower_Opex!D183+Power_Opex!D183, "-")</f>
        <v/>
      </c>
      <c r="E183" s="20">
        <f>IFERROR(RAN_Capex!E183+BH_Capex!E183+Tower_Capex!E183+Labor_Capex!E183+Power_Capex!E183+RAN_Opex!E183+BH_Opex!E183+Tower_Opex!E183+Power_Opex!E183, "-")</f>
        <v/>
      </c>
      <c r="F183" s="20">
        <f>IFERROR(RAN_Capex!F183+BH_Capex!F183+Tower_Capex!F183+Labor_Capex!F183+Power_Capex!F183+RAN_Opex!F183+BH_Opex!F183+Tower_Opex!F183+Power_Opex!F183, "-")</f>
        <v/>
      </c>
      <c r="G183" s="20">
        <f>IFERROR(RAN_Capex!G183+BH_Capex!G183+Tower_Capex!G183+Labor_Capex!G183+Power_Capex!G183+RAN_Opex!G183+BH_Opex!G183+Tower_Opex!G183+Power_Opex!G183, "-")</f>
        <v/>
      </c>
      <c r="H183" s="20">
        <f>IFERROR(RAN_Capex!H183+BH_Capex!H183+Tower_Capex!H183+Labor_Capex!H183+Power_Capex!H183+RAN_Opex!H183+BH_Opex!H183+Tower_Opex!H183+Power_Opex!H183, "-")</f>
        <v/>
      </c>
      <c r="I183" s="20">
        <f>IFERROR(RAN_Capex!I183+BH_Capex!I183+Tower_Capex!I183+Labor_Capex!I183+Power_Capex!I183+RAN_Opex!I183+BH_Opex!I183+Tower_Opex!I183+Power_Opex!I183, "-")</f>
        <v/>
      </c>
      <c r="J183" s="20">
        <f>IFERROR(RAN_Capex!J183+BH_Capex!J183+Tower_Capex!J183+Labor_Capex!J183+Power_Capex!J183+RAN_Opex!J183+BH_Opex!J183+Tower_Opex!J183+Power_Opex!J183, "-")</f>
        <v/>
      </c>
      <c r="K183" s="20">
        <f>IFERROR(RAN_Capex!K183+BH_Capex!K183+Tower_Capex!K183+Labor_Capex!K183+Power_Capex!K183+RAN_Opex!K183+BH_Opex!K183+Tower_Opex!K183+Power_Opex!K183, "-")</f>
        <v/>
      </c>
      <c r="L183" s="20">
        <f>IFERROR(RAN_Capex!L183+BH_Capex!L183+Tower_Capex!L183+Labor_Capex!L183+Power_Capex!L183+RAN_Opex!L183+BH_Opex!L183+Tower_Opex!L183+Power_Opex!L183, "-")</f>
        <v/>
      </c>
      <c r="M183" s="21">
        <f>IFERROR(SUMIF((C183:L183), "&lt;&gt;n/a"), "-")</f>
        <v/>
      </c>
      <c r="N183" s="30" t="n"/>
    </row>
    <row r="184">
      <c r="A184" s="20">
        <f>'New_4G_Sites'!A184</f>
        <v/>
      </c>
      <c r="B184" s="20">
        <f>'New_4G_Sites'!B184</f>
        <v/>
      </c>
      <c r="C184" s="20">
        <f>IFERROR(RAN_Capex!C184+BH_Capex!C184+Tower_Capex!C184+Labor_Capex!C184+Power_Capex!C184+RAN_Opex!C184+BH_Opex!C184+Tower_Opex!C184+Power_Opex!C184, "-")</f>
        <v/>
      </c>
      <c r="D184" s="20">
        <f>IFERROR(RAN_Capex!D184+BH_Capex!D184+Tower_Capex!D184+Labor_Capex!D184+Power_Capex!D184+RAN_Opex!D184+BH_Opex!D184+Tower_Opex!D184+Power_Opex!D184, "-")</f>
        <v/>
      </c>
      <c r="E184" s="20">
        <f>IFERROR(RAN_Capex!E184+BH_Capex!E184+Tower_Capex!E184+Labor_Capex!E184+Power_Capex!E184+RAN_Opex!E184+BH_Opex!E184+Tower_Opex!E184+Power_Opex!E184, "-")</f>
        <v/>
      </c>
      <c r="F184" s="20">
        <f>IFERROR(RAN_Capex!F184+BH_Capex!F184+Tower_Capex!F184+Labor_Capex!F184+Power_Capex!F184+RAN_Opex!F184+BH_Opex!F184+Tower_Opex!F184+Power_Opex!F184, "-")</f>
        <v/>
      </c>
      <c r="G184" s="20">
        <f>IFERROR(RAN_Capex!G184+BH_Capex!G184+Tower_Capex!G184+Labor_Capex!G184+Power_Capex!G184+RAN_Opex!G184+BH_Opex!G184+Tower_Opex!G184+Power_Opex!G184, "-")</f>
        <v/>
      </c>
      <c r="H184" s="20">
        <f>IFERROR(RAN_Capex!H184+BH_Capex!H184+Tower_Capex!H184+Labor_Capex!H184+Power_Capex!H184+RAN_Opex!H184+BH_Opex!H184+Tower_Opex!H184+Power_Opex!H184, "-")</f>
        <v/>
      </c>
      <c r="I184" s="20">
        <f>IFERROR(RAN_Capex!I184+BH_Capex!I184+Tower_Capex!I184+Labor_Capex!I184+Power_Capex!I184+RAN_Opex!I184+BH_Opex!I184+Tower_Opex!I184+Power_Opex!I184, "-")</f>
        <v/>
      </c>
      <c r="J184" s="20">
        <f>IFERROR(RAN_Capex!J184+BH_Capex!J184+Tower_Capex!J184+Labor_Capex!J184+Power_Capex!J184+RAN_Opex!J184+BH_Opex!J184+Tower_Opex!J184+Power_Opex!J184, "-")</f>
        <v/>
      </c>
      <c r="K184" s="20">
        <f>IFERROR(RAN_Capex!K184+BH_Capex!K184+Tower_Capex!K184+Labor_Capex!K184+Power_Capex!K184+RAN_Opex!K184+BH_Opex!K184+Tower_Opex!K184+Power_Opex!K184, "-")</f>
        <v/>
      </c>
      <c r="L184" s="20">
        <f>IFERROR(RAN_Capex!L184+BH_Capex!L184+Tower_Capex!L184+Labor_Capex!L184+Power_Capex!L184+RAN_Opex!L184+BH_Opex!L184+Tower_Opex!L184+Power_Opex!L184, "-")</f>
        <v/>
      </c>
      <c r="M184" s="21">
        <f>IFERROR(SUMIF((C184:L184), "&lt;&gt;n/a"), "-")</f>
        <v/>
      </c>
      <c r="N184" s="30" t="n"/>
    </row>
    <row r="185">
      <c r="A185" s="20">
        <f>'New_4G_Sites'!A185</f>
        <v/>
      </c>
      <c r="B185" s="20">
        <f>'New_4G_Sites'!B185</f>
        <v/>
      </c>
      <c r="C185" s="20">
        <f>IFERROR(RAN_Capex!C185+BH_Capex!C185+Tower_Capex!C185+Labor_Capex!C185+Power_Capex!C185+RAN_Opex!C185+BH_Opex!C185+Tower_Opex!C185+Power_Opex!C185, "-")</f>
        <v/>
      </c>
      <c r="D185" s="20">
        <f>IFERROR(RAN_Capex!D185+BH_Capex!D185+Tower_Capex!D185+Labor_Capex!D185+Power_Capex!D185+RAN_Opex!D185+BH_Opex!D185+Tower_Opex!D185+Power_Opex!D185, "-")</f>
        <v/>
      </c>
      <c r="E185" s="20">
        <f>IFERROR(RAN_Capex!E185+BH_Capex!E185+Tower_Capex!E185+Labor_Capex!E185+Power_Capex!E185+RAN_Opex!E185+BH_Opex!E185+Tower_Opex!E185+Power_Opex!E185, "-")</f>
        <v/>
      </c>
      <c r="F185" s="20">
        <f>IFERROR(RAN_Capex!F185+BH_Capex!F185+Tower_Capex!F185+Labor_Capex!F185+Power_Capex!F185+RAN_Opex!F185+BH_Opex!F185+Tower_Opex!F185+Power_Opex!F185, "-")</f>
        <v/>
      </c>
      <c r="G185" s="20">
        <f>IFERROR(RAN_Capex!G185+BH_Capex!G185+Tower_Capex!G185+Labor_Capex!G185+Power_Capex!G185+RAN_Opex!G185+BH_Opex!G185+Tower_Opex!G185+Power_Opex!G185, "-")</f>
        <v/>
      </c>
      <c r="H185" s="20">
        <f>IFERROR(RAN_Capex!H185+BH_Capex!H185+Tower_Capex!H185+Labor_Capex!H185+Power_Capex!H185+RAN_Opex!H185+BH_Opex!H185+Tower_Opex!H185+Power_Opex!H185, "-")</f>
        <v/>
      </c>
      <c r="I185" s="20">
        <f>IFERROR(RAN_Capex!I185+BH_Capex!I185+Tower_Capex!I185+Labor_Capex!I185+Power_Capex!I185+RAN_Opex!I185+BH_Opex!I185+Tower_Opex!I185+Power_Opex!I185, "-")</f>
        <v/>
      </c>
      <c r="J185" s="20">
        <f>IFERROR(RAN_Capex!J185+BH_Capex!J185+Tower_Capex!J185+Labor_Capex!J185+Power_Capex!J185+RAN_Opex!J185+BH_Opex!J185+Tower_Opex!J185+Power_Opex!J185, "-")</f>
        <v/>
      </c>
      <c r="K185" s="20">
        <f>IFERROR(RAN_Capex!K185+BH_Capex!K185+Tower_Capex!K185+Labor_Capex!K185+Power_Capex!K185+RAN_Opex!K185+BH_Opex!K185+Tower_Opex!K185+Power_Opex!K185, "-")</f>
        <v/>
      </c>
      <c r="L185" s="20">
        <f>IFERROR(RAN_Capex!L185+BH_Capex!L185+Tower_Capex!L185+Labor_Capex!L185+Power_Capex!L185+RAN_Opex!L185+BH_Opex!L185+Tower_Opex!L185+Power_Opex!L185, "-")</f>
        <v/>
      </c>
      <c r="M185" s="21">
        <f>IFERROR(SUMIF((C185:L185), "&lt;&gt;n/a"), "-")</f>
        <v/>
      </c>
      <c r="N185" s="30" t="n"/>
    </row>
    <row r="186">
      <c r="A186" s="20">
        <f>'New_4G_Sites'!A186</f>
        <v/>
      </c>
      <c r="B186" s="20">
        <f>'New_4G_Sites'!B186</f>
        <v/>
      </c>
      <c r="C186" s="20">
        <f>IFERROR(RAN_Capex!C186+BH_Capex!C186+Tower_Capex!C186+Labor_Capex!C186+Power_Capex!C186+RAN_Opex!C186+BH_Opex!C186+Tower_Opex!C186+Power_Opex!C186, "-")</f>
        <v/>
      </c>
      <c r="D186" s="20">
        <f>IFERROR(RAN_Capex!D186+BH_Capex!D186+Tower_Capex!D186+Labor_Capex!D186+Power_Capex!D186+RAN_Opex!D186+BH_Opex!D186+Tower_Opex!D186+Power_Opex!D186, "-")</f>
        <v/>
      </c>
      <c r="E186" s="20">
        <f>IFERROR(RAN_Capex!E186+BH_Capex!E186+Tower_Capex!E186+Labor_Capex!E186+Power_Capex!E186+RAN_Opex!E186+BH_Opex!E186+Tower_Opex!E186+Power_Opex!E186, "-")</f>
        <v/>
      </c>
      <c r="F186" s="20">
        <f>IFERROR(RAN_Capex!F186+BH_Capex!F186+Tower_Capex!F186+Labor_Capex!F186+Power_Capex!F186+RAN_Opex!F186+BH_Opex!F186+Tower_Opex!F186+Power_Opex!F186, "-")</f>
        <v/>
      </c>
      <c r="G186" s="20">
        <f>IFERROR(RAN_Capex!G186+BH_Capex!G186+Tower_Capex!G186+Labor_Capex!G186+Power_Capex!G186+RAN_Opex!G186+BH_Opex!G186+Tower_Opex!G186+Power_Opex!G186, "-")</f>
        <v/>
      </c>
      <c r="H186" s="20">
        <f>IFERROR(RAN_Capex!H186+BH_Capex!H186+Tower_Capex!H186+Labor_Capex!H186+Power_Capex!H186+RAN_Opex!H186+BH_Opex!H186+Tower_Opex!H186+Power_Opex!H186, "-")</f>
        <v/>
      </c>
      <c r="I186" s="20">
        <f>IFERROR(RAN_Capex!I186+BH_Capex!I186+Tower_Capex!I186+Labor_Capex!I186+Power_Capex!I186+RAN_Opex!I186+BH_Opex!I186+Tower_Opex!I186+Power_Opex!I186, "-")</f>
        <v/>
      </c>
      <c r="J186" s="20">
        <f>IFERROR(RAN_Capex!J186+BH_Capex!J186+Tower_Capex!J186+Labor_Capex!J186+Power_Capex!J186+RAN_Opex!J186+BH_Opex!J186+Tower_Opex!J186+Power_Opex!J186, "-")</f>
        <v/>
      </c>
      <c r="K186" s="20">
        <f>IFERROR(RAN_Capex!K186+BH_Capex!K186+Tower_Capex!K186+Labor_Capex!K186+Power_Capex!K186+RAN_Opex!K186+BH_Opex!K186+Tower_Opex!K186+Power_Opex!K186, "-")</f>
        <v/>
      </c>
      <c r="L186" s="20">
        <f>IFERROR(RAN_Capex!L186+BH_Capex!L186+Tower_Capex!L186+Labor_Capex!L186+Power_Capex!L186+RAN_Opex!L186+BH_Opex!L186+Tower_Opex!L186+Power_Opex!L186, "-")</f>
        <v/>
      </c>
      <c r="M186" s="21">
        <f>IFERROR(SUMIF((C186:L186), "&lt;&gt;n/a"), "-")</f>
        <v/>
      </c>
      <c r="N186" s="30" t="n"/>
    </row>
    <row r="187">
      <c r="A187" s="20">
        <f>'New_4G_Sites'!A187</f>
        <v/>
      </c>
      <c r="B187" s="20">
        <f>'New_4G_Sites'!B187</f>
        <v/>
      </c>
      <c r="C187" s="20">
        <f>IFERROR(RAN_Capex!C187+BH_Capex!C187+Tower_Capex!C187+Labor_Capex!C187+Power_Capex!C187+RAN_Opex!C187+BH_Opex!C187+Tower_Opex!C187+Power_Opex!C187, "-")</f>
        <v/>
      </c>
      <c r="D187" s="20">
        <f>IFERROR(RAN_Capex!D187+BH_Capex!D187+Tower_Capex!D187+Labor_Capex!D187+Power_Capex!D187+RAN_Opex!D187+BH_Opex!D187+Tower_Opex!D187+Power_Opex!D187, "-")</f>
        <v/>
      </c>
      <c r="E187" s="20">
        <f>IFERROR(RAN_Capex!E187+BH_Capex!E187+Tower_Capex!E187+Labor_Capex!E187+Power_Capex!E187+RAN_Opex!E187+BH_Opex!E187+Tower_Opex!E187+Power_Opex!E187, "-")</f>
        <v/>
      </c>
      <c r="F187" s="20">
        <f>IFERROR(RAN_Capex!F187+BH_Capex!F187+Tower_Capex!F187+Labor_Capex!F187+Power_Capex!F187+RAN_Opex!F187+BH_Opex!F187+Tower_Opex!F187+Power_Opex!F187, "-")</f>
        <v/>
      </c>
      <c r="G187" s="20">
        <f>IFERROR(RAN_Capex!G187+BH_Capex!G187+Tower_Capex!G187+Labor_Capex!G187+Power_Capex!G187+RAN_Opex!G187+BH_Opex!G187+Tower_Opex!G187+Power_Opex!G187, "-")</f>
        <v/>
      </c>
      <c r="H187" s="20">
        <f>IFERROR(RAN_Capex!H187+BH_Capex!H187+Tower_Capex!H187+Labor_Capex!H187+Power_Capex!H187+RAN_Opex!H187+BH_Opex!H187+Tower_Opex!H187+Power_Opex!H187, "-")</f>
        <v/>
      </c>
      <c r="I187" s="20">
        <f>IFERROR(RAN_Capex!I187+BH_Capex!I187+Tower_Capex!I187+Labor_Capex!I187+Power_Capex!I187+RAN_Opex!I187+BH_Opex!I187+Tower_Opex!I187+Power_Opex!I187, "-")</f>
        <v/>
      </c>
      <c r="J187" s="20">
        <f>IFERROR(RAN_Capex!J187+BH_Capex!J187+Tower_Capex!J187+Labor_Capex!J187+Power_Capex!J187+RAN_Opex!J187+BH_Opex!J187+Tower_Opex!J187+Power_Opex!J187, "-")</f>
        <v/>
      </c>
      <c r="K187" s="20">
        <f>IFERROR(RAN_Capex!K187+BH_Capex!K187+Tower_Capex!K187+Labor_Capex!K187+Power_Capex!K187+RAN_Opex!K187+BH_Opex!K187+Tower_Opex!K187+Power_Opex!K187, "-")</f>
        <v/>
      </c>
      <c r="L187" s="20">
        <f>IFERROR(RAN_Capex!L187+BH_Capex!L187+Tower_Capex!L187+Labor_Capex!L187+Power_Capex!L187+RAN_Opex!L187+BH_Opex!L187+Tower_Opex!L187+Power_Opex!L187, "-")</f>
        <v/>
      </c>
      <c r="M187" s="21">
        <f>IFERROR(SUMIF((C187:L187), "&lt;&gt;n/a"), "-")</f>
        <v/>
      </c>
      <c r="N187" s="30" t="n"/>
    </row>
    <row r="188">
      <c r="A188" s="20">
        <f>'New_4G_Sites'!A188</f>
        <v/>
      </c>
      <c r="B188" s="20">
        <f>'New_4G_Sites'!B188</f>
        <v/>
      </c>
      <c r="C188" s="20">
        <f>IFERROR(RAN_Capex!C188+BH_Capex!C188+Tower_Capex!C188+Labor_Capex!C188+Power_Capex!C188+RAN_Opex!C188+BH_Opex!C188+Tower_Opex!C188+Power_Opex!C188, "-")</f>
        <v/>
      </c>
      <c r="D188" s="20">
        <f>IFERROR(RAN_Capex!D188+BH_Capex!D188+Tower_Capex!D188+Labor_Capex!D188+Power_Capex!D188+RAN_Opex!D188+BH_Opex!D188+Tower_Opex!D188+Power_Opex!D188, "-")</f>
        <v/>
      </c>
      <c r="E188" s="20">
        <f>IFERROR(RAN_Capex!E188+BH_Capex!E188+Tower_Capex!E188+Labor_Capex!E188+Power_Capex!E188+RAN_Opex!E188+BH_Opex!E188+Tower_Opex!E188+Power_Opex!E188, "-")</f>
        <v/>
      </c>
      <c r="F188" s="20">
        <f>IFERROR(RAN_Capex!F188+BH_Capex!F188+Tower_Capex!F188+Labor_Capex!F188+Power_Capex!F188+RAN_Opex!F188+BH_Opex!F188+Tower_Opex!F188+Power_Opex!F188, "-")</f>
        <v/>
      </c>
      <c r="G188" s="20">
        <f>IFERROR(RAN_Capex!G188+BH_Capex!G188+Tower_Capex!G188+Labor_Capex!G188+Power_Capex!G188+RAN_Opex!G188+BH_Opex!G188+Tower_Opex!G188+Power_Opex!G188, "-")</f>
        <v/>
      </c>
      <c r="H188" s="20">
        <f>IFERROR(RAN_Capex!H188+BH_Capex!H188+Tower_Capex!H188+Labor_Capex!H188+Power_Capex!H188+RAN_Opex!H188+BH_Opex!H188+Tower_Opex!H188+Power_Opex!H188, "-")</f>
        <v/>
      </c>
      <c r="I188" s="20">
        <f>IFERROR(RAN_Capex!I188+BH_Capex!I188+Tower_Capex!I188+Labor_Capex!I188+Power_Capex!I188+RAN_Opex!I188+BH_Opex!I188+Tower_Opex!I188+Power_Opex!I188, "-")</f>
        <v/>
      </c>
      <c r="J188" s="20">
        <f>IFERROR(RAN_Capex!J188+BH_Capex!J188+Tower_Capex!J188+Labor_Capex!J188+Power_Capex!J188+RAN_Opex!J188+BH_Opex!J188+Tower_Opex!J188+Power_Opex!J188, "-")</f>
        <v/>
      </c>
      <c r="K188" s="20">
        <f>IFERROR(RAN_Capex!K188+BH_Capex!K188+Tower_Capex!K188+Labor_Capex!K188+Power_Capex!K188+RAN_Opex!K188+BH_Opex!K188+Tower_Opex!K188+Power_Opex!K188, "-")</f>
        <v/>
      </c>
      <c r="L188" s="20">
        <f>IFERROR(RAN_Capex!L188+BH_Capex!L188+Tower_Capex!L188+Labor_Capex!L188+Power_Capex!L188+RAN_Opex!L188+BH_Opex!L188+Tower_Opex!L188+Power_Opex!L188, "-")</f>
        <v/>
      </c>
      <c r="M188" s="21">
        <f>IFERROR(SUMIF((C188:L188), "&lt;&gt;n/a"), "-")</f>
        <v/>
      </c>
      <c r="N188" s="30" t="n"/>
    </row>
    <row r="189">
      <c r="A189" s="20">
        <f>'New_4G_Sites'!A189</f>
        <v/>
      </c>
      <c r="B189" s="20">
        <f>'New_4G_Sites'!B189</f>
        <v/>
      </c>
      <c r="C189" s="20">
        <f>IFERROR(RAN_Capex!C189+BH_Capex!C189+Tower_Capex!C189+Labor_Capex!C189+Power_Capex!C189+RAN_Opex!C189+BH_Opex!C189+Tower_Opex!C189+Power_Opex!C189, "-")</f>
        <v/>
      </c>
      <c r="D189" s="20">
        <f>IFERROR(RAN_Capex!D189+BH_Capex!D189+Tower_Capex!D189+Labor_Capex!D189+Power_Capex!D189+RAN_Opex!D189+BH_Opex!D189+Tower_Opex!D189+Power_Opex!D189, "-")</f>
        <v/>
      </c>
      <c r="E189" s="20">
        <f>IFERROR(RAN_Capex!E189+BH_Capex!E189+Tower_Capex!E189+Labor_Capex!E189+Power_Capex!E189+RAN_Opex!E189+BH_Opex!E189+Tower_Opex!E189+Power_Opex!E189, "-")</f>
        <v/>
      </c>
      <c r="F189" s="20">
        <f>IFERROR(RAN_Capex!F189+BH_Capex!F189+Tower_Capex!F189+Labor_Capex!F189+Power_Capex!F189+RAN_Opex!F189+BH_Opex!F189+Tower_Opex!F189+Power_Opex!F189, "-")</f>
        <v/>
      </c>
      <c r="G189" s="20">
        <f>IFERROR(RAN_Capex!G189+BH_Capex!G189+Tower_Capex!G189+Labor_Capex!G189+Power_Capex!G189+RAN_Opex!G189+BH_Opex!G189+Tower_Opex!G189+Power_Opex!G189, "-")</f>
        <v/>
      </c>
      <c r="H189" s="20">
        <f>IFERROR(RAN_Capex!H189+BH_Capex!H189+Tower_Capex!H189+Labor_Capex!H189+Power_Capex!H189+RAN_Opex!H189+BH_Opex!H189+Tower_Opex!H189+Power_Opex!H189, "-")</f>
        <v/>
      </c>
      <c r="I189" s="20">
        <f>IFERROR(RAN_Capex!I189+BH_Capex!I189+Tower_Capex!I189+Labor_Capex!I189+Power_Capex!I189+RAN_Opex!I189+BH_Opex!I189+Tower_Opex!I189+Power_Opex!I189, "-")</f>
        <v/>
      </c>
      <c r="J189" s="20">
        <f>IFERROR(RAN_Capex!J189+BH_Capex!J189+Tower_Capex!J189+Labor_Capex!J189+Power_Capex!J189+RAN_Opex!J189+BH_Opex!J189+Tower_Opex!J189+Power_Opex!J189, "-")</f>
        <v/>
      </c>
      <c r="K189" s="20">
        <f>IFERROR(RAN_Capex!K189+BH_Capex!K189+Tower_Capex!K189+Labor_Capex!K189+Power_Capex!K189+RAN_Opex!K189+BH_Opex!K189+Tower_Opex!K189+Power_Opex!K189, "-")</f>
        <v/>
      </c>
      <c r="L189" s="20">
        <f>IFERROR(RAN_Capex!L189+BH_Capex!L189+Tower_Capex!L189+Labor_Capex!L189+Power_Capex!L189+RAN_Opex!L189+BH_Opex!L189+Tower_Opex!L189+Power_Opex!L189, "-")</f>
        <v/>
      </c>
      <c r="M189" s="21">
        <f>IFERROR(SUMIF((C189:L189), "&lt;&gt;n/a"), "-")</f>
        <v/>
      </c>
      <c r="N189" s="30" t="n"/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20">
        <f>'New_4G_Sites'!A1</f>
        <v/>
      </c>
      <c r="B1" s="20">
        <f>'New_4G_Sites'!B1</f>
        <v/>
      </c>
      <c r="C1" s="20">
        <f>'New_4G_Sites'!C1</f>
        <v/>
      </c>
      <c r="D1" s="20">
        <f>'New_4G_Sites'!D1</f>
        <v/>
      </c>
      <c r="E1" s="20">
        <f>'New_4G_Sites'!E1</f>
        <v/>
      </c>
      <c r="F1" s="20">
        <f>'New_4G_Sites'!F1</f>
        <v/>
      </c>
      <c r="G1" s="20">
        <f>'New_4G_Sites'!G1</f>
        <v/>
      </c>
      <c r="H1" s="20">
        <f>'New_4G_Sites'!H1</f>
        <v/>
      </c>
      <c r="I1" s="20">
        <f>'New_4G_Sites'!I1</f>
        <v/>
      </c>
      <c r="J1" s="20">
        <f>'New_4G_Sites'!J1</f>
        <v/>
      </c>
      <c r="K1" s="20">
        <f>'New_4G_Sites'!K1</f>
        <v/>
      </c>
      <c r="L1" s="20">
        <f>'New_4G_Sites'!L1</f>
        <v/>
      </c>
      <c r="M1" s="21" t="inlineStr">
        <is>
          <t>Total Cost ($)</t>
        </is>
      </c>
      <c r="N1" s="30" t="inlineStr">
        <is>
          <t>Cost Per Pop ($)</t>
        </is>
      </c>
      <c r="O1" t="inlineStr">
        <is>
          <t>Income Group</t>
        </is>
      </c>
      <c r="P1" t="inlineStr">
        <is>
          <t>Region</t>
        </is>
      </c>
    </row>
    <row r="2">
      <c r="A2" s="20">
        <f>'New_4G_Sites'!A2</f>
        <v/>
      </c>
      <c r="B2" s="20">
        <f>'New_4G_Sites'!B2</f>
        <v/>
      </c>
      <c r="C2" s="20">
        <f>IFERROR(MNO_Costs!C2*(100/Settings!C16), "-")</f>
        <v/>
      </c>
      <c r="D2" s="20">
        <f>IFERROR(MNO_Costs!D2*(100/Settings!C16), "-")</f>
        <v/>
      </c>
      <c r="E2" s="20">
        <f>IFERROR(MNO_Costs!E2*(100/Settings!C16), "-")</f>
        <v/>
      </c>
      <c r="F2" s="20">
        <f>IFERROR(MNO_Costs!F2*(100/Settings!C16), "-")</f>
        <v/>
      </c>
      <c r="G2" s="20">
        <f>IFERROR(MNO_Costs!G2*(100/Settings!C16), "-")</f>
        <v/>
      </c>
      <c r="H2" s="20">
        <f>IFERROR(MNO_Costs!H2*(100/Settings!C16), "-")</f>
        <v/>
      </c>
      <c r="I2" s="20">
        <f>IFERROR(MNO_Costs!I2*(100/Settings!C16), "-")</f>
        <v/>
      </c>
      <c r="J2" s="20">
        <f>IFERROR(MNO_Costs!J2*(100/Settings!C16), "-")</f>
        <v/>
      </c>
      <c r="K2" s="20">
        <f>IFERROR(MNO_Costs!K2*(100/Settings!C16), "-")</f>
        <v/>
      </c>
      <c r="L2" s="20">
        <f>IFERROR(MNO_Costs!L2*(100/Settings!C16), "-")</f>
        <v/>
      </c>
      <c r="M2" s="21">
        <f>IFERROR(SUMIF((C2:L2), "&lt;&gt;n/a"), "-")</f>
        <v/>
      </c>
      <c r="N2" s="30">
        <f>(M2)/Pop!M2</f>
        <v/>
      </c>
      <c r="O2">
        <f>IFERROR(INDEX(Options!$J$2:$J$1611,MATCH(A2, Options!$G$2:$G$1611,0)), )</f>
        <v/>
      </c>
      <c r="P2">
        <f>IFERROR(INDEX(Options!$I$2:$I$1611,MATCH(A2, Options!$G$2:$G$1611,0)), )</f>
        <v/>
      </c>
    </row>
    <row r="3">
      <c r="A3" s="20">
        <f>'New_4G_Sites'!A3</f>
        <v/>
      </c>
      <c r="B3" s="20">
        <f>'New_4G_Sites'!B3</f>
        <v/>
      </c>
      <c r="C3" s="20">
        <f>IFERROR(MNO_Costs!C3*(100/Settings!C16), "-")</f>
        <v/>
      </c>
      <c r="D3" s="20">
        <f>IFERROR(MNO_Costs!D3*(100/Settings!C16), "-")</f>
        <v/>
      </c>
      <c r="E3" s="20">
        <f>IFERROR(MNO_Costs!E3*(100/Settings!C16), "-")</f>
        <v/>
      </c>
      <c r="F3" s="20">
        <f>IFERROR(MNO_Costs!F3*(100/Settings!C16), "-")</f>
        <v/>
      </c>
      <c r="G3" s="20">
        <f>IFERROR(MNO_Costs!G3*(100/Settings!C16), "-")</f>
        <v/>
      </c>
      <c r="H3" s="20">
        <f>IFERROR(MNO_Costs!H3*(100/Settings!C16), "-")</f>
        <v/>
      </c>
      <c r="I3" s="20">
        <f>IFERROR(MNO_Costs!I3*(100/Settings!C16), "-")</f>
        <v/>
      </c>
      <c r="J3" s="20">
        <f>IFERROR(MNO_Costs!J3*(100/Settings!C16), "-")</f>
        <v/>
      </c>
      <c r="K3" s="20">
        <f>IFERROR(MNO_Costs!K3*(100/Settings!C16), "-")</f>
        <v/>
      </c>
      <c r="L3" s="20">
        <f>IFERROR(MNO_Costs!L3*(100/Settings!C16), "-")</f>
        <v/>
      </c>
      <c r="M3" s="21">
        <f>IFERROR(SUMIF((C3:L3), "&lt;&gt;n/a"), "-")</f>
        <v/>
      </c>
      <c r="N3" s="30">
        <f>(M3)/Pop!M3</f>
        <v/>
      </c>
      <c r="O3">
        <f>IFERROR(INDEX(Options!$J$2:$J$1611,MATCH(A3, Options!$G$2:$G$1611,0)), )</f>
        <v/>
      </c>
      <c r="P3">
        <f>IFERROR(INDEX(Options!$I$2:$I$1611,MATCH(A3, Options!$G$2:$G$1611,0)), )</f>
        <v/>
      </c>
    </row>
    <row r="4">
      <c r="A4" s="20">
        <f>'New_4G_Sites'!A4</f>
        <v/>
      </c>
      <c r="B4" s="20">
        <f>'New_4G_Sites'!B4</f>
        <v/>
      </c>
      <c r="C4" s="20">
        <f>IFERROR(MNO_Costs!C4*(100/Settings!C16), "-")</f>
        <v/>
      </c>
      <c r="D4" s="20">
        <f>IFERROR(MNO_Costs!D4*(100/Settings!C16), "-")</f>
        <v/>
      </c>
      <c r="E4" s="20">
        <f>IFERROR(MNO_Costs!E4*(100/Settings!C16), "-")</f>
        <v/>
      </c>
      <c r="F4" s="20">
        <f>IFERROR(MNO_Costs!F4*(100/Settings!C16), "-")</f>
        <v/>
      </c>
      <c r="G4" s="20">
        <f>IFERROR(MNO_Costs!G4*(100/Settings!C16), "-")</f>
        <v/>
      </c>
      <c r="H4" s="20">
        <f>IFERROR(MNO_Costs!H4*(100/Settings!C16), "-")</f>
        <v/>
      </c>
      <c r="I4" s="20">
        <f>IFERROR(MNO_Costs!I4*(100/Settings!C16), "-")</f>
        <v/>
      </c>
      <c r="J4" s="20">
        <f>IFERROR(MNO_Costs!J4*(100/Settings!C16), "-")</f>
        <v/>
      </c>
      <c r="K4" s="20">
        <f>IFERROR(MNO_Costs!K4*(100/Settings!C16), "-")</f>
        <v/>
      </c>
      <c r="L4" s="20">
        <f>IFERROR(MNO_Costs!L4*(100/Settings!C16), "-")</f>
        <v/>
      </c>
      <c r="M4" s="21">
        <f>IFERROR(SUMIF((C4:L4), "&lt;&gt;n/a"), "-")</f>
        <v/>
      </c>
      <c r="N4" s="30">
        <f>(M4)/Pop!M4</f>
        <v/>
      </c>
      <c r="O4">
        <f>IFERROR(INDEX(Options!$J$2:$J$1611,MATCH(A4, Options!$G$2:$G$1611,0)), )</f>
        <v/>
      </c>
      <c r="P4">
        <f>IFERROR(INDEX(Options!$I$2:$I$1611,MATCH(A4, Options!$G$2:$G$1611,0)), )</f>
        <v/>
      </c>
    </row>
    <row r="5">
      <c r="A5" s="20">
        <f>'New_4G_Sites'!A5</f>
        <v/>
      </c>
      <c r="B5" s="20">
        <f>'New_4G_Sites'!B5</f>
        <v/>
      </c>
      <c r="C5" s="20">
        <f>IFERROR(MNO_Costs!C5*(100/Settings!C16), "-")</f>
        <v/>
      </c>
      <c r="D5" s="20">
        <f>IFERROR(MNO_Costs!D5*(100/Settings!C16), "-")</f>
        <v/>
      </c>
      <c r="E5" s="20">
        <f>IFERROR(MNO_Costs!E5*(100/Settings!C16), "-")</f>
        <v/>
      </c>
      <c r="F5" s="20">
        <f>IFERROR(MNO_Costs!F5*(100/Settings!C16), "-")</f>
        <v/>
      </c>
      <c r="G5" s="20">
        <f>IFERROR(MNO_Costs!G5*(100/Settings!C16), "-")</f>
        <v/>
      </c>
      <c r="H5" s="20">
        <f>IFERROR(MNO_Costs!H5*(100/Settings!C16), "-")</f>
        <v/>
      </c>
      <c r="I5" s="20">
        <f>IFERROR(MNO_Costs!I5*(100/Settings!C16), "-")</f>
        <v/>
      </c>
      <c r="J5" s="20">
        <f>IFERROR(MNO_Costs!J5*(100/Settings!C16), "-")</f>
        <v/>
      </c>
      <c r="K5" s="20">
        <f>IFERROR(MNO_Costs!K5*(100/Settings!C16), "-")</f>
        <v/>
      </c>
      <c r="L5" s="20">
        <f>IFERROR(MNO_Costs!L5*(100/Settings!C16), "-")</f>
        <v/>
      </c>
      <c r="M5" s="21">
        <f>IFERROR(SUMIF((C5:L5), "&lt;&gt;n/a"), "-")</f>
        <v/>
      </c>
      <c r="N5" s="30">
        <f>(M5)/Pop!M5</f>
        <v/>
      </c>
      <c r="O5">
        <f>IFERROR(INDEX(Options!$J$2:$J$1611,MATCH(A5, Options!$G$2:$G$1611,0)), )</f>
        <v/>
      </c>
      <c r="P5">
        <f>IFERROR(INDEX(Options!$I$2:$I$1611,MATCH(A5, Options!$G$2:$G$1611,0)), )</f>
        <v/>
      </c>
    </row>
    <row r="6">
      <c r="A6" s="20">
        <f>'New_4G_Sites'!A6</f>
        <v/>
      </c>
      <c r="B6" s="20">
        <f>'New_4G_Sites'!B6</f>
        <v/>
      </c>
      <c r="C6" s="20">
        <f>IFERROR(MNO_Costs!C6*(100/Settings!C16), "-")</f>
        <v/>
      </c>
      <c r="D6" s="20">
        <f>IFERROR(MNO_Costs!D6*(100/Settings!C16), "-")</f>
        <v/>
      </c>
      <c r="E6" s="20">
        <f>IFERROR(MNO_Costs!E6*(100/Settings!C16), "-")</f>
        <v/>
      </c>
      <c r="F6" s="20">
        <f>IFERROR(MNO_Costs!F6*(100/Settings!C16), "-")</f>
        <v/>
      </c>
      <c r="G6" s="20">
        <f>IFERROR(MNO_Costs!G6*(100/Settings!C16), "-")</f>
        <v/>
      </c>
      <c r="H6" s="20">
        <f>IFERROR(MNO_Costs!H6*(100/Settings!C16), "-")</f>
        <v/>
      </c>
      <c r="I6" s="20">
        <f>IFERROR(MNO_Costs!I6*(100/Settings!C16), "-")</f>
        <v/>
      </c>
      <c r="J6" s="20">
        <f>IFERROR(MNO_Costs!J6*(100/Settings!C16), "-")</f>
        <v/>
      </c>
      <c r="K6" s="20">
        <f>IFERROR(MNO_Costs!K6*(100/Settings!C16), "-")</f>
        <v/>
      </c>
      <c r="L6" s="20">
        <f>IFERROR(MNO_Costs!L6*(100/Settings!C16), "-")</f>
        <v/>
      </c>
      <c r="M6" s="21">
        <f>IFERROR(SUMIF((C6:L6), "&lt;&gt;n/a"), "-")</f>
        <v/>
      </c>
      <c r="N6" s="30">
        <f>(M6)/Pop!M6</f>
        <v/>
      </c>
      <c r="O6">
        <f>IFERROR(INDEX(Options!$J$2:$J$1611,MATCH(A6, Options!$G$2:$G$1611,0)), )</f>
        <v/>
      </c>
      <c r="P6">
        <f>IFERROR(INDEX(Options!$I$2:$I$1611,MATCH(A6, Options!$G$2:$G$1611,0)), )</f>
        <v/>
      </c>
    </row>
    <row r="7">
      <c r="A7" s="20">
        <f>'New_4G_Sites'!A7</f>
        <v/>
      </c>
      <c r="B7" s="20">
        <f>'New_4G_Sites'!B7</f>
        <v/>
      </c>
      <c r="C7" s="20">
        <f>IFERROR(MNO_Costs!C7*(100/Settings!C16), "-")</f>
        <v/>
      </c>
      <c r="D7" s="20">
        <f>IFERROR(MNO_Costs!D7*(100/Settings!C16), "-")</f>
        <v/>
      </c>
      <c r="E7" s="20">
        <f>IFERROR(MNO_Costs!E7*(100/Settings!C16), "-")</f>
        <v/>
      </c>
      <c r="F7" s="20">
        <f>IFERROR(MNO_Costs!F7*(100/Settings!C16), "-")</f>
        <v/>
      </c>
      <c r="G7" s="20">
        <f>IFERROR(MNO_Costs!G7*(100/Settings!C16), "-")</f>
        <v/>
      </c>
      <c r="H7" s="20">
        <f>IFERROR(MNO_Costs!H7*(100/Settings!C16), "-")</f>
        <v/>
      </c>
      <c r="I7" s="20">
        <f>IFERROR(MNO_Costs!I7*(100/Settings!C16), "-")</f>
        <v/>
      </c>
      <c r="J7" s="20">
        <f>IFERROR(MNO_Costs!J7*(100/Settings!C16), "-")</f>
        <v/>
      </c>
      <c r="K7" s="20">
        <f>IFERROR(MNO_Costs!K7*(100/Settings!C16), "-")</f>
        <v/>
      </c>
      <c r="L7" s="20">
        <f>IFERROR(MNO_Costs!L7*(100/Settings!C16), "-")</f>
        <v/>
      </c>
      <c r="M7" s="21">
        <f>IFERROR(SUMIF((C7:L7), "&lt;&gt;n/a"), "-")</f>
        <v/>
      </c>
      <c r="N7" s="30">
        <f>(M7)/Pop!M7</f>
        <v/>
      </c>
      <c r="O7">
        <f>IFERROR(INDEX(Options!$J$2:$J$1611,MATCH(A7, Options!$G$2:$G$1611,0)), )</f>
        <v/>
      </c>
      <c r="P7">
        <f>IFERROR(INDEX(Options!$I$2:$I$1611,MATCH(A7, Options!$G$2:$G$1611,0)), )</f>
        <v/>
      </c>
    </row>
    <row r="8">
      <c r="A8" s="20">
        <f>'New_4G_Sites'!A8</f>
        <v/>
      </c>
      <c r="B8" s="20">
        <f>'New_4G_Sites'!B8</f>
        <v/>
      </c>
      <c r="C8" s="20">
        <f>IFERROR(MNO_Costs!C8*(100/Settings!C16), "-")</f>
        <v/>
      </c>
      <c r="D8" s="20">
        <f>IFERROR(MNO_Costs!D8*(100/Settings!C16), "-")</f>
        <v/>
      </c>
      <c r="E8" s="20">
        <f>IFERROR(MNO_Costs!E8*(100/Settings!C16), "-")</f>
        <v/>
      </c>
      <c r="F8" s="20">
        <f>IFERROR(MNO_Costs!F8*(100/Settings!C16), "-")</f>
        <v/>
      </c>
      <c r="G8" s="20">
        <f>IFERROR(MNO_Costs!G8*(100/Settings!C16), "-")</f>
        <v/>
      </c>
      <c r="H8" s="20">
        <f>IFERROR(MNO_Costs!H8*(100/Settings!C16), "-")</f>
        <v/>
      </c>
      <c r="I8" s="20">
        <f>IFERROR(MNO_Costs!I8*(100/Settings!C16), "-")</f>
        <v/>
      </c>
      <c r="J8" s="20">
        <f>IFERROR(MNO_Costs!J8*(100/Settings!C16), "-")</f>
        <v/>
      </c>
      <c r="K8" s="20">
        <f>IFERROR(MNO_Costs!K8*(100/Settings!C16), "-")</f>
        <v/>
      </c>
      <c r="L8" s="20">
        <f>IFERROR(MNO_Costs!L8*(100/Settings!C16), "-")</f>
        <v/>
      </c>
      <c r="M8" s="21">
        <f>IFERROR(SUMIF((C8:L8), "&lt;&gt;n/a"), "-")</f>
        <v/>
      </c>
      <c r="N8" s="30">
        <f>(M8)/Pop!M8</f>
        <v/>
      </c>
      <c r="O8">
        <f>IFERROR(INDEX(Options!$J$2:$J$1611,MATCH(A8, Options!$G$2:$G$1611,0)), )</f>
        <v/>
      </c>
      <c r="P8">
        <f>IFERROR(INDEX(Options!$I$2:$I$1611,MATCH(A8, Options!$G$2:$G$1611,0)), )</f>
        <v/>
      </c>
    </row>
    <row r="9">
      <c r="A9" s="20">
        <f>'New_4G_Sites'!A9</f>
        <v/>
      </c>
      <c r="B9" s="20">
        <f>'New_4G_Sites'!B9</f>
        <v/>
      </c>
      <c r="C9" s="20">
        <f>IFERROR(MNO_Costs!C9*(100/Settings!C16), "-")</f>
        <v/>
      </c>
      <c r="D9" s="20">
        <f>IFERROR(MNO_Costs!D9*(100/Settings!C16), "-")</f>
        <v/>
      </c>
      <c r="E9" s="20">
        <f>IFERROR(MNO_Costs!E9*(100/Settings!C16), "-")</f>
        <v/>
      </c>
      <c r="F9" s="20">
        <f>IFERROR(MNO_Costs!F9*(100/Settings!C16), "-")</f>
        <v/>
      </c>
      <c r="G9" s="20">
        <f>IFERROR(MNO_Costs!G9*(100/Settings!C16), "-")</f>
        <v/>
      </c>
      <c r="H9" s="20">
        <f>IFERROR(MNO_Costs!H9*(100/Settings!C16), "-")</f>
        <v/>
      </c>
      <c r="I9" s="20">
        <f>IFERROR(MNO_Costs!I9*(100/Settings!C16), "-")</f>
        <v/>
      </c>
      <c r="J9" s="20">
        <f>IFERROR(MNO_Costs!J9*(100/Settings!C16), "-")</f>
        <v/>
      </c>
      <c r="K9" s="20">
        <f>IFERROR(MNO_Costs!K9*(100/Settings!C16), "-")</f>
        <v/>
      </c>
      <c r="L9" s="20">
        <f>IFERROR(MNO_Costs!L9*(100/Settings!C16), "-")</f>
        <v/>
      </c>
      <c r="M9" s="21">
        <f>IFERROR(SUMIF((C9:L9), "&lt;&gt;n/a"), "-")</f>
        <v/>
      </c>
      <c r="N9" s="30">
        <f>(M9)/Pop!M9</f>
        <v/>
      </c>
      <c r="O9">
        <f>IFERROR(INDEX(Options!$J$2:$J$1611,MATCH(A9, Options!$G$2:$G$1611,0)), )</f>
        <v/>
      </c>
      <c r="P9">
        <f>IFERROR(INDEX(Options!$I$2:$I$1611,MATCH(A9, Options!$G$2:$G$1611,0)), )</f>
        <v/>
      </c>
    </row>
    <row r="10">
      <c r="A10" s="20">
        <f>'New_4G_Sites'!A10</f>
        <v/>
      </c>
      <c r="B10" s="20">
        <f>'New_4G_Sites'!B10</f>
        <v/>
      </c>
      <c r="C10" s="20">
        <f>IFERROR(MNO_Costs!C10*(100/Settings!C16), "-")</f>
        <v/>
      </c>
      <c r="D10" s="20">
        <f>IFERROR(MNO_Costs!D10*(100/Settings!C16), "-")</f>
        <v/>
      </c>
      <c r="E10" s="20">
        <f>IFERROR(MNO_Costs!E10*(100/Settings!C16), "-")</f>
        <v/>
      </c>
      <c r="F10" s="20">
        <f>IFERROR(MNO_Costs!F10*(100/Settings!C16), "-")</f>
        <v/>
      </c>
      <c r="G10" s="20">
        <f>IFERROR(MNO_Costs!G10*(100/Settings!C16), "-")</f>
        <v/>
      </c>
      <c r="H10" s="20">
        <f>IFERROR(MNO_Costs!H10*(100/Settings!C16), "-")</f>
        <v/>
      </c>
      <c r="I10" s="20">
        <f>IFERROR(MNO_Costs!I10*(100/Settings!C16), "-")</f>
        <v/>
      </c>
      <c r="J10" s="20">
        <f>IFERROR(MNO_Costs!J10*(100/Settings!C16), "-")</f>
        <v/>
      </c>
      <c r="K10" s="20">
        <f>IFERROR(MNO_Costs!K10*(100/Settings!C16), "-")</f>
        <v/>
      </c>
      <c r="L10" s="20">
        <f>IFERROR(MNO_Costs!L10*(100/Settings!C16), "-")</f>
        <v/>
      </c>
      <c r="M10" s="21">
        <f>IFERROR(SUMIF((C10:L10), "&lt;&gt;n/a"), "-")</f>
        <v/>
      </c>
      <c r="N10" s="30">
        <f>(M10)/Pop!M10</f>
        <v/>
      </c>
      <c r="O10">
        <f>IFERROR(INDEX(Options!$J$2:$J$1611,MATCH(A10, Options!$G$2:$G$1611,0)), )</f>
        <v/>
      </c>
      <c r="P10">
        <f>IFERROR(INDEX(Options!$I$2:$I$1611,MATCH(A10, Options!$G$2:$G$1611,0)), )</f>
        <v/>
      </c>
    </row>
    <row r="11">
      <c r="A11" s="20">
        <f>'New_4G_Sites'!A11</f>
        <v/>
      </c>
      <c r="B11" s="20">
        <f>'New_4G_Sites'!B11</f>
        <v/>
      </c>
      <c r="C11" s="20">
        <f>IFERROR(MNO_Costs!C11*(100/Settings!C16), "-")</f>
        <v/>
      </c>
      <c r="D11" s="20">
        <f>IFERROR(MNO_Costs!D11*(100/Settings!C16), "-")</f>
        <v/>
      </c>
      <c r="E11" s="20">
        <f>IFERROR(MNO_Costs!E11*(100/Settings!C16), "-")</f>
        <v/>
      </c>
      <c r="F11" s="20">
        <f>IFERROR(MNO_Costs!F11*(100/Settings!C16), "-")</f>
        <v/>
      </c>
      <c r="G11" s="20">
        <f>IFERROR(MNO_Costs!G11*(100/Settings!C16), "-")</f>
        <v/>
      </c>
      <c r="H11" s="20">
        <f>IFERROR(MNO_Costs!H11*(100/Settings!C16), "-")</f>
        <v/>
      </c>
      <c r="I11" s="20">
        <f>IFERROR(MNO_Costs!I11*(100/Settings!C16), "-")</f>
        <v/>
      </c>
      <c r="J11" s="20">
        <f>IFERROR(MNO_Costs!J11*(100/Settings!C16), "-")</f>
        <v/>
      </c>
      <c r="K11" s="20">
        <f>IFERROR(MNO_Costs!K11*(100/Settings!C16), "-")</f>
        <v/>
      </c>
      <c r="L11" s="20">
        <f>IFERROR(MNO_Costs!L11*(100/Settings!C16), "-")</f>
        <v/>
      </c>
      <c r="M11" s="21">
        <f>IFERROR(SUMIF((C11:L11), "&lt;&gt;n/a"), "-")</f>
        <v/>
      </c>
      <c r="N11" s="30">
        <f>(M11)/Pop!M11</f>
        <v/>
      </c>
      <c r="O11">
        <f>IFERROR(INDEX(Options!$J$2:$J$1611,MATCH(A11, Options!$G$2:$G$1611,0)), )</f>
        <v/>
      </c>
      <c r="P11">
        <f>IFERROR(INDEX(Options!$I$2:$I$1611,MATCH(A11, Options!$G$2:$G$1611,0)), )</f>
        <v/>
      </c>
    </row>
    <row r="12">
      <c r="A12" s="20">
        <f>'New_4G_Sites'!A12</f>
        <v/>
      </c>
      <c r="B12" s="20">
        <f>'New_4G_Sites'!B12</f>
        <v/>
      </c>
      <c r="C12" s="20">
        <f>IFERROR(MNO_Costs!C12*(100/Settings!C16), "-")</f>
        <v/>
      </c>
      <c r="D12" s="20">
        <f>IFERROR(MNO_Costs!D12*(100/Settings!C16), "-")</f>
        <v/>
      </c>
      <c r="E12" s="20">
        <f>IFERROR(MNO_Costs!E12*(100/Settings!C16), "-")</f>
        <v/>
      </c>
      <c r="F12" s="20">
        <f>IFERROR(MNO_Costs!F12*(100/Settings!C16), "-")</f>
        <v/>
      </c>
      <c r="G12" s="20">
        <f>IFERROR(MNO_Costs!G12*(100/Settings!C16), "-")</f>
        <v/>
      </c>
      <c r="H12" s="20">
        <f>IFERROR(MNO_Costs!H12*(100/Settings!C16), "-")</f>
        <v/>
      </c>
      <c r="I12" s="20">
        <f>IFERROR(MNO_Costs!I12*(100/Settings!C16), "-")</f>
        <v/>
      </c>
      <c r="J12" s="20">
        <f>IFERROR(MNO_Costs!J12*(100/Settings!C16), "-")</f>
        <v/>
      </c>
      <c r="K12" s="20">
        <f>IFERROR(MNO_Costs!K12*(100/Settings!C16), "-")</f>
        <v/>
      </c>
      <c r="L12" s="20">
        <f>IFERROR(MNO_Costs!L12*(100/Settings!C16), "-")</f>
        <v/>
      </c>
      <c r="M12" s="21">
        <f>IFERROR(SUMIF((C12:L12), "&lt;&gt;n/a"), "-")</f>
        <v/>
      </c>
      <c r="N12" s="30">
        <f>(M12)/Pop!M12</f>
        <v/>
      </c>
      <c r="O12">
        <f>IFERROR(INDEX(Options!$J$2:$J$1611,MATCH(A12, Options!$G$2:$G$1611,0)), )</f>
        <v/>
      </c>
      <c r="P12">
        <f>IFERROR(INDEX(Options!$I$2:$I$1611,MATCH(A12, Options!$G$2:$G$1611,0)), )</f>
        <v/>
      </c>
    </row>
    <row r="13">
      <c r="A13" s="20">
        <f>'New_4G_Sites'!A13</f>
        <v/>
      </c>
      <c r="B13" s="20">
        <f>'New_4G_Sites'!B13</f>
        <v/>
      </c>
      <c r="C13" s="20">
        <f>IFERROR(MNO_Costs!C13*(100/Settings!C16), "-")</f>
        <v/>
      </c>
      <c r="D13" s="20">
        <f>IFERROR(MNO_Costs!D13*(100/Settings!C16), "-")</f>
        <v/>
      </c>
      <c r="E13" s="20">
        <f>IFERROR(MNO_Costs!E13*(100/Settings!C16), "-")</f>
        <v/>
      </c>
      <c r="F13" s="20">
        <f>IFERROR(MNO_Costs!F13*(100/Settings!C16), "-")</f>
        <v/>
      </c>
      <c r="G13" s="20">
        <f>IFERROR(MNO_Costs!G13*(100/Settings!C16), "-")</f>
        <v/>
      </c>
      <c r="H13" s="20">
        <f>IFERROR(MNO_Costs!H13*(100/Settings!C16), "-")</f>
        <v/>
      </c>
      <c r="I13" s="20">
        <f>IFERROR(MNO_Costs!I13*(100/Settings!C16), "-")</f>
        <v/>
      </c>
      <c r="J13" s="20">
        <f>IFERROR(MNO_Costs!J13*(100/Settings!C16), "-")</f>
        <v/>
      </c>
      <c r="K13" s="20">
        <f>IFERROR(MNO_Costs!K13*(100/Settings!C16), "-")</f>
        <v/>
      </c>
      <c r="L13" s="20">
        <f>IFERROR(MNO_Costs!L13*(100/Settings!C16), "-")</f>
        <v/>
      </c>
      <c r="M13" s="21">
        <f>IFERROR(SUMIF((C13:L13), "&lt;&gt;n/a"), "-")</f>
        <v/>
      </c>
      <c r="N13" s="30">
        <f>(M13)/Pop!M13</f>
        <v/>
      </c>
      <c r="O13">
        <f>IFERROR(INDEX(Options!$J$2:$J$1611,MATCH(A13, Options!$G$2:$G$1611,0)), )</f>
        <v/>
      </c>
      <c r="P13">
        <f>IFERROR(INDEX(Options!$I$2:$I$1611,MATCH(A13, Options!$G$2:$G$1611,0)), )</f>
        <v/>
      </c>
    </row>
    <row r="14">
      <c r="A14" s="20">
        <f>'New_4G_Sites'!A14</f>
        <v/>
      </c>
      <c r="B14" s="20">
        <f>'New_4G_Sites'!B14</f>
        <v/>
      </c>
      <c r="C14" s="20">
        <f>IFERROR(MNO_Costs!C14*(100/Settings!C16), "-")</f>
        <v/>
      </c>
      <c r="D14" s="20">
        <f>IFERROR(MNO_Costs!D14*(100/Settings!C16), "-")</f>
        <v/>
      </c>
      <c r="E14" s="20">
        <f>IFERROR(MNO_Costs!E14*(100/Settings!C16), "-")</f>
        <v/>
      </c>
      <c r="F14" s="20">
        <f>IFERROR(MNO_Costs!F14*(100/Settings!C16), "-")</f>
        <v/>
      </c>
      <c r="G14" s="20">
        <f>IFERROR(MNO_Costs!G14*(100/Settings!C16), "-")</f>
        <v/>
      </c>
      <c r="H14" s="20">
        <f>IFERROR(MNO_Costs!H14*(100/Settings!C16), "-")</f>
        <v/>
      </c>
      <c r="I14" s="20">
        <f>IFERROR(MNO_Costs!I14*(100/Settings!C16), "-")</f>
        <v/>
      </c>
      <c r="J14" s="20">
        <f>IFERROR(MNO_Costs!J14*(100/Settings!C16), "-")</f>
        <v/>
      </c>
      <c r="K14" s="20">
        <f>IFERROR(MNO_Costs!K14*(100/Settings!C16), "-")</f>
        <v/>
      </c>
      <c r="L14" s="20">
        <f>IFERROR(MNO_Costs!L14*(100/Settings!C16), "-")</f>
        <v/>
      </c>
      <c r="M14" s="21">
        <f>IFERROR(SUMIF((C14:L14), "&lt;&gt;n/a"), "-")</f>
        <v/>
      </c>
      <c r="N14" s="30">
        <f>(M14)/Pop!M14</f>
        <v/>
      </c>
      <c r="O14">
        <f>IFERROR(INDEX(Options!$J$2:$J$1611,MATCH(A14, Options!$G$2:$G$1611,0)), )</f>
        <v/>
      </c>
      <c r="P14">
        <f>IFERROR(INDEX(Options!$I$2:$I$1611,MATCH(A14, Options!$G$2:$G$1611,0)), )</f>
        <v/>
      </c>
    </row>
    <row r="15">
      <c r="A15" s="20">
        <f>'New_4G_Sites'!A15</f>
        <v/>
      </c>
      <c r="B15" s="20">
        <f>'New_4G_Sites'!B15</f>
        <v/>
      </c>
      <c r="C15" s="20">
        <f>IFERROR(MNO_Costs!C15*(100/Settings!C16), "-")</f>
        <v/>
      </c>
      <c r="D15" s="20">
        <f>IFERROR(MNO_Costs!D15*(100/Settings!C16), "-")</f>
        <v/>
      </c>
      <c r="E15" s="20">
        <f>IFERROR(MNO_Costs!E15*(100/Settings!C16), "-")</f>
        <v/>
      </c>
      <c r="F15" s="20">
        <f>IFERROR(MNO_Costs!F15*(100/Settings!C16), "-")</f>
        <v/>
      </c>
      <c r="G15" s="20">
        <f>IFERROR(MNO_Costs!G15*(100/Settings!C16), "-")</f>
        <v/>
      </c>
      <c r="H15" s="20">
        <f>IFERROR(MNO_Costs!H15*(100/Settings!C16), "-")</f>
        <v/>
      </c>
      <c r="I15" s="20">
        <f>IFERROR(MNO_Costs!I15*(100/Settings!C16), "-")</f>
        <v/>
      </c>
      <c r="J15" s="20">
        <f>IFERROR(MNO_Costs!J15*(100/Settings!C16), "-")</f>
        <v/>
      </c>
      <c r="K15" s="20">
        <f>IFERROR(MNO_Costs!K15*(100/Settings!C16), "-")</f>
        <v/>
      </c>
      <c r="L15" s="20">
        <f>IFERROR(MNO_Costs!L15*(100/Settings!C16), "-")</f>
        <v/>
      </c>
      <c r="M15" s="21">
        <f>IFERROR(SUMIF((C15:L15), "&lt;&gt;n/a"), "-")</f>
        <v/>
      </c>
      <c r="N15" s="30">
        <f>(M15)/Pop!M15</f>
        <v/>
      </c>
      <c r="O15">
        <f>IFERROR(INDEX(Options!$J$2:$J$1611,MATCH(A15, Options!$G$2:$G$1611,0)), )</f>
        <v/>
      </c>
      <c r="P15">
        <f>IFERROR(INDEX(Options!$I$2:$I$1611,MATCH(A15, Options!$G$2:$G$1611,0)), )</f>
        <v/>
      </c>
    </row>
    <row r="16">
      <c r="A16" s="20">
        <f>'New_4G_Sites'!A16</f>
        <v/>
      </c>
      <c r="B16" s="20">
        <f>'New_4G_Sites'!B16</f>
        <v/>
      </c>
      <c r="C16" s="20">
        <f>IFERROR(MNO_Costs!C16*(100/Settings!C16), "-")</f>
        <v/>
      </c>
      <c r="D16" s="20">
        <f>IFERROR(MNO_Costs!D16*(100/Settings!C16), "-")</f>
        <v/>
      </c>
      <c r="E16" s="20">
        <f>IFERROR(MNO_Costs!E16*(100/Settings!C16), "-")</f>
        <v/>
      </c>
      <c r="F16" s="20">
        <f>IFERROR(MNO_Costs!F16*(100/Settings!C16), "-")</f>
        <v/>
      </c>
      <c r="G16" s="20">
        <f>IFERROR(MNO_Costs!G16*(100/Settings!C16), "-")</f>
        <v/>
      </c>
      <c r="H16" s="20">
        <f>IFERROR(MNO_Costs!H16*(100/Settings!C16), "-")</f>
        <v/>
      </c>
      <c r="I16" s="20">
        <f>IFERROR(MNO_Costs!I16*(100/Settings!C16), "-")</f>
        <v/>
      </c>
      <c r="J16" s="20">
        <f>IFERROR(MNO_Costs!J16*(100/Settings!C16), "-")</f>
        <v/>
      </c>
      <c r="K16" s="20">
        <f>IFERROR(MNO_Costs!K16*(100/Settings!C16), "-")</f>
        <v/>
      </c>
      <c r="L16" s="20">
        <f>IFERROR(MNO_Costs!L16*(100/Settings!C16), "-")</f>
        <v/>
      </c>
      <c r="M16" s="21">
        <f>IFERROR(SUMIF((C16:L16), "&lt;&gt;n/a"), "-")</f>
        <v/>
      </c>
      <c r="N16" s="30">
        <f>(M16)/Pop!M16</f>
        <v/>
      </c>
      <c r="O16">
        <f>IFERROR(INDEX(Options!$J$2:$J$1611,MATCH(A16, Options!$G$2:$G$1611,0)), )</f>
        <v/>
      </c>
      <c r="P16">
        <f>IFERROR(INDEX(Options!$I$2:$I$1611,MATCH(A16, Options!$G$2:$G$1611,0)), )</f>
        <v/>
      </c>
    </row>
    <row r="17">
      <c r="A17" s="20">
        <f>'New_4G_Sites'!A17</f>
        <v/>
      </c>
      <c r="B17" s="20">
        <f>'New_4G_Sites'!B17</f>
        <v/>
      </c>
      <c r="C17" s="20">
        <f>IFERROR(MNO_Costs!C17*(100/Settings!C16), "-")</f>
        <v/>
      </c>
      <c r="D17" s="20">
        <f>IFERROR(MNO_Costs!D17*(100/Settings!C16), "-")</f>
        <v/>
      </c>
      <c r="E17" s="20">
        <f>IFERROR(MNO_Costs!E17*(100/Settings!C16), "-")</f>
        <v/>
      </c>
      <c r="F17" s="20">
        <f>IFERROR(MNO_Costs!F17*(100/Settings!C16), "-")</f>
        <v/>
      </c>
      <c r="G17" s="20">
        <f>IFERROR(MNO_Costs!G17*(100/Settings!C16), "-")</f>
        <v/>
      </c>
      <c r="H17" s="20">
        <f>IFERROR(MNO_Costs!H17*(100/Settings!C16), "-")</f>
        <v/>
      </c>
      <c r="I17" s="20">
        <f>IFERROR(MNO_Costs!I17*(100/Settings!C16), "-")</f>
        <v/>
      </c>
      <c r="J17" s="20">
        <f>IFERROR(MNO_Costs!J17*(100/Settings!C16), "-")</f>
        <v/>
      </c>
      <c r="K17" s="20">
        <f>IFERROR(MNO_Costs!K17*(100/Settings!C16), "-")</f>
        <v/>
      </c>
      <c r="L17" s="20">
        <f>IFERROR(MNO_Costs!L17*(100/Settings!C16), "-")</f>
        <v/>
      </c>
      <c r="M17" s="21">
        <f>IFERROR(SUMIF((C17:L17), "&lt;&gt;n/a"), "-")</f>
        <v/>
      </c>
      <c r="N17" s="30">
        <f>(M17)/Pop!M17</f>
        <v/>
      </c>
      <c r="O17">
        <f>IFERROR(INDEX(Options!$J$2:$J$1611,MATCH(A17, Options!$G$2:$G$1611,0)), )</f>
        <v/>
      </c>
      <c r="P17">
        <f>IFERROR(INDEX(Options!$I$2:$I$1611,MATCH(A17, Options!$G$2:$G$1611,0)), )</f>
        <v/>
      </c>
    </row>
    <row r="18">
      <c r="A18" s="20">
        <f>'New_4G_Sites'!A18</f>
        <v/>
      </c>
      <c r="B18" s="20">
        <f>'New_4G_Sites'!B18</f>
        <v/>
      </c>
      <c r="C18" s="20">
        <f>IFERROR(MNO_Costs!C18*(100/Settings!C16), "-")</f>
        <v/>
      </c>
      <c r="D18" s="20">
        <f>IFERROR(MNO_Costs!D18*(100/Settings!C16), "-")</f>
        <v/>
      </c>
      <c r="E18" s="20">
        <f>IFERROR(MNO_Costs!E18*(100/Settings!C16), "-")</f>
        <v/>
      </c>
      <c r="F18" s="20">
        <f>IFERROR(MNO_Costs!F18*(100/Settings!C16), "-")</f>
        <v/>
      </c>
      <c r="G18" s="20">
        <f>IFERROR(MNO_Costs!G18*(100/Settings!C16), "-")</f>
        <v/>
      </c>
      <c r="H18" s="20">
        <f>IFERROR(MNO_Costs!H18*(100/Settings!C16), "-")</f>
        <v/>
      </c>
      <c r="I18" s="20">
        <f>IFERROR(MNO_Costs!I18*(100/Settings!C16), "-")</f>
        <v/>
      </c>
      <c r="J18" s="20">
        <f>IFERROR(MNO_Costs!J18*(100/Settings!C16), "-")</f>
        <v/>
      </c>
      <c r="K18" s="20">
        <f>IFERROR(MNO_Costs!K18*(100/Settings!C16), "-")</f>
        <v/>
      </c>
      <c r="L18" s="20">
        <f>IFERROR(MNO_Costs!L18*(100/Settings!C16), "-")</f>
        <v/>
      </c>
      <c r="M18" s="21">
        <f>IFERROR(SUMIF((C18:L18), "&lt;&gt;n/a"), "-")</f>
        <v/>
      </c>
      <c r="N18" s="30">
        <f>(M18)/Pop!M18</f>
        <v/>
      </c>
      <c r="O18">
        <f>IFERROR(INDEX(Options!$J$2:$J$1611,MATCH(A18, Options!$G$2:$G$1611,0)), )</f>
        <v/>
      </c>
      <c r="P18">
        <f>IFERROR(INDEX(Options!$I$2:$I$1611,MATCH(A18, Options!$G$2:$G$1611,0)), )</f>
        <v/>
      </c>
    </row>
    <row r="19">
      <c r="A19" s="20">
        <f>'New_4G_Sites'!A19</f>
        <v/>
      </c>
      <c r="B19" s="20">
        <f>'New_4G_Sites'!B19</f>
        <v/>
      </c>
      <c r="C19" s="20">
        <f>IFERROR(MNO_Costs!C19*(100/Settings!C16), "-")</f>
        <v/>
      </c>
      <c r="D19" s="20">
        <f>IFERROR(MNO_Costs!D19*(100/Settings!C16), "-")</f>
        <v/>
      </c>
      <c r="E19" s="20">
        <f>IFERROR(MNO_Costs!E19*(100/Settings!C16), "-")</f>
        <v/>
      </c>
      <c r="F19" s="20">
        <f>IFERROR(MNO_Costs!F19*(100/Settings!C16), "-")</f>
        <v/>
      </c>
      <c r="G19" s="20">
        <f>IFERROR(MNO_Costs!G19*(100/Settings!C16), "-")</f>
        <v/>
      </c>
      <c r="H19" s="20">
        <f>IFERROR(MNO_Costs!H19*(100/Settings!C16), "-")</f>
        <v/>
      </c>
      <c r="I19" s="20">
        <f>IFERROR(MNO_Costs!I19*(100/Settings!C16), "-")</f>
        <v/>
      </c>
      <c r="J19" s="20">
        <f>IFERROR(MNO_Costs!J19*(100/Settings!C16), "-")</f>
        <v/>
      </c>
      <c r="K19" s="20">
        <f>IFERROR(MNO_Costs!K19*(100/Settings!C16), "-")</f>
        <v/>
      </c>
      <c r="L19" s="20">
        <f>IFERROR(MNO_Costs!L19*(100/Settings!C16), "-")</f>
        <v/>
      </c>
      <c r="M19" s="21">
        <f>IFERROR(SUMIF((C19:L19), "&lt;&gt;n/a"), "-")</f>
        <v/>
      </c>
      <c r="N19" s="30">
        <f>(M19)/Pop!M19</f>
        <v/>
      </c>
      <c r="O19">
        <f>IFERROR(INDEX(Options!$J$2:$J$1611,MATCH(A19, Options!$G$2:$G$1611,0)), )</f>
        <v/>
      </c>
      <c r="P19">
        <f>IFERROR(INDEX(Options!$I$2:$I$1611,MATCH(A19, Options!$G$2:$G$1611,0)), )</f>
        <v/>
      </c>
    </row>
    <row r="20">
      <c r="A20" s="20">
        <f>'New_4G_Sites'!A20</f>
        <v/>
      </c>
      <c r="B20" s="20">
        <f>'New_4G_Sites'!B20</f>
        <v/>
      </c>
      <c r="C20" s="20">
        <f>IFERROR(MNO_Costs!C20*(100/Settings!C16), "-")</f>
        <v/>
      </c>
      <c r="D20" s="20">
        <f>IFERROR(MNO_Costs!D20*(100/Settings!C16), "-")</f>
        <v/>
      </c>
      <c r="E20" s="20">
        <f>IFERROR(MNO_Costs!E20*(100/Settings!C16), "-")</f>
        <v/>
      </c>
      <c r="F20" s="20">
        <f>IFERROR(MNO_Costs!F20*(100/Settings!C16), "-")</f>
        <v/>
      </c>
      <c r="G20" s="20">
        <f>IFERROR(MNO_Costs!G20*(100/Settings!C16), "-")</f>
        <v/>
      </c>
      <c r="H20" s="20">
        <f>IFERROR(MNO_Costs!H20*(100/Settings!C16), "-")</f>
        <v/>
      </c>
      <c r="I20" s="20">
        <f>IFERROR(MNO_Costs!I20*(100/Settings!C16), "-")</f>
        <v/>
      </c>
      <c r="J20" s="20">
        <f>IFERROR(MNO_Costs!J20*(100/Settings!C16), "-")</f>
        <v/>
      </c>
      <c r="K20" s="20">
        <f>IFERROR(MNO_Costs!K20*(100/Settings!C16), "-")</f>
        <v/>
      </c>
      <c r="L20" s="20">
        <f>IFERROR(MNO_Costs!L20*(100/Settings!C16), "-")</f>
        <v/>
      </c>
      <c r="M20" s="21">
        <f>IFERROR(SUMIF((C20:L20), "&lt;&gt;n/a"), "-")</f>
        <v/>
      </c>
      <c r="N20" s="30">
        <f>(M20)/Pop!M20</f>
        <v/>
      </c>
      <c r="O20">
        <f>IFERROR(INDEX(Options!$J$2:$J$1611,MATCH(A20, Options!$G$2:$G$1611,0)), )</f>
        <v/>
      </c>
      <c r="P20">
        <f>IFERROR(INDEX(Options!$I$2:$I$1611,MATCH(A20, Options!$G$2:$G$1611,0)), )</f>
        <v/>
      </c>
    </row>
    <row r="21">
      <c r="A21" s="20">
        <f>'New_4G_Sites'!A21</f>
        <v/>
      </c>
      <c r="B21" s="20">
        <f>'New_4G_Sites'!B21</f>
        <v/>
      </c>
      <c r="C21" s="20">
        <f>IFERROR(MNO_Costs!C21*(100/Settings!C16), "-")</f>
        <v/>
      </c>
      <c r="D21" s="20">
        <f>IFERROR(MNO_Costs!D21*(100/Settings!C16), "-")</f>
        <v/>
      </c>
      <c r="E21" s="20">
        <f>IFERROR(MNO_Costs!E21*(100/Settings!C16), "-")</f>
        <v/>
      </c>
      <c r="F21" s="20">
        <f>IFERROR(MNO_Costs!F21*(100/Settings!C16), "-")</f>
        <v/>
      </c>
      <c r="G21" s="20">
        <f>IFERROR(MNO_Costs!G21*(100/Settings!C16), "-")</f>
        <v/>
      </c>
      <c r="H21" s="20">
        <f>IFERROR(MNO_Costs!H21*(100/Settings!C16), "-")</f>
        <v/>
      </c>
      <c r="I21" s="20">
        <f>IFERROR(MNO_Costs!I21*(100/Settings!C16), "-")</f>
        <v/>
      </c>
      <c r="J21" s="20">
        <f>IFERROR(MNO_Costs!J21*(100/Settings!C16), "-")</f>
        <v/>
      </c>
      <c r="K21" s="20">
        <f>IFERROR(MNO_Costs!K21*(100/Settings!C16), "-")</f>
        <v/>
      </c>
      <c r="L21" s="20">
        <f>IFERROR(MNO_Costs!L21*(100/Settings!C16), "-")</f>
        <v/>
      </c>
      <c r="M21" s="21">
        <f>IFERROR(SUMIF((C21:L21), "&lt;&gt;n/a"), "-")</f>
        <v/>
      </c>
      <c r="N21" s="30">
        <f>(M21)/Pop!M21</f>
        <v/>
      </c>
      <c r="O21">
        <f>IFERROR(INDEX(Options!$J$2:$J$1611,MATCH(A21, Options!$G$2:$G$1611,0)), )</f>
        <v/>
      </c>
      <c r="P21">
        <f>IFERROR(INDEX(Options!$I$2:$I$1611,MATCH(A21, Options!$G$2:$G$1611,0)), )</f>
        <v/>
      </c>
    </row>
    <row r="22">
      <c r="A22" s="20">
        <f>'New_4G_Sites'!A22</f>
        <v/>
      </c>
      <c r="B22" s="20">
        <f>'New_4G_Sites'!B22</f>
        <v/>
      </c>
      <c r="C22" s="20">
        <f>IFERROR(MNO_Costs!C22*(100/Settings!C16), "-")</f>
        <v/>
      </c>
      <c r="D22" s="20">
        <f>IFERROR(MNO_Costs!D22*(100/Settings!C16), "-")</f>
        <v/>
      </c>
      <c r="E22" s="20">
        <f>IFERROR(MNO_Costs!E22*(100/Settings!C16), "-")</f>
        <v/>
      </c>
      <c r="F22" s="20">
        <f>IFERROR(MNO_Costs!F22*(100/Settings!C16), "-")</f>
        <v/>
      </c>
      <c r="G22" s="20">
        <f>IFERROR(MNO_Costs!G22*(100/Settings!C16), "-")</f>
        <v/>
      </c>
      <c r="H22" s="20">
        <f>IFERROR(MNO_Costs!H22*(100/Settings!C16), "-")</f>
        <v/>
      </c>
      <c r="I22" s="20">
        <f>IFERROR(MNO_Costs!I22*(100/Settings!C16), "-")</f>
        <v/>
      </c>
      <c r="J22" s="20">
        <f>IFERROR(MNO_Costs!J22*(100/Settings!C16), "-")</f>
        <v/>
      </c>
      <c r="K22" s="20">
        <f>IFERROR(MNO_Costs!K22*(100/Settings!C16), "-")</f>
        <v/>
      </c>
      <c r="L22" s="20">
        <f>IFERROR(MNO_Costs!L22*(100/Settings!C16), "-")</f>
        <v/>
      </c>
      <c r="M22" s="21">
        <f>IFERROR(SUMIF((C22:L22), "&lt;&gt;n/a"), "-")</f>
        <v/>
      </c>
      <c r="N22" s="30">
        <f>(M22)/Pop!M22</f>
        <v/>
      </c>
      <c r="O22">
        <f>IFERROR(INDEX(Options!$J$2:$J$1611,MATCH(A22, Options!$G$2:$G$1611,0)), )</f>
        <v/>
      </c>
      <c r="P22">
        <f>IFERROR(INDEX(Options!$I$2:$I$1611,MATCH(A22, Options!$G$2:$G$1611,0)), )</f>
        <v/>
      </c>
    </row>
    <row r="23">
      <c r="A23" s="20">
        <f>'New_4G_Sites'!A23</f>
        <v/>
      </c>
      <c r="B23" s="20">
        <f>'New_4G_Sites'!B23</f>
        <v/>
      </c>
      <c r="C23" s="20">
        <f>IFERROR(MNO_Costs!C23*(100/Settings!C16), "-")</f>
        <v/>
      </c>
      <c r="D23" s="20">
        <f>IFERROR(MNO_Costs!D23*(100/Settings!C16), "-")</f>
        <v/>
      </c>
      <c r="E23" s="20">
        <f>IFERROR(MNO_Costs!E23*(100/Settings!C16), "-")</f>
        <v/>
      </c>
      <c r="F23" s="20">
        <f>IFERROR(MNO_Costs!F23*(100/Settings!C16), "-")</f>
        <v/>
      </c>
      <c r="G23" s="20">
        <f>IFERROR(MNO_Costs!G23*(100/Settings!C16), "-")</f>
        <v/>
      </c>
      <c r="H23" s="20">
        <f>IFERROR(MNO_Costs!H23*(100/Settings!C16), "-")</f>
        <v/>
      </c>
      <c r="I23" s="20">
        <f>IFERROR(MNO_Costs!I23*(100/Settings!C16), "-")</f>
        <v/>
      </c>
      <c r="J23" s="20">
        <f>IFERROR(MNO_Costs!J23*(100/Settings!C16), "-")</f>
        <v/>
      </c>
      <c r="K23" s="20">
        <f>IFERROR(MNO_Costs!K23*(100/Settings!C16), "-")</f>
        <v/>
      </c>
      <c r="L23" s="20">
        <f>IFERROR(MNO_Costs!L23*(100/Settings!C16), "-")</f>
        <v/>
      </c>
      <c r="M23" s="21">
        <f>IFERROR(SUMIF((C23:L23), "&lt;&gt;n/a"), "-")</f>
        <v/>
      </c>
      <c r="N23" s="30">
        <f>(M23)/Pop!M23</f>
        <v/>
      </c>
      <c r="O23">
        <f>IFERROR(INDEX(Options!$J$2:$J$1611,MATCH(A23, Options!$G$2:$G$1611,0)), )</f>
        <v/>
      </c>
      <c r="P23">
        <f>IFERROR(INDEX(Options!$I$2:$I$1611,MATCH(A23, Options!$G$2:$G$1611,0)), )</f>
        <v/>
      </c>
    </row>
    <row r="24">
      <c r="A24" s="20">
        <f>'New_4G_Sites'!A24</f>
        <v/>
      </c>
      <c r="B24" s="20">
        <f>'New_4G_Sites'!B24</f>
        <v/>
      </c>
      <c r="C24" s="20">
        <f>IFERROR(MNO_Costs!C24*(100/Settings!C16), "-")</f>
        <v/>
      </c>
      <c r="D24" s="20">
        <f>IFERROR(MNO_Costs!D24*(100/Settings!C16), "-")</f>
        <v/>
      </c>
      <c r="E24" s="20">
        <f>IFERROR(MNO_Costs!E24*(100/Settings!C16), "-")</f>
        <v/>
      </c>
      <c r="F24" s="20">
        <f>IFERROR(MNO_Costs!F24*(100/Settings!C16), "-")</f>
        <v/>
      </c>
      <c r="G24" s="20">
        <f>IFERROR(MNO_Costs!G24*(100/Settings!C16), "-")</f>
        <v/>
      </c>
      <c r="H24" s="20">
        <f>IFERROR(MNO_Costs!H24*(100/Settings!C16), "-")</f>
        <v/>
      </c>
      <c r="I24" s="20">
        <f>IFERROR(MNO_Costs!I24*(100/Settings!C16), "-")</f>
        <v/>
      </c>
      <c r="J24" s="20">
        <f>IFERROR(MNO_Costs!J24*(100/Settings!C16), "-")</f>
        <v/>
      </c>
      <c r="K24" s="20">
        <f>IFERROR(MNO_Costs!K24*(100/Settings!C16), "-")</f>
        <v/>
      </c>
      <c r="L24" s="20">
        <f>IFERROR(MNO_Costs!L24*(100/Settings!C16), "-")</f>
        <v/>
      </c>
      <c r="M24" s="21">
        <f>IFERROR(SUMIF((C24:L24), "&lt;&gt;n/a"), "-")</f>
        <v/>
      </c>
      <c r="N24" s="30">
        <f>(M24)/Pop!M24</f>
        <v/>
      </c>
      <c r="O24">
        <f>IFERROR(INDEX(Options!$J$2:$J$1611,MATCH(A24, Options!$G$2:$G$1611,0)), )</f>
        <v/>
      </c>
      <c r="P24">
        <f>IFERROR(INDEX(Options!$I$2:$I$1611,MATCH(A24, Options!$G$2:$G$1611,0)), )</f>
        <v/>
      </c>
    </row>
    <row r="25">
      <c r="A25" s="20">
        <f>'New_4G_Sites'!A25</f>
        <v/>
      </c>
      <c r="B25" s="20">
        <f>'New_4G_Sites'!B25</f>
        <v/>
      </c>
      <c r="C25" s="20">
        <f>IFERROR(MNO_Costs!C25*(100/Settings!C16), "-")</f>
        <v/>
      </c>
      <c r="D25" s="20">
        <f>IFERROR(MNO_Costs!D25*(100/Settings!C16), "-")</f>
        <v/>
      </c>
      <c r="E25" s="20">
        <f>IFERROR(MNO_Costs!E25*(100/Settings!C16), "-")</f>
        <v/>
      </c>
      <c r="F25" s="20">
        <f>IFERROR(MNO_Costs!F25*(100/Settings!C16), "-")</f>
        <v/>
      </c>
      <c r="G25" s="20">
        <f>IFERROR(MNO_Costs!G25*(100/Settings!C16), "-")</f>
        <v/>
      </c>
      <c r="H25" s="20">
        <f>IFERROR(MNO_Costs!H25*(100/Settings!C16), "-")</f>
        <v/>
      </c>
      <c r="I25" s="20">
        <f>IFERROR(MNO_Costs!I25*(100/Settings!C16), "-")</f>
        <v/>
      </c>
      <c r="J25" s="20">
        <f>IFERROR(MNO_Costs!J25*(100/Settings!C16), "-")</f>
        <v/>
      </c>
      <c r="K25" s="20">
        <f>IFERROR(MNO_Costs!K25*(100/Settings!C16), "-")</f>
        <v/>
      </c>
      <c r="L25" s="20">
        <f>IFERROR(MNO_Costs!L25*(100/Settings!C16), "-")</f>
        <v/>
      </c>
      <c r="M25" s="21">
        <f>IFERROR(SUMIF((C25:L25), "&lt;&gt;n/a"), "-")</f>
        <v/>
      </c>
      <c r="N25" s="30">
        <f>(M25)/Pop!M25</f>
        <v/>
      </c>
      <c r="O25">
        <f>IFERROR(INDEX(Options!$J$2:$J$1611,MATCH(A25, Options!$G$2:$G$1611,0)), )</f>
        <v/>
      </c>
      <c r="P25">
        <f>IFERROR(INDEX(Options!$I$2:$I$1611,MATCH(A25, Options!$G$2:$G$1611,0)), )</f>
        <v/>
      </c>
    </row>
    <row r="26">
      <c r="A26" s="20">
        <f>'New_4G_Sites'!A26</f>
        <v/>
      </c>
      <c r="B26" s="20">
        <f>'New_4G_Sites'!B26</f>
        <v/>
      </c>
      <c r="C26" s="20">
        <f>IFERROR(MNO_Costs!C26*(100/Settings!C16), "-")</f>
        <v/>
      </c>
      <c r="D26" s="20">
        <f>IFERROR(MNO_Costs!D26*(100/Settings!C16), "-")</f>
        <v/>
      </c>
      <c r="E26" s="20">
        <f>IFERROR(MNO_Costs!E26*(100/Settings!C16), "-")</f>
        <v/>
      </c>
      <c r="F26" s="20">
        <f>IFERROR(MNO_Costs!F26*(100/Settings!C16), "-")</f>
        <v/>
      </c>
      <c r="G26" s="20">
        <f>IFERROR(MNO_Costs!G26*(100/Settings!C16), "-")</f>
        <v/>
      </c>
      <c r="H26" s="20">
        <f>IFERROR(MNO_Costs!H26*(100/Settings!C16), "-")</f>
        <v/>
      </c>
      <c r="I26" s="20">
        <f>IFERROR(MNO_Costs!I26*(100/Settings!C16), "-")</f>
        <v/>
      </c>
      <c r="J26" s="20">
        <f>IFERROR(MNO_Costs!J26*(100/Settings!C16), "-")</f>
        <v/>
      </c>
      <c r="K26" s="20">
        <f>IFERROR(MNO_Costs!K26*(100/Settings!C16), "-")</f>
        <v/>
      </c>
      <c r="L26" s="20">
        <f>IFERROR(MNO_Costs!L26*(100/Settings!C16), "-")</f>
        <v/>
      </c>
      <c r="M26" s="21">
        <f>IFERROR(SUMIF((C26:L26), "&lt;&gt;n/a"), "-")</f>
        <v/>
      </c>
      <c r="N26" s="30">
        <f>(M26)/Pop!M26</f>
        <v/>
      </c>
      <c r="O26">
        <f>IFERROR(INDEX(Options!$J$2:$J$1611,MATCH(A26, Options!$G$2:$G$1611,0)), )</f>
        <v/>
      </c>
      <c r="P26">
        <f>IFERROR(INDEX(Options!$I$2:$I$1611,MATCH(A26, Options!$G$2:$G$1611,0)), )</f>
        <v/>
      </c>
    </row>
    <row r="27">
      <c r="A27" s="20">
        <f>'New_4G_Sites'!A27</f>
        <v/>
      </c>
      <c r="B27" s="20">
        <f>'New_4G_Sites'!B27</f>
        <v/>
      </c>
      <c r="C27" s="20">
        <f>IFERROR(MNO_Costs!C27*(100/Settings!C16), "-")</f>
        <v/>
      </c>
      <c r="D27" s="20">
        <f>IFERROR(MNO_Costs!D27*(100/Settings!C16), "-")</f>
        <v/>
      </c>
      <c r="E27" s="20">
        <f>IFERROR(MNO_Costs!E27*(100/Settings!C16), "-")</f>
        <v/>
      </c>
      <c r="F27" s="20">
        <f>IFERROR(MNO_Costs!F27*(100/Settings!C16), "-")</f>
        <v/>
      </c>
      <c r="G27" s="20">
        <f>IFERROR(MNO_Costs!G27*(100/Settings!C16), "-")</f>
        <v/>
      </c>
      <c r="H27" s="20">
        <f>IFERROR(MNO_Costs!H27*(100/Settings!C16), "-")</f>
        <v/>
      </c>
      <c r="I27" s="20">
        <f>IFERROR(MNO_Costs!I27*(100/Settings!C16), "-")</f>
        <v/>
      </c>
      <c r="J27" s="20">
        <f>IFERROR(MNO_Costs!J27*(100/Settings!C16), "-")</f>
        <v/>
      </c>
      <c r="K27" s="20">
        <f>IFERROR(MNO_Costs!K27*(100/Settings!C16), "-")</f>
        <v/>
      </c>
      <c r="L27" s="20">
        <f>IFERROR(MNO_Costs!L27*(100/Settings!C16), "-")</f>
        <v/>
      </c>
      <c r="M27" s="21">
        <f>IFERROR(SUMIF((C27:L27), "&lt;&gt;n/a"), "-")</f>
        <v/>
      </c>
      <c r="N27" s="30">
        <f>(M27)/Pop!M27</f>
        <v/>
      </c>
      <c r="O27">
        <f>IFERROR(INDEX(Options!$J$2:$J$1611,MATCH(A27, Options!$G$2:$G$1611,0)), )</f>
        <v/>
      </c>
      <c r="P27">
        <f>IFERROR(INDEX(Options!$I$2:$I$1611,MATCH(A27, Options!$G$2:$G$1611,0)), )</f>
        <v/>
      </c>
    </row>
    <row r="28">
      <c r="A28" s="20">
        <f>'New_4G_Sites'!A28</f>
        <v/>
      </c>
      <c r="B28" s="20">
        <f>'New_4G_Sites'!B28</f>
        <v/>
      </c>
      <c r="C28" s="20">
        <f>IFERROR(MNO_Costs!C28*(100/Settings!C16), "-")</f>
        <v/>
      </c>
      <c r="D28" s="20">
        <f>IFERROR(MNO_Costs!D28*(100/Settings!C16), "-")</f>
        <v/>
      </c>
      <c r="E28" s="20">
        <f>IFERROR(MNO_Costs!E28*(100/Settings!C16), "-")</f>
        <v/>
      </c>
      <c r="F28" s="20">
        <f>IFERROR(MNO_Costs!F28*(100/Settings!C16), "-")</f>
        <v/>
      </c>
      <c r="G28" s="20">
        <f>IFERROR(MNO_Costs!G28*(100/Settings!C16), "-")</f>
        <v/>
      </c>
      <c r="H28" s="20">
        <f>IFERROR(MNO_Costs!H28*(100/Settings!C16), "-")</f>
        <v/>
      </c>
      <c r="I28" s="20">
        <f>IFERROR(MNO_Costs!I28*(100/Settings!C16), "-")</f>
        <v/>
      </c>
      <c r="J28" s="20">
        <f>IFERROR(MNO_Costs!J28*(100/Settings!C16), "-")</f>
        <v/>
      </c>
      <c r="K28" s="20">
        <f>IFERROR(MNO_Costs!K28*(100/Settings!C16), "-")</f>
        <v/>
      </c>
      <c r="L28" s="20">
        <f>IFERROR(MNO_Costs!L28*(100/Settings!C16), "-")</f>
        <v/>
      </c>
      <c r="M28" s="21">
        <f>IFERROR(SUMIF((C28:L28), "&lt;&gt;n/a"), "-")</f>
        <v/>
      </c>
      <c r="N28" s="30">
        <f>(M28)/Pop!M28</f>
        <v/>
      </c>
      <c r="O28">
        <f>IFERROR(INDEX(Options!$J$2:$J$1611,MATCH(A28, Options!$G$2:$G$1611,0)), )</f>
        <v/>
      </c>
      <c r="P28">
        <f>IFERROR(INDEX(Options!$I$2:$I$1611,MATCH(A28, Options!$G$2:$G$1611,0)), )</f>
        <v/>
      </c>
    </row>
    <row r="29">
      <c r="A29" s="20">
        <f>'New_4G_Sites'!A29</f>
        <v/>
      </c>
      <c r="B29" s="20">
        <f>'New_4G_Sites'!B29</f>
        <v/>
      </c>
      <c r="C29" s="20">
        <f>IFERROR(MNO_Costs!C29*(100/Settings!C16), "-")</f>
        <v/>
      </c>
      <c r="D29" s="20">
        <f>IFERROR(MNO_Costs!D29*(100/Settings!C16), "-")</f>
        <v/>
      </c>
      <c r="E29" s="20">
        <f>IFERROR(MNO_Costs!E29*(100/Settings!C16), "-")</f>
        <v/>
      </c>
      <c r="F29" s="20">
        <f>IFERROR(MNO_Costs!F29*(100/Settings!C16), "-")</f>
        <v/>
      </c>
      <c r="G29" s="20">
        <f>IFERROR(MNO_Costs!G29*(100/Settings!C16), "-")</f>
        <v/>
      </c>
      <c r="H29" s="20">
        <f>IFERROR(MNO_Costs!H29*(100/Settings!C16), "-")</f>
        <v/>
      </c>
      <c r="I29" s="20">
        <f>IFERROR(MNO_Costs!I29*(100/Settings!C16), "-")</f>
        <v/>
      </c>
      <c r="J29" s="20">
        <f>IFERROR(MNO_Costs!J29*(100/Settings!C16), "-")</f>
        <v/>
      </c>
      <c r="K29" s="20">
        <f>IFERROR(MNO_Costs!K29*(100/Settings!C16), "-")</f>
        <v/>
      </c>
      <c r="L29" s="20">
        <f>IFERROR(MNO_Costs!L29*(100/Settings!C16), "-")</f>
        <v/>
      </c>
      <c r="M29" s="21">
        <f>IFERROR(SUMIF((C29:L29), "&lt;&gt;n/a"), "-")</f>
        <v/>
      </c>
      <c r="N29" s="30">
        <f>(M29)/Pop!M29</f>
        <v/>
      </c>
      <c r="O29">
        <f>IFERROR(INDEX(Options!$J$2:$J$1611,MATCH(A29, Options!$G$2:$G$1611,0)), )</f>
        <v/>
      </c>
      <c r="P29">
        <f>IFERROR(INDEX(Options!$I$2:$I$1611,MATCH(A29, Options!$G$2:$G$1611,0)), )</f>
        <v/>
      </c>
    </row>
    <row r="30">
      <c r="A30" s="20">
        <f>'New_4G_Sites'!A30</f>
        <v/>
      </c>
      <c r="B30" s="20">
        <f>'New_4G_Sites'!B30</f>
        <v/>
      </c>
      <c r="C30" s="20">
        <f>IFERROR(MNO_Costs!C30*(100/Settings!C16), "-")</f>
        <v/>
      </c>
      <c r="D30" s="20">
        <f>IFERROR(MNO_Costs!D30*(100/Settings!C16), "-")</f>
        <v/>
      </c>
      <c r="E30" s="20">
        <f>IFERROR(MNO_Costs!E30*(100/Settings!C16), "-")</f>
        <v/>
      </c>
      <c r="F30" s="20">
        <f>IFERROR(MNO_Costs!F30*(100/Settings!C16), "-")</f>
        <v/>
      </c>
      <c r="G30" s="20">
        <f>IFERROR(MNO_Costs!G30*(100/Settings!C16), "-")</f>
        <v/>
      </c>
      <c r="H30" s="20">
        <f>IFERROR(MNO_Costs!H30*(100/Settings!C16), "-")</f>
        <v/>
      </c>
      <c r="I30" s="20">
        <f>IFERROR(MNO_Costs!I30*(100/Settings!C16), "-")</f>
        <v/>
      </c>
      <c r="J30" s="20">
        <f>IFERROR(MNO_Costs!J30*(100/Settings!C16), "-")</f>
        <v/>
      </c>
      <c r="K30" s="20">
        <f>IFERROR(MNO_Costs!K30*(100/Settings!C16), "-")</f>
        <v/>
      </c>
      <c r="L30" s="20">
        <f>IFERROR(MNO_Costs!L30*(100/Settings!C16), "-")</f>
        <v/>
      </c>
      <c r="M30" s="21">
        <f>IFERROR(SUMIF((C30:L30), "&lt;&gt;n/a"), "-")</f>
        <v/>
      </c>
      <c r="N30" s="30">
        <f>(M30)/Pop!M30</f>
        <v/>
      </c>
      <c r="O30">
        <f>IFERROR(INDEX(Options!$J$2:$J$1611,MATCH(A30, Options!$G$2:$G$1611,0)), )</f>
        <v/>
      </c>
      <c r="P30">
        <f>IFERROR(INDEX(Options!$I$2:$I$1611,MATCH(A30, Options!$G$2:$G$1611,0)), )</f>
        <v/>
      </c>
    </row>
    <row r="31">
      <c r="A31" s="20">
        <f>'New_4G_Sites'!A31</f>
        <v/>
      </c>
      <c r="B31" s="20">
        <f>'New_4G_Sites'!B31</f>
        <v/>
      </c>
      <c r="C31" s="20">
        <f>IFERROR(MNO_Costs!C31*(100/Settings!C16), "-")</f>
        <v/>
      </c>
      <c r="D31" s="20">
        <f>IFERROR(MNO_Costs!D31*(100/Settings!C16), "-")</f>
        <v/>
      </c>
      <c r="E31" s="20">
        <f>IFERROR(MNO_Costs!E31*(100/Settings!C16), "-")</f>
        <v/>
      </c>
      <c r="F31" s="20">
        <f>IFERROR(MNO_Costs!F31*(100/Settings!C16), "-")</f>
        <v/>
      </c>
      <c r="G31" s="20">
        <f>IFERROR(MNO_Costs!G31*(100/Settings!C16), "-")</f>
        <v/>
      </c>
      <c r="H31" s="20">
        <f>IFERROR(MNO_Costs!H31*(100/Settings!C16), "-")</f>
        <v/>
      </c>
      <c r="I31" s="20">
        <f>IFERROR(MNO_Costs!I31*(100/Settings!C16), "-")</f>
        <v/>
      </c>
      <c r="J31" s="20">
        <f>IFERROR(MNO_Costs!J31*(100/Settings!C16), "-")</f>
        <v/>
      </c>
      <c r="K31" s="20">
        <f>IFERROR(MNO_Costs!K31*(100/Settings!C16), "-")</f>
        <v/>
      </c>
      <c r="L31" s="20">
        <f>IFERROR(MNO_Costs!L31*(100/Settings!C16), "-")</f>
        <v/>
      </c>
      <c r="M31" s="21">
        <f>IFERROR(SUMIF((C31:L31), "&lt;&gt;n/a"), "-")</f>
        <v/>
      </c>
      <c r="N31" s="30">
        <f>(M31)/Pop!M31</f>
        <v/>
      </c>
      <c r="O31">
        <f>IFERROR(INDEX(Options!$J$2:$J$1611,MATCH(A31, Options!$G$2:$G$1611,0)), )</f>
        <v/>
      </c>
      <c r="P31">
        <f>IFERROR(INDEX(Options!$I$2:$I$1611,MATCH(A31, Options!$G$2:$G$1611,0)), )</f>
        <v/>
      </c>
    </row>
    <row r="32">
      <c r="A32" s="20">
        <f>'New_4G_Sites'!A32</f>
        <v/>
      </c>
      <c r="B32" s="20">
        <f>'New_4G_Sites'!B32</f>
        <v/>
      </c>
      <c r="C32" s="20">
        <f>IFERROR(MNO_Costs!C32*(100/Settings!C16), "-")</f>
        <v/>
      </c>
      <c r="D32" s="20">
        <f>IFERROR(MNO_Costs!D32*(100/Settings!C16), "-")</f>
        <v/>
      </c>
      <c r="E32" s="20">
        <f>IFERROR(MNO_Costs!E32*(100/Settings!C16), "-")</f>
        <v/>
      </c>
      <c r="F32" s="20">
        <f>IFERROR(MNO_Costs!F32*(100/Settings!C16), "-")</f>
        <v/>
      </c>
      <c r="G32" s="20">
        <f>IFERROR(MNO_Costs!G32*(100/Settings!C16), "-")</f>
        <v/>
      </c>
      <c r="H32" s="20">
        <f>IFERROR(MNO_Costs!H32*(100/Settings!C16), "-")</f>
        <v/>
      </c>
      <c r="I32" s="20">
        <f>IFERROR(MNO_Costs!I32*(100/Settings!C16), "-")</f>
        <v/>
      </c>
      <c r="J32" s="20">
        <f>IFERROR(MNO_Costs!J32*(100/Settings!C16), "-")</f>
        <v/>
      </c>
      <c r="K32" s="20">
        <f>IFERROR(MNO_Costs!K32*(100/Settings!C16), "-")</f>
        <v/>
      </c>
      <c r="L32" s="20">
        <f>IFERROR(MNO_Costs!L32*(100/Settings!C16), "-")</f>
        <v/>
      </c>
      <c r="M32" s="21">
        <f>IFERROR(SUMIF((C32:L32), "&lt;&gt;n/a"), "-")</f>
        <v/>
      </c>
      <c r="N32" s="30">
        <f>(M32)/Pop!M32</f>
        <v/>
      </c>
      <c r="O32">
        <f>IFERROR(INDEX(Options!$J$2:$J$1611,MATCH(A32, Options!$G$2:$G$1611,0)), )</f>
        <v/>
      </c>
      <c r="P32">
        <f>IFERROR(INDEX(Options!$I$2:$I$1611,MATCH(A32, Options!$G$2:$G$1611,0)), )</f>
        <v/>
      </c>
    </row>
    <row r="33">
      <c r="A33" s="20">
        <f>'New_4G_Sites'!A33</f>
        <v/>
      </c>
      <c r="B33" s="20">
        <f>'New_4G_Sites'!B33</f>
        <v/>
      </c>
      <c r="C33" s="20">
        <f>IFERROR(MNO_Costs!C33*(100/Settings!C16), "-")</f>
        <v/>
      </c>
      <c r="D33" s="20">
        <f>IFERROR(MNO_Costs!D33*(100/Settings!C16), "-")</f>
        <v/>
      </c>
      <c r="E33" s="20">
        <f>IFERROR(MNO_Costs!E33*(100/Settings!C16), "-")</f>
        <v/>
      </c>
      <c r="F33" s="20">
        <f>IFERROR(MNO_Costs!F33*(100/Settings!C16), "-")</f>
        <v/>
      </c>
      <c r="G33" s="20">
        <f>IFERROR(MNO_Costs!G33*(100/Settings!C16), "-")</f>
        <v/>
      </c>
      <c r="H33" s="20">
        <f>IFERROR(MNO_Costs!H33*(100/Settings!C16), "-")</f>
        <v/>
      </c>
      <c r="I33" s="20">
        <f>IFERROR(MNO_Costs!I33*(100/Settings!C16), "-")</f>
        <v/>
      </c>
      <c r="J33" s="20">
        <f>IFERROR(MNO_Costs!J33*(100/Settings!C16), "-")</f>
        <v/>
      </c>
      <c r="K33" s="20">
        <f>IFERROR(MNO_Costs!K33*(100/Settings!C16), "-")</f>
        <v/>
      </c>
      <c r="L33" s="20">
        <f>IFERROR(MNO_Costs!L33*(100/Settings!C16), "-")</f>
        <v/>
      </c>
      <c r="M33" s="21">
        <f>IFERROR(SUMIF((C33:L33), "&lt;&gt;n/a"), "-")</f>
        <v/>
      </c>
      <c r="N33" s="30">
        <f>(M33)/Pop!M33</f>
        <v/>
      </c>
      <c r="O33">
        <f>IFERROR(INDEX(Options!$J$2:$J$1611,MATCH(A33, Options!$G$2:$G$1611,0)), )</f>
        <v/>
      </c>
      <c r="P33">
        <f>IFERROR(INDEX(Options!$I$2:$I$1611,MATCH(A33, Options!$G$2:$G$1611,0)), )</f>
        <v/>
      </c>
    </row>
    <row r="34">
      <c r="A34" s="20">
        <f>'New_4G_Sites'!A34</f>
        <v/>
      </c>
      <c r="B34" s="20">
        <f>'New_4G_Sites'!B34</f>
        <v/>
      </c>
      <c r="C34" s="20">
        <f>IFERROR(MNO_Costs!C34*(100/Settings!C16), "-")</f>
        <v/>
      </c>
      <c r="D34" s="20">
        <f>IFERROR(MNO_Costs!D34*(100/Settings!C16), "-")</f>
        <v/>
      </c>
      <c r="E34" s="20">
        <f>IFERROR(MNO_Costs!E34*(100/Settings!C16), "-")</f>
        <v/>
      </c>
      <c r="F34" s="20">
        <f>IFERROR(MNO_Costs!F34*(100/Settings!C16), "-")</f>
        <v/>
      </c>
      <c r="G34" s="20">
        <f>IFERROR(MNO_Costs!G34*(100/Settings!C16), "-")</f>
        <v/>
      </c>
      <c r="H34" s="20">
        <f>IFERROR(MNO_Costs!H34*(100/Settings!C16), "-")</f>
        <v/>
      </c>
      <c r="I34" s="20">
        <f>IFERROR(MNO_Costs!I34*(100/Settings!C16), "-")</f>
        <v/>
      </c>
      <c r="J34" s="20">
        <f>IFERROR(MNO_Costs!J34*(100/Settings!C16), "-")</f>
        <v/>
      </c>
      <c r="K34" s="20">
        <f>IFERROR(MNO_Costs!K34*(100/Settings!C16), "-")</f>
        <v/>
      </c>
      <c r="L34" s="20">
        <f>IFERROR(MNO_Costs!L34*(100/Settings!C16), "-")</f>
        <v/>
      </c>
      <c r="M34" s="21">
        <f>IFERROR(SUMIF((C34:L34), "&lt;&gt;n/a"), "-")</f>
        <v/>
      </c>
      <c r="N34" s="30">
        <f>(M34)/Pop!M34</f>
        <v/>
      </c>
      <c r="O34">
        <f>IFERROR(INDEX(Options!$J$2:$J$1611,MATCH(A34, Options!$G$2:$G$1611,0)), )</f>
        <v/>
      </c>
      <c r="P34">
        <f>IFERROR(INDEX(Options!$I$2:$I$1611,MATCH(A34, Options!$G$2:$G$1611,0)), )</f>
        <v/>
      </c>
    </row>
    <row r="35">
      <c r="A35" s="20">
        <f>'New_4G_Sites'!A35</f>
        <v/>
      </c>
      <c r="B35" s="20">
        <f>'New_4G_Sites'!B35</f>
        <v/>
      </c>
      <c r="C35" s="20">
        <f>IFERROR(MNO_Costs!C35*(100/Settings!C16), "-")</f>
        <v/>
      </c>
      <c r="D35" s="20">
        <f>IFERROR(MNO_Costs!D35*(100/Settings!C16), "-")</f>
        <v/>
      </c>
      <c r="E35" s="20">
        <f>IFERROR(MNO_Costs!E35*(100/Settings!C16), "-")</f>
        <v/>
      </c>
      <c r="F35" s="20">
        <f>IFERROR(MNO_Costs!F35*(100/Settings!C16), "-")</f>
        <v/>
      </c>
      <c r="G35" s="20">
        <f>IFERROR(MNO_Costs!G35*(100/Settings!C16), "-")</f>
        <v/>
      </c>
      <c r="H35" s="20">
        <f>IFERROR(MNO_Costs!H35*(100/Settings!C16), "-")</f>
        <v/>
      </c>
      <c r="I35" s="20">
        <f>IFERROR(MNO_Costs!I35*(100/Settings!C16), "-")</f>
        <v/>
      </c>
      <c r="J35" s="20">
        <f>IFERROR(MNO_Costs!J35*(100/Settings!C16), "-")</f>
        <v/>
      </c>
      <c r="K35" s="20">
        <f>IFERROR(MNO_Costs!K35*(100/Settings!C16), "-")</f>
        <v/>
      </c>
      <c r="L35" s="20">
        <f>IFERROR(MNO_Costs!L35*(100/Settings!C16), "-")</f>
        <v/>
      </c>
      <c r="M35" s="21">
        <f>IFERROR(SUMIF((C35:L35), "&lt;&gt;n/a"), "-")</f>
        <v/>
      </c>
      <c r="N35" s="30">
        <f>(M35)/Pop!M35</f>
        <v/>
      </c>
      <c r="O35">
        <f>IFERROR(INDEX(Options!$J$2:$J$1611,MATCH(A35, Options!$G$2:$G$1611,0)), )</f>
        <v/>
      </c>
      <c r="P35">
        <f>IFERROR(INDEX(Options!$I$2:$I$1611,MATCH(A35, Options!$G$2:$G$1611,0)), )</f>
        <v/>
      </c>
    </row>
    <row r="36">
      <c r="A36" s="20">
        <f>'New_4G_Sites'!A36</f>
        <v/>
      </c>
      <c r="B36" s="20">
        <f>'New_4G_Sites'!B36</f>
        <v/>
      </c>
      <c r="C36" s="20">
        <f>IFERROR(MNO_Costs!C36*(100/Settings!C16), "-")</f>
        <v/>
      </c>
      <c r="D36" s="20">
        <f>IFERROR(MNO_Costs!D36*(100/Settings!C16), "-")</f>
        <v/>
      </c>
      <c r="E36" s="20">
        <f>IFERROR(MNO_Costs!E36*(100/Settings!C16), "-")</f>
        <v/>
      </c>
      <c r="F36" s="20">
        <f>IFERROR(MNO_Costs!F36*(100/Settings!C16), "-")</f>
        <v/>
      </c>
      <c r="G36" s="20">
        <f>IFERROR(MNO_Costs!G36*(100/Settings!C16), "-")</f>
        <v/>
      </c>
      <c r="H36" s="20">
        <f>IFERROR(MNO_Costs!H36*(100/Settings!C16), "-")</f>
        <v/>
      </c>
      <c r="I36" s="20">
        <f>IFERROR(MNO_Costs!I36*(100/Settings!C16), "-")</f>
        <v/>
      </c>
      <c r="J36" s="20">
        <f>IFERROR(MNO_Costs!J36*(100/Settings!C16), "-")</f>
        <v/>
      </c>
      <c r="K36" s="20">
        <f>IFERROR(MNO_Costs!K36*(100/Settings!C16), "-")</f>
        <v/>
      </c>
      <c r="L36" s="20">
        <f>IFERROR(MNO_Costs!L36*(100/Settings!C16), "-")</f>
        <v/>
      </c>
      <c r="M36" s="21">
        <f>IFERROR(SUMIF((C36:L36), "&lt;&gt;n/a"), "-")</f>
        <v/>
      </c>
      <c r="N36" s="30">
        <f>(M36)/Pop!M36</f>
        <v/>
      </c>
      <c r="O36">
        <f>IFERROR(INDEX(Options!$J$2:$J$1611,MATCH(A36, Options!$G$2:$G$1611,0)), )</f>
        <v/>
      </c>
      <c r="P36">
        <f>IFERROR(INDEX(Options!$I$2:$I$1611,MATCH(A36, Options!$G$2:$G$1611,0)), )</f>
        <v/>
      </c>
    </row>
    <row r="37">
      <c r="A37" s="20">
        <f>'New_4G_Sites'!A37</f>
        <v/>
      </c>
      <c r="B37" s="20">
        <f>'New_4G_Sites'!B37</f>
        <v/>
      </c>
      <c r="C37" s="20">
        <f>IFERROR(MNO_Costs!C37*(100/Settings!C16), "-")</f>
        <v/>
      </c>
      <c r="D37" s="20">
        <f>IFERROR(MNO_Costs!D37*(100/Settings!C16), "-")</f>
        <v/>
      </c>
      <c r="E37" s="20">
        <f>IFERROR(MNO_Costs!E37*(100/Settings!C16), "-")</f>
        <v/>
      </c>
      <c r="F37" s="20">
        <f>IFERROR(MNO_Costs!F37*(100/Settings!C16), "-")</f>
        <v/>
      </c>
      <c r="G37" s="20">
        <f>IFERROR(MNO_Costs!G37*(100/Settings!C16), "-")</f>
        <v/>
      </c>
      <c r="H37" s="20">
        <f>IFERROR(MNO_Costs!H37*(100/Settings!C16), "-")</f>
        <v/>
      </c>
      <c r="I37" s="20">
        <f>IFERROR(MNO_Costs!I37*(100/Settings!C16), "-")</f>
        <v/>
      </c>
      <c r="J37" s="20">
        <f>IFERROR(MNO_Costs!J37*(100/Settings!C16), "-")</f>
        <v/>
      </c>
      <c r="K37" s="20">
        <f>IFERROR(MNO_Costs!K37*(100/Settings!C16), "-")</f>
        <v/>
      </c>
      <c r="L37" s="20">
        <f>IFERROR(MNO_Costs!L37*(100/Settings!C16), "-")</f>
        <v/>
      </c>
      <c r="M37" s="21">
        <f>IFERROR(SUMIF((C37:L37), "&lt;&gt;n/a"), "-")</f>
        <v/>
      </c>
      <c r="N37" s="30">
        <f>(M37)/Pop!M37</f>
        <v/>
      </c>
      <c r="O37">
        <f>IFERROR(INDEX(Options!$J$2:$J$1611,MATCH(A37, Options!$G$2:$G$1611,0)), )</f>
        <v/>
      </c>
      <c r="P37">
        <f>IFERROR(INDEX(Options!$I$2:$I$1611,MATCH(A37, Options!$G$2:$G$1611,0)), )</f>
        <v/>
      </c>
    </row>
    <row r="38">
      <c r="A38" s="20">
        <f>'New_4G_Sites'!A38</f>
        <v/>
      </c>
      <c r="B38" s="20">
        <f>'New_4G_Sites'!B38</f>
        <v/>
      </c>
      <c r="C38" s="20">
        <f>IFERROR(MNO_Costs!C38*(100/Settings!C16), "-")</f>
        <v/>
      </c>
      <c r="D38" s="20">
        <f>IFERROR(MNO_Costs!D38*(100/Settings!C16), "-")</f>
        <v/>
      </c>
      <c r="E38" s="20">
        <f>IFERROR(MNO_Costs!E38*(100/Settings!C16), "-")</f>
        <v/>
      </c>
      <c r="F38" s="20">
        <f>IFERROR(MNO_Costs!F38*(100/Settings!C16), "-")</f>
        <v/>
      </c>
      <c r="G38" s="20">
        <f>IFERROR(MNO_Costs!G38*(100/Settings!C16), "-")</f>
        <v/>
      </c>
      <c r="H38" s="20">
        <f>IFERROR(MNO_Costs!H38*(100/Settings!C16), "-")</f>
        <v/>
      </c>
      <c r="I38" s="20">
        <f>IFERROR(MNO_Costs!I38*(100/Settings!C16), "-")</f>
        <v/>
      </c>
      <c r="J38" s="20">
        <f>IFERROR(MNO_Costs!J38*(100/Settings!C16), "-")</f>
        <v/>
      </c>
      <c r="K38" s="20">
        <f>IFERROR(MNO_Costs!K38*(100/Settings!C16), "-")</f>
        <v/>
      </c>
      <c r="L38" s="20">
        <f>IFERROR(MNO_Costs!L38*(100/Settings!C16), "-")</f>
        <v/>
      </c>
      <c r="M38" s="21">
        <f>IFERROR(SUMIF((C38:L38), "&lt;&gt;n/a"), "-")</f>
        <v/>
      </c>
      <c r="N38" s="30">
        <f>(M38)/Pop!M38</f>
        <v/>
      </c>
      <c r="O38">
        <f>IFERROR(INDEX(Options!$J$2:$J$1611,MATCH(A38, Options!$G$2:$G$1611,0)), )</f>
        <v/>
      </c>
      <c r="P38">
        <f>IFERROR(INDEX(Options!$I$2:$I$1611,MATCH(A38, Options!$G$2:$G$1611,0)), )</f>
        <v/>
      </c>
    </row>
    <row r="39">
      <c r="A39" s="20">
        <f>'New_4G_Sites'!A39</f>
        <v/>
      </c>
      <c r="B39" s="20">
        <f>'New_4G_Sites'!B39</f>
        <v/>
      </c>
      <c r="C39" s="20">
        <f>IFERROR(MNO_Costs!C39*(100/Settings!C16), "-")</f>
        <v/>
      </c>
      <c r="D39" s="20">
        <f>IFERROR(MNO_Costs!D39*(100/Settings!C16), "-")</f>
        <v/>
      </c>
      <c r="E39" s="20">
        <f>IFERROR(MNO_Costs!E39*(100/Settings!C16), "-")</f>
        <v/>
      </c>
      <c r="F39" s="20">
        <f>IFERROR(MNO_Costs!F39*(100/Settings!C16), "-")</f>
        <v/>
      </c>
      <c r="G39" s="20">
        <f>IFERROR(MNO_Costs!G39*(100/Settings!C16), "-")</f>
        <v/>
      </c>
      <c r="H39" s="20">
        <f>IFERROR(MNO_Costs!H39*(100/Settings!C16), "-")</f>
        <v/>
      </c>
      <c r="I39" s="20">
        <f>IFERROR(MNO_Costs!I39*(100/Settings!C16), "-")</f>
        <v/>
      </c>
      <c r="J39" s="20">
        <f>IFERROR(MNO_Costs!J39*(100/Settings!C16), "-")</f>
        <v/>
      </c>
      <c r="K39" s="20">
        <f>IFERROR(MNO_Costs!K39*(100/Settings!C16), "-")</f>
        <v/>
      </c>
      <c r="L39" s="20">
        <f>IFERROR(MNO_Costs!L39*(100/Settings!C16), "-")</f>
        <v/>
      </c>
      <c r="M39" s="21">
        <f>IFERROR(SUMIF((C39:L39), "&lt;&gt;n/a"), "-")</f>
        <v/>
      </c>
      <c r="N39" s="30">
        <f>(M39)/Pop!M39</f>
        <v/>
      </c>
      <c r="O39">
        <f>IFERROR(INDEX(Options!$J$2:$J$1611,MATCH(A39, Options!$G$2:$G$1611,0)), )</f>
        <v/>
      </c>
      <c r="P39">
        <f>IFERROR(INDEX(Options!$I$2:$I$1611,MATCH(A39, Options!$G$2:$G$1611,0)), )</f>
        <v/>
      </c>
    </row>
    <row r="40">
      <c r="A40" s="20">
        <f>'New_4G_Sites'!A40</f>
        <v/>
      </c>
      <c r="B40" s="20">
        <f>'New_4G_Sites'!B40</f>
        <v/>
      </c>
      <c r="C40" s="20">
        <f>IFERROR(MNO_Costs!C40*(100/Settings!C16), "-")</f>
        <v/>
      </c>
      <c r="D40" s="20">
        <f>IFERROR(MNO_Costs!D40*(100/Settings!C16), "-")</f>
        <v/>
      </c>
      <c r="E40" s="20">
        <f>IFERROR(MNO_Costs!E40*(100/Settings!C16), "-")</f>
        <v/>
      </c>
      <c r="F40" s="20">
        <f>IFERROR(MNO_Costs!F40*(100/Settings!C16), "-")</f>
        <v/>
      </c>
      <c r="G40" s="20">
        <f>IFERROR(MNO_Costs!G40*(100/Settings!C16), "-")</f>
        <v/>
      </c>
      <c r="H40" s="20">
        <f>IFERROR(MNO_Costs!H40*(100/Settings!C16), "-")</f>
        <v/>
      </c>
      <c r="I40" s="20">
        <f>IFERROR(MNO_Costs!I40*(100/Settings!C16), "-")</f>
        <v/>
      </c>
      <c r="J40" s="20">
        <f>IFERROR(MNO_Costs!J40*(100/Settings!C16), "-")</f>
        <v/>
      </c>
      <c r="K40" s="20">
        <f>IFERROR(MNO_Costs!K40*(100/Settings!C16), "-")</f>
        <v/>
      </c>
      <c r="L40" s="20">
        <f>IFERROR(MNO_Costs!L40*(100/Settings!C16), "-")</f>
        <v/>
      </c>
      <c r="M40" s="21">
        <f>IFERROR(SUMIF((C40:L40), "&lt;&gt;n/a"), "-")</f>
        <v/>
      </c>
      <c r="N40" s="30">
        <f>(M40)/Pop!M40</f>
        <v/>
      </c>
      <c r="O40">
        <f>IFERROR(INDEX(Options!$J$2:$J$1611,MATCH(A40, Options!$G$2:$G$1611,0)), )</f>
        <v/>
      </c>
      <c r="P40">
        <f>IFERROR(INDEX(Options!$I$2:$I$1611,MATCH(A40, Options!$G$2:$G$1611,0)), )</f>
        <v/>
      </c>
    </row>
    <row r="41">
      <c r="A41" s="20">
        <f>'New_4G_Sites'!A41</f>
        <v/>
      </c>
      <c r="B41" s="20">
        <f>'New_4G_Sites'!B41</f>
        <v/>
      </c>
      <c r="C41" s="20">
        <f>IFERROR(MNO_Costs!C41*(100/Settings!C16), "-")</f>
        <v/>
      </c>
      <c r="D41" s="20">
        <f>IFERROR(MNO_Costs!D41*(100/Settings!C16), "-")</f>
        <v/>
      </c>
      <c r="E41" s="20">
        <f>IFERROR(MNO_Costs!E41*(100/Settings!C16), "-")</f>
        <v/>
      </c>
      <c r="F41" s="20">
        <f>IFERROR(MNO_Costs!F41*(100/Settings!C16), "-")</f>
        <v/>
      </c>
      <c r="G41" s="20">
        <f>IFERROR(MNO_Costs!G41*(100/Settings!C16), "-")</f>
        <v/>
      </c>
      <c r="H41" s="20">
        <f>IFERROR(MNO_Costs!H41*(100/Settings!C16), "-")</f>
        <v/>
      </c>
      <c r="I41" s="20">
        <f>IFERROR(MNO_Costs!I41*(100/Settings!C16), "-")</f>
        <v/>
      </c>
      <c r="J41" s="20">
        <f>IFERROR(MNO_Costs!J41*(100/Settings!C16), "-")</f>
        <v/>
      </c>
      <c r="K41" s="20">
        <f>IFERROR(MNO_Costs!K41*(100/Settings!C16), "-")</f>
        <v/>
      </c>
      <c r="L41" s="20">
        <f>IFERROR(MNO_Costs!L41*(100/Settings!C16), "-")</f>
        <v/>
      </c>
      <c r="M41" s="21">
        <f>IFERROR(SUMIF((C41:L41), "&lt;&gt;n/a"), "-")</f>
        <v/>
      </c>
      <c r="N41" s="30">
        <f>(M41)/Pop!M41</f>
        <v/>
      </c>
      <c r="O41">
        <f>IFERROR(INDEX(Options!$J$2:$J$1611,MATCH(A41, Options!$G$2:$G$1611,0)), )</f>
        <v/>
      </c>
      <c r="P41">
        <f>IFERROR(INDEX(Options!$I$2:$I$1611,MATCH(A41, Options!$G$2:$G$1611,0)), )</f>
        <v/>
      </c>
    </row>
    <row r="42">
      <c r="A42" s="20">
        <f>'New_4G_Sites'!A42</f>
        <v/>
      </c>
      <c r="B42" s="20">
        <f>'New_4G_Sites'!B42</f>
        <v/>
      </c>
      <c r="C42" s="20">
        <f>IFERROR(MNO_Costs!C42*(100/Settings!C16), "-")</f>
        <v/>
      </c>
      <c r="D42" s="20">
        <f>IFERROR(MNO_Costs!D42*(100/Settings!C16), "-")</f>
        <v/>
      </c>
      <c r="E42" s="20">
        <f>IFERROR(MNO_Costs!E42*(100/Settings!C16), "-")</f>
        <v/>
      </c>
      <c r="F42" s="20">
        <f>IFERROR(MNO_Costs!F42*(100/Settings!C16), "-")</f>
        <v/>
      </c>
      <c r="G42" s="20">
        <f>IFERROR(MNO_Costs!G42*(100/Settings!C16), "-")</f>
        <v/>
      </c>
      <c r="H42" s="20">
        <f>IFERROR(MNO_Costs!H42*(100/Settings!C16), "-")</f>
        <v/>
      </c>
      <c r="I42" s="20">
        <f>IFERROR(MNO_Costs!I42*(100/Settings!C16), "-")</f>
        <v/>
      </c>
      <c r="J42" s="20">
        <f>IFERROR(MNO_Costs!J42*(100/Settings!C16), "-")</f>
        <v/>
      </c>
      <c r="K42" s="20">
        <f>IFERROR(MNO_Costs!K42*(100/Settings!C16), "-")</f>
        <v/>
      </c>
      <c r="L42" s="20">
        <f>IFERROR(MNO_Costs!L42*(100/Settings!C16), "-")</f>
        <v/>
      </c>
      <c r="M42" s="21">
        <f>IFERROR(SUMIF((C42:L42), "&lt;&gt;n/a"), "-")</f>
        <v/>
      </c>
      <c r="N42" s="30">
        <f>(M42)/Pop!M42</f>
        <v/>
      </c>
      <c r="O42">
        <f>IFERROR(INDEX(Options!$J$2:$J$1611,MATCH(A42, Options!$G$2:$G$1611,0)), )</f>
        <v/>
      </c>
      <c r="P42">
        <f>IFERROR(INDEX(Options!$I$2:$I$1611,MATCH(A42, Options!$G$2:$G$1611,0)), )</f>
        <v/>
      </c>
    </row>
    <row r="43">
      <c r="A43" s="20">
        <f>'New_4G_Sites'!A43</f>
        <v/>
      </c>
      <c r="B43" s="20">
        <f>'New_4G_Sites'!B43</f>
        <v/>
      </c>
      <c r="C43" s="20">
        <f>IFERROR(MNO_Costs!C43*(100/Settings!C16), "-")</f>
        <v/>
      </c>
      <c r="D43" s="20">
        <f>IFERROR(MNO_Costs!D43*(100/Settings!C16), "-")</f>
        <v/>
      </c>
      <c r="E43" s="20">
        <f>IFERROR(MNO_Costs!E43*(100/Settings!C16), "-")</f>
        <v/>
      </c>
      <c r="F43" s="20">
        <f>IFERROR(MNO_Costs!F43*(100/Settings!C16), "-")</f>
        <v/>
      </c>
      <c r="G43" s="20">
        <f>IFERROR(MNO_Costs!G43*(100/Settings!C16), "-")</f>
        <v/>
      </c>
      <c r="H43" s="20">
        <f>IFERROR(MNO_Costs!H43*(100/Settings!C16), "-")</f>
        <v/>
      </c>
      <c r="I43" s="20">
        <f>IFERROR(MNO_Costs!I43*(100/Settings!C16), "-")</f>
        <v/>
      </c>
      <c r="J43" s="20">
        <f>IFERROR(MNO_Costs!J43*(100/Settings!C16), "-")</f>
        <v/>
      </c>
      <c r="K43" s="20">
        <f>IFERROR(MNO_Costs!K43*(100/Settings!C16), "-")</f>
        <v/>
      </c>
      <c r="L43" s="20">
        <f>IFERROR(MNO_Costs!L43*(100/Settings!C16), "-")</f>
        <v/>
      </c>
      <c r="M43" s="21">
        <f>IFERROR(SUMIF((C43:L43), "&lt;&gt;n/a"), "-")</f>
        <v/>
      </c>
      <c r="N43" s="30">
        <f>(M43)/Pop!M43</f>
        <v/>
      </c>
      <c r="O43">
        <f>IFERROR(INDEX(Options!$J$2:$J$1611,MATCH(A43, Options!$G$2:$G$1611,0)), )</f>
        <v/>
      </c>
      <c r="P43">
        <f>IFERROR(INDEX(Options!$I$2:$I$1611,MATCH(A43, Options!$G$2:$G$1611,0)), )</f>
        <v/>
      </c>
    </row>
    <row r="44">
      <c r="A44" s="20">
        <f>'New_4G_Sites'!A44</f>
        <v/>
      </c>
      <c r="B44" s="20">
        <f>'New_4G_Sites'!B44</f>
        <v/>
      </c>
      <c r="C44" s="20">
        <f>IFERROR(MNO_Costs!C44*(100/Settings!C16), "-")</f>
        <v/>
      </c>
      <c r="D44" s="20">
        <f>IFERROR(MNO_Costs!D44*(100/Settings!C16), "-")</f>
        <v/>
      </c>
      <c r="E44" s="20">
        <f>IFERROR(MNO_Costs!E44*(100/Settings!C16), "-")</f>
        <v/>
      </c>
      <c r="F44" s="20">
        <f>IFERROR(MNO_Costs!F44*(100/Settings!C16), "-")</f>
        <v/>
      </c>
      <c r="G44" s="20">
        <f>IFERROR(MNO_Costs!G44*(100/Settings!C16), "-")</f>
        <v/>
      </c>
      <c r="H44" s="20">
        <f>IFERROR(MNO_Costs!H44*(100/Settings!C16), "-")</f>
        <v/>
      </c>
      <c r="I44" s="20">
        <f>IFERROR(MNO_Costs!I44*(100/Settings!C16), "-")</f>
        <v/>
      </c>
      <c r="J44" s="20">
        <f>IFERROR(MNO_Costs!J44*(100/Settings!C16), "-")</f>
        <v/>
      </c>
      <c r="K44" s="20">
        <f>IFERROR(MNO_Costs!K44*(100/Settings!C16), "-")</f>
        <v/>
      </c>
      <c r="L44" s="20">
        <f>IFERROR(MNO_Costs!L44*(100/Settings!C16), "-")</f>
        <v/>
      </c>
      <c r="M44" s="21">
        <f>IFERROR(SUMIF((C44:L44), "&lt;&gt;n/a"), "-")</f>
        <v/>
      </c>
      <c r="N44" s="30">
        <f>(M44)/Pop!M44</f>
        <v/>
      </c>
      <c r="O44">
        <f>IFERROR(INDEX(Options!$J$2:$J$1611,MATCH(A44, Options!$G$2:$G$1611,0)), )</f>
        <v/>
      </c>
      <c r="P44">
        <f>IFERROR(INDEX(Options!$I$2:$I$1611,MATCH(A44, Options!$G$2:$G$1611,0)), )</f>
        <v/>
      </c>
    </row>
    <row r="45">
      <c r="A45" s="20">
        <f>'New_4G_Sites'!A45</f>
        <v/>
      </c>
      <c r="B45" s="20">
        <f>'New_4G_Sites'!B45</f>
        <v/>
      </c>
      <c r="C45" s="20">
        <f>IFERROR(MNO_Costs!C45*(100/Settings!C16), "-")</f>
        <v/>
      </c>
      <c r="D45" s="20">
        <f>IFERROR(MNO_Costs!D45*(100/Settings!C16), "-")</f>
        <v/>
      </c>
      <c r="E45" s="20">
        <f>IFERROR(MNO_Costs!E45*(100/Settings!C16), "-")</f>
        <v/>
      </c>
      <c r="F45" s="20">
        <f>IFERROR(MNO_Costs!F45*(100/Settings!C16), "-")</f>
        <v/>
      </c>
      <c r="G45" s="20">
        <f>IFERROR(MNO_Costs!G45*(100/Settings!C16), "-")</f>
        <v/>
      </c>
      <c r="H45" s="20">
        <f>IFERROR(MNO_Costs!H45*(100/Settings!C16), "-")</f>
        <v/>
      </c>
      <c r="I45" s="20">
        <f>IFERROR(MNO_Costs!I45*(100/Settings!C16), "-")</f>
        <v/>
      </c>
      <c r="J45" s="20">
        <f>IFERROR(MNO_Costs!J45*(100/Settings!C16), "-")</f>
        <v/>
      </c>
      <c r="K45" s="20">
        <f>IFERROR(MNO_Costs!K45*(100/Settings!C16), "-")</f>
        <v/>
      </c>
      <c r="L45" s="20">
        <f>IFERROR(MNO_Costs!L45*(100/Settings!C16), "-")</f>
        <v/>
      </c>
      <c r="M45" s="21">
        <f>IFERROR(SUMIF((C45:L45), "&lt;&gt;n/a"), "-")</f>
        <v/>
      </c>
      <c r="N45" s="30">
        <f>(M45)/Pop!M45</f>
        <v/>
      </c>
      <c r="O45">
        <f>IFERROR(INDEX(Options!$J$2:$J$1611,MATCH(A45, Options!$G$2:$G$1611,0)), )</f>
        <v/>
      </c>
      <c r="P45">
        <f>IFERROR(INDEX(Options!$I$2:$I$1611,MATCH(A45, Options!$G$2:$G$1611,0)), )</f>
        <v/>
      </c>
    </row>
    <row r="46">
      <c r="A46" s="20">
        <f>'New_4G_Sites'!A46</f>
        <v/>
      </c>
      <c r="B46" s="20">
        <f>'New_4G_Sites'!B46</f>
        <v/>
      </c>
      <c r="C46" s="20">
        <f>IFERROR(MNO_Costs!C46*(100/Settings!C16), "-")</f>
        <v/>
      </c>
      <c r="D46" s="20">
        <f>IFERROR(MNO_Costs!D46*(100/Settings!C16), "-")</f>
        <v/>
      </c>
      <c r="E46" s="20">
        <f>IFERROR(MNO_Costs!E46*(100/Settings!C16), "-")</f>
        <v/>
      </c>
      <c r="F46" s="20">
        <f>IFERROR(MNO_Costs!F46*(100/Settings!C16), "-")</f>
        <v/>
      </c>
      <c r="G46" s="20">
        <f>IFERROR(MNO_Costs!G46*(100/Settings!C16), "-")</f>
        <v/>
      </c>
      <c r="H46" s="20">
        <f>IFERROR(MNO_Costs!H46*(100/Settings!C16), "-")</f>
        <v/>
      </c>
      <c r="I46" s="20">
        <f>IFERROR(MNO_Costs!I46*(100/Settings!C16), "-")</f>
        <v/>
      </c>
      <c r="J46" s="20">
        <f>IFERROR(MNO_Costs!J46*(100/Settings!C16), "-")</f>
        <v/>
      </c>
      <c r="K46" s="20">
        <f>IFERROR(MNO_Costs!K46*(100/Settings!C16), "-")</f>
        <v/>
      </c>
      <c r="L46" s="20">
        <f>IFERROR(MNO_Costs!L46*(100/Settings!C16), "-")</f>
        <v/>
      </c>
      <c r="M46" s="21">
        <f>IFERROR(SUMIF((C46:L46), "&lt;&gt;n/a"), "-")</f>
        <v/>
      </c>
      <c r="N46" s="30">
        <f>(M46)/Pop!M46</f>
        <v/>
      </c>
      <c r="O46">
        <f>IFERROR(INDEX(Options!$J$2:$J$1611,MATCH(A46, Options!$G$2:$G$1611,0)), )</f>
        <v/>
      </c>
      <c r="P46">
        <f>IFERROR(INDEX(Options!$I$2:$I$1611,MATCH(A46, Options!$G$2:$G$1611,0)), )</f>
        <v/>
      </c>
    </row>
    <row r="47">
      <c r="A47" s="20">
        <f>'New_4G_Sites'!A47</f>
        <v/>
      </c>
      <c r="B47" s="20">
        <f>'New_4G_Sites'!B47</f>
        <v/>
      </c>
      <c r="C47" s="20">
        <f>IFERROR(MNO_Costs!C47*(100/Settings!C16), "-")</f>
        <v/>
      </c>
      <c r="D47" s="20">
        <f>IFERROR(MNO_Costs!D47*(100/Settings!C16), "-")</f>
        <v/>
      </c>
      <c r="E47" s="20">
        <f>IFERROR(MNO_Costs!E47*(100/Settings!C16), "-")</f>
        <v/>
      </c>
      <c r="F47" s="20">
        <f>IFERROR(MNO_Costs!F47*(100/Settings!C16), "-")</f>
        <v/>
      </c>
      <c r="G47" s="20">
        <f>IFERROR(MNO_Costs!G47*(100/Settings!C16), "-")</f>
        <v/>
      </c>
      <c r="H47" s="20">
        <f>IFERROR(MNO_Costs!H47*(100/Settings!C16), "-")</f>
        <v/>
      </c>
      <c r="I47" s="20">
        <f>IFERROR(MNO_Costs!I47*(100/Settings!C16), "-")</f>
        <v/>
      </c>
      <c r="J47" s="20">
        <f>IFERROR(MNO_Costs!J47*(100/Settings!C16), "-")</f>
        <v/>
      </c>
      <c r="K47" s="20">
        <f>IFERROR(MNO_Costs!K47*(100/Settings!C16), "-")</f>
        <v/>
      </c>
      <c r="L47" s="20">
        <f>IFERROR(MNO_Costs!L47*(100/Settings!C16), "-")</f>
        <v/>
      </c>
      <c r="M47" s="21">
        <f>IFERROR(SUMIF((C47:L47), "&lt;&gt;n/a"), "-")</f>
        <v/>
      </c>
      <c r="N47" s="30">
        <f>(M47)/Pop!M47</f>
        <v/>
      </c>
      <c r="O47">
        <f>IFERROR(INDEX(Options!$J$2:$J$1611,MATCH(A47, Options!$G$2:$G$1611,0)), )</f>
        <v/>
      </c>
      <c r="P47">
        <f>IFERROR(INDEX(Options!$I$2:$I$1611,MATCH(A47, Options!$G$2:$G$1611,0)), )</f>
        <v/>
      </c>
    </row>
    <row r="48">
      <c r="A48" s="20">
        <f>'New_4G_Sites'!A48</f>
        <v/>
      </c>
      <c r="B48" s="20">
        <f>'New_4G_Sites'!B48</f>
        <v/>
      </c>
      <c r="C48" s="20">
        <f>IFERROR(MNO_Costs!C48*(100/Settings!C16), "-")</f>
        <v/>
      </c>
      <c r="D48" s="20">
        <f>IFERROR(MNO_Costs!D48*(100/Settings!C16), "-")</f>
        <v/>
      </c>
      <c r="E48" s="20">
        <f>IFERROR(MNO_Costs!E48*(100/Settings!C16), "-")</f>
        <v/>
      </c>
      <c r="F48" s="20">
        <f>IFERROR(MNO_Costs!F48*(100/Settings!C16), "-")</f>
        <v/>
      </c>
      <c r="G48" s="20">
        <f>IFERROR(MNO_Costs!G48*(100/Settings!C16), "-")</f>
        <v/>
      </c>
      <c r="H48" s="20">
        <f>IFERROR(MNO_Costs!H48*(100/Settings!C16), "-")</f>
        <v/>
      </c>
      <c r="I48" s="20">
        <f>IFERROR(MNO_Costs!I48*(100/Settings!C16), "-")</f>
        <v/>
      </c>
      <c r="J48" s="20">
        <f>IFERROR(MNO_Costs!J48*(100/Settings!C16), "-")</f>
        <v/>
      </c>
      <c r="K48" s="20">
        <f>IFERROR(MNO_Costs!K48*(100/Settings!C16), "-")</f>
        <v/>
      </c>
      <c r="L48" s="20">
        <f>IFERROR(MNO_Costs!L48*(100/Settings!C16), "-")</f>
        <v/>
      </c>
      <c r="M48" s="21">
        <f>IFERROR(SUMIF((C48:L48), "&lt;&gt;n/a"), "-")</f>
        <v/>
      </c>
      <c r="N48" s="30">
        <f>(M48)/Pop!M48</f>
        <v/>
      </c>
      <c r="O48">
        <f>IFERROR(INDEX(Options!$J$2:$J$1611,MATCH(A48, Options!$G$2:$G$1611,0)), )</f>
        <v/>
      </c>
      <c r="P48">
        <f>IFERROR(INDEX(Options!$I$2:$I$1611,MATCH(A48, Options!$G$2:$G$1611,0)), )</f>
        <v/>
      </c>
    </row>
    <row r="49">
      <c r="A49" s="20">
        <f>'New_4G_Sites'!A49</f>
        <v/>
      </c>
      <c r="B49" s="20">
        <f>'New_4G_Sites'!B49</f>
        <v/>
      </c>
      <c r="C49" s="20">
        <f>IFERROR(MNO_Costs!C49*(100/Settings!C16), "-")</f>
        <v/>
      </c>
      <c r="D49" s="20">
        <f>IFERROR(MNO_Costs!D49*(100/Settings!C16), "-")</f>
        <v/>
      </c>
      <c r="E49" s="20">
        <f>IFERROR(MNO_Costs!E49*(100/Settings!C16), "-")</f>
        <v/>
      </c>
      <c r="F49" s="20">
        <f>IFERROR(MNO_Costs!F49*(100/Settings!C16), "-")</f>
        <v/>
      </c>
      <c r="G49" s="20">
        <f>IFERROR(MNO_Costs!G49*(100/Settings!C16), "-")</f>
        <v/>
      </c>
      <c r="H49" s="20">
        <f>IFERROR(MNO_Costs!H49*(100/Settings!C16), "-")</f>
        <v/>
      </c>
      <c r="I49" s="20">
        <f>IFERROR(MNO_Costs!I49*(100/Settings!C16), "-")</f>
        <v/>
      </c>
      <c r="J49" s="20">
        <f>IFERROR(MNO_Costs!J49*(100/Settings!C16), "-")</f>
        <v/>
      </c>
      <c r="K49" s="20">
        <f>IFERROR(MNO_Costs!K49*(100/Settings!C16), "-")</f>
        <v/>
      </c>
      <c r="L49" s="20">
        <f>IFERROR(MNO_Costs!L49*(100/Settings!C16), "-")</f>
        <v/>
      </c>
      <c r="M49" s="21">
        <f>IFERROR(SUMIF((C49:L49), "&lt;&gt;n/a"), "-")</f>
        <v/>
      </c>
      <c r="N49" s="30">
        <f>(M49)/Pop!M49</f>
        <v/>
      </c>
      <c r="O49">
        <f>IFERROR(INDEX(Options!$J$2:$J$1611,MATCH(A49, Options!$G$2:$G$1611,0)), )</f>
        <v/>
      </c>
      <c r="P49">
        <f>IFERROR(INDEX(Options!$I$2:$I$1611,MATCH(A49, Options!$G$2:$G$1611,0)), )</f>
        <v/>
      </c>
    </row>
    <row r="50">
      <c r="A50" s="20">
        <f>'New_4G_Sites'!A50</f>
        <v/>
      </c>
      <c r="B50" s="20">
        <f>'New_4G_Sites'!B50</f>
        <v/>
      </c>
      <c r="C50" s="20">
        <f>IFERROR(MNO_Costs!C50*(100/Settings!C16), "-")</f>
        <v/>
      </c>
      <c r="D50" s="20">
        <f>IFERROR(MNO_Costs!D50*(100/Settings!C16), "-")</f>
        <v/>
      </c>
      <c r="E50" s="20">
        <f>IFERROR(MNO_Costs!E50*(100/Settings!C16), "-")</f>
        <v/>
      </c>
      <c r="F50" s="20">
        <f>IFERROR(MNO_Costs!F50*(100/Settings!C16), "-")</f>
        <v/>
      </c>
      <c r="G50" s="20">
        <f>IFERROR(MNO_Costs!G50*(100/Settings!C16), "-")</f>
        <v/>
      </c>
      <c r="H50" s="20">
        <f>IFERROR(MNO_Costs!H50*(100/Settings!C16), "-")</f>
        <v/>
      </c>
      <c r="I50" s="20">
        <f>IFERROR(MNO_Costs!I50*(100/Settings!C16), "-")</f>
        <v/>
      </c>
      <c r="J50" s="20">
        <f>IFERROR(MNO_Costs!J50*(100/Settings!C16), "-")</f>
        <v/>
      </c>
      <c r="K50" s="20">
        <f>IFERROR(MNO_Costs!K50*(100/Settings!C16), "-")</f>
        <v/>
      </c>
      <c r="L50" s="20">
        <f>IFERROR(MNO_Costs!L50*(100/Settings!C16), "-")</f>
        <v/>
      </c>
      <c r="M50" s="21">
        <f>IFERROR(SUMIF((C50:L50), "&lt;&gt;n/a"), "-")</f>
        <v/>
      </c>
      <c r="N50" s="30">
        <f>(M50)/Pop!M50</f>
        <v/>
      </c>
      <c r="O50">
        <f>IFERROR(INDEX(Options!$J$2:$J$1611,MATCH(A50, Options!$G$2:$G$1611,0)), )</f>
        <v/>
      </c>
      <c r="P50">
        <f>IFERROR(INDEX(Options!$I$2:$I$1611,MATCH(A50, Options!$G$2:$G$1611,0)), )</f>
        <v/>
      </c>
    </row>
    <row r="51">
      <c r="A51" s="20">
        <f>'New_4G_Sites'!A51</f>
        <v/>
      </c>
      <c r="B51" s="20">
        <f>'New_4G_Sites'!B51</f>
        <v/>
      </c>
      <c r="C51" s="20">
        <f>IFERROR(MNO_Costs!C51*(100/Settings!C16), "-")</f>
        <v/>
      </c>
      <c r="D51" s="20">
        <f>IFERROR(MNO_Costs!D51*(100/Settings!C16), "-")</f>
        <v/>
      </c>
      <c r="E51" s="20">
        <f>IFERROR(MNO_Costs!E51*(100/Settings!C16), "-")</f>
        <v/>
      </c>
      <c r="F51" s="20">
        <f>IFERROR(MNO_Costs!F51*(100/Settings!C16), "-")</f>
        <v/>
      </c>
      <c r="G51" s="20">
        <f>IFERROR(MNO_Costs!G51*(100/Settings!C16), "-")</f>
        <v/>
      </c>
      <c r="H51" s="20">
        <f>IFERROR(MNO_Costs!H51*(100/Settings!C16), "-")</f>
        <v/>
      </c>
      <c r="I51" s="20">
        <f>IFERROR(MNO_Costs!I51*(100/Settings!C16), "-")</f>
        <v/>
      </c>
      <c r="J51" s="20">
        <f>IFERROR(MNO_Costs!J51*(100/Settings!C16), "-")</f>
        <v/>
      </c>
      <c r="K51" s="20">
        <f>IFERROR(MNO_Costs!K51*(100/Settings!C16), "-")</f>
        <v/>
      </c>
      <c r="L51" s="20">
        <f>IFERROR(MNO_Costs!L51*(100/Settings!C16), "-")</f>
        <v/>
      </c>
      <c r="M51" s="21">
        <f>IFERROR(SUMIF((C51:L51), "&lt;&gt;n/a"), "-")</f>
        <v/>
      </c>
      <c r="N51" s="30">
        <f>(M51)/Pop!M51</f>
        <v/>
      </c>
      <c r="O51">
        <f>IFERROR(INDEX(Options!$J$2:$J$1611,MATCH(A51, Options!$G$2:$G$1611,0)), )</f>
        <v/>
      </c>
      <c r="P51">
        <f>IFERROR(INDEX(Options!$I$2:$I$1611,MATCH(A51, Options!$G$2:$G$1611,0)), )</f>
        <v/>
      </c>
    </row>
    <row r="52">
      <c r="A52" s="20">
        <f>'New_4G_Sites'!A52</f>
        <v/>
      </c>
      <c r="B52" s="20">
        <f>'New_4G_Sites'!B52</f>
        <v/>
      </c>
      <c r="C52" s="20">
        <f>IFERROR(MNO_Costs!C52*(100/Settings!C16), "-")</f>
        <v/>
      </c>
      <c r="D52" s="20">
        <f>IFERROR(MNO_Costs!D52*(100/Settings!C16), "-")</f>
        <v/>
      </c>
      <c r="E52" s="20">
        <f>IFERROR(MNO_Costs!E52*(100/Settings!C16), "-")</f>
        <v/>
      </c>
      <c r="F52" s="20">
        <f>IFERROR(MNO_Costs!F52*(100/Settings!C16), "-")</f>
        <v/>
      </c>
      <c r="G52" s="20">
        <f>IFERROR(MNO_Costs!G52*(100/Settings!C16), "-")</f>
        <v/>
      </c>
      <c r="H52" s="20">
        <f>IFERROR(MNO_Costs!H52*(100/Settings!C16), "-")</f>
        <v/>
      </c>
      <c r="I52" s="20">
        <f>IFERROR(MNO_Costs!I52*(100/Settings!C16), "-")</f>
        <v/>
      </c>
      <c r="J52" s="20">
        <f>IFERROR(MNO_Costs!J52*(100/Settings!C16), "-")</f>
        <v/>
      </c>
      <c r="K52" s="20">
        <f>IFERROR(MNO_Costs!K52*(100/Settings!C16), "-")</f>
        <v/>
      </c>
      <c r="L52" s="20">
        <f>IFERROR(MNO_Costs!L52*(100/Settings!C16), "-")</f>
        <v/>
      </c>
      <c r="M52" s="21">
        <f>IFERROR(SUMIF((C52:L52), "&lt;&gt;n/a"), "-")</f>
        <v/>
      </c>
      <c r="N52" s="30">
        <f>(M52)/Pop!M52</f>
        <v/>
      </c>
      <c r="O52">
        <f>IFERROR(INDEX(Options!$J$2:$J$1611,MATCH(A52, Options!$G$2:$G$1611,0)), )</f>
        <v/>
      </c>
      <c r="P52">
        <f>IFERROR(INDEX(Options!$I$2:$I$1611,MATCH(A52, Options!$G$2:$G$1611,0)), )</f>
        <v/>
      </c>
    </row>
    <row r="53">
      <c r="A53" s="20">
        <f>'New_4G_Sites'!A53</f>
        <v/>
      </c>
      <c r="B53" s="20">
        <f>'New_4G_Sites'!B53</f>
        <v/>
      </c>
      <c r="C53" s="20">
        <f>IFERROR(MNO_Costs!C53*(100/Settings!C16), "-")</f>
        <v/>
      </c>
      <c r="D53" s="20">
        <f>IFERROR(MNO_Costs!D53*(100/Settings!C16), "-")</f>
        <v/>
      </c>
      <c r="E53" s="20">
        <f>IFERROR(MNO_Costs!E53*(100/Settings!C16), "-")</f>
        <v/>
      </c>
      <c r="F53" s="20">
        <f>IFERROR(MNO_Costs!F53*(100/Settings!C16), "-")</f>
        <v/>
      </c>
      <c r="G53" s="20">
        <f>IFERROR(MNO_Costs!G53*(100/Settings!C16), "-")</f>
        <v/>
      </c>
      <c r="H53" s="20">
        <f>IFERROR(MNO_Costs!H53*(100/Settings!C16), "-")</f>
        <v/>
      </c>
      <c r="I53" s="20">
        <f>IFERROR(MNO_Costs!I53*(100/Settings!C16), "-")</f>
        <v/>
      </c>
      <c r="J53" s="20">
        <f>IFERROR(MNO_Costs!J53*(100/Settings!C16), "-")</f>
        <v/>
      </c>
      <c r="K53" s="20">
        <f>IFERROR(MNO_Costs!K53*(100/Settings!C16), "-")</f>
        <v/>
      </c>
      <c r="L53" s="20">
        <f>IFERROR(MNO_Costs!L53*(100/Settings!C16), "-")</f>
        <v/>
      </c>
      <c r="M53" s="21">
        <f>IFERROR(SUMIF((C53:L53), "&lt;&gt;n/a"), "-")</f>
        <v/>
      </c>
      <c r="N53" s="30">
        <f>(M53)/Pop!M53</f>
        <v/>
      </c>
      <c r="O53">
        <f>IFERROR(INDEX(Options!$J$2:$J$1611,MATCH(A53, Options!$G$2:$G$1611,0)), )</f>
        <v/>
      </c>
      <c r="P53">
        <f>IFERROR(INDEX(Options!$I$2:$I$1611,MATCH(A53, Options!$G$2:$G$1611,0)), )</f>
        <v/>
      </c>
    </row>
    <row r="54">
      <c r="A54" s="20">
        <f>'New_4G_Sites'!A54</f>
        <v/>
      </c>
      <c r="B54" s="20">
        <f>'New_4G_Sites'!B54</f>
        <v/>
      </c>
      <c r="C54" s="20">
        <f>IFERROR(MNO_Costs!C54*(100/Settings!C16), "-")</f>
        <v/>
      </c>
      <c r="D54" s="20">
        <f>IFERROR(MNO_Costs!D54*(100/Settings!C16), "-")</f>
        <v/>
      </c>
      <c r="E54" s="20">
        <f>IFERROR(MNO_Costs!E54*(100/Settings!C16), "-")</f>
        <v/>
      </c>
      <c r="F54" s="20">
        <f>IFERROR(MNO_Costs!F54*(100/Settings!C16), "-")</f>
        <v/>
      </c>
      <c r="G54" s="20">
        <f>IFERROR(MNO_Costs!G54*(100/Settings!C16), "-")</f>
        <v/>
      </c>
      <c r="H54" s="20">
        <f>IFERROR(MNO_Costs!H54*(100/Settings!C16), "-")</f>
        <v/>
      </c>
      <c r="I54" s="20">
        <f>IFERROR(MNO_Costs!I54*(100/Settings!C16), "-")</f>
        <v/>
      </c>
      <c r="J54" s="20">
        <f>IFERROR(MNO_Costs!J54*(100/Settings!C16), "-")</f>
        <v/>
      </c>
      <c r="K54" s="20">
        <f>IFERROR(MNO_Costs!K54*(100/Settings!C16), "-")</f>
        <v/>
      </c>
      <c r="L54" s="20">
        <f>IFERROR(MNO_Costs!L54*(100/Settings!C16), "-")</f>
        <v/>
      </c>
      <c r="M54" s="21">
        <f>IFERROR(SUMIF((C54:L54), "&lt;&gt;n/a"), "-")</f>
        <v/>
      </c>
      <c r="N54" s="30">
        <f>(M54)/Pop!M54</f>
        <v/>
      </c>
      <c r="O54">
        <f>IFERROR(INDEX(Options!$J$2:$J$1611,MATCH(A54, Options!$G$2:$G$1611,0)), )</f>
        <v/>
      </c>
      <c r="P54">
        <f>IFERROR(INDEX(Options!$I$2:$I$1611,MATCH(A54, Options!$G$2:$G$1611,0)), )</f>
        <v/>
      </c>
    </row>
    <row r="55">
      <c r="A55" s="20">
        <f>'New_4G_Sites'!A55</f>
        <v/>
      </c>
      <c r="B55" s="20">
        <f>'New_4G_Sites'!B55</f>
        <v/>
      </c>
      <c r="C55" s="20">
        <f>IFERROR(MNO_Costs!C55*(100/Settings!C16), "-")</f>
        <v/>
      </c>
      <c r="D55" s="20">
        <f>IFERROR(MNO_Costs!D55*(100/Settings!C16), "-")</f>
        <v/>
      </c>
      <c r="E55" s="20">
        <f>IFERROR(MNO_Costs!E55*(100/Settings!C16), "-")</f>
        <v/>
      </c>
      <c r="F55" s="20">
        <f>IFERROR(MNO_Costs!F55*(100/Settings!C16), "-")</f>
        <v/>
      </c>
      <c r="G55" s="20">
        <f>IFERROR(MNO_Costs!G55*(100/Settings!C16), "-")</f>
        <v/>
      </c>
      <c r="H55" s="20">
        <f>IFERROR(MNO_Costs!H55*(100/Settings!C16), "-")</f>
        <v/>
      </c>
      <c r="I55" s="20">
        <f>IFERROR(MNO_Costs!I55*(100/Settings!C16), "-")</f>
        <v/>
      </c>
      <c r="J55" s="20">
        <f>IFERROR(MNO_Costs!J55*(100/Settings!C16), "-")</f>
        <v/>
      </c>
      <c r="K55" s="20">
        <f>IFERROR(MNO_Costs!K55*(100/Settings!C16), "-")</f>
        <v/>
      </c>
      <c r="L55" s="20">
        <f>IFERROR(MNO_Costs!L55*(100/Settings!C16), "-")</f>
        <v/>
      </c>
      <c r="M55" s="21">
        <f>IFERROR(SUMIF((C55:L55), "&lt;&gt;n/a"), "-")</f>
        <v/>
      </c>
      <c r="N55" s="30">
        <f>(M55)/Pop!M55</f>
        <v/>
      </c>
      <c r="O55">
        <f>IFERROR(INDEX(Options!$J$2:$J$1611,MATCH(A55, Options!$G$2:$G$1611,0)), )</f>
        <v/>
      </c>
      <c r="P55">
        <f>IFERROR(INDEX(Options!$I$2:$I$1611,MATCH(A55, Options!$G$2:$G$1611,0)), )</f>
        <v/>
      </c>
    </row>
    <row r="56">
      <c r="A56" s="20">
        <f>'New_4G_Sites'!A56</f>
        <v/>
      </c>
      <c r="B56" s="20">
        <f>'New_4G_Sites'!B56</f>
        <v/>
      </c>
      <c r="C56" s="20">
        <f>IFERROR(MNO_Costs!C56*(100/Settings!C16), "-")</f>
        <v/>
      </c>
      <c r="D56" s="20">
        <f>IFERROR(MNO_Costs!D56*(100/Settings!C16), "-")</f>
        <v/>
      </c>
      <c r="E56" s="20">
        <f>IFERROR(MNO_Costs!E56*(100/Settings!C16), "-")</f>
        <v/>
      </c>
      <c r="F56" s="20">
        <f>IFERROR(MNO_Costs!F56*(100/Settings!C16), "-")</f>
        <v/>
      </c>
      <c r="G56" s="20">
        <f>IFERROR(MNO_Costs!G56*(100/Settings!C16), "-")</f>
        <v/>
      </c>
      <c r="H56" s="20">
        <f>IFERROR(MNO_Costs!H56*(100/Settings!C16), "-")</f>
        <v/>
      </c>
      <c r="I56" s="20">
        <f>IFERROR(MNO_Costs!I56*(100/Settings!C16), "-")</f>
        <v/>
      </c>
      <c r="J56" s="20">
        <f>IFERROR(MNO_Costs!J56*(100/Settings!C16), "-")</f>
        <v/>
      </c>
      <c r="K56" s="20">
        <f>IFERROR(MNO_Costs!K56*(100/Settings!C16), "-")</f>
        <v/>
      </c>
      <c r="L56" s="20">
        <f>IFERROR(MNO_Costs!L56*(100/Settings!C16), "-")</f>
        <v/>
      </c>
      <c r="M56" s="21">
        <f>IFERROR(SUMIF((C56:L56), "&lt;&gt;n/a"), "-")</f>
        <v/>
      </c>
      <c r="N56" s="30">
        <f>(M56)/Pop!M56</f>
        <v/>
      </c>
      <c r="O56">
        <f>IFERROR(INDEX(Options!$J$2:$J$1611,MATCH(A56, Options!$G$2:$G$1611,0)), )</f>
        <v/>
      </c>
      <c r="P56">
        <f>IFERROR(INDEX(Options!$I$2:$I$1611,MATCH(A56, Options!$G$2:$G$1611,0)), )</f>
        <v/>
      </c>
    </row>
    <row r="57">
      <c r="A57" s="20">
        <f>'New_4G_Sites'!A57</f>
        <v/>
      </c>
      <c r="B57" s="20">
        <f>'New_4G_Sites'!B57</f>
        <v/>
      </c>
      <c r="C57" s="20">
        <f>IFERROR(MNO_Costs!C57*(100/Settings!C16), "-")</f>
        <v/>
      </c>
      <c r="D57" s="20">
        <f>IFERROR(MNO_Costs!D57*(100/Settings!C16), "-")</f>
        <v/>
      </c>
      <c r="E57" s="20">
        <f>IFERROR(MNO_Costs!E57*(100/Settings!C16), "-")</f>
        <v/>
      </c>
      <c r="F57" s="20">
        <f>IFERROR(MNO_Costs!F57*(100/Settings!C16), "-")</f>
        <v/>
      </c>
      <c r="G57" s="20">
        <f>IFERROR(MNO_Costs!G57*(100/Settings!C16), "-")</f>
        <v/>
      </c>
      <c r="H57" s="20">
        <f>IFERROR(MNO_Costs!H57*(100/Settings!C16), "-")</f>
        <v/>
      </c>
      <c r="I57" s="20">
        <f>IFERROR(MNO_Costs!I57*(100/Settings!C16), "-")</f>
        <v/>
      </c>
      <c r="J57" s="20">
        <f>IFERROR(MNO_Costs!J57*(100/Settings!C16), "-")</f>
        <v/>
      </c>
      <c r="K57" s="20">
        <f>IFERROR(MNO_Costs!K57*(100/Settings!C16), "-")</f>
        <v/>
      </c>
      <c r="L57" s="20">
        <f>IFERROR(MNO_Costs!L57*(100/Settings!C16), "-")</f>
        <v/>
      </c>
      <c r="M57" s="21">
        <f>IFERROR(SUMIF((C57:L57), "&lt;&gt;n/a"), "-")</f>
        <v/>
      </c>
      <c r="N57" s="30">
        <f>(M57)/Pop!M57</f>
        <v/>
      </c>
      <c r="O57">
        <f>IFERROR(INDEX(Options!$J$2:$J$1611,MATCH(A57, Options!$G$2:$G$1611,0)), )</f>
        <v/>
      </c>
      <c r="P57">
        <f>IFERROR(INDEX(Options!$I$2:$I$1611,MATCH(A57, Options!$G$2:$G$1611,0)), )</f>
        <v/>
      </c>
    </row>
    <row r="58">
      <c r="A58" s="20">
        <f>'New_4G_Sites'!A58</f>
        <v/>
      </c>
      <c r="B58" s="20">
        <f>'New_4G_Sites'!B58</f>
        <v/>
      </c>
      <c r="C58" s="20">
        <f>IFERROR(MNO_Costs!C58*(100/Settings!C16), "-")</f>
        <v/>
      </c>
      <c r="D58" s="20">
        <f>IFERROR(MNO_Costs!D58*(100/Settings!C16), "-")</f>
        <v/>
      </c>
      <c r="E58" s="20">
        <f>IFERROR(MNO_Costs!E58*(100/Settings!C16), "-")</f>
        <v/>
      </c>
      <c r="F58" s="20">
        <f>IFERROR(MNO_Costs!F58*(100/Settings!C16), "-")</f>
        <v/>
      </c>
      <c r="G58" s="20">
        <f>IFERROR(MNO_Costs!G58*(100/Settings!C16), "-")</f>
        <v/>
      </c>
      <c r="H58" s="20">
        <f>IFERROR(MNO_Costs!H58*(100/Settings!C16), "-")</f>
        <v/>
      </c>
      <c r="I58" s="20">
        <f>IFERROR(MNO_Costs!I58*(100/Settings!C16), "-")</f>
        <v/>
      </c>
      <c r="J58" s="20">
        <f>IFERROR(MNO_Costs!J58*(100/Settings!C16), "-")</f>
        <v/>
      </c>
      <c r="K58" s="20">
        <f>IFERROR(MNO_Costs!K58*(100/Settings!C16), "-")</f>
        <v/>
      </c>
      <c r="L58" s="20">
        <f>IFERROR(MNO_Costs!L58*(100/Settings!C16), "-")</f>
        <v/>
      </c>
      <c r="M58" s="21">
        <f>IFERROR(SUMIF((C58:L58), "&lt;&gt;n/a"), "-")</f>
        <v/>
      </c>
      <c r="N58" s="30">
        <f>(M58)/Pop!M58</f>
        <v/>
      </c>
      <c r="O58">
        <f>IFERROR(INDEX(Options!$J$2:$J$1611,MATCH(A58, Options!$G$2:$G$1611,0)), )</f>
        <v/>
      </c>
      <c r="P58">
        <f>IFERROR(INDEX(Options!$I$2:$I$1611,MATCH(A58, Options!$G$2:$G$1611,0)), )</f>
        <v/>
      </c>
    </row>
    <row r="59">
      <c r="A59" s="20">
        <f>'New_4G_Sites'!A59</f>
        <v/>
      </c>
      <c r="B59" s="20">
        <f>'New_4G_Sites'!B59</f>
        <v/>
      </c>
      <c r="C59" s="20">
        <f>IFERROR(MNO_Costs!C59*(100/Settings!C16), "-")</f>
        <v/>
      </c>
      <c r="D59" s="20">
        <f>IFERROR(MNO_Costs!D59*(100/Settings!C16), "-")</f>
        <v/>
      </c>
      <c r="E59" s="20">
        <f>IFERROR(MNO_Costs!E59*(100/Settings!C16), "-")</f>
        <v/>
      </c>
      <c r="F59" s="20">
        <f>IFERROR(MNO_Costs!F59*(100/Settings!C16), "-")</f>
        <v/>
      </c>
      <c r="G59" s="20">
        <f>IFERROR(MNO_Costs!G59*(100/Settings!C16), "-")</f>
        <v/>
      </c>
      <c r="H59" s="20">
        <f>IFERROR(MNO_Costs!H59*(100/Settings!C16), "-")</f>
        <v/>
      </c>
      <c r="I59" s="20">
        <f>IFERROR(MNO_Costs!I59*(100/Settings!C16), "-")</f>
        <v/>
      </c>
      <c r="J59" s="20">
        <f>IFERROR(MNO_Costs!J59*(100/Settings!C16), "-")</f>
        <v/>
      </c>
      <c r="K59" s="20">
        <f>IFERROR(MNO_Costs!K59*(100/Settings!C16), "-")</f>
        <v/>
      </c>
      <c r="L59" s="20">
        <f>IFERROR(MNO_Costs!L59*(100/Settings!C16), "-")</f>
        <v/>
      </c>
      <c r="M59" s="21">
        <f>IFERROR(SUMIF((C59:L59), "&lt;&gt;n/a"), "-")</f>
        <v/>
      </c>
      <c r="N59" s="30">
        <f>(M59)/Pop!M59</f>
        <v/>
      </c>
      <c r="O59">
        <f>IFERROR(INDEX(Options!$J$2:$J$1611,MATCH(A59, Options!$G$2:$G$1611,0)), )</f>
        <v/>
      </c>
      <c r="P59">
        <f>IFERROR(INDEX(Options!$I$2:$I$1611,MATCH(A59, Options!$G$2:$G$1611,0)), )</f>
        <v/>
      </c>
    </row>
    <row r="60">
      <c r="A60" s="20">
        <f>'New_4G_Sites'!A60</f>
        <v/>
      </c>
      <c r="B60" s="20">
        <f>'New_4G_Sites'!B60</f>
        <v/>
      </c>
      <c r="C60" s="20">
        <f>IFERROR(MNO_Costs!C60*(100/Settings!C16), "-")</f>
        <v/>
      </c>
      <c r="D60" s="20">
        <f>IFERROR(MNO_Costs!D60*(100/Settings!C16), "-")</f>
        <v/>
      </c>
      <c r="E60" s="20">
        <f>IFERROR(MNO_Costs!E60*(100/Settings!C16), "-")</f>
        <v/>
      </c>
      <c r="F60" s="20">
        <f>IFERROR(MNO_Costs!F60*(100/Settings!C16), "-")</f>
        <v/>
      </c>
      <c r="G60" s="20">
        <f>IFERROR(MNO_Costs!G60*(100/Settings!C16), "-")</f>
        <v/>
      </c>
      <c r="H60" s="20">
        <f>IFERROR(MNO_Costs!H60*(100/Settings!C16), "-")</f>
        <v/>
      </c>
      <c r="I60" s="20">
        <f>IFERROR(MNO_Costs!I60*(100/Settings!C16), "-")</f>
        <v/>
      </c>
      <c r="J60" s="20">
        <f>IFERROR(MNO_Costs!J60*(100/Settings!C16), "-")</f>
        <v/>
      </c>
      <c r="K60" s="20">
        <f>IFERROR(MNO_Costs!K60*(100/Settings!C16), "-")</f>
        <v/>
      </c>
      <c r="L60" s="20">
        <f>IFERROR(MNO_Costs!L60*(100/Settings!C16), "-")</f>
        <v/>
      </c>
      <c r="M60" s="21">
        <f>IFERROR(SUMIF((C60:L60), "&lt;&gt;n/a"), "-")</f>
        <v/>
      </c>
      <c r="N60" s="30">
        <f>(M60)/Pop!M60</f>
        <v/>
      </c>
      <c r="O60">
        <f>IFERROR(INDEX(Options!$J$2:$J$1611,MATCH(A60, Options!$G$2:$G$1611,0)), )</f>
        <v/>
      </c>
      <c r="P60">
        <f>IFERROR(INDEX(Options!$I$2:$I$1611,MATCH(A60, Options!$G$2:$G$1611,0)), )</f>
        <v/>
      </c>
    </row>
    <row r="61">
      <c r="A61" s="20">
        <f>'New_4G_Sites'!A61</f>
        <v/>
      </c>
      <c r="B61" s="20">
        <f>'New_4G_Sites'!B61</f>
        <v/>
      </c>
      <c r="C61" s="20">
        <f>IFERROR(MNO_Costs!C61*(100/Settings!C16), "-")</f>
        <v/>
      </c>
      <c r="D61" s="20">
        <f>IFERROR(MNO_Costs!D61*(100/Settings!C16), "-")</f>
        <v/>
      </c>
      <c r="E61" s="20">
        <f>IFERROR(MNO_Costs!E61*(100/Settings!C16), "-")</f>
        <v/>
      </c>
      <c r="F61" s="20">
        <f>IFERROR(MNO_Costs!F61*(100/Settings!C16), "-")</f>
        <v/>
      </c>
      <c r="G61" s="20">
        <f>IFERROR(MNO_Costs!G61*(100/Settings!C16), "-")</f>
        <v/>
      </c>
      <c r="H61" s="20">
        <f>IFERROR(MNO_Costs!H61*(100/Settings!C16), "-")</f>
        <v/>
      </c>
      <c r="I61" s="20">
        <f>IFERROR(MNO_Costs!I61*(100/Settings!C16), "-")</f>
        <v/>
      </c>
      <c r="J61" s="20">
        <f>IFERROR(MNO_Costs!J61*(100/Settings!C16), "-")</f>
        <v/>
      </c>
      <c r="K61" s="20">
        <f>IFERROR(MNO_Costs!K61*(100/Settings!C16), "-")</f>
        <v/>
      </c>
      <c r="L61" s="20">
        <f>IFERROR(MNO_Costs!L61*(100/Settings!C16), "-")</f>
        <v/>
      </c>
      <c r="M61" s="21">
        <f>IFERROR(SUMIF((C61:L61), "&lt;&gt;n/a"), "-")</f>
        <v/>
      </c>
      <c r="N61" s="30">
        <f>(M61)/Pop!M61</f>
        <v/>
      </c>
      <c r="O61">
        <f>IFERROR(INDEX(Options!$J$2:$J$1611,MATCH(A61, Options!$G$2:$G$1611,0)), )</f>
        <v/>
      </c>
      <c r="P61">
        <f>IFERROR(INDEX(Options!$I$2:$I$1611,MATCH(A61, Options!$G$2:$G$1611,0)), )</f>
        <v/>
      </c>
    </row>
    <row r="62">
      <c r="A62" s="20">
        <f>'New_4G_Sites'!A62</f>
        <v/>
      </c>
      <c r="B62" s="20">
        <f>'New_4G_Sites'!B62</f>
        <v/>
      </c>
      <c r="C62" s="20">
        <f>IFERROR(MNO_Costs!C62*(100/Settings!C16), "-")</f>
        <v/>
      </c>
      <c r="D62" s="20">
        <f>IFERROR(MNO_Costs!D62*(100/Settings!C16), "-")</f>
        <v/>
      </c>
      <c r="E62" s="20">
        <f>IFERROR(MNO_Costs!E62*(100/Settings!C16), "-")</f>
        <v/>
      </c>
      <c r="F62" s="20">
        <f>IFERROR(MNO_Costs!F62*(100/Settings!C16), "-")</f>
        <v/>
      </c>
      <c r="G62" s="20">
        <f>IFERROR(MNO_Costs!G62*(100/Settings!C16), "-")</f>
        <v/>
      </c>
      <c r="H62" s="20">
        <f>IFERROR(MNO_Costs!H62*(100/Settings!C16), "-")</f>
        <v/>
      </c>
      <c r="I62" s="20">
        <f>IFERROR(MNO_Costs!I62*(100/Settings!C16), "-")</f>
        <v/>
      </c>
      <c r="J62" s="20">
        <f>IFERROR(MNO_Costs!J62*(100/Settings!C16), "-")</f>
        <v/>
      </c>
      <c r="K62" s="20">
        <f>IFERROR(MNO_Costs!K62*(100/Settings!C16), "-")</f>
        <v/>
      </c>
      <c r="L62" s="20">
        <f>IFERROR(MNO_Costs!L62*(100/Settings!C16), "-")</f>
        <v/>
      </c>
      <c r="M62" s="21">
        <f>IFERROR(SUMIF((C62:L62), "&lt;&gt;n/a"), "-")</f>
        <v/>
      </c>
      <c r="N62" s="30">
        <f>(M62)/Pop!M62</f>
        <v/>
      </c>
      <c r="O62">
        <f>IFERROR(INDEX(Options!$J$2:$J$1611,MATCH(A62, Options!$G$2:$G$1611,0)), )</f>
        <v/>
      </c>
      <c r="P62">
        <f>IFERROR(INDEX(Options!$I$2:$I$1611,MATCH(A62, Options!$G$2:$G$1611,0)), )</f>
        <v/>
      </c>
    </row>
    <row r="63">
      <c r="A63" s="20">
        <f>'New_4G_Sites'!A63</f>
        <v/>
      </c>
      <c r="B63" s="20">
        <f>'New_4G_Sites'!B63</f>
        <v/>
      </c>
      <c r="C63" s="20">
        <f>IFERROR(MNO_Costs!C63*(100/Settings!C16), "-")</f>
        <v/>
      </c>
      <c r="D63" s="20">
        <f>IFERROR(MNO_Costs!D63*(100/Settings!C16), "-")</f>
        <v/>
      </c>
      <c r="E63" s="20">
        <f>IFERROR(MNO_Costs!E63*(100/Settings!C16), "-")</f>
        <v/>
      </c>
      <c r="F63" s="20">
        <f>IFERROR(MNO_Costs!F63*(100/Settings!C16), "-")</f>
        <v/>
      </c>
      <c r="G63" s="20">
        <f>IFERROR(MNO_Costs!G63*(100/Settings!C16), "-")</f>
        <v/>
      </c>
      <c r="H63" s="20">
        <f>IFERROR(MNO_Costs!H63*(100/Settings!C16), "-")</f>
        <v/>
      </c>
      <c r="I63" s="20">
        <f>IFERROR(MNO_Costs!I63*(100/Settings!C16), "-")</f>
        <v/>
      </c>
      <c r="J63" s="20">
        <f>IFERROR(MNO_Costs!J63*(100/Settings!C16), "-")</f>
        <v/>
      </c>
      <c r="K63" s="20">
        <f>IFERROR(MNO_Costs!K63*(100/Settings!C16), "-")</f>
        <v/>
      </c>
      <c r="L63" s="20">
        <f>IFERROR(MNO_Costs!L63*(100/Settings!C16), "-")</f>
        <v/>
      </c>
      <c r="M63" s="21">
        <f>IFERROR(SUMIF((C63:L63), "&lt;&gt;n/a"), "-")</f>
        <v/>
      </c>
      <c r="N63" s="30">
        <f>(M63)/Pop!M63</f>
        <v/>
      </c>
      <c r="O63">
        <f>IFERROR(INDEX(Options!$J$2:$J$1611,MATCH(A63, Options!$G$2:$G$1611,0)), )</f>
        <v/>
      </c>
      <c r="P63">
        <f>IFERROR(INDEX(Options!$I$2:$I$1611,MATCH(A63, Options!$G$2:$G$1611,0)), )</f>
        <v/>
      </c>
    </row>
    <row r="64">
      <c r="A64" s="20">
        <f>'New_4G_Sites'!A64</f>
        <v/>
      </c>
      <c r="B64" s="20">
        <f>'New_4G_Sites'!B64</f>
        <v/>
      </c>
      <c r="C64" s="20">
        <f>IFERROR(MNO_Costs!C64*(100/Settings!C16), "-")</f>
        <v/>
      </c>
      <c r="D64" s="20">
        <f>IFERROR(MNO_Costs!D64*(100/Settings!C16), "-")</f>
        <v/>
      </c>
      <c r="E64" s="20">
        <f>IFERROR(MNO_Costs!E64*(100/Settings!C16), "-")</f>
        <v/>
      </c>
      <c r="F64" s="20">
        <f>IFERROR(MNO_Costs!F64*(100/Settings!C16), "-")</f>
        <v/>
      </c>
      <c r="G64" s="20">
        <f>IFERROR(MNO_Costs!G64*(100/Settings!C16), "-")</f>
        <v/>
      </c>
      <c r="H64" s="20">
        <f>IFERROR(MNO_Costs!H64*(100/Settings!C16), "-")</f>
        <v/>
      </c>
      <c r="I64" s="20">
        <f>IFERROR(MNO_Costs!I64*(100/Settings!C16), "-")</f>
        <v/>
      </c>
      <c r="J64" s="20">
        <f>IFERROR(MNO_Costs!J64*(100/Settings!C16), "-")</f>
        <v/>
      </c>
      <c r="K64" s="20">
        <f>IFERROR(MNO_Costs!K64*(100/Settings!C16), "-")</f>
        <v/>
      </c>
      <c r="L64" s="20">
        <f>IFERROR(MNO_Costs!L64*(100/Settings!C16), "-")</f>
        <v/>
      </c>
      <c r="M64" s="21">
        <f>IFERROR(SUMIF((C64:L64), "&lt;&gt;n/a"), "-")</f>
        <v/>
      </c>
      <c r="N64" s="30">
        <f>(M64)/Pop!M64</f>
        <v/>
      </c>
      <c r="O64">
        <f>IFERROR(INDEX(Options!$J$2:$J$1611,MATCH(A64, Options!$G$2:$G$1611,0)), )</f>
        <v/>
      </c>
      <c r="P64">
        <f>IFERROR(INDEX(Options!$I$2:$I$1611,MATCH(A64, Options!$G$2:$G$1611,0)), )</f>
        <v/>
      </c>
    </row>
    <row r="65">
      <c r="A65" s="20">
        <f>'New_4G_Sites'!A65</f>
        <v/>
      </c>
      <c r="B65" s="20">
        <f>'New_4G_Sites'!B65</f>
        <v/>
      </c>
      <c r="C65" s="20">
        <f>IFERROR(MNO_Costs!C65*(100/Settings!C16), "-")</f>
        <v/>
      </c>
      <c r="D65" s="20">
        <f>IFERROR(MNO_Costs!D65*(100/Settings!C16), "-")</f>
        <v/>
      </c>
      <c r="E65" s="20">
        <f>IFERROR(MNO_Costs!E65*(100/Settings!C16), "-")</f>
        <v/>
      </c>
      <c r="F65" s="20">
        <f>IFERROR(MNO_Costs!F65*(100/Settings!C16), "-")</f>
        <v/>
      </c>
      <c r="G65" s="20">
        <f>IFERROR(MNO_Costs!G65*(100/Settings!C16), "-")</f>
        <v/>
      </c>
      <c r="H65" s="20">
        <f>IFERROR(MNO_Costs!H65*(100/Settings!C16), "-")</f>
        <v/>
      </c>
      <c r="I65" s="20">
        <f>IFERROR(MNO_Costs!I65*(100/Settings!C16), "-")</f>
        <v/>
      </c>
      <c r="J65" s="20">
        <f>IFERROR(MNO_Costs!J65*(100/Settings!C16), "-")</f>
        <v/>
      </c>
      <c r="K65" s="20">
        <f>IFERROR(MNO_Costs!K65*(100/Settings!C16), "-")</f>
        <v/>
      </c>
      <c r="L65" s="20">
        <f>IFERROR(MNO_Costs!L65*(100/Settings!C16), "-")</f>
        <v/>
      </c>
      <c r="M65" s="21">
        <f>IFERROR(SUMIF((C65:L65), "&lt;&gt;n/a"), "-")</f>
        <v/>
      </c>
      <c r="N65" s="30">
        <f>(M65)/Pop!M65</f>
        <v/>
      </c>
      <c r="O65">
        <f>IFERROR(INDEX(Options!$J$2:$J$1611,MATCH(A65, Options!$G$2:$G$1611,0)), )</f>
        <v/>
      </c>
      <c r="P65">
        <f>IFERROR(INDEX(Options!$I$2:$I$1611,MATCH(A65, Options!$G$2:$G$1611,0)), )</f>
        <v/>
      </c>
    </row>
    <row r="66">
      <c r="A66" s="20">
        <f>'New_4G_Sites'!A66</f>
        <v/>
      </c>
      <c r="B66" s="20">
        <f>'New_4G_Sites'!B66</f>
        <v/>
      </c>
      <c r="C66" s="20">
        <f>IFERROR(MNO_Costs!C66*(100/Settings!C16), "-")</f>
        <v/>
      </c>
      <c r="D66" s="20">
        <f>IFERROR(MNO_Costs!D66*(100/Settings!C16), "-")</f>
        <v/>
      </c>
      <c r="E66" s="20">
        <f>IFERROR(MNO_Costs!E66*(100/Settings!C16), "-")</f>
        <v/>
      </c>
      <c r="F66" s="20">
        <f>IFERROR(MNO_Costs!F66*(100/Settings!C16), "-")</f>
        <v/>
      </c>
      <c r="G66" s="20">
        <f>IFERROR(MNO_Costs!G66*(100/Settings!C16), "-")</f>
        <v/>
      </c>
      <c r="H66" s="20">
        <f>IFERROR(MNO_Costs!H66*(100/Settings!C16), "-")</f>
        <v/>
      </c>
      <c r="I66" s="20">
        <f>IFERROR(MNO_Costs!I66*(100/Settings!C16), "-")</f>
        <v/>
      </c>
      <c r="J66" s="20">
        <f>IFERROR(MNO_Costs!J66*(100/Settings!C16), "-")</f>
        <v/>
      </c>
      <c r="K66" s="20">
        <f>IFERROR(MNO_Costs!K66*(100/Settings!C16), "-")</f>
        <v/>
      </c>
      <c r="L66" s="20">
        <f>IFERROR(MNO_Costs!L66*(100/Settings!C16), "-")</f>
        <v/>
      </c>
      <c r="M66" s="21">
        <f>IFERROR(SUMIF((C66:L66), "&lt;&gt;n/a"), "-")</f>
        <v/>
      </c>
      <c r="N66" s="30">
        <f>(M66)/Pop!M66</f>
        <v/>
      </c>
      <c r="O66">
        <f>IFERROR(INDEX(Options!$J$2:$J$1611,MATCH(A66, Options!$G$2:$G$1611,0)), )</f>
        <v/>
      </c>
      <c r="P66">
        <f>IFERROR(INDEX(Options!$I$2:$I$1611,MATCH(A66, Options!$G$2:$G$1611,0)), )</f>
        <v/>
      </c>
    </row>
    <row r="67">
      <c r="A67" s="20">
        <f>'New_4G_Sites'!A67</f>
        <v/>
      </c>
      <c r="B67" s="20">
        <f>'New_4G_Sites'!B67</f>
        <v/>
      </c>
      <c r="C67" s="20">
        <f>IFERROR(MNO_Costs!C67*(100/Settings!C16), "-")</f>
        <v/>
      </c>
      <c r="D67" s="20">
        <f>IFERROR(MNO_Costs!D67*(100/Settings!C16), "-")</f>
        <v/>
      </c>
      <c r="E67" s="20">
        <f>IFERROR(MNO_Costs!E67*(100/Settings!C16), "-")</f>
        <v/>
      </c>
      <c r="F67" s="20">
        <f>IFERROR(MNO_Costs!F67*(100/Settings!C16), "-")</f>
        <v/>
      </c>
      <c r="G67" s="20">
        <f>IFERROR(MNO_Costs!G67*(100/Settings!C16), "-")</f>
        <v/>
      </c>
      <c r="H67" s="20">
        <f>IFERROR(MNO_Costs!H67*(100/Settings!C16), "-")</f>
        <v/>
      </c>
      <c r="I67" s="20">
        <f>IFERROR(MNO_Costs!I67*(100/Settings!C16), "-")</f>
        <v/>
      </c>
      <c r="J67" s="20">
        <f>IFERROR(MNO_Costs!J67*(100/Settings!C16), "-")</f>
        <v/>
      </c>
      <c r="K67" s="20">
        <f>IFERROR(MNO_Costs!K67*(100/Settings!C16), "-")</f>
        <v/>
      </c>
      <c r="L67" s="20">
        <f>IFERROR(MNO_Costs!L67*(100/Settings!C16), "-")</f>
        <v/>
      </c>
      <c r="M67" s="21">
        <f>IFERROR(SUMIF((C67:L67), "&lt;&gt;n/a"), "-")</f>
        <v/>
      </c>
      <c r="N67" s="30">
        <f>(M67)/Pop!M67</f>
        <v/>
      </c>
      <c r="O67">
        <f>IFERROR(INDEX(Options!$J$2:$J$1611,MATCH(A67, Options!$G$2:$G$1611,0)), )</f>
        <v/>
      </c>
      <c r="P67">
        <f>IFERROR(INDEX(Options!$I$2:$I$1611,MATCH(A67, Options!$G$2:$G$1611,0)), )</f>
        <v/>
      </c>
    </row>
    <row r="68">
      <c r="A68" s="20">
        <f>'New_4G_Sites'!A68</f>
        <v/>
      </c>
      <c r="B68" s="20">
        <f>'New_4G_Sites'!B68</f>
        <v/>
      </c>
      <c r="C68" s="20">
        <f>IFERROR(MNO_Costs!C68*(100/Settings!C16), "-")</f>
        <v/>
      </c>
      <c r="D68" s="20">
        <f>IFERROR(MNO_Costs!D68*(100/Settings!C16), "-")</f>
        <v/>
      </c>
      <c r="E68" s="20">
        <f>IFERROR(MNO_Costs!E68*(100/Settings!C16), "-")</f>
        <v/>
      </c>
      <c r="F68" s="20">
        <f>IFERROR(MNO_Costs!F68*(100/Settings!C16), "-")</f>
        <v/>
      </c>
      <c r="G68" s="20">
        <f>IFERROR(MNO_Costs!G68*(100/Settings!C16), "-")</f>
        <v/>
      </c>
      <c r="H68" s="20">
        <f>IFERROR(MNO_Costs!H68*(100/Settings!C16), "-")</f>
        <v/>
      </c>
      <c r="I68" s="20">
        <f>IFERROR(MNO_Costs!I68*(100/Settings!C16), "-")</f>
        <v/>
      </c>
      <c r="J68" s="20">
        <f>IFERROR(MNO_Costs!J68*(100/Settings!C16), "-")</f>
        <v/>
      </c>
      <c r="K68" s="20">
        <f>IFERROR(MNO_Costs!K68*(100/Settings!C16), "-")</f>
        <v/>
      </c>
      <c r="L68" s="20">
        <f>IFERROR(MNO_Costs!L68*(100/Settings!C16), "-")</f>
        <v/>
      </c>
      <c r="M68" s="21">
        <f>IFERROR(SUMIF((C68:L68), "&lt;&gt;n/a"), "-")</f>
        <v/>
      </c>
      <c r="N68" s="30">
        <f>(M68)/Pop!M68</f>
        <v/>
      </c>
      <c r="O68">
        <f>IFERROR(INDEX(Options!$J$2:$J$1611,MATCH(A68, Options!$G$2:$G$1611,0)), )</f>
        <v/>
      </c>
      <c r="P68">
        <f>IFERROR(INDEX(Options!$I$2:$I$1611,MATCH(A68, Options!$G$2:$G$1611,0)), )</f>
        <v/>
      </c>
    </row>
    <row r="69">
      <c r="A69" s="20">
        <f>'New_4G_Sites'!A69</f>
        <v/>
      </c>
      <c r="B69" s="20">
        <f>'New_4G_Sites'!B69</f>
        <v/>
      </c>
      <c r="C69" s="20">
        <f>IFERROR(MNO_Costs!C69*(100/Settings!C16), "-")</f>
        <v/>
      </c>
      <c r="D69" s="20">
        <f>IFERROR(MNO_Costs!D69*(100/Settings!C16), "-")</f>
        <v/>
      </c>
      <c r="E69" s="20">
        <f>IFERROR(MNO_Costs!E69*(100/Settings!C16), "-")</f>
        <v/>
      </c>
      <c r="F69" s="20">
        <f>IFERROR(MNO_Costs!F69*(100/Settings!C16), "-")</f>
        <v/>
      </c>
      <c r="G69" s="20">
        <f>IFERROR(MNO_Costs!G69*(100/Settings!C16), "-")</f>
        <v/>
      </c>
      <c r="H69" s="20">
        <f>IFERROR(MNO_Costs!H69*(100/Settings!C16), "-")</f>
        <v/>
      </c>
      <c r="I69" s="20">
        <f>IFERROR(MNO_Costs!I69*(100/Settings!C16), "-")</f>
        <v/>
      </c>
      <c r="J69" s="20">
        <f>IFERROR(MNO_Costs!J69*(100/Settings!C16), "-")</f>
        <v/>
      </c>
      <c r="K69" s="20">
        <f>IFERROR(MNO_Costs!K69*(100/Settings!C16), "-")</f>
        <v/>
      </c>
      <c r="L69" s="20">
        <f>IFERROR(MNO_Costs!L69*(100/Settings!C16), "-")</f>
        <v/>
      </c>
      <c r="M69" s="21">
        <f>IFERROR(SUMIF((C69:L69), "&lt;&gt;n/a"), "-")</f>
        <v/>
      </c>
      <c r="N69" s="30">
        <f>(M69)/Pop!M69</f>
        <v/>
      </c>
      <c r="O69">
        <f>IFERROR(INDEX(Options!$J$2:$J$1611,MATCH(A69, Options!$G$2:$G$1611,0)), )</f>
        <v/>
      </c>
      <c r="P69">
        <f>IFERROR(INDEX(Options!$I$2:$I$1611,MATCH(A69, Options!$G$2:$G$1611,0)), )</f>
        <v/>
      </c>
    </row>
    <row r="70">
      <c r="A70" s="20">
        <f>'New_4G_Sites'!A70</f>
        <v/>
      </c>
      <c r="B70" s="20">
        <f>'New_4G_Sites'!B70</f>
        <v/>
      </c>
      <c r="C70" s="20">
        <f>IFERROR(MNO_Costs!C70*(100/Settings!C16), "-")</f>
        <v/>
      </c>
      <c r="D70" s="20">
        <f>IFERROR(MNO_Costs!D70*(100/Settings!C16), "-")</f>
        <v/>
      </c>
      <c r="E70" s="20">
        <f>IFERROR(MNO_Costs!E70*(100/Settings!C16), "-")</f>
        <v/>
      </c>
      <c r="F70" s="20">
        <f>IFERROR(MNO_Costs!F70*(100/Settings!C16), "-")</f>
        <v/>
      </c>
      <c r="G70" s="20">
        <f>IFERROR(MNO_Costs!G70*(100/Settings!C16), "-")</f>
        <v/>
      </c>
      <c r="H70" s="20">
        <f>IFERROR(MNO_Costs!H70*(100/Settings!C16), "-")</f>
        <v/>
      </c>
      <c r="I70" s="20">
        <f>IFERROR(MNO_Costs!I70*(100/Settings!C16), "-")</f>
        <v/>
      </c>
      <c r="J70" s="20">
        <f>IFERROR(MNO_Costs!J70*(100/Settings!C16), "-")</f>
        <v/>
      </c>
      <c r="K70" s="20">
        <f>IFERROR(MNO_Costs!K70*(100/Settings!C16), "-")</f>
        <v/>
      </c>
      <c r="L70" s="20">
        <f>IFERROR(MNO_Costs!L70*(100/Settings!C16), "-")</f>
        <v/>
      </c>
      <c r="M70" s="21">
        <f>IFERROR(SUMIF((C70:L70), "&lt;&gt;n/a"), "-")</f>
        <v/>
      </c>
      <c r="N70" s="30">
        <f>(M70)/Pop!M70</f>
        <v/>
      </c>
      <c r="O70">
        <f>IFERROR(INDEX(Options!$J$2:$J$1611,MATCH(A70, Options!$G$2:$G$1611,0)), )</f>
        <v/>
      </c>
      <c r="P70">
        <f>IFERROR(INDEX(Options!$I$2:$I$1611,MATCH(A70, Options!$G$2:$G$1611,0)), )</f>
        <v/>
      </c>
    </row>
    <row r="71">
      <c r="A71" s="20">
        <f>'New_4G_Sites'!A71</f>
        <v/>
      </c>
      <c r="B71" s="20">
        <f>'New_4G_Sites'!B71</f>
        <v/>
      </c>
      <c r="C71" s="20">
        <f>IFERROR(MNO_Costs!C71*(100/Settings!C16), "-")</f>
        <v/>
      </c>
      <c r="D71" s="20">
        <f>IFERROR(MNO_Costs!D71*(100/Settings!C16), "-")</f>
        <v/>
      </c>
      <c r="E71" s="20">
        <f>IFERROR(MNO_Costs!E71*(100/Settings!C16), "-")</f>
        <v/>
      </c>
      <c r="F71" s="20">
        <f>IFERROR(MNO_Costs!F71*(100/Settings!C16), "-")</f>
        <v/>
      </c>
      <c r="G71" s="20">
        <f>IFERROR(MNO_Costs!G71*(100/Settings!C16), "-")</f>
        <v/>
      </c>
      <c r="H71" s="20">
        <f>IFERROR(MNO_Costs!H71*(100/Settings!C16), "-")</f>
        <v/>
      </c>
      <c r="I71" s="20">
        <f>IFERROR(MNO_Costs!I71*(100/Settings!C16), "-")</f>
        <v/>
      </c>
      <c r="J71" s="20">
        <f>IFERROR(MNO_Costs!J71*(100/Settings!C16), "-")</f>
        <v/>
      </c>
      <c r="K71" s="20">
        <f>IFERROR(MNO_Costs!K71*(100/Settings!C16), "-")</f>
        <v/>
      </c>
      <c r="L71" s="20">
        <f>IFERROR(MNO_Costs!L71*(100/Settings!C16), "-")</f>
        <v/>
      </c>
      <c r="M71" s="21">
        <f>IFERROR(SUMIF((C71:L71), "&lt;&gt;n/a"), "-")</f>
        <v/>
      </c>
      <c r="N71" s="30">
        <f>(M71)/Pop!M71</f>
        <v/>
      </c>
      <c r="O71">
        <f>IFERROR(INDEX(Options!$J$2:$J$1611,MATCH(A71, Options!$G$2:$G$1611,0)), )</f>
        <v/>
      </c>
      <c r="P71">
        <f>IFERROR(INDEX(Options!$I$2:$I$1611,MATCH(A71, Options!$G$2:$G$1611,0)), )</f>
        <v/>
      </c>
    </row>
    <row r="72">
      <c r="A72" s="20">
        <f>'New_4G_Sites'!A72</f>
        <v/>
      </c>
      <c r="B72" s="20">
        <f>'New_4G_Sites'!B72</f>
        <v/>
      </c>
      <c r="C72" s="20">
        <f>IFERROR(MNO_Costs!C72*(100/Settings!C16), "-")</f>
        <v/>
      </c>
      <c r="D72" s="20">
        <f>IFERROR(MNO_Costs!D72*(100/Settings!C16), "-")</f>
        <v/>
      </c>
      <c r="E72" s="20">
        <f>IFERROR(MNO_Costs!E72*(100/Settings!C16), "-")</f>
        <v/>
      </c>
      <c r="F72" s="20">
        <f>IFERROR(MNO_Costs!F72*(100/Settings!C16), "-")</f>
        <v/>
      </c>
      <c r="G72" s="20">
        <f>IFERROR(MNO_Costs!G72*(100/Settings!C16), "-")</f>
        <v/>
      </c>
      <c r="H72" s="20">
        <f>IFERROR(MNO_Costs!H72*(100/Settings!C16), "-")</f>
        <v/>
      </c>
      <c r="I72" s="20">
        <f>IFERROR(MNO_Costs!I72*(100/Settings!C16), "-")</f>
        <v/>
      </c>
      <c r="J72" s="20">
        <f>IFERROR(MNO_Costs!J72*(100/Settings!C16), "-")</f>
        <v/>
      </c>
      <c r="K72" s="20">
        <f>IFERROR(MNO_Costs!K72*(100/Settings!C16), "-")</f>
        <v/>
      </c>
      <c r="L72" s="20">
        <f>IFERROR(MNO_Costs!L72*(100/Settings!C16), "-")</f>
        <v/>
      </c>
      <c r="M72" s="21">
        <f>IFERROR(SUMIF((C72:L72), "&lt;&gt;n/a"), "-")</f>
        <v/>
      </c>
      <c r="N72" s="30">
        <f>(M72)/Pop!M72</f>
        <v/>
      </c>
      <c r="O72">
        <f>IFERROR(INDEX(Options!$J$2:$J$1611,MATCH(A72, Options!$G$2:$G$1611,0)), )</f>
        <v/>
      </c>
      <c r="P72">
        <f>IFERROR(INDEX(Options!$I$2:$I$1611,MATCH(A72, Options!$G$2:$G$1611,0)), )</f>
        <v/>
      </c>
    </row>
    <row r="73">
      <c r="A73" s="20">
        <f>'New_4G_Sites'!A73</f>
        <v/>
      </c>
      <c r="B73" s="20">
        <f>'New_4G_Sites'!B73</f>
        <v/>
      </c>
      <c r="C73" s="20">
        <f>IFERROR(MNO_Costs!C73*(100/Settings!C16), "-")</f>
        <v/>
      </c>
      <c r="D73" s="20">
        <f>IFERROR(MNO_Costs!D73*(100/Settings!C16), "-")</f>
        <v/>
      </c>
      <c r="E73" s="20">
        <f>IFERROR(MNO_Costs!E73*(100/Settings!C16), "-")</f>
        <v/>
      </c>
      <c r="F73" s="20">
        <f>IFERROR(MNO_Costs!F73*(100/Settings!C16), "-")</f>
        <v/>
      </c>
      <c r="G73" s="20">
        <f>IFERROR(MNO_Costs!G73*(100/Settings!C16), "-")</f>
        <v/>
      </c>
      <c r="H73" s="20">
        <f>IFERROR(MNO_Costs!H73*(100/Settings!C16), "-")</f>
        <v/>
      </c>
      <c r="I73" s="20">
        <f>IFERROR(MNO_Costs!I73*(100/Settings!C16), "-")</f>
        <v/>
      </c>
      <c r="J73" s="20">
        <f>IFERROR(MNO_Costs!J73*(100/Settings!C16), "-")</f>
        <v/>
      </c>
      <c r="K73" s="20">
        <f>IFERROR(MNO_Costs!K73*(100/Settings!C16), "-")</f>
        <v/>
      </c>
      <c r="L73" s="20">
        <f>IFERROR(MNO_Costs!L73*(100/Settings!C16), "-")</f>
        <v/>
      </c>
      <c r="M73" s="21">
        <f>IFERROR(SUMIF((C73:L73), "&lt;&gt;n/a"), "-")</f>
        <v/>
      </c>
      <c r="N73" s="30">
        <f>(M73)/Pop!M73</f>
        <v/>
      </c>
      <c r="O73">
        <f>IFERROR(INDEX(Options!$J$2:$J$1611,MATCH(A73, Options!$G$2:$G$1611,0)), )</f>
        <v/>
      </c>
      <c r="P73">
        <f>IFERROR(INDEX(Options!$I$2:$I$1611,MATCH(A73, Options!$G$2:$G$1611,0)), )</f>
        <v/>
      </c>
    </row>
    <row r="74">
      <c r="A74" s="20">
        <f>'New_4G_Sites'!A74</f>
        <v/>
      </c>
      <c r="B74" s="20">
        <f>'New_4G_Sites'!B74</f>
        <v/>
      </c>
      <c r="C74" s="20">
        <f>IFERROR(MNO_Costs!C74*(100/Settings!C16), "-")</f>
        <v/>
      </c>
      <c r="D74" s="20">
        <f>IFERROR(MNO_Costs!D74*(100/Settings!C16), "-")</f>
        <v/>
      </c>
      <c r="E74" s="20">
        <f>IFERROR(MNO_Costs!E74*(100/Settings!C16), "-")</f>
        <v/>
      </c>
      <c r="F74" s="20">
        <f>IFERROR(MNO_Costs!F74*(100/Settings!C16), "-")</f>
        <v/>
      </c>
      <c r="G74" s="20">
        <f>IFERROR(MNO_Costs!G74*(100/Settings!C16), "-")</f>
        <v/>
      </c>
      <c r="H74" s="20">
        <f>IFERROR(MNO_Costs!H74*(100/Settings!C16), "-")</f>
        <v/>
      </c>
      <c r="I74" s="20">
        <f>IFERROR(MNO_Costs!I74*(100/Settings!C16), "-")</f>
        <v/>
      </c>
      <c r="J74" s="20">
        <f>IFERROR(MNO_Costs!J74*(100/Settings!C16), "-")</f>
        <v/>
      </c>
      <c r="K74" s="20">
        <f>IFERROR(MNO_Costs!K74*(100/Settings!C16), "-")</f>
        <v/>
      </c>
      <c r="L74" s="20">
        <f>IFERROR(MNO_Costs!L74*(100/Settings!C16), "-")</f>
        <v/>
      </c>
      <c r="M74" s="21">
        <f>IFERROR(SUMIF((C74:L74), "&lt;&gt;n/a"), "-")</f>
        <v/>
      </c>
      <c r="N74" s="30">
        <f>(M74)/Pop!M74</f>
        <v/>
      </c>
      <c r="O74">
        <f>IFERROR(INDEX(Options!$J$2:$J$1611,MATCH(A74, Options!$G$2:$G$1611,0)), )</f>
        <v/>
      </c>
      <c r="P74">
        <f>IFERROR(INDEX(Options!$I$2:$I$1611,MATCH(A74, Options!$G$2:$G$1611,0)), )</f>
        <v/>
      </c>
    </row>
    <row r="75">
      <c r="A75" s="20">
        <f>'New_4G_Sites'!A75</f>
        <v/>
      </c>
      <c r="B75" s="20">
        <f>'New_4G_Sites'!B75</f>
        <v/>
      </c>
      <c r="C75" s="20">
        <f>IFERROR(MNO_Costs!C75*(100/Settings!C16), "-")</f>
        <v/>
      </c>
      <c r="D75" s="20">
        <f>IFERROR(MNO_Costs!D75*(100/Settings!C16), "-")</f>
        <v/>
      </c>
      <c r="E75" s="20">
        <f>IFERROR(MNO_Costs!E75*(100/Settings!C16), "-")</f>
        <v/>
      </c>
      <c r="F75" s="20">
        <f>IFERROR(MNO_Costs!F75*(100/Settings!C16), "-")</f>
        <v/>
      </c>
      <c r="G75" s="20">
        <f>IFERROR(MNO_Costs!G75*(100/Settings!C16), "-")</f>
        <v/>
      </c>
      <c r="H75" s="20">
        <f>IFERROR(MNO_Costs!H75*(100/Settings!C16), "-")</f>
        <v/>
      </c>
      <c r="I75" s="20">
        <f>IFERROR(MNO_Costs!I75*(100/Settings!C16), "-")</f>
        <v/>
      </c>
      <c r="J75" s="20">
        <f>IFERROR(MNO_Costs!J75*(100/Settings!C16), "-")</f>
        <v/>
      </c>
      <c r="K75" s="20">
        <f>IFERROR(MNO_Costs!K75*(100/Settings!C16), "-")</f>
        <v/>
      </c>
      <c r="L75" s="20">
        <f>IFERROR(MNO_Costs!L75*(100/Settings!C16), "-")</f>
        <v/>
      </c>
      <c r="M75" s="21">
        <f>IFERROR(SUMIF((C75:L75), "&lt;&gt;n/a"), "-")</f>
        <v/>
      </c>
      <c r="N75" s="30">
        <f>(M75)/Pop!M75</f>
        <v/>
      </c>
      <c r="O75">
        <f>IFERROR(INDEX(Options!$J$2:$J$1611,MATCH(A75, Options!$G$2:$G$1611,0)), )</f>
        <v/>
      </c>
      <c r="P75">
        <f>IFERROR(INDEX(Options!$I$2:$I$1611,MATCH(A75, Options!$G$2:$G$1611,0)), )</f>
        <v/>
      </c>
    </row>
    <row r="76">
      <c r="A76" s="20">
        <f>'New_4G_Sites'!A76</f>
        <v/>
      </c>
      <c r="B76" s="20">
        <f>'New_4G_Sites'!B76</f>
        <v/>
      </c>
      <c r="C76" s="20">
        <f>IFERROR(MNO_Costs!C76*(100/Settings!C16), "-")</f>
        <v/>
      </c>
      <c r="D76" s="20">
        <f>IFERROR(MNO_Costs!D76*(100/Settings!C16), "-")</f>
        <v/>
      </c>
      <c r="E76" s="20">
        <f>IFERROR(MNO_Costs!E76*(100/Settings!C16), "-")</f>
        <v/>
      </c>
      <c r="F76" s="20">
        <f>IFERROR(MNO_Costs!F76*(100/Settings!C16), "-")</f>
        <v/>
      </c>
      <c r="G76" s="20">
        <f>IFERROR(MNO_Costs!G76*(100/Settings!C16), "-")</f>
        <v/>
      </c>
      <c r="H76" s="20">
        <f>IFERROR(MNO_Costs!H76*(100/Settings!C16), "-")</f>
        <v/>
      </c>
      <c r="I76" s="20">
        <f>IFERROR(MNO_Costs!I76*(100/Settings!C16), "-")</f>
        <v/>
      </c>
      <c r="J76" s="20">
        <f>IFERROR(MNO_Costs!J76*(100/Settings!C16), "-")</f>
        <v/>
      </c>
      <c r="K76" s="20">
        <f>IFERROR(MNO_Costs!K76*(100/Settings!C16), "-")</f>
        <v/>
      </c>
      <c r="L76" s="20">
        <f>IFERROR(MNO_Costs!L76*(100/Settings!C16), "-")</f>
        <v/>
      </c>
      <c r="M76" s="21">
        <f>IFERROR(SUMIF((C76:L76), "&lt;&gt;n/a"), "-")</f>
        <v/>
      </c>
      <c r="N76" s="30">
        <f>(M76)/Pop!M76</f>
        <v/>
      </c>
      <c r="O76">
        <f>IFERROR(INDEX(Options!$J$2:$J$1611,MATCH(A76, Options!$G$2:$G$1611,0)), )</f>
        <v/>
      </c>
      <c r="P76">
        <f>IFERROR(INDEX(Options!$I$2:$I$1611,MATCH(A76, Options!$G$2:$G$1611,0)), )</f>
        <v/>
      </c>
    </row>
    <row r="77">
      <c r="A77" s="20">
        <f>'New_4G_Sites'!A77</f>
        <v/>
      </c>
      <c r="B77" s="20">
        <f>'New_4G_Sites'!B77</f>
        <v/>
      </c>
      <c r="C77" s="20">
        <f>IFERROR(MNO_Costs!C77*(100/Settings!C16), "-")</f>
        <v/>
      </c>
      <c r="D77" s="20">
        <f>IFERROR(MNO_Costs!D77*(100/Settings!C16), "-")</f>
        <v/>
      </c>
      <c r="E77" s="20">
        <f>IFERROR(MNO_Costs!E77*(100/Settings!C16), "-")</f>
        <v/>
      </c>
      <c r="F77" s="20">
        <f>IFERROR(MNO_Costs!F77*(100/Settings!C16), "-")</f>
        <v/>
      </c>
      <c r="G77" s="20">
        <f>IFERROR(MNO_Costs!G77*(100/Settings!C16), "-")</f>
        <v/>
      </c>
      <c r="H77" s="20">
        <f>IFERROR(MNO_Costs!H77*(100/Settings!C16), "-")</f>
        <v/>
      </c>
      <c r="I77" s="20">
        <f>IFERROR(MNO_Costs!I77*(100/Settings!C16), "-")</f>
        <v/>
      </c>
      <c r="J77" s="20">
        <f>IFERROR(MNO_Costs!J77*(100/Settings!C16), "-")</f>
        <v/>
      </c>
      <c r="K77" s="20">
        <f>IFERROR(MNO_Costs!K77*(100/Settings!C16), "-")</f>
        <v/>
      </c>
      <c r="L77" s="20">
        <f>IFERROR(MNO_Costs!L77*(100/Settings!C16), "-")</f>
        <v/>
      </c>
      <c r="M77" s="21">
        <f>IFERROR(SUMIF((C77:L77), "&lt;&gt;n/a"), "-")</f>
        <v/>
      </c>
      <c r="N77" s="30">
        <f>(M77)/Pop!M77</f>
        <v/>
      </c>
      <c r="O77">
        <f>IFERROR(INDEX(Options!$J$2:$J$1611,MATCH(A77, Options!$G$2:$G$1611,0)), )</f>
        <v/>
      </c>
      <c r="P77">
        <f>IFERROR(INDEX(Options!$I$2:$I$1611,MATCH(A77, Options!$G$2:$G$1611,0)), )</f>
        <v/>
      </c>
    </row>
    <row r="78">
      <c r="A78" s="20">
        <f>'New_4G_Sites'!A78</f>
        <v/>
      </c>
      <c r="B78" s="20">
        <f>'New_4G_Sites'!B78</f>
        <v/>
      </c>
      <c r="C78" s="20">
        <f>IFERROR(MNO_Costs!C78*(100/Settings!C16), "-")</f>
        <v/>
      </c>
      <c r="D78" s="20">
        <f>IFERROR(MNO_Costs!D78*(100/Settings!C16), "-")</f>
        <v/>
      </c>
      <c r="E78" s="20">
        <f>IFERROR(MNO_Costs!E78*(100/Settings!C16), "-")</f>
        <v/>
      </c>
      <c r="F78" s="20">
        <f>IFERROR(MNO_Costs!F78*(100/Settings!C16), "-")</f>
        <v/>
      </c>
      <c r="G78" s="20">
        <f>IFERROR(MNO_Costs!G78*(100/Settings!C16), "-")</f>
        <v/>
      </c>
      <c r="H78" s="20">
        <f>IFERROR(MNO_Costs!H78*(100/Settings!C16), "-")</f>
        <v/>
      </c>
      <c r="I78" s="20">
        <f>IFERROR(MNO_Costs!I78*(100/Settings!C16), "-")</f>
        <v/>
      </c>
      <c r="J78" s="20">
        <f>IFERROR(MNO_Costs!J78*(100/Settings!C16), "-")</f>
        <v/>
      </c>
      <c r="K78" s="20">
        <f>IFERROR(MNO_Costs!K78*(100/Settings!C16), "-")</f>
        <v/>
      </c>
      <c r="L78" s="20">
        <f>IFERROR(MNO_Costs!L78*(100/Settings!C16), "-")</f>
        <v/>
      </c>
      <c r="M78" s="21">
        <f>IFERROR(SUMIF((C78:L78), "&lt;&gt;n/a"), "-")</f>
        <v/>
      </c>
      <c r="N78" s="30">
        <f>(M78)/Pop!M78</f>
        <v/>
      </c>
      <c r="O78">
        <f>IFERROR(INDEX(Options!$J$2:$J$1611,MATCH(A78, Options!$G$2:$G$1611,0)), )</f>
        <v/>
      </c>
      <c r="P78">
        <f>IFERROR(INDEX(Options!$I$2:$I$1611,MATCH(A78, Options!$G$2:$G$1611,0)), )</f>
        <v/>
      </c>
    </row>
    <row r="79">
      <c r="A79" s="20">
        <f>'New_4G_Sites'!A79</f>
        <v/>
      </c>
      <c r="B79" s="20">
        <f>'New_4G_Sites'!B79</f>
        <v/>
      </c>
      <c r="C79" s="20">
        <f>IFERROR(MNO_Costs!C79*(100/Settings!C16), "-")</f>
        <v/>
      </c>
      <c r="D79" s="20">
        <f>IFERROR(MNO_Costs!D79*(100/Settings!C16), "-")</f>
        <v/>
      </c>
      <c r="E79" s="20">
        <f>IFERROR(MNO_Costs!E79*(100/Settings!C16), "-")</f>
        <v/>
      </c>
      <c r="F79" s="20">
        <f>IFERROR(MNO_Costs!F79*(100/Settings!C16), "-")</f>
        <v/>
      </c>
      <c r="G79" s="20">
        <f>IFERROR(MNO_Costs!G79*(100/Settings!C16), "-")</f>
        <v/>
      </c>
      <c r="H79" s="20">
        <f>IFERROR(MNO_Costs!H79*(100/Settings!C16), "-")</f>
        <v/>
      </c>
      <c r="I79" s="20">
        <f>IFERROR(MNO_Costs!I79*(100/Settings!C16), "-")</f>
        <v/>
      </c>
      <c r="J79" s="20">
        <f>IFERROR(MNO_Costs!J79*(100/Settings!C16), "-")</f>
        <v/>
      </c>
      <c r="K79" s="20">
        <f>IFERROR(MNO_Costs!K79*(100/Settings!C16), "-")</f>
        <v/>
      </c>
      <c r="L79" s="20">
        <f>IFERROR(MNO_Costs!L79*(100/Settings!C16), "-")</f>
        <v/>
      </c>
      <c r="M79" s="21">
        <f>IFERROR(SUMIF((C79:L79), "&lt;&gt;n/a"), "-")</f>
        <v/>
      </c>
      <c r="N79" s="30">
        <f>(M79)/Pop!M79</f>
        <v/>
      </c>
      <c r="O79">
        <f>IFERROR(INDEX(Options!$J$2:$J$1611,MATCH(A79, Options!$G$2:$G$1611,0)), )</f>
        <v/>
      </c>
      <c r="P79">
        <f>IFERROR(INDEX(Options!$I$2:$I$1611,MATCH(A79, Options!$G$2:$G$1611,0)), )</f>
        <v/>
      </c>
    </row>
    <row r="80">
      <c r="A80" s="20">
        <f>'New_4G_Sites'!A80</f>
        <v/>
      </c>
      <c r="B80" s="20">
        <f>'New_4G_Sites'!B80</f>
        <v/>
      </c>
      <c r="C80" s="20">
        <f>IFERROR(MNO_Costs!C80*(100/Settings!C16), "-")</f>
        <v/>
      </c>
      <c r="D80" s="20">
        <f>IFERROR(MNO_Costs!D80*(100/Settings!C16), "-")</f>
        <v/>
      </c>
      <c r="E80" s="20">
        <f>IFERROR(MNO_Costs!E80*(100/Settings!C16), "-")</f>
        <v/>
      </c>
      <c r="F80" s="20">
        <f>IFERROR(MNO_Costs!F80*(100/Settings!C16), "-")</f>
        <v/>
      </c>
      <c r="G80" s="20">
        <f>IFERROR(MNO_Costs!G80*(100/Settings!C16), "-")</f>
        <v/>
      </c>
      <c r="H80" s="20">
        <f>IFERROR(MNO_Costs!H80*(100/Settings!C16), "-")</f>
        <v/>
      </c>
      <c r="I80" s="20">
        <f>IFERROR(MNO_Costs!I80*(100/Settings!C16), "-")</f>
        <v/>
      </c>
      <c r="J80" s="20">
        <f>IFERROR(MNO_Costs!J80*(100/Settings!C16), "-")</f>
        <v/>
      </c>
      <c r="K80" s="20">
        <f>IFERROR(MNO_Costs!K80*(100/Settings!C16), "-")</f>
        <v/>
      </c>
      <c r="L80" s="20">
        <f>IFERROR(MNO_Costs!L80*(100/Settings!C16), "-")</f>
        <v/>
      </c>
      <c r="M80" s="21">
        <f>IFERROR(SUMIF((C80:L80), "&lt;&gt;n/a"), "-")</f>
        <v/>
      </c>
      <c r="N80" s="30">
        <f>(M80)/Pop!M80</f>
        <v/>
      </c>
      <c r="O80">
        <f>IFERROR(INDEX(Options!$J$2:$J$1611,MATCH(A80, Options!$G$2:$G$1611,0)), )</f>
        <v/>
      </c>
      <c r="P80">
        <f>IFERROR(INDEX(Options!$I$2:$I$1611,MATCH(A80, Options!$G$2:$G$1611,0)), )</f>
        <v/>
      </c>
    </row>
    <row r="81">
      <c r="A81" s="20">
        <f>'New_4G_Sites'!A81</f>
        <v/>
      </c>
      <c r="B81" s="20">
        <f>'New_4G_Sites'!B81</f>
        <v/>
      </c>
      <c r="C81" s="20">
        <f>IFERROR(MNO_Costs!C81*(100/Settings!C16), "-")</f>
        <v/>
      </c>
      <c r="D81" s="20">
        <f>IFERROR(MNO_Costs!D81*(100/Settings!C16), "-")</f>
        <v/>
      </c>
      <c r="E81" s="20">
        <f>IFERROR(MNO_Costs!E81*(100/Settings!C16), "-")</f>
        <v/>
      </c>
      <c r="F81" s="20">
        <f>IFERROR(MNO_Costs!F81*(100/Settings!C16), "-")</f>
        <v/>
      </c>
      <c r="G81" s="20">
        <f>IFERROR(MNO_Costs!G81*(100/Settings!C16), "-")</f>
        <v/>
      </c>
      <c r="H81" s="20">
        <f>IFERROR(MNO_Costs!H81*(100/Settings!C16), "-")</f>
        <v/>
      </c>
      <c r="I81" s="20">
        <f>IFERROR(MNO_Costs!I81*(100/Settings!C16), "-")</f>
        <v/>
      </c>
      <c r="J81" s="20">
        <f>IFERROR(MNO_Costs!J81*(100/Settings!C16), "-")</f>
        <v/>
      </c>
      <c r="K81" s="20">
        <f>IFERROR(MNO_Costs!K81*(100/Settings!C16), "-")</f>
        <v/>
      </c>
      <c r="L81" s="20">
        <f>IFERROR(MNO_Costs!L81*(100/Settings!C16), "-")</f>
        <v/>
      </c>
      <c r="M81" s="21">
        <f>IFERROR(SUMIF((C81:L81), "&lt;&gt;n/a"), "-")</f>
        <v/>
      </c>
      <c r="N81" s="30">
        <f>(M81)/Pop!M81</f>
        <v/>
      </c>
      <c r="O81">
        <f>IFERROR(INDEX(Options!$J$2:$J$1611,MATCH(A81, Options!$G$2:$G$1611,0)), )</f>
        <v/>
      </c>
      <c r="P81">
        <f>IFERROR(INDEX(Options!$I$2:$I$1611,MATCH(A81, Options!$G$2:$G$1611,0)), )</f>
        <v/>
      </c>
    </row>
    <row r="82">
      <c r="A82" s="20">
        <f>'New_4G_Sites'!A82</f>
        <v/>
      </c>
      <c r="B82" s="20">
        <f>'New_4G_Sites'!B82</f>
        <v/>
      </c>
      <c r="C82" s="20">
        <f>IFERROR(MNO_Costs!C82*(100/Settings!C16), "-")</f>
        <v/>
      </c>
      <c r="D82" s="20">
        <f>IFERROR(MNO_Costs!D82*(100/Settings!C16), "-")</f>
        <v/>
      </c>
      <c r="E82" s="20">
        <f>IFERROR(MNO_Costs!E82*(100/Settings!C16), "-")</f>
        <v/>
      </c>
      <c r="F82" s="20">
        <f>IFERROR(MNO_Costs!F82*(100/Settings!C16), "-")</f>
        <v/>
      </c>
      <c r="G82" s="20">
        <f>IFERROR(MNO_Costs!G82*(100/Settings!C16), "-")</f>
        <v/>
      </c>
      <c r="H82" s="20">
        <f>IFERROR(MNO_Costs!H82*(100/Settings!C16), "-")</f>
        <v/>
      </c>
      <c r="I82" s="20">
        <f>IFERROR(MNO_Costs!I82*(100/Settings!C16), "-")</f>
        <v/>
      </c>
      <c r="J82" s="20">
        <f>IFERROR(MNO_Costs!J82*(100/Settings!C16), "-")</f>
        <v/>
      </c>
      <c r="K82" s="20">
        <f>IFERROR(MNO_Costs!K82*(100/Settings!C16), "-")</f>
        <v/>
      </c>
      <c r="L82" s="20">
        <f>IFERROR(MNO_Costs!L82*(100/Settings!C16), "-")</f>
        <v/>
      </c>
      <c r="M82" s="21">
        <f>IFERROR(SUMIF((C82:L82), "&lt;&gt;n/a"), "-")</f>
        <v/>
      </c>
      <c r="N82" s="30">
        <f>(M82)/Pop!M82</f>
        <v/>
      </c>
      <c r="O82">
        <f>IFERROR(INDEX(Options!$J$2:$J$1611,MATCH(A82, Options!$G$2:$G$1611,0)), )</f>
        <v/>
      </c>
      <c r="P82">
        <f>IFERROR(INDEX(Options!$I$2:$I$1611,MATCH(A82, Options!$G$2:$G$1611,0)), )</f>
        <v/>
      </c>
    </row>
    <row r="83">
      <c r="A83" s="20">
        <f>'New_4G_Sites'!A83</f>
        <v/>
      </c>
      <c r="B83" s="20">
        <f>'New_4G_Sites'!B83</f>
        <v/>
      </c>
      <c r="C83" s="20">
        <f>IFERROR(MNO_Costs!C83*(100/Settings!C16), "-")</f>
        <v/>
      </c>
      <c r="D83" s="20">
        <f>IFERROR(MNO_Costs!D83*(100/Settings!C16), "-")</f>
        <v/>
      </c>
      <c r="E83" s="20">
        <f>IFERROR(MNO_Costs!E83*(100/Settings!C16), "-")</f>
        <v/>
      </c>
      <c r="F83" s="20">
        <f>IFERROR(MNO_Costs!F83*(100/Settings!C16), "-")</f>
        <v/>
      </c>
      <c r="G83" s="20">
        <f>IFERROR(MNO_Costs!G83*(100/Settings!C16), "-")</f>
        <v/>
      </c>
      <c r="H83" s="20">
        <f>IFERROR(MNO_Costs!H83*(100/Settings!C16), "-")</f>
        <v/>
      </c>
      <c r="I83" s="20">
        <f>IFERROR(MNO_Costs!I83*(100/Settings!C16), "-")</f>
        <v/>
      </c>
      <c r="J83" s="20">
        <f>IFERROR(MNO_Costs!J83*(100/Settings!C16), "-")</f>
        <v/>
      </c>
      <c r="K83" s="20">
        <f>IFERROR(MNO_Costs!K83*(100/Settings!C16), "-")</f>
        <v/>
      </c>
      <c r="L83" s="20">
        <f>IFERROR(MNO_Costs!L83*(100/Settings!C16), "-")</f>
        <v/>
      </c>
      <c r="M83" s="21">
        <f>IFERROR(SUMIF((C83:L83), "&lt;&gt;n/a"), "-")</f>
        <v/>
      </c>
      <c r="N83" s="30">
        <f>(M83)/Pop!M83</f>
        <v/>
      </c>
      <c r="O83">
        <f>IFERROR(INDEX(Options!$J$2:$J$1611,MATCH(A83, Options!$G$2:$G$1611,0)), )</f>
        <v/>
      </c>
      <c r="P83">
        <f>IFERROR(INDEX(Options!$I$2:$I$1611,MATCH(A83, Options!$G$2:$G$1611,0)), )</f>
        <v/>
      </c>
    </row>
    <row r="84">
      <c r="A84" s="20">
        <f>'New_4G_Sites'!A84</f>
        <v/>
      </c>
      <c r="B84" s="20">
        <f>'New_4G_Sites'!B84</f>
        <v/>
      </c>
      <c r="C84" s="20">
        <f>IFERROR(MNO_Costs!C84*(100/Settings!C16), "-")</f>
        <v/>
      </c>
      <c r="D84" s="20">
        <f>IFERROR(MNO_Costs!D84*(100/Settings!C16), "-")</f>
        <v/>
      </c>
      <c r="E84" s="20">
        <f>IFERROR(MNO_Costs!E84*(100/Settings!C16), "-")</f>
        <v/>
      </c>
      <c r="F84" s="20">
        <f>IFERROR(MNO_Costs!F84*(100/Settings!C16), "-")</f>
        <v/>
      </c>
      <c r="G84" s="20">
        <f>IFERROR(MNO_Costs!G84*(100/Settings!C16), "-")</f>
        <v/>
      </c>
      <c r="H84" s="20">
        <f>IFERROR(MNO_Costs!H84*(100/Settings!C16), "-")</f>
        <v/>
      </c>
      <c r="I84" s="20">
        <f>IFERROR(MNO_Costs!I84*(100/Settings!C16), "-")</f>
        <v/>
      </c>
      <c r="J84" s="20">
        <f>IFERROR(MNO_Costs!J84*(100/Settings!C16), "-")</f>
        <v/>
      </c>
      <c r="K84" s="20">
        <f>IFERROR(MNO_Costs!K84*(100/Settings!C16), "-")</f>
        <v/>
      </c>
      <c r="L84" s="20">
        <f>IFERROR(MNO_Costs!L84*(100/Settings!C16), "-")</f>
        <v/>
      </c>
      <c r="M84" s="21">
        <f>IFERROR(SUMIF((C84:L84), "&lt;&gt;n/a"), "-")</f>
        <v/>
      </c>
      <c r="N84" s="30">
        <f>(M84)/Pop!M84</f>
        <v/>
      </c>
      <c r="O84">
        <f>IFERROR(INDEX(Options!$J$2:$J$1611,MATCH(A84, Options!$G$2:$G$1611,0)), )</f>
        <v/>
      </c>
      <c r="P84">
        <f>IFERROR(INDEX(Options!$I$2:$I$1611,MATCH(A84, Options!$G$2:$G$1611,0)), )</f>
        <v/>
      </c>
    </row>
    <row r="85">
      <c r="A85" s="20">
        <f>'New_4G_Sites'!A85</f>
        <v/>
      </c>
      <c r="B85" s="20">
        <f>'New_4G_Sites'!B85</f>
        <v/>
      </c>
      <c r="C85" s="20">
        <f>IFERROR(MNO_Costs!C85*(100/Settings!C16), "-")</f>
        <v/>
      </c>
      <c r="D85" s="20">
        <f>IFERROR(MNO_Costs!D85*(100/Settings!C16), "-")</f>
        <v/>
      </c>
      <c r="E85" s="20">
        <f>IFERROR(MNO_Costs!E85*(100/Settings!C16), "-")</f>
        <v/>
      </c>
      <c r="F85" s="20">
        <f>IFERROR(MNO_Costs!F85*(100/Settings!C16), "-")</f>
        <v/>
      </c>
      <c r="G85" s="20">
        <f>IFERROR(MNO_Costs!G85*(100/Settings!C16), "-")</f>
        <v/>
      </c>
      <c r="H85" s="20">
        <f>IFERROR(MNO_Costs!H85*(100/Settings!C16), "-")</f>
        <v/>
      </c>
      <c r="I85" s="20">
        <f>IFERROR(MNO_Costs!I85*(100/Settings!C16), "-")</f>
        <v/>
      </c>
      <c r="J85" s="20">
        <f>IFERROR(MNO_Costs!J85*(100/Settings!C16), "-")</f>
        <v/>
      </c>
      <c r="K85" s="20">
        <f>IFERROR(MNO_Costs!K85*(100/Settings!C16), "-")</f>
        <v/>
      </c>
      <c r="L85" s="20">
        <f>IFERROR(MNO_Costs!L85*(100/Settings!C16), "-")</f>
        <v/>
      </c>
      <c r="M85" s="21">
        <f>IFERROR(SUMIF((C85:L85), "&lt;&gt;n/a"), "-")</f>
        <v/>
      </c>
      <c r="N85" s="30">
        <f>(M85)/Pop!M85</f>
        <v/>
      </c>
      <c r="O85">
        <f>IFERROR(INDEX(Options!$J$2:$J$1611,MATCH(A85, Options!$G$2:$G$1611,0)), )</f>
        <v/>
      </c>
      <c r="P85">
        <f>IFERROR(INDEX(Options!$I$2:$I$1611,MATCH(A85, Options!$G$2:$G$1611,0)), )</f>
        <v/>
      </c>
    </row>
    <row r="86">
      <c r="A86" s="20">
        <f>'New_4G_Sites'!A86</f>
        <v/>
      </c>
      <c r="B86" s="20">
        <f>'New_4G_Sites'!B86</f>
        <v/>
      </c>
      <c r="C86" s="20">
        <f>IFERROR(MNO_Costs!C86*(100/Settings!C16), "-")</f>
        <v/>
      </c>
      <c r="D86" s="20">
        <f>IFERROR(MNO_Costs!D86*(100/Settings!C16), "-")</f>
        <v/>
      </c>
      <c r="E86" s="20">
        <f>IFERROR(MNO_Costs!E86*(100/Settings!C16), "-")</f>
        <v/>
      </c>
      <c r="F86" s="20">
        <f>IFERROR(MNO_Costs!F86*(100/Settings!C16), "-")</f>
        <v/>
      </c>
      <c r="G86" s="20">
        <f>IFERROR(MNO_Costs!G86*(100/Settings!C16), "-")</f>
        <v/>
      </c>
      <c r="H86" s="20">
        <f>IFERROR(MNO_Costs!H86*(100/Settings!C16), "-")</f>
        <v/>
      </c>
      <c r="I86" s="20">
        <f>IFERROR(MNO_Costs!I86*(100/Settings!C16), "-")</f>
        <v/>
      </c>
      <c r="J86" s="20">
        <f>IFERROR(MNO_Costs!J86*(100/Settings!C16), "-")</f>
        <v/>
      </c>
      <c r="K86" s="20">
        <f>IFERROR(MNO_Costs!K86*(100/Settings!C16), "-")</f>
        <v/>
      </c>
      <c r="L86" s="20">
        <f>IFERROR(MNO_Costs!L86*(100/Settings!C16), "-")</f>
        <v/>
      </c>
      <c r="M86" s="21">
        <f>IFERROR(SUMIF((C86:L86), "&lt;&gt;n/a"), "-")</f>
        <v/>
      </c>
      <c r="N86" s="30">
        <f>(M86)/Pop!M86</f>
        <v/>
      </c>
      <c r="O86">
        <f>IFERROR(INDEX(Options!$J$2:$J$1611,MATCH(A86, Options!$G$2:$G$1611,0)), )</f>
        <v/>
      </c>
      <c r="P86">
        <f>IFERROR(INDEX(Options!$I$2:$I$1611,MATCH(A86, Options!$G$2:$G$1611,0)), )</f>
        <v/>
      </c>
    </row>
    <row r="87">
      <c r="A87" s="20">
        <f>'New_4G_Sites'!A87</f>
        <v/>
      </c>
      <c r="B87" s="20">
        <f>'New_4G_Sites'!B87</f>
        <v/>
      </c>
      <c r="C87" s="20">
        <f>IFERROR(MNO_Costs!C87*(100/Settings!C16), "-")</f>
        <v/>
      </c>
      <c r="D87" s="20">
        <f>IFERROR(MNO_Costs!D87*(100/Settings!C16), "-")</f>
        <v/>
      </c>
      <c r="E87" s="20">
        <f>IFERROR(MNO_Costs!E87*(100/Settings!C16), "-")</f>
        <v/>
      </c>
      <c r="F87" s="20">
        <f>IFERROR(MNO_Costs!F87*(100/Settings!C16), "-")</f>
        <v/>
      </c>
      <c r="G87" s="20">
        <f>IFERROR(MNO_Costs!G87*(100/Settings!C16), "-")</f>
        <v/>
      </c>
      <c r="H87" s="20">
        <f>IFERROR(MNO_Costs!H87*(100/Settings!C16), "-")</f>
        <v/>
      </c>
      <c r="I87" s="20">
        <f>IFERROR(MNO_Costs!I87*(100/Settings!C16), "-")</f>
        <v/>
      </c>
      <c r="J87" s="20">
        <f>IFERROR(MNO_Costs!J87*(100/Settings!C16), "-")</f>
        <v/>
      </c>
      <c r="K87" s="20">
        <f>IFERROR(MNO_Costs!K87*(100/Settings!C16), "-")</f>
        <v/>
      </c>
      <c r="L87" s="20">
        <f>IFERROR(MNO_Costs!L87*(100/Settings!C16), "-")</f>
        <v/>
      </c>
      <c r="M87" s="21">
        <f>IFERROR(SUMIF((C87:L87), "&lt;&gt;n/a"), "-")</f>
        <v/>
      </c>
      <c r="N87" s="30">
        <f>(M87)/Pop!M87</f>
        <v/>
      </c>
      <c r="O87">
        <f>IFERROR(INDEX(Options!$J$2:$J$1611,MATCH(A87, Options!$G$2:$G$1611,0)), )</f>
        <v/>
      </c>
      <c r="P87">
        <f>IFERROR(INDEX(Options!$I$2:$I$1611,MATCH(A87, Options!$G$2:$G$1611,0)), )</f>
        <v/>
      </c>
    </row>
    <row r="88">
      <c r="A88" s="20">
        <f>'New_4G_Sites'!A88</f>
        <v/>
      </c>
      <c r="B88" s="20">
        <f>'New_4G_Sites'!B88</f>
        <v/>
      </c>
      <c r="C88" s="20">
        <f>IFERROR(MNO_Costs!C88*(100/Settings!C16), "-")</f>
        <v/>
      </c>
      <c r="D88" s="20">
        <f>IFERROR(MNO_Costs!D88*(100/Settings!C16), "-")</f>
        <v/>
      </c>
      <c r="E88" s="20">
        <f>IFERROR(MNO_Costs!E88*(100/Settings!C16), "-")</f>
        <v/>
      </c>
      <c r="F88" s="20">
        <f>IFERROR(MNO_Costs!F88*(100/Settings!C16), "-")</f>
        <v/>
      </c>
      <c r="G88" s="20">
        <f>IFERROR(MNO_Costs!G88*(100/Settings!C16), "-")</f>
        <v/>
      </c>
      <c r="H88" s="20">
        <f>IFERROR(MNO_Costs!H88*(100/Settings!C16), "-")</f>
        <v/>
      </c>
      <c r="I88" s="20">
        <f>IFERROR(MNO_Costs!I88*(100/Settings!C16), "-")</f>
        <v/>
      </c>
      <c r="J88" s="20">
        <f>IFERROR(MNO_Costs!J88*(100/Settings!C16), "-")</f>
        <v/>
      </c>
      <c r="K88" s="20">
        <f>IFERROR(MNO_Costs!K88*(100/Settings!C16), "-")</f>
        <v/>
      </c>
      <c r="L88" s="20">
        <f>IFERROR(MNO_Costs!L88*(100/Settings!C16), "-")</f>
        <v/>
      </c>
      <c r="M88" s="21">
        <f>IFERROR(SUMIF((C88:L88), "&lt;&gt;n/a"), "-")</f>
        <v/>
      </c>
      <c r="N88" s="30">
        <f>(M88)/Pop!M88</f>
        <v/>
      </c>
      <c r="O88">
        <f>IFERROR(INDEX(Options!$J$2:$J$1611,MATCH(A88, Options!$G$2:$G$1611,0)), )</f>
        <v/>
      </c>
      <c r="P88">
        <f>IFERROR(INDEX(Options!$I$2:$I$1611,MATCH(A88, Options!$G$2:$G$1611,0)), )</f>
        <v/>
      </c>
    </row>
    <row r="89">
      <c r="A89" s="20">
        <f>'New_4G_Sites'!A89</f>
        <v/>
      </c>
      <c r="B89" s="20">
        <f>'New_4G_Sites'!B89</f>
        <v/>
      </c>
      <c r="C89" s="20">
        <f>IFERROR(MNO_Costs!C89*(100/Settings!C16), "-")</f>
        <v/>
      </c>
      <c r="D89" s="20">
        <f>IFERROR(MNO_Costs!D89*(100/Settings!C16), "-")</f>
        <v/>
      </c>
      <c r="E89" s="20">
        <f>IFERROR(MNO_Costs!E89*(100/Settings!C16), "-")</f>
        <v/>
      </c>
      <c r="F89" s="20">
        <f>IFERROR(MNO_Costs!F89*(100/Settings!C16), "-")</f>
        <v/>
      </c>
      <c r="G89" s="20">
        <f>IFERROR(MNO_Costs!G89*(100/Settings!C16), "-")</f>
        <v/>
      </c>
      <c r="H89" s="20">
        <f>IFERROR(MNO_Costs!H89*(100/Settings!C16), "-")</f>
        <v/>
      </c>
      <c r="I89" s="20">
        <f>IFERROR(MNO_Costs!I89*(100/Settings!C16), "-")</f>
        <v/>
      </c>
      <c r="J89" s="20">
        <f>IFERROR(MNO_Costs!J89*(100/Settings!C16), "-")</f>
        <v/>
      </c>
      <c r="K89" s="20">
        <f>IFERROR(MNO_Costs!K89*(100/Settings!C16), "-")</f>
        <v/>
      </c>
      <c r="L89" s="20">
        <f>IFERROR(MNO_Costs!L89*(100/Settings!C16), "-")</f>
        <v/>
      </c>
      <c r="M89" s="21">
        <f>IFERROR(SUMIF((C89:L89), "&lt;&gt;n/a"), "-")</f>
        <v/>
      </c>
      <c r="N89" s="30">
        <f>(M89)/Pop!M89</f>
        <v/>
      </c>
      <c r="O89">
        <f>IFERROR(INDEX(Options!$J$2:$J$1611,MATCH(A89, Options!$G$2:$G$1611,0)), )</f>
        <v/>
      </c>
      <c r="P89">
        <f>IFERROR(INDEX(Options!$I$2:$I$1611,MATCH(A89, Options!$G$2:$G$1611,0)), )</f>
        <v/>
      </c>
    </row>
    <row r="90">
      <c r="A90" s="20">
        <f>'New_4G_Sites'!A90</f>
        <v/>
      </c>
      <c r="B90" s="20">
        <f>'New_4G_Sites'!B90</f>
        <v/>
      </c>
      <c r="C90" s="20">
        <f>IFERROR(MNO_Costs!C90*(100/Settings!C16), "-")</f>
        <v/>
      </c>
      <c r="D90" s="20">
        <f>IFERROR(MNO_Costs!D90*(100/Settings!C16), "-")</f>
        <v/>
      </c>
      <c r="E90" s="20">
        <f>IFERROR(MNO_Costs!E90*(100/Settings!C16), "-")</f>
        <v/>
      </c>
      <c r="F90" s="20">
        <f>IFERROR(MNO_Costs!F90*(100/Settings!C16), "-")</f>
        <v/>
      </c>
      <c r="G90" s="20">
        <f>IFERROR(MNO_Costs!G90*(100/Settings!C16), "-")</f>
        <v/>
      </c>
      <c r="H90" s="20">
        <f>IFERROR(MNO_Costs!H90*(100/Settings!C16), "-")</f>
        <v/>
      </c>
      <c r="I90" s="20">
        <f>IFERROR(MNO_Costs!I90*(100/Settings!C16), "-")</f>
        <v/>
      </c>
      <c r="J90" s="20">
        <f>IFERROR(MNO_Costs!J90*(100/Settings!C16), "-")</f>
        <v/>
      </c>
      <c r="K90" s="20">
        <f>IFERROR(MNO_Costs!K90*(100/Settings!C16), "-")</f>
        <v/>
      </c>
      <c r="L90" s="20">
        <f>IFERROR(MNO_Costs!L90*(100/Settings!C16), "-")</f>
        <v/>
      </c>
      <c r="M90" s="21">
        <f>IFERROR(SUMIF((C90:L90), "&lt;&gt;n/a"), "-")</f>
        <v/>
      </c>
      <c r="N90" s="30">
        <f>(M90)/Pop!M90</f>
        <v/>
      </c>
      <c r="O90">
        <f>IFERROR(INDEX(Options!$J$2:$J$1611,MATCH(A90, Options!$G$2:$G$1611,0)), )</f>
        <v/>
      </c>
      <c r="P90">
        <f>IFERROR(INDEX(Options!$I$2:$I$1611,MATCH(A90, Options!$G$2:$G$1611,0)), )</f>
        <v/>
      </c>
    </row>
    <row r="91">
      <c r="A91" s="20">
        <f>'New_4G_Sites'!A91</f>
        <v/>
      </c>
      <c r="B91" s="20">
        <f>'New_4G_Sites'!B91</f>
        <v/>
      </c>
      <c r="C91" s="20">
        <f>IFERROR(MNO_Costs!C91*(100/Settings!C16), "-")</f>
        <v/>
      </c>
      <c r="D91" s="20">
        <f>IFERROR(MNO_Costs!D91*(100/Settings!C16), "-")</f>
        <v/>
      </c>
      <c r="E91" s="20">
        <f>IFERROR(MNO_Costs!E91*(100/Settings!C16), "-")</f>
        <v/>
      </c>
      <c r="F91" s="20">
        <f>IFERROR(MNO_Costs!F91*(100/Settings!C16), "-")</f>
        <v/>
      </c>
      <c r="G91" s="20">
        <f>IFERROR(MNO_Costs!G91*(100/Settings!C16), "-")</f>
        <v/>
      </c>
      <c r="H91" s="20">
        <f>IFERROR(MNO_Costs!H91*(100/Settings!C16), "-")</f>
        <v/>
      </c>
      <c r="I91" s="20">
        <f>IFERROR(MNO_Costs!I91*(100/Settings!C16), "-")</f>
        <v/>
      </c>
      <c r="J91" s="20">
        <f>IFERROR(MNO_Costs!J91*(100/Settings!C16), "-")</f>
        <v/>
      </c>
      <c r="K91" s="20">
        <f>IFERROR(MNO_Costs!K91*(100/Settings!C16), "-")</f>
        <v/>
      </c>
      <c r="L91" s="20">
        <f>IFERROR(MNO_Costs!L91*(100/Settings!C16), "-")</f>
        <v/>
      </c>
      <c r="M91" s="21">
        <f>IFERROR(SUMIF((C91:L91), "&lt;&gt;n/a"), "-")</f>
        <v/>
      </c>
      <c r="N91" s="30">
        <f>(M91)/Pop!M91</f>
        <v/>
      </c>
      <c r="O91">
        <f>IFERROR(INDEX(Options!$J$2:$J$1611,MATCH(A91, Options!$G$2:$G$1611,0)), )</f>
        <v/>
      </c>
      <c r="P91">
        <f>IFERROR(INDEX(Options!$I$2:$I$1611,MATCH(A91, Options!$G$2:$G$1611,0)), )</f>
        <v/>
      </c>
    </row>
    <row r="92">
      <c r="A92" s="20">
        <f>'New_4G_Sites'!A92</f>
        <v/>
      </c>
      <c r="B92" s="20">
        <f>'New_4G_Sites'!B92</f>
        <v/>
      </c>
      <c r="C92" s="20">
        <f>IFERROR(MNO_Costs!C92*(100/Settings!C16), "-")</f>
        <v/>
      </c>
      <c r="D92" s="20">
        <f>IFERROR(MNO_Costs!D92*(100/Settings!C16), "-")</f>
        <v/>
      </c>
      <c r="E92" s="20">
        <f>IFERROR(MNO_Costs!E92*(100/Settings!C16), "-")</f>
        <v/>
      </c>
      <c r="F92" s="20">
        <f>IFERROR(MNO_Costs!F92*(100/Settings!C16), "-")</f>
        <v/>
      </c>
      <c r="G92" s="20">
        <f>IFERROR(MNO_Costs!G92*(100/Settings!C16), "-")</f>
        <v/>
      </c>
      <c r="H92" s="20">
        <f>IFERROR(MNO_Costs!H92*(100/Settings!C16), "-")</f>
        <v/>
      </c>
      <c r="I92" s="20">
        <f>IFERROR(MNO_Costs!I92*(100/Settings!C16), "-")</f>
        <v/>
      </c>
      <c r="J92" s="20">
        <f>IFERROR(MNO_Costs!J92*(100/Settings!C16), "-")</f>
        <v/>
      </c>
      <c r="K92" s="20">
        <f>IFERROR(MNO_Costs!K92*(100/Settings!C16), "-")</f>
        <v/>
      </c>
      <c r="L92" s="20">
        <f>IFERROR(MNO_Costs!L92*(100/Settings!C16), "-")</f>
        <v/>
      </c>
      <c r="M92" s="21">
        <f>IFERROR(SUMIF((C92:L92), "&lt;&gt;n/a"), "-")</f>
        <v/>
      </c>
      <c r="N92" s="30">
        <f>(M92)/Pop!M92</f>
        <v/>
      </c>
      <c r="O92">
        <f>IFERROR(INDEX(Options!$J$2:$J$1611,MATCH(A92, Options!$G$2:$G$1611,0)), )</f>
        <v/>
      </c>
      <c r="P92">
        <f>IFERROR(INDEX(Options!$I$2:$I$1611,MATCH(A92, Options!$G$2:$G$1611,0)), )</f>
        <v/>
      </c>
    </row>
    <row r="93">
      <c r="A93" s="20">
        <f>'New_4G_Sites'!A93</f>
        <v/>
      </c>
      <c r="B93" s="20">
        <f>'New_4G_Sites'!B93</f>
        <v/>
      </c>
      <c r="C93" s="20">
        <f>IFERROR(MNO_Costs!C93*(100/Settings!C16), "-")</f>
        <v/>
      </c>
      <c r="D93" s="20">
        <f>IFERROR(MNO_Costs!D93*(100/Settings!C16), "-")</f>
        <v/>
      </c>
      <c r="E93" s="20">
        <f>IFERROR(MNO_Costs!E93*(100/Settings!C16), "-")</f>
        <v/>
      </c>
      <c r="F93" s="20">
        <f>IFERROR(MNO_Costs!F93*(100/Settings!C16), "-")</f>
        <v/>
      </c>
      <c r="G93" s="20">
        <f>IFERROR(MNO_Costs!G93*(100/Settings!C16), "-")</f>
        <v/>
      </c>
      <c r="H93" s="20">
        <f>IFERROR(MNO_Costs!H93*(100/Settings!C16), "-")</f>
        <v/>
      </c>
      <c r="I93" s="20">
        <f>IFERROR(MNO_Costs!I93*(100/Settings!C16), "-")</f>
        <v/>
      </c>
      <c r="J93" s="20">
        <f>IFERROR(MNO_Costs!J93*(100/Settings!C16), "-")</f>
        <v/>
      </c>
      <c r="K93" s="20">
        <f>IFERROR(MNO_Costs!K93*(100/Settings!C16), "-")</f>
        <v/>
      </c>
      <c r="L93" s="20">
        <f>IFERROR(MNO_Costs!L93*(100/Settings!C16), "-")</f>
        <v/>
      </c>
      <c r="M93" s="21">
        <f>IFERROR(SUMIF((C93:L93), "&lt;&gt;n/a"), "-")</f>
        <v/>
      </c>
      <c r="N93" s="30">
        <f>(M93)/Pop!M93</f>
        <v/>
      </c>
      <c r="O93">
        <f>IFERROR(INDEX(Options!$J$2:$J$1611,MATCH(A93, Options!$G$2:$G$1611,0)), )</f>
        <v/>
      </c>
      <c r="P93">
        <f>IFERROR(INDEX(Options!$I$2:$I$1611,MATCH(A93, Options!$G$2:$G$1611,0)), )</f>
        <v/>
      </c>
    </row>
    <row r="94">
      <c r="A94" s="20">
        <f>'New_4G_Sites'!A94</f>
        <v/>
      </c>
      <c r="B94" s="20">
        <f>'New_4G_Sites'!B94</f>
        <v/>
      </c>
      <c r="C94" s="20">
        <f>IFERROR(MNO_Costs!C94*(100/Settings!C16), "-")</f>
        <v/>
      </c>
      <c r="D94" s="20">
        <f>IFERROR(MNO_Costs!D94*(100/Settings!C16), "-")</f>
        <v/>
      </c>
      <c r="E94" s="20">
        <f>IFERROR(MNO_Costs!E94*(100/Settings!C16), "-")</f>
        <v/>
      </c>
      <c r="F94" s="20">
        <f>IFERROR(MNO_Costs!F94*(100/Settings!C16), "-")</f>
        <v/>
      </c>
      <c r="G94" s="20">
        <f>IFERROR(MNO_Costs!G94*(100/Settings!C16), "-")</f>
        <v/>
      </c>
      <c r="H94" s="20">
        <f>IFERROR(MNO_Costs!H94*(100/Settings!C16), "-")</f>
        <v/>
      </c>
      <c r="I94" s="20">
        <f>IFERROR(MNO_Costs!I94*(100/Settings!C16), "-")</f>
        <v/>
      </c>
      <c r="J94" s="20">
        <f>IFERROR(MNO_Costs!J94*(100/Settings!C16), "-")</f>
        <v/>
      </c>
      <c r="K94" s="20">
        <f>IFERROR(MNO_Costs!K94*(100/Settings!C16), "-")</f>
        <v/>
      </c>
      <c r="L94" s="20">
        <f>IFERROR(MNO_Costs!L94*(100/Settings!C16), "-")</f>
        <v/>
      </c>
      <c r="M94" s="21">
        <f>IFERROR(SUMIF((C94:L94), "&lt;&gt;n/a"), "-")</f>
        <v/>
      </c>
      <c r="N94" s="30">
        <f>(M94)/Pop!M94</f>
        <v/>
      </c>
      <c r="O94">
        <f>IFERROR(INDEX(Options!$J$2:$J$1611,MATCH(A94, Options!$G$2:$G$1611,0)), )</f>
        <v/>
      </c>
      <c r="P94">
        <f>IFERROR(INDEX(Options!$I$2:$I$1611,MATCH(A94, Options!$G$2:$G$1611,0)), )</f>
        <v/>
      </c>
    </row>
    <row r="95">
      <c r="A95" s="20">
        <f>'New_4G_Sites'!A95</f>
        <v/>
      </c>
      <c r="B95" s="20">
        <f>'New_4G_Sites'!B95</f>
        <v/>
      </c>
      <c r="C95" s="20">
        <f>IFERROR(MNO_Costs!C95*(100/Settings!C16), "-")</f>
        <v/>
      </c>
      <c r="D95" s="20">
        <f>IFERROR(MNO_Costs!D95*(100/Settings!C16), "-")</f>
        <v/>
      </c>
      <c r="E95" s="20">
        <f>IFERROR(MNO_Costs!E95*(100/Settings!C16), "-")</f>
        <v/>
      </c>
      <c r="F95" s="20">
        <f>IFERROR(MNO_Costs!F95*(100/Settings!C16), "-")</f>
        <v/>
      </c>
      <c r="G95" s="20">
        <f>IFERROR(MNO_Costs!G95*(100/Settings!C16), "-")</f>
        <v/>
      </c>
      <c r="H95" s="20">
        <f>IFERROR(MNO_Costs!H95*(100/Settings!C16), "-")</f>
        <v/>
      </c>
      <c r="I95" s="20">
        <f>IFERROR(MNO_Costs!I95*(100/Settings!C16), "-")</f>
        <v/>
      </c>
      <c r="J95" s="20">
        <f>IFERROR(MNO_Costs!J95*(100/Settings!C16), "-")</f>
        <v/>
      </c>
      <c r="K95" s="20">
        <f>IFERROR(MNO_Costs!K95*(100/Settings!C16), "-")</f>
        <v/>
      </c>
      <c r="L95" s="20">
        <f>IFERROR(MNO_Costs!L95*(100/Settings!C16), "-")</f>
        <v/>
      </c>
      <c r="M95" s="21">
        <f>IFERROR(SUMIF((C95:L95), "&lt;&gt;n/a"), "-")</f>
        <v/>
      </c>
      <c r="N95" s="30">
        <f>(M95)/Pop!M95</f>
        <v/>
      </c>
      <c r="O95">
        <f>IFERROR(INDEX(Options!$J$2:$J$1611,MATCH(A95, Options!$G$2:$G$1611,0)), )</f>
        <v/>
      </c>
      <c r="P95">
        <f>IFERROR(INDEX(Options!$I$2:$I$1611,MATCH(A95, Options!$G$2:$G$1611,0)), )</f>
        <v/>
      </c>
    </row>
    <row r="96">
      <c r="A96" s="20">
        <f>'New_4G_Sites'!A96</f>
        <v/>
      </c>
      <c r="B96" s="20">
        <f>'New_4G_Sites'!B96</f>
        <v/>
      </c>
      <c r="C96" s="20">
        <f>IFERROR(MNO_Costs!C96*(100/Settings!C16), "-")</f>
        <v/>
      </c>
      <c r="D96" s="20">
        <f>IFERROR(MNO_Costs!D96*(100/Settings!C16), "-")</f>
        <v/>
      </c>
      <c r="E96" s="20">
        <f>IFERROR(MNO_Costs!E96*(100/Settings!C16), "-")</f>
        <v/>
      </c>
      <c r="F96" s="20">
        <f>IFERROR(MNO_Costs!F96*(100/Settings!C16), "-")</f>
        <v/>
      </c>
      <c r="G96" s="20">
        <f>IFERROR(MNO_Costs!G96*(100/Settings!C16), "-")</f>
        <v/>
      </c>
      <c r="H96" s="20">
        <f>IFERROR(MNO_Costs!H96*(100/Settings!C16), "-")</f>
        <v/>
      </c>
      <c r="I96" s="20">
        <f>IFERROR(MNO_Costs!I96*(100/Settings!C16), "-")</f>
        <v/>
      </c>
      <c r="J96" s="20">
        <f>IFERROR(MNO_Costs!J96*(100/Settings!C16), "-")</f>
        <v/>
      </c>
      <c r="K96" s="20">
        <f>IFERROR(MNO_Costs!K96*(100/Settings!C16), "-")</f>
        <v/>
      </c>
      <c r="L96" s="20">
        <f>IFERROR(MNO_Costs!L96*(100/Settings!C16), "-")</f>
        <v/>
      </c>
      <c r="M96" s="21">
        <f>IFERROR(SUMIF((C96:L96), "&lt;&gt;n/a"), "-")</f>
        <v/>
      </c>
      <c r="N96" s="30">
        <f>(M96)/Pop!M96</f>
        <v/>
      </c>
      <c r="O96">
        <f>IFERROR(INDEX(Options!$J$2:$J$1611,MATCH(A96, Options!$G$2:$G$1611,0)), )</f>
        <v/>
      </c>
      <c r="P96">
        <f>IFERROR(INDEX(Options!$I$2:$I$1611,MATCH(A96, Options!$G$2:$G$1611,0)), )</f>
        <v/>
      </c>
    </row>
    <row r="97">
      <c r="A97" s="20">
        <f>'New_4G_Sites'!A97</f>
        <v/>
      </c>
      <c r="B97" s="20">
        <f>'New_4G_Sites'!B97</f>
        <v/>
      </c>
      <c r="C97" s="20">
        <f>IFERROR(MNO_Costs!C97*(100/Settings!C16), "-")</f>
        <v/>
      </c>
      <c r="D97" s="20">
        <f>IFERROR(MNO_Costs!D97*(100/Settings!C16), "-")</f>
        <v/>
      </c>
      <c r="E97" s="20">
        <f>IFERROR(MNO_Costs!E97*(100/Settings!C16), "-")</f>
        <v/>
      </c>
      <c r="F97" s="20">
        <f>IFERROR(MNO_Costs!F97*(100/Settings!C16), "-")</f>
        <v/>
      </c>
      <c r="G97" s="20">
        <f>IFERROR(MNO_Costs!G97*(100/Settings!C16), "-")</f>
        <v/>
      </c>
      <c r="H97" s="20">
        <f>IFERROR(MNO_Costs!H97*(100/Settings!C16), "-")</f>
        <v/>
      </c>
      <c r="I97" s="20">
        <f>IFERROR(MNO_Costs!I97*(100/Settings!C16), "-")</f>
        <v/>
      </c>
      <c r="J97" s="20">
        <f>IFERROR(MNO_Costs!J97*(100/Settings!C16), "-")</f>
        <v/>
      </c>
      <c r="K97" s="20">
        <f>IFERROR(MNO_Costs!K97*(100/Settings!C16), "-")</f>
        <v/>
      </c>
      <c r="L97" s="20">
        <f>IFERROR(MNO_Costs!L97*(100/Settings!C16), "-")</f>
        <v/>
      </c>
      <c r="M97" s="21">
        <f>IFERROR(SUMIF((C97:L97), "&lt;&gt;n/a"), "-")</f>
        <v/>
      </c>
      <c r="N97" s="30">
        <f>(M97)/Pop!M97</f>
        <v/>
      </c>
      <c r="O97">
        <f>IFERROR(INDEX(Options!$J$2:$J$1611,MATCH(A97, Options!$G$2:$G$1611,0)), )</f>
        <v/>
      </c>
      <c r="P97">
        <f>IFERROR(INDEX(Options!$I$2:$I$1611,MATCH(A97, Options!$G$2:$G$1611,0)), )</f>
        <v/>
      </c>
    </row>
    <row r="98">
      <c r="A98" s="20">
        <f>'New_4G_Sites'!A98</f>
        <v/>
      </c>
      <c r="B98" s="20">
        <f>'New_4G_Sites'!B98</f>
        <v/>
      </c>
      <c r="C98" s="20">
        <f>IFERROR(MNO_Costs!C98*(100/Settings!C16), "-")</f>
        <v/>
      </c>
      <c r="D98" s="20">
        <f>IFERROR(MNO_Costs!D98*(100/Settings!C16), "-")</f>
        <v/>
      </c>
      <c r="E98" s="20">
        <f>IFERROR(MNO_Costs!E98*(100/Settings!C16), "-")</f>
        <v/>
      </c>
      <c r="F98" s="20">
        <f>IFERROR(MNO_Costs!F98*(100/Settings!C16), "-")</f>
        <v/>
      </c>
      <c r="G98" s="20">
        <f>IFERROR(MNO_Costs!G98*(100/Settings!C16), "-")</f>
        <v/>
      </c>
      <c r="H98" s="20">
        <f>IFERROR(MNO_Costs!H98*(100/Settings!C16), "-")</f>
        <v/>
      </c>
      <c r="I98" s="20">
        <f>IFERROR(MNO_Costs!I98*(100/Settings!C16), "-")</f>
        <v/>
      </c>
      <c r="J98" s="20">
        <f>IFERROR(MNO_Costs!J98*(100/Settings!C16), "-")</f>
        <v/>
      </c>
      <c r="K98" s="20">
        <f>IFERROR(MNO_Costs!K98*(100/Settings!C16), "-")</f>
        <v/>
      </c>
      <c r="L98" s="20">
        <f>IFERROR(MNO_Costs!L98*(100/Settings!C16), "-")</f>
        <v/>
      </c>
      <c r="M98" s="21">
        <f>IFERROR(SUMIF((C98:L98), "&lt;&gt;n/a"), "-")</f>
        <v/>
      </c>
      <c r="N98" s="30">
        <f>(M98)/Pop!M98</f>
        <v/>
      </c>
      <c r="O98">
        <f>IFERROR(INDEX(Options!$J$2:$J$1611,MATCH(A98, Options!$G$2:$G$1611,0)), )</f>
        <v/>
      </c>
      <c r="P98">
        <f>IFERROR(INDEX(Options!$I$2:$I$1611,MATCH(A98, Options!$G$2:$G$1611,0)), )</f>
        <v/>
      </c>
    </row>
    <row r="99">
      <c r="A99" s="20">
        <f>'New_4G_Sites'!A99</f>
        <v/>
      </c>
      <c r="B99" s="20">
        <f>'New_4G_Sites'!B99</f>
        <v/>
      </c>
      <c r="C99" s="20">
        <f>IFERROR(MNO_Costs!C99*(100/Settings!C16), "-")</f>
        <v/>
      </c>
      <c r="D99" s="20">
        <f>IFERROR(MNO_Costs!D99*(100/Settings!C16), "-")</f>
        <v/>
      </c>
      <c r="E99" s="20">
        <f>IFERROR(MNO_Costs!E99*(100/Settings!C16), "-")</f>
        <v/>
      </c>
      <c r="F99" s="20">
        <f>IFERROR(MNO_Costs!F99*(100/Settings!C16), "-")</f>
        <v/>
      </c>
      <c r="G99" s="20">
        <f>IFERROR(MNO_Costs!G99*(100/Settings!C16), "-")</f>
        <v/>
      </c>
      <c r="H99" s="20">
        <f>IFERROR(MNO_Costs!H99*(100/Settings!C16), "-")</f>
        <v/>
      </c>
      <c r="I99" s="20">
        <f>IFERROR(MNO_Costs!I99*(100/Settings!C16), "-")</f>
        <v/>
      </c>
      <c r="J99" s="20">
        <f>IFERROR(MNO_Costs!J99*(100/Settings!C16), "-")</f>
        <v/>
      </c>
      <c r="K99" s="20">
        <f>IFERROR(MNO_Costs!K99*(100/Settings!C16), "-")</f>
        <v/>
      </c>
      <c r="L99" s="20">
        <f>IFERROR(MNO_Costs!L99*(100/Settings!C16), "-")</f>
        <v/>
      </c>
      <c r="M99" s="21">
        <f>IFERROR(SUMIF((C99:L99), "&lt;&gt;n/a"), "-")</f>
        <v/>
      </c>
      <c r="N99" s="30">
        <f>(M99)/Pop!M99</f>
        <v/>
      </c>
      <c r="O99">
        <f>IFERROR(INDEX(Options!$J$2:$J$1611,MATCH(A99, Options!$G$2:$G$1611,0)), )</f>
        <v/>
      </c>
      <c r="P99">
        <f>IFERROR(INDEX(Options!$I$2:$I$1611,MATCH(A99, Options!$G$2:$G$1611,0)), )</f>
        <v/>
      </c>
    </row>
    <row r="100">
      <c r="A100" s="20">
        <f>'New_4G_Sites'!A100</f>
        <v/>
      </c>
      <c r="B100" s="20">
        <f>'New_4G_Sites'!B100</f>
        <v/>
      </c>
      <c r="C100" s="20">
        <f>IFERROR(MNO_Costs!C100*(100/Settings!C16), "-")</f>
        <v/>
      </c>
      <c r="D100" s="20">
        <f>IFERROR(MNO_Costs!D100*(100/Settings!C16), "-")</f>
        <v/>
      </c>
      <c r="E100" s="20">
        <f>IFERROR(MNO_Costs!E100*(100/Settings!C16), "-")</f>
        <v/>
      </c>
      <c r="F100" s="20">
        <f>IFERROR(MNO_Costs!F100*(100/Settings!C16), "-")</f>
        <v/>
      </c>
      <c r="G100" s="20">
        <f>IFERROR(MNO_Costs!G100*(100/Settings!C16), "-")</f>
        <v/>
      </c>
      <c r="H100" s="20">
        <f>IFERROR(MNO_Costs!H100*(100/Settings!C16), "-")</f>
        <v/>
      </c>
      <c r="I100" s="20">
        <f>IFERROR(MNO_Costs!I100*(100/Settings!C16), "-")</f>
        <v/>
      </c>
      <c r="J100" s="20">
        <f>IFERROR(MNO_Costs!J100*(100/Settings!C16), "-")</f>
        <v/>
      </c>
      <c r="K100" s="20">
        <f>IFERROR(MNO_Costs!K100*(100/Settings!C16), "-")</f>
        <v/>
      </c>
      <c r="L100" s="20">
        <f>IFERROR(MNO_Costs!L100*(100/Settings!C16), "-")</f>
        <v/>
      </c>
      <c r="M100" s="21">
        <f>IFERROR(SUMIF((C100:L100), "&lt;&gt;n/a"), "-")</f>
        <v/>
      </c>
      <c r="N100" s="30">
        <f>(M100)/Pop!M100</f>
        <v/>
      </c>
      <c r="O100">
        <f>IFERROR(INDEX(Options!$J$2:$J$1611,MATCH(A100, Options!$G$2:$G$1611,0)), )</f>
        <v/>
      </c>
      <c r="P100">
        <f>IFERROR(INDEX(Options!$I$2:$I$1611,MATCH(A100, Options!$G$2:$G$1611,0)), )</f>
        <v/>
      </c>
    </row>
    <row r="101">
      <c r="A101" s="20">
        <f>'New_4G_Sites'!A101</f>
        <v/>
      </c>
      <c r="B101" s="20">
        <f>'New_4G_Sites'!B101</f>
        <v/>
      </c>
      <c r="C101" s="20">
        <f>IFERROR(MNO_Costs!C101*(100/Settings!C16), "-")</f>
        <v/>
      </c>
      <c r="D101" s="20">
        <f>IFERROR(MNO_Costs!D101*(100/Settings!C16), "-")</f>
        <v/>
      </c>
      <c r="E101" s="20">
        <f>IFERROR(MNO_Costs!E101*(100/Settings!C16), "-")</f>
        <v/>
      </c>
      <c r="F101" s="20">
        <f>IFERROR(MNO_Costs!F101*(100/Settings!C16), "-")</f>
        <v/>
      </c>
      <c r="G101" s="20">
        <f>IFERROR(MNO_Costs!G101*(100/Settings!C16), "-")</f>
        <v/>
      </c>
      <c r="H101" s="20">
        <f>IFERROR(MNO_Costs!H101*(100/Settings!C16), "-")</f>
        <v/>
      </c>
      <c r="I101" s="20">
        <f>IFERROR(MNO_Costs!I101*(100/Settings!C16), "-")</f>
        <v/>
      </c>
      <c r="J101" s="20">
        <f>IFERROR(MNO_Costs!J101*(100/Settings!C16), "-")</f>
        <v/>
      </c>
      <c r="K101" s="20">
        <f>IFERROR(MNO_Costs!K101*(100/Settings!C16), "-")</f>
        <v/>
      </c>
      <c r="L101" s="20">
        <f>IFERROR(MNO_Costs!L101*(100/Settings!C16), "-")</f>
        <v/>
      </c>
      <c r="M101" s="21">
        <f>IFERROR(SUMIF((C101:L101), "&lt;&gt;n/a"), "-")</f>
        <v/>
      </c>
      <c r="N101" s="30">
        <f>(M101)/Pop!M101</f>
        <v/>
      </c>
      <c r="O101">
        <f>IFERROR(INDEX(Options!$J$2:$J$1611,MATCH(A101, Options!$G$2:$G$1611,0)), )</f>
        <v/>
      </c>
      <c r="P101">
        <f>IFERROR(INDEX(Options!$I$2:$I$1611,MATCH(A101, Options!$G$2:$G$1611,0)), )</f>
        <v/>
      </c>
    </row>
    <row r="102">
      <c r="A102" s="20">
        <f>'New_4G_Sites'!A102</f>
        <v/>
      </c>
      <c r="B102" s="20">
        <f>'New_4G_Sites'!B102</f>
        <v/>
      </c>
      <c r="C102" s="20">
        <f>IFERROR(MNO_Costs!C102*(100/Settings!C16), "-")</f>
        <v/>
      </c>
      <c r="D102" s="20">
        <f>IFERROR(MNO_Costs!D102*(100/Settings!C16), "-")</f>
        <v/>
      </c>
      <c r="E102" s="20">
        <f>IFERROR(MNO_Costs!E102*(100/Settings!C16), "-")</f>
        <v/>
      </c>
      <c r="F102" s="20">
        <f>IFERROR(MNO_Costs!F102*(100/Settings!C16), "-")</f>
        <v/>
      </c>
      <c r="G102" s="20">
        <f>IFERROR(MNO_Costs!G102*(100/Settings!C16), "-")</f>
        <v/>
      </c>
      <c r="H102" s="20">
        <f>IFERROR(MNO_Costs!H102*(100/Settings!C16), "-")</f>
        <v/>
      </c>
      <c r="I102" s="20">
        <f>IFERROR(MNO_Costs!I102*(100/Settings!C16), "-")</f>
        <v/>
      </c>
      <c r="J102" s="20">
        <f>IFERROR(MNO_Costs!J102*(100/Settings!C16), "-")</f>
        <v/>
      </c>
      <c r="K102" s="20">
        <f>IFERROR(MNO_Costs!K102*(100/Settings!C16), "-")</f>
        <v/>
      </c>
      <c r="L102" s="20">
        <f>IFERROR(MNO_Costs!L102*(100/Settings!C16), "-")</f>
        <v/>
      </c>
      <c r="M102" s="21">
        <f>IFERROR(SUMIF((C102:L102), "&lt;&gt;n/a"), "-")</f>
        <v/>
      </c>
      <c r="N102" s="30">
        <f>(M102)/Pop!M102</f>
        <v/>
      </c>
      <c r="O102">
        <f>IFERROR(INDEX(Options!$J$2:$J$1611,MATCH(A102, Options!$G$2:$G$1611,0)), )</f>
        <v/>
      </c>
      <c r="P102">
        <f>IFERROR(INDEX(Options!$I$2:$I$1611,MATCH(A102, Options!$G$2:$G$1611,0)), )</f>
        <v/>
      </c>
    </row>
    <row r="103">
      <c r="A103" s="20">
        <f>'New_4G_Sites'!A103</f>
        <v/>
      </c>
      <c r="B103" s="20">
        <f>'New_4G_Sites'!B103</f>
        <v/>
      </c>
      <c r="C103" s="20">
        <f>IFERROR(MNO_Costs!C103*(100/Settings!C16), "-")</f>
        <v/>
      </c>
      <c r="D103" s="20">
        <f>IFERROR(MNO_Costs!D103*(100/Settings!C16), "-")</f>
        <v/>
      </c>
      <c r="E103" s="20">
        <f>IFERROR(MNO_Costs!E103*(100/Settings!C16), "-")</f>
        <v/>
      </c>
      <c r="F103" s="20">
        <f>IFERROR(MNO_Costs!F103*(100/Settings!C16), "-")</f>
        <v/>
      </c>
      <c r="G103" s="20">
        <f>IFERROR(MNO_Costs!G103*(100/Settings!C16), "-")</f>
        <v/>
      </c>
      <c r="H103" s="20">
        <f>IFERROR(MNO_Costs!H103*(100/Settings!C16), "-")</f>
        <v/>
      </c>
      <c r="I103" s="20">
        <f>IFERROR(MNO_Costs!I103*(100/Settings!C16), "-")</f>
        <v/>
      </c>
      <c r="J103" s="20">
        <f>IFERROR(MNO_Costs!J103*(100/Settings!C16), "-")</f>
        <v/>
      </c>
      <c r="K103" s="20">
        <f>IFERROR(MNO_Costs!K103*(100/Settings!C16), "-")</f>
        <v/>
      </c>
      <c r="L103" s="20">
        <f>IFERROR(MNO_Costs!L103*(100/Settings!C16), "-")</f>
        <v/>
      </c>
      <c r="M103" s="21">
        <f>IFERROR(SUMIF((C103:L103), "&lt;&gt;n/a"), "-")</f>
        <v/>
      </c>
      <c r="N103" s="30">
        <f>(M103)/Pop!M103</f>
        <v/>
      </c>
      <c r="O103">
        <f>IFERROR(INDEX(Options!$J$2:$J$1611,MATCH(A103, Options!$G$2:$G$1611,0)), )</f>
        <v/>
      </c>
      <c r="P103">
        <f>IFERROR(INDEX(Options!$I$2:$I$1611,MATCH(A103, Options!$G$2:$G$1611,0)), )</f>
        <v/>
      </c>
    </row>
    <row r="104">
      <c r="A104" s="20">
        <f>'New_4G_Sites'!A104</f>
        <v/>
      </c>
      <c r="B104" s="20">
        <f>'New_4G_Sites'!B104</f>
        <v/>
      </c>
      <c r="C104" s="20">
        <f>IFERROR(MNO_Costs!C104*(100/Settings!C16), "-")</f>
        <v/>
      </c>
      <c r="D104" s="20">
        <f>IFERROR(MNO_Costs!D104*(100/Settings!C16), "-")</f>
        <v/>
      </c>
      <c r="E104" s="20">
        <f>IFERROR(MNO_Costs!E104*(100/Settings!C16), "-")</f>
        <v/>
      </c>
      <c r="F104" s="20">
        <f>IFERROR(MNO_Costs!F104*(100/Settings!C16), "-")</f>
        <v/>
      </c>
      <c r="G104" s="20">
        <f>IFERROR(MNO_Costs!G104*(100/Settings!C16), "-")</f>
        <v/>
      </c>
      <c r="H104" s="20">
        <f>IFERROR(MNO_Costs!H104*(100/Settings!C16), "-")</f>
        <v/>
      </c>
      <c r="I104" s="20">
        <f>IFERROR(MNO_Costs!I104*(100/Settings!C16), "-")</f>
        <v/>
      </c>
      <c r="J104" s="20">
        <f>IFERROR(MNO_Costs!J104*(100/Settings!C16), "-")</f>
        <v/>
      </c>
      <c r="K104" s="20">
        <f>IFERROR(MNO_Costs!K104*(100/Settings!C16), "-")</f>
        <v/>
      </c>
      <c r="L104" s="20">
        <f>IFERROR(MNO_Costs!L104*(100/Settings!C16), "-")</f>
        <v/>
      </c>
      <c r="M104" s="21">
        <f>IFERROR(SUMIF((C104:L104), "&lt;&gt;n/a"), "-")</f>
        <v/>
      </c>
      <c r="N104" s="30">
        <f>(M104)/Pop!M104</f>
        <v/>
      </c>
      <c r="O104">
        <f>IFERROR(INDEX(Options!$J$2:$J$1611,MATCH(A104, Options!$G$2:$G$1611,0)), )</f>
        <v/>
      </c>
      <c r="P104">
        <f>IFERROR(INDEX(Options!$I$2:$I$1611,MATCH(A104, Options!$G$2:$G$1611,0)), )</f>
        <v/>
      </c>
    </row>
    <row r="105">
      <c r="A105" s="20">
        <f>'New_4G_Sites'!A105</f>
        <v/>
      </c>
      <c r="B105" s="20">
        <f>'New_4G_Sites'!B105</f>
        <v/>
      </c>
      <c r="C105" s="20">
        <f>IFERROR(MNO_Costs!C105*(100/Settings!C16), "-")</f>
        <v/>
      </c>
      <c r="D105" s="20">
        <f>IFERROR(MNO_Costs!D105*(100/Settings!C16), "-")</f>
        <v/>
      </c>
      <c r="E105" s="20">
        <f>IFERROR(MNO_Costs!E105*(100/Settings!C16), "-")</f>
        <v/>
      </c>
      <c r="F105" s="20">
        <f>IFERROR(MNO_Costs!F105*(100/Settings!C16), "-")</f>
        <v/>
      </c>
      <c r="G105" s="20">
        <f>IFERROR(MNO_Costs!G105*(100/Settings!C16), "-")</f>
        <v/>
      </c>
      <c r="H105" s="20">
        <f>IFERROR(MNO_Costs!H105*(100/Settings!C16), "-")</f>
        <v/>
      </c>
      <c r="I105" s="20">
        <f>IFERROR(MNO_Costs!I105*(100/Settings!C16), "-")</f>
        <v/>
      </c>
      <c r="J105" s="20">
        <f>IFERROR(MNO_Costs!J105*(100/Settings!C16), "-")</f>
        <v/>
      </c>
      <c r="K105" s="20">
        <f>IFERROR(MNO_Costs!K105*(100/Settings!C16), "-")</f>
        <v/>
      </c>
      <c r="L105" s="20">
        <f>IFERROR(MNO_Costs!L105*(100/Settings!C16), "-")</f>
        <v/>
      </c>
      <c r="M105" s="21">
        <f>IFERROR(SUMIF((C105:L105), "&lt;&gt;n/a"), "-")</f>
        <v/>
      </c>
      <c r="N105" s="30">
        <f>(M105)/Pop!M105</f>
        <v/>
      </c>
      <c r="O105">
        <f>IFERROR(INDEX(Options!$J$2:$J$1611,MATCH(A105, Options!$G$2:$G$1611,0)), )</f>
        <v/>
      </c>
      <c r="P105">
        <f>IFERROR(INDEX(Options!$I$2:$I$1611,MATCH(A105, Options!$G$2:$G$1611,0)), )</f>
        <v/>
      </c>
    </row>
    <row r="106">
      <c r="A106" s="20">
        <f>'New_4G_Sites'!A106</f>
        <v/>
      </c>
      <c r="B106" s="20">
        <f>'New_4G_Sites'!B106</f>
        <v/>
      </c>
      <c r="C106" s="20">
        <f>IFERROR(MNO_Costs!C106*(100/Settings!C16), "-")</f>
        <v/>
      </c>
      <c r="D106" s="20">
        <f>IFERROR(MNO_Costs!D106*(100/Settings!C16), "-")</f>
        <v/>
      </c>
      <c r="E106" s="20">
        <f>IFERROR(MNO_Costs!E106*(100/Settings!C16), "-")</f>
        <v/>
      </c>
      <c r="F106" s="20">
        <f>IFERROR(MNO_Costs!F106*(100/Settings!C16), "-")</f>
        <v/>
      </c>
      <c r="G106" s="20">
        <f>IFERROR(MNO_Costs!G106*(100/Settings!C16), "-")</f>
        <v/>
      </c>
      <c r="H106" s="20">
        <f>IFERROR(MNO_Costs!H106*(100/Settings!C16), "-")</f>
        <v/>
      </c>
      <c r="I106" s="20">
        <f>IFERROR(MNO_Costs!I106*(100/Settings!C16), "-")</f>
        <v/>
      </c>
      <c r="J106" s="20">
        <f>IFERROR(MNO_Costs!J106*(100/Settings!C16), "-")</f>
        <v/>
      </c>
      <c r="K106" s="20">
        <f>IFERROR(MNO_Costs!K106*(100/Settings!C16), "-")</f>
        <v/>
      </c>
      <c r="L106" s="20">
        <f>IFERROR(MNO_Costs!L106*(100/Settings!C16), "-")</f>
        <v/>
      </c>
      <c r="M106" s="21">
        <f>IFERROR(SUMIF((C106:L106), "&lt;&gt;n/a"), "-")</f>
        <v/>
      </c>
      <c r="N106" s="30">
        <f>(M106)/Pop!M106</f>
        <v/>
      </c>
      <c r="O106">
        <f>IFERROR(INDEX(Options!$J$2:$J$1611,MATCH(A106, Options!$G$2:$G$1611,0)), )</f>
        <v/>
      </c>
      <c r="P106">
        <f>IFERROR(INDEX(Options!$I$2:$I$1611,MATCH(A106, Options!$G$2:$G$1611,0)), )</f>
        <v/>
      </c>
    </row>
    <row r="107">
      <c r="A107" s="20">
        <f>'New_4G_Sites'!A107</f>
        <v/>
      </c>
      <c r="B107" s="20">
        <f>'New_4G_Sites'!B107</f>
        <v/>
      </c>
      <c r="C107" s="20">
        <f>IFERROR(MNO_Costs!C107*(100/Settings!C16), "-")</f>
        <v/>
      </c>
      <c r="D107" s="20">
        <f>IFERROR(MNO_Costs!D107*(100/Settings!C16), "-")</f>
        <v/>
      </c>
      <c r="E107" s="20">
        <f>IFERROR(MNO_Costs!E107*(100/Settings!C16), "-")</f>
        <v/>
      </c>
      <c r="F107" s="20">
        <f>IFERROR(MNO_Costs!F107*(100/Settings!C16), "-")</f>
        <v/>
      </c>
      <c r="G107" s="20">
        <f>IFERROR(MNO_Costs!G107*(100/Settings!C16), "-")</f>
        <v/>
      </c>
      <c r="H107" s="20">
        <f>IFERROR(MNO_Costs!H107*(100/Settings!C16), "-")</f>
        <v/>
      </c>
      <c r="I107" s="20">
        <f>IFERROR(MNO_Costs!I107*(100/Settings!C16), "-")</f>
        <v/>
      </c>
      <c r="J107" s="20">
        <f>IFERROR(MNO_Costs!J107*(100/Settings!C16), "-")</f>
        <v/>
      </c>
      <c r="K107" s="20">
        <f>IFERROR(MNO_Costs!K107*(100/Settings!C16), "-")</f>
        <v/>
      </c>
      <c r="L107" s="20">
        <f>IFERROR(MNO_Costs!L107*(100/Settings!C16), "-")</f>
        <v/>
      </c>
      <c r="M107" s="21">
        <f>IFERROR(SUMIF((C107:L107), "&lt;&gt;n/a"), "-")</f>
        <v/>
      </c>
      <c r="N107" s="30">
        <f>(M107)/Pop!M107</f>
        <v/>
      </c>
      <c r="O107">
        <f>IFERROR(INDEX(Options!$J$2:$J$1611,MATCH(A107, Options!$G$2:$G$1611,0)), )</f>
        <v/>
      </c>
      <c r="P107">
        <f>IFERROR(INDEX(Options!$I$2:$I$1611,MATCH(A107, Options!$G$2:$G$1611,0)), )</f>
        <v/>
      </c>
    </row>
    <row r="108">
      <c r="A108" s="20">
        <f>'New_4G_Sites'!A108</f>
        <v/>
      </c>
      <c r="B108" s="20">
        <f>'New_4G_Sites'!B108</f>
        <v/>
      </c>
      <c r="C108" s="20">
        <f>IFERROR(MNO_Costs!C108*(100/Settings!C16), "-")</f>
        <v/>
      </c>
      <c r="D108" s="20">
        <f>IFERROR(MNO_Costs!D108*(100/Settings!C16), "-")</f>
        <v/>
      </c>
      <c r="E108" s="20">
        <f>IFERROR(MNO_Costs!E108*(100/Settings!C16), "-")</f>
        <v/>
      </c>
      <c r="F108" s="20">
        <f>IFERROR(MNO_Costs!F108*(100/Settings!C16), "-")</f>
        <v/>
      </c>
      <c r="G108" s="20">
        <f>IFERROR(MNO_Costs!G108*(100/Settings!C16), "-")</f>
        <v/>
      </c>
      <c r="H108" s="20">
        <f>IFERROR(MNO_Costs!H108*(100/Settings!C16), "-")</f>
        <v/>
      </c>
      <c r="I108" s="20">
        <f>IFERROR(MNO_Costs!I108*(100/Settings!C16), "-")</f>
        <v/>
      </c>
      <c r="J108" s="20">
        <f>IFERROR(MNO_Costs!J108*(100/Settings!C16), "-")</f>
        <v/>
      </c>
      <c r="K108" s="20">
        <f>IFERROR(MNO_Costs!K108*(100/Settings!C16), "-")</f>
        <v/>
      </c>
      <c r="L108" s="20">
        <f>IFERROR(MNO_Costs!L108*(100/Settings!C16), "-")</f>
        <v/>
      </c>
      <c r="M108" s="21">
        <f>IFERROR(SUMIF((C108:L108), "&lt;&gt;n/a"), "-")</f>
        <v/>
      </c>
      <c r="N108" s="30">
        <f>(M108)/Pop!M108</f>
        <v/>
      </c>
      <c r="O108">
        <f>IFERROR(INDEX(Options!$J$2:$J$1611,MATCH(A108, Options!$G$2:$G$1611,0)), )</f>
        <v/>
      </c>
      <c r="P108">
        <f>IFERROR(INDEX(Options!$I$2:$I$1611,MATCH(A108, Options!$G$2:$G$1611,0)), )</f>
        <v/>
      </c>
    </row>
    <row r="109">
      <c r="A109" s="20">
        <f>'New_4G_Sites'!A109</f>
        <v/>
      </c>
      <c r="B109" s="20">
        <f>'New_4G_Sites'!B109</f>
        <v/>
      </c>
      <c r="C109" s="20">
        <f>IFERROR(MNO_Costs!C109*(100/Settings!C16), "-")</f>
        <v/>
      </c>
      <c r="D109" s="20">
        <f>IFERROR(MNO_Costs!D109*(100/Settings!C16), "-")</f>
        <v/>
      </c>
      <c r="E109" s="20">
        <f>IFERROR(MNO_Costs!E109*(100/Settings!C16), "-")</f>
        <v/>
      </c>
      <c r="F109" s="20">
        <f>IFERROR(MNO_Costs!F109*(100/Settings!C16), "-")</f>
        <v/>
      </c>
      <c r="G109" s="20">
        <f>IFERROR(MNO_Costs!G109*(100/Settings!C16), "-")</f>
        <v/>
      </c>
      <c r="H109" s="20">
        <f>IFERROR(MNO_Costs!H109*(100/Settings!C16), "-")</f>
        <v/>
      </c>
      <c r="I109" s="20">
        <f>IFERROR(MNO_Costs!I109*(100/Settings!C16), "-")</f>
        <v/>
      </c>
      <c r="J109" s="20">
        <f>IFERROR(MNO_Costs!J109*(100/Settings!C16), "-")</f>
        <v/>
      </c>
      <c r="K109" s="20">
        <f>IFERROR(MNO_Costs!K109*(100/Settings!C16), "-")</f>
        <v/>
      </c>
      <c r="L109" s="20">
        <f>IFERROR(MNO_Costs!L109*(100/Settings!C16), "-")</f>
        <v/>
      </c>
      <c r="M109" s="21">
        <f>IFERROR(SUMIF((C109:L109), "&lt;&gt;n/a"), "-")</f>
        <v/>
      </c>
      <c r="N109" s="30">
        <f>(M109)/Pop!M109</f>
        <v/>
      </c>
      <c r="O109">
        <f>IFERROR(INDEX(Options!$J$2:$J$1611,MATCH(A109, Options!$G$2:$G$1611,0)), )</f>
        <v/>
      </c>
      <c r="P109">
        <f>IFERROR(INDEX(Options!$I$2:$I$1611,MATCH(A109, Options!$G$2:$G$1611,0)), )</f>
        <v/>
      </c>
    </row>
    <row r="110">
      <c r="A110" s="20">
        <f>'New_4G_Sites'!A110</f>
        <v/>
      </c>
      <c r="B110" s="20">
        <f>'New_4G_Sites'!B110</f>
        <v/>
      </c>
      <c r="C110" s="20">
        <f>IFERROR(MNO_Costs!C110*(100/Settings!C16), "-")</f>
        <v/>
      </c>
      <c r="D110" s="20">
        <f>IFERROR(MNO_Costs!D110*(100/Settings!C16), "-")</f>
        <v/>
      </c>
      <c r="E110" s="20">
        <f>IFERROR(MNO_Costs!E110*(100/Settings!C16), "-")</f>
        <v/>
      </c>
      <c r="F110" s="20">
        <f>IFERROR(MNO_Costs!F110*(100/Settings!C16), "-")</f>
        <v/>
      </c>
      <c r="G110" s="20">
        <f>IFERROR(MNO_Costs!G110*(100/Settings!C16), "-")</f>
        <v/>
      </c>
      <c r="H110" s="20">
        <f>IFERROR(MNO_Costs!H110*(100/Settings!C16), "-")</f>
        <v/>
      </c>
      <c r="I110" s="20">
        <f>IFERROR(MNO_Costs!I110*(100/Settings!C16), "-")</f>
        <v/>
      </c>
      <c r="J110" s="20">
        <f>IFERROR(MNO_Costs!J110*(100/Settings!C16), "-")</f>
        <v/>
      </c>
      <c r="K110" s="20">
        <f>IFERROR(MNO_Costs!K110*(100/Settings!C16), "-")</f>
        <v/>
      </c>
      <c r="L110" s="20">
        <f>IFERROR(MNO_Costs!L110*(100/Settings!C16), "-")</f>
        <v/>
      </c>
      <c r="M110" s="21">
        <f>IFERROR(SUMIF((C110:L110), "&lt;&gt;n/a"), "-")</f>
        <v/>
      </c>
      <c r="N110" s="30">
        <f>(M110)/Pop!M110</f>
        <v/>
      </c>
      <c r="O110">
        <f>IFERROR(INDEX(Options!$J$2:$J$1611,MATCH(A110, Options!$G$2:$G$1611,0)), )</f>
        <v/>
      </c>
      <c r="P110">
        <f>IFERROR(INDEX(Options!$I$2:$I$1611,MATCH(A110, Options!$G$2:$G$1611,0)), )</f>
        <v/>
      </c>
    </row>
    <row r="111">
      <c r="A111" s="20">
        <f>'New_4G_Sites'!A111</f>
        <v/>
      </c>
      <c r="B111" s="20">
        <f>'New_4G_Sites'!B111</f>
        <v/>
      </c>
      <c r="C111" s="20">
        <f>IFERROR(MNO_Costs!C111*(100/Settings!C16), "-")</f>
        <v/>
      </c>
      <c r="D111" s="20">
        <f>IFERROR(MNO_Costs!D111*(100/Settings!C16), "-")</f>
        <v/>
      </c>
      <c r="E111" s="20">
        <f>IFERROR(MNO_Costs!E111*(100/Settings!C16), "-")</f>
        <v/>
      </c>
      <c r="F111" s="20">
        <f>IFERROR(MNO_Costs!F111*(100/Settings!C16), "-")</f>
        <v/>
      </c>
      <c r="G111" s="20">
        <f>IFERROR(MNO_Costs!G111*(100/Settings!C16), "-")</f>
        <v/>
      </c>
      <c r="H111" s="20">
        <f>IFERROR(MNO_Costs!H111*(100/Settings!C16), "-")</f>
        <v/>
      </c>
      <c r="I111" s="20">
        <f>IFERROR(MNO_Costs!I111*(100/Settings!C16), "-")</f>
        <v/>
      </c>
      <c r="J111" s="20">
        <f>IFERROR(MNO_Costs!J111*(100/Settings!C16), "-")</f>
        <v/>
      </c>
      <c r="K111" s="20">
        <f>IFERROR(MNO_Costs!K111*(100/Settings!C16), "-")</f>
        <v/>
      </c>
      <c r="L111" s="20">
        <f>IFERROR(MNO_Costs!L111*(100/Settings!C16), "-")</f>
        <v/>
      </c>
      <c r="M111" s="21">
        <f>IFERROR(SUMIF((C111:L111), "&lt;&gt;n/a"), "-")</f>
        <v/>
      </c>
      <c r="N111" s="30">
        <f>(M111)/Pop!M111</f>
        <v/>
      </c>
      <c r="O111">
        <f>IFERROR(INDEX(Options!$J$2:$J$1611,MATCH(A111, Options!$G$2:$G$1611,0)), )</f>
        <v/>
      </c>
      <c r="P111">
        <f>IFERROR(INDEX(Options!$I$2:$I$1611,MATCH(A111, Options!$G$2:$G$1611,0)), )</f>
        <v/>
      </c>
    </row>
    <row r="112">
      <c r="A112" s="20">
        <f>'New_4G_Sites'!A112</f>
        <v/>
      </c>
      <c r="B112" s="20">
        <f>'New_4G_Sites'!B112</f>
        <v/>
      </c>
      <c r="C112" s="20">
        <f>IFERROR(MNO_Costs!C112*(100/Settings!C16), "-")</f>
        <v/>
      </c>
      <c r="D112" s="20">
        <f>IFERROR(MNO_Costs!D112*(100/Settings!C16), "-")</f>
        <v/>
      </c>
      <c r="E112" s="20">
        <f>IFERROR(MNO_Costs!E112*(100/Settings!C16), "-")</f>
        <v/>
      </c>
      <c r="F112" s="20">
        <f>IFERROR(MNO_Costs!F112*(100/Settings!C16), "-")</f>
        <v/>
      </c>
      <c r="G112" s="20">
        <f>IFERROR(MNO_Costs!G112*(100/Settings!C16), "-")</f>
        <v/>
      </c>
      <c r="H112" s="20">
        <f>IFERROR(MNO_Costs!H112*(100/Settings!C16), "-")</f>
        <v/>
      </c>
      <c r="I112" s="20">
        <f>IFERROR(MNO_Costs!I112*(100/Settings!C16), "-")</f>
        <v/>
      </c>
      <c r="J112" s="20">
        <f>IFERROR(MNO_Costs!J112*(100/Settings!C16), "-")</f>
        <v/>
      </c>
      <c r="K112" s="20">
        <f>IFERROR(MNO_Costs!K112*(100/Settings!C16), "-")</f>
        <v/>
      </c>
      <c r="L112" s="20">
        <f>IFERROR(MNO_Costs!L112*(100/Settings!C16), "-")</f>
        <v/>
      </c>
      <c r="M112" s="21">
        <f>IFERROR(SUMIF((C112:L112), "&lt;&gt;n/a"), "-")</f>
        <v/>
      </c>
      <c r="N112" s="30">
        <f>(M112)/Pop!M112</f>
        <v/>
      </c>
      <c r="O112">
        <f>IFERROR(INDEX(Options!$J$2:$J$1611,MATCH(A112, Options!$G$2:$G$1611,0)), )</f>
        <v/>
      </c>
      <c r="P112">
        <f>IFERROR(INDEX(Options!$I$2:$I$1611,MATCH(A112, Options!$G$2:$G$1611,0)), )</f>
        <v/>
      </c>
    </row>
    <row r="113">
      <c r="A113" s="20">
        <f>'New_4G_Sites'!A113</f>
        <v/>
      </c>
      <c r="B113" s="20">
        <f>'New_4G_Sites'!B113</f>
        <v/>
      </c>
      <c r="C113" s="20">
        <f>IFERROR(MNO_Costs!C113*(100/Settings!C16), "-")</f>
        <v/>
      </c>
      <c r="D113" s="20">
        <f>IFERROR(MNO_Costs!D113*(100/Settings!C16), "-")</f>
        <v/>
      </c>
      <c r="E113" s="20">
        <f>IFERROR(MNO_Costs!E113*(100/Settings!C16), "-")</f>
        <v/>
      </c>
      <c r="F113" s="20">
        <f>IFERROR(MNO_Costs!F113*(100/Settings!C16), "-")</f>
        <v/>
      </c>
      <c r="G113" s="20">
        <f>IFERROR(MNO_Costs!G113*(100/Settings!C16), "-")</f>
        <v/>
      </c>
      <c r="H113" s="20">
        <f>IFERROR(MNO_Costs!H113*(100/Settings!C16), "-")</f>
        <v/>
      </c>
      <c r="I113" s="20">
        <f>IFERROR(MNO_Costs!I113*(100/Settings!C16), "-")</f>
        <v/>
      </c>
      <c r="J113" s="20">
        <f>IFERROR(MNO_Costs!J113*(100/Settings!C16), "-")</f>
        <v/>
      </c>
      <c r="K113" s="20">
        <f>IFERROR(MNO_Costs!K113*(100/Settings!C16), "-")</f>
        <v/>
      </c>
      <c r="L113" s="20">
        <f>IFERROR(MNO_Costs!L113*(100/Settings!C16), "-")</f>
        <v/>
      </c>
      <c r="M113" s="21">
        <f>IFERROR(SUMIF((C113:L113), "&lt;&gt;n/a"), "-")</f>
        <v/>
      </c>
      <c r="N113" s="30">
        <f>(M113)/Pop!M113</f>
        <v/>
      </c>
      <c r="O113">
        <f>IFERROR(INDEX(Options!$J$2:$J$1611,MATCH(A113, Options!$G$2:$G$1611,0)), )</f>
        <v/>
      </c>
      <c r="P113">
        <f>IFERROR(INDEX(Options!$I$2:$I$1611,MATCH(A113, Options!$G$2:$G$1611,0)), )</f>
        <v/>
      </c>
    </row>
    <row r="114">
      <c r="A114" s="20">
        <f>'New_4G_Sites'!A114</f>
        <v/>
      </c>
      <c r="B114" s="20">
        <f>'New_4G_Sites'!B114</f>
        <v/>
      </c>
      <c r="C114" s="20">
        <f>IFERROR(MNO_Costs!C114*(100/Settings!C16), "-")</f>
        <v/>
      </c>
      <c r="D114" s="20">
        <f>IFERROR(MNO_Costs!D114*(100/Settings!C16), "-")</f>
        <v/>
      </c>
      <c r="E114" s="20">
        <f>IFERROR(MNO_Costs!E114*(100/Settings!C16), "-")</f>
        <v/>
      </c>
      <c r="F114" s="20">
        <f>IFERROR(MNO_Costs!F114*(100/Settings!C16), "-")</f>
        <v/>
      </c>
      <c r="G114" s="20">
        <f>IFERROR(MNO_Costs!G114*(100/Settings!C16), "-")</f>
        <v/>
      </c>
      <c r="H114" s="20">
        <f>IFERROR(MNO_Costs!H114*(100/Settings!C16), "-")</f>
        <v/>
      </c>
      <c r="I114" s="20">
        <f>IFERROR(MNO_Costs!I114*(100/Settings!C16), "-")</f>
        <v/>
      </c>
      <c r="J114" s="20">
        <f>IFERROR(MNO_Costs!J114*(100/Settings!C16), "-")</f>
        <v/>
      </c>
      <c r="K114" s="20">
        <f>IFERROR(MNO_Costs!K114*(100/Settings!C16), "-")</f>
        <v/>
      </c>
      <c r="L114" s="20">
        <f>IFERROR(MNO_Costs!L114*(100/Settings!C16), "-")</f>
        <v/>
      </c>
      <c r="M114" s="21">
        <f>IFERROR(SUMIF((C114:L114), "&lt;&gt;n/a"), "-")</f>
        <v/>
      </c>
      <c r="N114" s="30">
        <f>(M114)/Pop!M114</f>
        <v/>
      </c>
      <c r="O114">
        <f>IFERROR(INDEX(Options!$J$2:$J$1611,MATCH(A114, Options!$G$2:$G$1611,0)), )</f>
        <v/>
      </c>
      <c r="P114">
        <f>IFERROR(INDEX(Options!$I$2:$I$1611,MATCH(A114, Options!$G$2:$G$1611,0)), )</f>
        <v/>
      </c>
    </row>
    <row r="115">
      <c r="A115" s="20">
        <f>'New_4G_Sites'!A115</f>
        <v/>
      </c>
      <c r="B115" s="20">
        <f>'New_4G_Sites'!B115</f>
        <v/>
      </c>
      <c r="C115" s="20">
        <f>IFERROR(MNO_Costs!C115*(100/Settings!C16), "-")</f>
        <v/>
      </c>
      <c r="D115" s="20">
        <f>IFERROR(MNO_Costs!D115*(100/Settings!C16), "-")</f>
        <v/>
      </c>
      <c r="E115" s="20">
        <f>IFERROR(MNO_Costs!E115*(100/Settings!C16), "-")</f>
        <v/>
      </c>
      <c r="F115" s="20">
        <f>IFERROR(MNO_Costs!F115*(100/Settings!C16), "-")</f>
        <v/>
      </c>
      <c r="G115" s="20">
        <f>IFERROR(MNO_Costs!G115*(100/Settings!C16), "-")</f>
        <v/>
      </c>
      <c r="H115" s="20">
        <f>IFERROR(MNO_Costs!H115*(100/Settings!C16), "-")</f>
        <v/>
      </c>
      <c r="I115" s="20">
        <f>IFERROR(MNO_Costs!I115*(100/Settings!C16), "-")</f>
        <v/>
      </c>
      <c r="J115" s="20">
        <f>IFERROR(MNO_Costs!J115*(100/Settings!C16), "-")</f>
        <v/>
      </c>
      <c r="K115" s="20">
        <f>IFERROR(MNO_Costs!K115*(100/Settings!C16), "-")</f>
        <v/>
      </c>
      <c r="L115" s="20">
        <f>IFERROR(MNO_Costs!L115*(100/Settings!C16), "-")</f>
        <v/>
      </c>
      <c r="M115" s="21">
        <f>IFERROR(SUMIF((C115:L115), "&lt;&gt;n/a"), "-")</f>
        <v/>
      </c>
      <c r="N115" s="30">
        <f>(M115)/Pop!M115</f>
        <v/>
      </c>
      <c r="O115">
        <f>IFERROR(INDEX(Options!$J$2:$J$1611,MATCH(A115, Options!$G$2:$G$1611,0)), )</f>
        <v/>
      </c>
      <c r="P115">
        <f>IFERROR(INDEX(Options!$I$2:$I$1611,MATCH(A115, Options!$G$2:$G$1611,0)), )</f>
        <v/>
      </c>
    </row>
    <row r="116">
      <c r="A116" s="20">
        <f>'New_4G_Sites'!A116</f>
        <v/>
      </c>
      <c r="B116" s="20">
        <f>'New_4G_Sites'!B116</f>
        <v/>
      </c>
      <c r="C116" s="20">
        <f>IFERROR(MNO_Costs!C116*(100/Settings!C16), "-")</f>
        <v/>
      </c>
      <c r="D116" s="20">
        <f>IFERROR(MNO_Costs!D116*(100/Settings!C16), "-")</f>
        <v/>
      </c>
      <c r="E116" s="20">
        <f>IFERROR(MNO_Costs!E116*(100/Settings!C16), "-")</f>
        <v/>
      </c>
      <c r="F116" s="20">
        <f>IFERROR(MNO_Costs!F116*(100/Settings!C16), "-")</f>
        <v/>
      </c>
      <c r="G116" s="20">
        <f>IFERROR(MNO_Costs!G116*(100/Settings!C16), "-")</f>
        <v/>
      </c>
      <c r="H116" s="20">
        <f>IFERROR(MNO_Costs!H116*(100/Settings!C16), "-")</f>
        <v/>
      </c>
      <c r="I116" s="20">
        <f>IFERROR(MNO_Costs!I116*(100/Settings!C16), "-")</f>
        <v/>
      </c>
      <c r="J116" s="20">
        <f>IFERROR(MNO_Costs!J116*(100/Settings!C16), "-")</f>
        <v/>
      </c>
      <c r="K116" s="20">
        <f>IFERROR(MNO_Costs!K116*(100/Settings!C16), "-")</f>
        <v/>
      </c>
      <c r="L116" s="20">
        <f>IFERROR(MNO_Costs!L116*(100/Settings!C16), "-")</f>
        <v/>
      </c>
      <c r="M116" s="21">
        <f>IFERROR(SUMIF((C116:L116), "&lt;&gt;n/a"), "-")</f>
        <v/>
      </c>
      <c r="N116" s="30">
        <f>(M116)/Pop!M116</f>
        <v/>
      </c>
      <c r="O116">
        <f>IFERROR(INDEX(Options!$J$2:$J$1611,MATCH(A116, Options!$G$2:$G$1611,0)), )</f>
        <v/>
      </c>
      <c r="P116">
        <f>IFERROR(INDEX(Options!$I$2:$I$1611,MATCH(A116, Options!$G$2:$G$1611,0)), )</f>
        <v/>
      </c>
    </row>
    <row r="117">
      <c r="A117" s="20">
        <f>'New_4G_Sites'!A117</f>
        <v/>
      </c>
      <c r="B117" s="20">
        <f>'New_4G_Sites'!B117</f>
        <v/>
      </c>
      <c r="C117" s="20">
        <f>IFERROR(MNO_Costs!C117*(100/Settings!C16), "-")</f>
        <v/>
      </c>
      <c r="D117" s="20">
        <f>IFERROR(MNO_Costs!D117*(100/Settings!C16), "-")</f>
        <v/>
      </c>
      <c r="E117" s="20">
        <f>IFERROR(MNO_Costs!E117*(100/Settings!C16), "-")</f>
        <v/>
      </c>
      <c r="F117" s="20">
        <f>IFERROR(MNO_Costs!F117*(100/Settings!C16), "-")</f>
        <v/>
      </c>
      <c r="G117" s="20">
        <f>IFERROR(MNO_Costs!G117*(100/Settings!C16), "-")</f>
        <v/>
      </c>
      <c r="H117" s="20">
        <f>IFERROR(MNO_Costs!H117*(100/Settings!C16), "-")</f>
        <v/>
      </c>
      <c r="I117" s="20">
        <f>IFERROR(MNO_Costs!I117*(100/Settings!C16), "-")</f>
        <v/>
      </c>
      <c r="J117" s="20">
        <f>IFERROR(MNO_Costs!J117*(100/Settings!C16), "-")</f>
        <v/>
      </c>
      <c r="K117" s="20">
        <f>IFERROR(MNO_Costs!K117*(100/Settings!C16), "-")</f>
        <v/>
      </c>
      <c r="L117" s="20">
        <f>IFERROR(MNO_Costs!L117*(100/Settings!C16), "-")</f>
        <v/>
      </c>
      <c r="M117" s="21">
        <f>IFERROR(SUMIF((C117:L117), "&lt;&gt;n/a"), "-")</f>
        <v/>
      </c>
      <c r="N117" s="30">
        <f>(M117)/Pop!M117</f>
        <v/>
      </c>
      <c r="O117">
        <f>IFERROR(INDEX(Options!$J$2:$J$1611,MATCH(A117, Options!$G$2:$G$1611,0)), )</f>
        <v/>
      </c>
      <c r="P117">
        <f>IFERROR(INDEX(Options!$I$2:$I$1611,MATCH(A117, Options!$G$2:$G$1611,0)), )</f>
        <v/>
      </c>
    </row>
    <row r="118">
      <c r="A118" s="20">
        <f>'New_4G_Sites'!A118</f>
        <v/>
      </c>
      <c r="B118" s="20">
        <f>'New_4G_Sites'!B118</f>
        <v/>
      </c>
      <c r="C118" s="20">
        <f>IFERROR(MNO_Costs!C118*(100/Settings!C16), "-")</f>
        <v/>
      </c>
      <c r="D118" s="20">
        <f>IFERROR(MNO_Costs!D118*(100/Settings!C16), "-")</f>
        <v/>
      </c>
      <c r="E118" s="20">
        <f>IFERROR(MNO_Costs!E118*(100/Settings!C16), "-")</f>
        <v/>
      </c>
      <c r="F118" s="20">
        <f>IFERROR(MNO_Costs!F118*(100/Settings!C16), "-")</f>
        <v/>
      </c>
      <c r="G118" s="20">
        <f>IFERROR(MNO_Costs!G118*(100/Settings!C16), "-")</f>
        <v/>
      </c>
      <c r="H118" s="20">
        <f>IFERROR(MNO_Costs!H118*(100/Settings!C16), "-")</f>
        <v/>
      </c>
      <c r="I118" s="20">
        <f>IFERROR(MNO_Costs!I118*(100/Settings!C16), "-")</f>
        <v/>
      </c>
      <c r="J118" s="20">
        <f>IFERROR(MNO_Costs!J118*(100/Settings!C16), "-")</f>
        <v/>
      </c>
      <c r="K118" s="20">
        <f>IFERROR(MNO_Costs!K118*(100/Settings!C16), "-")</f>
        <v/>
      </c>
      <c r="L118" s="20">
        <f>IFERROR(MNO_Costs!L118*(100/Settings!C16), "-")</f>
        <v/>
      </c>
      <c r="M118" s="21">
        <f>IFERROR(SUMIF((C118:L118), "&lt;&gt;n/a"), "-")</f>
        <v/>
      </c>
      <c r="N118" s="30">
        <f>(M118)/Pop!M118</f>
        <v/>
      </c>
      <c r="O118">
        <f>IFERROR(INDEX(Options!$J$2:$J$1611,MATCH(A118, Options!$G$2:$G$1611,0)), )</f>
        <v/>
      </c>
      <c r="P118">
        <f>IFERROR(INDEX(Options!$I$2:$I$1611,MATCH(A118, Options!$G$2:$G$1611,0)), )</f>
        <v/>
      </c>
    </row>
    <row r="119">
      <c r="A119" s="20">
        <f>'New_4G_Sites'!A119</f>
        <v/>
      </c>
      <c r="B119" s="20">
        <f>'New_4G_Sites'!B119</f>
        <v/>
      </c>
      <c r="C119" s="20">
        <f>IFERROR(MNO_Costs!C119*(100/Settings!C16), "-")</f>
        <v/>
      </c>
      <c r="D119" s="20">
        <f>IFERROR(MNO_Costs!D119*(100/Settings!C16), "-")</f>
        <v/>
      </c>
      <c r="E119" s="20">
        <f>IFERROR(MNO_Costs!E119*(100/Settings!C16), "-")</f>
        <v/>
      </c>
      <c r="F119" s="20">
        <f>IFERROR(MNO_Costs!F119*(100/Settings!C16), "-")</f>
        <v/>
      </c>
      <c r="G119" s="20">
        <f>IFERROR(MNO_Costs!G119*(100/Settings!C16), "-")</f>
        <v/>
      </c>
      <c r="H119" s="20">
        <f>IFERROR(MNO_Costs!H119*(100/Settings!C16), "-")</f>
        <v/>
      </c>
      <c r="I119" s="20">
        <f>IFERROR(MNO_Costs!I119*(100/Settings!C16), "-")</f>
        <v/>
      </c>
      <c r="J119" s="20">
        <f>IFERROR(MNO_Costs!J119*(100/Settings!C16), "-")</f>
        <v/>
      </c>
      <c r="K119" s="20">
        <f>IFERROR(MNO_Costs!K119*(100/Settings!C16), "-")</f>
        <v/>
      </c>
      <c r="L119" s="20">
        <f>IFERROR(MNO_Costs!L119*(100/Settings!C16), "-")</f>
        <v/>
      </c>
      <c r="M119" s="21">
        <f>IFERROR(SUMIF((C119:L119), "&lt;&gt;n/a"), "-")</f>
        <v/>
      </c>
      <c r="N119" s="30">
        <f>(M119)/Pop!M119</f>
        <v/>
      </c>
      <c r="O119">
        <f>IFERROR(INDEX(Options!$J$2:$J$1611,MATCH(A119, Options!$G$2:$G$1611,0)), )</f>
        <v/>
      </c>
      <c r="P119">
        <f>IFERROR(INDEX(Options!$I$2:$I$1611,MATCH(A119, Options!$G$2:$G$1611,0)), )</f>
        <v/>
      </c>
    </row>
    <row r="120">
      <c r="A120" s="20">
        <f>'New_4G_Sites'!A120</f>
        <v/>
      </c>
      <c r="B120" s="20">
        <f>'New_4G_Sites'!B120</f>
        <v/>
      </c>
      <c r="C120" s="20">
        <f>IFERROR(MNO_Costs!C120*(100/Settings!C16), "-")</f>
        <v/>
      </c>
      <c r="D120" s="20">
        <f>IFERROR(MNO_Costs!D120*(100/Settings!C16), "-")</f>
        <v/>
      </c>
      <c r="E120" s="20">
        <f>IFERROR(MNO_Costs!E120*(100/Settings!C16), "-")</f>
        <v/>
      </c>
      <c r="F120" s="20">
        <f>IFERROR(MNO_Costs!F120*(100/Settings!C16), "-")</f>
        <v/>
      </c>
      <c r="G120" s="20">
        <f>IFERROR(MNO_Costs!G120*(100/Settings!C16), "-")</f>
        <v/>
      </c>
      <c r="H120" s="20">
        <f>IFERROR(MNO_Costs!H120*(100/Settings!C16), "-")</f>
        <v/>
      </c>
      <c r="I120" s="20">
        <f>IFERROR(MNO_Costs!I120*(100/Settings!C16), "-")</f>
        <v/>
      </c>
      <c r="J120" s="20">
        <f>IFERROR(MNO_Costs!J120*(100/Settings!C16), "-")</f>
        <v/>
      </c>
      <c r="K120" s="20">
        <f>IFERROR(MNO_Costs!K120*(100/Settings!C16), "-")</f>
        <v/>
      </c>
      <c r="L120" s="20">
        <f>IFERROR(MNO_Costs!L120*(100/Settings!C16), "-")</f>
        <v/>
      </c>
      <c r="M120" s="21">
        <f>IFERROR(SUMIF((C120:L120), "&lt;&gt;n/a"), "-")</f>
        <v/>
      </c>
      <c r="N120" s="30">
        <f>(M120)/Pop!M120</f>
        <v/>
      </c>
      <c r="O120">
        <f>IFERROR(INDEX(Options!$J$2:$J$1611,MATCH(A120, Options!$G$2:$G$1611,0)), )</f>
        <v/>
      </c>
      <c r="P120">
        <f>IFERROR(INDEX(Options!$I$2:$I$1611,MATCH(A120, Options!$G$2:$G$1611,0)), )</f>
        <v/>
      </c>
    </row>
    <row r="121">
      <c r="A121" s="20">
        <f>'New_4G_Sites'!A121</f>
        <v/>
      </c>
      <c r="B121" s="20">
        <f>'New_4G_Sites'!B121</f>
        <v/>
      </c>
      <c r="C121" s="20">
        <f>IFERROR(MNO_Costs!C121*(100/Settings!C16), "-")</f>
        <v/>
      </c>
      <c r="D121" s="20">
        <f>IFERROR(MNO_Costs!D121*(100/Settings!C16), "-")</f>
        <v/>
      </c>
      <c r="E121" s="20">
        <f>IFERROR(MNO_Costs!E121*(100/Settings!C16), "-")</f>
        <v/>
      </c>
      <c r="F121" s="20">
        <f>IFERROR(MNO_Costs!F121*(100/Settings!C16), "-")</f>
        <v/>
      </c>
      <c r="G121" s="20">
        <f>IFERROR(MNO_Costs!G121*(100/Settings!C16), "-")</f>
        <v/>
      </c>
      <c r="H121" s="20">
        <f>IFERROR(MNO_Costs!H121*(100/Settings!C16), "-")</f>
        <v/>
      </c>
      <c r="I121" s="20">
        <f>IFERROR(MNO_Costs!I121*(100/Settings!C16), "-")</f>
        <v/>
      </c>
      <c r="J121" s="20">
        <f>IFERROR(MNO_Costs!J121*(100/Settings!C16), "-")</f>
        <v/>
      </c>
      <c r="K121" s="20">
        <f>IFERROR(MNO_Costs!K121*(100/Settings!C16), "-")</f>
        <v/>
      </c>
      <c r="L121" s="20">
        <f>IFERROR(MNO_Costs!L121*(100/Settings!C16), "-")</f>
        <v/>
      </c>
      <c r="M121" s="21">
        <f>IFERROR(SUMIF((C121:L121), "&lt;&gt;n/a"), "-")</f>
        <v/>
      </c>
      <c r="N121" s="30">
        <f>(M121)/Pop!M121</f>
        <v/>
      </c>
      <c r="O121">
        <f>IFERROR(INDEX(Options!$J$2:$J$1611,MATCH(A121, Options!$G$2:$G$1611,0)), )</f>
        <v/>
      </c>
      <c r="P121">
        <f>IFERROR(INDEX(Options!$I$2:$I$1611,MATCH(A121, Options!$G$2:$G$1611,0)), )</f>
        <v/>
      </c>
    </row>
    <row r="122">
      <c r="A122" s="20">
        <f>'New_4G_Sites'!A122</f>
        <v/>
      </c>
      <c r="B122" s="20">
        <f>'New_4G_Sites'!B122</f>
        <v/>
      </c>
      <c r="C122" s="20">
        <f>IFERROR(MNO_Costs!C122*(100/Settings!C16), "-")</f>
        <v/>
      </c>
      <c r="D122" s="20">
        <f>IFERROR(MNO_Costs!D122*(100/Settings!C16), "-")</f>
        <v/>
      </c>
      <c r="E122" s="20">
        <f>IFERROR(MNO_Costs!E122*(100/Settings!C16), "-")</f>
        <v/>
      </c>
      <c r="F122" s="20">
        <f>IFERROR(MNO_Costs!F122*(100/Settings!C16), "-")</f>
        <v/>
      </c>
      <c r="G122" s="20">
        <f>IFERROR(MNO_Costs!G122*(100/Settings!C16), "-")</f>
        <v/>
      </c>
      <c r="H122" s="20">
        <f>IFERROR(MNO_Costs!H122*(100/Settings!C16), "-")</f>
        <v/>
      </c>
      <c r="I122" s="20">
        <f>IFERROR(MNO_Costs!I122*(100/Settings!C16), "-")</f>
        <v/>
      </c>
      <c r="J122" s="20">
        <f>IFERROR(MNO_Costs!J122*(100/Settings!C16), "-")</f>
        <v/>
      </c>
      <c r="K122" s="20">
        <f>IFERROR(MNO_Costs!K122*(100/Settings!C16), "-")</f>
        <v/>
      </c>
      <c r="L122" s="20">
        <f>IFERROR(MNO_Costs!L122*(100/Settings!C16), "-")</f>
        <v/>
      </c>
      <c r="M122" s="21">
        <f>IFERROR(SUMIF((C122:L122), "&lt;&gt;n/a"), "-")</f>
        <v/>
      </c>
      <c r="N122" s="30">
        <f>(M122)/Pop!M122</f>
        <v/>
      </c>
      <c r="O122">
        <f>IFERROR(INDEX(Options!$J$2:$J$1611,MATCH(A122, Options!$G$2:$G$1611,0)), )</f>
        <v/>
      </c>
      <c r="P122">
        <f>IFERROR(INDEX(Options!$I$2:$I$1611,MATCH(A122, Options!$G$2:$G$1611,0)), )</f>
        <v/>
      </c>
    </row>
    <row r="123">
      <c r="A123" s="20">
        <f>'New_4G_Sites'!A123</f>
        <v/>
      </c>
      <c r="B123" s="20">
        <f>'New_4G_Sites'!B123</f>
        <v/>
      </c>
      <c r="C123" s="20">
        <f>IFERROR(MNO_Costs!C123*(100/Settings!C16), "-")</f>
        <v/>
      </c>
      <c r="D123" s="20">
        <f>IFERROR(MNO_Costs!D123*(100/Settings!C16), "-")</f>
        <v/>
      </c>
      <c r="E123" s="20">
        <f>IFERROR(MNO_Costs!E123*(100/Settings!C16), "-")</f>
        <v/>
      </c>
      <c r="F123" s="20">
        <f>IFERROR(MNO_Costs!F123*(100/Settings!C16), "-")</f>
        <v/>
      </c>
      <c r="G123" s="20">
        <f>IFERROR(MNO_Costs!G123*(100/Settings!C16), "-")</f>
        <v/>
      </c>
      <c r="H123" s="20">
        <f>IFERROR(MNO_Costs!H123*(100/Settings!C16), "-")</f>
        <v/>
      </c>
      <c r="I123" s="20">
        <f>IFERROR(MNO_Costs!I123*(100/Settings!C16), "-")</f>
        <v/>
      </c>
      <c r="J123" s="20">
        <f>IFERROR(MNO_Costs!J123*(100/Settings!C16), "-")</f>
        <v/>
      </c>
      <c r="K123" s="20">
        <f>IFERROR(MNO_Costs!K123*(100/Settings!C16), "-")</f>
        <v/>
      </c>
      <c r="L123" s="20">
        <f>IFERROR(MNO_Costs!L123*(100/Settings!C16), "-")</f>
        <v/>
      </c>
      <c r="M123" s="21">
        <f>IFERROR(SUMIF((C123:L123), "&lt;&gt;n/a"), "-")</f>
        <v/>
      </c>
      <c r="N123" s="30">
        <f>(M123)/Pop!M123</f>
        <v/>
      </c>
      <c r="O123">
        <f>IFERROR(INDEX(Options!$J$2:$J$1611,MATCH(A123, Options!$G$2:$G$1611,0)), )</f>
        <v/>
      </c>
      <c r="P123">
        <f>IFERROR(INDEX(Options!$I$2:$I$1611,MATCH(A123, Options!$G$2:$G$1611,0)), )</f>
        <v/>
      </c>
    </row>
    <row r="124">
      <c r="A124" s="20">
        <f>'New_4G_Sites'!A124</f>
        <v/>
      </c>
      <c r="B124" s="20">
        <f>'New_4G_Sites'!B124</f>
        <v/>
      </c>
      <c r="C124" s="20">
        <f>IFERROR(MNO_Costs!C124*(100/Settings!C16), "-")</f>
        <v/>
      </c>
      <c r="D124" s="20">
        <f>IFERROR(MNO_Costs!D124*(100/Settings!C16), "-")</f>
        <v/>
      </c>
      <c r="E124" s="20">
        <f>IFERROR(MNO_Costs!E124*(100/Settings!C16), "-")</f>
        <v/>
      </c>
      <c r="F124" s="20">
        <f>IFERROR(MNO_Costs!F124*(100/Settings!C16), "-")</f>
        <v/>
      </c>
      <c r="G124" s="20">
        <f>IFERROR(MNO_Costs!G124*(100/Settings!C16), "-")</f>
        <v/>
      </c>
      <c r="H124" s="20">
        <f>IFERROR(MNO_Costs!H124*(100/Settings!C16), "-")</f>
        <v/>
      </c>
      <c r="I124" s="20">
        <f>IFERROR(MNO_Costs!I124*(100/Settings!C16), "-")</f>
        <v/>
      </c>
      <c r="J124" s="20">
        <f>IFERROR(MNO_Costs!J124*(100/Settings!C16), "-")</f>
        <v/>
      </c>
      <c r="K124" s="20">
        <f>IFERROR(MNO_Costs!K124*(100/Settings!C16), "-")</f>
        <v/>
      </c>
      <c r="L124" s="20">
        <f>IFERROR(MNO_Costs!L124*(100/Settings!C16), "-")</f>
        <v/>
      </c>
      <c r="M124" s="21">
        <f>IFERROR(SUMIF((C124:L124), "&lt;&gt;n/a"), "-")</f>
        <v/>
      </c>
      <c r="N124" s="30">
        <f>(M124)/Pop!M124</f>
        <v/>
      </c>
      <c r="O124">
        <f>IFERROR(INDEX(Options!$J$2:$J$1611,MATCH(A124, Options!$G$2:$G$1611,0)), )</f>
        <v/>
      </c>
      <c r="P124">
        <f>IFERROR(INDEX(Options!$I$2:$I$1611,MATCH(A124, Options!$G$2:$G$1611,0)), )</f>
        <v/>
      </c>
    </row>
    <row r="125">
      <c r="A125" s="20">
        <f>'New_4G_Sites'!A125</f>
        <v/>
      </c>
      <c r="B125" s="20">
        <f>'New_4G_Sites'!B125</f>
        <v/>
      </c>
      <c r="C125" s="20">
        <f>IFERROR(MNO_Costs!C125*(100/Settings!C16), "-")</f>
        <v/>
      </c>
      <c r="D125" s="20">
        <f>IFERROR(MNO_Costs!D125*(100/Settings!C16), "-")</f>
        <v/>
      </c>
      <c r="E125" s="20">
        <f>IFERROR(MNO_Costs!E125*(100/Settings!C16), "-")</f>
        <v/>
      </c>
      <c r="F125" s="20">
        <f>IFERROR(MNO_Costs!F125*(100/Settings!C16), "-")</f>
        <v/>
      </c>
      <c r="G125" s="20">
        <f>IFERROR(MNO_Costs!G125*(100/Settings!C16), "-")</f>
        <v/>
      </c>
      <c r="H125" s="20">
        <f>IFERROR(MNO_Costs!H125*(100/Settings!C16), "-")</f>
        <v/>
      </c>
      <c r="I125" s="20">
        <f>IFERROR(MNO_Costs!I125*(100/Settings!C16), "-")</f>
        <v/>
      </c>
      <c r="J125" s="20">
        <f>IFERROR(MNO_Costs!J125*(100/Settings!C16), "-")</f>
        <v/>
      </c>
      <c r="K125" s="20">
        <f>IFERROR(MNO_Costs!K125*(100/Settings!C16), "-")</f>
        <v/>
      </c>
      <c r="L125" s="20">
        <f>IFERROR(MNO_Costs!L125*(100/Settings!C16), "-")</f>
        <v/>
      </c>
      <c r="M125" s="21">
        <f>IFERROR(SUMIF((C125:L125), "&lt;&gt;n/a"), "-")</f>
        <v/>
      </c>
      <c r="N125" s="30">
        <f>(M125)/Pop!M125</f>
        <v/>
      </c>
      <c r="O125">
        <f>IFERROR(INDEX(Options!$J$2:$J$1611,MATCH(A125, Options!$G$2:$G$1611,0)), )</f>
        <v/>
      </c>
      <c r="P125">
        <f>IFERROR(INDEX(Options!$I$2:$I$1611,MATCH(A125, Options!$G$2:$G$1611,0)), )</f>
        <v/>
      </c>
    </row>
    <row r="126">
      <c r="A126" s="20">
        <f>'New_4G_Sites'!A126</f>
        <v/>
      </c>
      <c r="B126" s="20">
        <f>'New_4G_Sites'!B126</f>
        <v/>
      </c>
      <c r="C126" s="20">
        <f>IFERROR(MNO_Costs!C126*(100/Settings!C16), "-")</f>
        <v/>
      </c>
      <c r="D126" s="20">
        <f>IFERROR(MNO_Costs!D126*(100/Settings!C16), "-")</f>
        <v/>
      </c>
      <c r="E126" s="20">
        <f>IFERROR(MNO_Costs!E126*(100/Settings!C16), "-")</f>
        <v/>
      </c>
      <c r="F126" s="20">
        <f>IFERROR(MNO_Costs!F126*(100/Settings!C16), "-")</f>
        <v/>
      </c>
      <c r="G126" s="20">
        <f>IFERROR(MNO_Costs!G126*(100/Settings!C16), "-")</f>
        <v/>
      </c>
      <c r="H126" s="20">
        <f>IFERROR(MNO_Costs!H126*(100/Settings!C16), "-")</f>
        <v/>
      </c>
      <c r="I126" s="20">
        <f>IFERROR(MNO_Costs!I126*(100/Settings!C16), "-")</f>
        <v/>
      </c>
      <c r="J126" s="20">
        <f>IFERROR(MNO_Costs!J126*(100/Settings!C16), "-")</f>
        <v/>
      </c>
      <c r="K126" s="20">
        <f>IFERROR(MNO_Costs!K126*(100/Settings!C16), "-")</f>
        <v/>
      </c>
      <c r="L126" s="20">
        <f>IFERROR(MNO_Costs!L126*(100/Settings!C16), "-")</f>
        <v/>
      </c>
      <c r="M126" s="21">
        <f>IFERROR(SUMIF((C126:L126), "&lt;&gt;n/a"), "-")</f>
        <v/>
      </c>
      <c r="N126" s="30">
        <f>(M126)/Pop!M126</f>
        <v/>
      </c>
      <c r="O126">
        <f>IFERROR(INDEX(Options!$J$2:$J$1611,MATCH(A126, Options!$G$2:$G$1611,0)), )</f>
        <v/>
      </c>
      <c r="P126">
        <f>IFERROR(INDEX(Options!$I$2:$I$1611,MATCH(A126, Options!$G$2:$G$1611,0)), )</f>
        <v/>
      </c>
    </row>
    <row r="127">
      <c r="A127" s="20">
        <f>'New_4G_Sites'!A127</f>
        <v/>
      </c>
      <c r="B127" s="20">
        <f>'New_4G_Sites'!B127</f>
        <v/>
      </c>
      <c r="C127" s="20">
        <f>IFERROR(MNO_Costs!C127*(100/Settings!C16), "-")</f>
        <v/>
      </c>
      <c r="D127" s="20">
        <f>IFERROR(MNO_Costs!D127*(100/Settings!C16), "-")</f>
        <v/>
      </c>
      <c r="E127" s="20">
        <f>IFERROR(MNO_Costs!E127*(100/Settings!C16), "-")</f>
        <v/>
      </c>
      <c r="F127" s="20">
        <f>IFERROR(MNO_Costs!F127*(100/Settings!C16), "-")</f>
        <v/>
      </c>
      <c r="G127" s="20">
        <f>IFERROR(MNO_Costs!G127*(100/Settings!C16), "-")</f>
        <v/>
      </c>
      <c r="H127" s="20">
        <f>IFERROR(MNO_Costs!H127*(100/Settings!C16), "-")</f>
        <v/>
      </c>
      <c r="I127" s="20">
        <f>IFERROR(MNO_Costs!I127*(100/Settings!C16), "-")</f>
        <v/>
      </c>
      <c r="J127" s="20">
        <f>IFERROR(MNO_Costs!J127*(100/Settings!C16), "-")</f>
        <v/>
      </c>
      <c r="K127" s="20">
        <f>IFERROR(MNO_Costs!K127*(100/Settings!C16), "-")</f>
        <v/>
      </c>
      <c r="L127" s="20">
        <f>IFERROR(MNO_Costs!L127*(100/Settings!C16), "-")</f>
        <v/>
      </c>
      <c r="M127" s="21">
        <f>IFERROR(SUMIF((C127:L127), "&lt;&gt;n/a"), "-")</f>
        <v/>
      </c>
      <c r="N127" s="30">
        <f>(M127)/Pop!M127</f>
        <v/>
      </c>
      <c r="O127">
        <f>IFERROR(INDEX(Options!$J$2:$J$1611,MATCH(A127, Options!$G$2:$G$1611,0)), )</f>
        <v/>
      </c>
      <c r="P127">
        <f>IFERROR(INDEX(Options!$I$2:$I$1611,MATCH(A127, Options!$G$2:$G$1611,0)), )</f>
        <v/>
      </c>
    </row>
    <row r="128">
      <c r="A128" s="20">
        <f>'New_4G_Sites'!A128</f>
        <v/>
      </c>
      <c r="B128" s="20">
        <f>'New_4G_Sites'!B128</f>
        <v/>
      </c>
      <c r="C128" s="20">
        <f>IFERROR(MNO_Costs!C128*(100/Settings!C16), "-")</f>
        <v/>
      </c>
      <c r="D128" s="20">
        <f>IFERROR(MNO_Costs!D128*(100/Settings!C16), "-")</f>
        <v/>
      </c>
      <c r="E128" s="20">
        <f>IFERROR(MNO_Costs!E128*(100/Settings!C16), "-")</f>
        <v/>
      </c>
      <c r="F128" s="20">
        <f>IFERROR(MNO_Costs!F128*(100/Settings!C16), "-")</f>
        <v/>
      </c>
      <c r="G128" s="20">
        <f>IFERROR(MNO_Costs!G128*(100/Settings!C16), "-")</f>
        <v/>
      </c>
      <c r="H128" s="20">
        <f>IFERROR(MNO_Costs!H128*(100/Settings!C16), "-")</f>
        <v/>
      </c>
      <c r="I128" s="20">
        <f>IFERROR(MNO_Costs!I128*(100/Settings!C16), "-")</f>
        <v/>
      </c>
      <c r="J128" s="20">
        <f>IFERROR(MNO_Costs!J128*(100/Settings!C16), "-")</f>
        <v/>
      </c>
      <c r="K128" s="20">
        <f>IFERROR(MNO_Costs!K128*(100/Settings!C16), "-")</f>
        <v/>
      </c>
      <c r="L128" s="20">
        <f>IFERROR(MNO_Costs!L128*(100/Settings!C16), "-")</f>
        <v/>
      </c>
      <c r="M128" s="21">
        <f>IFERROR(SUMIF((C128:L128), "&lt;&gt;n/a"), "-")</f>
        <v/>
      </c>
      <c r="N128" s="30">
        <f>(M128)/Pop!M128</f>
        <v/>
      </c>
      <c r="O128">
        <f>IFERROR(INDEX(Options!$J$2:$J$1611,MATCH(A128, Options!$G$2:$G$1611,0)), )</f>
        <v/>
      </c>
      <c r="P128">
        <f>IFERROR(INDEX(Options!$I$2:$I$1611,MATCH(A128, Options!$G$2:$G$1611,0)), )</f>
        <v/>
      </c>
    </row>
    <row r="129">
      <c r="A129" s="20">
        <f>'New_4G_Sites'!A129</f>
        <v/>
      </c>
      <c r="B129" s="20">
        <f>'New_4G_Sites'!B129</f>
        <v/>
      </c>
      <c r="C129" s="20">
        <f>IFERROR(MNO_Costs!C129*(100/Settings!C16), "-")</f>
        <v/>
      </c>
      <c r="D129" s="20">
        <f>IFERROR(MNO_Costs!D129*(100/Settings!C16), "-")</f>
        <v/>
      </c>
      <c r="E129" s="20">
        <f>IFERROR(MNO_Costs!E129*(100/Settings!C16), "-")</f>
        <v/>
      </c>
      <c r="F129" s="20">
        <f>IFERROR(MNO_Costs!F129*(100/Settings!C16), "-")</f>
        <v/>
      </c>
      <c r="G129" s="20">
        <f>IFERROR(MNO_Costs!G129*(100/Settings!C16), "-")</f>
        <v/>
      </c>
      <c r="H129" s="20">
        <f>IFERROR(MNO_Costs!H129*(100/Settings!C16), "-")</f>
        <v/>
      </c>
      <c r="I129" s="20">
        <f>IFERROR(MNO_Costs!I129*(100/Settings!C16), "-")</f>
        <v/>
      </c>
      <c r="J129" s="20">
        <f>IFERROR(MNO_Costs!J129*(100/Settings!C16), "-")</f>
        <v/>
      </c>
      <c r="K129" s="20">
        <f>IFERROR(MNO_Costs!K129*(100/Settings!C16), "-")</f>
        <v/>
      </c>
      <c r="L129" s="20">
        <f>IFERROR(MNO_Costs!L129*(100/Settings!C16), "-")</f>
        <v/>
      </c>
      <c r="M129" s="21">
        <f>IFERROR(SUMIF((C129:L129), "&lt;&gt;n/a"), "-")</f>
        <v/>
      </c>
      <c r="N129" s="30">
        <f>(M129)/Pop!M129</f>
        <v/>
      </c>
      <c r="O129">
        <f>IFERROR(INDEX(Options!$J$2:$J$1611,MATCH(A129, Options!$G$2:$G$1611,0)), )</f>
        <v/>
      </c>
      <c r="P129">
        <f>IFERROR(INDEX(Options!$I$2:$I$1611,MATCH(A129, Options!$G$2:$G$1611,0)), )</f>
        <v/>
      </c>
    </row>
    <row r="130">
      <c r="A130" s="20">
        <f>'New_4G_Sites'!A130</f>
        <v/>
      </c>
      <c r="B130" s="20">
        <f>'New_4G_Sites'!B130</f>
        <v/>
      </c>
      <c r="C130" s="20">
        <f>IFERROR(MNO_Costs!C130*(100/Settings!C16), "-")</f>
        <v/>
      </c>
      <c r="D130" s="20">
        <f>IFERROR(MNO_Costs!D130*(100/Settings!C16), "-")</f>
        <v/>
      </c>
      <c r="E130" s="20">
        <f>IFERROR(MNO_Costs!E130*(100/Settings!C16), "-")</f>
        <v/>
      </c>
      <c r="F130" s="20">
        <f>IFERROR(MNO_Costs!F130*(100/Settings!C16), "-")</f>
        <v/>
      </c>
      <c r="G130" s="20">
        <f>IFERROR(MNO_Costs!G130*(100/Settings!C16), "-")</f>
        <v/>
      </c>
      <c r="H130" s="20">
        <f>IFERROR(MNO_Costs!H130*(100/Settings!C16), "-")</f>
        <v/>
      </c>
      <c r="I130" s="20">
        <f>IFERROR(MNO_Costs!I130*(100/Settings!C16), "-")</f>
        <v/>
      </c>
      <c r="J130" s="20">
        <f>IFERROR(MNO_Costs!J130*(100/Settings!C16), "-")</f>
        <v/>
      </c>
      <c r="K130" s="20">
        <f>IFERROR(MNO_Costs!K130*(100/Settings!C16), "-")</f>
        <v/>
      </c>
      <c r="L130" s="20">
        <f>IFERROR(MNO_Costs!L130*(100/Settings!C16), "-")</f>
        <v/>
      </c>
      <c r="M130" s="21">
        <f>IFERROR(SUMIF((C130:L130), "&lt;&gt;n/a"), "-")</f>
        <v/>
      </c>
      <c r="N130" s="30">
        <f>(M130)/Pop!M130</f>
        <v/>
      </c>
      <c r="O130">
        <f>IFERROR(INDEX(Options!$J$2:$J$1611,MATCH(A130, Options!$G$2:$G$1611,0)), )</f>
        <v/>
      </c>
      <c r="P130">
        <f>IFERROR(INDEX(Options!$I$2:$I$1611,MATCH(A130, Options!$G$2:$G$1611,0)), )</f>
        <v/>
      </c>
    </row>
    <row r="131">
      <c r="A131" s="20">
        <f>'New_4G_Sites'!A131</f>
        <v/>
      </c>
      <c r="B131" s="20">
        <f>'New_4G_Sites'!B131</f>
        <v/>
      </c>
      <c r="C131" s="20">
        <f>IFERROR(MNO_Costs!C131*(100/Settings!C16), "-")</f>
        <v/>
      </c>
      <c r="D131" s="20">
        <f>IFERROR(MNO_Costs!D131*(100/Settings!C16), "-")</f>
        <v/>
      </c>
      <c r="E131" s="20">
        <f>IFERROR(MNO_Costs!E131*(100/Settings!C16), "-")</f>
        <v/>
      </c>
      <c r="F131" s="20">
        <f>IFERROR(MNO_Costs!F131*(100/Settings!C16), "-")</f>
        <v/>
      </c>
      <c r="G131" s="20">
        <f>IFERROR(MNO_Costs!G131*(100/Settings!C16), "-")</f>
        <v/>
      </c>
      <c r="H131" s="20">
        <f>IFERROR(MNO_Costs!H131*(100/Settings!C16), "-")</f>
        <v/>
      </c>
      <c r="I131" s="20">
        <f>IFERROR(MNO_Costs!I131*(100/Settings!C16), "-")</f>
        <v/>
      </c>
      <c r="J131" s="20">
        <f>IFERROR(MNO_Costs!J131*(100/Settings!C16), "-")</f>
        <v/>
      </c>
      <c r="K131" s="20">
        <f>IFERROR(MNO_Costs!K131*(100/Settings!C16), "-")</f>
        <v/>
      </c>
      <c r="L131" s="20">
        <f>IFERROR(MNO_Costs!L131*(100/Settings!C16), "-")</f>
        <v/>
      </c>
      <c r="M131" s="21">
        <f>IFERROR(SUMIF((C131:L131), "&lt;&gt;n/a"), "-")</f>
        <v/>
      </c>
      <c r="N131" s="30">
        <f>(M131)/Pop!M131</f>
        <v/>
      </c>
      <c r="O131">
        <f>IFERROR(INDEX(Options!$J$2:$J$1611,MATCH(A131, Options!$G$2:$G$1611,0)), )</f>
        <v/>
      </c>
      <c r="P131">
        <f>IFERROR(INDEX(Options!$I$2:$I$1611,MATCH(A131, Options!$G$2:$G$1611,0)), )</f>
        <v/>
      </c>
    </row>
    <row r="132">
      <c r="A132" s="20">
        <f>'New_4G_Sites'!A132</f>
        <v/>
      </c>
      <c r="B132" s="20">
        <f>'New_4G_Sites'!B132</f>
        <v/>
      </c>
      <c r="C132" s="20">
        <f>IFERROR(MNO_Costs!C132*(100/Settings!C16), "-")</f>
        <v/>
      </c>
      <c r="D132" s="20">
        <f>IFERROR(MNO_Costs!D132*(100/Settings!C16), "-")</f>
        <v/>
      </c>
      <c r="E132" s="20">
        <f>IFERROR(MNO_Costs!E132*(100/Settings!C16), "-")</f>
        <v/>
      </c>
      <c r="F132" s="20">
        <f>IFERROR(MNO_Costs!F132*(100/Settings!C16), "-")</f>
        <v/>
      </c>
      <c r="G132" s="20">
        <f>IFERROR(MNO_Costs!G132*(100/Settings!C16), "-")</f>
        <v/>
      </c>
      <c r="H132" s="20">
        <f>IFERROR(MNO_Costs!H132*(100/Settings!C16), "-")</f>
        <v/>
      </c>
      <c r="I132" s="20">
        <f>IFERROR(MNO_Costs!I132*(100/Settings!C16), "-")</f>
        <v/>
      </c>
      <c r="J132" s="20">
        <f>IFERROR(MNO_Costs!J132*(100/Settings!C16), "-")</f>
        <v/>
      </c>
      <c r="K132" s="20">
        <f>IFERROR(MNO_Costs!K132*(100/Settings!C16), "-")</f>
        <v/>
      </c>
      <c r="L132" s="20">
        <f>IFERROR(MNO_Costs!L132*(100/Settings!C16), "-")</f>
        <v/>
      </c>
      <c r="M132" s="21">
        <f>IFERROR(SUMIF((C132:L132), "&lt;&gt;n/a"), "-")</f>
        <v/>
      </c>
      <c r="N132" s="30">
        <f>(M132)/Pop!M132</f>
        <v/>
      </c>
      <c r="O132">
        <f>IFERROR(INDEX(Options!$J$2:$J$1611,MATCH(A132, Options!$G$2:$G$1611,0)), )</f>
        <v/>
      </c>
      <c r="P132">
        <f>IFERROR(INDEX(Options!$I$2:$I$1611,MATCH(A132, Options!$G$2:$G$1611,0)), )</f>
        <v/>
      </c>
    </row>
    <row r="133">
      <c r="A133" s="20">
        <f>'New_4G_Sites'!A133</f>
        <v/>
      </c>
      <c r="B133" s="20">
        <f>'New_4G_Sites'!B133</f>
        <v/>
      </c>
      <c r="C133" s="20">
        <f>IFERROR(MNO_Costs!C133*(100/Settings!C16), "-")</f>
        <v/>
      </c>
      <c r="D133" s="20">
        <f>IFERROR(MNO_Costs!D133*(100/Settings!C16), "-")</f>
        <v/>
      </c>
      <c r="E133" s="20">
        <f>IFERROR(MNO_Costs!E133*(100/Settings!C16), "-")</f>
        <v/>
      </c>
      <c r="F133" s="20">
        <f>IFERROR(MNO_Costs!F133*(100/Settings!C16), "-")</f>
        <v/>
      </c>
      <c r="G133" s="20">
        <f>IFERROR(MNO_Costs!G133*(100/Settings!C16), "-")</f>
        <v/>
      </c>
      <c r="H133" s="20">
        <f>IFERROR(MNO_Costs!H133*(100/Settings!C16), "-")</f>
        <v/>
      </c>
      <c r="I133" s="20">
        <f>IFERROR(MNO_Costs!I133*(100/Settings!C16), "-")</f>
        <v/>
      </c>
      <c r="J133" s="20">
        <f>IFERROR(MNO_Costs!J133*(100/Settings!C16), "-")</f>
        <v/>
      </c>
      <c r="K133" s="20">
        <f>IFERROR(MNO_Costs!K133*(100/Settings!C16), "-")</f>
        <v/>
      </c>
      <c r="L133" s="20">
        <f>IFERROR(MNO_Costs!L133*(100/Settings!C16), "-")</f>
        <v/>
      </c>
      <c r="M133" s="21">
        <f>IFERROR(SUMIF((C133:L133), "&lt;&gt;n/a"), "-")</f>
        <v/>
      </c>
      <c r="N133" s="30">
        <f>(M133)/Pop!M133</f>
        <v/>
      </c>
      <c r="O133">
        <f>IFERROR(INDEX(Options!$J$2:$J$1611,MATCH(A133, Options!$G$2:$G$1611,0)), )</f>
        <v/>
      </c>
      <c r="P133">
        <f>IFERROR(INDEX(Options!$I$2:$I$1611,MATCH(A133, Options!$G$2:$G$1611,0)), )</f>
        <v/>
      </c>
    </row>
    <row r="134">
      <c r="A134" s="20">
        <f>'New_4G_Sites'!A134</f>
        <v/>
      </c>
      <c r="B134" s="20">
        <f>'New_4G_Sites'!B134</f>
        <v/>
      </c>
      <c r="C134" s="20">
        <f>IFERROR(MNO_Costs!C134*(100/Settings!C16), "-")</f>
        <v/>
      </c>
      <c r="D134" s="20">
        <f>IFERROR(MNO_Costs!D134*(100/Settings!C16), "-")</f>
        <v/>
      </c>
      <c r="E134" s="20">
        <f>IFERROR(MNO_Costs!E134*(100/Settings!C16), "-")</f>
        <v/>
      </c>
      <c r="F134" s="20">
        <f>IFERROR(MNO_Costs!F134*(100/Settings!C16), "-")</f>
        <v/>
      </c>
      <c r="G134" s="20">
        <f>IFERROR(MNO_Costs!G134*(100/Settings!C16), "-")</f>
        <v/>
      </c>
      <c r="H134" s="20">
        <f>IFERROR(MNO_Costs!H134*(100/Settings!C16), "-")</f>
        <v/>
      </c>
      <c r="I134" s="20">
        <f>IFERROR(MNO_Costs!I134*(100/Settings!C16), "-")</f>
        <v/>
      </c>
      <c r="J134" s="20">
        <f>IFERROR(MNO_Costs!J134*(100/Settings!C16), "-")</f>
        <v/>
      </c>
      <c r="K134" s="20">
        <f>IFERROR(MNO_Costs!K134*(100/Settings!C16), "-")</f>
        <v/>
      </c>
      <c r="L134" s="20">
        <f>IFERROR(MNO_Costs!L134*(100/Settings!C16), "-")</f>
        <v/>
      </c>
      <c r="M134" s="21">
        <f>IFERROR(SUMIF((C134:L134), "&lt;&gt;n/a"), "-")</f>
        <v/>
      </c>
      <c r="N134" s="30">
        <f>(M134)/Pop!M134</f>
        <v/>
      </c>
      <c r="O134">
        <f>IFERROR(INDEX(Options!$J$2:$J$1611,MATCH(A134, Options!$G$2:$G$1611,0)), )</f>
        <v/>
      </c>
      <c r="P134">
        <f>IFERROR(INDEX(Options!$I$2:$I$1611,MATCH(A134, Options!$G$2:$G$1611,0)), )</f>
        <v/>
      </c>
    </row>
    <row r="135">
      <c r="A135" s="20">
        <f>'New_4G_Sites'!A135</f>
        <v/>
      </c>
      <c r="B135" s="20">
        <f>'New_4G_Sites'!B135</f>
        <v/>
      </c>
      <c r="C135" s="20">
        <f>IFERROR(MNO_Costs!C135*(100/Settings!C16), "-")</f>
        <v/>
      </c>
      <c r="D135" s="20">
        <f>IFERROR(MNO_Costs!D135*(100/Settings!C16), "-")</f>
        <v/>
      </c>
      <c r="E135" s="20">
        <f>IFERROR(MNO_Costs!E135*(100/Settings!C16), "-")</f>
        <v/>
      </c>
      <c r="F135" s="20">
        <f>IFERROR(MNO_Costs!F135*(100/Settings!C16), "-")</f>
        <v/>
      </c>
      <c r="G135" s="20">
        <f>IFERROR(MNO_Costs!G135*(100/Settings!C16), "-")</f>
        <v/>
      </c>
      <c r="H135" s="20">
        <f>IFERROR(MNO_Costs!H135*(100/Settings!C16), "-")</f>
        <v/>
      </c>
      <c r="I135" s="20">
        <f>IFERROR(MNO_Costs!I135*(100/Settings!C16), "-")</f>
        <v/>
      </c>
      <c r="J135" s="20">
        <f>IFERROR(MNO_Costs!J135*(100/Settings!C16), "-")</f>
        <v/>
      </c>
      <c r="K135" s="20">
        <f>IFERROR(MNO_Costs!K135*(100/Settings!C16), "-")</f>
        <v/>
      </c>
      <c r="L135" s="20">
        <f>IFERROR(MNO_Costs!L135*(100/Settings!C16), "-")</f>
        <v/>
      </c>
      <c r="M135" s="21">
        <f>IFERROR(SUMIF((C135:L135), "&lt;&gt;n/a"), "-")</f>
        <v/>
      </c>
      <c r="N135" s="30">
        <f>(M135)/Pop!M135</f>
        <v/>
      </c>
      <c r="O135">
        <f>IFERROR(INDEX(Options!$J$2:$J$1611,MATCH(A135, Options!$G$2:$G$1611,0)), )</f>
        <v/>
      </c>
      <c r="P135">
        <f>IFERROR(INDEX(Options!$I$2:$I$1611,MATCH(A135, Options!$G$2:$G$1611,0)), )</f>
        <v/>
      </c>
    </row>
    <row r="136">
      <c r="A136" s="20">
        <f>'New_4G_Sites'!A136</f>
        <v/>
      </c>
      <c r="B136" s="20">
        <f>'New_4G_Sites'!B136</f>
        <v/>
      </c>
      <c r="C136" s="20">
        <f>IFERROR(MNO_Costs!C136*(100/Settings!C16), "-")</f>
        <v/>
      </c>
      <c r="D136" s="20">
        <f>IFERROR(MNO_Costs!D136*(100/Settings!C16), "-")</f>
        <v/>
      </c>
      <c r="E136" s="20">
        <f>IFERROR(MNO_Costs!E136*(100/Settings!C16), "-")</f>
        <v/>
      </c>
      <c r="F136" s="20">
        <f>IFERROR(MNO_Costs!F136*(100/Settings!C16), "-")</f>
        <v/>
      </c>
      <c r="G136" s="20">
        <f>IFERROR(MNO_Costs!G136*(100/Settings!C16), "-")</f>
        <v/>
      </c>
      <c r="H136" s="20">
        <f>IFERROR(MNO_Costs!H136*(100/Settings!C16), "-")</f>
        <v/>
      </c>
      <c r="I136" s="20">
        <f>IFERROR(MNO_Costs!I136*(100/Settings!C16), "-")</f>
        <v/>
      </c>
      <c r="J136" s="20">
        <f>IFERROR(MNO_Costs!J136*(100/Settings!C16), "-")</f>
        <v/>
      </c>
      <c r="K136" s="20">
        <f>IFERROR(MNO_Costs!K136*(100/Settings!C16), "-")</f>
        <v/>
      </c>
      <c r="L136" s="20">
        <f>IFERROR(MNO_Costs!L136*(100/Settings!C16), "-")</f>
        <v/>
      </c>
      <c r="M136" s="21">
        <f>IFERROR(SUMIF((C136:L136), "&lt;&gt;n/a"), "-")</f>
        <v/>
      </c>
      <c r="N136" s="30">
        <f>(M136)/Pop!M136</f>
        <v/>
      </c>
      <c r="O136">
        <f>IFERROR(INDEX(Options!$J$2:$J$1611,MATCH(A136, Options!$G$2:$G$1611,0)), )</f>
        <v/>
      </c>
      <c r="P136">
        <f>IFERROR(INDEX(Options!$I$2:$I$1611,MATCH(A136, Options!$G$2:$G$1611,0)), )</f>
        <v/>
      </c>
    </row>
    <row r="137">
      <c r="A137" s="20">
        <f>'New_4G_Sites'!A137</f>
        <v/>
      </c>
      <c r="B137" s="20">
        <f>'New_4G_Sites'!B137</f>
        <v/>
      </c>
      <c r="C137" s="20">
        <f>IFERROR(MNO_Costs!C137*(100/Settings!C16), "-")</f>
        <v/>
      </c>
      <c r="D137" s="20">
        <f>IFERROR(MNO_Costs!D137*(100/Settings!C16), "-")</f>
        <v/>
      </c>
      <c r="E137" s="20">
        <f>IFERROR(MNO_Costs!E137*(100/Settings!C16), "-")</f>
        <v/>
      </c>
      <c r="F137" s="20">
        <f>IFERROR(MNO_Costs!F137*(100/Settings!C16), "-")</f>
        <v/>
      </c>
      <c r="G137" s="20">
        <f>IFERROR(MNO_Costs!G137*(100/Settings!C16), "-")</f>
        <v/>
      </c>
      <c r="H137" s="20">
        <f>IFERROR(MNO_Costs!H137*(100/Settings!C16), "-")</f>
        <v/>
      </c>
      <c r="I137" s="20">
        <f>IFERROR(MNO_Costs!I137*(100/Settings!C16), "-")</f>
        <v/>
      </c>
      <c r="J137" s="20">
        <f>IFERROR(MNO_Costs!J137*(100/Settings!C16), "-")</f>
        <v/>
      </c>
      <c r="K137" s="20">
        <f>IFERROR(MNO_Costs!K137*(100/Settings!C16), "-")</f>
        <v/>
      </c>
      <c r="L137" s="20">
        <f>IFERROR(MNO_Costs!L137*(100/Settings!C16), "-")</f>
        <v/>
      </c>
      <c r="M137" s="21">
        <f>IFERROR(SUMIF((C137:L137), "&lt;&gt;n/a"), "-")</f>
        <v/>
      </c>
      <c r="N137" s="30">
        <f>(M137)/Pop!M137</f>
        <v/>
      </c>
      <c r="O137">
        <f>IFERROR(INDEX(Options!$J$2:$J$1611,MATCH(A137, Options!$G$2:$G$1611,0)), )</f>
        <v/>
      </c>
      <c r="P137">
        <f>IFERROR(INDEX(Options!$I$2:$I$1611,MATCH(A137, Options!$G$2:$G$1611,0)), )</f>
        <v/>
      </c>
    </row>
    <row r="138">
      <c r="A138" s="20">
        <f>'New_4G_Sites'!A138</f>
        <v/>
      </c>
      <c r="B138" s="20">
        <f>'New_4G_Sites'!B138</f>
        <v/>
      </c>
      <c r="C138" s="20">
        <f>IFERROR(MNO_Costs!C138*(100/Settings!C16), "-")</f>
        <v/>
      </c>
      <c r="D138" s="20">
        <f>IFERROR(MNO_Costs!D138*(100/Settings!C16), "-")</f>
        <v/>
      </c>
      <c r="E138" s="20">
        <f>IFERROR(MNO_Costs!E138*(100/Settings!C16), "-")</f>
        <v/>
      </c>
      <c r="F138" s="20">
        <f>IFERROR(MNO_Costs!F138*(100/Settings!C16), "-")</f>
        <v/>
      </c>
      <c r="G138" s="20">
        <f>IFERROR(MNO_Costs!G138*(100/Settings!C16), "-")</f>
        <v/>
      </c>
      <c r="H138" s="20">
        <f>IFERROR(MNO_Costs!H138*(100/Settings!C16), "-")</f>
        <v/>
      </c>
      <c r="I138" s="20">
        <f>IFERROR(MNO_Costs!I138*(100/Settings!C16), "-")</f>
        <v/>
      </c>
      <c r="J138" s="20">
        <f>IFERROR(MNO_Costs!J138*(100/Settings!C16), "-")</f>
        <v/>
      </c>
      <c r="K138" s="20">
        <f>IFERROR(MNO_Costs!K138*(100/Settings!C16), "-")</f>
        <v/>
      </c>
      <c r="L138" s="20">
        <f>IFERROR(MNO_Costs!L138*(100/Settings!C16), "-")</f>
        <v/>
      </c>
      <c r="M138" s="21">
        <f>IFERROR(SUMIF((C138:L138), "&lt;&gt;n/a"), "-")</f>
        <v/>
      </c>
      <c r="N138" s="30">
        <f>(M138)/Pop!M138</f>
        <v/>
      </c>
      <c r="O138">
        <f>IFERROR(INDEX(Options!$J$2:$J$1611,MATCH(A138, Options!$G$2:$G$1611,0)), )</f>
        <v/>
      </c>
      <c r="P138">
        <f>IFERROR(INDEX(Options!$I$2:$I$1611,MATCH(A138, Options!$G$2:$G$1611,0)), )</f>
        <v/>
      </c>
    </row>
    <row r="139">
      <c r="A139" s="20">
        <f>'New_4G_Sites'!A139</f>
        <v/>
      </c>
      <c r="B139" s="20">
        <f>'New_4G_Sites'!B139</f>
        <v/>
      </c>
      <c r="C139" s="20">
        <f>IFERROR(MNO_Costs!C139*(100/Settings!C16), "-")</f>
        <v/>
      </c>
      <c r="D139" s="20">
        <f>IFERROR(MNO_Costs!D139*(100/Settings!C16), "-")</f>
        <v/>
      </c>
      <c r="E139" s="20">
        <f>IFERROR(MNO_Costs!E139*(100/Settings!C16), "-")</f>
        <v/>
      </c>
      <c r="F139" s="20">
        <f>IFERROR(MNO_Costs!F139*(100/Settings!C16), "-")</f>
        <v/>
      </c>
      <c r="G139" s="20">
        <f>IFERROR(MNO_Costs!G139*(100/Settings!C16), "-")</f>
        <v/>
      </c>
      <c r="H139" s="20">
        <f>IFERROR(MNO_Costs!H139*(100/Settings!C16), "-")</f>
        <v/>
      </c>
      <c r="I139" s="20">
        <f>IFERROR(MNO_Costs!I139*(100/Settings!C16), "-")</f>
        <v/>
      </c>
      <c r="J139" s="20">
        <f>IFERROR(MNO_Costs!J139*(100/Settings!C16), "-")</f>
        <v/>
      </c>
      <c r="K139" s="20">
        <f>IFERROR(MNO_Costs!K139*(100/Settings!C16), "-")</f>
        <v/>
      </c>
      <c r="L139" s="20">
        <f>IFERROR(MNO_Costs!L139*(100/Settings!C16), "-")</f>
        <v/>
      </c>
      <c r="M139" s="21">
        <f>IFERROR(SUMIF((C139:L139), "&lt;&gt;n/a"), "-")</f>
        <v/>
      </c>
      <c r="N139" s="30">
        <f>(M139)/Pop!M139</f>
        <v/>
      </c>
      <c r="O139">
        <f>IFERROR(INDEX(Options!$J$2:$J$1611,MATCH(A139, Options!$G$2:$G$1611,0)), )</f>
        <v/>
      </c>
      <c r="P139">
        <f>IFERROR(INDEX(Options!$I$2:$I$1611,MATCH(A139, Options!$G$2:$G$1611,0)), )</f>
        <v/>
      </c>
    </row>
    <row r="140">
      <c r="A140" s="20">
        <f>'New_4G_Sites'!A140</f>
        <v/>
      </c>
      <c r="B140" s="20">
        <f>'New_4G_Sites'!B140</f>
        <v/>
      </c>
      <c r="C140" s="20">
        <f>IFERROR(MNO_Costs!C140*(100/Settings!C16), "-")</f>
        <v/>
      </c>
      <c r="D140" s="20">
        <f>IFERROR(MNO_Costs!D140*(100/Settings!C16), "-")</f>
        <v/>
      </c>
      <c r="E140" s="20">
        <f>IFERROR(MNO_Costs!E140*(100/Settings!C16), "-")</f>
        <v/>
      </c>
      <c r="F140" s="20">
        <f>IFERROR(MNO_Costs!F140*(100/Settings!C16), "-")</f>
        <v/>
      </c>
      <c r="G140" s="20">
        <f>IFERROR(MNO_Costs!G140*(100/Settings!C16), "-")</f>
        <v/>
      </c>
      <c r="H140" s="20">
        <f>IFERROR(MNO_Costs!H140*(100/Settings!C16), "-")</f>
        <v/>
      </c>
      <c r="I140" s="20">
        <f>IFERROR(MNO_Costs!I140*(100/Settings!C16), "-")</f>
        <v/>
      </c>
      <c r="J140" s="20">
        <f>IFERROR(MNO_Costs!J140*(100/Settings!C16), "-")</f>
        <v/>
      </c>
      <c r="K140" s="20">
        <f>IFERROR(MNO_Costs!K140*(100/Settings!C16), "-")</f>
        <v/>
      </c>
      <c r="L140" s="20">
        <f>IFERROR(MNO_Costs!L140*(100/Settings!C16), "-")</f>
        <v/>
      </c>
      <c r="M140" s="21">
        <f>IFERROR(SUMIF((C140:L140), "&lt;&gt;n/a"), "-")</f>
        <v/>
      </c>
      <c r="N140" s="30">
        <f>(M140)/Pop!M140</f>
        <v/>
      </c>
      <c r="O140">
        <f>IFERROR(INDEX(Options!$J$2:$J$1611,MATCH(A140, Options!$G$2:$G$1611,0)), )</f>
        <v/>
      </c>
      <c r="P140">
        <f>IFERROR(INDEX(Options!$I$2:$I$1611,MATCH(A140, Options!$G$2:$G$1611,0)), )</f>
        <v/>
      </c>
    </row>
    <row r="141">
      <c r="A141" s="20">
        <f>'New_4G_Sites'!A141</f>
        <v/>
      </c>
      <c r="B141" s="20">
        <f>'New_4G_Sites'!B141</f>
        <v/>
      </c>
      <c r="C141" s="20">
        <f>IFERROR(MNO_Costs!C141*(100/Settings!C16), "-")</f>
        <v/>
      </c>
      <c r="D141" s="20">
        <f>IFERROR(MNO_Costs!D141*(100/Settings!C16), "-")</f>
        <v/>
      </c>
      <c r="E141" s="20">
        <f>IFERROR(MNO_Costs!E141*(100/Settings!C16), "-")</f>
        <v/>
      </c>
      <c r="F141" s="20">
        <f>IFERROR(MNO_Costs!F141*(100/Settings!C16), "-")</f>
        <v/>
      </c>
      <c r="G141" s="20">
        <f>IFERROR(MNO_Costs!G141*(100/Settings!C16), "-")</f>
        <v/>
      </c>
      <c r="H141" s="20">
        <f>IFERROR(MNO_Costs!H141*(100/Settings!C16), "-")</f>
        <v/>
      </c>
      <c r="I141" s="20">
        <f>IFERROR(MNO_Costs!I141*(100/Settings!C16), "-")</f>
        <v/>
      </c>
      <c r="J141" s="20">
        <f>IFERROR(MNO_Costs!J141*(100/Settings!C16), "-")</f>
        <v/>
      </c>
      <c r="K141" s="20">
        <f>IFERROR(MNO_Costs!K141*(100/Settings!C16), "-")</f>
        <v/>
      </c>
      <c r="L141" s="20">
        <f>IFERROR(MNO_Costs!L141*(100/Settings!C16), "-")</f>
        <v/>
      </c>
      <c r="M141" s="21">
        <f>IFERROR(SUMIF((C141:L141), "&lt;&gt;n/a"), "-")</f>
        <v/>
      </c>
      <c r="N141" s="30">
        <f>(M141)/Pop!M141</f>
        <v/>
      </c>
      <c r="O141">
        <f>IFERROR(INDEX(Options!$J$2:$J$1611,MATCH(A141, Options!$G$2:$G$1611,0)), )</f>
        <v/>
      </c>
      <c r="P141">
        <f>IFERROR(INDEX(Options!$I$2:$I$1611,MATCH(A141, Options!$G$2:$G$1611,0)), )</f>
        <v/>
      </c>
    </row>
    <row r="142">
      <c r="A142" s="20">
        <f>'New_4G_Sites'!A142</f>
        <v/>
      </c>
      <c r="B142" s="20">
        <f>'New_4G_Sites'!B142</f>
        <v/>
      </c>
      <c r="C142" s="20">
        <f>IFERROR(MNO_Costs!C142*(100/Settings!C16), "-")</f>
        <v/>
      </c>
      <c r="D142" s="20">
        <f>IFERROR(MNO_Costs!D142*(100/Settings!C16), "-")</f>
        <v/>
      </c>
      <c r="E142" s="20">
        <f>IFERROR(MNO_Costs!E142*(100/Settings!C16), "-")</f>
        <v/>
      </c>
      <c r="F142" s="20">
        <f>IFERROR(MNO_Costs!F142*(100/Settings!C16), "-")</f>
        <v/>
      </c>
      <c r="G142" s="20">
        <f>IFERROR(MNO_Costs!G142*(100/Settings!C16), "-")</f>
        <v/>
      </c>
      <c r="H142" s="20">
        <f>IFERROR(MNO_Costs!H142*(100/Settings!C16), "-")</f>
        <v/>
      </c>
      <c r="I142" s="20">
        <f>IFERROR(MNO_Costs!I142*(100/Settings!C16), "-")</f>
        <v/>
      </c>
      <c r="J142" s="20">
        <f>IFERROR(MNO_Costs!J142*(100/Settings!C16), "-")</f>
        <v/>
      </c>
      <c r="K142" s="20">
        <f>IFERROR(MNO_Costs!K142*(100/Settings!C16), "-")</f>
        <v/>
      </c>
      <c r="L142" s="20">
        <f>IFERROR(MNO_Costs!L142*(100/Settings!C16), "-")</f>
        <v/>
      </c>
      <c r="M142" s="21">
        <f>IFERROR(SUMIF((C142:L142), "&lt;&gt;n/a"), "-")</f>
        <v/>
      </c>
      <c r="N142" s="30">
        <f>(M142)/Pop!M142</f>
        <v/>
      </c>
      <c r="O142">
        <f>IFERROR(INDEX(Options!$J$2:$J$1611,MATCH(A142, Options!$G$2:$G$1611,0)), )</f>
        <v/>
      </c>
      <c r="P142">
        <f>IFERROR(INDEX(Options!$I$2:$I$1611,MATCH(A142, Options!$G$2:$G$1611,0)), )</f>
        <v/>
      </c>
    </row>
    <row r="143">
      <c r="A143" s="20">
        <f>'New_4G_Sites'!A143</f>
        <v/>
      </c>
      <c r="B143" s="20">
        <f>'New_4G_Sites'!B143</f>
        <v/>
      </c>
      <c r="C143" s="20">
        <f>IFERROR(MNO_Costs!C143*(100/Settings!C16), "-")</f>
        <v/>
      </c>
      <c r="D143" s="20">
        <f>IFERROR(MNO_Costs!D143*(100/Settings!C16), "-")</f>
        <v/>
      </c>
      <c r="E143" s="20">
        <f>IFERROR(MNO_Costs!E143*(100/Settings!C16), "-")</f>
        <v/>
      </c>
      <c r="F143" s="20">
        <f>IFERROR(MNO_Costs!F143*(100/Settings!C16), "-")</f>
        <v/>
      </c>
      <c r="G143" s="20">
        <f>IFERROR(MNO_Costs!G143*(100/Settings!C16), "-")</f>
        <v/>
      </c>
      <c r="H143" s="20">
        <f>IFERROR(MNO_Costs!H143*(100/Settings!C16), "-")</f>
        <v/>
      </c>
      <c r="I143" s="20">
        <f>IFERROR(MNO_Costs!I143*(100/Settings!C16), "-")</f>
        <v/>
      </c>
      <c r="J143" s="20">
        <f>IFERROR(MNO_Costs!J143*(100/Settings!C16), "-")</f>
        <v/>
      </c>
      <c r="K143" s="20">
        <f>IFERROR(MNO_Costs!K143*(100/Settings!C16), "-")</f>
        <v/>
      </c>
      <c r="L143" s="20">
        <f>IFERROR(MNO_Costs!L143*(100/Settings!C16), "-")</f>
        <v/>
      </c>
      <c r="M143" s="21">
        <f>IFERROR(SUMIF((C143:L143), "&lt;&gt;n/a"), "-")</f>
        <v/>
      </c>
      <c r="N143" s="30">
        <f>(M143)/Pop!M143</f>
        <v/>
      </c>
      <c r="O143">
        <f>IFERROR(INDEX(Options!$J$2:$J$1611,MATCH(A143, Options!$G$2:$G$1611,0)), )</f>
        <v/>
      </c>
      <c r="P143">
        <f>IFERROR(INDEX(Options!$I$2:$I$1611,MATCH(A143, Options!$G$2:$G$1611,0)), )</f>
        <v/>
      </c>
    </row>
    <row r="144">
      <c r="A144" s="20">
        <f>'New_4G_Sites'!A144</f>
        <v/>
      </c>
      <c r="B144" s="20">
        <f>'New_4G_Sites'!B144</f>
        <v/>
      </c>
      <c r="C144" s="20">
        <f>IFERROR(MNO_Costs!C144*(100/Settings!C16), "-")</f>
        <v/>
      </c>
      <c r="D144" s="20">
        <f>IFERROR(MNO_Costs!D144*(100/Settings!C16), "-")</f>
        <v/>
      </c>
      <c r="E144" s="20">
        <f>IFERROR(MNO_Costs!E144*(100/Settings!C16), "-")</f>
        <v/>
      </c>
      <c r="F144" s="20">
        <f>IFERROR(MNO_Costs!F144*(100/Settings!C16), "-")</f>
        <v/>
      </c>
      <c r="G144" s="20">
        <f>IFERROR(MNO_Costs!G144*(100/Settings!C16), "-")</f>
        <v/>
      </c>
      <c r="H144" s="20">
        <f>IFERROR(MNO_Costs!H144*(100/Settings!C16), "-")</f>
        <v/>
      </c>
      <c r="I144" s="20">
        <f>IFERROR(MNO_Costs!I144*(100/Settings!C16), "-")</f>
        <v/>
      </c>
      <c r="J144" s="20">
        <f>IFERROR(MNO_Costs!J144*(100/Settings!C16), "-")</f>
        <v/>
      </c>
      <c r="K144" s="20">
        <f>IFERROR(MNO_Costs!K144*(100/Settings!C16), "-")</f>
        <v/>
      </c>
      <c r="L144" s="20">
        <f>IFERROR(MNO_Costs!L144*(100/Settings!C16), "-")</f>
        <v/>
      </c>
      <c r="M144" s="21">
        <f>IFERROR(SUMIF((C144:L144), "&lt;&gt;n/a"), "-")</f>
        <v/>
      </c>
      <c r="N144" s="30">
        <f>(M144)/Pop!M144</f>
        <v/>
      </c>
      <c r="O144">
        <f>IFERROR(INDEX(Options!$J$2:$J$1611,MATCH(A144, Options!$G$2:$G$1611,0)), )</f>
        <v/>
      </c>
      <c r="P144">
        <f>IFERROR(INDEX(Options!$I$2:$I$1611,MATCH(A144, Options!$G$2:$G$1611,0)), )</f>
        <v/>
      </c>
    </row>
    <row r="145">
      <c r="A145" s="20">
        <f>'New_4G_Sites'!A145</f>
        <v/>
      </c>
      <c r="B145" s="20">
        <f>'New_4G_Sites'!B145</f>
        <v/>
      </c>
      <c r="C145" s="20">
        <f>IFERROR(MNO_Costs!C145*(100/Settings!C16), "-")</f>
        <v/>
      </c>
      <c r="D145" s="20">
        <f>IFERROR(MNO_Costs!D145*(100/Settings!C16), "-")</f>
        <v/>
      </c>
      <c r="E145" s="20">
        <f>IFERROR(MNO_Costs!E145*(100/Settings!C16), "-")</f>
        <v/>
      </c>
      <c r="F145" s="20">
        <f>IFERROR(MNO_Costs!F145*(100/Settings!C16), "-")</f>
        <v/>
      </c>
      <c r="G145" s="20">
        <f>IFERROR(MNO_Costs!G145*(100/Settings!C16), "-")</f>
        <v/>
      </c>
      <c r="H145" s="20">
        <f>IFERROR(MNO_Costs!H145*(100/Settings!C16), "-")</f>
        <v/>
      </c>
      <c r="I145" s="20">
        <f>IFERROR(MNO_Costs!I145*(100/Settings!C16), "-")</f>
        <v/>
      </c>
      <c r="J145" s="20">
        <f>IFERROR(MNO_Costs!J145*(100/Settings!C16), "-")</f>
        <v/>
      </c>
      <c r="K145" s="20">
        <f>IFERROR(MNO_Costs!K145*(100/Settings!C16), "-")</f>
        <v/>
      </c>
      <c r="L145" s="20">
        <f>IFERROR(MNO_Costs!L145*(100/Settings!C16), "-")</f>
        <v/>
      </c>
      <c r="M145" s="21">
        <f>IFERROR(SUMIF((C145:L145), "&lt;&gt;n/a"), "-")</f>
        <v/>
      </c>
      <c r="N145" s="30">
        <f>(M145)/Pop!M145</f>
        <v/>
      </c>
      <c r="O145">
        <f>IFERROR(INDEX(Options!$J$2:$J$1611,MATCH(A145, Options!$G$2:$G$1611,0)), )</f>
        <v/>
      </c>
      <c r="P145">
        <f>IFERROR(INDEX(Options!$I$2:$I$1611,MATCH(A145, Options!$G$2:$G$1611,0)), )</f>
        <v/>
      </c>
    </row>
    <row r="146">
      <c r="A146" s="20">
        <f>'New_4G_Sites'!A146</f>
        <v/>
      </c>
      <c r="B146" s="20">
        <f>'New_4G_Sites'!B146</f>
        <v/>
      </c>
      <c r="C146" s="20">
        <f>IFERROR(MNO_Costs!C146*(100/Settings!C16), "-")</f>
        <v/>
      </c>
      <c r="D146" s="20">
        <f>IFERROR(MNO_Costs!D146*(100/Settings!C16), "-")</f>
        <v/>
      </c>
      <c r="E146" s="20">
        <f>IFERROR(MNO_Costs!E146*(100/Settings!C16), "-")</f>
        <v/>
      </c>
      <c r="F146" s="20">
        <f>IFERROR(MNO_Costs!F146*(100/Settings!C16), "-")</f>
        <v/>
      </c>
      <c r="G146" s="20">
        <f>IFERROR(MNO_Costs!G146*(100/Settings!C16), "-")</f>
        <v/>
      </c>
      <c r="H146" s="20">
        <f>IFERROR(MNO_Costs!H146*(100/Settings!C16), "-")</f>
        <v/>
      </c>
      <c r="I146" s="20">
        <f>IFERROR(MNO_Costs!I146*(100/Settings!C16), "-")</f>
        <v/>
      </c>
      <c r="J146" s="20">
        <f>IFERROR(MNO_Costs!J146*(100/Settings!C16), "-")</f>
        <v/>
      </c>
      <c r="K146" s="20">
        <f>IFERROR(MNO_Costs!K146*(100/Settings!C16), "-")</f>
        <v/>
      </c>
      <c r="L146" s="20">
        <f>IFERROR(MNO_Costs!L146*(100/Settings!C16), "-")</f>
        <v/>
      </c>
      <c r="M146" s="21">
        <f>IFERROR(SUMIF((C146:L146), "&lt;&gt;n/a"), "-")</f>
        <v/>
      </c>
      <c r="N146" s="30">
        <f>(M146)/Pop!M146</f>
        <v/>
      </c>
      <c r="O146">
        <f>IFERROR(INDEX(Options!$J$2:$J$1611,MATCH(A146, Options!$G$2:$G$1611,0)), )</f>
        <v/>
      </c>
      <c r="P146">
        <f>IFERROR(INDEX(Options!$I$2:$I$1611,MATCH(A146, Options!$G$2:$G$1611,0)), )</f>
        <v/>
      </c>
    </row>
    <row r="147">
      <c r="A147" s="20">
        <f>'New_4G_Sites'!A147</f>
        <v/>
      </c>
      <c r="B147" s="20">
        <f>'New_4G_Sites'!B147</f>
        <v/>
      </c>
      <c r="C147" s="20">
        <f>IFERROR(MNO_Costs!C147*(100/Settings!C16), "-")</f>
        <v/>
      </c>
      <c r="D147" s="20">
        <f>IFERROR(MNO_Costs!D147*(100/Settings!C16), "-")</f>
        <v/>
      </c>
      <c r="E147" s="20">
        <f>IFERROR(MNO_Costs!E147*(100/Settings!C16), "-")</f>
        <v/>
      </c>
      <c r="F147" s="20">
        <f>IFERROR(MNO_Costs!F147*(100/Settings!C16), "-")</f>
        <v/>
      </c>
      <c r="G147" s="20">
        <f>IFERROR(MNO_Costs!G147*(100/Settings!C16), "-")</f>
        <v/>
      </c>
      <c r="H147" s="20">
        <f>IFERROR(MNO_Costs!H147*(100/Settings!C16), "-")</f>
        <v/>
      </c>
      <c r="I147" s="20">
        <f>IFERROR(MNO_Costs!I147*(100/Settings!C16), "-")</f>
        <v/>
      </c>
      <c r="J147" s="20">
        <f>IFERROR(MNO_Costs!J147*(100/Settings!C16), "-")</f>
        <v/>
      </c>
      <c r="K147" s="20">
        <f>IFERROR(MNO_Costs!K147*(100/Settings!C16), "-")</f>
        <v/>
      </c>
      <c r="L147" s="20">
        <f>IFERROR(MNO_Costs!L147*(100/Settings!C16), "-")</f>
        <v/>
      </c>
      <c r="M147" s="21">
        <f>IFERROR(SUMIF((C147:L147), "&lt;&gt;n/a"), "-")</f>
        <v/>
      </c>
      <c r="N147" s="30">
        <f>(M147)/Pop!M147</f>
        <v/>
      </c>
      <c r="O147">
        <f>IFERROR(INDEX(Options!$J$2:$J$1611,MATCH(A147, Options!$G$2:$G$1611,0)), )</f>
        <v/>
      </c>
      <c r="P147">
        <f>IFERROR(INDEX(Options!$I$2:$I$1611,MATCH(A147, Options!$G$2:$G$1611,0)), )</f>
        <v/>
      </c>
    </row>
    <row r="148">
      <c r="A148" s="20">
        <f>'New_4G_Sites'!A148</f>
        <v/>
      </c>
      <c r="B148" s="20">
        <f>'New_4G_Sites'!B148</f>
        <v/>
      </c>
      <c r="C148" s="20">
        <f>IFERROR(MNO_Costs!C148*(100/Settings!C16), "-")</f>
        <v/>
      </c>
      <c r="D148" s="20">
        <f>IFERROR(MNO_Costs!D148*(100/Settings!C16), "-")</f>
        <v/>
      </c>
      <c r="E148" s="20">
        <f>IFERROR(MNO_Costs!E148*(100/Settings!C16), "-")</f>
        <v/>
      </c>
      <c r="F148" s="20">
        <f>IFERROR(MNO_Costs!F148*(100/Settings!C16), "-")</f>
        <v/>
      </c>
      <c r="G148" s="20">
        <f>IFERROR(MNO_Costs!G148*(100/Settings!C16), "-")</f>
        <v/>
      </c>
      <c r="H148" s="20">
        <f>IFERROR(MNO_Costs!H148*(100/Settings!C16), "-")</f>
        <v/>
      </c>
      <c r="I148" s="20">
        <f>IFERROR(MNO_Costs!I148*(100/Settings!C16), "-")</f>
        <v/>
      </c>
      <c r="J148" s="20">
        <f>IFERROR(MNO_Costs!J148*(100/Settings!C16), "-")</f>
        <v/>
      </c>
      <c r="K148" s="20">
        <f>IFERROR(MNO_Costs!K148*(100/Settings!C16), "-")</f>
        <v/>
      </c>
      <c r="L148" s="20">
        <f>IFERROR(MNO_Costs!L148*(100/Settings!C16), "-")</f>
        <v/>
      </c>
      <c r="M148" s="21">
        <f>IFERROR(SUMIF((C148:L148), "&lt;&gt;n/a"), "-")</f>
        <v/>
      </c>
      <c r="N148" s="30">
        <f>(M148)/Pop!M148</f>
        <v/>
      </c>
      <c r="O148">
        <f>IFERROR(INDEX(Options!$J$2:$J$1611,MATCH(A148, Options!$G$2:$G$1611,0)), )</f>
        <v/>
      </c>
      <c r="P148">
        <f>IFERROR(INDEX(Options!$I$2:$I$1611,MATCH(A148, Options!$G$2:$G$1611,0)), )</f>
        <v/>
      </c>
    </row>
    <row r="149">
      <c r="A149" s="20">
        <f>'New_4G_Sites'!A149</f>
        <v/>
      </c>
      <c r="B149" s="20">
        <f>'New_4G_Sites'!B149</f>
        <v/>
      </c>
      <c r="C149" s="20">
        <f>IFERROR(MNO_Costs!C149*(100/Settings!C16), "-")</f>
        <v/>
      </c>
      <c r="D149" s="20">
        <f>IFERROR(MNO_Costs!D149*(100/Settings!C16), "-")</f>
        <v/>
      </c>
      <c r="E149" s="20">
        <f>IFERROR(MNO_Costs!E149*(100/Settings!C16), "-")</f>
        <v/>
      </c>
      <c r="F149" s="20">
        <f>IFERROR(MNO_Costs!F149*(100/Settings!C16), "-")</f>
        <v/>
      </c>
      <c r="G149" s="20">
        <f>IFERROR(MNO_Costs!G149*(100/Settings!C16), "-")</f>
        <v/>
      </c>
      <c r="H149" s="20">
        <f>IFERROR(MNO_Costs!H149*(100/Settings!C16), "-")</f>
        <v/>
      </c>
      <c r="I149" s="20">
        <f>IFERROR(MNO_Costs!I149*(100/Settings!C16), "-")</f>
        <v/>
      </c>
      <c r="J149" s="20">
        <f>IFERROR(MNO_Costs!J149*(100/Settings!C16), "-")</f>
        <v/>
      </c>
      <c r="K149" s="20">
        <f>IFERROR(MNO_Costs!K149*(100/Settings!C16), "-")</f>
        <v/>
      </c>
      <c r="L149" s="20">
        <f>IFERROR(MNO_Costs!L149*(100/Settings!C16), "-")</f>
        <v/>
      </c>
      <c r="M149" s="21">
        <f>IFERROR(SUMIF((C149:L149), "&lt;&gt;n/a"), "-")</f>
        <v/>
      </c>
      <c r="N149" s="30">
        <f>(M149)/Pop!M149</f>
        <v/>
      </c>
      <c r="O149">
        <f>IFERROR(INDEX(Options!$J$2:$J$1611,MATCH(A149, Options!$G$2:$G$1611,0)), )</f>
        <v/>
      </c>
      <c r="P149">
        <f>IFERROR(INDEX(Options!$I$2:$I$1611,MATCH(A149, Options!$G$2:$G$1611,0)), )</f>
        <v/>
      </c>
    </row>
    <row r="150">
      <c r="A150" s="20">
        <f>'New_4G_Sites'!A150</f>
        <v/>
      </c>
      <c r="B150" s="20">
        <f>'New_4G_Sites'!B150</f>
        <v/>
      </c>
      <c r="C150" s="20">
        <f>IFERROR(MNO_Costs!C150*(100/Settings!C16), "-")</f>
        <v/>
      </c>
      <c r="D150" s="20">
        <f>IFERROR(MNO_Costs!D150*(100/Settings!C16), "-")</f>
        <v/>
      </c>
      <c r="E150" s="20">
        <f>IFERROR(MNO_Costs!E150*(100/Settings!C16), "-")</f>
        <v/>
      </c>
      <c r="F150" s="20">
        <f>IFERROR(MNO_Costs!F150*(100/Settings!C16), "-")</f>
        <v/>
      </c>
      <c r="G150" s="20">
        <f>IFERROR(MNO_Costs!G150*(100/Settings!C16), "-")</f>
        <v/>
      </c>
      <c r="H150" s="20">
        <f>IFERROR(MNO_Costs!H150*(100/Settings!C16), "-")</f>
        <v/>
      </c>
      <c r="I150" s="20">
        <f>IFERROR(MNO_Costs!I150*(100/Settings!C16), "-")</f>
        <v/>
      </c>
      <c r="J150" s="20">
        <f>IFERROR(MNO_Costs!J150*(100/Settings!C16), "-")</f>
        <v/>
      </c>
      <c r="K150" s="20">
        <f>IFERROR(MNO_Costs!K150*(100/Settings!C16), "-")</f>
        <v/>
      </c>
      <c r="L150" s="20">
        <f>IFERROR(MNO_Costs!L150*(100/Settings!C16), "-")</f>
        <v/>
      </c>
      <c r="M150" s="21">
        <f>IFERROR(SUMIF((C150:L150), "&lt;&gt;n/a"), "-")</f>
        <v/>
      </c>
      <c r="N150" s="30">
        <f>(M150)/Pop!M150</f>
        <v/>
      </c>
      <c r="O150">
        <f>IFERROR(INDEX(Options!$J$2:$J$1611,MATCH(A150, Options!$G$2:$G$1611,0)), )</f>
        <v/>
      </c>
      <c r="P150">
        <f>IFERROR(INDEX(Options!$I$2:$I$1611,MATCH(A150, Options!$G$2:$G$1611,0)), )</f>
        <v/>
      </c>
    </row>
    <row r="151">
      <c r="A151" s="20">
        <f>'New_4G_Sites'!A151</f>
        <v/>
      </c>
      <c r="B151" s="20">
        <f>'New_4G_Sites'!B151</f>
        <v/>
      </c>
      <c r="C151" s="20">
        <f>IFERROR(MNO_Costs!C151*(100/Settings!C16), "-")</f>
        <v/>
      </c>
      <c r="D151" s="20">
        <f>IFERROR(MNO_Costs!D151*(100/Settings!C16), "-")</f>
        <v/>
      </c>
      <c r="E151" s="20">
        <f>IFERROR(MNO_Costs!E151*(100/Settings!C16), "-")</f>
        <v/>
      </c>
      <c r="F151" s="20">
        <f>IFERROR(MNO_Costs!F151*(100/Settings!C16), "-")</f>
        <v/>
      </c>
      <c r="G151" s="20">
        <f>IFERROR(MNO_Costs!G151*(100/Settings!C16), "-")</f>
        <v/>
      </c>
      <c r="H151" s="20">
        <f>IFERROR(MNO_Costs!H151*(100/Settings!C16), "-")</f>
        <v/>
      </c>
      <c r="I151" s="20">
        <f>IFERROR(MNO_Costs!I151*(100/Settings!C16), "-")</f>
        <v/>
      </c>
      <c r="J151" s="20">
        <f>IFERROR(MNO_Costs!J151*(100/Settings!C16), "-")</f>
        <v/>
      </c>
      <c r="K151" s="20">
        <f>IFERROR(MNO_Costs!K151*(100/Settings!C16), "-")</f>
        <v/>
      </c>
      <c r="L151" s="20">
        <f>IFERROR(MNO_Costs!L151*(100/Settings!C16), "-")</f>
        <v/>
      </c>
      <c r="M151" s="21">
        <f>IFERROR(SUMIF((C151:L151), "&lt;&gt;n/a"), "-")</f>
        <v/>
      </c>
      <c r="N151" s="30">
        <f>(M151)/Pop!M151</f>
        <v/>
      </c>
      <c r="O151">
        <f>IFERROR(INDEX(Options!$J$2:$J$1611,MATCH(A151, Options!$G$2:$G$1611,0)), )</f>
        <v/>
      </c>
      <c r="P151">
        <f>IFERROR(INDEX(Options!$I$2:$I$1611,MATCH(A151, Options!$G$2:$G$1611,0)), )</f>
        <v/>
      </c>
    </row>
    <row r="152">
      <c r="A152" s="20">
        <f>'New_4G_Sites'!A152</f>
        <v/>
      </c>
      <c r="B152" s="20">
        <f>'New_4G_Sites'!B152</f>
        <v/>
      </c>
      <c r="C152" s="20">
        <f>IFERROR(MNO_Costs!C152*(100/Settings!C16), "-")</f>
        <v/>
      </c>
      <c r="D152" s="20">
        <f>IFERROR(MNO_Costs!D152*(100/Settings!C16), "-")</f>
        <v/>
      </c>
      <c r="E152" s="20">
        <f>IFERROR(MNO_Costs!E152*(100/Settings!C16), "-")</f>
        <v/>
      </c>
      <c r="F152" s="20">
        <f>IFERROR(MNO_Costs!F152*(100/Settings!C16), "-")</f>
        <v/>
      </c>
      <c r="G152" s="20">
        <f>IFERROR(MNO_Costs!G152*(100/Settings!C16), "-")</f>
        <v/>
      </c>
      <c r="H152" s="20">
        <f>IFERROR(MNO_Costs!H152*(100/Settings!C16), "-")</f>
        <v/>
      </c>
      <c r="I152" s="20">
        <f>IFERROR(MNO_Costs!I152*(100/Settings!C16), "-")</f>
        <v/>
      </c>
      <c r="J152" s="20">
        <f>IFERROR(MNO_Costs!J152*(100/Settings!C16), "-")</f>
        <v/>
      </c>
      <c r="K152" s="20">
        <f>IFERROR(MNO_Costs!K152*(100/Settings!C16), "-")</f>
        <v/>
      </c>
      <c r="L152" s="20">
        <f>IFERROR(MNO_Costs!L152*(100/Settings!C16), "-")</f>
        <v/>
      </c>
      <c r="M152" s="21">
        <f>IFERROR(SUMIF((C152:L152), "&lt;&gt;n/a"), "-")</f>
        <v/>
      </c>
      <c r="N152" s="30">
        <f>(M152)/Pop!M152</f>
        <v/>
      </c>
      <c r="O152">
        <f>IFERROR(INDEX(Options!$J$2:$J$1611,MATCH(A152, Options!$G$2:$G$1611,0)), )</f>
        <v/>
      </c>
      <c r="P152">
        <f>IFERROR(INDEX(Options!$I$2:$I$1611,MATCH(A152, Options!$G$2:$G$1611,0)), )</f>
        <v/>
      </c>
    </row>
    <row r="153">
      <c r="A153" s="20">
        <f>'New_4G_Sites'!A153</f>
        <v/>
      </c>
      <c r="B153" s="20">
        <f>'New_4G_Sites'!B153</f>
        <v/>
      </c>
      <c r="C153" s="20">
        <f>IFERROR(MNO_Costs!C153*(100/Settings!C16), "-")</f>
        <v/>
      </c>
      <c r="D153" s="20">
        <f>IFERROR(MNO_Costs!D153*(100/Settings!C16), "-")</f>
        <v/>
      </c>
      <c r="E153" s="20">
        <f>IFERROR(MNO_Costs!E153*(100/Settings!C16), "-")</f>
        <v/>
      </c>
      <c r="F153" s="20">
        <f>IFERROR(MNO_Costs!F153*(100/Settings!C16), "-")</f>
        <v/>
      </c>
      <c r="G153" s="20">
        <f>IFERROR(MNO_Costs!G153*(100/Settings!C16), "-")</f>
        <v/>
      </c>
      <c r="H153" s="20">
        <f>IFERROR(MNO_Costs!H153*(100/Settings!C16), "-")</f>
        <v/>
      </c>
      <c r="I153" s="20">
        <f>IFERROR(MNO_Costs!I153*(100/Settings!C16), "-")</f>
        <v/>
      </c>
      <c r="J153" s="20">
        <f>IFERROR(MNO_Costs!J153*(100/Settings!C16), "-")</f>
        <v/>
      </c>
      <c r="K153" s="20">
        <f>IFERROR(MNO_Costs!K153*(100/Settings!C16), "-")</f>
        <v/>
      </c>
      <c r="L153" s="20">
        <f>IFERROR(MNO_Costs!L153*(100/Settings!C16), "-")</f>
        <v/>
      </c>
      <c r="M153" s="21">
        <f>IFERROR(SUMIF((C153:L153), "&lt;&gt;n/a"), "-")</f>
        <v/>
      </c>
      <c r="N153" s="30">
        <f>(M153)/Pop!M153</f>
        <v/>
      </c>
      <c r="O153">
        <f>IFERROR(INDEX(Options!$J$2:$J$1611,MATCH(A153, Options!$G$2:$G$1611,0)), )</f>
        <v/>
      </c>
      <c r="P153">
        <f>IFERROR(INDEX(Options!$I$2:$I$1611,MATCH(A153, Options!$G$2:$G$1611,0)), )</f>
        <v/>
      </c>
    </row>
    <row r="154">
      <c r="A154" s="20">
        <f>'New_4G_Sites'!A154</f>
        <v/>
      </c>
      <c r="B154" s="20">
        <f>'New_4G_Sites'!B154</f>
        <v/>
      </c>
      <c r="C154" s="20">
        <f>IFERROR(MNO_Costs!C154*(100/Settings!C16), "-")</f>
        <v/>
      </c>
      <c r="D154" s="20">
        <f>IFERROR(MNO_Costs!D154*(100/Settings!C16), "-")</f>
        <v/>
      </c>
      <c r="E154" s="20">
        <f>IFERROR(MNO_Costs!E154*(100/Settings!C16), "-")</f>
        <v/>
      </c>
      <c r="F154" s="20">
        <f>IFERROR(MNO_Costs!F154*(100/Settings!C16), "-")</f>
        <v/>
      </c>
      <c r="G154" s="20">
        <f>IFERROR(MNO_Costs!G154*(100/Settings!C16), "-")</f>
        <v/>
      </c>
      <c r="H154" s="20">
        <f>IFERROR(MNO_Costs!H154*(100/Settings!C16), "-")</f>
        <v/>
      </c>
      <c r="I154" s="20">
        <f>IFERROR(MNO_Costs!I154*(100/Settings!C16), "-")</f>
        <v/>
      </c>
      <c r="J154" s="20">
        <f>IFERROR(MNO_Costs!J154*(100/Settings!C16), "-")</f>
        <v/>
      </c>
      <c r="K154" s="20">
        <f>IFERROR(MNO_Costs!K154*(100/Settings!C16), "-")</f>
        <v/>
      </c>
      <c r="L154" s="20">
        <f>IFERROR(MNO_Costs!L154*(100/Settings!C16), "-")</f>
        <v/>
      </c>
      <c r="M154" s="21">
        <f>IFERROR(SUMIF((C154:L154), "&lt;&gt;n/a"), "-")</f>
        <v/>
      </c>
      <c r="N154" s="30">
        <f>(M154)/Pop!M154</f>
        <v/>
      </c>
      <c r="O154">
        <f>IFERROR(INDEX(Options!$J$2:$J$1611,MATCH(A154, Options!$G$2:$G$1611,0)), )</f>
        <v/>
      </c>
      <c r="P154">
        <f>IFERROR(INDEX(Options!$I$2:$I$1611,MATCH(A154, Options!$G$2:$G$1611,0)), )</f>
        <v/>
      </c>
    </row>
    <row r="155">
      <c r="A155" s="20">
        <f>'New_4G_Sites'!A155</f>
        <v/>
      </c>
      <c r="B155" s="20">
        <f>'New_4G_Sites'!B155</f>
        <v/>
      </c>
      <c r="C155" s="20">
        <f>IFERROR(MNO_Costs!C155*(100/Settings!C16), "-")</f>
        <v/>
      </c>
      <c r="D155" s="20">
        <f>IFERROR(MNO_Costs!D155*(100/Settings!C16), "-")</f>
        <v/>
      </c>
      <c r="E155" s="20">
        <f>IFERROR(MNO_Costs!E155*(100/Settings!C16), "-")</f>
        <v/>
      </c>
      <c r="F155" s="20">
        <f>IFERROR(MNO_Costs!F155*(100/Settings!C16), "-")</f>
        <v/>
      </c>
      <c r="G155" s="20">
        <f>IFERROR(MNO_Costs!G155*(100/Settings!C16), "-")</f>
        <v/>
      </c>
      <c r="H155" s="20">
        <f>IFERROR(MNO_Costs!H155*(100/Settings!C16), "-")</f>
        <v/>
      </c>
      <c r="I155" s="20">
        <f>IFERROR(MNO_Costs!I155*(100/Settings!C16), "-")</f>
        <v/>
      </c>
      <c r="J155" s="20">
        <f>IFERROR(MNO_Costs!J155*(100/Settings!C16), "-")</f>
        <v/>
      </c>
      <c r="K155" s="20">
        <f>IFERROR(MNO_Costs!K155*(100/Settings!C16), "-")</f>
        <v/>
      </c>
      <c r="L155" s="20">
        <f>IFERROR(MNO_Costs!L155*(100/Settings!C16), "-")</f>
        <v/>
      </c>
      <c r="M155" s="21">
        <f>IFERROR(SUMIF((C155:L155), "&lt;&gt;n/a"), "-")</f>
        <v/>
      </c>
      <c r="N155" s="30">
        <f>(M155)/Pop!M155</f>
        <v/>
      </c>
      <c r="O155">
        <f>IFERROR(INDEX(Options!$J$2:$J$1611,MATCH(A155, Options!$G$2:$G$1611,0)), )</f>
        <v/>
      </c>
      <c r="P155">
        <f>IFERROR(INDEX(Options!$I$2:$I$1611,MATCH(A155, Options!$G$2:$G$1611,0)), )</f>
        <v/>
      </c>
    </row>
    <row r="156">
      <c r="A156" s="20">
        <f>'New_4G_Sites'!A156</f>
        <v/>
      </c>
      <c r="B156" s="20">
        <f>'New_4G_Sites'!B156</f>
        <v/>
      </c>
      <c r="C156" s="20">
        <f>IFERROR(MNO_Costs!C156*(100/Settings!C16), "-")</f>
        <v/>
      </c>
      <c r="D156" s="20">
        <f>IFERROR(MNO_Costs!D156*(100/Settings!C16), "-")</f>
        <v/>
      </c>
      <c r="E156" s="20">
        <f>IFERROR(MNO_Costs!E156*(100/Settings!C16), "-")</f>
        <v/>
      </c>
      <c r="F156" s="20">
        <f>IFERROR(MNO_Costs!F156*(100/Settings!C16), "-")</f>
        <v/>
      </c>
      <c r="G156" s="20">
        <f>IFERROR(MNO_Costs!G156*(100/Settings!C16), "-")</f>
        <v/>
      </c>
      <c r="H156" s="20">
        <f>IFERROR(MNO_Costs!H156*(100/Settings!C16), "-")</f>
        <v/>
      </c>
      <c r="I156" s="20">
        <f>IFERROR(MNO_Costs!I156*(100/Settings!C16), "-")</f>
        <v/>
      </c>
      <c r="J156" s="20">
        <f>IFERROR(MNO_Costs!J156*(100/Settings!C16), "-")</f>
        <v/>
      </c>
      <c r="K156" s="20">
        <f>IFERROR(MNO_Costs!K156*(100/Settings!C16), "-")</f>
        <v/>
      </c>
      <c r="L156" s="20">
        <f>IFERROR(MNO_Costs!L156*(100/Settings!C16), "-")</f>
        <v/>
      </c>
      <c r="M156" s="21">
        <f>IFERROR(SUMIF((C156:L156), "&lt;&gt;n/a"), "-")</f>
        <v/>
      </c>
      <c r="N156" s="30">
        <f>(M156)/Pop!M156</f>
        <v/>
      </c>
      <c r="O156">
        <f>IFERROR(INDEX(Options!$J$2:$J$1611,MATCH(A156, Options!$G$2:$G$1611,0)), )</f>
        <v/>
      </c>
      <c r="P156">
        <f>IFERROR(INDEX(Options!$I$2:$I$1611,MATCH(A156, Options!$G$2:$G$1611,0)), )</f>
        <v/>
      </c>
    </row>
    <row r="157">
      <c r="A157" s="20">
        <f>'New_4G_Sites'!A157</f>
        <v/>
      </c>
      <c r="B157" s="20">
        <f>'New_4G_Sites'!B157</f>
        <v/>
      </c>
      <c r="C157" s="20">
        <f>IFERROR(MNO_Costs!C157*(100/Settings!C16), "-")</f>
        <v/>
      </c>
      <c r="D157" s="20">
        <f>IFERROR(MNO_Costs!D157*(100/Settings!C16), "-")</f>
        <v/>
      </c>
      <c r="E157" s="20">
        <f>IFERROR(MNO_Costs!E157*(100/Settings!C16), "-")</f>
        <v/>
      </c>
      <c r="F157" s="20">
        <f>IFERROR(MNO_Costs!F157*(100/Settings!C16), "-")</f>
        <v/>
      </c>
      <c r="G157" s="20">
        <f>IFERROR(MNO_Costs!G157*(100/Settings!C16), "-")</f>
        <v/>
      </c>
      <c r="H157" s="20">
        <f>IFERROR(MNO_Costs!H157*(100/Settings!C16), "-")</f>
        <v/>
      </c>
      <c r="I157" s="20">
        <f>IFERROR(MNO_Costs!I157*(100/Settings!C16), "-")</f>
        <v/>
      </c>
      <c r="J157" s="20">
        <f>IFERROR(MNO_Costs!J157*(100/Settings!C16), "-")</f>
        <v/>
      </c>
      <c r="K157" s="20">
        <f>IFERROR(MNO_Costs!K157*(100/Settings!C16), "-")</f>
        <v/>
      </c>
      <c r="L157" s="20">
        <f>IFERROR(MNO_Costs!L157*(100/Settings!C16), "-")</f>
        <v/>
      </c>
      <c r="M157" s="21">
        <f>IFERROR(SUMIF((C157:L157), "&lt;&gt;n/a"), "-")</f>
        <v/>
      </c>
      <c r="N157" s="30">
        <f>(M157)/Pop!M157</f>
        <v/>
      </c>
      <c r="O157">
        <f>IFERROR(INDEX(Options!$J$2:$J$1611,MATCH(A157, Options!$G$2:$G$1611,0)), )</f>
        <v/>
      </c>
      <c r="P157">
        <f>IFERROR(INDEX(Options!$I$2:$I$1611,MATCH(A157, Options!$G$2:$G$1611,0)), )</f>
        <v/>
      </c>
    </row>
    <row r="158">
      <c r="A158" s="20">
        <f>'New_4G_Sites'!A158</f>
        <v/>
      </c>
      <c r="B158" s="20">
        <f>'New_4G_Sites'!B158</f>
        <v/>
      </c>
      <c r="C158" s="20">
        <f>IFERROR(MNO_Costs!C158*(100/Settings!C16), "-")</f>
        <v/>
      </c>
      <c r="D158" s="20">
        <f>IFERROR(MNO_Costs!D158*(100/Settings!C16), "-")</f>
        <v/>
      </c>
      <c r="E158" s="20">
        <f>IFERROR(MNO_Costs!E158*(100/Settings!C16), "-")</f>
        <v/>
      </c>
      <c r="F158" s="20">
        <f>IFERROR(MNO_Costs!F158*(100/Settings!C16), "-")</f>
        <v/>
      </c>
      <c r="G158" s="20">
        <f>IFERROR(MNO_Costs!G158*(100/Settings!C16), "-")</f>
        <v/>
      </c>
      <c r="H158" s="20">
        <f>IFERROR(MNO_Costs!H158*(100/Settings!C16), "-")</f>
        <v/>
      </c>
      <c r="I158" s="20">
        <f>IFERROR(MNO_Costs!I158*(100/Settings!C16), "-")</f>
        <v/>
      </c>
      <c r="J158" s="20">
        <f>IFERROR(MNO_Costs!J158*(100/Settings!C16), "-")</f>
        <v/>
      </c>
      <c r="K158" s="20">
        <f>IFERROR(MNO_Costs!K158*(100/Settings!C16), "-")</f>
        <v/>
      </c>
      <c r="L158" s="20">
        <f>IFERROR(MNO_Costs!L158*(100/Settings!C16), "-")</f>
        <v/>
      </c>
      <c r="M158" s="21">
        <f>IFERROR(SUMIF((C158:L158), "&lt;&gt;n/a"), "-")</f>
        <v/>
      </c>
      <c r="N158" s="30">
        <f>(M158)/Pop!M158</f>
        <v/>
      </c>
      <c r="O158">
        <f>IFERROR(INDEX(Options!$J$2:$J$1611,MATCH(A158, Options!$G$2:$G$1611,0)), )</f>
        <v/>
      </c>
      <c r="P158">
        <f>IFERROR(INDEX(Options!$I$2:$I$1611,MATCH(A158, Options!$G$2:$G$1611,0)), )</f>
        <v/>
      </c>
    </row>
    <row r="159">
      <c r="A159" s="20">
        <f>'New_4G_Sites'!A159</f>
        <v/>
      </c>
      <c r="B159" s="20">
        <f>'New_4G_Sites'!B159</f>
        <v/>
      </c>
      <c r="C159" s="20">
        <f>IFERROR(MNO_Costs!C159*(100/Settings!C16), "-")</f>
        <v/>
      </c>
      <c r="D159" s="20">
        <f>IFERROR(MNO_Costs!D159*(100/Settings!C16), "-")</f>
        <v/>
      </c>
      <c r="E159" s="20">
        <f>IFERROR(MNO_Costs!E159*(100/Settings!C16), "-")</f>
        <v/>
      </c>
      <c r="F159" s="20">
        <f>IFERROR(MNO_Costs!F159*(100/Settings!C16), "-")</f>
        <v/>
      </c>
      <c r="G159" s="20">
        <f>IFERROR(MNO_Costs!G159*(100/Settings!C16), "-")</f>
        <v/>
      </c>
      <c r="H159" s="20">
        <f>IFERROR(MNO_Costs!H159*(100/Settings!C16), "-")</f>
        <v/>
      </c>
      <c r="I159" s="20">
        <f>IFERROR(MNO_Costs!I159*(100/Settings!C16), "-")</f>
        <v/>
      </c>
      <c r="J159" s="20">
        <f>IFERROR(MNO_Costs!J159*(100/Settings!C16), "-")</f>
        <v/>
      </c>
      <c r="K159" s="20">
        <f>IFERROR(MNO_Costs!K159*(100/Settings!C16), "-")</f>
        <v/>
      </c>
      <c r="L159" s="20">
        <f>IFERROR(MNO_Costs!L159*(100/Settings!C16), "-")</f>
        <v/>
      </c>
      <c r="M159" s="21">
        <f>IFERROR(SUMIF((C159:L159), "&lt;&gt;n/a"), "-")</f>
        <v/>
      </c>
      <c r="N159" s="30">
        <f>(M159)/Pop!M159</f>
        <v/>
      </c>
      <c r="O159">
        <f>IFERROR(INDEX(Options!$J$2:$J$1611,MATCH(A159, Options!$G$2:$G$1611,0)), )</f>
        <v/>
      </c>
      <c r="P159">
        <f>IFERROR(INDEX(Options!$I$2:$I$1611,MATCH(A159, Options!$G$2:$G$1611,0)), )</f>
        <v/>
      </c>
    </row>
    <row r="160">
      <c r="A160" s="20">
        <f>'New_4G_Sites'!A160</f>
        <v/>
      </c>
      <c r="B160" s="20">
        <f>'New_4G_Sites'!B160</f>
        <v/>
      </c>
      <c r="C160" s="20">
        <f>IFERROR(MNO_Costs!C160*(100/Settings!C16), "-")</f>
        <v/>
      </c>
      <c r="D160" s="20">
        <f>IFERROR(MNO_Costs!D160*(100/Settings!C16), "-")</f>
        <v/>
      </c>
      <c r="E160" s="20">
        <f>IFERROR(MNO_Costs!E160*(100/Settings!C16), "-")</f>
        <v/>
      </c>
      <c r="F160" s="20">
        <f>IFERROR(MNO_Costs!F160*(100/Settings!C16), "-")</f>
        <v/>
      </c>
      <c r="G160" s="20">
        <f>IFERROR(MNO_Costs!G160*(100/Settings!C16), "-")</f>
        <v/>
      </c>
      <c r="H160" s="20">
        <f>IFERROR(MNO_Costs!H160*(100/Settings!C16), "-")</f>
        <v/>
      </c>
      <c r="I160" s="20">
        <f>IFERROR(MNO_Costs!I160*(100/Settings!C16), "-")</f>
        <v/>
      </c>
      <c r="J160" s="20">
        <f>IFERROR(MNO_Costs!J160*(100/Settings!C16), "-")</f>
        <v/>
      </c>
      <c r="K160" s="20">
        <f>IFERROR(MNO_Costs!K160*(100/Settings!C16), "-")</f>
        <v/>
      </c>
      <c r="L160" s="20">
        <f>IFERROR(MNO_Costs!L160*(100/Settings!C16), "-")</f>
        <v/>
      </c>
      <c r="M160" s="21">
        <f>IFERROR(SUMIF((C160:L160), "&lt;&gt;n/a"), "-")</f>
        <v/>
      </c>
      <c r="N160" s="30">
        <f>(M160)/Pop!M160</f>
        <v/>
      </c>
      <c r="O160">
        <f>IFERROR(INDEX(Options!$J$2:$J$1611,MATCH(A160, Options!$G$2:$G$1611,0)), )</f>
        <v/>
      </c>
      <c r="P160">
        <f>IFERROR(INDEX(Options!$I$2:$I$1611,MATCH(A160, Options!$G$2:$G$1611,0)), )</f>
        <v/>
      </c>
    </row>
    <row r="161">
      <c r="A161" s="20">
        <f>'New_4G_Sites'!A161</f>
        <v/>
      </c>
      <c r="B161" s="20">
        <f>'New_4G_Sites'!B161</f>
        <v/>
      </c>
      <c r="C161" s="20">
        <f>IFERROR(MNO_Costs!C161*(100/Settings!C16), "-")</f>
        <v/>
      </c>
      <c r="D161" s="20">
        <f>IFERROR(MNO_Costs!D161*(100/Settings!C16), "-")</f>
        <v/>
      </c>
      <c r="E161" s="20">
        <f>IFERROR(MNO_Costs!E161*(100/Settings!C16), "-")</f>
        <v/>
      </c>
      <c r="F161" s="20">
        <f>IFERROR(MNO_Costs!F161*(100/Settings!C16), "-")</f>
        <v/>
      </c>
      <c r="G161" s="20">
        <f>IFERROR(MNO_Costs!G161*(100/Settings!C16), "-")</f>
        <v/>
      </c>
      <c r="H161" s="20">
        <f>IFERROR(MNO_Costs!H161*(100/Settings!C16), "-")</f>
        <v/>
      </c>
      <c r="I161" s="20">
        <f>IFERROR(MNO_Costs!I161*(100/Settings!C16), "-")</f>
        <v/>
      </c>
      <c r="J161" s="20">
        <f>IFERROR(MNO_Costs!J161*(100/Settings!C16), "-")</f>
        <v/>
      </c>
      <c r="K161" s="20">
        <f>IFERROR(MNO_Costs!K161*(100/Settings!C16), "-")</f>
        <v/>
      </c>
      <c r="L161" s="20">
        <f>IFERROR(MNO_Costs!L161*(100/Settings!C16), "-")</f>
        <v/>
      </c>
      <c r="M161" s="21">
        <f>IFERROR(SUMIF((C161:L161), "&lt;&gt;n/a"), "-")</f>
        <v/>
      </c>
      <c r="N161" s="30">
        <f>(M161)/Pop!M161</f>
        <v/>
      </c>
      <c r="O161">
        <f>IFERROR(INDEX(Options!$J$2:$J$1611,MATCH(A161, Options!$G$2:$G$1611,0)), )</f>
        <v/>
      </c>
      <c r="P161">
        <f>IFERROR(INDEX(Options!$I$2:$I$1611,MATCH(A161, Options!$G$2:$G$1611,0)), )</f>
        <v/>
      </c>
    </row>
    <row r="162">
      <c r="A162" s="20">
        <f>'New_4G_Sites'!A162</f>
        <v/>
      </c>
      <c r="B162" s="20">
        <f>'New_4G_Sites'!B162</f>
        <v/>
      </c>
      <c r="C162" s="20">
        <f>IFERROR(MNO_Costs!C162*(100/Settings!C16), "-")</f>
        <v/>
      </c>
      <c r="D162" s="20">
        <f>IFERROR(MNO_Costs!D162*(100/Settings!C16), "-")</f>
        <v/>
      </c>
      <c r="E162" s="20">
        <f>IFERROR(MNO_Costs!E162*(100/Settings!C16), "-")</f>
        <v/>
      </c>
      <c r="F162" s="20">
        <f>IFERROR(MNO_Costs!F162*(100/Settings!C16), "-")</f>
        <v/>
      </c>
      <c r="G162" s="20">
        <f>IFERROR(MNO_Costs!G162*(100/Settings!C16), "-")</f>
        <v/>
      </c>
      <c r="H162" s="20">
        <f>IFERROR(MNO_Costs!H162*(100/Settings!C16), "-")</f>
        <v/>
      </c>
      <c r="I162" s="20">
        <f>IFERROR(MNO_Costs!I162*(100/Settings!C16), "-")</f>
        <v/>
      </c>
      <c r="J162" s="20">
        <f>IFERROR(MNO_Costs!J162*(100/Settings!C16), "-")</f>
        <v/>
      </c>
      <c r="K162" s="20">
        <f>IFERROR(MNO_Costs!K162*(100/Settings!C16), "-")</f>
        <v/>
      </c>
      <c r="L162" s="20">
        <f>IFERROR(MNO_Costs!L162*(100/Settings!C16), "-")</f>
        <v/>
      </c>
      <c r="M162" s="21">
        <f>IFERROR(SUMIF((C162:L162), "&lt;&gt;n/a"), "-")</f>
        <v/>
      </c>
      <c r="N162" s="30">
        <f>(M162)/Pop!M162</f>
        <v/>
      </c>
      <c r="O162">
        <f>IFERROR(INDEX(Options!$J$2:$J$1611,MATCH(A162, Options!$G$2:$G$1611,0)), )</f>
        <v/>
      </c>
      <c r="P162">
        <f>IFERROR(INDEX(Options!$I$2:$I$1611,MATCH(A162, Options!$G$2:$G$1611,0)), )</f>
        <v/>
      </c>
    </row>
    <row r="163">
      <c r="A163" s="20">
        <f>'New_4G_Sites'!A163</f>
        <v/>
      </c>
      <c r="B163" s="20">
        <f>'New_4G_Sites'!B163</f>
        <v/>
      </c>
      <c r="C163" s="20">
        <f>IFERROR(MNO_Costs!C163*(100/Settings!C16), "-")</f>
        <v/>
      </c>
      <c r="D163" s="20">
        <f>IFERROR(MNO_Costs!D163*(100/Settings!C16), "-")</f>
        <v/>
      </c>
      <c r="E163" s="20">
        <f>IFERROR(MNO_Costs!E163*(100/Settings!C16), "-")</f>
        <v/>
      </c>
      <c r="F163" s="20">
        <f>IFERROR(MNO_Costs!F163*(100/Settings!C16), "-")</f>
        <v/>
      </c>
      <c r="G163" s="20">
        <f>IFERROR(MNO_Costs!G163*(100/Settings!C16), "-")</f>
        <v/>
      </c>
      <c r="H163" s="20">
        <f>IFERROR(MNO_Costs!H163*(100/Settings!C16), "-")</f>
        <v/>
      </c>
      <c r="I163" s="20">
        <f>IFERROR(MNO_Costs!I163*(100/Settings!C16), "-")</f>
        <v/>
      </c>
      <c r="J163" s="20">
        <f>IFERROR(MNO_Costs!J163*(100/Settings!C16), "-")</f>
        <v/>
      </c>
      <c r="K163" s="20">
        <f>IFERROR(MNO_Costs!K163*(100/Settings!C16), "-")</f>
        <v/>
      </c>
      <c r="L163" s="20">
        <f>IFERROR(MNO_Costs!L163*(100/Settings!C16), "-")</f>
        <v/>
      </c>
      <c r="M163" s="21">
        <f>IFERROR(SUMIF((C163:L163), "&lt;&gt;n/a"), "-")</f>
        <v/>
      </c>
      <c r="N163" s="30">
        <f>(M163)/Pop!M163</f>
        <v/>
      </c>
      <c r="O163">
        <f>IFERROR(INDEX(Options!$J$2:$J$1611,MATCH(A163, Options!$G$2:$G$1611,0)), )</f>
        <v/>
      </c>
      <c r="P163">
        <f>IFERROR(INDEX(Options!$I$2:$I$1611,MATCH(A163, Options!$G$2:$G$1611,0)), )</f>
        <v/>
      </c>
    </row>
    <row r="164">
      <c r="A164" s="20">
        <f>'New_4G_Sites'!A164</f>
        <v/>
      </c>
      <c r="B164" s="20">
        <f>'New_4G_Sites'!B164</f>
        <v/>
      </c>
      <c r="C164" s="20">
        <f>IFERROR(MNO_Costs!C164*(100/Settings!C16), "-")</f>
        <v/>
      </c>
      <c r="D164" s="20">
        <f>IFERROR(MNO_Costs!D164*(100/Settings!C16), "-")</f>
        <v/>
      </c>
      <c r="E164" s="20">
        <f>IFERROR(MNO_Costs!E164*(100/Settings!C16), "-")</f>
        <v/>
      </c>
      <c r="F164" s="20">
        <f>IFERROR(MNO_Costs!F164*(100/Settings!C16), "-")</f>
        <v/>
      </c>
      <c r="G164" s="20">
        <f>IFERROR(MNO_Costs!G164*(100/Settings!C16), "-")</f>
        <v/>
      </c>
      <c r="H164" s="20">
        <f>IFERROR(MNO_Costs!H164*(100/Settings!C16), "-")</f>
        <v/>
      </c>
      <c r="I164" s="20">
        <f>IFERROR(MNO_Costs!I164*(100/Settings!C16), "-")</f>
        <v/>
      </c>
      <c r="J164" s="20">
        <f>IFERROR(MNO_Costs!J164*(100/Settings!C16), "-")</f>
        <v/>
      </c>
      <c r="K164" s="20">
        <f>IFERROR(MNO_Costs!K164*(100/Settings!C16), "-")</f>
        <v/>
      </c>
      <c r="L164" s="20">
        <f>IFERROR(MNO_Costs!L164*(100/Settings!C16), "-")</f>
        <v/>
      </c>
      <c r="M164" s="21">
        <f>IFERROR(SUMIF((C164:L164), "&lt;&gt;n/a"), "-")</f>
        <v/>
      </c>
      <c r="N164" s="30">
        <f>(M164)/Pop!M164</f>
        <v/>
      </c>
      <c r="O164">
        <f>IFERROR(INDEX(Options!$J$2:$J$1611,MATCH(A164, Options!$G$2:$G$1611,0)), )</f>
        <v/>
      </c>
      <c r="P164">
        <f>IFERROR(INDEX(Options!$I$2:$I$1611,MATCH(A164, Options!$G$2:$G$1611,0)), )</f>
        <v/>
      </c>
    </row>
    <row r="165">
      <c r="A165" s="20">
        <f>'New_4G_Sites'!A165</f>
        <v/>
      </c>
      <c r="B165" s="20">
        <f>'New_4G_Sites'!B165</f>
        <v/>
      </c>
      <c r="C165" s="20">
        <f>IFERROR(MNO_Costs!C165*(100/Settings!C16), "-")</f>
        <v/>
      </c>
      <c r="D165" s="20">
        <f>IFERROR(MNO_Costs!D165*(100/Settings!C16), "-")</f>
        <v/>
      </c>
      <c r="E165" s="20">
        <f>IFERROR(MNO_Costs!E165*(100/Settings!C16), "-")</f>
        <v/>
      </c>
      <c r="F165" s="20">
        <f>IFERROR(MNO_Costs!F165*(100/Settings!C16), "-")</f>
        <v/>
      </c>
      <c r="G165" s="20">
        <f>IFERROR(MNO_Costs!G165*(100/Settings!C16), "-")</f>
        <v/>
      </c>
      <c r="H165" s="20">
        <f>IFERROR(MNO_Costs!H165*(100/Settings!C16), "-")</f>
        <v/>
      </c>
      <c r="I165" s="20">
        <f>IFERROR(MNO_Costs!I165*(100/Settings!C16), "-")</f>
        <v/>
      </c>
      <c r="J165" s="20">
        <f>IFERROR(MNO_Costs!J165*(100/Settings!C16), "-")</f>
        <v/>
      </c>
      <c r="K165" s="20">
        <f>IFERROR(MNO_Costs!K165*(100/Settings!C16), "-")</f>
        <v/>
      </c>
      <c r="L165" s="20">
        <f>IFERROR(MNO_Costs!L165*(100/Settings!C16), "-")</f>
        <v/>
      </c>
      <c r="M165" s="21">
        <f>IFERROR(SUMIF((C165:L165), "&lt;&gt;n/a"), "-")</f>
        <v/>
      </c>
      <c r="N165" s="30">
        <f>(M165)/Pop!M165</f>
        <v/>
      </c>
      <c r="O165">
        <f>IFERROR(INDEX(Options!$J$2:$J$1611,MATCH(A165, Options!$G$2:$G$1611,0)), )</f>
        <v/>
      </c>
      <c r="P165">
        <f>IFERROR(INDEX(Options!$I$2:$I$1611,MATCH(A165, Options!$G$2:$G$1611,0)), )</f>
        <v/>
      </c>
    </row>
    <row r="166">
      <c r="A166" s="20">
        <f>'New_4G_Sites'!A166</f>
        <v/>
      </c>
      <c r="B166" s="20">
        <f>'New_4G_Sites'!B166</f>
        <v/>
      </c>
      <c r="C166" s="20">
        <f>IFERROR(MNO_Costs!C166*(100/Settings!C16), "-")</f>
        <v/>
      </c>
      <c r="D166" s="20">
        <f>IFERROR(MNO_Costs!D166*(100/Settings!C16), "-")</f>
        <v/>
      </c>
      <c r="E166" s="20">
        <f>IFERROR(MNO_Costs!E166*(100/Settings!C16), "-")</f>
        <v/>
      </c>
      <c r="F166" s="20">
        <f>IFERROR(MNO_Costs!F166*(100/Settings!C16), "-")</f>
        <v/>
      </c>
      <c r="G166" s="20">
        <f>IFERROR(MNO_Costs!G166*(100/Settings!C16), "-")</f>
        <v/>
      </c>
      <c r="H166" s="20">
        <f>IFERROR(MNO_Costs!H166*(100/Settings!C16), "-")</f>
        <v/>
      </c>
      <c r="I166" s="20">
        <f>IFERROR(MNO_Costs!I166*(100/Settings!C16), "-")</f>
        <v/>
      </c>
      <c r="J166" s="20">
        <f>IFERROR(MNO_Costs!J166*(100/Settings!C16), "-")</f>
        <v/>
      </c>
      <c r="K166" s="20">
        <f>IFERROR(MNO_Costs!K166*(100/Settings!C16), "-")</f>
        <v/>
      </c>
      <c r="L166" s="20">
        <f>IFERROR(MNO_Costs!L166*(100/Settings!C16), "-")</f>
        <v/>
      </c>
      <c r="M166" s="21">
        <f>IFERROR(SUMIF((C166:L166), "&lt;&gt;n/a"), "-")</f>
        <v/>
      </c>
      <c r="N166" s="30">
        <f>(M166)/Pop!M166</f>
        <v/>
      </c>
      <c r="O166">
        <f>IFERROR(INDEX(Options!$J$2:$J$1611,MATCH(A166, Options!$G$2:$G$1611,0)), )</f>
        <v/>
      </c>
      <c r="P166">
        <f>IFERROR(INDEX(Options!$I$2:$I$1611,MATCH(A166, Options!$G$2:$G$1611,0)), )</f>
        <v/>
      </c>
    </row>
    <row r="167">
      <c r="A167" s="20">
        <f>'New_4G_Sites'!A167</f>
        <v/>
      </c>
      <c r="B167" s="20">
        <f>'New_4G_Sites'!B167</f>
        <v/>
      </c>
      <c r="C167" s="20">
        <f>IFERROR(MNO_Costs!C167*(100/Settings!C16), "-")</f>
        <v/>
      </c>
      <c r="D167" s="20">
        <f>IFERROR(MNO_Costs!D167*(100/Settings!C16), "-")</f>
        <v/>
      </c>
      <c r="E167" s="20">
        <f>IFERROR(MNO_Costs!E167*(100/Settings!C16), "-")</f>
        <v/>
      </c>
      <c r="F167" s="20">
        <f>IFERROR(MNO_Costs!F167*(100/Settings!C16), "-")</f>
        <v/>
      </c>
      <c r="G167" s="20">
        <f>IFERROR(MNO_Costs!G167*(100/Settings!C16), "-")</f>
        <v/>
      </c>
      <c r="H167" s="20">
        <f>IFERROR(MNO_Costs!H167*(100/Settings!C16), "-")</f>
        <v/>
      </c>
      <c r="I167" s="20">
        <f>IFERROR(MNO_Costs!I167*(100/Settings!C16), "-")</f>
        <v/>
      </c>
      <c r="J167" s="20">
        <f>IFERROR(MNO_Costs!J167*(100/Settings!C16), "-")</f>
        <v/>
      </c>
      <c r="K167" s="20">
        <f>IFERROR(MNO_Costs!K167*(100/Settings!C16), "-")</f>
        <v/>
      </c>
      <c r="L167" s="20">
        <f>IFERROR(MNO_Costs!L167*(100/Settings!C16), "-")</f>
        <v/>
      </c>
      <c r="M167" s="21">
        <f>IFERROR(SUMIF((C167:L167), "&lt;&gt;n/a"), "-")</f>
        <v/>
      </c>
      <c r="N167" s="30">
        <f>(M167)/Pop!M167</f>
        <v/>
      </c>
      <c r="O167">
        <f>IFERROR(INDEX(Options!$J$2:$J$1611,MATCH(A167, Options!$G$2:$G$1611,0)), )</f>
        <v/>
      </c>
      <c r="P167">
        <f>IFERROR(INDEX(Options!$I$2:$I$1611,MATCH(A167, Options!$G$2:$G$1611,0)), )</f>
        <v/>
      </c>
    </row>
    <row r="168">
      <c r="A168" s="20">
        <f>'New_4G_Sites'!A168</f>
        <v/>
      </c>
      <c r="B168" s="20">
        <f>'New_4G_Sites'!B168</f>
        <v/>
      </c>
      <c r="C168" s="20">
        <f>IFERROR(MNO_Costs!C168*(100/Settings!C16), "-")</f>
        <v/>
      </c>
      <c r="D168" s="20">
        <f>IFERROR(MNO_Costs!D168*(100/Settings!C16), "-")</f>
        <v/>
      </c>
      <c r="E168" s="20">
        <f>IFERROR(MNO_Costs!E168*(100/Settings!C16), "-")</f>
        <v/>
      </c>
      <c r="F168" s="20">
        <f>IFERROR(MNO_Costs!F168*(100/Settings!C16), "-")</f>
        <v/>
      </c>
      <c r="G168" s="20">
        <f>IFERROR(MNO_Costs!G168*(100/Settings!C16), "-")</f>
        <v/>
      </c>
      <c r="H168" s="20">
        <f>IFERROR(MNO_Costs!H168*(100/Settings!C16), "-")</f>
        <v/>
      </c>
      <c r="I168" s="20">
        <f>IFERROR(MNO_Costs!I168*(100/Settings!C16), "-")</f>
        <v/>
      </c>
      <c r="J168" s="20">
        <f>IFERROR(MNO_Costs!J168*(100/Settings!C16), "-")</f>
        <v/>
      </c>
      <c r="K168" s="20">
        <f>IFERROR(MNO_Costs!K168*(100/Settings!C16), "-")</f>
        <v/>
      </c>
      <c r="L168" s="20">
        <f>IFERROR(MNO_Costs!L168*(100/Settings!C16), "-")</f>
        <v/>
      </c>
      <c r="M168" s="21">
        <f>IFERROR(SUMIF((C168:L168), "&lt;&gt;n/a"), "-")</f>
        <v/>
      </c>
      <c r="N168" s="30">
        <f>(M168)/Pop!M168</f>
        <v/>
      </c>
      <c r="O168">
        <f>IFERROR(INDEX(Options!$J$2:$J$1611,MATCH(A168, Options!$G$2:$G$1611,0)), )</f>
        <v/>
      </c>
      <c r="P168">
        <f>IFERROR(INDEX(Options!$I$2:$I$1611,MATCH(A168, Options!$G$2:$G$1611,0)), )</f>
        <v/>
      </c>
    </row>
    <row r="169">
      <c r="A169" s="20">
        <f>'New_4G_Sites'!A169</f>
        <v/>
      </c>
      <c r="B169" s="20">
        <f>'New_4G_Sites'!B169</f>
        <v/>
      </c>
      <c r="C169" s="20">
        <f>IFERROR(MNO_Costs!C169*(100/Settings!C16), "-")</f>
        <v/>
      </c>
      <c r="D169" s="20">
        <f>IFERROR(MNO_Costs!D169*(100/Settings!C16), "-")</f>
        <v/>
      </c>
      <c r="E169" s="20">
        <f>IFERROR(MNO_Costs!E169*(100/Settings!C16), "-")</f>
        <v/>
      </c>
      <c r="F169" s="20">
        <f>IFERROR(MNO_Costs!F169*(100/Settings!C16), "-")</f>
        <v/>
      </c>
      <c r="G169" s="20">
        <f>IFERROR(MNO_Costs!G169*(100/Settings!C16), "-")</f>
        <v/>
      </c>
      <c r="H169" s="20">
        <f>IFERROR(MNO_Costs!H169*(100/Settings!C16), "-")</f>
        <v/>
      </c>
      <c r="I169" s="20">
        <f>IFERROR(MNO_Costs!I169*(100/Settings!C16), "-")</f>
        <v/>
      </c>
      <c r="J169" s="20">
        <f>IFERROR(MNO_Costs!J169*(100/Settings!C16), "-")</f>
        <v/>
      </c>
      <c r="K169" s="20">
        <f>IFERROR(MNO_Costs!K169*(100/Settings!C16), "-")</f>
        <v/>
      </c>
      <c r="L169" s="20">
        <f>IFERROR(MNO_Costs!L169*(100/Settings!C16), "-")</f>
        <v/>
      </c>
      <c r="M169" s="21">
        <f>IFERROR(SUMIF((C169:L169), "&lt;&gt;n/a"), "-")</f>
        <v/>
      </c>
      <c r="N169" s="30">
        <f>(M169)/Pop!M169</f>
        <v/>
      </c>
      <c r="O169">
        <f>IFERROR(INDEX(Options!$J$2:$J$1611,MATCH(A169, Options!$G$2:$G$1611,0)), )</f>
        <v/>
      </c>
      <c r="P169">
        <f>IFERROR(INDEX(Options!$I$2:$I$1611,MATCH(A169, Options!$G$2:$G$1611,0)), )</f>
        <v/>
      </c>
    </row>
    <row r="170">
      <c r="A170" s="20">
        <f>'New_4G_Sites'!A170</f>
        <v/>
      </c>
      <c r="B170" s="20">
        <f>'New_4G_Sites'!B170</f>
        <v/>
      </c>
      <c r="C170" s="20">
        <f>IFERROR(MNO_Costs!C170*(100/Settings!C16), "-")</f>
        <v/>
      </c>
      <c r="D170" s="20">
        <f>IFERROR(MNO_Costs!D170*(100/Settings!C16), "-")</f>
        <v/>
      </c>
      <c r="E170" s="20">
        <f>IFERROR(MNO_Costs!E170*(100/Settings!C16), "-")</f>
        <v/>
      </c>
      <c r="F170" s="20">
        <f>IFERROR(MNO_Costs!F170*(100/Settings!C16), "-")</f>
        <v/>
      </c>
      <c r="G170" s="20">
        <f>IFERROR(MNO_Costs!G170*(100/Settings!C16), "-")</f>
        <v/>
      </c>
      <c r="H170" s="20">
        <f>IFERROR(MNO_Costs!H170*(100/Settings!C16), "-")</f>
        <v/>
      </c>
      <c r="I170" s="20">
        <f>IFERROR(MNO_Costs!I170*(100/Settings!C16), "-")</f>
        <v/>
      </c>
      <c r="J170" s="20">
        <f>IFERROR(MNO_Costs!J170*(100/Settings!C16), "-")</f>
        <v/>
      </c>
      <c r="K170" s="20">
        <f>IFERROR(MNO_Costs!K170*(100/Settings!C16), "-")</f>
        <v/>
      </c>
      <c r="L170" s="20">
        <f>IFERROR(MNO_Costs!L170*(100/Settings!C16), "-")</f>
        <v/>
      </c>
      <c r="M170" s="21">
        <f>IFERROR(SUMIF((C170:L170), "&lt;&gt;n/a"), "-")</f>
        <v/>
      </c>
      <c r="N170" s="30">
        <f>(M170)/Pop!M170</f>
        <v/>
      </c>
      <c r="O170">
        <f>IFERROR(INDEX(Options!$J$2:$J$1611,MATCH(A170, Options!$G$2:$G$1611,0)), )</f>
        <v/>
      </c>
      <c r="P170">
        <f>IFERROR(INDEX(Options!$I$2:$I$1611,MATCH(A170, Options!$G$2:$G$1611,0)), )</f>
        <v/>
      </c>
    </row>
    <row r="171">
      <c r="A171" s="20">
        <f>'New_4G_Sites'!A171</f>
        <v/>
      </c>
      <c r="B171" s="20">
        <f>'New_4G_Sites'!B171</f>
        <v/>
      </c>
      <c r="C171" s="20">
        <f>IFERROR(MNO_Costs!C171*(100/Settings!C16), "-")</f>
        <v/>
      </c>
      <c r="D171" s="20">
        <f>IFERROR(MNO_Costs!D171*(100/Settings!C16), "-")</f>
        <v/>
      </c>
      <c r="E171" s="20">
        <f>IFERROR(MNO_Costs!E171*(100/Settings!C16), "-")</f>
        <v/>
      </c>
      <c r="F171" s="20">
        <f>IFERROR(MNO_Costs!F171*(100/Settings!C16), "-")</f>
        <v/>
      </c>
      <c r="G171" s="20">
        <f>IFERROR(MNO_Costs!G171*(100/Settings!C16), "-")</f>
        <v/>
      </c>
      <c r="H171" s="20">
        <f>IFERROR(MNO_Costs!H171*(100/Settings!C16), "-")</f>
        <v/>
      </c>
      <c r="I171" s="20">
        <f>IFERROR(MNO_Costs!I171*(100/Settings!C16), "-")</f>
        <v/>
      </c>
      <c r="J171" s="20">
        <f>IFERROR(MNO_Costs!J171*(100/Settings!C16), "-")</f>
        <v/>
      </c>
      <c r="K171" s="20">
        <f>IFERROR(MNO_Costs!K171*(100/Settings!C16), "-")</f>
        <v/>
      </c>
      <c r="L171" s="20">
        <f>IFERROR(MNO_Costs!L171*(100/Settings!C16), "-")</f>
        <v/>
      </c>
      <c r="M171" s="21">
        <f>IFERROR(SUMIF((C171:L171), "&lt;&gt;n/a"), "-")</f>
        <v/>
      </c>
      <c r="N171" s="30">
        <f>(M171)/Pop!M171</f>
        <v/>
      </c>
      <c r="O171">
        <f>IFERROR(INDEX(Options!$J$2:$J$1611,MATCH(A171, Options!$G$2:$G$1611,0)), )</f>
        <v/>
      </c>
      <c r="P171">
        <f>IFERROR(INDEX(Options!$I$2:$I$1611,MATCH(A171, Options!$G$2:$G$1611,0)), )</f>
        <v/>
      </c>
    </row>
    <row r="172">
      <c r="A172" s="20">
        <f>'New_4G_Sites'!A172</f>
        <v/>
      </c>
      <c r="B172" s="20">
        <f>'New_4G_Sites'!B172</f>
        <v/>
      </c>
      <c r="C172" s="20">
        <f>IFERROR(MNO_Costs!C172*(100/Settings!C16), "-")</f>
        <v/>
      </c>
      <c r="D172" s="20">
        <f>IFERROR(MNO_Costs!D172*(100/Settings!C16), "-")</f>
        <v/>
      </c>
      <c r="E172" s="20">
        <f>IFERROR(MNO_Costs!E172*(100/Settings!C16), "-")</f>
        <v/>
      </c>
      <c r="F172" s="20">
        <f>IFERROR(MNO_Costs!F172*(100/Settings!C16), "-")</f>
        <v/>
      </c>
      <c r="G172" s="20">
        <f>IFERROR(MNO_Costs!G172*(100/Settings!C16), "-")</f>
        <v/>
      </c>
      <c r="H172" s="20">
        <f>IFERROR(MNO_Costs!H172*(100/Settings!C16), "-")</f>
        <v/>
      </c>
      <c r="I172" s="20">
        <f>IFERROR(MNO_Costs!I172*(100/Settings!C16), "-")</f>
        <v/>
      </c>
      <c r="J172" s="20">
        <f>IFERROR(MNO_Costs!J172*(100/Settings!C16), "-")</f>
        <v/>
      </c>
      <c r="K172" s="20">
        <f>IFERROR(MNO_Costs!K172*(100/Settings!C16), "-")</f>
        <v/>
      </c>
      <c r="L172" s="20">
        <f>IFERROR(MNO_Costs!L172*(100/Settings!C16), "-")</f>
        <v/>
      </c>
      <c r="M172" s="21">
        <f>IFERROR(SUMIF((C172:L172), "&lt;&gt;n/a"), "-")</f>
        <v/>
      </c>
      <c r="N172" s="30">
        <f>(M172)/Pop!M172</f>
        <v/>
      </c>
      <c r="O172">
        <f>IFERROR(INDEX(Options!$J$2:$J$1611,MATCH(A172, Options!$G$2:$G$1611,0)), )</f>
        <v/>
      </c>
      <c r="P172">
        <f>IFERROR(INDEX(Options!$I$2:$I$1611,MATCH(A172, Options!$G$2:$G$1611,0)), )</f>
        <v/>
      </c>
    </row>
    <row r="173">
      <c r="A173" s="20">
        <f>'New_4G_Sites'!A173</f>
        <v/>
      </c>
      <c r="B173" s="20">
        <f>'New_4G_Sites'!B173</f>
        <v/>
      </c>
      <c r="C173" s="20">
        <f>IFERROR(MNO_Costs!C173*(100/Settings!C16), "-")</f>
        <v/>
      </c>
      <c r="D173" s="20">
        <f>IFERROR(MNO_Costs!D173*(100/Settings!C16), "-")</f>
        <v/>
      </c>
      <c r="E173" s="20">
        <f>IFERROR(MNO_Costs!E173*(100/Settings!C16), "-")</f>
        <v/>
      </c>
      <c r="F173" s="20">
        <f>IFERROR(MNO_Costs!F173*(100/Settings!C16), "-")</f>
        <v/>
      </c>
      <c r="G173" s="20">
        <f>IFERROR(MNO_Costs!G173*(100/Settings!C16), "-")</f>
        <v/>
      </c>
      <c r="H173" s="20">
        <f>IFERROR(MNO_Costs!H173*(100/Settings!C16), "-")</f>
        <v/>
      </c>
      <c r="I173" s="20">
        <f>IFERROR(MNO_Costs!I173*(100/Settings!C16), "-")</f>
        <v/>
      </c>
      <c r="J173" s="20">
        <f>IFERROR(MNO_Costs!J173*(100/Settings!C16), "-")</f>
        <v/>
      </c>
      <c r="K173" s="20">
        <f>IFERROR(MNO_Costs!K173*(100/Settings!C16), "-")</f>
        <v/>
      </c>
      <c r="L173" s="20">
        <f>IFERROR(MNO_Costs!L173*(100/Settings!C16), "-")</f>
        <v/>
      </c>
      <c r="M173" s="21">
        <f>IFERROR(SUMIF((C173:L173), "&lt;&gt;n/a"), "-")</f>
        <v/>
      </c>
      <c r="N173" s="30">
        <f>(M173)/Pop!M173</f>
        <v/>
      </c>
      <c r="O173">
        <f>IFERROR(INDEX(Options!$J$2:$J$1611,MATCH(A173, Options!$G$2:$G$1611,0)), )</f>
        <v/>
      </c>
      <c r="P173">
        <f>IFERROR(INDEX(Options!$I$2:$I$1611,MATCH(A173, Options!$G$2:$G$1611,0)), )</f>
        <v/>
      </c>
    </row>
    <row r="174">
      <c r="A174" s="20">
        <f>'New_4G_Sites'!A174</f>
        <v/>
      </c>
      <c r="B174" s="20">
        <f>'New_4G_Sites'!B174</f>
        <v/>
      </c>
      <c r="C174" s="20">
        <f>IFERROR(MNO_Costs!C174*(100/Settings!C16), "-")</f>
        <v/>
      </c>
      <c r="D174" s="20">
        <f>IFERROR(MNO_Costs!D174*(100/Settings!C16), "-")</f>
        <v/>
      </c>
      <c r="E174" s="20">
        <f>IFERROR(MNO_Costs!E174*(100/Settings!C16), "-")</f>
        <v/>
      </c>
      <c r="F174" s="20">
        <f>IFERROR(MNO_Costs!F174*(100/Settings!C16), "-")</f>
        <v/>
      </c>
      <c r="G174" s="20">
        <f>IFERROR(MNO_Costs!G174*(100/Settings!C16), "-")</f>
        <v/>
      </c>
      <c r="H174" s="20">
        <f>IFERROR(MNO_Costs!H174*(100/Settings!C16), "-")</f>
        <v/>
      </c>
      <c r="I174" s="20">
        <f>IFERROR(MNO_Costs!I174*(100/Settings!C16), "-")</f>
        <v/>
      </c>
      <c r="J174" s="20">
        <f>IFERROR(MNO_Costs!J174*(100/Settings!C16), "-")</f>
        <v/>
      </c>
      <c r="K174" s="20">
        <f>IFERROR(MNO_Costs!K174*(100/Settings!C16), "-")</f>
        <v/>
      </c>
      <c r="L174" s="20">
        <f>IFERROR(MNO_Costs!L174*(100/Settings!C16), "-")</f>
        <v/>
      </c>
      <c r="M174" s="21">
        <f>IFERROR(SUMIF((C174:L174), "&lt;&gt;n/a"), "-")</f>
        <v/>
      </c>
      <c r="N174" s="30">
        <f>(M174)/Pop!M174</f>
        <v/>
      </c>
      <c r="O174">
        <f>IFERROR(INDEX(Options!$J$2:$J$1611,MATCH(A174, Options!$G$2:$G$1611,0)), )</f>
        <v/>
      </c>
      <c r="P174">
        <f>IFERROR(INDEX(Options!$I$2:$I$1611,MATCH(A174, Options!$G$2:$G$1611,0)), )</f>
        <v/>
      </c>
    </row>
    <row r="175">
      <c r="A175" s="20">
        <f>'New_4G_Sites'!A175</f>
        <v/>
      </c>
      <c r="B175" s="20">
        <f>'New_4G_Sites'!B175</f>
        <v/>
      </c>
      <c r="C175" s="20">
        <f>IFERROR(MNO_Costs!C175*(100/Settings!C16), "-")</f>
        <v/>
      </c>
      <c r="D175" s="20">
        <f>IFERROR(MNO_Costs!D175*(100/Settings!C16), "-")</f>
        <v/>
      </c>
      <c r="E175" s="20">
        <f>IFERROR(MNO_Costs!E175*(100/Settings!C16), "-")</f>
        <v/>
      </c>
      <c r="F175" s="20">
        <f>IFERROR(MNO_Costs!F175*(100/Settings!C16), "-")</f>
        <v/>
      </c>
      <c r="G175" s="20">
        <f>IFERROR(MNO_Costs!G175*(100/Settings!C16), "-")</f>
        <v/>
      </c>
      <c r="H175" s="20">
        <f>IFERROR(MNO_Costs!H175*(100/Settings!C16), "-")</f>
        <v/>
      </c>
      <c r="I175" s="20">
        <f>IFERROR(MNO_Costs!I175*(100/Settings!C16), "-")</f>
        <v/>
      </c>
      <c r="J175" s="20">
        <f>IFERROR(MNO_Costs!J175*(100/Settings!C16), "-")</f>
        <v/>
      </c>
      <c r="K175" s="20">
        <f>IFERROR(MNO_Costs!K175*(100/Settings!C16), "-")</f>
        <v/>
      </c>
      <c r="L175" s="20">
        <f>IFERROR(MNO_Costs!L175*(100/Settings!C16), "-")</f>
        <v/>
      </c>
      <c r="M175" s="21">
        <f>IFERROR(SUMIF((C175:L175), "&lt;&gt;n/a"), "-")</f>
        <v/>
      </c>
      <c r="N175" s="30">
        <f>(M175)/Pop!M175</f>
        <v/>
      </c>
      <c r="O175">
        <f>IFERROR(INDEX(Options!$J$2:$J$1611,MATCH(A175, Options!$G$2:$G$1611,0)), )</f>
        <v/>
      </c>
      <c r="P175">
        <f>IFERROR(INDEX(Options!$I$2:$I$1611,MATCH(A175, Options!$G$2:$G$1611,0)), )</f>
        <v/>
      </c>
    </row>
    <row r="176">
      <c r="A176" s="20">
        <f>'New_4G_Sites'!A176</f>
        <v/>
      </c>
      <c r="B176" s="20">
        <f>'New_4G_Sites'!B176</f>
        <v/>
      </c>
      <c r="C176" s="20">
        <f>IFERROR(MNO_Costs!C176*(100/Settings!C16), "-")</f>
        <v/>
      </c>
      <c r="D176" s="20">
        <f>IFERROR(MNO_Costs!D176*(100/Settings!C16), "-")</f>
        <v/>
      </c>
      <c r="E176" s="20">
        <f>IFERROR(MNO_Costs!E176*(100/Settings!C16), "-")</f>
        <v/>
      </c>
      <c r="F176" s="20">
        <f>IFERROR(MNO_Costs!F176*(100/Settings!C16), "-")</f>
        <v/>
      </c>
      <c r="G176" s="20">
        <f>IFERROR(MNO_Costs!G176*(100/Settings!C16), "-")</f>
        <v/>
      </c>
      <c r="H176" s="20">
        <f>IFERROR(MNO_Costs!H176*(100/Settings!C16), "-")</f>
        <v/>
      </c>
      <c r="I176" s="20">
        <f>IFERROR(MNO_Costs!I176*(100/Settings!C16), "-")</f>
        <v/>
      </c>
      <c r="J176" s="20">
        <f>IFERROR(MNO_Costs!J176*(100/Settings!C16), "-")</f>
        <v/>
      </c>
      <c r="K176" s="20">
        <f>IFERROR(MNO_Costs!K176*(100/Settings!C16), "-")</f>
        <v/>
      </c>
      <c r="L176" s="20">
        <f>IFERROR(MNO_Costs!L176*(100/Settings!C16), "-")</f>
        <v/>
      </c>
      <c r="M176" s="21">
        <f>IFERROR(SUMIF((C176:L176), "&lt;&gt;n/a"), "-")</f>
        <v/>
      </c>
      <c r="N176" s="30">
        <f>(M176)/Pop!M176</f>
        <v/>
      </c>
      <c r="O176">
        <f>IFERROR(INDEX(Options!$J$2:$J$1611,MATCH(A176, Options!$G$2:$G$1611,0)), )</f>
        <v/>
      </c>
      <c r="P176">
        <f>IFERROR(INDEX(Options!$I$2:$I$1611,MATCH(A176, Options!$G$2:$G$1611,0)), )</f>
        <v/>
      </c>
    </row>
    <row r="177">
      <c r="A177" s="20">
        <f>'New_4G_Sites'!A177</f>
        <v/>
      </c>
      <c r="B177" s="20">
        <f>'New_4G_Sites'!B177</f>
        <v/>
      </c>
      <c r="C177" s="20">
        <f>IFERROR(MNO_Costs!C177*(100/Settings!C16), "-")</f>
        <v/>
      </c>
      <c r="D177" s="20">
        <f>IFERROR(MNO_Costs!D177*(100/Settings!C16), "-")</f>
        <v/>
      </c>
      <c r="E177" s="20">
        <f>IFERROR(MNO_Costs!E177*(100/Settings!C16), "-")</f>
        <v/>
      </c>
      <c r="F177" s="20">
        <f>IFERROR(MNO_Costs!F177*(100/Settings!C16), "-")</f>
        <v/>
      </c>
      <c r="G177" s="20">
        <f>IFERROR(MNO_Costs!G177*(100/Settings!C16), "-")</f>
        <v/>
      </c>
      <c r="H177" s="20">
        <f>IFERROR(MNO_Costs!H177*(100/Settings!C16), "-")</f>
        <v/>
      </c>
      <c r="I177" s="20">
        <f>IFERROR(MNO_Costs!I177*(100/Settings!C16), "-")</f>
        <v/>
      </c>
      <c r="J177" s="20">
        <f>IFERROR(MNO_Costs!J177*(100/Settings!C16), "-")</f>
        <v/>
      </c>
      <c r="K177" s="20">
        <f>IFERROR(MNO_Costs!K177*(100/Settings!C16), "-")</f>
        <v/>
      </c>
      <c r="L177" s="20">
        <f>IFERROR(MNO_Costs!L177*(100/Settings!C16), "-")</f>
        <v/>
      </c>
      <c r="M177" s="21">
        <f>IFERROR(SUMIF((C177:L177), "&lt;&gt;n/a"), "-")</f>
        <v/>
      </c>
      <c r="N177" s="30">
        <f>(M177)/Pop!M177</f>
        <v/>
      </c>
      <c r="O177">
        <f>IFERROR(INDEX(Options!$J$2:$J$1611,MATCH(A177, Options!$G$2:$G$1611,0)), )</f>
        <v/>
      </c>
      <c r="P177">
        <f>IFERROR(INDEX(Options!$I$2:$I$1611,MATCH(A177, Options!$G$2:$G$1611,0)), )</f>
        <v/>
      </c>
    </row>
    <row r="178">
      <c r="A178" s="20">
        <f>'New_4G_Sites'!A178</f>
        <v/>
      </c>
      <c r="B178" s="20">
        <f>'New_4G_Sites'!B178</f>
        <v/>
      </c>
      <c r="C178" s="20">
        <f>IFERROR(MNO_Costs!C178*(100/Settings!C16), "-")</f>
        <v/>
      </c>
      <c r="D178" s="20">
        <f>IFERROR(MNO_Costs!D178*(100/Settings!C16), "-")</f>
        <v/>
      </c>
      <c r="E178" s="20">
        <f>IFERROR(MNO_Costs!E178*(100/Settings!C16), "-")</f>
        <v/>
      </c>
      <c r="F178" s="20">
        <f>IFERROR(MNO_Costs!F178*(100/Settings!C16), "-")</f>
        <v/>
      </c>
      <c r="G178" s="20">
        <f>IFERROR(MNO_Costs!G178*(100/Settings!C16), "-")</f>
        <v/>
      </c>
      <c r="H178" s="20">
        <f>IFERROR(MNO_Costs!H178*(100/Settings!C16), "-")</f>
        <v/>
      </c>
      <c r="I178" s="20">
        <f>IFERROR(MNO_Costs!I178*(100/Settings!C16), "-")</f>
        <v/>
      </c>
      <c r="J178" s="20">
        <f>IFERROR(MNO_Costs!J178*(100/Settings!C16), "-")</f>
        <v/>
      </c>
      <c r="K178" s="20">
        <f>IFERROR(MNO_Costs!K178*(100/Settings!C16), "-")</f>
        <v/>
      </c>
      <c r="L178" s="20">
        <f>IFERROR(MNO_Costs!L178*(100/Settings!C16), "-")</f>
        <v/>
      </c>
      <c r="M178" s="21">
        <f>IFERROR(SUMIF((C178:L178), "&lt;&gt;n/a"), "-")</f>
        <v/>
      </c>
      <c r="N178" s="30">
        <f>(M178)/Pop!M178</f>
        <v/>
      </c>
      <c r="O178">
        <f>IFERROR(INDEX(Options!$J$2:$J$1611,MATCH(A178, Options!$G$2:$G$1611,0)), )</f>
        <v/>
      </c>
      <c r="P178">
        <f>IFERROR(INDEX(Options!$I$2:$I$1611,MATCH(A178, Options!$G$2:$G$1611,0)), )</f>
        <v/>
      </c>
    </row>
    <row r="179">
      <c r="A179" s="20">
        <f>'New_4G_Sites'!A179</f>
        <v/>
      </c>
      <c r="B179" s="20">
        <f>'New_4G_Sites'!B179</f>
        <v/>
      </c>
      <c r="C179" s="20">
        <f>IFERROR(MNO_Costs!C179*(100/Settings!C16), "-")</f>
        <v/>
      </c>
      <c r="D179" s="20">
        <f>IFERROR(MNO_Costs!D179*(100/Settings!C16), "-")</f>
        <v/>
      </c>
      <c r="E179" s="20">
        <f>IFERROR(MNO_Costs!E179*(100/Settings!C16), "-")</f>
        <v/>
      </c>
      <c r="F179" s="20">
        <f>IFERROR(MNO_Costs!F179*(100/Settings!C16), "-")</f>
        <v/>
      </c>
      <c r="G179" s="20">
        <f>IFERROR(MNO_Costs!G179*(100/Settings!C16), "-")</f>
        <v/>
      </c>
      <c r="H179" s="20">
        <f>IFERROR(MNO_Costs!H179*(100/Settings!C16), "-")</f>
        <v/>
      </c>
      <c r="I179" s="20">
        <f>IFERROR(MNO_Costs!I179*(100/Settings!C16), "-")</f>
        <v/>
      </c>
      <c r="J179" s="20">
        <f>IFERROR(MNO_Costs!J179*(100/Settings!C16), "-")</f>
        <v/>
      </c>
      <c r="K179" s="20">
        <f>IFERROR(MNO_Costs!K179*(100/Settings!C16), "-")</f>
        <v/>
      </c>
      <c r="L179" s="20">
        <f>IFERROR(MNO_Costs!L179*(100/Settings!C16), "-")</f>
        <v/>
      </c>
      <c r="M179" s="21">
        <f>IFERROR(SUMIF((C179:L179), "&lt;&gt;n/a"), "-")</f>
        <v/>
      </c>
      <c r="N179" s="30">
        <f>(M179)/Pop!M179</f>
        <v/>
      </c>
      <c r="O179">
        <f>IFERROR(INDEX(Options!$J$2:$J$1611,MATCH(A179, Options!$G$2:$G$1611,0)), )</f>
        <v/>
      </c>
      <c r="P179">
        <f>IFERROR(INDEX(Options!$I$2:$I$1611,MATCH(A179, Options!$G$2:$G$1611,0)), )</f>
        <v/>
      </c>
    </row>
    <row r="180">
      <c r="A180" s="20">
        <f>'New_4G_Sites'!A180</f>
        <v/>
      </c>
      <c r="B180" s="20">
        <f>'New_4G_Sites'!B180</f>
        <v/>
      </c>
      <c r="C180" s="20">
        <f>IFERROR(MNO_Costs!C180*(100/Settings!C16), "-")</f>
        <v/>
      </c>
      <c r="D180" s="20">
        <f>IFERROR(MNO_Costs!D180*(100/Settings!C16), "-")</f>
        <v/>
      </c>
      <c r="E180" s="20">
        <f>IFERROR(MNO_Costs!E180*(100/Settings!C16), "-")</f>
        <v/>
      </c>
      <c r="F180" s="20">
        <f>IFERROR(MNO_Costs!F180*(100/Settings!C16), "-")</f>
        <v/>
      </c>
      <c r="G180" s="20">
        <f>IFERROR(MNO_Costs!G180*(100/Settings!C16), "-")</f>
        <v/>
      </c>
      <c r="H180" s="20">
        <f>IFERROR(MNO_Costs!H180*(100/Settings!C16), "-")</f>
        <v/>
      </c>
      <c r="I180" s="20">
        <f>IFERROR(MNO_Costs!I180*(100/Settings!C16), "-")</f>
        <v/>
      </c>
      <c r="J180" s="20">
        <f>IFERROR(MNO_Costs!J180*(100/Settings!C16), "-")</f>
        <v/>
      </c>
      <c r="K180" s="20">
        <f>IFERROR(MNO_Costs!K180*(100/Settings!C16), "-")</f>
        <v/>
      </c>
      <c r="L180" s="20">
        <f>IFERROR(MNO_Costs!L180*(100/Settings!C16), "-")</f>
        <v/>
      </c>
      <c r="M180" s="21">
        <f>IFERROR(SUMIF((C180:L180), "&lt;&gt;n/a"), "-")</f>
        <v/>
      </c>
      <c r="N180" s="30">
        <f>(M180)/Pop!M180</f>
        <v/>
      </c>
      <c r="O180">
        <f>IFERROR(INDEX(Options!$J$2:$J$1611,MATCH(A180, Options!$G$2:$G$1611,0)), )</f>
        <v/>
      </c>
      <c r="P180">
        <f>IFERROR(INDEX(Options!$I$2:$I$1611,MATCH(A180, Options!$G$2:$G$1611,0)), )</f>
        <v/>
      </c>
    </row>
    <row r="181">
      <c r="A181" s="20">
        <f>'New_4G_Sites'!A181</f>
        <v/>
      </c>
      <c r="B181" s="20">
        <f>'New_4G_Sites'!B181</f>
        <v/>
      </c>
      <c r="C181" s="20">
        <f>IFERROR(MNO_Costs!C181*(100/Settings!C16), "-")</f>
        <v/>
      </c>
      <c r="D181" s="20">
        <f>IFERROR(MNO_Costs!D181*(100/Settings!C16), "-")</f>
        <v/>
      </c>
      <c r="E181" s="20">
        <f>IFERROR(MNO_Costs!E181*(100/Settings!C16), "-")</f>
        <v/>
      </c>
      <c r="F181" s="20">
        <f>IFERROR(MNO_Costs!F181*(100/Settings!C16), "-")</f>
        <v/>
      </c>
      <c r="G181" s="20">
        <f>IFERROR(MNO_Costs!G181*(100/Settings!C16), "-")</f>
        <v/>
      </c>
      <c r="H181" s="20">
        <f>IFERROR(MNO_Costs!H181*(100/Settings!C16), "-")</f>
        <v/>
      </c>
      <c r="I181" s="20">
        <f>IFERROR(MNO_Costs!I181*(100/Settings!C16), "-")</f>
        <v/>
      </c>
      <c r="J181" s="20">
        <f>IFERROR(MNO_Costs!J181*(100/Settings!C16), "-")</f>
        <v/>
      </c>
      <c r="K181" s="20">
        <f>IFERROR(MNO_Costs!K181*(100/Settings!C16), "-")</f>
        <v/>
      </c>
      <c r="L181" s="20">
        <f>IFERROR(MNO_Costs!L181*(100/Settings!C16), "-")</f>
        <v/>
      </c>
      <c r="M181" s="21">
        <f>IFERROR(SUMIF((C181:L181), "&lt;&gt;n/a"), "-")</f>
        <v/>
      </c>
      <c r="N181" s="30">
        <f>(M181)/Pop!M181</f>
        <v/>
      </c>
      <c r="O181">
        <f>IFERROR(INDEX(Options!$J$2:$J$1611,MATCH(A181, Options!$G$2:$G$1611,0)), )</f>
        <v/>
      </c>
      <c r="P181">
        <f>IFERROR(INDEX(Options!$I$2:$I$1611,MATCH(A181, Options!$G$2:$G$1611,0)), )</f>
        <v/>
      </c>
    </row>
    <row r="182">
      <c r="A182" s="20">
        <f>'New_4G_Sites'!A182</f>
        <v/>
      </c>
      <c r="B182" s="20">
        <f>'New_4G_Sites'!B182</f>
        <v/>
      </c>
      <c r="C182" s="20">
        <f>IFERROR(MNO_Costs!C182*(100/Settings!C16), "-")</f>
        <v/>
      </c>
      <c r="D182" s="20">
        <f>IFERROR(MNO_Costs!D182*(100/Settings!C16), "-")</f>
        <v/>
      </c>
      <c r="E182" s="20">
        <f>IFERROR(MNO_Costs!E182*(100/Settings!C16), "-")</f>
        <v/>
      </c>
      <c r="F182" s="20">
        <f>IFERROR(MNO_Costs!F182*(100/Settings!C16), "-")</f>
        <v/>
      </c>
      <c r="G182" s="20">
        <f>IFERROR(MNO_Costs!G182*(100/Settings!C16), "-")</f>
        <v/>
      </c>
      <c r="H182" s="20">
        <f>IFERROR(MNO_Costs!H182*(100/Settings!C16), "-")</f>
        <v/>
      </c>
      <c r="I182" s="20">
        <f>IFERROR(MNO_Costs!I182*(100/Settings!C16), "-")</f>
        <v/>
      </c>
      <c r="J182" s="20">
        <f>IFERROR(MNO_Costs!J182*(100/Settings!C16), "-")</f>
        <v/>
      </c>
      <c r="K182" s="20">
        <f>IFERROR(MNO_Costs!K182*(100/Settings!C16), "-")</f>
        <v/>
      </c>
      <c r="L182" s="20">
        <f>IFERROR(MNO_Costs!L182*(100/Settings!C16), "-")</f>
        <v/>
      </c>
      <c r="M182" s="21">
        <f>IFERROR(SUMIF((C182:L182), "&lt;&gt;n/a"), "-")</f>
        <v/>
      </c>
      <c r="N182" s="30">
        <f>(M182)/Pop!M182</f>
        <v/>
      </c>
      <c r="O182">
        <f>IFERROR(INDEX(Options!$J$2:$J$1611,MATCH(A182, Options!$G$2:$G$1611,0)), )</f>
        <v/>
      </c>
      <c r="P182">
        <f>IFERROR(INDEX(Options!$I$2:$I$1611,MATCH(A182, Options!$G$2:$G$1611,0)), )</f>
        <v/>
      </c>
    </row>
    <row r="183">
      <c r="A183" s="20">
        <f>'New_4G_Sites'!A183</f>
        <v/>
      </c>
      <c r="B183" s="20">
        <f>'New_4G_Sites'!B183</f>
        <v/>
      </c>
      <c r="C183" s="20">
        <f>IFERROR(MNO_Costs!C183*(100/Settings!C16), "-")</f>
        <v/>
      </c>
      <c r="D183" s="20">
        <f>IFERROR(MNO_Costs!D183*(100/Settings!C16), "-")</f>
        <v/>
      </c>
      <c r="E183" s="20">
        <f>IFERROR(MNO_Costs!E183*(100/Settings!C16), "-")</f>
        <v/>
      </c>
      <c r="F183" s="20">
        <f>IFERROR(MNO_Costs!F183*(100/Settings!C16), "-")</f>
        <v/>
      </c>
      <c r="G183" s="20">
        <f>IFERROR(MNO_Costs!G183*(100/Settings!C16), "-")</f>
        <v/>
      </c>
      <c r="H183" s="20">
        <f>IFERROR(MNO_Costs!H183*(100/Settings!C16), "-")</f>
        <v/>
      </c>
      <c r="I183" s="20">
        <f>IFERROR(MNO_Costs!I183*(100/Settings!C16), "-")</f>
        <v/>
      </c>
      <c r="J183" s="20">
        <f>IFERROR(MNO_Costs!J183*(100/Settings!C16), "-")</f>
        <v/>
      </c>
      <c r="K183" s="20">
        <f>IFERROR(MNO_Costs!K183*(100/Settings!C16), "-")</f>
        <v/>
      </c>
      <c r="L183" s="20">
        <f>IFERROR(MNO_Costs!L183*(100/Settings!C16), "-")</f>
        <v/>
      </c>
      <c r="M183" s="21">
        <f>IFERROR(SUMIF((C183:L183), "&lt;&gt;n/a"), "-")</f>
        <v/>
      </c>
      <c r="N183" s="30">
        <f>(M183)/Pop!M183</f>
        <v/>
      </c>
      <c r="O183">
        <f>IFERROR(INDEX(Options!$J$2:$J$1611,MATCH(A183, Options!$G$2:$G$1611,0)), )</f>
        <v/>
      </c>
      <c r="P183">
        <f>IFERROR(INDEX(Options!$I$2:$I$1611,MATCH(A183, Options!$G$2:$G$1611,0)), )</f>
        <v/>
      </c>
    </row>
    <row r="184">
      <c r="A184" s="20">
        <f>'New_4G_Sites'!A184</f>
        <v/>
      </c>
      <c r="B184" s="20">
        <f>'New_4G_Sites'!B184</f>
        <v/>
      </c>
      <c r="C184" s="20">
        <f>IFERROR(MNO_Costs!C184*(100/Settings!C16), "-")</f>
        <v/>
      </c>
      <c r="D184" s="20">
        <f>IFERROR(MNO_Costs!D184*(100/Settings!C16), "-")</f>
        <v/>
      </c>
      <c r="E184" s="20">
        <f>IFERROR(MNO_Costs!E184*(100/Settings!C16), "-")</f>
        <v/>
      </c>
      <c r="F184" s="20">
        <f>IFERROR(MNO_Costs!F184*(100/Settings!C16), "-")</f>
        <v/>
      </c>
      <c r="G184" s="20">
        <f>IFERROR(MNO_Costs!G184*(100/Settings!C16), "-")</f>
        <v/>
      </c>
      <c r="H184" s="20">
        <f>IFERROR(MNO_Costs!H184*(100/Settings!C16), "-")</f>
        <v/>
      </c>
      <c r="I184" s="20">
        <f>IFERROR(MNO_Costs!I184*(100/Settings!C16), "-")</f>
        <v/>
      </c>
      <c r="J184" s="20">
        <f>IFERROR(MNO_Costs!J184*(100/Settings!C16), "-")</f>
        <v/>
      </c>
      <c r="K184" s="20">
        <f>IFERROR(MNO_Costs!K184*(100/Settings!C16), "-")</f>
        <v/>
      </c>
      <c r="L184" s="20">
        <f>IFERROR(MNO_Costs!L184*(100/Settings!C16), "-")</f>
        <v/>
      </c>
      <c r="M184" s="21">
        <f>IFERROR(SUMIF((C184:L184), "&lt;&gt;n/a"), "-")</f>
        <v/>
      </c>
      <c r="N184" s="30">
        <f>(M184)/Pop!M184</f>
        <v/>
      </c>
      <c r="O184">
        <f>IFERROR(INDEX(Options!$J$2:$J$1611,MATCH(A184, Options!$G$2:$G$1611,0)), )</f>
        <v/>
      </c>
      <c r="P184">
        <f>IFERROR(INDEX(Options!$I$2:$I$1611,MATCH(A184, Options!$G$2:$G$1611,0)), )</f>
        <v/>
      </c>
    </row>
    <row r="185">
      <c r="A185" s="20">
        <f>'New_4G_Sites'!A185</f>
        <v/>
      </c>
      <c r="B185" s="20">
        <f>'New_4G_Sites'!B185</f>
        <v/>
      </c>
      <c r="C185" s="20">
        <f>IFERROR(MNO_Costs!C185*(100/Settings!C16), "-")</f>
        <v/>
      </c>
      <c r="D185" s="20">
        <f>IFERROR(MNO_Costs!D185*(100/Settings!C16), "-")</f>
        <v/>
      </c>
      <c r="E185" s="20">
        <f>IFERROR(MNO_Costs!E185*(100/Settings!C16), "-")</f>
        <v/>
      </c>
      <c r="F185" s="20">
        <f>IFERROR(MNO_Costs!F185*(100/Settings!C16), "-")</f>
        <v/>
      </c>
      <c r="G185" s="20">
        <f>IFERROR(MNO_Costs!G185*(100/Settings!C16), "-")</f>
        <v/>
      </c>
      <c r="H185" s="20">
        <f>IFERROR(MNO_Costs!H185*(100/Settings!C16), "-")</f>
        <v/>
      </c>
      <c r="I185" s="20">
        <f>IFERROR(MNO_Costs!I185*(100/Settings!C16), "-")</f>
        <v/>
      </c>
      <c r="J185" s="20">
        <f>IFERROR(MNO_Costs!J185*(100/Settings!C16), "-")</f>
        <v/>
      </c>
      <c r="K185" s="20">
        <f>IFERROR(MNO_Costs!K185*(100/Settings!C16), "-")</f>
        <v/>
      </c>
      <c r="L185" s="20">
        <f>IFERROR(MNO_Costs!L185*(100/Settings!C16), "-")</f>
        <v/>
      </c>
      <c r="M185" s="21">
        <f>IFERROR(SUMIF((C185:L185), "&lt;&gt;n/a"), "-")</f>
        <v/>
      </c>
      <c r="N185" s="30">
        <f>(M185)/Pop!M185</f>
        <v/>
      </c>
      <c r="O185">
        <f>IFERROR(INDEX(Options!$J$2:$J$1611,MATCH(A185, Options!$G$2:$G$1611,0)), )</f>
        <v/>
      </c>
      <c r="P185">
        <f>IFERROR(INDEX(Options!$I$2:$I$1611,MATCH(A185, Options!$G$2:$G$1611,0)), )</f>
        <v/>
      </c>
    </row>
    <row r="186">
      <c r="A186" s="20">
        <f>'New_4G_Sites'!A186</f>
        <v/>
      </c>
      <c r="B186" s="20">
        <f>'New_4G_Sites'!B186</f>
        <v/>
      </c>
      <c r="C186" s="20">
        <f>IFERROR(MNO_Costs!C186*(100/Settings!C16), "-")</f>
        <v/>
      </c>
      <c r="D186" s="20">
        <f>IFERROR(MNO_Costs!D186*(100/Settings!C16), "-")</f>
        <v/>
      </c>
      <c r="E186" s="20">
        <f>IFERROR(MNO_Costs!E186*(100/Settings!C16), "-")</f>
        <v/>
      </c>
      <c r="F186" s="20">
        <f>IFERROR(MNO_Costs!F186*(100/Settings!C16), "-")</f>
        <v/>
      </c>
      <c r="G186" s="20">
        <f>IFERROR(MNO_Costs!G186*(100/Settings!C16), "-")</f>
        <v/>
      </c>
      <c r="H186" s="20">
        <f>IFERROR(MNO_Costs!H186*(100/Settings!C16), "-")</f>
        <v/>
      </c>
      <c r="I186" s="20">
        <f>IFERROR(MNO_Costs!I186*(100/Settings!C16), "-")</f>
        <v/>
      </c>
      <c r="J186" s="20">
        <f>IFERROR(MNO_Costs!J186*(100/Settings!C16), "-")</f>
        <v/>
      </c>
      <c r="K186" s="20">
        <f>IFERROR(MNO_Costs!K186*(100/Settings!C16), "-")</f>
        <v/>
      </c>
      <c r="L186" s="20">
        <f>IFERROR(MNO_Costs!L186*(100/Settings!C16), "-")</f>
        <v/>
      </c>
      <c r="M186" s="21">
        <f>IFERROR(SUMIF((C186:L186), "&lt;&gt;n/a"), "-")</f>
        <v/>
      </c>
      <c r="N186" s="30">
        <f>(M186)/Pop!M186</f>
        <v/>
      </c>
      <c r="O186">
        <f>IFERROR(INDEX(Options!$J$2:$J$1611,MATCH(A186, Options!$G$2:$G$1611,0)), )</f>
        <v/>
      </c>
      <c r="P186">
        <f>IFERROR(INDEX(Options!$I$2:$I$1611,MATCH(A186, Options!$G$2:$G$1611,0)), )</f>
        <v/>
      </c>
    </row>
    <row r="187">
      <c r="A187" s="20">
        <f>'New_4G_Sites'!A187</f>
        <v/>
      </c>
      <c r="B187" s="20">
        <f>'New_4G_Sites'!B187</f>
        <v/>
      </c>
      <c r="C187" s="20">
        <f>IFERROR(MNO_Costs!C187*(100/Settings!C16), "-")</f>
        <v/>
      </c>
      <c r="D187" s="20">
        <f>IFERROR(MNO_Costs!D187*(100/Settings!C16), "-")</f>
        <v/>
      </c>
      <c r="E187" s="20">
        <f>IFERROR(MNO_Costs!E187*(100/Settings!C16), "-")</f>
        <v/>
      </c>
      <c r="F187" s="20">
        <f>IFERROR(MNO_Costs!F187*(100/Settings!C16), "-")</f>
        <v/>
      </c>
      <c r="G187" s="20">
        <f>IFERROR(MNO_Costs!G187*(100/Settings!C16), "-")</f>
        <v/>
      </c>
      <c r="H187" s="20">
        <f>IFERROR(MNO_Costs!H187*(100/Settings!C16), "-")</f>
        <v/>
      </c>
      <c r="I187" s="20">
        <f>IFERROR(MNO_Costs!I187*(100/Settings!C16), "-")</f>
        <v/>
      </c>
      <c r="J187" s="20">
        <f>IFERROR(MNO_Costs!J187*(100/Settings!C16), "-")</f>
        <v/>
      </c>
      <c r="K187" s="20">
        <f>IFERROR(MNO_Costs!K187*(100/Settings!C16), "-")</f>
        <v/>
      </c>
      <c r="L187" s="20">
        <f>IFERROR(MNO_Costs!L187*(100/Settings!C16), "-")</f>
        <v/>
      </c>
      <c r="M187" s="21">
        <f>IFERROR(SUMIF((C187:L187), "&lt;&gt;n/a"), "-")</f>
        <v/>
      </c>
      <c r="N187" s="30">
        <f>(M187)/Pop!M187</f>
        <v/>
      </c>
      <c r="O187">
        <f>IFERROR(INDEX(Options!$J$2:$J$1611,MATCH(A187, Options!$G$2:$G$1611,0)), )</f>
        <v/>
      </c>
      <c r="P187">
        <f>IFERROR(INDEX(Options!$I$2:$I$1611,MATCH(A187, Options!$G$2:$G$1611,0)), )</f>
        <v/>
      </c>
    </row>
    <row r="188">
      <c r="A188" s="20">
        <f>'New_4G_Sites'!A188</f>
        <v/>
      </c>
      <c r="B188" s="20">
        <f>'New_4G_Sites'!B188</f>
        <v/>
      </c>
      <c r="C188" s="20">
        <f>IFERROR(MNO_Costs!C188*(100/Settings!C16), "-")</f>
        <v/>
      </c>
      <c r="D188" s="20">
        <f>IFERROR(MNO_Costs!D188*(100/Settings!C16), "-")</f>
        <v/>
      </c>
      <c r="E188" s="20">
        <f>IFERROR(MNO_Costs!E188*(100/Settings!C16), "-")</f>
        <v/>
      </c>
      <c r="F188" s="20">
        <f>IFERROR(MNO_Costs!F188*(100/Settings!C16), "-")</f>
        <v/>
      </c>
      <c r="G188" s="20">
        <f>IFERROR(MNO_Costs!G188*(100/Settings!C16), "-")</f>
        <v/>
      </c>
      <c r="H188" s="20">
        <f>IFERROR(MNO_Costs!H188*(100/Settings!C16), "-")</f>
        <v/>
      </c>
      <c r="I188" s="20">
        <f>IFERROR(MNO_Costs!I188*(100/Settings!C16), "-")</f>
        <v/>
      </c>
      <c r="J188" s="20">
        <f>IFERROR(MNO_Costs!J188*(100/Settings!C16), "-")</f>
        <v/>
      </c>
      <c r="K188" s="20">
        <f>IFERROR(MNO_Costs!K188*(100/Settings!C16), "-")</f>
        <v/>
      </c>
      <c r="L188" s="20">
        <f>IFERROR(MNO_Costs!L188*(100/Settings!C16), "-")</f>
        <v/>
      </c>
      <c r="M188" s="21">
        <f>IFERROR(SUMIF((C188:L188), "&lt;&gt;n/a"), "-")</f>
        <v/>
      </c>
      <c r="N188" s="30">
        <f>(M188)/Pop!M188</f>
        <v/>
      </c>
      <c r="O188">
        <f>IFERROR(INDEX(Options!$J$2:$J$1611,MATCH(A188, Options!$G$2:$G$1611,0)), )</f>
        <v/>
      </c>
      <c r="P188">
        <f>IFERROR(INDEX(Options!$I$2:$I$1611,MATCH(A188, Options!$G$2:$G$1611,0)), )</f>
        <v/>
      </c>
    </row>
    <row r="189">
      <c r="A189" s="20">
        <f>'New_4G_Sites'!A189</f>
        <v/>
      </c>
      <c r="B189" s="20">
        <f>'New_4G_Sites'!B189</f>
        <v/>
      </c>
      <c r="C189" s="20">
        <f>IFERROR(MNO_Costs!C189*(100/Settings!C16), "-")</f>
        <v/>
      </c>
      <c r="D189" s="20">
        <f>IFERROR(MNO_Costs!D189*(100/Settings!C16), "-")</f>
        <v/>
      </c>
      <c r="E189" s="20">
        <f>IFERROR(MNO_Costs!E189*(100/Settings!C16), "-")</f>
        <v/>
      </c>
      <c r="F189" s="20">
        <f>IFERROR(MNO_Costs!F189*(100/Settings!C16), "-")</f>
        <v/>
      </c>
      <c r="G189" s="20">
        <f>IFERROR(MNO_Costs!G189*(100/Settings!C16), "-")</f>
        <v/>
      </c>
      <c r="H189" s="20">
        <f>IFERROR(MNO_Costs!H189*(100/Settings!C16), "-")</f>
        <v/>
      </c>
      <c r="I189" s="20">
        <f>IFERROR(MNO_Costs!I189*(100/Settings!C16), "-")</f>
        <v/>
      </c>
      <c r="J189" s="20">
        <f>IFERROR(MNO_Costs!J189*(100/Settings!C16), "-")</f>
        <v/>
      </c>
      <c r="K189" s="20">
        <f>IFERROR(MNO_Costs!K189*(100/Settings!C16), "-")</f>
        <v/>
      </c>
      <c r="L189" s="20">
        <f>IFERROR(MNO_Costs!L189*(100/Settings!C16), "-")</f>
        <v/>
      </c>
      <c r="M189" s="21">
        <f>IFERROR(SUMIF((C189:L189), "&lt;&gt;n/a"), "-")</f>
        <v/>
      </c>
      <c r="N189" s="30">
        <f>(M189)/Pop!M189</f>
        <v/>
      </c>
      <c r="O189">
        <f>IFERROR(INDEX(Options!$J$2:$J$1611,MATCH(A189, Options!$G$2:$G$1611,0)), )</f>
        <v/>
      </c>
      <c r="P189">
        <f>IFERROR(INDEX(Options!$I$2:$I$1611,MATCH(A189, Options!$G$2:$G$1611,0)), )</f>
        <v/>
      </c>
    </row>
    <row r="190">
      <c r="M190" s="27" t="n"/>
      <c r="N190" s="25" t="n"/>
    </row>
    <row r="191">
      <c r="M191" s="27" t="n"/>
      <c r="N191" s="25" t="n"/>
    </row>
    <row r="192">
      <c r="M192" s="27" t="n"/>
      <c r="N192" s="25" t="n"/>
    </row>
    <row r="193">
      <c r="M193" s="27" t="n"/>
      <c r="N193" s="25" t="n"/>
    </row>
    <row r="194">
      <c r="M194" s="27" t="n"/>
      <c r="N194" s="25" t="n"/>
    </row>
    <row r="195">
      <c r="M195" s="27" t="n"/>
      <c r="N195" s="25" t="n"/>
    </row>
    <row r="196">
      <c r="M196" s="27" t="n"/>
      <c r="N196" s="25" t="n"/>
    </row>
    <row r="197">
      <c r="M197" s="27" t="n"/>
      <c r="N197" s="25" t="n"/>
    </row>
    <row r="198">
      <c r="M198" s="27" t="n"/>
      <c r="N198" s="25" t="n"/>
    </row>
    <row r="199">
      <c r="M199" s="27" t="n"/>
      <c r="N199" s="25" t="n"/>
    </row>
    <row r="200">
      <c r="M200" s="27" t="n"/>
      <c r="N200" s="25" t="n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ffff33"/>
    <outlinePr summaryBelow="1" summaryRight="1"/>
    <pageSetUpPr/>
  </sheetPr>
  <dimension ref="A1:O200"/>
  <sheetViews>
    <sheetView workbookViewId="0">
      <selection activeCell="A1" sqref="A1"/>
    </sheetView>
  </sheetViews>
  <sheetFormatPr baseColWidth="8" defaultRowHeight="15"/>
  <cols>
    <col customWidth="1" max="12" min="12" width="20"/>
    <col customWidth="1" max="13" min="13" width="20"/>
    <col customWidth="1" max="14" min="14" width="35"/>
    <col customWidth="1" max="15" min="15" width="45"/>
  </cols>
  <sheetData>
    <row r="1">
      <c r="A1" s="20" t="inlineStr">
        <is>
          <t>ISO3</t>
        </is>
      </c>
      <c r="B1" s="20" t="n">
        <v>2021</v>
      </c>
      <c r="C1" s="20" t="n">
        <v>2022</v>
      </c>
      <c r="D1" s="20" t="n">
        <v>2023</v>
      </c>
      <c r="E1" s="20" t="n">
        <v>2024</v>
      </c>
      <c r="F1" s="20" t="n">
        <v>2025</v>
      </c>
      <c r="G1" s="20" t="n">
        <v>2026</v>
      </c>
      <c r="H1" s="20" t="n">
        <v>2027</v>
      </c>
      <c r="I1" s="20" t="n">
        <v>2028</v>
      </c>
      <c r="J1" s="20" t="n">
        <v>2029</v>
      </c>
      <c r="K1" s="20" t="n">
        <v>2030</v>
      </c>
      <c r="L1" s="21" t="inlineStr">
        <is>
          <t>Mean 10-Year GDP ($Bn)</t>
        </is>
      </c>
      <c r="M1" s="20" t="inlineStr">
        <is>
          <t>GDP Growth Rate (%)</t>
        </is>
      </c>
      <c r="N1" s="20" t="inlineStr">
        <is>
          <t>Income Group</t>
        </is>
      </c>
      <c r="O1" s="20" t="inlineStr">
        <is>
          <t>Region</t>
        </is>
      </c>
    </row>
    <row r="2">
      <c r="A2" s="20" t="inlineStr">
        <is>
          <t>ABW</t>
        </is>
      </c>
      <c r="B2" s="20" t="n">
        <v>2.82</v>
      </c>
      <c r="C2" s="20" t="n">
        <v>3.03</v>
      </c>
      <c r="D2" s="20" t="n">
        <v>3.21</v>
      </c>
      <c r="E2" s="20" t="n">
        <v>3.3</v>
      </c>
      <c r="F2" s="20" t="n">
        <v>3.35</v>
      </c>
      <c r="G2" s="20" t="n">
        <v>3.39</v>
      </c>
      <c r="H2" s="20" t="n">
        <v>3.44</v>
      </c>
      <c r="I2" s="20" t="n">
        <v>3.49</v>
      </c>
      <c r="J2" s="20" t="n">
        <v>3.54</v>
      </c>
      <c r="K2" s="20" t="n">
        <v>3.59</v>
      </c>
      <c r="L2" s="21">
        <f>((SUM(B2:K2)*1e9)/10)/1e9</f>
        <v/>
      </c>
      <c r="M2" s="22">
        <f>IFERROR((K2-B2)/B2,)</f>
        <v/>
      </c>
      <c r="N2" s="20">
        <f>IFERROR(INDEX(Options!$J$2:$J$1611,MATCH(A2, Options!$G$2:$G$1611,0)), )</f>
        <v/>
      </c>
      <c r="O2" s="20">
        <f>IFERROR(INDEX(Options!$I$2:$I$1611,MATCH(A2, Options!$G$2:$G$1611,0)), )</f>
        <v/>
      </c>
    </row>
    <row r="3">
      <c r="A3" s="20" t="inlineStr">
        <is>
          <t>AFG</t>
        </is>
      </c>
      <c r="B3" s="20" t="n">
        <v>20.14</v>
      </c>
      <c r="C3" s="20" t="n">
        <v>20.14</v>
      </c>
      <c r="D3" s="20" t="n">
        <v>20.14</v>
      </c>
      <c r="E3" s="20" t="n">
        <v>20.14</v>
      </c>
      <c r="F3" s="20" t="n">
        <v>20.14</v>
      </c>
      <c r="G3" s="20" t="n">
        <v>20.14</v>
      </c>
      <c r="H3" s="20" t="n">
        <v>20.14</v>
      </c>
      <c r="I3" s="20" t="n">
        <v>20.14</v>
      </c>
      <c r="J3" s="20" t="n">
        <v>20.14</v>
      </c>
      <c r="K3" s="20" t="n">
        <v>20.14</v>
      </c>
      <c r="L3" s="21">
        <f>((SUM(B3:K3)*1e9)/10)/1e9</f>
        <v/>
      </c>
      <c r="M3" s="22">
        <f>IFERROR((K3-B3)/B3,)</f>
        <v/>
      </c>
      <c r="N3" s="20">
        <f>IFERROR(INDEX(Options!$J$2:$J$1611,MATCH(A3, Options!$G$2:$G$1611,0)), )</f>
        <v/>
      </c>
      <c r="O3" s="20">
        <f>IFERROR(INDEX(Options!$I$2:$I$1611,MATCH(A3, Options!$G$2:$G$1611,0)), )</f>
        <v/>
      </c>
    </row>
    <row r="4">
      <c r="A4" s="20" t="inlineStr">
        <is>
          <t>AGO</t>
        </is>
      </c>
      <c r="B4" s="20" t="n">
        <v>57.99</v>
      </c>
      <c r="C4" s="20" t="n">
        <v>59.36</v>
      </c>
      <c r="D4" s="20" t="n">
        <v>61.34</v>
      </c>
      <c r="E4" s="20" t="n">
        <v>63.58</v>
      </c>
      <c r="F4" s="20" t="n">
        <v>66.01000000000001</v>
      </c>
      <c r="G4" s="20" t="n">
        <v>68.42</v>
      </c>
      <c r="H4" s="20" t="n">
        <v>70.92</v>
      </c>
      <c r="I4" s="20" t="n">
        <v>73.51000000000001</v>
      </c>
      <c r="J4" s="20" t="n">
        <v>76.2</v>
      </c>
      <c r="K4" s="20" t="n">
        <v>78.98</v>
      </c>
      <c r="L4" s="21">
        <f>((SUM(B4:K4)*1e9)/10)/1e9</f>
        <v/>
      </c>
      <c r="M4" s="22">
        <f>IFERROR((K4-B4)/B4,)</f>
        <v/>
      </c>
      <c r="N4" s="20">
        <f>IFERROR(INDEX(Options!$J$2:$J$1611,MATCH(A4, Options!$G$2:$G$1611,0)), )</f>
        <v/>
      </c>
      <c r="O4" s="20">
        <f>IFERROR(INDEX(Options!$I$2:$I$1611,MATCH(A4, Options!$G$2:$G$1611,0)), )</f>
        <v/>
      </c>
    </row>
    <row r="5">
      <c r="A5" s="20" t="inlineStr">
        <is>
          <t>ALB</t>
        </is>
      </c>
      <c r="B5" s="20" t="n">
        <v>15.61</v>
      </c>
      <c r="C5" s="20" t="n">
        <v>16.32</v>
      </c>
      <c r="D5" s="20" t="n">
        <v>16.99</v>
      </c>
      <c r="E5" s="20" t="n">
        <v>17.61</v>
      </c>
      <c r="F5" s="20" t="n">
        <v>18.23</v>
      </c>
      <c r="G5" s="20" t="n">
        <v>18.86</v>
      </c>
      <c r="H5" s="20" t="n">
        <v>19.52</v>
      </c>
      <c r="I5" s="20" t="n">
        <v>20.2</v>
      </c>
      <c r="J5" s="20" t="n">
        <v>20.9</v>
      </c>
      <c r="K5" s="20" t="n">
        <v>21.63</v>
      </c>
      <c r="L5" s="21">
        <f>((SUM(B5:K5)*1e9)/10)/1e9</f>
        <v/>
      </c>
      <c r="M5" s="22">
        <f>IFERROR((K5-B5)/B5,)</f>
        <v/>
      </c>
      <c r="N5" s="20">
        <f>IFERROR(INDEX(Options!$J$2:$J$1611,MATCH(A5, Options!$G$2:$G$1611,0)), )</f>
        <v/>
      </c>
      <c r="O5" s="20">
        <f>IFERROR(INDEX(Options!$I$2:$I$1611,MATCH(A5, Options!$G$2:$G$1611,0)), )</f>
        <v/>
      </c>
    </row>
    <row r="6">
      <c r="A6" s="20" t="inlineStr">
        <is>
          <t>AND</t>
        </is>
      </c>
      <c r="B6" s="20" t="n">
        <v>3.02</v>
      </c>
      <c r="C6" s="20" t="n">
        <v>3.16</v>
      </c>
      <c r="D6" s="20" t="n">
        <v>3.25</v>
      </c>
      <c r="E6" s="20" t="n">
        <v>3.32</v>
      </c>
      <c r="F6" s="20" t="n">
        <v>3.37</v>
      </c>
      <c r="G6" s="20" t="n">
        <v>3.42</v>
      </c>
      <c r="H6" s="20" t="n">
        <v>3.47</v>
      </c>
      <c r="I6" s="20" t="n">
        <v>3.52</v>
      </c>
      <c r="J6" s="20" t="n">
        <v>3.58</v>
      </c>
      <c r="K6" s="20" t="n">
        <v>3.63</v>
      </c>
      <c r="L6" s="21">
        <f>((SUM(B6:K6)*1e9)/10)/1e9</f>
        <v/>
      </c>
      <c r="M6" s="22">
        <f>IFERROR((K6-B6)/B6,)</f>
        <v/>
      </c>
      <c r="N6" s="20">
        <f>IFERROR(INDEX(Options!$J$2:$J$1611,MATCH(A6, Options!$G$2:$G$1611,0)), )</f>
        <v/>
      </c>
      <c r="O6" s="20">
        <f>IFERROR(INDEX(Options!$I$2:$I$1611,MATCH(A6, Options!$G$2:$G$1611,0)), )</f>
        <v/>
      </c>
    </row>
    <row r="7">
      <c r="A7" s="20" t="inlineStr">
        <is>
          <t>ARE</t>
        </is>
      </c>
      <c r="B7" s="20" t="n">
        <v>366.9</v>
      </c>
      <c r="C7" s="20" t="n">
        <v>378.04</v>
      </c>
      <c r="D7" s="20" t="n">
        <v>389.54</v>
      </c>
      <c r="E7" s="20" t="n">
        <v>401.7</v>
      </c>
      <c r="F7" s="20" t="n">
        <v>414.68</v>
      </c>
      <c r="G7" s="20" t="n">
        <v>428.42</v>
      </c>
      <c r="H7" s="20" t="n">
        <v>442.62</v>
      </c>
      <c r="I7" s="20" t="n">
        <v>457.3</v>
      </c>
      <c r="J7" s="20" t="n">
        <v>472.46</v>
      </c>
      <c r="K7" s="20" t="n">
        <v>488.12</v>
      </c>
      <c r="L7" s="21">
        <f>((SUM(B7:K7)*1e9)/10)/1e9</f>
        <v/>
      </c>
      <c r="M7" s="22">
        <f>IFERROR((K7-B7)/B7,)</f>
        <v/>
      </c>
      <c r="N7" s="20">
        <f>IFERROR(INDEX(Options!$J$2:$J$1611,MATCH(A7, Options!$G$2:$G$1611,0)), )</f>
        <v/>
      </c>
      <c r="O7" s="20">
        <f>IFERROR(INDEX(Options!$I$2:$I$1611,MATCH(A7, Options!$G$2:$G$1611,0)), )</f>
        <v/>
      </c>
    </row>
    <row r="8">
      <c r="A8" s="20" t="inlineStr">
        <is>
          <t>ARG</t>
        </is>
      </c>
      <c r="B8" s="20" t="n">
        <v>418.24</v>
      </c>
      <c r="C8" s="20" t="n">
        <v>428.55</v>
      </c>
      <c r="D8" s="20" t="n">
        <v>437.12</v>
      </c>
      <c r="E8" s="20" t="n">
        <v>444.99</v>
      </c>
      <c r="F8" s="20" t="n">
        <v>452.78</v>
      </c>
      <c r="G8" s="20" t="n">
        <v>461.09</v>
      </c>
      <c r="H8" s="20" t="n">
        <v>469.56</v>
      </c>
      <c r="I8" s="20" t="n">
        <v>478.18</v>
      </c>
      <c r="J8" s="20" t="n">
        <v>486.96</v>
      </c>
      <c r="K8" s="20" t="n">
        <v>495.9</v>
      </c>
      <c r="L8" s="21">
        <f>((SUM(B8:K8)*1e9)/10)/1e9</f>
        <v/>
      </c>
      <c r="M8" s="22">
        <f>IFERROR((K8-B8)/B8,)</f>
        <v/>
      </c>
      <c r="N8" s="20">
        <f>IFERROR(INDEX(Options!$J$2:$J$1611,MATCH(A8, Options!$G$2:$G$1611,0)), )</f>
        <v/>
      </c>
      <c r="O8" s="20">
        <f>IFERROR(INDEX(Options!$I$2:$I$1611,MATCH(A8, Options!$G$2:$G$1611,0)), )</f>
        <v/>
      </c>
    </row>
    <row r="9">
      <c r="A9" s="20" t="inlineStr">
        <is>
          <t>ARM</t>
        </is>
      </c>
      <c r="B9" s="20" t="n">
        <v>13.46</v>
      </c>
      <c r="C9" s="20" t="n">
        <v>14.07</v>
      </c>
      <c r="D9" s="20" t="n">
        <v>14.69</v>
      </c>
      <c r="E9" s="20" t="n">
        <v>15.29</v>
      </c>
      <c r="F9" s="20" t="n">
        <v>15.9</v>
      </c>
      <c r="G9" s="20" t="n">
        <v>16.54</v>
      </c>
      <c r="H9" s="20" t="n">
        <v>17.2</v>
      </c>
      <c r="I9" s="20" t="n">
        <v>17.89</v>
      </c>
      <c r="J9" s="20" t="n">
        <v>18.6</v>
      </c>
      <c r="K9" s="20" t="n">
        <v>19.35</v>
      </c>
      <c r="L9" s="21">
        <f>((SUM(B9:K9)*1e9)/10)/1e9</f>
        <v/>
      </c>
      <c r="M9" s="22">
        <f>IFERROR((K9-B9)/B9,)</f>
        <v/>
      </c>
      <c r="N9" s="20">
        <f>IFERROR(INDEX(Options!$J$2:$J$1611,MATCH(A9, Options!$G$2:$G$1611,0)), )</f>
        <v/>
      </c>
      <c r="O9" s="20">
        <f>IFERROR(INDEX(Options!$I$2:$I$1611,MATCH(A9, Options!$G$2:$G$1611,0)), )</f>
        <v/>
      </c>
    </row>
    <row r="10">
      <c r="A10" s="20" t="inlineStr">
        <is>
          <t>ATG</t>
        </is>
      </c>
      <c r="B10" s="20" t="n">
        <v>1.38</v>
      </c>
      <c r="C10" s="20" t="n">
        <v>1.48</v>
      </c>
      <c r="D10" s="20" t="n">
        <v>1.56</v>
      </c>
      <c r="E10" s="20" t="n">
        <v>1.63</v>
      </c>
      <c r="F10" s="20" t="n">
        <v>1.69</v>
      </c>
      <c r="G10" s="20" t="n">
        <v>1.73</v>
      </c>
      <c r="H10" s="20" t="n">
        <v>1.78</v>
      </c>
      <c r="I10" s="20" t="n">
        <v>1.83</v>
      </c>
      <c r="J10" s="20" t="n">
        <v>1.88</v>
      </c>
      <c r="K10" s="20" t="n">
        <v>1.93</v>
      </c>
      <c r="L10" s="21">
        <f>((SUM(B10:K10)*1e9)/10)/1e9</f>
        <v/>
      </c>
      <c r="M10" s="22">
        <f>IFERROR((K10-B10)/B10,)</f>
        <v/>
      </c>
      <c r="N10" s="20">
        <f>IFERROR(INDEX(Options!$J$2:$J$1611,MATCH(A10, Options!$G$2:$G$1611,0)), )</f>
        <v/>
      </c>
      <c r="O10" s="20">
        <f>IFERROR(INDEX(Options!$I$2:$I$1611,MATCH(A10, Options!$G$2:$G$1611,0)), )</f>
        <v/>
      </c>
    </row>
    <row r="11">
      <c r="A11" s="20" t="inlineStr">
        <is>
          <t>AUS</t>
        </is>
      </c>
      <c r="B11" s="20" t="n">
        <v>1407.55</v>
      </c>
      <c r="C11" s="20" t="n">
        <v>1465.79</v>
      </c>
      <c r="D11" s="20" t="n">
        <v>1503.4</v>
      </c>
      <c r="E11" s="20" t="n">
        <v>1542.61</v>
      </c>
      <c r="F11" s="20" t="n">
        <v>1583.38</v>
      </c>
      <c r="G11" s="20" t="n">
        <v>1624.52</v>
      </c>
      <c r="H11" s="20" t="n">
        <v>1666.72</v>
      </c>
      <c r="I11" s="20" t="n">
        <v>1710.03</v>
      </c>
      <c r="J11" s="20" t="n">
        <v>1754.45</v>
      </c>
      <c r="K11" s="20" t="n">
        <v>1800.03</v>
      </c>
      <c r="L11" s="21">
        <f>((SUM(B11:K11)*1e9)/10)/1e9</f>
        <v/>
      </c>
      <c r="M11" s="22">
        <f>IFERROR((K11-B11)/B11,)</f>
        <v/>
      </c>
      <c r="N11" s="20">
        <f>IFERROR(INDEX(Options!$J$2:$J$1611,MATCH(A11, Options!$G$2:$G$1611,0)), )</f>
        <v/>
      </c>
      <c r="O11" s="20">
        <f>IFERROR(INDEX(Options!$I$2:$I$1611,MATCH(A11, Options!$G$2:$G$1611,0)), )</f>
        <v/>
      </c>
    </row>
    <row r="12">
      <c r="A12" s="20" t="inlineStr">
        <is>
          <t>AUT</t>
        </is>
      </c>
      <c r="B12" s="20" t="n">
        <v>449.47</v>
      </c>
      <c r="C12" s="20" t="n">
        <v>469.7</v>
      </c>
      <c r="D12" s="20" t="n">
        <v>479.56</v>
      </c>
      <c r="E12" s="20" t="n">
        <v>489.15</v>
      </c>
      <c r="F12" s="20" t="n">
        <v>498.93</v>
      </c>
      <c r="G12" s="20" t="n">
        <v>507.92</v>
      </c>
      <c r="H12" s="20" t="n">
        <v>517.0599999999999</v>
      </c>
      <c r="I12" s="20" t="n">
        <v>526.36</v>
      </c>
      <c r="J12" s="20" t="n">
        <v>535.84</v>
      </c>
      <c r="K12" s="20" t="n">
        <v>545.48</v>
      </c>
      <c r="L12" s="21">
        <f>((SUM(B12:K12)*1e9)/10)/1e9</f>
        <v/>
      </c>
      <c r="M12" s="22">
        <f>IFERROR((K12-B12)/B12,)</f>
        <v/>
      </c>
      <c r="N12" s="20">
        <f>IFERROR(INDEX(Options!$J$2:$J$1611,MATCH(A12, Options!$G$2:$G$1611,0)), )</f>
        <v/>
      </c>
      <c r="O12" s="20">
        <f>IFERROR(INDEX(Options!$I$2:$I$1611,MATCH(A12, Options!$G$2:$G$1611,0)), )</f>
        <v/>
      </c>
    </row>
    <row r="13">
      <c r="A13" s="20" t="inlineStr">
        <is>
          <t>AZE</t>
        </is>
      </c>
      <c r="B13" s="20" t="n">
        <v>43.87</v>
      </c>
      <c r="C13" s="20" t="n">
        <v>44.9</v>
      </c>
      <c r="D13" s="20" t="n">
        <v>45.67</v>
      </c>
      <c r="E13" s="20" t="n">
        <v>46.46</v>
      </c>
      <c r="F13" s="20" t="n">
        <v>47.26</v>
      </c>
      <c r="G13" s="20" t="n">
        <v>48.09</v>
      </c>
      <c r="H13" s="20" t="n">
        <v>48.93</v>
      </c>
      <c r="I13" s="20" t="n">
        <v>49.79</v>
      </c>
      <c r="J13" s="20" t="n">
        <v>50.66</v>
      </c>
      <c r="K13" s="20" t="n">
        <v>51.55</v>
      </c>
      <c r="L13" s="21">
        <f>((SUM(B13:K13)*1e9)/10)/1e9</f>
        <v/>
      </c>
      <c r="M13" s="22">
        <f>IFERROR((K13-B13)/B13,)</f>
        <v/>
      </c>
      <c r="N13" s="20">
        <f>IFERROR(INDEX(Options!$J$2:$J$1611,MATCH(A13, Options!$G$2:$G$1611,0)), )</f>
        <v/>
      </c>
      <c r="O13" s="20">
        <f>IFERROR(INDEX(Options!$I$2:$I$1611,MATCH(A13, Options!$G$2:$G$1611,0)), )</f>
        <v/>
      </c>
    </row>
    <row r="14">
      <c r="A14" s="20" t="inlineStr">
        <is>
          <t>BDI</t>
        </is>
      </c>
      <c r="B14" s="20" t="n">
        <v>3.09</v>
      </c>
      <c r="C14" s="20" t="n">
        <v>3.22</v>
      </c>
      <c r="D14" s="20" t="n">
        <v>3.37</v>
      </c>
      <c r="E14" s="20" t="n">
        <v>3.54</v>
      </c>
      <c r="F14" s="20" t="n">
        <v>3.72</v>
      </c>
      <c r="G14" s="20" t="n">
        <v>3.9</v>
      </c>
      <c r="H14" s="20" t="n">
        <v>4.09</v>
      </c>
      <c r="I14" s="20" t="n">
        <v>4.29</v>
      </c>
      <c r="J14" s="20" t="n">
        <v>4.49</v>
      </c>
      <c r="K14" s="20" t="n">
        <v>4.71</v>
      </c>
      <c r="L14" s="21">
        <f>((SUM(B14:K14)*1e9)/10)/1e9</f>
        <v/>
      </c>
      <c r="M14" s="22">
        <f>IFERROR((K14-B14)/B14,)</f>
        <v/>
      </c>
      <c r="N14" s="20">
        <f>IFERROR(INDEX(Options!$J$2:$J$1611,MATCH(A14, Options!$G$2:$G$1611,0)), )</f>
        <v/>
      </c>
      <c r="O14" s="20">
        <f>IFERROR(INDEX(Options!$I$2:$I$1611,MATCH(A14, Options!$G$2:$G$1611,0)), )</f>
        <v/>
      </c>
    </row>
    <row r="15">
      <c r="A15" s="20" t="inlineStr">
        <is>
          <t>BEL</t>
        </is>
      </c>
      <c r="B15" s="20" t="n">
        <v>543.9400000000001</v>
      </c>
      <c r="C15" s="20" t="n">
        <v>560.84</v>
      </c>
      <c r="D15" s="20" t="n">
        <v>570.8</v>
      </c>
      <c r="E15" s="20" t="n">
        <v>578.63</v>
      </c>
      <c r="F15" s="20" t="n">
        <v>586.13</v>
      </c>
      <c r="G15" s="20" t="n">
        <v>594.03</v>
      </c>
      <c r="H15" s="20" t="n">
        <v>602.03</v>
      </c>
      <c r="I15" s="20" t="n">
        <v>610.14</v>
      </c>
      <c r="J15" s="20" t="n">
        <v>618.36</v>
      </c>
      <c r="K15" s="20" t="n">
        <v>626.6900000000001</v>
      </c>
      <c r="L15" s="21">
        <f>((SUM(B15:K15)*1e9)/10)/1e9</f>
        <v/>
      </c>
      <c r="M15" s="22">
        <f>IFERROR((K15-B15)/B15,)</f>
        <v/>
      </c>
      <c r="N15" s="20">
        <f>IFERROR(INDEX(Options!$J$2:$J$1611,MATCH(A15, Options!$G$2:$G$1611,0)), )</f>
        <v/>
      </c>
      <c r="O15" s="20">
        <f>IFERROR(INDEX(Options!$I$2:$I$1611,MATCH(A15, Options!$G$2:$G$1611,0)), )</f>
        <v/>
      </c>
    </row>
    <row r="16">
      <c r="A16" s="20" t="inlineStr">
        <is>
          <t>BEN</t>
        </is>
      </c>
      <c r="B16" s="20" t="n">
        <v>16.54</v>
      </c>
      <c r="C16" s="20" t="n">
        <v>17.62</v>
      </c>
      <c r="D16" s="20" t="n">
        <v>18.76</v>
      </c>
      <c r="E16" s="20" t="n">
        <v>19.98</v>
      </c>
      <c r="F16" s="20" t="n">
        <v>21.27</v>
      </c>
      <c r="G16" s="20" t="n">
        <v>22.64</v>
      </c>
      <c r="H16" s="20" t="n">
        <v>24.11</v>
      </c>
      <c r="I16" s="20" t="n">
        <v>25.66</v>
      </c>
      <c r="J16" s="20" t="n">
        <v>27.32</v>
      </c>
      <c r="K16" s="20" t="n">
        <v>29.08</v>
      </c>
      <c r="L16" s="21">
        <f>((SUM(B16:K16)*1e9)/10)/1e9</f>
        <v/>
      </c>
      <c r="M16" s="22">
        <f>IFERROR((K16-B16)/B16,)</f>
        <v/>
      </c>
      <c r="N16" s="20">
        <f>IFERROR(INDEX(Options!$J$2:$J$1611,MATCH(A16, Options!$G$2:$G$1611,0)), )</f>
        <v/>
      </c>
      <c r="O16" s="20">
        <f>IFERROR(INDEX(Options!$I$2:$I$1611,MATCH(A16, Options!$G$2:$G$1611,0)), )</f>
        <v/>
      </c>
    </row>
    <row r="17">
      <c r="A17" s="20" t="inlineStr">
        <is>
          <t>BFA</t>
        </is>
      </c>
      <c r="B17" s="20" t="n">
        <v>18.54</v>
      </c>
      <c r="C17" s="20" t="n">
        <v>19.58</v>
      </c>
      <c r="D17" s="20" t="n">
        <v>20.62</v>
      </c>
      <c r="E17" s="20" t="n">
        <v>21.71</v>
      </c>
      <c r="F17" s="20" t="n">
        <v>22.86</v>
      </c>
      <c r="G17" s="20" t="n">
        <v>24.07</v>
      </c>
      <c r="H17" s="20" t="n">
        <v>25.35</v>
      </c>
      <c r="I17" s="20" t="n">
        <v>26.7</v>
      </c>
      <c r="J17" s="20" t="n">
        <v>28.11</v>
      </c>
      <c r="K17" s="20" t="n">
        <v>29.61</v>
      </c>
      <c r="L17" s="21">
        <f>((SUM(B17:K17)*1e9)/10)/1e9</f>
        <v/>
      </c>
      <c r="M17" s="22">
        <f>IFERROR((K17-B17)/B17,)</f>
        <v/>
      </c>
      <c r="N17" s="20">
        <f>IFERROR(INDEX(Options!$J$2:$J$1611,MATCH(A17, Options!$G$2:$G$1611,0)), )</f>
        <v/>
      </c>
      <c r="O17" s="20">
        <f>IFERROR(INDEX(Options!$I$2:$I$1611,MATCH(A17, Options!$G$2:$G$1611,0)), )</f>
        <v/>
      </c>
    </row>
    <row r="18">
      <c r="A18" s="20" t="inlineStr">
        <is>
          <t>BGD</t>
        </is>
      </c>
      <c r="B18" s="20" t="n">
        <v>337.91</v>
      </c>
      <c r="C18" s="20" t="n">
        <v>360.03</v>
      </c>
      <c r="D18" s="20" t="n">
        <v>385.95</v>
      </c>
      <c r="E18" s="20" t="n">
        <v>413.74</v>
      </c>
      <c r="F18" s="20" t="n">
        <v>443.53</v>
      </c>
      <c r="G18" s="20" t="n">
        <v>475.02</v>
      </c>
      <c r="H18" s="20" t="n">
        <v>508.74</v>
      </c>
      <c r="I18" s="20" t="n">
        <v>544.86</v>
      </c>
      <c r="J18" s="20" t="n">
        <v>583.55</v>
      </c>
      <c r="K18" s="20" t="n">
        <v>624.98</v>
      </c>
      <c r="L18" s="21">
        <f>((SUM(B18:K18)*1e9)/10)/1e9</f>
        <v/>
      </c>
      <c r="M18" s="22">
        <f>IFERROR((K18-B18)/B18,)</f>
        <v/>
      </c>
      <c r="N18" s="20">
        <f>IFERROR(INDEX(Options!$J$2:$J$1611,MATCH(A18, Options!$G$2:$G$1611,0)), )</f>
        <v/>
      </c>
      <c r="O18" s="20">
        <f>IFERROR(INDEX(Options!$I$2:$I$1611,MATCH(A18, Options!$G$2:$G$1611,0)), )</f>
        <v/>
      </c>
    </row>
    <row r="19">
      <c r="A19" s="20" t="inlineStr">
        <is>
          <t>BGR</t>
        </is>
      </c>
      <c r="B19" s="20" t="n">
        <v>72.34999999999999</v>
      </c>
      <c r="C19" s="20" t="n">
        <v>75.53</v>
      </c>
      <c r="D19" s="20" t="n">
        <v>78.56</v>
      </c>
      <c r="E19" s="20" t="n">
        <v>81.40000000000001</v>
      </c>
      <c r="F19" s="20" t="n">
        <v>83.95999999999999</v>
      </c>
      <c r="G19" s="20" t="n">
        <v>86.34</v>
      </c>
      <c r="H19" s="20" t="n">
        <v>88.79000000000001</v>
      </c>
      <c r="I19" s="20" t="n">
        <v>91.31</v>
      </c>
      <c r="J19" s="20" t="n">
        <v>93.91</v>
      </c>
      <c r="K19" s="20" t="n">
        <v>96.56999999999999</v>
      </c>
      <c r="L19" s="21">
        <f>((SUM(B19:K19)*1e9)/10)/1e9</f>
        <v/>
      </c>
      <c r="M19" s="22">
        <f>IFERROR((K19-B19)/B19,)</f>
        <v/>
      </c>
      <c r="N19" s="20">
        <f>IFERROR(INDEX(Options!$J$2:$J$1611,MATCH(A19, Options!$G$2:$G$1611,0)), )</f>
        <v/>
      </c>
      <c r="O19" s="20">
        <f>IFERROR(INDEX(Options!$I$2:$I$1611,MATCH(A19, Options!$G$2:$G$1611,0)), )</f>
        <v/>
      </c>
    </row>
    <row r="20">
      <c r="A20" s="20" t="inlineStr">
        <is>
          <t>BHR</t>
        </is>
      </c>
      <c r="B20" s="20" t="n">
        <v>35.58</v>
      </c>
      <c r="C20" s="20" t="n">
        <v>36.68</v>
      </c>
      <c r="D20" s="20" t="n">
        <v>37.81</v>
      </c>
      <c r="E20" s="20" t="n">
        <v>38.97</v>
      </c>
      <c r="F20" s="20" t="n">
        <v>40.18</v>
      </c>
      <c r="G20" s="20" t="n">
        <v>41.42</v>
      </c>
      <c r="H20" s="20" t="n">
        <v>42.71</v>
      </c>
      <c r="I20" s="20" t="n">
        <v>44.03</v>
      </c>
      <c r="J20" s="20" t="n">
        <v>45.4</v>
      </c>
      <c r="K20" s="20" t="n">
        <v>46.8</v>
      </c>
      <c r="L20" s="21">
        <f>((SUM(B20:K20)*1e9)/10)/1e9</f>
        <v/>
      </c>
      <c r="M20" s="22">
        <f>IFERROR((K20-B20)/B20,)</f>
        <v/>
      </c>
      <c r="N20" s="20">
        <f>IFERROR(INDEX(Options!$J$2:$J$1611,MATCH(A20, Options!$G$2:$G$1611,0)), )</f>
        <v/>
      </c>
      <c r="O20" s="20">
        <f>IFERROR(INDEX(Options!$I$2:$I$1611,MATCH(A20, Options!$G$2:$G$1611,0)), )</f>
        <v/>
      </c>
    </row>
    <row r="21">
      <c r="A21" s="20" t="inlineStr">
        <is>
          <t>BHS</t>
        </is>
      </c>
      <c r="B21" s="20" t="n">
        <v>10.11</v>
      </c>
      <c r="C21" s="20" t="n">
        <v>10.91</v>
      </c>
      <c r="D21" s="20" t="n">
        <v>11.35</v>
      </c>
      <c r="E21" s="20" t="n">
        <v>11.74</v>
      </c>
      <c r="F21" s="20" t="n">
        <v>11.95</v>
      </c>
      <c r="G21" s="20" t="n">
        <v>12.13</v>
      </c>
      <c r="H21" s="20" t="n">
        <v>12.31</v>
      </c>
      <c r="I21" s="20" t="n">
        <v>12.5</v>
      </c>
      <c r="J21" s="20" t="n">
        <v>12.68</v>
      </c>
      <c r="K21" s="20" t="n">
        <v>12.87</v>
      </c>
      <c r="L21" s="21">
        <f>((SUM(B21:K21)*1e9)/10)/1e9</f>
        <v/>
      </c>
      <c r="M21" s="22">
        <f>IFERROR((K21-B21)/B21,)</f>
        <v/>
      </c>
      <c r="N21" s="20">
        <f>IFERROR(INDEX(Options!$J$2:$J$1611,MATCH(A21, Options!$G$2:$G$1611,0)), )</f>
        <v/>
      </c>
      <c r="O21" s="20">
        <f>IFERROR(INDEX(Options!$I$2:$I$1611,MATCH(A21, Options!$G$2:$G$1611,0)), )</f>
        <v/>
      </c>
    </row>
    <row r="22">
      <c r="A22" s="20" t="inlineStr">
        <is>
          <t>BIH</t>
        </is>
      </c>
      <c r="B22" s="20" t="n">
        <v>20.34</v>
      </c>
      <c r="C22" s="20" t="n">
        <v>21</v>
      </c>
      <c r="D22" s="20" t="n">
        <v>21.63</v>
      </c>
      <c r="E22" s="20" t="n">
        <v>22.28</v>
      </c>
      <c r="F22" s="20" t="n">
        <v>22.95</v>
      </c>
      <c r="G22" s="20" t="n">
        <v>23.64</v>
      </c>
      <c r="H22" s="20" t="n">
        <v>24.35</v>
      </c>
      <c r="I22" s="20" t="n">
        <v>25.08</v>
      </c>
      <c r="J22" s="20" t="n">
        <v>25.83</v>
      </c>
      <c r="K22" s="20" t="n">
        <v>26.61</v>
      </c>
      <c r="L22" s="21">
        <f>((SUM(B22:K22)*1e9)/10)/1e9</f>
        <v/>
      </c>
      <c r="M22" s="22">
        <f>IFERROR((K22-B22)/B22,)</f>
        <v/>
      </c>
      <c r="N22" s="20">
        <f>IFERROR(INDEX(Options!$J$2:$J$1611,MATCH(A22, Options!$G$2:$G$1611,0)), )</f>
        <v/>
      </c>
      <c r="O22" s="20">
        <f>IFERROR(INDEX(Options!$I$2:$I$1611,MATCH(A22, Options!$G$2:$G$1611,0)), )</f>
        <v/>
      </c>
    </row>
    <row r="23">
      <c r="A23" s="20" t="inlineStr">
        <is>
          <t>BLR</t>
        </is>
      </c>
      <c r="B23" s="20" t="n">
        <v>61.45</v>
      </c>
      <c r="C23" s="20" t="n">
        <v>61.76</v>
      </c>
      <c r="D23" s="20" t="n">
        <v>62.4</v>
      </c>
      <c r="E23" s="20" t="n">
        <v>63.14</v>
      </c>
      <c r="F23" s="20" t="n">
        <v>63.95</v>
      </c>
      <c r="G23" s="20" t="n">
        <v>64.79000000000001</v>
      </c>
      <c r="H23" s="20" t="n">
        <v>65.64</v>
      </c>
      <c r="I23" s="20" t="n">
        <v>66.51000000000001</v>
      </c>
      <c r="J23" s="20" t="n">
        <v>67.39</v>
      </c>
      <c r="K23" s="20" t="n">
        <v>68.28</v>
      </c>
      <c r="L23" s="21">
        <f>((SUM(B23:K23)*1e9)/10)/1e9</f>
        <v/>
      </c>
      <c r="M23" s="22">
        <f>IFERROR((K23-B23)/B23,)</f>
        <v/>
      </c>
      <c r="N23" s="20">
        <f>IFERROR(INDEX(Options!$J$2:$J$1611,MATCH(A23, Options!$G$2:$G$1611,0)), )</f>
        <v/>
      </c>
      <c r="O23" s="20">
        <f>IFERROR(INDEX(Options!$I$2:$I$1611,MATCH(A23, Options!$G$2:$G$1611,0)), )</f>
        <v/>
      </c>
    </row>
    <row r="24">
      <c r="A24" s="20" t="inlineStr">
        <is>
          <t>BLZ</t>
        </is>
      </c>
      <c r="B24" s="20" t="n">
        <v>1.85</v>
      </c>
      <c r="C24" s="20" t="n">
        <v>1.95</v>
      </c>
      <c r="D24" s="20" t="n">
        <v>2.01</v>
      </c>
      <c r="E24" s="20" t="n">
        <v>2.05</v>
      </c>
      <c r="F24" s="20" t="n">
        <v>2.09</v>
      </c>
      <c r="G24" s="20" t="n">
        <v>2.13</v>
      </c>
      <c r="H24" s="20" t="n">
        <v>2.17</v>
      </c>
      <c r="I24" s="20" t="n">
        <v>2.21</v>
      </c>
      <c r="J24" s="20" t="n">
        <v>2.26</v>
      </c>
      <c r="K24" s="20" t="n">
        <v>2.3</v>
      </c>
      <c r="L24" s="21">
        <f>((SUM(B24:K24)*1e9)/10)/1e9</f>
        <v/>
      </c>
      <c r="M24" s="22">
        <f>IFERROR((K24-B24)/B24,)</f>
        <v/>
      </c>
      <c r="N24" s="20">
        <f>IFERROR(INDEX(Options!$J$2:$J$1611,MATCH(A24, Options!$G$2:$G$1611,0)), )</f>
        <v/>
      </c>
      <c r="O24" s="20">
        <f>IFERROR(INDEX(Options!$I$2:$I$1611,MATCH(A24, Options!$G$2:$G$1611,0)), )</f>
        <v/>
      </c>
    </row>
    <row r="25">
      <c r="A25" s="20" t="inlineStr">
        <is>
          <t>BOL</t>
        </is>
      </c>
      <c r="B25" s="20" t="n">
        <v>38.66</v>
      </c>
      <c r="C25" s="20" t="n">
        <v>40.21</v>
      </c>
      <c r="D25" s="20" t="n">
        <v>41.7</v>
      </c>
      <c r="E25" s="20" t="n">
        <v>43.2</v>
      </c>
      <c r="F25" s="20" t="n">
        <v>44.71</v>
      </c>
      <c r="G25" s="20" t="n">
        <v>46.23</v>
      </c>
      <c r="H25" s="20" t="n">
        <v>47.8</v>
      </c>
      <c r="I25" s="20" t="n">
        <v>49.43</v>
      </c>
      <c r="J25" s="20" t="n">
        <v>51.11</v>
      </c>
      <c r="K25" s="20" t="n">
        <v>52.85</v>
      </c>
      <c r="L25" s="21">
        <f>((SUM(B25:K25)*1e9)/10)/1e9</f>
        <v/>
      </c>
      <c r="M25" s="22">
        <f>IFERROR((K25-B25)/B25,)</f>
        <v/>
      </c>
      <c r="N25" s="20">
        <f>IFERROR(INDEX(Options!$J$2:$J$1611,MATCH(A25, Options!$G$2:$G$1611,0)), )</f>
        <v/>
      </c>
      <c r="O25" s="20">
        <f>IFERROR(INDEX(Options!$I$2:$I$1611,MATCH(A25, Options!$G$2:$G$1611,0)), )</f>
        <v/>
      </c>
    </row>
    <row r="26">
      <c r="A26" s="20" t="inlineStr">
        <is>
          <t>BRA</t>
        </is>
      </c>
      <c r="B26" s="20" t="n">
        <v>1520.26</v>
      </c>
      <c r="C26" s="20" t="n">
        <v>1543.4</v>
      </c>
      <c r="D26" s="20" t="n">
        <v>1574.49</v>
      </c>
      <c r="E26" s="20" t="n">
        <v>1607.58</v>
      </c>
      <c r="F26" s="20" t="n">
        <v>1641.62</v>
      </c>
      <c r="G26" s="20" t="n">
        <v>1676.57</v>
      </c>
      <c r="H26" s="20" t="n">
        <v>1712.26</v>
      </c>
      <c r="I26" s="20" t="n">
        <v>1748.71</v>
      </c>
      <c r="J26" s="20" t="n">
        <v>1785.94</v>
      </c>
      <c r="K26" s="20" t="n">
        <v>1823.97</v>
      </c>
      <c r="L26" s="21">
        <f>((SUM(B26:K26)*1e9)/10)/1e9</f>
        <v/>
      </c>
      <c r="M26" s="22">
        <f>IFERROR((K26-B26)/B26,)</f>
        <v/>
      </c>
      <c r="N26" s="20">
        <f>IFERROR(INDEX(Options!$J$2:$J$1611,MATCH(A26, Options!$G$2:$G$1611,0)), )</f>
        <v/>
      </c>
      <c r="O26" s="20">
        <f>IFERROR(INDEX(Options!$I$2:$I$1611,MATCH(A26, Options!$G$2:$G$1611,0)), )</f>
        <v/>
      </c>
    </row>
    <row r="27">
      <c r="A27" s="20" t="inlineStr">
        <is>
          <t>BRB</t>
        </is>
      </c>
      <c r="B27" s="20" t="n">
        <v>4.56</v>
      </c>
      <c r="C27" s="20" t="n">
        <v>4.95</v>
      </c>
      <c r="D27" s="20" t="n">
        <v>5.19</v>
      </c>
      <c r="E27" s="20" t="n">
        <v>5.33</v>
      </c>
      <c r="F27" s="20" t="n">
        <v>5.43</v>
      </c>
      <c r="G27" s="20" t="n">
        <v>5.53</v>
      </c>
      <c r="H27" s="20" t="n">
        <v>5.63</v>
      </c>
      <c r="I27" s="20" t="n">
        <v>5.74</v>
      </c>
      <c r="J27" s="20" t="n">
        <v>5.84</v>
      </c>
      <c r="K27" s="20" t="n">
        <v>5.95</v>
      </c>
      <c r="L27" s="21">
        <f>((SUM(B27:K27)*1e9)/10)/1e9</f>
        <v/>
      </c>
      <c r="M27" s="22">
        <f>IFERROR((K27-B27)/B27,)</f>
        <v/>
      </c>
      <c r="N27" s="20">
        <f>IFERROR(INDEX(Options!$J$2:$J$1611,MATCH(A27, Options!$G$2:$G$1611,0)), )</f>
        <v/>
      </c>
      <c r="O27" s="20">
        <f>IFERROR(INDEX(Options!$I$2:$I$1611,MATCH(A27, Options!$G$2:$G$1611,0)), )</f>
        <v/>
      </c>
    </row>
    <row r="28">
      <c r="A28" s="20" t="inlineStr">
        <is>
          <t>BRN</t>
        </is>
      </c>
      <c r="B28" s="20" t="n">
        <v>12.24</v>
      </c>
      <c r="C28" s="20" t="n">
        <v>12.56</v>
      </c>
      <c r="D28" s="20" t="n">
        <v>12.86</v>
      </c>
      <c r="E28" s="20" t="n">
        <v>13.14</v>
      </c>
      <c r="F28" s="20" t="n">
        <v>13.41</v>
      </c>
      <c r="G28" s="20" t="n">
        <v>13.68</v>
      </c>
      <c r="H28" s="20" t="n">
        <v>13.97</v>
      </c>
      <c r="I28" s="20" t="n">
        <v>14.26</v>
      </c>
      <c r="J28" s="20" t="n">
        <v>14.55</v>
      </c>
      <c r="K28" s="20" t="n">
        <v>14.85</v>
      </c>
      <c r="L28" s="21">
        <f>((SUM(B28:K28)*1e9)/10)/1e9</f>
        <v/>
      </c>
      <c r="M28" s="22">
        <f>IFERROR((K28-B28)/B28,)</f>
        <v/>
      </c>
      <c r="N28" s="20">
        <f>IFERROR(INDEX(Options!$J$2:$J$1611,MATCH(A28, Options!$G$2:$G$1611,0)), )</f>
        <v/>
      </c>
      <c r="O28" s="20">
        <f>IFERROR(INDEX(Options!$I$2:$I$1611,MATCH(A28, Options!$G$2:$G$1611,0)), )</f>
        <v/>
      </c>
    </row>
    <row r="29">
      <c r="A29" s="20" t="inlineStr">
        <is>
          <t>BTN</t>
        </is>
      </c>
      <c r="B29" s="20" t="n">
        <v>2.46</v>
      </c>
      <c r="C29" s="20" t="n">
        <v>2.56</v>
      </c>
      <c r="D29" s="20" t="n">
        <v>2.7</v>
      </c>
      <c r="E29" s="20" t="n">
        <v>2.91</v>
      </c>
      <c r="F29" s="20" t="n">
        <v>3.08</v>
      </c>
      <c r="G29" s="20" t="n">
        <v>3.25</v>
      </c>
      <c r="H29" s="20" t="n">
        <v>3.44</v>
      </c>
      <c r="I29" s="20" t="n">
        <v>3.64</v>
      </c>
      <c r="J29" s="20" t="n">
        <v>3.85</v>
      </c>
      <c r="K29" s="20" t="n">
        <v>4.07</v>
      </c>
      <c r="L29" s="21">
        <f>((SUM(B29:K29)*1e9)/10)/1e9</f>
        <v/>
      </c>
      <c r="M29" s="22">
        <f>IFERROR((K29-B29)/B29,)</f>
        <v/>
      </c>
      <c r="N29" s="20">
        <f>IFERROR(INDEX(Options!$J$2:$J$1611,MATCH(A29, Options!$G$2:$G$1611,0)), )</f>
        <v/>
      </c>
      <c r="O29" s="20">
        <f>IFERROR(INDEX(Options!$I$2:$I$1611,MATCH(A29, Options!$G$2:$G$1611,0)), )</f>
        <v/>
      </c>
    </row>
    <row r="30">
      <c r="A30" s="20" t="inlineStr">
        <is>
          <t>BWA</t>
        </is>
      </c>
      <c r="B30" s="20" t="n">
        <v>16.44</v>
      </c>
      <c r="C30" s="20" t="n">
        <v>17.21</v>
      </c>
      <c r="D30" s="20" t="n">
        <v>17.98</v>
      </c>
      <c r="E30" s="20" t="n">
        <v>18.69</v>
      </c>
      <c r="F30" s="20" t="n">
        <v>19.43</v>
      </c>
      <c r="G30" s="20" t="n">
        <v>20.21</v>
      </c>
      <c r="H30" s="20" t="n">
        <v>21.01</v>
      </c>
      <c r="I30" s="20" t="n">
        <v>21.85</v>
      </c>
      <c r="J30" s="20" t="n">
        <v>22.73</v>
      </c>
      <c r="K30" s="20" t="n">
        <v>23.63</v>
      </c>
      <c r="L30" s="21">
        <f>((SUM(B30:K30)*1e9)/10)/1e9</f>
        <v/>
      </c>
      <c r="M30" s="22">
        <f>IFERROR((K30-B30)/B30,)</f>
        <v/>
      </c>
      <c r="N30" s="20">
        <f>IFERROR(INDEX(Options!$J$2:$J$1611,MATCH(A30, Options!$G$2:$G$1611,0)), )</f>
        <v/>
      </c>
      <c r="O30" s="20">
        <f>IFERROR(INDEX(Options!$I$2:$I$1611,MATCH(A30, Options!$G$2:$G$1611,0)), )</f>
        <v/>
      </c>
    </row>
    <row r="31">
      <c r="A31" s="20" t="inlineStr">
        <is>
          <t>CAF</t>
        </is>
      </c>
      <c r="B31" s="20" t="n">
        <v>2.36</v>
      </c>
      <c r="C31" s="20" t="n">
        <v>2.46</v>
      </c>
      <c r="D31" s="20" t="n">
        <v>2.58</v>
      </c>
      <c r="E31" s="20" t="n">
        <v>2.71</v>
      </c>
      <c r="F31" s="20" t="n">
        <v>2.84</v>
      </c>
      <c r="G31" s="20" t="n">
        <v>2.98</v>
      </c>
      <c r="H31" s="20" t="n">
        <v>3.13</v>
      </c>
      <c r="I31" s="20" t="n">
        <v>3.28</v>
      </c>
      <c r="J31" s="20" t="n">
        <v>3.44</v>
      </c>
      <c r="K31" s="20" t="n">
        <v>3.61</v>
      </c>
      <c r="L31" s="21">
        <f>((SUM(B31:K31)*1e9)/10)/1e9</f>
        <v/>
      </c>
      <c r="M31" s="22">
        <f>IFERROR((K31-B31)/B31,)</f>
        <v/>
      </c>
      <c r="N31" s="20">
        <f>IFERROR(INDEX(Options!$J$2:$J$1611,MATCH(A31, Options!$G$2:$G$1611,0)), )</f>
        <v/>
      </c>
      <c r="O31" s="20">
        <f>IFERROR(INDEX(Options!$I$2:$I$1611,MATCH(A31, Options!$G$2:$G$1611,0)), )</f>
        <v/>
      </c>
    </row>
    <row r="32">
      <c r="A32" s="20" t="inlineStr">
        <is>
          <t>CAN</t>
        </is>
      </c>
      <c r="B32" s="20" t="n">
        <v>1737.55</v>
      </c>
      <c r="C32" s="20" t="n">
        <v>1822.5</v>
      </c>
      <c r="D32" s="20" t="n">
        <v>1870.51</v>
      </c>
      <c r="E32" s="20" t="n">
        <v>1899.37</v>
      </c>
      <c r="F32" s="20" t="n">
        <v>1926.45</v>
      </c>
      <c r="G32" s="20" t="n">
        <v>1956.31</v>
      </c>
      <c r="H32" s="20" t="n">
        <v>1986.64</v>
      </c>
      <c r="I32" s="20" t="n">
        <v>2017.43</v>
      </c>
      <c r="J32" s="20" t="n">
        <v>2048.7</v>
      </c>
      <c r="K32" s="20" t="n">
        <v>2080.45</v>
      </c>
      <c r="L32" s="21">
        <f>((SUM(B32:K32)*1e9)/10)/1e9</f>
        <v/>
      </c>
      <c r="M32" s="22">
        <f>IFERROR((K32-B32)/B32,)</f>
        <v/>
      </c>
      <c r="N32" s="20">
        <f>IFERROR(INDEX(Options!$J$2:$J$1611,MATCH(A32, Options!$G$2:$G$1611,0)), )</f>
        <v/>
      </c>
      <c r="O32" s="20">
        <f>IFERROR(INDEX(Options!$I$2:$I$1611,MATCH(A32, Options!$G$2:$G$1611,0)), )</f>
        <v/>
      </c>
    </row>
    <row r="33">
      <c r="A33" s="20" t="inlineStr">
        <is>
          <t>CHE</t>
        </is>
      </c>
      <c r="B33" s="20" t="n">
        <v>779.73</v>
      </c>
      <c r="C33" s="20" t="n">
        <v>803.0599999999999</v>
      </c>
      <c r="D33" s="20" t="n">
        <v>814.48</v>
      </c>
      <c r="E33" s="20" t="n">
        <v>829.14</v>
      </c>
      <c r="F33" s="20" t="n">
        <v>839.09</v>
      </c>
      <c r="G33" s="20" t="n">
        <v>854.1900000000001</v>
      </c>
      <c r="H33" s="20" t="n">
        <v>869.5599999999999</v>
      </c>
      <c r="I33" s="20" t="n">
        <v>885.22</v>
      </c>
      <c r="J33" s="20" t="n">
        <v>901.15</v>
      </c>
      <c r="K33" s="20" t="n">
        <v>917.37</v>
      </c>
      <c r="L33" s="21">
        <f>((SUM(B33:K33)*1e9)/10)/1e9</f>
        <v/>
      </c>
      <c r="M33" s="22">
        <f>IFERROR((K33-B33)/B33,)</f>
        <v/>
      </c>
      <c r="N33" s="20">
        <f>IFERROR(INDEX(Options!$J$2:$J$1611,MATCH(A33, Options!$G$2:$G$1611,0)), )</f>
        <v/>
      </c>
      <c r="O33" s="20">
        <f>IFERROR(INDEX(Options!$I$2:$I$1611,MATCH(A33, Options!$G$2:$G$1611,0)), )</f>
        <v/>
      </c>
    </row>
    <row r="34">
      <c r="A34" s="20" t="inlineStr">
        <is>
          <t>CHL</t>
        </is>
      </c>
      <c r="B34" s="20" t="n">
        <v>280.63</v>
      </c>
      <c r="C34" s="20" t="n">
        <v>287.56</v>
      </c>
      <c r="D34" s="20" t="n">
        <v>292.96</v>
      </c>
      <c r="E34" s="20" t="n">
        <v>298.79</v>
      </c>
      <c r="F34" s="20" t="n">
        <v>305.59</v>
      </c>
      <c r="G34" s="20" t="n">
        <v>313.19</v>
      </c>
      <c r="H34" s="20" t="n">
        <v>320.99</v>
      </c>
      <c r="I34" s="20" t="n">
        <v>328.99</v>
      </c>
      <c r="J34" s="20" t="n">
        <v>337.18</v>
      </c>
      <c r="K34" s="20" t="n">
        <v>345.57</v>
      </c>
      <c r="L34" s="21">
        <f>((SUM(B34:K34)*1e9)/10)/1e9</f>
        <v/>
      </c>
      <c r="M34" s="22">
        <f>IFERROR((K34-B34)/B34,)</f>
        <v/>
      </c>
      <c r="N34" s="20">
        <f>IFERROR(INDEX(Options!$J$2:$J$1611,MATCH(A34, Options!$G$2:$G$1611,0)), )</f>
        <v/>
      </c>
      <c r="O34" s="20">
        <f>IFERROR(INDEX(Options!$I$2:$I$1611,MATCH(A34, Options!$G$2:$G$1611,0)), )</f>
        <v/>
      </c>
    </row>
    <row r="35">
      <c r="A35" s="20" t="inlineStr">
        <is>
          <t>CHN</t>
        </is>
      </c>
      <c r="B35" s="20" t="n">
        <v>16058.31</v>
      </c>
      <c r="C35" s="20" t="n">
        <v>16957.9</v>
      </c>
      <c r="D35" s="20" t="n">
        <v>17852.76</v>
      </c>
      <c r="E35" s="20" t="n">
        <v>18789.5</v>
      </c>
      <c r="F35" s="20" t="n">
        <v>19750.21</v>
      </c>
      <c r="G35" s="20" t="n">
        <v>20724.68</v>
      </c>
      <c r="H35" s="20" t="n">
        <v>21747.24</v>
      </c>
      <c r="I35" s="20" t="n">
        <v>22820.24</v>
      </c>
      <c r="J35" s="20" t="n">
        <v>23946.2</v>
      </c>
      <c r="K35" s="20" t="n">
        <v>25127.7</v>
      </c>
      <c r="L35" s="21">
        <f>((SUM(B35:K35)*1e9)/10)/1e9</f>
        <v/>
      </c>
      <c r="M35" s="22">
        <f>IFERROR((K35-B35)/B35,)</f>
        <v/>
      </c>
      <c r="N35" s="20">
        <f>IFERROR(INDEX(Options!$J$2:$J$1611,MATCH(A35, Options!$G$2:$G$1611,0)), )</f>
        <v/>
      </c>
      <c r="O35" s="20">
        <f>IFERROR(INDEX(Options!$I$2:$I$1611,MATCH(A35, Options!$G$2:$G$1611,0)), )</f>
        <v/>
      </c>
    </row>
    <row r="36">
      <c r="A36" s="20" t="inlineStr">
        <is>
          <t>CIV</t>
        </is>
      </c>
      <c r="B36" s="20" t="n">
        <v>64.88</v>
      </c>
      <c r="C36" s="20" t="n">
        <v>69.08</v>
      </c>
      <c r="D36" s="20" t="n">
        <v>73.51000000000001</v>
      </c>
      <c r="E36" s="20" t="n">
        <v>78.14</v>
      </c>
      <c r="F36" s="20" t="n">
        <v>82.91</v>
      </c>
      <c r="G36" s="20" t="n">
        <v>87.88</v>
      </c>
      <c r="H36" s="20" t="n">
        <v>93.15000000000001</v>
      </c>
      <c r="I36" s="20" t="n">
        <v>98.73999999999999</v>
      </c>
      <c r="J36" s="20" t="n">
        <v>104.67</v>
      </c>
      <c r="K36" s="20" t="n">
        <v>110.95</v>
      </c>
      <c r="L36" s="21">
        <f>((SUM(B36:K36)*1e9)/10)/1e9</f>
        <v/>
      </c>
      <c r="M36" s="22">
        <f>IFERROR((K36-B36)/B36,)</f>
        <v/>
      </c>
      <c r="N36" s="20">
        <f>IFERROR(INDEX(Options!$J$2:$J$1611,MATCH(A36, Options!$G$2:$G$1611,0)), )</f>
        <v/>
      </c>
      <c r="O36" s="20">
        <f>IFERROR(INDEX(Options!$I$2:$I$1611,MATCH(A36, Options!$G$2:$G$1611,0)), )</f>
        <v/>
      </c>
    </row>
    <row r="37">
      <c r="A37" s="20" t="inlineStr">
        <is>
          <t>CMR</t>
        </is>
      </c>
      <c r="B37" s="20" t="n">
        <v>41.39</v>
      </c>
      <c r="C37" s="20" t="n">
        <v>43.27</v>
      </c>
      <c r="D37" s="20" t="n">
        <v>45.39</v>
      </c>
      <c r="E37" s="20" t="n">
        <v>47.78</v>
      </c>
      <c r="F37" s="20" t="n">
        <v>50.36</v>
      </c>
      <c r="G37" s="20" t="n">
        <v>53.16</v>
      </c>
      <c r="H37" s="20" t="n">
        <v>56.11</v>
      </c>
      <c r="I37" s="20" t="n">
        <v>59.23</v>
      </c>
      <c r="J37" s="20" t="n">
        <v>62.52</v>
      </c>
      <c r="K37" s="20" t="n">
        <v>66</v>
      </c>
      <c r="L37" s="21">
        <f>((SUM(B37:K37)*1e9)/10)/1e9</f>
        <v/>
      </c>
      <c r="M37" s="22">
        <f>IFERROR((K37-B37)/B37,)</f>
        <v/>
      </c>
      <c r="N37" s="20">
        <f>IFERROR(INDEX(Options!$J$2:$J$1611,MATCH(A37, Options!$G$2:$G$1611,0)), )</f>
        <v/>
      </c>
      <c r="O37" s="20">
        <f>IFERROR(INDEX(Options!$I$2:$I$1611,MATCH(A37, Options!$G$2:$G$1611,0)), )</f>
        <v/>
      </c>
    </row>
    <row r="38">
      <c r="A38" s="20" t="inlineStr">
        <is>
          <t>COD</t>
        </is>
      </c>
      <c r="B38" s="20" t="n">
        <v>51.08</v>
      </c>
      <c r="C38" s="20" t="n">
        <v>53.93</v>
      </c>
      <c r="D38" s="20" t="n">
        <v>57.5</v>
      </c>
      <c r="E38" s="20" t="n">
        <v>61.41</v>
      </c>
      <c r="F38" s="20" t="n">
        <v>65.52</v>
      </c>
      <c r="G38" s="20" t="n">
        <v>69.09</v>
      </c>
      <c r="H38" s="20" t="n">
        <v>72.84999999999999</v>
      </c>
      <c r="I38" s="20" t="n">
        <v>76.81</v>
      </c>
      <c r="J38" s="20" t="n">
        <v>81</v>
      </c>
      <c r="K38" s="20" t="n">
        <v>85.41</v>
      </c>
      <c r="L38" s="21">
        <f>((SUM(B38:K38)*1e9)/10)/1e9</f>
        <v/>
      </c>
      <c r="M38" s="22">
        <f>IFERROR((K38-B38)/B38,)</f>
        <v/>
      </c>
      <c r="N38" s="20">
        <f>IFERROR(INDEX(Options!$J$2:$J$1611,MATCH(A38, Options!$G$2:$G$1611,0)), )</f>
        <v/>
      </c>
      <c r="O38" s="20">
        <f>IFERROR(INDEX(Options!$I$2:$I$1611,MATCH(A38, Options!$G$2:$G$1611,0)), )</f>
        <v/>
      </c>
    </row>
    <row r="39">
      <c r="A39" s="20" t="inlineStr">
        <is>
          <t>COG</t>
        </is>
      </c>
      <c r="B39" s="20" t="n">
        <v>10.31</v>
      </c>
      <c r="C39" s="20" t="n">
        <v>10.55</v>
      </c>
      <c r="D39" s="20" t="n">
        <v>10.86</v>
      </c>
      <c r="E39" s="20" t="n">
        <v>11.6</v>
      </c>
      <c r="F39" s="20" t="n">
        <v>11.81</v>
      </c>
      <c r="G39" s="20" t="n">
        <v>11.9</v>
      </c>
      <c r="H39" s="20" t="n">
        <v>11.99</v>
      </c>
      <c r="I39" s="20" t="n">
        <v>12.07</v>
      </c>
      <c r="J39" s="20" t="n">
        <v>12.16</v>
      </c>
      <c r="K39" s="20" t="n">
        <v>12.25</v>
      </c>
      <c r="L39" s="21">
        <f>((SUM(B39:K39)*1e9)/10)/1e9</f>
        <v/>
      </c>
      <c r="M39" s="22">
        <f>IFERROR((K39-B39)/B39,)</f>
        <v/>
      </c>
      <c r="N39" s="20">
        <f>IFERROR(INDEX(Options!$J$2:$J$1611,MATCH(A39, Options!$G$2:$G$1611,0)), )</f>
        <v/>
      </c>
      <c r="O39" s="20">
        <f>IFERROR(INDEX(Options!$I$2:$I$1611,MATCH(A39, Options!$G$2:$G$1611,0)), )</f>
        <v/>
      </c>
    </row>
    <row r="40">
      <c r="A40" s="20" t="inlineStr">
        <is>
          <t>COL</t>
        </is>
      </c>
      <c r="B40" s="20" t="n">
        <v>292.21</v>
      </c>
      <c r="C40" s="20" t="n">
        <v>303.42</v>
      </c>
      <c r="D40" s="20" t="n">
        <v>313.3</v>
      </c>
      <c r="E40" s="20" t="n">
        <v>323.98</v>
      </c>
      <c r="F40" s="20" t="n">
        <v>335.14</v>
      </c>
      <c r="G40" s="20" t="n">
        <v>346.87</v>
      </c>
      <c r="H40" s="20" t="n">
        <v>359.01</v>
      </c>
      <c r="I40" s="20" t="n">
        <v>371.58</v>
      </c>
      <c r="J40" s="20" t="n">
        <v>384.58</v>
      </c>
      <c r="K40" s="20" t="n">
        <v>398.04</v>
      </c>
      <c r="L40" s="21">
        <f>((SUM(B40:K40)*1e9)/10)/1e9</f>
        <v/>
      </c>
      <c r="M40" s="22">
        <f>IFERROR((K40-B40)/B40,)</f>
        <v/>
      </c>
      <c r="N40" s="20">
        <f>IFERROR(INDEX(Options!$J$2:$J$1611,MATCH(A40, Options!$G$2:$G$1611,0)), )</f>
        <v/>
      </c>
      <c r="O40" s="20">
        <f>IFERROR(INDEX(Options!$I$2:$I$1611,MATCH(A40, Options!$G$2:$G$1611,0)), )</f>
        <v/>
      </c>
    </row>
    <row r="41">
      <c r="A41" s="20" t="inlineStr">
        <is>
          <t>COM</t>
        </is>
      </c>
      <c r="B41" s="20" t="n">
        <v>1.24</v>
      </c>
      <c r="C41" s="20" t="n">
        <v>1.28</v>
      </c>
      <c r="D41" s="20" t="n">
        <v>1.33</v>
      </c>
      <c r="E41" s="20" t="n">
        <v>1.38</v>
      </c>
      <c r="F41" s="20" t="n">
        <v>1.44</v>
      </c>
      <c r="G41" s="20" t="n">
        <v>1.5</v>
      </c>
      <c r="H41" s="20" t="n">
        <v>1.57</v>
      </c>
      <c r="I41" s="20" t="n">
        <v>1.64</v>
      </c>
      <c r="J41" s="20" t="n">
        <v>1.71</v>
      </c>
      <c r="K41" s="20" t="n">
        <v>1.79</v>
      </c>
      <c r="L41" s="21">
        <f>((SUM(B41:K41)*1e9)/10)/1e9</f>
        <v/>
      </c>
      <c r="M41" s="22">
        <f>IFERROR((K41-B41)/B41,)</f>
        <v/>
      </c>
      <c r="N41" s="20">
        <f>IFERROR(INDEX(Options!$J$2:$J$1611,MATCH(A41, Options!$G$2:$G$1611,0)), )</f>
        <v/>
      </c>
      <c r="O41" s="20">
        <f>IFERROR(INDEX(Options!$I$2:$I$1611,MATCH(A41, Options!$G$2:$G$1611,0)), )</f>
        <v/>
      </c>
    </row>
    <row r="42">
      <c r="A42" s="20" t="inlineStr">
        <is>
          <t>CPV</t>
        </is>
      </c>
      <c r="B42" s="20" t="n">
        <v>1.78</v>
      </c>
      <c r="C42" s="20" t="n">
        <v>1.89</v>
      </c>
      <c r="D42" s="20" t="n">
        <v>2.01</v>
      </c>
      <c r="E42" s="20" t="n">
        <v>2.13</v>
      </c>
      <c r="F42" s="20" t="n">
        <v>2.26</v>
      </c>
      <c r="G42" s="20" t="n">
        <v>2.4</v>
      </c>
      <c r="H42" s="20" t="n">
        <v>2.55</v>
      </c>
      <c r="I42" s="20" t="n">
        <v>2.71</v>
      </c>
      <c r="J42" s="20" t="n">
        <v>2.87</v>
      </c>
      <c r="K42" s="20" t="n">
        <v>3.05</v>
      </c>
      <c r="L42" s="21">
        <f>((SUM(B42:K42)*1e9)/10)/1e9</f>
        <v/>
      </c>
      <c r="M42" s="22">
        <f>IFERROR((K42-B42)/B42,)</f>
        <v/>
      </c>
      <c r="N42" s="20">
        <f>IFERROR(INDEX(Options!$J$2:$J$1611,MATCH(A42, Options!$G$2:$G$1611,0)), )</f>
        <v/>
      </c>
      <c r="O42" s="20">
        <f>IFERROR(INDEX(Options!$I$2:$I$1611,MATCH(A42, Options!$G$2:$G$1611,0)), )</f>
        <v/>
      </c>
    </row>
    <row r="43">
      <c r="A43" s="20" t="inlineStr">
        <is>
          <t>CRI</t>
        </is>
      </c>
      <c r="B43" s="20" t="n">
        <v>64.23999999999999</v>
      </c>
      <c r="C43" s="20" t="n">
        <v>66.48999999999999</v>
      </c>
      <c r="D43" s="20" t="n">
        <v>68.55</v>
      </c>
      <c r="E43" s="20" t="n">
        <v>70.68000000000001</v>
      </c>
      <c r="F43" s="20" t="n">
        <v>72.94</v>
      </c>
      <c r="G43" s="20" t="n">
        <v>75.34999999999999</v>
      </c>
      <c r="H43" s="20" t="n">
        <v>77.83</v>
      </c>
      <c r="I43" s="20" t="n">
        <v>80.40000000000001</v>
      </c>
      <c r="J43" s="20" t="n">
        <v>83.06</v>
      </c>
      <c r="K43" s="20" t="n">
        <v>85.8</v>
      </c>
      <c r="L43" s="21">
        <f>((SUM(B43:K43)*1e9)/10)/1e9</f>
        <v/>
      </c>
      <c r="M43" s="22">
        <f>IFERROR((K43-B43)/B43,)</f>
        <v/>
      </c>
      <c r="N43" s="20">
        <f>IFERROR(INDEX(Options!$J$2:$J$1611,MATCH(A43, Options!$G$2:$G$1611,0)), )</f>
        <v/>
      </c>
      <c r="O43" s="20">
        <f>IFERROR(INDEX(Options!$I$2:$I$1611,MATCH(A43, Options!$G$2:$G$1611,0)), )</f>
        <v/>
      </c>
    </row>
    <row r="44">
      <c r="A44" s="20" t="inlineStr">
        <is>
          <t>CYP</t>
        </is>
      </c>
      <c r="B44" s="20" t="n">
        <v>24.92</v>
      </c>
      <c r="C44" s="20" t="n">
        <v>25.8</v>
      </c>
      <c r="D44" s="20" t="n">
        <v>26.63</v>
      </c>
      <c r="E44" s="20" t="n">
        <v>27.37</v>
      </c>
      <c r="F44" s="20" t="n">
        <v>28.1</v>
      </c>
      <c r="G44" s="20" t="n">
        <v>28.83</v>
      </c>
      <c r="H44" s="20" t="n">
        <v>29.58</v>
      </c>
      <c r="I44" s="20" t="n">
        <v>30.35</v>
      </c>
      <c r="J44" s="20" t="n">
        <v>31.13</v>
      </c>
      <c r="K44" s="20" t="n">
        <v>31.94</v>
      </c>
      <c r="L44" s="21">
        <f>((SUM(B44:K44)*1e9)/10)/1e9</f>
        <v/>
      </c>
      <c r="M44" s="22">
        <f>IFERROR((K44-B44)/B44,)</f>
        <v/>
      </c>
      <c r="N44" s="20">
        <f>IFERROR(INDEX(Options!$J$2:$J$1611,MATCH(A44, Options!$G$2:$G$1611,0)), )</f>
        <v/>
      </c>
      <c r="O44" s="20">
        <f>IFERROR(INDEX(Options!$I$2:$I$1611,MATCH(A44, Options!$G$2:$G$1611,0)), )</f>
        <v/>
      </c>
    </row>
    <row r="45">
      <c r="A45" s="20" t="inlineStr">
        <is>
          <t>CZE</t>
        </is>
      </c>
      <c r="B45" s="20" t="n">
        <v>254.64</v>
      </c>
      <c r="C45" s="20" t="n">
        <v>266.07</v>
      </c>
      <c r="D45" s="20" t="n">
        <v>277.05</v>
      </c>
      <c r="E45" s="20" t="n">
        <v>286.94</v>
      </c>
      <c r="F45" s="20" t="n">
        <v>296</v>
      </c>
      <c r="G45" s="20" t="n">
        <v>303.4</v>
      </c>
      <c r="H45" s="20" t="n">
        <v>310.99</v>
      </c>
      <c r="I45" s="20" t="n">
        <v>318.76</v>
      </c>
      <c r="J45" s="20" t="n">
        <v>326.73</v>
      </c>
      <c r="K45" s="20" t="n">
        <v>334.9</v>
      </c>
      <c r="L45" s="21">
        <f>((SUM(B45:K45)*1e9)/10)/1e9</f>
        <v/>
      </c>
      <c r="M45" s="22">
        <f>IFERROR((K45-B45)/B45,)</f>
        <v/>
      </c>
      <c r="N45" s="20">
        <f>IFERROR(INDEX(Options!$J$2:$J$1611,MATCH(A45, Options!$G$2:$G$1611,0)), )</f>
        <v/>
      </c>
      <c r="O45" s="20">
        <f>IFERROR(INDEX(Options!$I$2:$I$1611,MATCH(A45, Options!$G$2:$G$1611,0)), )</f>
        <v/>
      </c>
    </row>
    <row r="46">
      <c r="A46" s="20" t="inlineStr">
        <is>
          <t>DEU</t>
        </is>
      </c>
      <c r="B46" s="20" t="n">
        <v>3960.6</v>
      </c>
      <c r="C46" s="20" t="n">
        <v>4141.2</v>
      </c>
      <c r="D46" s="20" t="n">
        <v>4207.05</v>
      </c>
      <c r="E46" s="20" t="n">
        <v>4264.69</v>
      </c>
      <c r="F46" s="20" t="n">
        <v>4313.73</v>
      </c>
      <c r="G46" s="20" t="n">
        <v>4362.13</v>
      </c>
      <c r="H46" s="20" t="n">
        <v>4411.07</v>
      </c>
      <c r="I46" s="20" t="n">
        <v>4460.56</v>
      </c>
      <c r="J46" s="20" t="n">
        <v>4510.61</v>
      </c>
      <c r="K46" s="20" t="n">
        <v>4561.22</v>
      </c>
      <c r="L46" s="21">
        <f>((SUM(B46:K46)*1e9)/10)/1e9</f>
        <v/>
      </c>
      <c r="M46" s="22">
        <f>IFERROR((K46-B46)/B46,)</f>
        <v/>
      </c>
      <c r="N46" s="20">
        <f>IFERROR(INDEX(Options!$J$2:$J$1611,MATCH(A46, Options!$G$2:$G$1611,0)), )</f>
        <v/>
      </c>
      <c r="O46" s="20">
        <f>IFERROR(INDEX(Options!$I$2:$I$1611,MATCH(A46, Options!$G$2:$G$1611,0)), )</f>
        <v/>
      </c>
    </row>
    <row r="47">
      <c r="A47" s="20" t="inlineStr">
        <is>
          <t>DJI</t>
        </is>
      </c>
      <c r="B47" s="20" t="n">
        <v>3.61</v>
      </c>
      <c r="C47" s="20" t="n">
        <v>3.81</v>
      </c>
      <c r="D47" s="20" t="n">
        <v>4.04</v>
      </c>
      <c r="E47" s="20" t="n">
        <v>4.28</v>
      </c>
      <c r="F47" s="20" t="n">
        <v>4.54</v>
      </c>
      <c r="G47" s="20" t="n">
        <v>4.81</v>
      </c>
      <c r="H47" s="20" t="n">
        <v>5.1</v>
      </c>
      <c r="I47" s="20" t="n">
        <v>5.41</v>
      </c>
      <c r="J47" s="20" t="n">
        <v>5.73</v>
      </c>
      <c r="K47" s="20" t="n">
        <v>6.07</v>
      </c>
      <c r="L47" s="21">
        <f>((SUM(B47:K47)*1e9)/10)/1e9</f>
        <v/>
      </c>
      <c r="M47" s="22">
        <f>IFERROR((K47-B47)/B47,)</f>
        <v/>
      </c>
      <c r="N47" s="20">
        <f>IFERROR(INDEX(Options!$J$2:$J$1611,MATCH(A47, Options!$G$2:$G$1611,0)), )</f>
        <v/>
      </c>
      <c r="O47" s="20">
        <f>IFERROR(INDEX(Options!$I$2:$I$1611,MATCH(A47, Options!$G$2:$G$1611,0)), )</f>
        <v/>
      </c>
    </row>
    <row r="48">
      <c r="A48" s="20" t="inlineStr">
        <is>
          <t>DMA</t>
        </is>
      </c>
      <c r="B48" s="20" t="n">
        <v>0.5600000000000001</v>
      </c>
      <c r="C48" s="20" t="n">
        <v>0.61</v>
      </c>
      <c r="D48" s="20" t="n">
        <v>0.64</v>
      </c>
      <c r="E48" s="20" t="n">
        <v>0.67</v>
      </c>
      <c r="F48" s="20" t="n">
        <v>0.7</v>
      </c>
      <c r="G48" s="20" t="n">
        <v>0.72</v>
      </c>
      <c r="H48" s="20" t="n">
        <v>0.74</v>
      </c>
      <c r="I48" s="20" t="n">
        <v>0.76</v>
      </c>
      <c r="J48" s="20" t="n">
        <v>0.78</v>
      </c>
      <c r="K48" s="20" t="n">
        <v>0.8</v>
      </c>
      <c r="L48" s="21">
        <f>((SUM(B48:K48)*1e9)/10)/1e9</f>
        <v/>
      </c>
      <c r="M48" s="22">
        <f>IFERROR((K48-B48)/B48,)</f>
        <v/>
      </c>
      <c r="N48" s="20">
        <f>IFERROR(INDEX(Options!$J$2:$J$1611,MATCH(A48, Options!$G$2:$G$1611,0)), )</f>
        <v/>
      </c>
      <c r="O48" s="20">
        <f>IFERROR(INDEX(Options!$I$2:$I$1611,MATCH(A48, Options!$G$2:$G$1611,0)), )</f>
        <v/>
      </c>
    </row>
    <row r="49">
      <c r="A49" s="20" t="inlineStr">
        <is>
          <t>DNK</t>
        </is>
      </c>
      <c r="B49" s="20" t="n">
        <v>369.62</v>
      </c>
      <c r="C49" s="20" t="n">
        <v>380.7</v>
      </c>
      <c r="D49" s="20" t="n">
        <v>387.94</v>
      </c>
      <c r="E49" s="20" t="n">
        <v>394.92</v>
      </c>
      <c r="F49" s="20" t="n">
        <v>402.03</v>
      </c>
      <c r="G49" s="20" t="n">
        <v>409.27</v>
      </c>
      <c r="H49" s="20" t="n">
        <v>416.63</v>
      </c>
      <c r="I49" s="20" t="n">
        <v>424.13</v>
      </c>
      <c r="J49" s="20" t="n">
        <v>431.77</v>
      </c>
      <c r="K49" s="20" t="n">
        <v>439.54</v>
      </c>
      <c r="L49" s="21">
        <f>((SUM(B49:K49)*1e9)/10)/1e9</f>
        <v/>
      </c>
      <c r="M49" s="22">
        <f>IFERROR((K49-B49)/B49,)</f>
        <v/>
      </c>
      <c r="N49" s="20">
        <f>IFERROR(INDEX(Options!$J$2:$J$1611,MATCH(A49, Options!$G$2:$G$1611,0)), )</f>
        <v/>
      </c>
      <c r="O49" s="20">
        <f>IFERROR(INDEX(Options!$I$2:$I$1611,MATCH(A49, Options!$G$2:$G$1611,0)), )</f>
        <v/>
      </c>
    </row>
    <row r="50">
      <c r="A50" s="20" t="inlineStr">
        <is>
          <t>DOM</t>
        </is>
      </c>
      <c r="B50" s="20" t="n">
        <v>86.44</v>
      </c>
      <c r="C50" s="20" t="n">
        <v>91.19</v>
      </c>
      <c r="D50" s="20" t="n">
        <v>95.78</v>
      </c>
      <c r="E50" s="20" t="n">
        <v>100.55</v>
      </c>
      <c r="F50" s="20" t="n">
        <v>105.55</v>
      </c>
      <c r="G50" s="20" t="n">
        <v>110.78</v>
      </c>
      <c r="H50" s="20" t="n">
        <v>116.26</v>
      </c>
      <c r="I50" s="20" t="n">
        <v>122.02</v>
      </c>
      <c r="J50" s="20" t="n">
        <v>128.06</v>
      </c>
      <c r="K50" s="20" t="n">
        <v>134.4</v>
      </c>
      <c r="L50" s="21">
        <f>((SUM(B50:K50)*1e9)/10)/1e9</f>
        <v/>
      </c>
      <c r="M50" s="22">
        <f>IFERROR((K50-B50)/B50,)</f>
        <v/>
      </c>
      <c r="N50" s="20">
        <f>IFERROR(INDEX(Options!$J$2:$J$1611,MATCH(A50, Options!$G$2:$G$1611,0)), )</f>
        <v/>
      </c>
      <c r="O50" s="20">
        <f>IFERROR(INDEX(Options!$I$2:$I$1611,MATCH(A50, Options!$G$2:$G$1611,0)), )</f>
        <v/>
      </c>
    </row>
    <row r="51">
      <c r="A51" s="20" t="inlineStr">
        <is>
          <t>DZA</t>
        </is>
      </c>
      <c r="B51" s="20" t="n">
        <v>152.63</v>
      </c>
      <c r="C51" s="20" t="n">
        <v>155.6</v>
      </c>
      <c r="D51" s="20" t="n">
        <v>158.26</v>
      </c>
      <c r="E51" s="20" t="n">
        <v>159.55</v>
      </c>
      <c r="F51" s="20" t="n">
        <v>159.74</v>
      </c>
      <c r="G51" s="20" t="n">
        <v>159.95</v>
      </c>
      <c r="H51" s="20" t="n">
        <v>160.16</v>
      </c>
      <c r="I51" s="20" t="n">
        <v>160.38</v>
      </c>
      <c r="J51" s="20" t="n">
        <v>160.59</v>
      </c>
      <c r="K51" s="20" t="n">
        <v>160.8</v>
      </c>
      <c r="L51" s="21">
        <f>((SUM(B51:K51)*1e9)/10)/1e9</f>
        <v/>
      </c>
      <c r="M51" s="22">
        <f>IFERROR((K51-B51)/B51,)</f>
        <v/>
      </c>
      <c r="N51" s="20">
        <f>IFERROR(INDEX(Options!$J$2:$J$1611,MATCH(A51, Options!$G$2:$G$1611,0)), )</f>
        <v/>
      </c>
      <c r="O51" s="20">
        <f>IFERROR(INDEX(Options!$I$2:$I$1611,MATCH(A51, Options!$G$2:$G$1611,0)), )</f>
        <v/>
      </c>
    </row>
    <row r="52">
      <c r="A52" s="20" t="inlineStr">
        <is>
          <t>ECU</t>
        </is>
      </c>
      <c r="B52" s="20" t="n">
        <v>101.57</v>
      </c>
      <c r="C52" s="20" t="n">
        <v>105.13</v>
      </c>
      <c r="D52" s="20" t="n">
        <v>107.79</v>
      </c>
      <c r="E52" s="20" t="n">
        <v>110.58</v>
      </c>
      <c r="F52" s="20" t="n">
        <v>113.63</v>
      </c>
      <c r="G52" s="20" t="n">
        <v>116.76</v>
      </c>
      <c r="H52" s="20" t="n">
        <v>119.97</v>
      </c>
      <c r="I52" s="20" t="n">
        <v>123.27</v>
      </c>
      <c r="J52" s="20" t="n">
        <v>126.67</v>
      </c>
      <c r="K52" s="20" t="n">
        <v>130.15</v>
      </c>
      <c r="L52" s="21">
        <f>((SUM(B52:K52)*1e9)/10)/1e9</f>
        <v/>
      </c>
      <c r="M52" s="22">
        <f>IFERROR((K52-B52)/B52,)</f>
        <v/>
      </c>
      <c r="N52" s="20">
        <f>IFERROR(INDEX(Options!$J$2:$J$1611,MATCH(A52, Options!$G$2:$G$1611,0)), )</f>
        <v/>
      </c>
      <c r="O52" s="20">
        <f>IFERROR(INDEX(Options!$I$2:$I$1611,MATCH(A52, Options!$G$2:$G$1611,0)), )</f>
        <v/>
      </c>
    </row>
    <row r="53">
      <c r="A53" s="20" t="inlineStr">
        <is>
          <t>EGY</t>
        </is>
      </c>
      <c r="B53" s="20" t="n">
        <v>375.35</v>
      </c>
      <c r="C53" s="20" t="n">
        <v>394.94</v>
      </c>
      <c r="D53" s="20" t="n">
        <v>417.16</v>
      </c>
      <c r="E53" s="20" t="n">
        <v>441.04</v>
      </c>
      <c r="F53" s="20" t="n">
        <v>466.48</v>
      </c>
      <c r="G53" s="20" t="n">
        <v>493.43</v>
      </c>
      <c r="H53" s="20" t="n">
        <v>521.9299999999999</v>
      </c>
      <c r="I53" s="20" t="n">
        <v>552.0700000000001</v>
      </c>
      <c r="J53" s="20" t="n">
        <v>583.96</v>
      </c>
      <c r="K53" s="20" t="n">
        <v>617.6900000000001</v>
      </c>
      <c r="L53" s="21">
        <f>((SUM(B53:K53)*1e9)/10)/1e9</f>
        <v/>
      </c>
      <c r="M53" s="22">
        <f>IFERROR((K53-B53)/B53,)</f>
        <v/>
      </c>
      <c r="N53" s="20">
        <f>IFERROR(INDEX(Options!$J$2:$J$1611,MATCH(A53, Options!$G$2:$G$1611,0)), )</f>
        <v/>
      </c>
      <c r="O53" s="20">
        <f>IFERROR(INDEX(Options!$I$2:$I$1611,MATCH(A53, Options!$G$2:$G$1611,0)), )</f>
        <v/>
      </c>
    </row>
    <row r="54">
      <c r="A54" s="20" t="inlineStr">
        <is>
          <t>ERI</t>
        </is>
      </c>
      <c r="B54" s="20" t="n">
        <v>2.14</v>
      </c>
      <c r="C54" s="20" t="n">
        <v>2.25</v>
      </c>
      <c r="D54" s="20" t="n">
        <v>2.33</v>
      </c>
      <c r="E54" s="20" t="n">
        <v>2.42</v>
      </c>
      <c r="F54" s="20" t="n">
        <v>2.52</v>
      </c>
      <c r="G54" s="20" t="n">
        <v>2.61</v>
      </c>
      <c r="H54" s="20" t="n">
        <v>2.72</v>
      </c>
      <c r="I54" s="20" t="n">
        <v>2.82</v>
      </c>
      <c r="J54" s="20" t="n">
        <v>2.93</v>
      </c>
      <c r="K54" s="20" t="n">
        <v>3.05</v>
      </c>
      <c r="L54" s="21">
        <f>((SUM(B54:K54)*1e9)/10)/1e9</f>
        <v/>
      </c>
      <c r="M54" s="22">
        <f>IFERROR((K54-B54)/B54,)</f>
        <v/>
      </c>
      <c r="N54" s="20">
        <f>IFERROR(INDEX(Options!$J$2:$J$1611,MATCH(A54, Options!$G$2:$G$1611,0)), )</f>
        <v/>
      </c>
      <c r="O54" s="20">
        <f>IFERROR(INDEX(Options!$I$2:$I$1611,MATCH(A54, Options!$G$2:$G$1611,0)), )</f>
        <v/>
      </c>
    </row>
    <row r="55">
      <c r="A55" s="20" t="inlineStr">
        <is>
          <t>ESP</t>
        </is>
      </c>
      <c r="B55" s="20" t="n">
        <v>1353.92</v>
      </c>
      <c r="C55" s="20" t="n">
        <v>1440.37</v>
      </c>
      <c r="D55" s="20" t="n">
        <v>1478.15</v>
      </c>
      <c r="E55" s="20" t="n">
        <v>1507.15</v>
      </c>
      <c r="F55" s="20" t="n">
        <v>1530.86</v>
      </c>
      <c r="G55" s="20" t="n">
        <v>1553.94</v>
      </c>
      <c r="H55" s="20" t="n">
        <v>1577.38</v>
      </c>
      <c r="I55" s="20" t="n">
        <v>1601.16</v>
      </c>
      <c r="J55" s="20" t="n">
        <v>1625.31</v>
      </c>
      <c r="K55" s="20" t="n">
        <v>1649.82</v>
      </c>
      <c r="L55" s="21">
        <f>((SUM(B55:K55)*1e9)/10)/1e9</f>
        <v/>
      </c>
      <c r="M55" s="22">
        <f>IFERROR((K55-B55)/B55,)</f>
        <v/>
      </c>
      <c r="N55" s="20">
        <f>IFERROR(INDEX(Options!$J$2:$J$1611,MATCH(A55, Options!$G$2:$G$1611,0)), )</f>
        <v/>
      </c>
      <c r="O55" s="20">
        <f>IFERROR(INDEX(Options!$I$2:$I$1611,MATCH(A55, Options!$G$2:$G$1611,0)), )</f>
        <v/>
      </c>
    </row>
    <row r="56">
      <c r="A56" s="20" t="inlineStr">
        <is>
          <t>EST</t>
        </is>
      </c>
      <c r="B56" s="20" t="n">
        <v>33.23</v>
      </c>
      <c r="C56" s="20" t="n">
        <v>34.62</v>
      </c>
      <c r="D56" s="20" t="n">
        <v>35.91</v>
      </c>
      <c r="E56" s="20" t="n">
        <v>37.13</v>
      </c>
      <c r="F56" s="20" t="n">
        <v>38.31</v>
      </c>
      <c r="G56" s="20" t="n">
        <v>39.54</v>
      </c>
      <c r="H56" s="20" t="n">
        <v>40.81</v>
      </c>
      <c r="I56" s="20" t="n">
        <v>42.11</v>
      </c>
      <c r="J56" s="20" t="n">
        <v>43.46</v>
      </c>
      <c r="K56" s="20" t="n">
        <v>44.85</v>
      </c>
      <c r="L56" s="21">
        <f>((SUM(B56:K56)*1e9)/10)/1e9</f>
        <v/>
      </c>
      <c r="M56" s="22">
        <f>IFERROR((K56-B56)/B56,)</f>
        <v/>
      </c>
      <c r="N56" s="20">
        <f>IFERROR(INDEX(Options!$J$2:$J$1611,MATCH(A56, Options!$G$2:$G$1611,0)), )</f>
        <v/>
      </c>
      <c r="O56" s="20">
        <f>IFERROR(INDEX(Options!$I$2:$I$1611,MATCH(A56, Options!$G$2:$G$1611,0)), )</f>
        <v/>
      </c>
    </row>
    <row r="57">
      <c r="A57" s="20" t="inlineStr">
        <is>
          <t>ETH</t>
        </is>
      </c>
      <c r="B57" s="20" t="n">
        <v>98.53</v>
      </c>
      <c r="C57" s="20" t="n">
        <v>100.49</v>
      </c>
      <c r="D57" s="20" t="n">
        <v>102.49</v>
      </c>
      <c r="E57" s="20" t="n">
        <v>104.53</v>
      </c>
      <c r="F57" s="20" t="n">
        <v>106.61</v>
      </c>
      <c r="G57" s="20" t="n">
        <v>108.73</v>
      </c>
      <c r="H57" s="20" t="n">
        <v>110.89</v>
      </c>
      <c r="I57" s="20" t="n">
        <v>113.1</v>
      </c>
      <c r="J57" s="20" t="n">
        <v>115.35</v>
      </c>
      <c r="K57" s="20" t="n">
        <v>117.64</v>
      </c>
      <c r="L57" s="21">
        <f>((SUM(B57:K57)*1e9)/10)/1e9</f>
        <v/>
      </c>
      <c r="M57" s="22">
        <f>IFERROR((K57-B57)/B57,)</f>
        <v/>
      </c>
      <c r="N57" s="20">
        <f>IFERROR(INDEX(Options!$J$2:$J$1611,MATCH(A57, Options!$G$2:$G$1611,0)), )</f>
        <v/>
      </c>
      <c r="O57" s="20">
        <f>IFERROR(INDEX(Options!$I$2:$I$1611,MATCH(A57, Options!$G$2:$G$1611,0)), )</f>
        <v/>
      </c>
    </row>
    <row r="58">
      <c r="A58" s="20" t="inlineStr">
        <is>
          <t>FIN</t>
        </is>
      </c>
      <c r="B58" s="20" t="n">
        <v>277.57</v>
      </c>
      <c r="C58" s="20" t="n">
        <v>285.8</v>
      </c>
      <c r="D58" s="20" t="n">
        <v>290.22</v>
      </c>
      <c r="E58" s="20" t="n">
        <v>293.97</v>
      </c>
      <c r="F58" s="20" t="n">
        <v>297.73</v>
      </c>
      <c r="G58" s="20" t="n">
        <v>301.56</v>
      </c>
      <c r="H58" s="20" t="n">
        <v>305.44</v>
      </c>
      <c r="I58" s="20" t="n">
        <v>309.36</v>
      </c>
      <c r="J58" s="20" t="n">
        <v>313.34</v>
      </c>
      <c r="K58" s="20" t="n">
        <v>317.36</v>
      </c>
      <c r="L58" s="21">
        <f>((SUM(B58:K58)*1e9)/10)/1e9</f>
        <v/>
      </c>
      <c r="M58" s="22">
        <f>IFERROR((K58-B58)/B58,)</f>
        <v/>
      </c>
      <c r="N58" s="20">
        <f>IFERROR(INDEX(Options!$J$2:$J$1611,MATCH(A58, Options!$G$2:$G$1611,0)), )</f>
        <v/>
      </c>
      <c r="O58" s="20">
        <f>IFERROR(INDEX(Options!$I$2:$I$1611,MATCH(A58, Options!$G$2:$G$1611,0)), )</f>
        <v/>
      </c>
    </row>
    <row r="59">
      <c r="A59" s="20" t="inlineStr">
        <is>
          <t>FJI</t>
        </is>
      </c>
      <c r="B59" s="20" t="n">
        <v>4.31</v>
      </c>
      <c r="C59" s="20" t="n">
        <v>4.58</v>
      </c>
      <c r="D59" s="20" t="n">
        <v>4.96</v>
      </c>
      <c r="E59" s="20" t="n">
        <v>5.28</v>
      </c>
      <c r="F59" s="20" t="n">
        <v>5.52</v>
      </c>
      <c r="G59" s="20" t="n">
        <v>5.7</v>
      </c>
      <c r="H59" s="20" t="n">
        <v>5.89</v>
      </c>
      <c r="I59" s="20" t="n">
        <v>6.09</v>
      </c>
      <c r="J59" s="20" t="n">
        <v>6.3</v>
      </c>
      <c r="K59" s="20" t="n">
        <v>6.51</v>
      </c>
      <c r="L59" s="21">
        <f>((SUM(B59:K59)*1e9)/10)/1e9</f>
        <v/>
      </c>
      <c r="M59" s="22">
        <f>IFERROR((K59-B59)/B59,)</f>
        <v/>
      </c>
      <c r="N59" s="20">
        <f>IFERROR(INDEX(Options!$J$2:$J$1611,MATCH(A59, Options!$G$2:$G$1611,0)), )</f>
        <v/>
      </c>
      <c r="O59" s="20">
        <f>IFERROR(INDEX(Options!$I$2:$I$1611,MATCH(A59, Options!$G$2:$G$1611,0)), )</f>
        <v/>
      </c>
    </row>
    <row r="60">
      <c r="A60" s="20" t="inlineStr">
        <is>
          <t>FRA</t>
        </is>
      </c>
      <c r="B60" s="20" t="n">
        <v>2789.57</v>
      </c>
      <c r="C60" s="20" t="n">
        <v>2899.23</v>
      </c>
      <c r="D60" s="20" t="n">
        <v>2952.09</v>
      </c>
      <c r="E60" s="20" t="n">
        <v>2996.13</v>
      </c>
      <c r="F60" s="20" t="n">
        <v>3037.9</v>
      </c>
      <c r="G60" s="20" t="n">
        <v>3079.73</v>
      </c>
      <c r="H60" s="20" t="n">
        <v>3122.14</v>
      </c>
      <c r="I60" s="20" t="n">
        <v>3165.13</v>
      </c>
      <c r="J60" s="20" t="n">
        <v>3208.71</v>
      </c>
      <c r="K60" s="20" t="n">
        <v>3252.9</v>
      </c>
      <c r="L60" s="21">
        <f>((SUM(B60:K60)*1e9)/10)/1e9</f>
        <v/>
      </c>
      <c r="M60" s="22">
        <f>IFERROR((K60-B60)/B60,)</f>
        <v/>
      </c>
      <c r="N60" s="20">
        <f>IFERROR(INDEX(Options!$J$2:$J$1611,MATCH(A60, Options!$G$2:$G$1611,0)), )</f>
        <v/>
      </c>
      <c r="O60" s="20">
        <f>IFERROR(INDEX(Options!$I$2:$I$1611,MATCH(A60, Options!$G$2:$G$1611,0)), )</f>
        <v/>
      </c>
    </row>
    <row r="61">
      <c r="A61" s="20" t="inlineStr">
        <is>
          <t>FSM</t>
        </is>
      </c>
      <c r="B61" s="20" t="n">
        <v>0.39</v>
      </c>
      <c r="C61" s="20" t="n">
        <v>0.4</v>
      </c>
      <c r="D61" s="20" t="n">
        <v>0.41</v>
      </c>
      <c r="E61" s="20" t="n">
        <v>0.42</v>
      </c>
      <c r="F61" s="20" t="n">
        <v>0.42</v>
      </c>
      <c r="G61" s="20" t="n">
        <v>0.42</v>
      </c>
      <c r="H61" s="20" t="n">
        <v>0.43</v>
      </c>
      <c r="I61" s="20" t="n">
        <v>0.43</v>
      </c>
      <c r="J61" s="20" t="n">
        <v>0.43</v>
      </c>
      <c r="K61" s="20" t="n">
        <v>0.43</v>
      </c>
      <c r="L61" s="21">
        <f>((SUM(B61:K61)*1e9)/10)/1e9</f>
        <v/>
      </c>
      <c r="M61" s="22">
        <f>IFERROR((K61-B61)/B61,)</f>
        <v/>
      </c>
      <c r="N61" s="20">
        <f>IFERROR(INDEX(Options!$J$2:$J$1611,MATCH(A61, Options!$G$2:$G$1611,0)), )</f>
        <v/>
      </c>
      <c r="O61" s="20">
        <f>IFERROR(INDEX(Options!$I$2:$I$1611,MATCH(A61, Options!$G$2:$G$1611,0)), )</f>
        <v/>
      </c>
    </row>
    <row r="62">
      <c r="A62" s="20" t="inlineStr">
        <is>
          <t>GAB</t>
        </is>
      </c>
      <c r="B62" s="20" t="n">
        <v>15.57</v>
      </c>
      <c r="C62" s="20" t="n">
        <v>16.17</v>
      </c>
      <c r="D62" s="20" t="n">
        <v>16.69</v>
      </c>
      <c r="E62" s="20" t="n">
        <v>17.26</v>
      </c>
      <c r="F62" s="20" t="n">
        <v>17.85</v>
      </c>
      <c r="G62" s="20" t="n">
        <v>18.47</v>
      </c>
      <c r="H62" s="20" t="n">
        <v>19.12</v>
      </c>
      <c r="I62" s="20" t="n">
        <v>19.79</v>
      </c>
      <c r="J62" s="20" t="n">
        <v>20.49</v>
      </c>
      <c r="K62" s="20" t="n">
        <v>21.21</v>
      </c>
      <c r="L62" s="21">
        <f>((SUM(B62:K62)*1e9)/10)/1e9</f>
        <v/>
      </c>
      <c r="M62" s="22">
        <f>IFERROR((K62-B62)/B62,)</f>
        <v/>
      </c>
      <c r="N62" s="20">
        <f>IFERROR(INDEX(Options!$J$2:$J$1611,MATCH(A62, Options!$G$2:$G$1611,0)), )</f>
        <v/>
      </c>
      <c r="O62" s="20">
        <f>IFERROR(INDEX(Options!$I$2:$I$1611,MATCH(A62, Options!$G$2:$G$1611,0)), )</f>
        <v/>
      </c>
    </row>
    <row r="63">
      <c r="A63" s="20" t="inlineStr">
        <is>
          <t>GBR</t>
        </is>
      </c>
      <c r="B63" s="20" t="n">
        <v>2892.94</v>
      </c>
      <c r="C63" s="20" t="n">
        <v>3037.96</v>
      </c>
      <c r="D63" s="20" t="n">
        <v>3096.32</v>
      </c>
      <c r="E63" s="20" t="n">
        <v>3146.48</v>
      </c>
      <c r="F63" s="20" t="n">
        <v>3194.02</v>
      </c>
      <c r="G63" s="20" t="n">
        <v>3241.96</v>
      </c>
      <c r="H63" s="20" t="n">
        <v>3290.63</v>
      </c>
      <c r="I63" s="20" t="n">
        <v>3340.02</v>
      </c>
      <c r="J63" s="20" t="n">
        <v>3390.15</v>
      </c>
      <c r="K63" s="20" t="n">
        <v>3441.04</v>
      </c>
      <c r="L63" s="21">
        <f>((SUM(B63:K63)*1e9)/10)/1e9</f>
        <v/>
      </c>
      <c r="M63" s="22">
        <f>IFERROR((K63-B63)/B63,)</f>
        <v/>
      </c>
      <c r="N63" s="20">
        <f>IFERROR(INDEX(Options!$J$2:$J$1611,MATCH(A63, Options!$G$2:$G$1611,0)), )</f>
        <v/>
      </c>
      <c r="O63" s="20">
        <f>IFERROR(INDEX(Options!$I$2:$I$1611,MATCH(A63, Options!$G$2:$G$1611,0)), )</f>
        <v/>
      </c>
    </row>
    <row r="64">
      <c r="A64" s="20" t="inlineStr">
        <is>
          <t>GEO</t>
        </is>
      </c>
      <c r="B64" s="20" t="n">
        <v>17.11</v>
      </c>
      <c r="C64" s="20" t="n">
        <v>18.1</v>
      </c>
      <c r="D64" s="20" t="n">
        <v>19.09</v>
      </c>
      <c r="E64" s="20" t="n">
        <v>20.1</v>
      </c>
      <c r="F64" s="20" t="n">
        <v>21.14</v>
      </c>
      <c r="G64" s="20" t="n">
        <v>22.24</v>
      </c>
      <c r="H64" s="20" t="n">
        <v>23.4</v>
      </c>
      <c r="I64" s="20" t="n">
        <v>24.61</v>
      </c>
      <c r="J64" s="20" t="n">
        <v>25.89</v>
      </c>
      <c r="K64" s="20" t="n">
        <v>27.24</v>
      </c>
      <c r="L64" s="21">
        <f>((SUM(B64:K64)*1e9)/10)/1e9</f>
        <v/>
      </c>
      <c r="M64" s="22">
        <f>IFERROR((K64-B64)/B64,)</f>
        <v/>
      </c>
      <c r="N64" s="20">
        <f>IFERROR(INDEX(Options!$J$2:$J$1611,MATCH(A64, Options!$G$2:$G$1611,0)), )</f>
        <v/>
      </c>
      <c r="O64" s="20">
        <f>IFERROR(INDEX(Options!$I$2:$I$1611,MATCH(A64, Options!$G$2:$G$1611,0)), )</f>
        <v/>
      </c>
    </row>
    <row r="65">
      <c r="A65" s="20" t="inlineStr">
        <is>
          <t>GHA</t>
        </is>
      </c>
      <c r="B65" s="20" t="n">
        <v>71.73</v>
      </c>
      <c r="C65" s="20" t="n">
        <v>76.15000000000001</v>
      </c>
      <c r="D65" s="20" t="n">
        <v>79.7</v>
      </c>
      <c r="E65" s="20" t="n">
        <v>83.67</v>
      </c>
      <c r="F65" s="20" t="n">
        <v>88.53</v>
      </c>
      <c r="G65" s="20" t="n">
        <v>93.09</v>
      </c>
      <c r="H65" s="20" t="n">
        <v>97.89</v>
      </c>
      <c r="I65" s="20" t="n">
        <v>102.93</v>
      </c>
      <c r="J65" s="20" t="n">
        <v>108.23</v>
      </c>
      <c r="K65" s="20" t="n">
        <v>113.81</v>
      </c>
      <c r="L65" s="21">
        <f>((SUM(B65:K65)*1e9)/10)/1e9</f>
        <v/>
      </c>
      <c r="M65" s="22">
        <f>IFERROR((K65-B65)/B65,)</f>
        <v/>
      </c>
      <c r="N65" s="20">
        <f>IFERROR(INDEX(Options!$J$2:$J$1611,MATCH(A65, Options!$G$2:$G$1611,0)), )</f>
        <v/>
      </c>
      <c r="O65" s="20">
        <f>IFERROR(INDEX(Options!$I$2:$I$1611,MATCH(A65, Options!$G$2:$G$1611,0)), )</f>
        <v/>
      </c>
    </row>
    <row r="66">
      <c r="A66" s="20" t="inlineStr">
        <is>
          <t>GIN</t>
        </is>
      </c>
      <c r="B66" s="20" t="n">
        <v>16.18</v>
      </c>
      <c r="C66" s="20" t="n">
        <v>17.2</v>
      </c>
      <c r="D66" s="20" t="n">
        <v>18.21</v>
      </c>
      <c r="E66" s="20" t="n">
        <v>19.23</v>
      </c>
      <c r="F66" s="20" t="n">
        <v>20.22</v>
      </c>
      <c r="G66" s="20" t="n">
        <v>21.31</v>
      </c>
      <c r="H66" s="20" t="n">
        <v>22.47</v>
      </c>
      <c r="I66" s="20" t="n">
        <v>23.68</v>
      </c>
      <c r="J66" s="20" t="n">
        <v>24.97</v>
      </c>
      <c r="K66" s="20" t="n">
        <v>26.32</v>
      </c>
      <c r="L66" s="21">
        <f>((SUM(B66:K66)*1e9)/10)/1e9</f>
        <v/>
      </c>
      <c r="M66" s="22">
        <f>IFERROR((K66-B66)/B66,)</f>
        <v/>
      </c>
      <c r="N66" s="20">
        <f>IFERROR(INDEX(Options!$J$2:$J$1611,MATCH(A66, Options!$G$2:$G$1611,0)), )</f>
        <v/>
      </c>
      <c r="O66" s="20">
        <f>IFERROR(INDEX(Options!$I$2:$I$1611,MATCH(A66, Options!$G$2:$G$1611,0)), )</f>
        <v/>
      </c>
    </row>
    <row r="67">
      <c r="A67" s="20" t="inlineStr">
        <is>
          <t>GMB</t>
        </is>
      </c>
      <c r="B67" s="20" t="n">
        <v>1.95</v>
      </c>
      <c r="C67" s="20" t="n">
        <v>2.07</v>
      </c>
      <c r="D67" s="20" t="n">
        <v>2.2</v>
      </c>
      <c r="E67" s="20" t="n">
        <v>2.35</v>
      </c>
      <c r="F67" s="20" t="n">
        <v>2.48</v>
      </c>
      <c r="G67" s="20" t="n">
        <v>2.62</v>
      </c>
      <c r="H67" s="20" t="n">
        <v>2.77</v>
      </c>
      <c r="I67" s="20" t="n">
        <v>2.92</v>
      </c>
      <c r="J67" s="20" t="n">
        <v>3.09</v>
      </c>
      <c r="K67" s="20" t="n">
        <v>3.26</v>
      </c>
      <c r="L67" s="21">
        <f>((SUM(B67:K67)*1e9)/10)/1e9</f>
        <v/>
      </c>
      <c r="M67" s="22">
        <f>IFERROR((K67-B67)/B67,)</f>
        <v/>
      </c>
      <c r="N67" s="20">
        <f>IFERROR(INDEX(Options!$J$2:$J$1611,MATCH(A67, Options!$G$2:$G$1611,0)), )</f>
        <v/>
      </c>
      <c r="O67" s="20">
        <f>IFERROR(INDEX(Options!$I$2:$I$1611,MATCH(A67, Options!$G$2:$G$1611,0)), )</f>
        <v/>
      </c>
    </row>
    <row r="68">
      <c r="A68" s="20" t="inlineStr">
        <is>
          <t>GNB</t>
        </is>
      </c>
      <c r="B68" s="20" t="n">
        <v>1.48</v>
      </c>
      <c r="C68" s="20" t="n">
        <v>1.54</v>
      </c>
      <c r="D68" s="20" t="n">
        <v>1.62</v>
      </c>
      <c r="E68" s="20" t="n">
        <v>1.7</v>
      </c>
      <c r="F68" s="20" t="n">
        <v>1.78</v>
      </c>
      <c r="G68" s="20" t="n">
        <v>1.87</v>
      </c>
      <c r="H68" s="20" t="n">
        <v>1.97</v>
      </c>
      <c r="I68" s="20" t="n">
        <v>2.06</v>
      </c>
      <c r="J68" s="20" t="n">
        <v>2.17</v>
      </c>
      <c r="K68" s="20" t="n">
        <v>2.28</v>
      </c>
      <c r="L68" s="21">
        <f>((SUM(B68:K68)*1e9)/10)/1e9</f>
        <v/>
      </c>
      <c r="M68" s="22">
        <f>IFERROR((K68-B68)/B68,)</f>
        <v/>
      </c>
      <c r="N68" s="20">
        <f>IFERROR(INDEX(Options!$J$2:$J$1611,MATCH(A68, Options!$G$2:$G$1611,0)), )</f>
        <v/>
      </c>
      <c r="O68" s="20">
        <f>IFERROR(INDEX(Options!$I$2:$I$1611,MATCH(A68, Options!$G$2:$G$1611,0)), )</f>
        <v/>
      </c>
    </row>
    <row r="69">
      <c r="A69" s="20" t="inlineStr">
        <is>
          <t>GNQ</t>
        </is>
      </c>
      <c r="B69" s="20" t="n">
        <v>10.45</v>
      </c>
      <c r="C69" s="20" t="n">
        <v>9.859999999999999</v>
      </c>
      <c r="D69" s="20" t="n">
        <v>9.720000000000001</v>
      </c>
      <c r="E69" s="20" t="n">
        <v>9.619999999999999</v>
      </c>
      <c r="F69" s="20" t="n">
        <v>9.35</v>
      </c>
      <c r="G69" s="20" t="n">
        <v>9.140000000000001</v>
      </c>
      <c r="H69" s="20" t="n">
        <v>8.949999999999999</v>
      </c>
      <c r="I69" s="20" t="n">
        <v>8.76</v>
      </c>
      <c r="J69" s="20" t="n">
        <v>8.57</v>
      </c>
      <c r="K69" s="20" t="n">
        <v>8.380000000000001</v>
      </c>
      <c r="L69" s="21">
        <f>((SUM(B69:K69)*1e9)/10)/1e9</f>
        <v/>
      </c>
      <c r="M69" s="22">
        <f>IFERROR((K69-B69)/B69,)</f>
        <v/>
      </c>
      <c r="N69" s="20">
        <f>IFERROR(INDEX(Options!$J$2:$J$1611,MATCH(A69, Options!$G$2:$G$1611,0)), )</f>
        <v/>
      </c>
      <c r="O69" s="20">
        <f>IFERROR(INDEX(Options!$I$2:$I$1611,MATCH(A69, Options!$G$2:$G$1611,0)), )</f>
        <v/>
      </c>
    </row>
    <row r="70">
      <c r="A70" s="20" t="inlineStr">
        <is>
          <t>GRC</t>
        </is>
      </c>
      <c r="B70" s="20" t="n">
        <v>201.55</v>
      </c>
      <c r="C70" s="20" t="n">
        <v>210.83</v>
      </c>
      <c r="D70" s="20" t="n">
        <v>216.39</v>
      </c>
      <c r="E70" s="20" t="n">
        <v>220.23</v>
      </c>
      <c r="F70" s="20" t="n">
        <v>223.58</v>
      </c>
      <c r="G70" s="20" t="n">
        <v>226.38</v>
      </c>
      <c r="H70" s="20" t="n">
        <v>229.22</v>
      </c>
      <c r="I70" s="20" t="n">
        <v>232.09</v>
      </c>
      <c r="J70" s="20" t="n">
        <v>235</v>
      </c>
      <c r="K70" s="20" t="n">
        <v>237.95</v>
      </c>
      <c r="L70" s="21">
        <f>((SUM(B70:K70)*1e9)/10)/1e9</f>
        <v/>
      </c>
      <c r="M70" s="22">
        <f>IFERROR((K70-B70)/B70,)</f>
        <v/>
      </c>
      <c r="N70" s="20">
        <f>IFERROR(INDEX(Options!$J$2:$J$1611,MATCH(A70, Options!$G$2:$G$1611,0)), )</f>
        <v/>
      </c>
      <c r="O70" s="20">
        <f>IFERROR(INDEX(Options!$I$2:$I$1611,MATCH(A70, Options!$G$2:$G$1611,0)), )</f>
        <v/>
      </c>
    </row>
    <row r="71">
      <c r="A71" s="20" t="inlineStr">
        <is>
          <t>GRD</t>
        </is>
      </c>
      <c r="B71" s="20" t="n">
        <v>1.05</v>
      </c>
      <c r="C71" s="20" t="n">
        <v>1.12</v>
      </c>
      <c r="D71" s="20" t="n">
        <v>1.18</v>
      </c>
      <c r="E71" s="20" t="n">
        <v>1.24</v>
      </c>
      <c r="F71" s="20" t="n">
        <v>1.28</v>
      </c>
      <c r="G71" s="20" t="n">
        <v>1.31</v>
      </c>
      <c r="H71" s="20" t="n">
        <v>1.35</v>
      </c>
      <c r="I71" s="20" t="n">
        <v>1.39</v>
      </c>
      <c r="J71" s="20" t="n">
        <v>1.43</v>
      </c>
      <c r="K71" s="20" t="n">
        <v>1.46</v>
      </c>
      <c r="L71" s="21">
        <f>((SUM(B71:K71)*1e9)/10)/1e9</f>
        <v/>
      </c>
      <c r="M71" s="22">
        <f>IFERROR((K71-B71)/B71,)</f>
        <v/>
      </c>
      <c r="N71" s="20">
        <f>IFERROR(INDEX(Options!$J$2:$J$1611,MATCH(A71, Options!$G$2:$G$1611,0)), )</f>
        <v/>
      </c>
      <c r="O71" s="20">
        <f>IFERROR(INDEX(Options!$I$2:$I$1611,MATCH(A71, Options!$G$2:$G$1611,0)), )</f>
        <v/>
      </c>
    </row>
    <row r="72">
      <c r="A72" s="20" t="inlineStr">
        <is>
          <t>GTM</t>
        </is>
      </c>
      <c r="B72" s="20" t="n">
        <v>81.87</v>
      </c>
      <c r="C72" s="20" t="n">
        <v>85.56</v>
      </c>
      <c r="D72" s="20" t="n">
        <v>88.76000000000001</v>
      </c>
      <c r="E72" s="20" t="n">
        <v>91.87</v>
      </c>
      <c r="F72" s="20" t="n">
        <v>95.09</v>
      </c>
      <c r="G72" s="20" t="n">
        <v>98.41</v>
      </c>
      <c r="H72" s="20" t="n">
        <v>101.86</v>
      </c>
      <c r="I72" s="20" t="n">
        <v>105.42</v>
      </c>
      <c r="J72" s="20" t="n">
        <v>109.11</v>
      </c>
      <c r="K72" s="20" t="n">
        <v>112.93</v>
      </c>
      <c r="L72" s="21">
        <f>((SUM(B72:K72)*1e9)/10)/1e9</f>
        <v/>
      </c>
      <c r="M72" s="22">
        <f>IFERROR((K72-B72)/B72,)</f>
        <v/>
      </c>
      <c r="N72" s="20">
        <f>IFERROR(INDEX(Options!$J$2:$J$1611,MATCH(A72, Options!$G$2:$G$1611,0)), )</f>
        <v/>
      </c>
      <c r="O72" s="20">
        <f>IFERROR(INDEX(Options!$I$2:$I$1611,MATCH(A72, Options!$G$2:$G$1611,0)), )</f>
        <v/>
      </c>
    </row>
    <row r="73">
      <c r="A73" s="20" t="inlineStr">
        <is>
          <t>GUY</t>
        </is>
      </c>
      <c r="B73" s="20" t="n">
        <v>6.59</v>
      </c>
      <c r="C73" s="20" t="n">
        <v>9.800000000000001</v>
      </c>
      <c r="D73" s="20" t="n">
        <v>12.94</v>
      </c>
      <c r="E73" s="20" t="n">
        <v>13.4</v>
      </c>
      <c r="F73" s="20" t="n">
        <v>13.9</v>
      </c>
      <c r="G73" s="20" t="n">
        <v>14.42</v>
      </c>
      <c r="H73" s="20" t="n">
        <v>14.96</v>
      </c>
      <c r="I73" s="20" t="n">
        <v>15.52</v>
      </c>
      <c r="J73" s="20" t="n">
        <v>16.1</v>
      </c>
      <c r="K73" s="20" t="n">
        <v>16.71</v>
      </c>
      <c r="L73" s="21">
        <f>((SUM(B73:K73)*1e9)/10)/1e9</f>
        <v/>
      </c>
      <c r="M73" s="22">
        <f>IFERROR((K73-B73)/B73,)</f>
        <v/>
      </c>
      <c r="N73" s="20">
        <f>IFERROR(INDEX(Options!$J$2:$J$1611,MATCH(A73, Options!$G$2:$G$1611,0)), )</f>
        <v/>
      </c>
      <c r="O73" s="20">
        <f>IFERROR(INDEX(Options!$I$2:$I$1611,MATCH(A73, Options!$G$2:$G$1611,0)), )</f>
        <v/>
      </c>
    </row>
    <row r="74">
      <c r="A74" s="20" t="inlineStr">
        <is>
          <t>HKG</t>
        </is>
      </c>
      <c r="B74" s="20" t="n">
        <v>368.89</v>
      </c>
      <c r="C74" s="20" t="n">
        <v>381.86</v>
      </c>
      <c r="D74" s="20" t="n">
        <v>393.83</v>
      </c>
      <c r="E74" s="20" t="n">
        <v>405.12</v>
      </c>
      <c r="F74" s="20" t="n">
        <v>416.38</v>
      </c>
      <c r="G74" s="20" t="n">
        <v>428.21</v>
      </c>
      <c r="H74" s="20" t="n">
        <v>440.37</v>
      </c>
      <c r="I74" s="20" t="n">
        <v>452.88</v>
      </c>
      <c r="J74" s="20" t="n">
        <v>465.75</v>
      </c>
      <c r="K74" s="20" t="n">
        <v>478.98</v>
      </c>
      <c r="L74" s="21">
        <f>((SUM(B74:K74)*1e9)/10)/1e9</f>
        <v/>
      </c>
      <c r="M74" s="22">
        <f>IFERROR((K74-B74)/B74,)</f>
        <v/>
      </c>
      <c r="N74" s="20">
        <f>IFERROR(INDEX(Options!$J$2:$J$1611,MATCH(A74, Options!$G$2:$G$1611,0)), )</f>
        <v/>
      </c>
      <c r="O74" s="20">
        <f>IFERROR(INDEX(Options!$I$2:$I$1611,MATCH(A74, Options!$G$2:$G$1611,0)), )</f>
        <v/>
      </c>
    </row>
    <row r="75">
      <c r="A75" s="20" t="inlineStr">
        <is>
          <t>HND</t>
        </is>
      </c>
      <c r="B75" s="20" t="n">
        <v>25</v>
      </c>
      <c r="C75" s="20" t="n">
        <v>26.08</v>
      </c>
      <c r="D75" s="20" t="n">
        <v>27.01</v>
      </c>
      <c r="E75" s="20" t="n">
        <v>27.99</v>
      </c>
      <c r="F75" s="20" t="n">
        <v>29.04</v>
      </c>
      <c r="G75" s="20" t="n">
        <v>30.18</v>
      </c>
      <c r="H75" s="20" t="n">
        <v>31.37</v>
      </c>
      <c r="I75" s="20" t="n">
        <v>32.61</v>
      </c>
      <c r="J75" s="20" t="n">
        <v>33.89</v>
      </c>
      <c r="K75" s="20" t="n">
        <v>35.22</v>
      </c>
      <c r="L75" s="21">
        <f>((SUM(B75:K75)*1e9)/10)/1e9</f>
        <v/>
      </c>
      <c r="M75" s="22">
        <f>IFERROR((K75-B75)/B75,)</f>
        <v/>
      </c>
      <c r="N75" s="20">
        <f>IFERROR(INDEX(Options!$J$2:$J$1611,MATCH(A75, Options!$G$2:$G$1611,0)), )</f>
        <v/>
      </c>
      <c r="O75" s="20">
        <f>IFERROR(INDEX(Options!$I$2:$I$1611,MATCH(A75, Options!$G$2:$G$1611,0)), )</f>
        <v/>
      </c>
    </row>
    <row r="76">
      <c r="A76" s="20" t="inlineStr">
        <is>
          <t>HRV</t>
        </is>
      </c>
      <c r="B76" s="20" t="n">
        <v>59.71</v>
      </c>
      <c r="C76" s="20" t="n">
        <v>63.17</v>
      </c>
      <c r="D76" s="20" t="n">
        <v>65.7</v>
      </c>
      <c r="E76" s="20" t="n">
        <v>67.87</v>
      </c>
      <c r="F76" s="20" t="n">
        <v>70.04000000000001</v>
      </c>
      <c r="G76" s="20" t="n">
        <v>72.20999999999999</v>
      </c>
      <c r="H76" s="20" t="n">
        <v>74.45</v>
      </c>
      <c r="I76" s="20" t="n">
        <v>76.76000000000001</v>
      </c>
      <c r="J76" s="20" t="n">
        <v>79.14</v>
      </c>
      <c r="K76" s="20" t="n">
        <v>81.59</v>
      </c>
      <c r="L76" s="21">
        <f>((SUM(B76:K76)*1e9)/10)/1e9</f>
        <v/>
      </c>
      <c r="M76" s="22">
        <f>IFERROR((K76-B76)/B76,)</f>
        <v/>
      </c>
      <c r="N76" s="20">
        <f>IFERROR(INDEX(Options!$J$2:$J$1611,MATCH(A76, Options!$G$2:$G$1611,0)), )</f>
        <v/>
      </c>
      <c r="O76" s="20">
        <f>IFERROR(INDEX(Options!$I$2:$I$1611,MATCH(A76, Options!$G$2:$G$1611,0)), )</f>
        <v/>
      </c>
    </row>
    <row r="77">
      <c r="A77" s="20" t="inlineStr">
        <is>
          <t>HTI</t>
        </is>
      </c>
      <c r="B77" s="20" t="n">
        <v>14.41</v>
      </c>
      <c r="C77" s="20" t="n">
        <v>14.59</v>
      </c>
      <c r="D77" s="20" t="n">
        <v>14.78</v>
      </c>
      <c r="E77" s="20" t="n">
        <v>14.98</v>
      </c>
      <c r="F77" s="20" t="n">
        <v>15.19</v>
      </c>
      <c r="G77" s="20" t="n">
        <v>15.4</v>
      </c>
      <c r="H77" s="20" t="n">
        <v>15.61</v>
      </c>
      <c r="I77" s="20" t="n">
        <v>15.83</v>
      </c>
      <c r="J77" s="20" t="n">
        <v>16.05</v>
      </c>
      <c r="K77" s="20" t="n">
        <v>16.28</v>
      </c>
      <c r="L77" s="21">
        <f>((SUM(B77:K77)*1e9)/10)/1e9</f>
        <v/>
      </c>
      <c r="M77" s="22">
        <f>IFERROR((K77-B77)/B77,)</f>
        <v/>
      </c>
      <c r="N77" s="20">
        <f>IFERROR(INDEX(Options!$J$2:$J$1611,MATCH(A77, Options!$G$2:$G$1611,0)), )</f>
        <v/>
      </c>
      <c r="O77" s="20">
        <f>IFERROR(INDEX(Options!$I$2:$I$1611,MATCH(A77, Options!$G$2:$G$1611,0)), )</f>
        <v/>
      </c>
    </row>
    <row r="78">
      <c r="A78" s="20" t="inlineStr">
        <is>
          <t>HUN</t>
        </is>
      </c>
      <c r="B78" s="20" t="n">
        <v>166.79</v>
      </c>
      <c r="C78" s="20" t="n">
        <v>175.3</v>
      </c>
      <c r="D78" s="20" t="n">
        <v>181.96</v>
      </c>
      <c r="E78" s="20" t="n">
        <v>187.78</v>
      </c>
      <c r="F78" s="20" t="n">
        <v>192.67</v>
      </c>
      <c r="G78" s="20" t="n">
        <v>197.68</v>
      </c>
      <c r="H78" s="20" t="n">
        <v>202.82</v>
      </c>
      <c r="I78" s="20" t="n">
        <v>208.09</v>
      </c>
      <c r="J78" s="20" t="n">
        <v>213.5</v>
      </c>
      <c r="K78" s="20" t="n">
        <v>219.05</v>
      </c>
      <c r="L78" s="21">
        <f>((SUM(B78:K78)*1e9)/10)/1e9</f>
        <v/>
      </c>
      <c r="M78" s="22">
        <f>IFERROR((K78-B78)/B78,)</f>
        <v/>
      </c>
      <c r="N78" s="20">
        <f>IFERROR(INDEX(Options!$J$2:$J$1611,MATCH(A78, Options!$G$2:$G$1611,0)), )</f>
        <v/>
      </c>
      <c r="O78" s="20">
        <f>IFERROR(INDEX(Options!$I$2:$I$1611,MATCH(A78, Options!$G$2:$G$1611,0)), )</f>
        <v/>
      </c>
    </row>
    <row r="79">
      <c r="A79" s="20" t="inlineStr">
        <is>
          <t>IDN</t>
        </is>
      </c>
      <c r="B79" s="20" t="n">
        <v>1093.54</v>
      </c>
      <c r="C79" s="20" t="n">
        <v>1158.49</v>
      </c>
      <c r="D79" s="20" t="n">
        <v>1232.12</v>
      </c>
      <c r="E79" s="20" t="n">
        <v>1300.81</v>
      </c>
      <c r="F79" s="20" t="n">
        <v>1369.78</v>
      </c>
      <c r="G79" s="20" t="n">
        <v>1441.26</v>
      </c>
      <c r="H79" s="20" t="n">
        <v>1516.48</v>
      </c>
      <c r="I79" s="20" t="n">
        <v>1595.63</v>
      </c>
      <c r="J79" s="20" t="n">
        <v>1678.9</v>
      </c>
      <c r="K79" s="20" t="n">
        <v>1766.53</v>
      </c>
      <c r="L79" s="21">
        <f>((SUM(B79:K79)*1e9)/10)/1e9</f>
        <v/>
      </c>
      <c r="M79" s="22">
        <f>IFERROR((K79-B79)/B79,)</f>
        <v/>
      </c>
      <c r="N79" s="20">
        <f>IFERROR(INDEX(Options!$J$2:$J$1611,MATCH(A79, Options!$G$2:$G$1611,0)), )</f>
        <v/>
      </c>
      <c r="O79" s="20">
        <f>IFERROR(INDEX(Options!$I$2:$I$1611,MATCH(A79, Options!$G$2:$G$1611,0)), )</f>
        <v/>
      </c>
    </row>
    <row r="80">
      <c r="A80" s="20" t="inlineStr">
        <is>
          <t>IND</t>
        </is>
      </c>
      <c r="B80" s="20" t="n">
        <v>2912.88</v>
      </c>
      <c r="C80" s="20" t="n">
        <v>3161.15</v>
      </c>
      <c r="D80" s="20" t="n">
        <v>3368.8</v>
      </c>
      <c r="E80" s="20" t="n">
        <v>3580.67</v>
      </c>
      <c r="F80" s="20" t="n">
        <v>3802.13</v>
      </c>
      <c r="G80" s="20" t="n">
        <v>4033.23</v>
      </c>
      <c r="H80" s="20" t="n">
        <v>4278.37</v>
      </c>
      <c r="I80" s="20" t="n">
        <v>4538.4</v>
      </c>
      <c r="J80" s="20" t="n">
        <v>4814.25</v>
      </c>
      <c r="K80" s="20" t="n">
        <v>5106.86</v>
      </c>
      <c r="L80" s="21">
        <f>((SUM(B80:K80)*1e9)/10)/1e9</f>
        <v/>
      </c>
      <c r="M80" s="22">
        <f>IFERROR((K80-B80)/B80,)</f>
        <v/>
      </c>
      <c r="N80" s="20">
        <f>IFERROR(INDEX(Options!$J$2:$J$1611,MATCH(A80, Options!$G$2:$G$1611,0)), )</f>
        <v/>
      </c>
      <c r="O80" s="20">
        <f>IFERROR(INDEX(Options!$I$2:$I$1611,MATCH(A80, Options!$G$2:$G$1611,0)), )</f>
        <v/>
      </c>
    </row>
    <row r="81">
      <c r="A81" s="20" t="inlineStr">
        <is>
          <t>IRL</t>
        </is>
      </c>
      <c r="B81" s="20" t="n">
        <v>481.02</v>
      </c>
      <c r="C81" s="20" t="n">
        <v>498.04</v>
      </c>
      <c r="D81" s="20" t="n">
        <v>517.63</v>
      </c>
      <c r="E81" s="20" t="n">
        <v>532.66</v>
      </c>
      <c r="F81" s="20" t="n">
        <v>548.0700000000001</v>
      </c>
      <c r="G81" s="20" t="n">
        <v>563.73</v>
      </c>
      <c r="H81" s="20" t="n">
        <v>579.84</v>
      </c>
      <c r="I81" s="20" t="n">
        <v>596.41</v>
      </c>
      <c r="J81" s="20" t="n">
        <v>613.46</v>
      </c>
      <c r="K81" s="20" t="n">
        <v>630.99</v>
      </c>
      <c r="L81" s="21">
        <f>((SUM(B81:K81)*1e9)/10)/1e9</f>
        <v/>
      </c>
      <c r="M81" s="22">
        <f>IFERROR((K81-B81)/B81,)</f>
        <v/>
      </c>
      <c r="N81" s="20">
        <f>IFERROR(INDEX(Options!$J$2:$J$1611,MATCH(A81, Options!$G$2:$G$1611,0)), )</f>
        <v/>
      </c>
      <c r="O81" s="20">
        <f>IFERROR(INDEX(Options!$I$2:$I$1611,MATCH(A81, Options!$G$2:$G$1611,0)), )</f>
        <v/>
      </c>
    </row>
    <row r="82">
      <c r="A82" s="20" t="inlineStr">
        <is>
          <t>IRN</t>
        </is>
      </c>
      <c r="B82" s="20" t="n">
        <v>855.92</v>
      </c>
      <c r="C82" s="20" t="n">
        <v>872.99</v>
      </c>
      <c r="D82" s="20" t="n">
        <v>890.42</v>
      </c>
      <c r="E82" s="20" t="n">
        <v>908.22</v>
      </c>
      <c r="F82" s="20" t="n">
        <v>926.33</v>
      </c>
      <c r="G82" s="20" t="n">
        <v>944.8200000000001</v>
      </c>
      <c r="H82" s="20" t="n">
        <v>963.6799999999999</v>
      </c>
      <c r="I82" s="20" t="n">
        <v>982.91</v>
      </c>
      <c r="J82" s="20" t="n">
        <v>1002.53</v>
      </c>
      <c r="K82" s="20" t="n">
        <v>1022.54</v>
      </c>
      <c r="L82" s="21">
        <f>((SUM(B82:K82)*1e9)/10)/1e9</f>
        <v/>
      </c>
      <c r="M82" s="22">
        <f>IFERROR((K82-B82)/B82,)</f>
        <v/>
      </c>
      <c r="N82" s="20">
        <f>IFERROR(INDEX(Options!$J$2:$J$1611,MATCH(A82, Options!$G$2:$G$1611,0)), )</f>
        <v/>
      </c>
      <c r="O82" s="20">
        <f>IFERROR(INDEX(Options!$I$2:$I$1611,MATCH(A82, Options!$G$2:$G$1611,0)), )</f>
        <v/>
      </c>
    </row>
    <row r="83">
      <c r="A83" s="20" t="inlineStr">
        <is>
          <t>IRQ</t>
        </is>
      </c>
      <c r="B83" s="20" t="n">
        <v>175.67</v>
      </c>
      <c r="C83" s="20" t="n">
        <v>194.12</v>
      </c>
      <c r="D83" s="20" t="n">
        <v>205.19</v>
      </c>
      <c r="E83" s="20" t="n">
        <v>212.11</v>
      </c>
      <c r="F83" s="20" t="n">
        <v>218.66</v>
      </c>
      <c r="G83" s="20" t="n">
        <v>225.41</v>
      </c>
      <c r="H83" s="20" t="n">
        <v>232.37</v>
      </c>
      <c r="I83" s="20" t="n">
        <v>239.55</v>
      </c>
      <c r="J83" s="20" t="n">
        <v>246.94</v>
      </c>
      <c r="K83" s="20" t="n">
        <v>254.57</v>
      </c>
      <c r="L83" s="21">
        <f>((SUM(B83:K83)*1e9)/10)/1e9</f>
        <v/>
      </c>
      <c r="M83" s="22">
        <f>IFERROR((K83-B83)/B83,)</f>
        <v/>
      </c>
      <c r="N83" s="20">
        <f>IFERROR(INDEX(Options!$J$2:$J$1611,MATCH(A83, Options!$G$2:$G$1611,0)), )</f>
        <v/>
      </c>
      <c r="O83" s="20">
        <f>IFERROR(INDEX(Options!$I$2:$I$1611,MATCH(A83, Options!$G$2:$G$1611,0)), )</f>
        <v/>
      </c>
    </row>
    <row r="84">
      <c r="A84" s="20" t="inlineStr">
        <is>
          <t>ISL</t>
        </is>
      </c>
      <c r="B84" s="20" t="n">
        <v>22.52</v>
      </c>
      <c r="C84" s="20" t="n">
        <v>23.44</v>
      </c>
      <c r="D84" s="20" t="n">
        <v>24.3</v>
      </c>
      <c r="E84" s="20" t="n">
        <v>24.92</v>
      </c>
      <c r="F84" s="20" t="n">
        <v>25.51</v>
      </c>
      <c r="G84" s="20" t="n">
        <v>26.08</v>
      </c>
      <c r="H84" s="20" t="n">
        <v>26.67</v>
      </c>
      <c r="I84" s="20" t="n">
        <v>27.27</v>
      </c>
      <c r="J84" s="20" t="n">
        <v>27.88</v>
      </c>
      <c r="K84" s="20" t="n">
        <v>28.51</v>
      </c>
      <c r="L84" s="21">
        <f>((SUM(B84:K84)*1e9)/10)/1e9</f>
        <v/>
      </c>
      <c r="M84" s="22">
        <f>IFERROR((K84-B84)/B84,)</f>
        <v/>
      </c>
      <c r="N84" s="20">
        <f>IFERROR(INDEX(Options!$J$2:$J$1611,MATCH(A84, Options!$G$2:$G$1611,0)), )</f>
        <v/>
      </c>
      <c r="O84" s="20">
        <f>IFERROR(INDEX(Options!$I$2:$I$1611,MATCH(A84, Options!$G$2:$G$1611,0)), )</f>
        <v/>
      </c>
    </row>
    <row r="85">
      <c r="A85" s="20" t="inlineStr">
        <is>
          <t>ISR</t>
        </is>
      </c>
      <c r="B85" s="20" t="n">
        <v>435.84</v>
      </c>
      <c r="C85" s="20" t="n">
        <v>453.59</v>
      </c>
      <c r="D85" s="20" t="n">
        <v>469.76</v>
      </c>
      <c r="E85" s="20" t="n">
        <v>485.04</v>
      </c>
      <c r="F85" s="20" t="n">
        <v>500.49</v>
      </c>
      <c r="G85" s="20" t="n">
        <v>516.54</v>
      </c>
      <c r="H85" s="20" t="n">
        <v>533.1</v>
      </c>
      <c r="I85" s="20" t="n">
        <v>550.1900000000001</v>
      </c>
      <c r="J85" s="20" t="n">
        <v>567.83</v>
      </c>
      <c r="K85" s="20" t="n">
        <v>586.03</v>
      </c>
      <c r="L85" s="21">
        <f>((SUM(B85:K85)*1e9)/10)/1e9</f>
        <v/>
      </c>
      <c r="M85" s="22">
        <f>IFERROR((K85-B85)/B85,)</f>
        <v/>
      </c>
      <c r="N85" s="20">
        <f>IFERROR(INDEX(Options!$J$2:$J$1611,MATCH(A85, Options!$G$2:$G$1611,0)), )</f>
        <v/>
      </c>
      <c r="O85" s="20">
        <f>IFERROR(INDEX(Options!$I$2:$I$1611,MATCH(A85, Options!$G$2:$G$1611,0)), )</f>
        <v/>
      </c>
    </row>
    <row r="86">
      <c r="A86" s="20" t="inlineStr">
        <is>
          <t>ITA</t>
        </is>
      </c>
      <c r="B86" s="20" t="n">
        <v>1993.7</v>
      </c>
      <c r="C86" s="20" t="n">
        <v>2078.09</v>
      </c>
      <c r="D86" s="20" t="n">
        <v>2111.7</v>
      </c>
      <c r="E86" s="20" t="n">
        <v>2133.22</v>
      </c>
      <c r="F86" s="20" t="n">
        <v>2154.57</v>
      </c>
      <c r="G86" s="20" t="n">
        <v>2175.49</v>
      </c>
      <c r="H86" s="20" t="n">
        <v>2196.61</v>
      </c>
      <c r="I86" s="20" t="n">
        <v>2217.94</v>
      </c>
      <c r="J86" s="20" t="n">
        <v>2239.48</v>
      </c>
      <c r="K86" s="20" t="n">
        <v>2261.22</v>
      </c>
      <c r="L86" s="21">
        <f>((SUM(B86:K86)*1e9)/10)/1e9</f>
        <v/>
      </c>
      <c r="M86" s="22">
        <f>IFERROR((K86-B86)/B86,)</f>
        <v/>
      </c>
      <c r="N86" s="20">
        <f>IFERROR(INDEX(Options!$J$2:$J$1611,MATCH(A86, Options!$G$2:$G$1611,0)), )</f>
        <v/>
      </c>
      <c r="O86" s="20">
        <f>IFERROR(INDEX(Options!$I$2:$I$1611,MATCH(A86, Options!$G$2:$G$1611,0)), )</f>
        <v/>
      </c>
    </row>
    <row r="87">
      <c r="A87" s="20" t="inlineStr">
        <is>
          <t>JAM</t>
        </is>
      </c>
      <c r="B87" s="20" t="n">
        <v>14.61</v>
      </c>
      <c r="C87" s="20" t="n">
        <v>15</v>
      </c>
      <c r="D87" s="20" t="n">
        <v>15.36</v>
      </c>
      <c r="E87" s="20" t="n">
        <v>15.67</v>
      </c>
      <c r="F87" s="20" t="n">
        <v>15.96</v>
      </c>
      <c r="G87" s="20" t="n">
        <v>16.22</v>
      </c>
      <c r="H87" s="20" t="n">
        <v>16.48</v>
      </c>
      <c r="I87" s="20" t="n">
        <v>16.74</v>
      </c>
      <c r="J87" s="20" t="n">
        <v>17.02</v>
      </c>
      <c r="K87" s="20" t="n">
        <v>17.29</v>
      </c>
      <c r="L87" s="21">
        <f>((SUM(B87:K87)*1e9)/10)/1e9</f>
        <v/>
      </c>
      <c r="M87" s="22">
        <f>IFERROR((K87-B87)/B87,)</f>
        <v/>
      </c>
      <c r="N87" s="20">
        <f>IFERROR(INDEX(Options!$J$2:$J$1611,MATCH(A87, Options!$G$2:$G$1611,0)), )</f>
        <v/>
      </c>
      <c r="O87" s="20">
        <f>IFERROR(INDEX(Options!$I$2:$I$1611,MATCH(A87, Options!$G$2:$G$1611,0)), )</f>
        <v/>
      </c>
    </row>
    <row r="88">
      <c r="A88" s="20" t="inlineStr">
        <is>
          <t>JOR</t>
        </is>
      </c>
      <c r="B88" s="20" t="n">
        <v>44.65</v>
      </c>
      <c r="C88" s="20" t="n">
        <v>45.86</v>
      </c>
      <c r="D88" s="20" t="n">
        <v>47.28</v>
      </c>
      <c r="E88" s="20" t="n">
        <v>48.84</v>
      </c>
      <c r="F88" s="20" t="n">
        <v>50.45</v>
      </c>
      <c r="G88" s="20" t="n">
        <v>52.12</v>
      </c>
      <c r="H88" s="20" t="n">
        <v>53.83</v>
      </c>
      <c r="I88" s="20" t="n">
        <v>55.61</v>
      </c>
      <c r="J88" s="20" t="n">
        <v>57.45</v>
      </c>
      <c r="K88" s="20" t="n">
        <v>59.34</v>
      </c>
      <c r="L88" s="21">
        <f>((SUM(B88:K88)*1e9)/10)/1e9</f>
        <v/>
      </c>
      <c r="M88" s="22">
        <f>IFERROR((K88-B88)/B88,)</f>
        <v/>
      </c>
      <c r="N88" s="20">
        <f>IFERROR(INDEX(Options!$J$2:$J$1611,MATCH(A88, Options!$G$2:$G$1611,0)), )</f>
        <v/>
      </c>
      <c r="O88" s="20">
        <f>IFERROR(INDEX(Options!$I$2:$I$1611,MATCH(A88, Options!$G$2:$G$1611,0)), )</f>
        <v/>
      </c>
    </row>
    <row r="89">
      <c r="A89" s="20" t="inlineStr">
        <is>
          <t>JPN</t>
        </is>
      </c>
      <c r="B89" s="20" t="n">
        <v>5164.06</v>
      </c>
      <c r="C89" s="20" t="n">
        <v>5329.26</v>
      </c>
      <c r="D89" s="20" t="n">
        <v>5402.22</v>
      </c>
      <c r="E89" s="20" t="n">
        <v>5446.84</v>
      </c>
      <c r="F89" s="20" t="n">
        <v>5477.83</v>
      </c>
      <c r="G89" s="20" t="n">
        <v>5504.84</v>
      </c>
      <c r="H89" s="20" t="n">
        <v>5531.98</v>
      </c>
      <c r="I89" s="20" t="n">
        <v>5559.25</v>
      </c>
      <c r="J89" s="20" t="n">
        <v>5586.66</v>
      </c>
      <c r="K89" s="20" t="n">
        <v>5614.2</v>
      </c>
      <c r="L89" s="21">
        <f>((SUM(B89:K89)*1e9)/10)/1e9</f>
        <v/>
      </c>
      <c r="M89" s="22">
        <f>IFERROR((K89-B89)/B89,)</f>
        <v/>
      </c>
      <c r="N89" s="20">
        <f>IFERROR(INDEX(Options!$J$2:$J$1611,MATCH(A89, Options!$G$2:$G$1611,0)), )</f>
        <v/>
      </c>
      <c r="O89" s="20">
        <f>IFERROR(INDEX(Options!$I$2:$I$1611,MATCH(A89, Options!$G$2:$G$1611,0)), )</f>
        <v/>
      </c>
    </row>
    <row r="90">
      <c r="A90" s="20" t="inlineStr">
        <is>
          <t>KAZ</t>
        </is>
      </c>
      <c r="B90" s="20" t="n">
        <v>176.87</v>
      </c>
      <c r="C90" s="20" t="n">
        <v>183.69</v>
      </c>
      <c r="D90" s="20" t="n">
        <v>194.38</v>
      </c>
      <c r="E90" s="20" t="n">
        <v>202.44</v>
      </c>
      <c r="F90" s="20" t="n">
        <v>208.66</v>
      </c>
      <c r="G90" s="20" t="n">
        <v>216.81</v>
      </c>
      <c r="H90" s="20" t="n">
        <v>225.27</v>
      </c>
      <c r="I90" s="20" t="n">
        <v>234.06</v>
      </c>
      <c r="J90" s="20" t="n">
        <v>243.19</v>
      </c>
      <c r="K90" s="20" t="n">
        <v>252.69</v>
      </c>
      <c r="L90" s="21">
        <f>((SUM(B90:K90)*1e9)/10)/1e9</f>
        <v/>
      </c>
      <c r="M90" s="22">
        <f>IFERROR((K90-B90)/B90,)</f>
        <v/>
      </c>
      <c r="N90" s="20">
        <f>IFERROR(INDEX(Options!$J$2:$J$1611,MATCH(A90, Options!$G$2:$G$1611,0)), )</f>
        <v/>
      </c>
      <c r="O90" s="20">
        <f>IFERROR(INDEX(Options!$I$2:$I$1611,MATCH(A90, Options!$G$2:$G$1611,0)), )</f>
        <v/>
      </c>
    </row>
    <row r="91">
      <c r="A91" s="20" t="inlineStr">
        <is>
          <t>KEN</t>
        </is>
      </c>
      <c r="B91" s="20" t="n">
        <v>108.16</v>
      </c>
      <c r="C91" s="20" t="n">
        <v>114.7</v>
      </c>
      <c r="D91" s="20" t="n">
        <v>121.25</v>
      </c>
      <c r="E91" s="20" t="n">
        <v>127.91</v>
      </c>
      <c r="F91" s="20" t="n">
        <v>134.96</v>
      </c>
      <c r="G91" s="20" t="n">
        <v>142.41</v>
      </c>
      <c r="H91" s="20" t="n">
        <v>150.26</v>
      </c>
      <c r="I91" s="20" t="n">
        <v>158.55</v>
      </c>
      <c r="J91" s="20" t="n">
        <v>167.29</v>
      </c>
      <c r="K91" s="20" t="n">
        <v>176.52</v>
      </c>
      <c r="L91" s="21">
        <f>((SUM(B91:K91)*1e9)/10)/1e9</f>
        <v/>
      </c>
      <c r="M91" s="22">
        <f>IFERROR((K91-B91)/B91,)</f>
        <v/>
      </c>
      <c r="N91" s="20">
        <f>IFERROR(INDEX(Options!$J$2:$J$1611,MATCH(A91, Options!$G$2:$G$1611,0)), )</f>
        <v/>
      </c>
      <c r="O91" s="20">
        <f>IFERROR(INDEX(Options!$I$2:$I$1611,MATCH(A91, Options!$G$2:$G$1611,0)), )</f>
        <v/>
      </c>
    </row>
    <row r="92">
      <c r="A92" s="20" t="inlineStr">
        <is>
          <t>KGZ</t>
        </is>
      </c>
      <c r="B92" s="20" t="n">
        <v>7.91</v>
      </c>
      <c r="C92" s="20" t="n">
        <v>8.359999999999999</v>
      </c>
      <c r="D92" s="20" t="n">
        <v>8.74</v>
      </c>
      <c r="E92" s="20" t="n">
        <v>9.09</v>
      </c>
      <c r="F92" s="20" t="n">
        <v>9.460000000000001</v>
      </c>
      <c r="G92" s="20" t="n">
        <v>9.82</v>
      </c>
      <c r="H92" s="20" t="n">
        <v>10.19</v>
      </c>
      <c r="I92" s="20" t="n">
        <v>10.57</v>
      </c>
      <c r="J92" s="20" t="n">
        <v>10.97</v>
      </c>
      <c r="K92" s="20" t="n">
        <v>11.38</v>
      </c>
      <c r="L92" s="21">
        <f>((SUM(B92:K92)*1e9)/10)/1e9</f>
        <v/>
      </c>
      <c r="M92" s="22">
        <f>IFERROR((K92-B92)/B92,)</f>
        <v/>
      </c>
      <c r="N92" s="20">
        <f>IFERROR(INDEX(Options!$J$2:$J$1611,MATCH(A92, Options!$G$2:$G$1611,0)), )</f>
        <v/>
      </c>
      <c r="O92" s="20">
        <f>IFERROR(INDEX(Options!$I$2:$I$1611,MATCH(A92, Options!$G$2:$G$1611,0)), )</f>
        <v/>
      </c>
    </row>
    <row r="93">
      <c r="A93" s="20" t="inlineStr">
        <is>
          <t>KHM</t>
        </is>
      </c>
      <c r="B93" s="20" t="n">
        <v>25.68</v>
      </c>
      <c r="C93" s="20" t="n">
        <v>27.13</v>
      </c>
      <c r="D93" s="20" t="n">
        <v>28.87</v>
      </c>
      <c r="E93" s="20" t="n">
        <v>30.76</v>
      </c>
      <c r="F93" s="20" t="n">
        <v>32.75</v>
      </c>
      <c r="G93" s="20" t="n">
        <v>34.91</v>
      </c>
      <c r="H93" s="20" t="n">
        <v>37.2</v>
      </c>
      <c r="I93" s="20" t="n">
        <v>39.64</v>
      </c>
      <c r="J93" s="20" t="n">
        <v>42.25</v>
      </c>
      <c r="K93" s="20" t="n">
        <v>45.02</v>
      </c>
      <c r="L93" s="21">
        <f>((SUM(B93:K93)*1e9)/10)/1e9</f>
        <v/>
      </c>
      <c r="M93" s="22">
        <f>IFERROR((K93-B93)/B93,)</f>
        <v/>
      </c>
      <c r="N93" s="20">
        <f>IFERROR(INDEX(Options!$J$2:$J$1611,MATCH(A93, Options!$G$2:$G$1611,0)), )</f>
        <v/>
      </c>
      <c r="O93" s="20">
        <f>IFERROR(INDEX(Options!$I$2:$I$1611,MATCH(A93, Options!$G$2:$G$1611,0)), )</f>
        <v/>
      </c>
    </row>
    <row r="94">
      <c r="A94" s="20" t="inlineStr">
        <is>
          <t>KIR</t>
        </is>
      </c>
      <c r="B94" s="20" t="n">
        <v>0.2</v>
      </c>
      <c r="C94" s="20" t="n">
        <v>0.21</v>
      </c>
      <c r="D94" s="20" t="n">
        <v>0.21</v>
      </c>
      <c r="E94" s="20" t="n">
        <v>0.22</v>
      </c>
      <c r="F94" s="20" t="n">
        <v>0.22</v>
      </c>
      <c r="G94" s="20" t="n">
        <v>0.22</v>
      </c>
      <c r="H94" s="20" t="n">
        <v>0.23</v>
      </c>
      <c r="I94" s="20" t="n">
        <v>0.23</v>
      </c>
      <c r="J94" s="20" t="n">
        <v>0.24</v>
      </c>
      <c r="K94" s="20" t="n">
        <v>0.24</v>
      </c>
      <c r="L94" s="21">
        <f>((SUM(B94:K94)*1e9)/10)/1e9</f>
        <v/>
      </c>
      <c r="M94" s="22">
        <f>IFERROR((K94-B94)/B94,)</f>
        <v/>
      </c>
      <c r="N94" s="20">
        <f>IFERROR(INDEX(Options!$J$2:$J$1611,MATCH(A94, Options!$G$2:$G$1611,0)), )</f>
        <v/>
      </c>
      <c r="O94" s="20">
        <f>IFERROR(INDEX(Options!$I$2:$I$1611,MATCH(A94, Options!$G$2:$G$1611,0)), )</f>
        <v/>
      </c>
    </row>
    <row r="95">
      <c r="A95" s="20" t="inlineStr">
        <is>
          <t>KNA</t>
        </is>
      </c>
      <c r="B95" s="20" t="n">
        <v>0.97</v>
      </c>
      <c r="C95" s="20" t="n">
        <v>1.07</v>
      </c>
      <c r="D95" s="20" t="n">
        <v>1.12</v>
      </c>
      <c r="E95" s="20" t="n">
        <v>1.15</v>
      </c>
      <c r="F95" s="20" t="n">
        <v>1.18</v>
      </c>
      <c r="G95" s="20" t="n">
        <v>1.22</v>
      </c>
      <c r="H95" s="20" t="n">
        <v>1.25</v>
      </c>
      <c r="I95" s="20" t="n">
        <v>1.28</v>
      </c>
      <c r="J95" s="20" t="n">
        <v>1.32</v>
      </c>
      <c r="K95" s="20" t="n">
        <v>1.35</v>
      </c>
      <c r="L95" s="21">
        <f>((SUM(B95:K95)*1e9)/10)/1e9</f>
        <v/>
      </c>
      <c r="M95" s="22">
        <f>IFERROR((K95-B95)/B95,)</f>
        <v/>
      </c>
      <c r="N95" s="20">
        <f>IFERROR(INDEX(Options!$J$2:$J$1611,MATCH(A95, Options!$G$2:$G$1611,0)), )</f>
        <v/>
      </c>
      <c r="O95" s="20">
        <f>IFERROR(INDEX(Options!$I$2:$I$1611,MATCH(A95, Options!$G$2:$G$1611,0)), )</f>
        <v/>
      </c>
    </row>
    <row r="96">
      <c r="A96" s="20" t="inlineStr">
        <is>
          <t>KOR</t>
        </is>
      </c>
      <c r="B96" s="20" t="n">
        <v>1708.34</v>
      </c>
      <c r="C96" s="20" t="n">
        <v>1764.63</v>
      </c>
      <c r="D96" s="20" t="n">
        <v>1814.4</v>
      </c>
      <c r="E96" s="20" t="n">
        <v>1861.01</v>
      </c>
      <c r="F96" s="20" t="n">
        <v>1907.05</v>
      </c>
      <c r="G96" s="20" t="n">
        <v>1952.4</v>
      </c>
      <c r="H96" s="20" t="n">
        <v>1998.83</v>
      </c>
      <c r="I96" s="20" t="n">
        <v>2046.36</v>
      </c>
      <c r="J96" s="20" t="n">
        <v>2095.02</v>
      </c>
      <c r="K96" s="20" t="n">
        <v>2144.84</v>
      </c>
      <c r="L96" s="21">
        <f>((SUM(B96:K96)*1e9)/10)/1e9</f>
        <v/>
      </c>
      <c r="M96" s="22">
        <f>IFERROR((K96-B96)/B96,)</f>
        <v/>
      </c>
      <c r="N96" s="20">
        <f>IFERROR(INDEX(Options!$J$2:$J$1611,MATCH(A96, Options!$G$2:$G$1611,0)), )</f>
        <v/>
      </c>
      <c r="O96" s="20">
        <f>IFERROR(INDEX(Options!$I$2:$I$1611,MATCH(A96, Options!$G$2:$G$1611,0)), )</f>
        <v/>
      </c>
    </row>
    <row r="97">
      <c r="A97" s="20" t="inlineStr">
        <is>
          <t>KSV</t>
        </is>
      </c>
      <c r="B97" s="20" t="n">
        <v>8.25</v>
      </c>
      <c r="C97" s="20" t="n">
        <v>8.619999999999999</v>
      </c>
      <c r="D97" s="20" t="n">
        <v>8.98</v>
      </c>
      <c r="E97" s="20" t="n">
        <v>9.34</v>
      </c>
      <c r="F97" s="20" t="n">
        <v>9.68</v>
      </c>
      <c r="G97" s="20" t="n">
        <v>10.02</v>
      </c>
      <c r="H97" s="20" t="n">
        <v>10.37</v>
      </c>
      <c r="I97" s="20" t="n">
        <v>10.73</v>
      </c>
      <c r="J97" s="20" t="n">
        <v>11.11</v>
      </c>
      <c r="K97" s="20" t="n">
        <v>11.5</v>
      </c>
      <c r="L97" s="21">
        <f>((SUM(B97:K97)*1e9)/10)/1e9</f>
        <v/>
      </c>
      <c r="M97" s="22">
        <f>IFERROR((K97-B97)/B97,)</f>
        <v/>
      </c>
      <c r="N97" s="20">
        <f>IFERROR(INDEX(Options!$J$2:$J$1611,MATCH(A97, Options!$G$2:$G$1611,0)), )</f>
        <v/>
      </c>
      <c r="O97" s="20">
        <f>IFERROR(INDEX(Options!$I$2:$I$1611,MATCH(A97, Options!$G$2:$G$1611,0)), )</f>
        <v/>
      </c>
    </row>
    <row r="98">
      <c r="A98" s="20" t="inlineStr">
        <is>
          <t>KWT</t>
        </is>
      </c>
      <c r="B98" s="20" t="n">
        <v>106.95</v>
      </c>
      <c r="C98" s="20" t="n">
        <v>111.58</v>
      </c>
      <c r="D98" s="20" t="n">
        <v>114.55</v>
      </c>
      <c r="E98" s="20" t="n">
        <v>117.6</v>
      </c>
      <c r="F98" s="20" t="n">
        <v>120.73</v>
      </c>
      <c r="G98" s="20" t="n">
        <v>123.96</v>
      </c>
      <c r="H98" s="20" t="n">
        <v>127.27</v>
      </c>
      <c r="I98" s="20" t="n">
        <v>130.68</v>
      </c>
      <c r="J98" s="20" t="n">
        <v>134.17</v>
      </c>
      <c r="K98" s="20" t="n">
        <v>137.76</v>
      </c>
      <c r="L98" s="21">
        <f>((SUM(B98:K98)*1e9)/10)/1e9</f>
        <v/>
      </c>
      <c r="M98" s="22">
        <f>IFERROR((K98-B98)/B98,)</f>
        <v/>
      </c>
      <c r="N98" s="20">
        <f>IFERROR(INDEX(Options!$J$2:$J$1611,MATCH(A98, Options!$G$2:$G$1611,0)), )</f>
        <v/>
      </c>
      <c r="O98" s="20">
        <f>IFERROR(INDEX(Options!$I$2:$I$1611,MATCH(A98, Options!$G$2:$G$1611,0)), )</f>
        <v/>
      </c>
    </row>
    <row r="99">
      <c r="A99" s="20" t="inlineStr">
        <is>
          <t>LAO</t>
        </is>
      </c>
      <c r="B99" s="20" t="n">
        <v>19.21</v>
      </c>
      <c r="C99" s="20" t="n">
        <v>20.02</v>
      </c>
      <c r="D99" s="20" t="n">
        <v>20.93</v>
      </c>
      <c r="E99" s="20" t="n">
        <v>22.13</v>
      </c>
      <c r="F99" s="20" t="n">
        <v>23.47</v>
      </c>
      <c r="G99" s="20" t="n">
        <v>24.84</v>
      </c>
      <c r="H99" s="20" t="n">
        <v>26.29</v>
      </c>
      <c r="I99" s="20" t="n">
        <v>27.82</v>
      </c>
      <c r="J99" s="20" t="n">
        <v>29.45</v>
      </c>
      <c r="K99" s="20" t="n">
        <v>31.16</v>
      </c>
      <c r="L99" s="21">
        <f>((SUM(B99:K99)*1e9)/10)/1e9</f>
        <v/>
      </c>
      <c r="M99" s="22">
        <f>IFERROR((K99-B99)/B99,)</f>
        <v/>
      </c>
      <c r="N99" s="20">
        <f>IFERROR(INDEX(Options!$J$2:$J$1611,MATCH(A99, Options!$G$2:$G$1611,0)), )</f>
        <v/>
      </c>
      <c r="O99" s="20">
        <f>IFERROR(INDEX(Options!$I$2:$I$1611,MATCH(A99, Options!$G$2:$G$1611,0)), )</f>
        <v/>
      </c>
    </row>
    <row r="100">
      <c r="A100" s="20" t="inlineStr">
        <is>
          <t>LBN</t>
        </is>
      </c>
      <c r="B100" s="20" t="n">
        <v>19.01</v>
      </c>
      <c r="C100" s="20" t="n">
        <v>19.01</v>
      </c>
      <c r="D100" s="20" t="n">
        <v>19.01</v>
      </c>
      <c r="E100" s="20" t="n">
        <v>19.01</v>
      </c>
      <c r="F100" s="20" t="n">
        <v>19.01</v>
      </c>
      <c r="G100" s="20" t="n">
        <v>19.01</v>
      </c>
      <c r="H100" s="20" t="n">
        <v>19.01</v>
      </c>
      <c r="I100" s="20" t="n">
        <v>19.01</v>
      </c>
      <c r="J100" s="20" t="n">
        <v>19.01</v>
      </c>
      <c r="K100" s="20" t="n">
        <v>19.01</v>
      </c>
      <c r="L100" s="21">
        <f>((SUM(B100:K100)*1e9)/10)/1e9</f>
        <v/>
      </c>
      <c r="M100" s="22">
        <f>IFERROR((K100-B100)/B100,)</f>
        <v/>
      </c>
      <c r="N100" s="20">
        <f>IFERROR(INDEX(Options!$J$2:$J$1611,MATCH(A100, Options!$G$2:$G$1611,0)), )</f>
        <v/>
      </c>
      <c r="O100" s="20">
        <f>IFERROR(INDEX(Options!$I$2:$I$1611,MATCH(A100, Options!$G$2:$G$1611,0)), )</f>
        <v/>
      </c>
    </row>
    <row r="101">
      <c r="A101" s="20" t="inlineStr">
        <is>
          <t>LBR</t>
        </is>
      </c>
      <c r="B101" s="20" t="n">
        <v>3.15</v>
      </c>
      <c r="C101" s="20" t="n">
        <v>3.29</v>
      </c>
      <c r="D101" s="20" t="n">
        <v>3.45</v>
      </c>
      <c r="E101" s="20" t="n">
        <v>3.65</v>
      </c>
      <c r="F101" s="20" t="n">
        <v>3.86</v>
      </c>
      <c r="G101" s="20" t="n">
        <v>4.07</v>
      </c>
      <c r="H101" s="20" t="n">
        <v>4.3</v>
      </c>
      <c r="I101" s="20" t="n">
        <v>4.54</v>
      </c>
      <c r="J101" s="20" t="n">
        <v>4.8</v>
      </c>
      <c r="K101" s="20" t="n">
        <v>5.07</v>
      </c>
      <c r="L101" s="21">
        <f>((SUM(B101:K101)*1e9)/10)/1e9</f>
        <v/>
      </c>
      <c r="M101" s="22">
        <f>IFERROR((K101-B101)/B101,)</f>
        <v/>
      </c>
      <c r="N101" s="20">
        <f>IFERROR(INDEX(Options!$J$2:$J$1611,MATCH(A101, Options!$G$2:$G$1611,0)), )</f>
        <v/>
      </c>
      <c r="O101" s="20">
        <f>IFERROR(INDEX(Options!$I$2:$I$1611,MATCH(A101, Options!$G$2:$G$1611,0)), )</f>
        <v/>
      </c>
    </row>
    <row r="102">
      <c r="A102" s="20" t="inlineStr">
        <is>
          <t>LBY</t>
        </is>
      </c>
      <c r="B102" s="20" t="n">
        <v>42.87</v>
      </c>
      <c r="C102" s="20" t="n">
        <v>45.12</v>
      </c>
      <c r="D102" s="20" t="n">
        <v>47.62</v>
      </c>
      <c r="E102" s="20" t="n">
        <v>48.16</v>
      </c>
      <c r="F102" s="20" t="n">
        <v>50.48</v>
      </c>
      <c r="G102" s="20" t="n">
        <v>52.75</v>
      </c>
      <c r="H102" s="20" t="n">
        <v>55.11</v>
      </c>
      <c r="I102" s="20" t="n">
        <v>57.59</v>
      </c>
      <c r="J102" s="20" t="n">
        <v>60.17</v>
      </c>
      <c r="K102" s="20" t="n">
        <v>62.87</v>
      </c>
      <c r="L102" s="21">
        <f>((SUM(B102:K102)*1e9)/10)/1e9</f>
        <v/>
      </c>
      <c r="M102" s="22">
        <f>IFERROR((K102-B102)/B102,)</f>
        <v/>
      </c>
      <c r="N102" s="20">
        <f>IFERROR(INDEX(Options!$J$2:$J$1611,MATCH(A102, Options!$G$2:$G$1611,0)), )</f>
        <v/>
      </c>
      <c r="O102" s="20">
        <f>IFERROR(INDEX(Options!$I$2:$I$1611,MATCH(A102, Options!$G$2:$G$1611,0)), )</f>
        <v/>
      </c>
    </row>
    <row r="103">
      <c r="A103" s="20" t="inlineStr">
        <is>
          <t>LCA</t>
        </is>
      </c>
      <c r="B103" s="20" t="n">
        <v>1.67</v>
      </c>
      <c r="C103" s="20" t="n">
        <v>1.89</v>
      </c>
      <c r="D103" s="20" t="n">
        <v>2.06</v>
      </c>
      <c r="E103" s="20" t="n">
        <v>2.14</v>
      </c>
      <c r="F103" s="20" t="n">
        <v>2.18</v>
      </c>
      <c r="G103" s="20" t="n">
        <v>2.21</v>
      </c>
      <c r="H103" s="20" t="n">
        <v>2.24</v>
      </c>
      <c r="I103" s="20" t="n">
        <v>2.28</v>
      </c>
      <c r="J103" s="20" t="n">
        <v>2.31</v>
      </c>
      <c r="K103" s="20" t="n">
        <v>2.34</v>
      </c>
      <c r="L103" s="21">
        <f>((SUM(B103:K103)*1e9)/10)/1e9</f>
        <v/>
      </c>
      <c r="M103" s="22">
        <f>IFERROR((K103-B103)/B103,)</f>
        <v/>
      </c>
      <c r="N103" s="20">
        <f>IFERROR(INDEX(Options!$J$2:$J$1611,MATCH(A103, Options!$G$2:$G$1611,0)), )</f>
        <v/>
      </c>
      <c r="O103" s="20">
        <f>IFERROR(INDEX(Options!$I$2:$I$1611,MATCH(A103, Options!$G$2:$G$1611,0)), )</f>
        <v/>
      </c>
    </row>
    <row r="104">
      <c r="A104" s="20" t="inlineStr">
        <is>
          <t>LKA</t>
        </is>
      </c>
      <c r="B104" s="20" t="n">
        <v>83.64</v>
      </c>
      <c r="C104" s="20" t="n">
        <v>86.40000000000001</v>
      </c>
      <c r="D104" s="20" t="n">
        <v>89.79000000000001</v>
      </c>
      <c r="E104" s="20" t="n">
        <v>93.5</v>
      </c>
      <c r="F104" s="20" t="n">
        <v>97.38</v>
      </c>
      <c r="G104" s="20" t="n">
        <v>101.41</v>
      </c>
      <c r="H104" s="20" t="n">
        <v>105.62</v>
      </c>
      <c r="I104" s="20" t="n">
        <v>109.99</v>
      </c>
      <c r="J104" s="20" t="n">
        <v>114.55</v>
      </c>
      <c r="K104" s="20" t="n">
        <v>119.3</v>
      </c>
      <c r="L104" s="21">
        <f>((SUM(B104:K104)*1e9)/10)/1e9</f>
        <v/>
      </c>
      <c r="M104" s="22">
        <f>IFERROR((K104-B104)/B104,)</f>
        <v/>
      </c>
      <c r="N104" s="20">
        <f>IFERROR(INDEX(Options!$J$2:$J$1611,MATCH(A104, Options!$G$2:$G$1611,0)), )</f>
        <v/>
      </c>
      <c r="O104" s="20">
        <f>IFERROR(INDEX(Options!$I$2:$I$1611,MATCH(A104, Options!$G$2:$G$1611,0)), )</f>
        <v/>
      </c>
    </row>
    <row r="105">
      <c r="A105" s="20" t="inlineStr">
        <is>
          <t>LSO</t>
        </is>
      </c>
      <c r="B105" s="20" t="n">
        <v>2.06</v>
      </c>
      <c r="C105" s="20" t="n">
        <v>2.09</v>
      </c>
      <c r="D105" s="20" t="n">
        <v>2.12</v>
      </c>
      <c r="E105" s="20" t="n">
        <v>2.16</v>
      </c>
      <c r="F105" s="20" t="n">
        <v>2.17</v>
      </c>
      <c r="G105" s="20" t="n">
        <v>2.21</v>
      </c>
      <c r="H105" s="20" t="n">
        <v>2.25</v>
      </c>
      <c r="I105" s="20" t="n">
        <v>2.3</v>
      </c>
      <c r="J105" s="20" t="n">
        <v>2.34</v>
      </c>
      <c r="K105" s="20" t="n">
        <v>2.39</v>
      </c>
      <c r="L105" s="21">
        <f>((SUM(B105:K105)*1e9)/10)/1e9</f>
        <v/>
      </c>
      <c r="M105" s="22">
        <f>IFERROR((K105-B105)/B105,)</f>
        <v/>
      </c>
      <c r="N105" s="20">
        <f>IFERROR(INDEX(Options!$J$2:$J$1611,MATCH(A105, Options!$G$2:$G$1611,0)), )</f>
        <v/>
      </c>
      <c r="O105" s="20">
        <f>IFERROR(INDEX(Options!$I$2:$I$1611,MATCH(A105, Options!$G$2:$G$1611,0)), )</f>
        <v/>
      </c>
    </row>
    <row r="106">
      <c r="A106" s="20" t="inlineStr">
        <is>
          <t>LTU</t>
        </is>
      </c>
      <c r="B106" s="20" t="n">
        <v>58.45</v>
      </c>
      <c r="C106" s="20" t="n">
        <v>60.83</v>
      </c>
      <c r="D106" s="20" t="n">
        <v>62.72</v>
      </c>
      <c r="E106" s="20" t="n">
        <v>64.47</v>
      </c>
      <c r="F106" s="20" t="n">
        <v>66.17</v>
      </c>
      <c r="G106" s="20" t="n">
        <v>67.75</v>
      </c>
      <c r="H106" s="20" t="n">
        <v>69.36</v>
      </c>
      <c r="I106" s="20" t="n">
        <v>71.01000000000001</v>
      </c>
      <c r="J106" s="20" t="n">
        <v>72.7</v>
      </c>
      <c r="K106" s="20" t="n">
        <v>74.43000000000001</v>
      </c>
      <c r="L106" s="21">
        <f>((SUM(B106:K106)*1e9)/10)/1e9</f>
        <v/>
      </c>
      <c r="M106" s="22">
        <f>IFERROR((K106-B106)/B106,)</f>
        <v/>
      </c>
      <c r="N106" s="20">
        <f>IFERROR(INDEX(Options!$J$2:$J$1611,MATCH(A106, Options!$G$2:$G$1611,0)), )</f>
        <v/>
      </c>
      <c r="O106" s="20">
        <f>IFERROR(INDEX(Options!$I$2:$I$1611,MATCH(A106, Options!$G$2:$G$1611,0)), )</f>
        <v/>
      </c>
    </row>
    <row r="107">
      <c r="A107" s="20" t="inlineStr">
        <is>
          <t>LUX</t>
        </is>
      </c>
      <c r="B107" s="20" t="n">
        <v>77.23999999999999</v>
      </c>
      <c r="C107" s="20" t="n">
        <v>80.20999999999999</v>
      </c>
      <c r="D107" s="20" t="n">
        <v>82.63</v>
      </c>
      <c r="E107" s="20" t="n">
        <v>84.86</v>
      </c>
      <c r="F107" s="20" t="n">
        <v>86.98</v>
      </c>
      <c r="G107" s="20" t="n">
        <v>89.16</v>
      </c>
      <c r="H107" s="20" t="n">
        <v>91.38</v>
      </c>
      <c r="I107" s="20" t="n">
        <v>93.67</v>
      </c>
      <c r="J107" s="20" t="n">
        <v>96.01000000000001</v>
      </c>
      <c r="K107" s="20" t="n">
        <v>98.41</v>
      </c>
      <c r="L107" s="21">
        <f>((SUM(B107:K107)*1e9)/10)/1e9</f>
        <v/>
      </c>
      <c r="M107" s="22">
        <f>IFERROR((K107-B107)/B107,)</f>
        <v/>
      </c>
      <c r="N107" s="20">
        <f>IFERROR(INDEX(Options!$J$2:$J$1611,MATCH(A107, Options!$G$2:$G$1611,0)), )</f>
        <v/>
      </c>
      <c r="O107" s="20">
        <f>IFERROR(INDEX(Options!$I$2:$I$1611,MATCH(A107, Options!$G$2:$G$1611,0)), )</f>
        <v/>
      </c>
    </row>
    <row r="108">
      <c r="A108" s="20" t="inlineStr">
        <is>
          <t>LVA</t>
        </is>
      </c>
      <c r="B108" s="20" t="n">
        <v>35</v>
      </c>
      <c r="C108" s="20" t="n">
        <v>36.82</v>
      </c>
      <c r="D108" s="20" t="n">
        <v>38.29</v>
      </c>
      <c r="E108" s="20" t="n">
        <v>39.53</v>
      </c>
      <c r="F108" s="20" t="n">
        <v>40.78</v>
      </c>
      <c r="G108" s="20" t="n">
        <v>42</v>
      </c>
      <c r="H108" s="20" t="n">
        <v>43.26</v>
      </c>
      <c r="I108" s="20" t="n">
        <v>44.56</v>
      </c>
      <c r="J108" s="20" t="n">
        <v>45.89</v>
      </c>
      <c r="K108" s="20" t="n">
        <v>47.27</v>
      </c>
      <c r="L108" s="21">
        <f>((SUM(B108:K108)*1e9)/10)/1e9</f>
        <v/>
      </c>
      <c r="M108" s="22">
        <f>IFERROR((K108-B108)/B108,)</f>
        <v/>
      </c>
      <c r="N108" s="20">
        <f>IFERROR(INDEX(Options!$J$2:$J$1611,MATCH(A108, Options!$G$2:$G$1611,0)), )</f>
        <v/>
      </c>
      <c r="O108" s="20">
        <f>IFERROR(INDEX(Options!$I$2:$I$1611,MATCH(A108, Options!$G$2:$G$1611,0)), )</f>
        <v/>
      </c>
    </row>
    <row r="109">
      <c r="A109" s="20" t="inlineStr">
        <is>
          <t>MAC</t>
        </is>
      </c>
      <c r="B109" s="20" t="n">
        <v>29.31</v>
      </c>
      <c r="C109" s="20" t="n">
        <v>40.33</v>
      </c>
      <c r="D109" s="20" t="n">
        <v>50.83</v>
      </c>
      <c r="E109" s="20" t="n">
        <v>58.06</v>
      </c>
      <c r="F109" s="20" t="n">
        <v>60.02</v>
      </c>
      <c r="G109" s="20" t="n">
        <v>61.87</v>
      </c>
      <c r="H109" s="20" t="n">
        <v>63.76</v>
      </c>
      <c r="I109" s="20" t="n">
        <v>65.72</v>
      </c>
      <c r="J109" s="20" t="n">
        <v>67.73</v>
      </c>
      <c r="K109" s="20" t="n">
        <v>69.81</v>
      </c>
      <c r="L109" s="21">
        <f>((SUM(B109:K109)*1e9)/10)/1e9</f>
        <v/>
      </c>
      <c r="M109" s="22">
        <f>IFERROR((K109-B109)/B109,)</f>
        <v/>
      </c>
      <c r="N109" s="20">
        <f>IFERROR(INDEX(Options!$J$2:$J$1611,MATCH(A109, Options!$G$2:$G$1611,0)), )</f>
        <v/>
      </c>
      <c r="O109" s="20">
        <f>IFERROR(INDEX(Options!$I$2:$I$1611,MATCH(A109, Options!$G$2:$G$1611,0)), )</f>
        <v/>
      </c>
    </row>
    <row r="110">
      <c r="A110" s="20" t="inlineStr">
        <is>
          <t>MAR</t>
        </is>
      </c>
      <c r="B110" s="20" t="n">
        <v>121.17</v>
      </c>
      <c r="C110" s="20" t="n">
        <v>124.96</v>
      </c>
      <c r="D110" s="20" t="n">
        <v>129.52</v>
      </c>
      <c r="E110" s="20" t="n">
        <v>134.1</v>
      </c>
      <c r="F110" s="20" t="n">
        <v>138.84</v>
      </c>
      <c r="G110" s="20" t="n">
        <v>143.61</v>
      </c>
      <c r="H110" s="20" t="n">
        <v>148.55</v>
      </c>
      <c r="I110" s="20" t="n">
        <v>153.65</v>
      </c>
      <c r="J110" s="20" t="n">
        <v>158.93</v>
      </c>
      <c r="K110" s="20" t="n">
        <v>164.39</v>
      </c>
      <c r="L110" s="21">
        <f>((SUM(B110:K110)*1e9)/10)/1e9</f>
        <v/>
      </c>
      <c r="M110" s="22">
        <f>IFERROR((K110-B110)/B110,)</f>
        <v/>
      </c>
      <c r="N110" s="20">
        <f>IFERROR(INDEX(Options!$J$2:$J$1611,MATCH(A110, Options!$G$2:$G$1611,0)), )</f>
        <v/>
      </c>
      <c r="O110" s="20">
        <f>IFERROR(INDEX(Options!$I$2:$I$1611,MATCH(A110, Options!$G$2:$G$1611,0)), )</f>
        <v/>
      </c>
    </row>
    <row r="111">
      <c r="A111" s="20" t="inlineStr">
        <is>
          <t>MDA</t>
        </is>
      </c>
      <c r="B111" s="20" t="n">
        <v>12.45</v>
      </c>
      <c r="C111" s="20" t="n">
        <v>13.09</v>
      </c>
      <c r="D111" s="20" t="n">
        <v>13.81</v>
      </c>
      <c r="E111" s="20" t="n">
        <v>14.61</v>
      </c>
      <c r="F111" s="20" t="n">
        <v>15.4</v>
      </c>
      <c r="G111" s="20" t="n">
        <v>16.17</v>
      </c>
      <c r="H111" s="20" t="n">
        <v>16.98</v>
      </c>
      <c r="I111" s="20" t="n">
        <v>17.83</v>
      </c>
      <c r="J111" s="20" t="n">
        <v>18.72</v>
      </c>
      <c r="K111" s="20" t="n">
        <v>19.66</v>
      </c>
      <c r="L111" s="21">
        <f>((SUM(B111:K111)*1e9)/10)/1e9</f>
        <v/>
      </c>
      <c r="M111" s="22">
        <f>IFERROR((K111-B111)/B111,)</f>
        <v/>
      </c>
      <c r="N111" s="20">
        <f>IFERROR(INDEX(Options!$J$2:$J$1611,MATCH(A111, Options!$G$2:$G$1611,0)), )</f>
        <v/>
      </c>
      <c r="O111" s="20">
        <f>IFERROR(INDEX(Options!$I$2:$I$1611,MATCH(A111, Options!$G$2:$G$1611,0)), )</f>
        <v/>
      </c>
    </row>
    <row r="112">
      <c r="A112" s="20" t="inlineStr">
        <is>
          <t>MDG</t>
        </is>
      </c>
      <c r="B112" s="20" t="n">
        <v>13.56</v>
      </c>
      <c r="C112" s="20" t="n">
        <v>14.21</v>
      </c>
      <c r="D112" s="20" t="n">
        <v>14.93</v>
      </c>
      <c r="E112" s="20" t="n">
        <v>15.69</v>
      </c>
      <c r="F112" s="20" t="n">
        <v>16.46</v>
      </c>
      <c r="G112" s="20" t="n">
        <v>17.27</v>
      </c>
      <c r="H112" s="20" t="n">
        <v>18.11</v>
      </c>
      <c r="I112" s="20" t="n">
        <v>18.99</v>
      </c>
      <c r="J112" s="20" t="n">
        <v>19.91</v>
      </c>
      <c r="K112" s="20" t="n">
        <v>20.88</v>
      </c>
      <c r="L112" s="21">
        <f>((SUM(B112:K112)*1e9)/10)/1e9</f>
        <v/>
      </c>
      <c r="M112" s="22">
        <f>IFERROR((K112-B112)/B112,)</f>
        <v/>
      </c>
      <c r="N112" s="20">
        <f>IFERROR(INDEX(Options!$J$2:$J$1611,MATCH(A112, Options!$G$2:$G$1611,0)), )</f>
        <v/>
      </c>
      <c r="O112" s="20">
        <f>IFERROR(INDEX(Options!$I$2:$I$1611,MATCH(A112, Options!$G$2:$G$1611,0)), )</f>
        <v/>
      </c>
    </row>
    <row r="113">
      <c r="A113" s="20" t="inlineStr">
        <is>
          <t>MDV</t>
        </is>
      </c>
      <c r="B113" s="20" t="n">
        <v>4.44</v>
      </c>
      <c r="C113" s="20" t="n">
        <v>5.03</v>
      </c>
      <c r="D113" s="20" t="n">
        <v>5.64</v>
      </c>
      <c r="E113" s="20" t="n">
        <v>5.98</v>
      </c>
      <c r="F113" s="20" t="n">
        <v>6.31</v>
      </c>
      <c r="G113" s="20" t="n">
        <v>6.64</v>
      </c>
      <c r="H113" s="20" t="n">
        <v>7</v>
      </c>
      <c r="I113" s="20" t="n">
        <v>7.38</v>
      </c>
      <c r="J113" s="20" t="n">
        <v>7.77</v>
      </c>
      <c r="K113" s="20" t="n">
        <v>8.19</v>
      </c>
      <c r="L113" s="21">
        <f>((SUM(B113:K113)*1e9)/10)/1e9</f>
        <v/>
      </c>
      <c r="M113" s="22">
        <f>IFERROR((K113-B113)/B113,)</f>
        <v/>
      </c>
      <c r="N113" s="20">
        <f>IFERROR(INDEX(Options!$J$2:$J$1611,MATCH(A113, Options!$G$2:$G$1611,0)), )</f>
        <v/>
      </c>
      <c r="O113" s="20">
        <f>IFERROR(INDEX(Options!$I$2:$I$1611,MATCH(A113, Options!$G$2:$G$1611,0)), )</f>
        <v/>
      </c>
    </row>
    <row r="114">
      <c r="A114" s="20" t="inlineStr">
        <is>
          <t>MEX</t>
        </is>
      </c>
      <c r="B114" s="20" t="n">
        <v>1141.01</v>
      </c>
      <c r="C114" s="20" t="n">
        <v>1186.66</v>
      </c>
      <c r="D114" s="20" t="n">
        <v>1212.81</v>
      </c>
      <c r="E114" s="20" t="n">
        <v>1237.06</v>
      </c>
      <c r="F114" s="20" t="n">
        <v>1261.77</v>
      </c>
      <c r="G114" s="20" t="n">
        <v>1287.01</v>
      </c>
      <c r="H114" s="20" t="n">
        <v>1312.75</v>
      </c>
      <c r="I114" s="20" t="n">
        <v>1339</v>
      </c>
      <c r="J114" s="20" t="n">
        <v>1365.78</v>
      </c>
      <c r="K114" s="20" t="n">
        <v>1393.1</v>
      </c>
      <c r="L114" s="21">
        <f>((SUM(B114:K114)*1e9)/10)/1e9</f>
        <v/>
      </c>
      <c r="M114" s="22">
        <f>IFERROR((K114-B114)/B114,)</f>
        <v/>
      </c>
      <c r="N114" s="20">
        <f>IFERROR(INDEX(Options!$J$2:$J$1611,MATCH(A114, Options!$G$2:$G$1611,0)), )</f>
        <v/>
      </c>
      <c r="O114" s="20">
        <f>IFERROR(INDEX(Options!$I$2:$I$1611,MATCH(A114, Options!$G$2:$G$1611,0)), )</f>
        <v/>
      </c>
    </row>
    <row r="115">
      <c r="A115" s="20" t="inlineStr">
        <is>
          <t>MHL</t>
        </is>
      </c>
      <c r="B115" s="20" t="n">
        <v>0.24</v>
      </c>
      <c r="C115" s="20" t="n">
        <v>0.25</v>
      </c>
      <c r="D115" s="20" t="n">
        <v>0.25</v>
      </c>
      <c r="E115" s="20" t="n">
        <v>0.26</v>
      </c>
      <c r="F115" s="20" t="n">
        <v>0.26</v>
      </c>
      <c r="G115" s="20" t="n">
        <v>0.27</v>
      </c>
      <c r="H115" s="20" t="n">
        <v>0.27</v>
      </c>
      <c r="I115" s="20" t="n">
        <v>0.28</v>
      </c>
      <c r="J115" s="20" t="n">
        <v>0.28</v>
      </c>
      <c r="K115" s="20" t="n">
        <v>0.29</v>
      </c>
      <c r="L115" s="21">
        <f>((SUM(B115:K115)*1e9)/10)/1e9</f>
        <v/>
      </c>
      <c r="M115" s="22">
        <f>IFERROR((K115-B115)/B115,)</f>
        <v/>
      </c>
      <c r="N115" s="20">
        <f>IFERROR(INDEX(Options!$J$2:$J$1611,MATCH(A115, Options!$G$2:$G$1611,0)), )</f>
        <v/>
      </c>
      <c r="O115" s="20">
        <f>IFERROR(INDEX(Options!$I$2:$I$1611,MATCH(A115, Options!$G$2:$G$1611,0)), )</f>
        <v/>
      </c>
    </row>
    <row r="116">
      <c r="A116" s="20" t="inlineStr">
        <is>
          <t>MKD</t>
        </is>
      </c>
      <c r="B116" s="20" t="n">
        <v>12.78</v>
      </c>
      <c r="C116" s="20" t="n">
        <v>13.32</v>
      </c>
      <c r="D116" s="20" t="n">
        <v>13.82</v>
      </c>
      <c r="E116" s="20" t="n">
        <v>14.33</v>
      </c>
      <c r="F116" s="20" t="n">
        <v>14.85</v>
      </c>
      <c r="G116" s="20" t="n">
        <v>15.38</v>
      </c>
      <c r="H116" s="20" t="n">
        <v>15.94</v>
      </c>
      <c r="I116" s="20" t="n">
        <v>16.51</v>
      </c>
      <c r="J116" s="20" t="n">
        <v>17.11</v>
      </c>
      <c r="K116" s="20" t="n">
        <v>17.72</v>
      </c>
      <c r="L116" s="21">
        <f>((SUM(B116:K116)*1e9)/10)/1e9</f>
        <v/>
      </c>
      <c r="M116" s="22">
        <f>IFERROR((K116-B116)/B116,)</f>
        <v/>
      </c>
      <c r="N116" s="20">
        <f>IFERROR(INDEX(Options!$J$2:$J$1611,MATCH(A116, Options!$G$2:$G$1611,0)), )</f>
        <v/>
      </c>
      <c r="O116" s="20">
        <f>IFERROR(INDEX(Options!$I$2:$I$1611,MATCH(A116, Options!$G$2:$G$1611,0)), )</f>
        <v/>
      </c>
    </row>
    <row r="117">
      <c r="A117" s="20" t="inlineStr">
        <is>
          <t>MLI</t>
        </is>
      </c>
      <c r="B117" s="20" t="n">
        <v>18.2</v>
      </c>
      <c r="C117" s="20" t="n">
        <v>19.17</v>
      </c>
      <c r="D117" s="20" t="n">
        <v>20.12</v>
      </c>
      <c r="E117" s="20" t="n">
        <v>21.13</v>
      </c>
      <c r="F117" s="20" t="n">
        <v>22.19</v>
      </c>
      <c r="G117" s="20" t="n">
        <v>23.3</v>
      </c>
      <c r="H117" s="20" t="n">
        <v>24.46</v>
      </c>
      <c r="I117" s="20" t="n">
        <v>25.69</v>
      </c>
      <c r="J117" s="20" t="n">
        <v>26.97</v>
      </c>
      <c r="K117" s="20" t="n">
        <v>28.32</v>
      </c>
      <c r="L117" s="21">
        <f>((SUM(B117:K117)*1e9)/10)/1e9</f>
        <v/>
      </c>
      <c r="M117" s="22">
        <f>IFERROR((K117-B117)/B117,)</f>
        <v/>
      </c>
      <c r="N117" s="20">
        <f>IFERROR(INDEX(Options!$J$2:$J$1611,MATCH(A117, Options!$G$2:$G$1611,0)), )</f>
        <v/>
      </c>
      <c r="O117" s="20">
        <f>IFERROR(INDEX(Options!$I$2:$I$1611,MATCH(A117, Options!$G$2:$G$1611,0)), )</f>
        <v/>
      </c>
    </row>
    <row r="118">
      <c r="A118" s="20" t="inlineStr">
        <is>
          <t>MLT</t>
        </is>
      </c>
      <c r="B118" s="20" t="n">
        <v>15.75</v>
      </c>
      <c r="C118" s="20" t="n">
        <v>16.7</v>
      </c>
      <c r="D118" s="20" t="n">
        <v>17.52</v>
      </c>
      <c r="E118" s="20" t="n">
        <v>18.3</v>
      </c>
      <c r="F118" s="20" t="n">
        <v>18.98</v>
      </c>
      <c r="G118" s="20" t="n">
        <v>19.6</v>
      </c>
      <c r="H118" s="20" t="n">
        <v>20.25</v>
      </c>
      <c r="I118" s="20" t="n">
        <v>20.91</v>
      </c>
      <c r="J118" s="20" t="n">
        <v>21.6</v>
      </c>
      <c r="K118" s="20" t="n">
        <v>22.32</v>
      </c>
      <c r="L118" s="21">
        <f>((SUM(B118:K118)*1e9)/10)/1e9</f>
        <v/>
      </c>
      <c r="M118" s="22">
        <f>IFERROR((K118-B118)/B118,)</f>
        <v/>
      </c>
      <c r="N118" s="20">
        <f>IFERROR(INDEX(Options!$J$2:$J$1611,MATCH(A118, Options!$G$2:$G$1611,0)), )</f>
        <v/>
      </c>
      <c r="O118" s="20">
        <f>IFERROR(INDEX(Options!$I$2:$I$1611,MATCH(A118, Options!$G$2:$G$1611,0)), )</f>
        <v/>
      </c>
    </row>
    <row r="119">
      <c r="A119" s="20" t="inlineStr">
        <is>
          <t>MMR</t>
        </is>
      </c>
      <c r="B119" s="20" t="n">
        <v>66.68000000000001</v>
      </c>
      <c r="C119" s="20" t="n">
        <v>66.64</v>
      </c>
      <c r="D119" s="20" t="n">
        <v>68.3</v>
      </c>
      <c r="E119" s="20" t="n">
        <v>70.03</v>
      </c>
      <c r="F119" s="20" t="n">
        <v>71.72</v>
      </c>
      <c r="G119" s="20" t="n">
        <v>73.48999999999999</v>
      </c>
      <c r="H119" s="20" t="n">
        <v>75.31</v>
      </c>
      <c r="I119" s="20" t="n">
        <v>77.17</v>
      </c>
      <c r="J119" s="20" t="n">
        <v>79.08</v>
      </c>
      <c r="K119" s="20" t="n">
        <v>81.03</v>
      </c>
      <c r="L119" s="21">
        <f>((SUM(B119:K119)*1e9)/10)/1e9</f>
        <v/>
      </c>
      <c r="M119" s="22">
        <f>IFERROR((K119-B119)/B119,)</f>
        <v/>
      </c>
      <c r="N119" s="20">
        <f>IFERROR(INDEX(Options!$J$2:$J$1611,MATCH(A119, Options!$G$2:$G$1611,0)), )</f>
        <v/>
      </c>
      <c r="O119" s="20">
        <f>IFERROR(INDEX(Options!$I$2:$I$1611,MATCH(A119, Options!$G$2:$G$1611,0)), )</f>
        <v/>
      </c>
    </row>
    <row r="120">
      <c r="A120" s="20" t="inlineStr">
        <is>
          <t>MNE</t>
        </is>
      </c>
      <c r="B120" s="20" t="n">
        <v>5.12</v>
      </c>
      <c r="C120" s="20" t="n">
        <v>5.41</v>
      </c>
      <c r="D120" s="20" t="n">
        <v>5.6</v>
      </c>
      <c r="E120" s="20" t="n">
        <v>5.78</v>
      </c>
      <c r="F120" s="20" t="n">
        <v>5.95</v>
      </c>
      <c r="G120" s="20" t="n">
        <v>6.12</v>
      </c>
      <c r="H120" s="20" t="n">
        <v>6.3</v>
      </c>
      <c r="I120" s="20" t="n">
        <v>6.48</v>
      </c>
      <c r="J120" s="20" t="n">
        <v>6.67</v>
      </c>
      <c r="K120" s="20" t="n">
        <v>6.86</v>
      </c>
      <c r="L120" s="21">
        <f>((SUM(B120:K120)*1e9)/10)/1e9</f>
        <v/>
      </c>
      <c r="M120" s="22">
        <f>IFERROR((K120-B120)/B120,)</f>
        <v/>
      </c>
      <c r="N120" s="20">
        <f>IFERROR(INDEX(Options!$J$2:$J$1611,MATCH(A120, Options!$G$2:$G$1611,0)), )</f>
        <v/>
      </c>
      <c r="O120" s="20">
        <f>IFERROR(INDEX(Options!$I$2:$I$1611,MATCH(A120, Options!$G$2:$G$1611,0)), )</f>
        <v/>
      </c>
    </row>
    <row r="121">
      <c r="A121" s="20" t="inlineStr">
        <is>
          <t>MNG</t>
        </is>
      </c>
      <c r="B121" s="20" t="n">
        <v>13.82</v>
      </c>
      <c r="C121" s="20" t="n">
        <v>14.86</v>
      </c>
      <c r="D121" s="20" t="n">
        <v>15.82</v>
      </c>
      <c r="E121" s="20" t="n">
        <v>16.77</v>
      </c>
      <c r="F121" s="20" t="n">
        <v>17.69</v>
      </c>
      <c r="G121" s="20" t="n">
        <v>18.58</v>
      </c>
      <c r="H121" s="20" t="n">
        <v>19.51</v>
      </c>
      <c r="I121" s="20" t="n">
        <v>20.48</v>
      </c>
      <c r="J121" s="20" t="n">
        <v>21.51</v>
      </c>
      <c r="K121" s="20" t="n">
        <v>22.58</v>
      </c>
      <c r="L121" s="21">
        <f>((SUM(B121:K121)*1e9)/10)/1e9</f>
        <v/>
      </c>
      <c r="M121" s="22">
        <f>IFERROR((K121-B121)/B121,)</f>
        <v/>
      </c>
      <c r="N121" s="20">
        <f>IFERROR(INDEX(Options!$J$2:$J$1611,MATCH(A121, Options!$G$2:$G$1611,0)), )</f>
        <v/>
      </c>
      <c r="O121" s="20">
        <f>IFERROR(INDEX(Options!$I$2:$I$1611,MATCH(A121, Options!$G$2:$G$1611,0)), )</f>
        <v/>
      </c>
    </row>
    <row r="122">
      <c r="A122" s="20" t="inlineStr">
        <is>
          <t>MOZ</t>
        </is>
      </c>
      <c r="B122" s="20" t="n">
        <v>14.37</v>
      </c>
      <c r="C122" s="20" t="n">
        <v>15.14</v>
      </c>
      <c r="D122" s="20" t="n">
        <v>17.05</v>
      </c>
      <c r="E122" s="20" t="n">
        <v>17.65</v>
      </c>
      <c r="F122" s="20" t="n">
        <v>18.28</v>
      </c>
      <c r="G122" s="20" t="n">
        <v>20.82</v>
      </c>
      <c r="H122" s="20" t="n">
        <v>23.72</v>
      </c>
      <c r="I122" s="20" t="n">
        <v>27.03</v>
      </c>
      <c r="J122" s="20" t="n">
        <v>30.79</v>
      </c>
      <c r="K122" s="20" t="n">
        <v>35.09</v>
      </c>
      <c r="L122" s="21">
        <f>((SUM(B122:K122)*1e9)/10)/1e9</f>
        <v/>
      </c>
      <c r="M122" s="22">
        <f>IFERROR((K122-B122)/B122,)</f>
        <v/>
      </c>
      <c r="N122" s="20">
        <f>IFERROR(INDEX(Options!$J$2:$J$1611,MATCH(A122, Options!$G$2:$G$1611,0)), )</f>
        <v/>
      </c>
      <c r="O122" s="20">
        <f>IFERROR(INDEX(Options!$I$2:$I$1611,MATCH(A122, Options!$G$2:$G$1611,0)), )</f>
        <v/>
      </c>
    </row>
    <row r="123">
      <c r="A123" s="20" t="inlineStr">
        <is>
          <t>MRT</t>
        </is>
      </c>
      <c r="B123" s="20" t="n">
        <v>8.33</v>
      </c>
      <c r="C123" s="20" t="n">
        <v>8.75</v>
      </c>
      <c r="D123" s="20" t="n">
        <v>9.5</v>
      </c>
      <c r="E123" s="20" t="n">
        <v>10.01</v>
      </c>
      <c r="F123" s="20" t="n">
        <v>10.4</v>
      </c>
      <c r="G123" s="20" t="n">
        <v>10.84</v>
      </c>
      <c r="H123" s="20" t="n">
        <v>11.29</v>
      </c>
      <c r="I123" s="20" t="n">
        <v>11.76</v>
      </c>
      <c r="J123" s="20" t="n">
        <v>12.25</v>
      </c>
      <c r="K123" s="20" t="n">
        <v>12.77</v>
      </c>
      <c r="L123" s="21">
        <f>((SUM(B123:K123)*1e9)/10)/1e9</f>
        <v/>
      </c>
      <c r="M123" s="22">
        <f>IFERROR((K123-B123)/B123,)</f>
        <v/>
      </c>
      <c r="N123" s="20">
        <f>IFERROR(INDEX(Options!$J$2:$J$1611,MATCH(A123, Options!$G$2:$G$1611,0)), )</f>
        <v/>
      </c>
      <c r="O123" s="20">
        <f>IFERROR(INDEX(Options!$I$2:$I$1611,MATCH(A123, Options!$G$2:$G$1611,0)), )</f>
        <v/>
      </c>
    </row>
    <row r="124">
      <c r="A124" s="20" t="inlineStr">
        <is>
          <t>MUS</t>
        </is>
      </c>
      <c r="B124" s="20" t="n">
        <v>11.47</v>
      </c>
      <c r="C124" s="20" t="n">
        <v>12.24</v>
      </c>
      <c r="D124" s="20" t="n">
        <v>12.72</v>
      </c>
      <c r="E124" s="20" t="n">
        <v>13.17</v>
      </c>
      <c r="F124" s="20" t="n">
        <v>13.6</v>
      </c>
      <c r="G124" s="20" t="n">
        <v>14.05</v>
      </c>
      <c r="H124" s="20" t="n">
        <v>14.52</v>
      </c>
      <c r="I124" s="20" t="n">
        <v>15</v>
      </c>
      <c r="J124" s="20" t="n">
        <v>15.49</v>
      </c>
      <c r="K124" s="20" t="n">
        <v>16</v>
      </c>
      <c r="L124" s="21">
        <f>((SUM(B124:K124)*1e9)/10)/1e9</f>
        <v/>
      </c>
      <c r="M124" s="22">
        <f>IFERROR((K124-B124)/B124,)</f>
        <v/>
      </c>
      <c r="N124" s="20">
        <f>IFERROR(INDEX(Options!$J$2:$J$1611,MATCH(A124, Options!$G$2:$G$1611,0)), )</f>
        <v/>
      </c>
      <c r="O124" s="20">
        <f>IFERROR(INDEX(Options!$I$2:$I$1611,MATCH(A124, Options!$G$2:$G$1611,0)), )</f>
        <v/>
      </c>
    </row>
    <row r="125">
      <c r="A125" s="20" t="inlineStr">
        <is>
          <t>MWI</t>
        </is>
      </c>
      <c r="B125" s="20" t="n">
        <v>12.11</v>
      </c>
      <c r="C125" s="20" t="n">
        <v>12.47</v>
      </c>
      <c r="D125" s="20" t="n">
        <v>13.03</v>
      </c>
      <c r="E125" s="20" t="n">
        <v>13.68</v>
      </c>
      <c r="F125" s="20" t="n">
        <v>14.5</v>
      </c>
      <c r="G125" s="20" t="n">
        <v>15.37</v>
      </c>
      <c r="H125" s="20" t="n">
        <v>16.3</v>
      </c>
      <c r="I125" s="20" t="n">
        <v>17.28</v>
      </c>
      <c r="J125" s="20" t="n">
        <v>18.31</v>
      </c>
      <c r="K125" s="20" t="n">
        <v>19.41</v>
      </c>
      <c r="L125" s="21">
        <f>((SUM(B125:K125)*1e9)/10)/1e9</f>
        <v/>
      </c>
      <c r="M125" s="22">
        <f>IFERROR((K125-B125)/B125,)</f>
        <v/>
      </c>
      <c r="N125" s="20">
        <f>IFERROR(INDEX(Options!$J$2:$J$1611,MATCH(A125, Options!$G$2:$G$1611,0)), )</f>
        <v/>
      </c>
      <c r="O125" s="20">
        <f>IFERROR(INDEX(Options!$I$2:$I$1611,MATCH(A125, Options!$G$2:$G$1611,0)), )</f>
        <v/>
      </c>
    </row>
    <row r="126">
      <c r="A126" s="20" t="inlineStr">
        <is>
          <t>MYS</t>
        </is>
      </c>
      <c r="B126" s="20" t="n">
        <v>348.8</v>
      </c>
      <c r="C126" s="20" t="n">
        <v>369.73</v>
      </c>
      <c r="D126" s="20" t="n">
        <v>390.81</v>
      </c>
      <c r="E126" s="20" t="n">
        <v>411.52</v>
      </c>
      <c r="F126" s="20" t="n">
        <v>432.09</v>
      </c>
      <c r="G126" s="20" t="n">
        <v>453.7</v>
      </c>
      <c r="H126" s="20" t="n">
        <v>476.38</v>
      </c>
      <c r="I126" s="20" t="n">
        <v>500.2</v>
      </c>
      <c r="J126" s="20" t="n">
        <v>525.21</v>
      </c>
      <c r="K126" s="20" t="n">
        <v>551.47</v>
      </c>
      <c r="L126" s="21">
        <f>((SUM(B126:K126)*1e9)/10)/1e9</f>
        <v/>
      </c>
      <c r="M126" s="22">
        <f>IFERROR((K126-B126)/B126,)</f>
        <v/>
      </c>
      <c r="N126" s="20">
        <f>IFERROR(INDEX(Options!$J$2:$J$1611,MATCH(A126, Options!$G$2:$G$1611,0)), )</f>
        <v/>
      </c>
      <c r="O126" s="20">
        <f>IFERROR(INDEX(Options!$I$2:$I$1611,MATCH(A126, Options!$G$2:$G$1611,0)), )</f>
        <v/>
      </c>
    </row>
    <row r="127">
      <c r="A127" s="20" t="inlineStr">
        <is>
          <t>NAM</t>
        </is>
      </c>
      <c r="B127" s="20" t="n">
        <v>10.85</v>
      </c>
      <c r="C127" s="20" t="n">
        <v>11.24</v>
      </c>
      <c r="D127" s="20" t="n">
        <v>11.59</v>
      </c>
      <c r="E127" s="20" t="n">
        <v>11.88</v>
      </c>
      <c r="F127" s="20" t="n">
        <v>12.18</v>
      </c>
      <c r="G127" s="20" t="n">
        <v>12.48</v>
      </c>
      <c r="H127" s="20" t="n">
        <v>12.8</v>
      </c>
      <c r="I127" s="20" t="n">
        <v>13.12</v>
      </c>
      <c r="J127" s="20" t="n">
        <v>13.45</v>
      </c>
      <c r="K127" s="20" t="n">
        <v>13.79</v>
      </c>
      <c r="L127" s="21">
        <f>((SUM(B127:K127)*1e9)/10)/1e9</f>
        <v/>
      </c>
      <c r="M127" s="22">
        <f>IFERROR((K127-B127)/B127,)</f>
        <v/>
      </c>
      <c r="N127" s="20">
        <f>IFERROR(INDEX(Options!$J$2:$J$1611,MATCH(A127, Options!$G$2:$G$1611,0)), )</f>
        <v/>
      </c>
      <c r="O127" s="20">
        <f>IFERROR(INDEX(Options!$I$2:$I$1611,MATCH(A127, Options!$G$2:$G$1611,0)), )</f>
        <v/>
      </c>
    </row>
    <row r="128">
      <c r="A128" s="20" t="inlineStr">
        <is>
          <t>NER</t>
        </is>
      </c>
      <c r="B128" s="20" t="n">
        <v>14.5</v>
      </c>
      <c r="C128" s="20" t="n">
        <v>15.45</v>
      </c>
      <c r="D128" s="20" t="n">
        <v>17.06</v>
      </c>
      <c r="E128" s="20" t="n">
        <v>19.01</v>
      </c>
      <c r="F128" s="20" t="n">
        <v>20.64</v>
      </c>
      <c r="G128" s="20" t="n">
        <v>21.88</v>
      </c>
      <c r="H128" s="20" t="n">
        <v>23.18</v>
      </c>
      <c r="I128" s="20" t="n">
        <v>24.57</v>
      </c>
      <c r="J128" s="20" t="n">
        <v>26.04</v>
      </c>
      <c r="K128" s="20" t="n">
        <v>27.59</v>
      </c>
      <c r="L128" s="21">
        <f>((SUM(B128:K128)*1e9)/10)/1e9</f>
        <v/>
      </c>
      <c r="M128" s="22">
        <f>IFERROR((K128-B128)/B128,)</f>
        <v/>
      </c>
      <c r="N128" s="20">
        <f>IFERROR(INDEX(Options!$J$2:$J$1611,MATCH(A128, Options!$G$2:$G$1611,0)), )</f>
        <v/>
      </c>
      <c r="O128" s="20">
        <f>IFERROR(INDEX(Options!$I$2:$I$1611,MATCH(A128, Options!$G$2:$G$1611,0)), )</f>
        <v/>
      </c>
    </row>
    <row r="129">
      <c r="A129" s="20" t="inlineStr">
        <is>
          <t>NGA</t>
        </is>
      </c>
      <c r="B129" s="20" t="n">
        <v>440.76</v>
      </c>
      <c r="C129" s="20" t="n">
        <v>452.51</v>
      </c>
      <c r="D129" s="20" t="n">
        <v>464.5</v>
      </c>
      <c r="E129" s="20" t="n">
        <v>476.39</v>
      </c>
      <c r="F129" s="20" t="n">
        <v>488.96</v>
      </c>
      <c r="G129" s="20" t="n">
        <v>502.22</v>
      </c>
      <c r="H129" s="20" t="n">
        <v>515.85</v>
      </c>
      <c r="I129" s="20" t="n">
        <v>529.84</v>
      </c>
      <c r="J129" s="20" t="n">
        <v>544.22</v>
      </c>
      <c r="K129" s="20" t="n">
        <v>558.98</v>
      </c>
      <c r="L129" s="21">
        <f>((SUM(B129:K129)*1e9)/10)/1e9</f>
        <v/>
      </c>
      <c r="M129" s="22">
        <f>IFERROR((K129-B129)/B129,)</f>
        <v/>
      </c>
      <c r="N129" s="20">
        <f>IFERROR(INDEX(Options!$J$2:$J$1611,MATCH(A129, Options!$G$2:$G$1611,0)), )</f>
        <v/>
      </c>
      <c r="O129" s="20">
        <f>IFERROR(INDEX(Options!$I$2:$I$1611,MATCH(A129, Options!$G$2:$G$1611,0)), )</f>
        <v/>
      </c>
    </row>
    <row r="130">
      <c r="A130" s="20" t="inlineStr">
        <is>
          <t>NIC</t>
        </is>
      </c>
      <c r="B130" s="20" t="n">
        <v>13.25</v>
      </c>
      <c r="C130" s="20" t="n">
        <v>13.71</v>
      </c>
      <c r="D130" s="20" t="n">
        <v>14.02</v>
      </c>
      <c r="E130" s="20" t="n">
        <v>14.35</v>
      </c>
      <c r="F130" s="20" t="n">
        <v>14.73</v>
      </c>
      <c r="G130" s="20" t="n">
        <v>15.13</v>
      </c>
      <c r="H130" s="20" t="n">
        <v>15.55</v>
      </c>
      <c r="I130" s="20" t="n">
        <v>15.97</v>
      </c>
      <c r="J130" s="20" t="n">
        <v>16.41</v>
      </c>
      <c r="K130" s="20" t="n">
        <v>16.87</v>
      </c>
      <c r="L130" s="21">
        <f>((SUM(B130:K130)*1e9)/10)/1e9</f>
        <v/>
      </c>
      <c r="M130" s="22">
        <f>IFERROR((K130-B130)/B130,)</f>
        <v/>
      </c>
      <c r="N130" s="20">
        <f>IFERROR(INDEX(Options!$J$2:$J$1611,MATCH(A130, Options!$G$2:$G$1611,0)), )</f>
        <v/>
      </c>
      <c r="O130" s="20">
        <f>IFERROR(INDEX(Options!$I$2:$I$1611,MATCH(A130, Options!$G$2:$G$1611,0)), )</f>
        <v/>
      </c>
    </row>
    <row r="131">
      <c r="A131" s="20" t="inlineStr">
        <is>
          <t>NLD</t>
        </is>
      </c>
      <c r="B131" s="20" t="n">
        <v>947.53</v>
      </c>
      <c r="C131" s="20" t="n">
        <v>977.47</v>
      </c>
      <c r="D131" s="20" t="n">
        <v>997.67</v>
      </c>
      <c r="E131" s="20" t="n">
        <v>1015.53</v>
      </c>
      <c r="F131" s="20" t="n">
        <v>1031.97</v>
      </c>
      <c r="G131" s="20" t="n">
        <v>1048.67</v>
      </c>
      <c r="H131" s="20" t="n">
        <v>1065.63</v>
      </c>
      <c r="I131" s="20" t="n">
        <v>1082.87</v>
      </c>
      <c r="J131" s="20" t="n">
        <v>1100.4</v>
      </c>
      <c r="K131" s="20" t="n">
        <v>1118.2</v>
      </c>
      <c r="L131" s="21">
        <f>((SUM(B131:K131)*1e9)/10)/1e9</f>
        <v/>
      </c>
      <c r="M131" s="22">
        <f>IFERROR((K131-B131)/B131,)</f>
        <v/>
      </c>
      <c r="N131" s="20">
        <f>IFERROR(INDEX(Options!$J$2:$J$1611,MATCH(A131, Options!$G$2:$G$1611,0)), )</f>
        <v/>
      </c>
      <c r="O131" s="20">
        <f>IFERROR(INDEX(Options!$I$2:$I$1611,MATCH(A131, Options!$G$2:$G$1611,0)), )</f>
        <v/>
      </c>
    </row>
    <row r="132">
      <c r="A132" s="20" t="inlineStr">
        <is>
          <t>NOR</t>
        </is>
      </c>
      <c r="B132" s="20" t="n">
        <v>373.49</v>
      </c>
      <c r="C132" s="20" t="n">
        <v>388.69</v>
      </c>
      <c r="D132" s="20" t="n">
        <v>400.01</v>
      </c>
      <c r="E132" s="20" t="n">
        <v>407.11</v>
      </c>
      <c r="F132" s="20" t="n">
        <v>412.63</v>
      </c>
      <c r="G132" s="20" t="n">
        <v>418.23</v>
      </c>
      <c r="H132" s="20" t="n">
        <v>423.91</v>
      </c>
      <c r="I132" s="20" t="n">
        <v>429.66</v>
      </c>
      <c r="J132" s="20" t="n">
        <v>435.49</v>
      </c>
      <c r="K132" s="20" t="n">
        <v>441.4</v>
      </c>
      <c r="L132" s="21">
        <f>((SUM(B132:K132)*1e9)/10)/1e9</f>
        <v/>
      </c>
      <c r="M132" s="22">
        <f>IFERROR((K132-B132)/B132,)</f>
        <v/>
      </c>
      <c r="N132" s="20">
        <f>IFERROR(INDEX(Options!$J$2:$J$1611,MATCH(A132, Options!$G$2:$G$1611,0)), )</f>
        <v/>
      </c>
      <c r="O132" s="20">
        <f>IFERROR(INDEX(Options!$I$2:$I$1611,MATCH(A132, Options!$G$2:$G$1611,0)), )</f>
        <v/>
      </c>
    </row>
    <row r="133">
      <c r="A133" s="20" t="inlineStr">
        <is>
          <t>NPL</t>
        </is>
      </c>
      <c r="B133" s="20" t="n">
        <v>34.6</v>
      </c>
      <c r="C133" s="20" t="n">
        <v>36.12</v>
      </c>
      <c r="D133" s="20" t="n">
        <v>38.4</v>
      </c>
      <c r="E133" s="20" t="n">
        <v>40.49</v>
      </c>
      <c r="F133" s="20" t="n">
        <v>42.55</v>
      </c>
      <c r="G133" s="20" t="n">
        <v>44.73</v>
      </c>
      <c r="H133" s="20" t="n">
        <v>47.02</v>
      </c>
      <c r="I133" s="20" t="n">
        <v>49.42</v>
      </c>
      <c r="J133" s="20" t="n">
        <v>51.95</v>
      </c>
      <c r="K133" s="20" t="n">
        <v>54.6</v>
      </c>
      <c r="L133" s="21">
        <f>((SUM(B133:K133)*1e9)/10)/1e9</f>
        <v/>
      </c>
      <c r="M133" s="22">
        <f>IFERROR((K133-B133)/B133,)</f>
        <v/>
      </c>
      <c r="N133" s="20">
        <f>IFERROR(INDEX(Options!$J$2:$J$1611,MATCH(A133, Options!$G$2:$G$1611,0)), )</f>
        <v/>
      </c>
      <c r="O133" s="20">
        <f>IFERROR(INDEX(Options!$I$2:$I$1611,MATCH(A133, Options!$G$2:$G$1611,0)), )</f>
        <v/>
      </c>
    </row>
    <row r="134">
      <c r="A134" s="20" t="inlineStr">
        <is>
          <t>NRU</t>
        </is>
      </c>
      <c r="B134" s="20" t="n">
        <v>0.12</v>
      </c>
      <c r="C134" s="20" t="n">
        <v>0.12</v>
      </c>
      <c r="D134" s="20" t="n">
        <v>0.12</v>
      </c>
      <c r="E134" s="20" t="n">
        <v>0.12</v>
      </c>
      <c r="F134" s="20" t="n">
        <v>0.12</v>
      </c>
      <c r="G134" s="20" t="n">
        <v>0.12</v>
      </c>
      <c r="H134" s="20" t="n">
        <v>0.12</v>
      </c>
      <c r="I134" s="20" t="n">
        <v>0.12</v>
      </c>
      <c r="J134" s="20" t="n">
        <v>0.12</v>
      </c>
      <c r="K134" s="20" t="n">
        <v>0.12</v>
      </c>
      <c r="L134" s="21">
        <f>((SUM(B134:K134)*1e9)/10)/1e9</f>
        <v/>
      </c>
      <c r="M134" s="22">
        <f>IFERROR((K134-B134)/B134,)</f>
        <v/>
      </c>
      <c r="N134" s="20">
        <f>IFERROR(INDEX(Options!$J$2:$J$1611,MATCH(A134, Options!$G$2:$G$1611,0)), )</f>
        <v/>
      </c>
      <c r="O134" s="20">
        <f>IFERROR(INDEX(Options!$I$2:$I$1611,MATCH(A134, Options!$G$2:$G$1611,0)), )</f>
        <v/>
      </c>
    </row>
    <row r="135">
      <c r="A135" s="20" t="inlineStr">
        <is>
          <t>NZL</t>
        </is>
      </c>
      <c r="B135" s="20" t="n">
        <v>219.97</v>
      </c>
      <c r="C135" s="20" t="n">
        <v>227.3</v>
      </c>
      <c r="D135" s="20" t="n">
        <v>231.05</v>
      </c>
      <c r="E135" s="20" t="n">
        <v>235.43</v>
      </c>
      <c r="F135" s="20" t="n">
        <v>240.68</v>
      </c>
      <c r="G135" s="20" t="n">
        <v>246.52</v>
      </c>
      <c r="H135" s="20" t="n">
        <v>252.51</v>
      </c>
      <c r="I135" s="20" t="n">
        <v>258.64</v>
      </c>
      <c r="J135" s="20" t="n">
        <v>264.91</v>
      </c>
      <c r="K135" s="20" t="n">
        <v>271.34</v>
      </c>
      <c r="L135" s="21">
        <f>((SUM(B135:K135)*1e9)/10)/1e9</f>
        <v/>
      </c>
      <c r="M135" s="22">
        <f>IFERROR((K135-B135)/B135,)</f>
        <v/>
      </c>
      <c r="N135" s="20">
        <f>IFERROR(INDEX(Options!$J$2:$J$1611,MATCH(A135, Options!$G$2:$G$1611,0)), )</f>
        <v/>
      </c>
      <c r="O135" s="20">
        <f>IFERROR(INDEX(Options!$I$2:$I$1611,MATCH(A135, Options!$G$2:$G$1611,0)), )</f>
        <v/>
      </c>
    </row>
    <row r="136">
      <c r="A136" s="20" t="inlineStr">
        <is>
          <t>OMN</t>
        </is>
      </c>
      <c r="B136" s="20" t="n">
        <v>64.94</v>
      </c>
      <c r="C136" s="20" t="n">
        <v>66.84</v>
      </c>
      <c r="D136" s="20" t="n">
        <v>69.64</v>
      </c>
      <c r="E136" s="20" t="n">
        <v>71.65000000000001</v>
      </c>
      <c r="F136" s="20" t="n">
        <v>74.04000000000001</v>
      </c>
      <c r="G136" s="20" t="n">
        <v>75.97</v>
      </c>
      <c r="H136" s="20" t="n">
        <v>77.95</v>
      </c>
      <c r="I136" s="20" t="n">
        <v>79.98</v>
      </c>
      <c r="J136" s="20" t="n">
        <v>82.06999999999999</v>
      </c>
      <c r="K136" s="20" t="n">
        <v>84.20999999999999</v>
      </c>
      <c r="L136" s="21">
        <f>((SUM(B136:K136)*1e9)/10)/1e9</f>
        <v/>
      </c>
      <c r="M136" s="22">
        <f>IFERROR((K136-B136)/B136,)</f>
        <v/>
      </c>
      <c r="N136" s="20">
        <f>IFERROR(INDEX(Options!$J$2:$J$1611,MATCH(A136, Options!$G$2:$G$1611,0)), )</f>
        <v/>
      </c>
      <c r="O136" s="20">
        <f>IFERROR(INDEX(Options!$I$2:$I$1611,MATCH(A136, Options!$G$2:$G$1611,0)), )</f>
        <v/>
      </c>
    </row>
    <row r="137">
      <c r="A137" s="20" t="inlineStr">
        <is>
          <t>PAK</t>
        </is>
      </c>
      <c r="B137" s="20" t="n">
        <v>272.05</v>
      </c>
      <c r="C137" s="20" t="n">
        <v>282.81</v>
      </c>
      <c r="D137" s="20" t="n">
        <v>295.56</v>
      </c>
      <c r="E137" s="20" t="n">
        <v>310.38</v>
      </c>
      <c r="F137" s="20" t="n">
        <v>326.04</v>
      </c>
      <c r="G137" s="20" t="n">
        <v>342.47</v>
      </c>
      <c r="H137" s="20" t="n">
        <v>359.72</v>
      </c>
      <c r="I137" s="20" t="n">
        <v>377.84</v>
      </c>
      <c r="J137" s="20" t="n">
        <v>396.88</v>
      </c>
      <c r="K137" s="20" t="n">
        <v>416.87</v>
      </c>
      <c r="L137" s="21">
        <f>((SUM(B137:K137)*1e9)/10)/1e9</f>
        <v/>
      </c>
      <c r="M137" s="22">
        <f>IFERROR((K137-B137)/B137,)</f>
        <v/>
      </c>
      <c r="N137" s="20">
        <f>IFERROR(INDEX(Options!$J$2:$J$1611,MATCH(A137, Options!$G$2:$G$1611,0)), )</f>
        <v/>
      </c>
      <c r="O137" s="20">
        <f>IFERROR(INDEX(Options!$I$2:$I$1611,MATCH(A137, Options!$G$2:$G$1611,0)), )</f>
        <v/>
      </c>
    </row>
    <row r="138">
      <c r="A138" s="20" t="inlineStr">
        <is>
          <t>PAN</t>
        </is>
      </c>
      <c r="B138" s="20" t="n">
        <v>59.26</v>
      </c>
      <c r="C138" s="20" t="n">
        <v>62.23</v>
      </c>
      <c r="D138" s="20" t="n">
        <v>65.34</v>
      </c>
      <c r="E138" s="20" t="n">
        <v>68.61</v>
      </c>
      <c r="F138" s="20" t="n">
        <v>72.04000000000001</v>
      </c>
      <c r="G138" s="20" t="n">
        <v>75.64</v>
      </c>
      <c r="H138" s="20" t="n">
        <v>79.42</v>
      </c>
      <c r="I138" s="20" t="n">
        <v>83.39</v>
      </c>
      <c r="J138" s="20" t="n">
        <v>87.56</v>
      </c>
      <c r="K138" s="20" t="n">
        <v>91.94</v>
      </c>
      <c r="L138" s="21">
        <f>((SUM(B138:K138)*1e9)/10)/1e9</f>
        <v/>
      </c>
      <c r="M138" s="22">
        <f>IFERROR((K138-B138)/B138,)</f>
        <v/>
      </c>
      <c r="N138" s="20">
        <f>IFERROR(INDEX(Options!$J$2:$J$1611,MATCH(A138, Options!$G$2:$G$1611,0)), )</f>
        <v/>
      </c>
      <c r="O138" s="20">
        <f>IFERROR(INDEX(Options!$I$2:$I$1611,MATCH(A138, Options!$G$2:$G$1611,0)), )</f>
        <v/>
      </c>
    </row>
    <row r="139">
      <c r="A139" s="20" t="inlineStr">
        <is>
          <t>PER</t>
        </is>
      </c>
      <c r="B139" s="20" t="n">
        <v>226.08</v>
      </c>
      <c r="C139" s="20" t="n">
        <v>236.4</v>
      </c>
      <c r="D139" s="20" t="n">
        <v>247.06</v>
      </c>
      <c r="E139" s="20" t="n">
        <v>255.1</v>
      </c>
      <c r="F139" s="20" t="n">
        <v>263.27</v>
      </c>
      <c r="G139" s="20" t="n">
        <v>271.61</v>
      </c>
      <c r="H139" s="20" t="n">
        <v>280.21</v>
      </c>
      <c r="I139" s="20" t="n">
        <v>289.08</v>
      </c>
      <c r="J139" s="20" t="n">
        <v>298.24</v>
      </c>
      <c r="K139" s="20" t="n">
        <v>307.68</v>
      </c>
      <c r="L139" s="21">
        <f>((SUM(B139:K139)*1e9)/10)/1e9</f>
        <v/>
      </c>
      <c r="M139" s="22">
        <f>IFERROR((K139-B139)/B139,)</f>
        <v/>
      </c>
      <c r="N139" s="20">
        <f>IFERROR(INDEX(Options!$J$2:$J$1611,MATCH(A139, Options!$G$2:$G$1611,0)), )</f>
        <v/>
      </c>
      <c r="O139" s="20">
        <f>IFERROR(INDEX(Options!$I$2:$I$1611,MATCH(A139, Options!$G$2:$G$1611,0)), )</f>
        <v/>
      </c>
    </row>
    <row r="140">
      <c r="A140" s="20" t="inlineStr">
        <is>
          <t>PHL</t>
        </is>
      </c>
      <c r="B140" s="20" t="n">
        <v>373.14</v>
      </c>
      <c r="C140" s="20" t="n">
        <v>396.66</v>
      </c>
      <c r="D140" s="20" t="n">
        <v>424.25</v>
      </c>
      <c r="E140" s="20" t="n">
        <v>452.84</v>
      </c>
      <c r="F140" s="20" t="n">
        <v>482.08</v>
      </c>
      <c r="G140" s="20" t="n">
        <v>513.28</v>
      </c>
      <c r="H140" s="20" t="n">
        <v>546.5</v>
      </c>
      <c r="I140" s="20" t="n">
        <v>581.86</v>
      </c>
      <c r="J140" s="20" t="n">
        <v>619.52</v>
      </c>
      <c r="K140" s="20" t="n">
        <v>659.62</v>
      </c>
      <c r="L140" s="21">
        <f>((SUM(B140:K140)*1e9)/10)/1e9</f>
        <v/>
      </c>
      <c r="M140" s="22">
        <f>IFERROR((K140-B140)/B140,)</f>
        <v/>
      </c>
      <c r="N140" s="20">
        <f>IFERROR(INDEX(Options!$J$2:$J$1611,MATCH(A140, Options!$G$2:$G$1611,0)), )</f>
        <v/>
      </c>
      <c r="O140" s="20">
        <f>IFERROR(INDEX(Options!$I$2:$I$1611,MATCH(A140, Options!$G$2:$G$1611,0)), )</f>
        <v/>
      </c>
    </row>
    <row r="141">
      <c r="A141" s="20" t="inlineStr">
        <is>
          <t>PLW</t>
        </is>
      </c>
      <c r="B141" s="20" t="n">
        <v>0.21</v>
      </c>
      <c r="C141" s="20" t="n">
        <v>0.24</v>
      </c>
      <c r="D141" s="20" t="n">
        <v>0.27</v>
      </c>
      <c r="E141" s="20" t="n">
        <v>0.28</v>
      </c>
      <c r="F141" s="20" t="n">
        <v>0.29</v>
      </c>
      <c r="G141" s="20" t="n">
        <v>0.3</v>
      </c>
      <c r="H141" s="20" t="n">
        <v>0.3</v>
      </c>
      <c r="I141" s="20" t="n">
        <v>0.31</v>
      </c>
      <c r="J141" s="20" t="n">
        <v>0.32</v>
      </c>
      <c r="K141" s="20" t="n">
        <v>0.32</v>
      </c>
      <c r="L141" s="21">
        <f>((SUM(B141:K141)*1e9)/10)/1e9</f>
        <v/>
      </c>
      <c r="M141" s="22">
        <f>IFERROR((K141-B141)/B141,)</f>
        <v/>
      </c>
      <c r="N141" s="20">
        <f>IFERROR(INDEX(Options!$J$2:$J$1611,MATCH(A141, Options!$G$2:$G$1611,0)), )</f>
        <v/>
      </c>
      <c r="O141" s="20">
        <f>IFERROR(INDEX(Options!$I$2:$I$1611,MATCH(A141, Options!$G$2:$G$1611,0)), )</f>
        <v/>
      </c>
    </row>
    <row r="142">
      <c r="A142" s="20" t="inlineStr">
        <is>
          <t>PNG</t>
        </is>
      </c>
      <c r="B142" s="20" t="n">
        <v>23.56</v>
      </c>
      <c r="C142" s="20" t="n">
        <v>24.51</v>
      </c>
      <c r="D142" s="20" t="n">
        <v>25.33</v>
      </c>
      <c r="E142" s="20" t="n">
        <v>26.04</v>
      </c>
      <c r="F142" s="20" t="n">
        <v>26.79</v>
      </c>
      <c r="G142" s="20" t="n">
        <v>27.52</v>
      </c>
      <c r="H142" s="20" t="n">
        <v>28.27</v>
      </c>
      <c r="I142" s="20" t="n">
        <v>29.03</v>
      </c>
      <c r="J142" s="20" t="n">
        <v>29.82</v>
      </c>
      <c r="K142" s="20" t="n">
        <v>30.62</v>
      </c>
      <c r="L142" s="21">
        <f>((SUM(B142:K142)*1e9)/10)/1e9</f>
        <v/>
      </c>
      <c r="M142" s="22">
        <f>IFERROR((K142-B142)/B142,)</f>
        <v/>
      </c>
      <c r="N142" s="20">
        <f>IFERROR(INDEX(Options!$J$2:$J$1611,MATCH(A142, Options!$G$2:$G$1611,0)), )</f>
        <v/>
      </c>
      <c r="O142" s="20">
        <f>IFERROR(INDEX(Options!$I$2:$I$1611,MATCH(A142, Options!$G$2:$G$1611,0)), )</f>
        <v/>
      </c>
    </row>
    <row r="143">
      <c r="A143" s="20" t="inlineStr">
        <is>
          <t>POL</t>
        </is>
      </c>
      <c r="B143" s="20" t="n">
        <v>626.4</v>
      </c>
      <c r="C143" s="20" t="n">
        <v>658.26</v>
      </c>
      <c r="D143" s="20" t="n">
        <v>681.14</v>
      </c>
      <c r="E143" s="20" t="n">
        <v>701.67</v>
      </c>
      <c r="F143" s="20" t="n">
        <v>722.4400000000001</v>
      </c>
      <c r="G143" s="20" t="n">
        <v>743.27</v>
      </c>
      <c r="H143" s="20" t="n">
        <v>764.71</v>
      </c>
      <c r="I143" s="20" t="n">
        <v>786.76</v>
      </c>
      <c r="J143" s="20" t="n">
        <v>809.45</v>
      </c>
      <c r="K143" s="20" t="n">
        <v>832.8</v>
      </c>
      <c r="L143" s="21">
        <f>((SUM(B143:K143)*1e9)/10)/1e9</f>
        <v/>
      </c>
      <c r="M143" s="22">
        <f>IFERROR((K143-B143)/B143,)</f>
        <v/>
      </c>
      <c r="N143" s="20">
        <f>IFERROR(INDEX(Options!$J$2:$J$1611,MATCH(A143, Options!$G$2:$G$1611,0)), )</f>
        <v/>
      </c>
      <c r="O143" s="20">
        <f>IFERROR(INDEX(Options!$I$2:$I$1611,MATCH(A143, Options!$G$2:$G$1611,0)), )</f>
        <v/>
      </c>
    </row>
    <row r="144">
      <c r="A144" s="20" t="inlineStr">
        <is>
          <t>PRI</t>
        </is>
      </c>
      <c r="B144" s="20" t="n">
        <v>102.52</v>
      </c>
      <c r="C144" s="20" t="n">
        <v>102.21</v>
      </c>
      <c r="D144" s="20" t="n">
        <v>101.9</v>
      </c>
      <c r="E144" s="20" t="n">
        <v>101.6</v>
      </c>
      <c r="F144" s="20" t="n">
        <v>101.29</v>
      </c>
      <c r="G144" s="20" t="n">
        <v>100.89</v>
      </c>
      <c r="H144" s="20" t="n">
        <v>100.49</v>
      </c>
      <c r="I144" s="20" t="n">
        <v>100.08</v>
      </c>
      <c r="J144" s="20" t="n">
        <v>99.68000000000001</v>
      </c>
      <c r="K144" s="20" t="n">
        <v>99.28</v>
      </c>
      <c r="L144" s="21">
        <f>((SUM(B144:K144)*1e9)/10)/1e9</f>
        <v/>
      </c>
      <c r="M144" s="22">
        <f>IFERROR((K144-B144)/B144,)</f>
        <v/>
      </c>
      <c r="N144" s="20">
        <f>IFERROR(INDEX(Options!$J$2:$J$1611,MATCH(A144, Options!$G$2:$G$1611,0)), )</f>
        <v/>
      </c>
      <c r="O144" s="20">
        <f>IFERROR(INDEX(Options!$I$2:$I$1611,MATCH(A144, Options!$G$2:$G$1611,0)), )</f>
        <v/>
      </c>
    </row>
    <row r="145">
      <c r="A145" s="20" t="inlineStr">
        <is>
          <t>PRT</t>
        </is>
      </c>
      <c r="B145" s="20" t="n">
        <v>238.5</v>
      </c>
      <c r="C145" s="20" t="n">
        <v>250.66</v>
      </c>
      <c r="D145" s="20" t="n">
        <v>256.93</v>
      </c>
      <c r="E145" s="20" t="n">
        <v>262.58</v>
      </c>
      <c r="F145" s="20" t="n">
        <v>267.83</v>
      </c>
      <c r="G145" s="20" t="n">
        <v>272.65</v>
      </c>
      <c r="H145" s="20" t="n">
        <v>277.56</v>
      </c>
      <c r="I145" s="20" t="n">
        <v>282.56</v>
      </c>
      <c r="J145" s="20" t="n">
        <v>287.64</v>
      </c>
      <c r="K145" s="20" t="n">
        <v>292.82</v>
      </c>
      <c r="L145" s="21">
        <f>((SUM(B145:K145)*1e9)/10)/1e9</f>
        <v/>
      </c>
      <c r="M145" s="22">
        <f>IFERROR((K145-B145)/B145,)</f>
        <v/>
      </c>
      <c r="N145" s="20">
        <f>IFERROR(INDEX(Options!$J$2:$J$1611,MATCH(A145, Options!$G$2:$G$1611,0)), )</f>
        <v/>
      </c>
      <c r="O145" s="20">
        <f>IFERROR(INDEX(Options!$I$2:$I$1611,MATCH(A145, Options!$G$2:$G$1611,0)), )</f>
        <v/>
      </c>
    </row>
    <row r="146">
      <c r="A146" s="20" t="inlineStr">
        <is>
          <t>PRY</t>
        </is>
      </c>
      <c r="B146" s="20" t="n">
        <v>37.28</v>
      </c>
      <c r="C146" s="20" t="n">
        <v>38.69</v>
      </c>
      <c r="D146" s="20" t="n">
        <v>40.24</v>
      </c>
      <c r="E146" s="20" t="n">
        <v>41.65</v>
      </c>
      <c r="F146" s="20" t="n">
        <v>43.11</v>
      </c>
      <c r="G146" s="20" t="n">
        <v>44.61</v>
      </c>
      <c r="H146" s="20" t="n">
        <v>46.18</v>
      </c>
      <c r="I146" s="20" t="n">
        <v>47.79</v>
      </c>
      <c r="J146" s="20" t="n">
        <v>49.46</v>
      </c>
      <c r="K146" s="20" t="n">
        <v>51.2</v>
      </c>
      <c r="L146" s="21">
        <f>((SUM(B146:K146)*1e9)/10)/1e9</f>
        <v/>
      </c>
      <c r="M146" s="22">
        <f>IFERROR((K146-B146)/B146,)</f>
        <v/>
      </c>
      <c r="N146" s="20">
        <f>IFERROR(INDEX(Options!$J$2:$J$1611,MATCH(A146, Options!$G$2:$G$1611,0)), )</f>
        <v/>
      </c>
      <c r="O146" s="20">
        <f>IFERROR(INDEX(Options!$I$2:$I$1611,MATCH(A146, Options!$G$2:$G$1611,0)), )</f>
        <v/>
      </c>
    </row>
    <row r="147">
      <c r="A147" s="20" t="inlineStr">
        <is>
          <t>QAT</t>
        </is>
      </c>
      <c r="B147" s="20" t="n">
        <v>148.28</v>
      </c>
      <c r="C147" s="20" t="n">
        <v>154.15</v>
      </c>
      <c r="D147" s="20" t="n">
        <v>158.21</v>
      </c>
      <c r="E147" s="20" t="n">
        <v>164.39</v>
      </c>
      <c r="F147" s="20" t="n">
        <v>171.11</v>
      </c>
      <c r="G147" s="20" t="n">
        <v>178.31</v>
      </c>
      <c r="H147" s="20" t="n">
        <v>185.8</v>
      </c>
      <c r="I147" s="20" t="n">
        <v>193.62</v>
      </c>
      <c r="J147" s="20" t="n">
        <v>201.76</v>
      </c>
      <c r="K147" s="20" t="n">
        <v>210.24</v>
      </c>
      <c r="L147" s="21">
        <f>((SUM(B147:K147)*1e9)/10)/1e9</f>
        <v/>
      </c>
      <c r="M147" s="22">
        <f>IFERROR((K147-B147)/B147,)</f>
        <v/>
      </c>
      <c r="N147" s="20">
        <f>IFERROR(INDEX(Options!$J$2:$J$1611,MATCH(A147, Options!$G$2:$G$1611,0)), )</f>
        <v/>
      </c>
      <c r="O147" s="20">
        <f>IFERROR(INDEX(Options!$I$2:$I$1611,MATCH(A147, Options!$G$2:$G$1611,0)), )</f>
        <v/>
      </c>
    </row>
    <row r="148">
      <c r="A148" s="20" t="inlineStr">
        <is>
          <t>ROU</t>
        </is>
      </c>
      <c r="B148" s="20" t="n">
        <v>266.13</v>
      </c>
      <c r="C148" s="20" t="n">
        <v>278.98</v>
      </c>
      <c r="D148" s="20" t="n">
        <v>289.66</v>
      </c>
      <c r="E148" s="20" t="n">
        <v>300.61</v>
      </c>
      <c r="F148" s="20" t="n">
        <v>311.32</v>
      </c>
      <c r="G148" s="20" t="n">
        <v>322.24</v>
      </c>
      <c r="H148" s="20" t="n">
        <v>333.55</v>
      </c>
      <c r="I148" s="20" t="n">
        <v>345.26</v>
      </c>
      <c r="J148" s="20" t="n">
        <v>357.38</v>
      </c>
      <c r="K148" s="20" t="n">
        <v>369.92</v>
      </c>
      <c r="L148" s="21">
        <f>((SUM(B148:K148)*1e9)/10)/1e9</f>
        <v/>
      </c>
      <c r="M148" s="22">
        <f>IFERROR((K148-B148)/B148,)</f>
        <v/>
      </c>
      <c r="N148" s="20">
        <f>IFERROR(INDEX(Options!$J$2:$J$1611,MATCH(A148, Options!$G$2:$G$1611,0)), )</f>
        <v/>
      </c>
      <c r="O148" s="20">
        <f>IFERROR(INDEX(Options!$I$2:$I$1611,MATCH(A148, Options!$G$2:$G$1611,0)), )</f>
        <v/>
      </c>
    </row>
    <row r="149">
      <c r="A149" s="20" t="inlineStr">
        <is>
          <t>RUS</t>
        </is>
      </c>
      <c r="B149" s="20" t="n">
        <v>1547.91</v>
      </c>
      <c r="C149" s="20" t="n">
        <v>1593.53</v>
      </c>
      <c r="D149" s="20" t="n">
        <v>1625.4</v>
      </c>
      <c r="E149" s="20" t="n">
        <v>1654.66</v>
      </c>
      <c r="F149" s="20" t="n">
        <v>1682.79</v>
      </c>
      <c r="G149" s="20" t="n">
        <v>1709.71</v>
      </c>
      <c r="H149" s="20" t="n">
        <v>1737.07</v>
      </c>
      <c r="I149" s="20" t="n">
        <v>1764.86</v>
      </c>
      <c r="J149" s="20" t="n">
        <v>1793.1</v>
      </c>
      <c r="K149" s="20" t="n">
        <v>1821.79</v>
      </c>
      <c r="L149" s="21">
        <f>((SUM(B149:K149)*1e9)/10)/1e9</f>
        <v/>
      </c>
      <c r="M149" s="22">
        <f>IFERROR((K149-B149)/B149,)</f>
        <v/>
      </c>
      <c r="N149" s="20">
        <f>IFERROR(INDEX(Options!$J$2:$J$1611,MATCH(A149, Options!$G$2:$G$1611,0)), )</f>
        <v/>
      </c>
      <c r="O149" s="20">
        <f>IFERROR(INDEX(Options!$I$2:$I$1611,MATCH(A149, Options!$G$2:$G$1611,0)), )</f>
        <v/>
      </c>
    </row>
    <row r="150">
      <c r="A150" s="20" t="inlineStr">
        <is>
          <t>RWA</t>
        </is>
      </c>
      <c r="B150" s="20" t="n">
        <v>10.86</v>
      </c>
      <c r="C150" s="20" t="n">
        <v>11.62</v>
      </c>
      <c r="D150" s="20" t="n">
        <v>12.56</v>
      </c>
      <c r="E150" s="20" t="n">
        <v>13.5</v>
      </c>
      <c r="F150" s="20" t="n">
        <v>14.51</v>
      </c>
      <c r="G150" s="20" t="n">
        <v>15.39</v>
      </c>
      <c r="H150" s="20" t="n">
        <v>16.33</v>
      </c>
      <c r="I150" s="20" t="n">
        <v>17.32</v>
      </c>
      <c r="J150" s="20" t="n">
        <v>18.37</v>
      </c>
      <c r="K150" s="20" t="n">
        <v>19.48</v>
      </c>
      <c r="L150" s="21">
        <f>((SUM(B150:K150)*1e9)/10)/1e9</f>
        <v/>
      </c>
      <c r="M150" s="22">
        <f>IFERROR((K150-B150)/B150,)</f>
        <v/>
      </c>
      <c r="N150" s="20">
        <f>IFERROR(INDEX(Options!$J$2:$J$1611,MATCH(A150, Options!$G$2:$G$1611,0)), )</f>
        <v/>
      </c>
      <c r="O150" s="20">
        <f>IFERROR(INDEX(Options!$I$2:$I$1611,MATCH(A150, Options!$G$2:$G$1611,0)), )</f>
        <v/>
      </c>
    </row>
    <row r="151">
      <c r="A151" s="20" t="inlineStr">
        <is>
          <t>SAU</t>
        </is>
      </c>
      <c r="B151" s="20" t="n">
        <v>719.97</v>
      </c>
      <c r="C151" s="20" t="n">
        <v>754.74</v>
      </c>
      <c r="D151" s="20" t="n">
        <v>775.71</v>
      </c>
      <c r="E151" s="20" t="n">
        <v>797.52</v>
      </c>
      <c r="F151" s="20" t="n">
        <v>819.5599999999999</v>
      </c>
      <c r="G151" s="20" t="n">
        <v>842.5700000000001</v>
      </c>
      <c r="H151" s="20" t="n">
        <v>866.22</v>
      </c>
      <c r="I151" s="20" t="n">
        <v>890.53</v>
      </c>
      <c r="J151" s="20" t="n">
        <v>915.53</v>
      </c>
      <c r="K151" s="20" t="n">
        <v>941.23</v>
      </c>
      <c r="L151" s="21">
        <f>((SUM(B151:K151)*1e9)/10)/1e9</f>
        <v/>
      </c>
      <c r="M151" s="22">
        <f>IFERROR((K151-B151)/B151,)</f>
        <v/>
      </c>
      <c r="N151" s="20">
        <f>IFERROR(INDEX(Options!$J$2:$J$1611,MATCH(A151, Options!$G$2:$G$1611,0)), )</f>
        <v/>
      </c>
      <c r="O151" s="20">
        <f>IFERROR(INDEX(Options!$I$2:$I$1611,MATCH(A151, Options!$G$2:$G$1611,0)), )</f>
        <v/>
      </c>
    </row>
    <row r="152">
      <c r="A152" s="20" t="inlineStr">
        <is>
          <t>SDN</t>
        </is>
      </c>
      <c r="B152" s="20" t="n">
        <v>34.71</v>
      </c>
      <c r="C152" s="20" t="n">
        <v>35.92</v>
      </c>
      <c r="D152" s="20" t="n">
        <v>37.72</v>
      </c>
      <c r="E152" s="20" t="n">
        <v>40.17</v>
      </c>
      <c r="F152" s="20" t="n">
        <v>42.9</v>
      </c>
      <c r="G152" s="20" t="n">
        <v>45.69</v>
      </c>
      <c r="H152" s="20" t="n">
        <v>48.66</v>
      </c>
      <c r="I152" s="20" t="n">
        <v>51.82</v>
      </c>
      <c r="J152" s="20" t="n">
        <v>55.19</v>
      </c>
      <c r="K152" s="20" t="n">
        <v>58.78</v>
      </c>
      <c r="L152" s="21">
        <f>((SUM(B152:K152)*1e9)/10)/1e9</f>
        <v/>
      </c>
      <c r="M152" s="22">
        <f>IFERROR((K152-B152)/B152,)</f>
        <v/>
      </c>
      <c r="N152" s="20">
        <f>IFERROR(INDEX(Options!$J$2:$J$1611,MATCH(A152, Options!$G$2:$G$1611,0)), )</f>
        <v/>
      </c>
      <c r="O152" s="20">
        <f>IFERROR(INDEX(Options!$I$2:$I$1611,MATCH(A152, Options!$G$2:$G$1611,0)), )</f>
        <v/>
      </c>
    </row>
    <row r="153">
      <c r="A153" s="20" t="inlineStr">
        <is>
          <t>SEN</t>
        </is>
      </c>
      <c r="B153" s="20" t="n">
        <v>25.85</v>
      </c>
      <c r="C153" s="20" t="n">
        <v>27.28</v>
      </c>
      <c r="D153" s="20" t="n">
        <v>30.22</v>
      </c>
      <c r="E153" s="20" t="n">
        <v>32.08</v>
      </c>
      <c r="F153" s="20" t="n">
        <v>33.81</v>
      </c>
      <c r="G153" s="20" t="n">
        <v>35.61</v>
      </c>
      <c r="H153" s="20" t="n">
        <v>37.52</v>
      </c>
      <c r="I153" s="20" t="n">
        <v>39.53</v>
      </c>
      <c r="J153" s="20" t="n">
        <v>41.64</v>
      </c>
      <c r="K153" s="20" t="n">
        <v>43.87</v>
      </c>
      <c r="L153" s="21">
        <f>((SUM(B153:K153)*1e9)/10)/1e9</f>
        <v/>
      </c>
      <c r="M153" s="22">
        <f>IFERROR((K153-B153)/B153,)</f>
        <v/>
      </c>
      <c r="N153" s="20">
        <f>IFERROR(INDEX(Options!$J$2:$J$1611,MATCH(A153, Options!$G$2:$G$1611,0)), )</f>
        <v/>
      </c>
      <c r="O153" s="20">
        <f>IFERROR(INDEX(Options!$I$2:$I$1611,MATCH(A153, Options!$G$2:$G$1611,0)), )</f>
        <v/>
      </c>
    </row>
    <row r="154">
      <c r="A154" s="20" t="inlineStr">
        <is>
          <t>SGP</t>
        </is>
      </c>
      <c r="B154" s="20" t="n">
        <v>360.48</v>
      </c>
      <c r="C154" s="20" t="n">
        <v>372.09</v>
      </c>
      <c r="D154" s="20" t="n">
        <v>382.24</v>
      </c>
      <c r="E154" s="20" t="n">
        <v>392.35</v>
      </c>
      <c r="F154" s="20" t="n">
        <v>402.1</v>
      </c>
      <c r="G154" s="20" t="n">
        <v>412.25</v>
      </c>
      <c r="H154" s="20" t="n">
        <v>422.65</v>
      </c>
      <c r="I154" s="20" t="n">
        <v>433.31</v>
      </c>
      <c r="J154" s="20" t="n">
        <v>444.25</v>
      </c>
      <c r="K154" s="20" t="n">
        <v>455.45</v>
      </c>
      <c r="L154" s="21">
        <f>((SUM(B154:K154)*1e9)/10)/1e9</f>
        <v/>
      </c>
      <c r="M154" s="22">
        <f>IFERROR((K154-B154)/B154,)</f>
        <v/>
      </c>
      <c r="N154" s="20">
        <f>IFERROR(INDEX(Options!$J$2:$J$1611,MATCH(A154, Options!$G$2:$G$1611,0)), )</f>
        <v/>
      </c>
      <c r="O154" s="20">
        <f>IFERROR(INDEX(Options!$I$2:$I$1611,MATCH(A154, Options!$G$2:$G$1611,0)), )</f>
        <v/>
      </c>
    </row>
    <row r="155">
      <c r="A155" s="20" t="inlineStr">
        <is>
          <t>SLB</t>
        </is>
      </c>
      <c r="B155" s="20" t="n">
        <v>1.58</v>
      </c>
      <c r="C155" s="20" t="n">
        <v>1.65</v>
      </c>
      <c r="D155" s="20" t="n">
        <v>1.72</v>
      </c>
      <c r="E155" s="20" t="n">
        <v>1.78</v>
      </c>
      <c r="F155" s="20" t="n">
        <v>1.84</v>
      </c>
      <c r="G155" s="20" t="n">
        <v>1.89</v>
      </c>
      <c r="H155" s="20" t="n">
        <v>1.94</v>
      </c>
      <c r="I155" s="20" t="n">
        <v>2</v>
      </c>
      <c r="J155" s="20" t="n">
        <v>2.06</v>
      </c>
      <c r="K155" s="20" t="n">
        <v>2.12</v>
      </c>
      <c r="L155" s="21">
        <f>((SUM(B155:K155)*1e9)/10)/1e9</f>
        <v/>
      </c>
      <c r="M155" s="22">
        <f>IFERROR((K155-B155)/B155,)</f>
        <v/>
      </c>
      <c r="N155" s="20">
        <f>IFERROR(INDEX(Options!$J$2:$J$1611,MATCH(A155, Options!$G$2:$G$1611,0)), )</f>
        <v/>
      </c>
      <c r="O155" s="20">
        <f>IFERROR(INDEX(Options!$I$2:$I$1611,MATCH(A155, Options!$G$2:$G$1611,0)), )</f>
        <v/>
      </c>
    </row>
    <row r="156">
      <c r="A156" s="20" t="inlineStr">
        <is>
          <t>SLE</t>
        </is>
      </c>
      <c r="B156" s="20" t="n">
        <v>4.34</v>
      </c>
      <c r="C156" s="20" t="n">
        <v>4.59</v>
      </c>
      <c r="D156" s="20" t="n">
        <v>4.79</v>
      </c>
      <c r="E156" s="20" t="n">
        <v>5.03</v>
      </c>
      <c r="F156" s="20" t="n">
        <v>5.27</v>
      </c>
      <c r="G156" s="20" t="n">
        <v>5.49</v>
      </c>
      <c r="H156" s="20" t="n">
        <v>5.72</v>
      </c>
      <c r="I156" s="20" t="n">
        <v>5.97</v>
      </c>
      <c r="J156" s="20" t="n">
        <v>6.22</v>
      </c>
      <c r="K156" s="20" t="n">
        <v>6.48</v>
      </c>
      <c r="L156" s="21">
        <f>((SUM(B156:K156)*1e9)/10)/1e9</f>
        <v/>
      </c>
      <c r="M156" s="22">
        <f>IFERROR((K156-B156)/B156,)</f>
        <v/>
      </c>
      <c r="N156" s="20">
        <f>IFERROR(INDEX(Options!$J$2:$J$1611,MATCH(A156, Options!$G$2:$G$1611,0)), )</f>
        <v/>
      </c>
      <c r="O156" s="20">
        <f>IFERROR(INDEX(Options!$I$2:$I$1611,MATCH(A156, Options!$G$2:$G$1611,0)), )</f>
        <v/>
      </c>
    </row>
    <row r="157">
      <c r="A157" s="20" t="inlineStr">
        <is>
          <t>SLV</t>
        </is>
      </c>
      <c r="B157" s="20" t="n">
        <v>26.86</v>
      </c>
      <c r="C157" s="20" t="n">
        <v>27.81</v>
      </c>
      <c r="D157" s="20" t="n">
        <v>28.46</v>
      </c>
      <c r="E157" s="20" t="n">
        <v>29.1</v>
      </c>
      <c r="F157" s="20" t="n">
        <v>29.7</v>
      </c>
      <c r="G157" s="20" t="n">
        <v>30.23</v>
      </c>
      <c r="H157" s="20" t="n">
        <v>30.78</v>
      </c>
      <c r="I157" s="20" t="n">
        <v>31.33</v>
      </c>
      <c r="J157" s="20" t="n">
        <v>31.9</v>
      </c>
      <c r="K157" s="20" t="n">
        <v>32.47</v>
      </c>
      <c r="L157" s="21">
        <f>((SUM(B157:K157)*1e9)/10)/1e9</f>
        <v/>
      </c>
      <c r="M157" s="22">
        <f>IFERROR((K157-B157)/B157,)</f>
        <v/>
      </c>
      <c r="N157" s="20">
        <f>IFERROR(INDEX(Options!$J$2:$J$1611,MATCH(A157, Options!$G$2:$G$1611,0)), )</f>
        <v/>
      </c>
      <c r="O157" s="20">
        <f>IFERROR(INDEX(Options!$I$2:$I$1611,MATCH(A157, Options!$G$2:$G$1611,0)), )</f>
        <v/>
      </c>
    </row>
    <row r="158">
      <c r="A158" s="20" t="inlineStr">
        <is>
          <t>SMR</t>
        </is>
      </c>
      <c r="B158" s="20" t="n">
        <v>1.64</v>
      </c>
      <c r="C158" s="20" t="n">
        <v>1.7</v>
      </c>
      <c r="D158" s="20" t="n">
        <v>1.73</v>
      </c>
      <c r="E158" s="20" t="n">
        <v>1.75</v>
      </c>
      <c r="F158" s="20" t="n">
        <v>1.77</v>
      </c>
      <c r="G158" s="20" t="n">
        <v>1.79</v>
      </c>
      <c r="H158" s="20" t="n">
        <v>1.82</v>
      </c>
      <c r="I158" s="20" t="n">
        <v>1.84</v>
      </c>
      <c r="J158" s="20" t="n">
        <v>1.86</v>
      </c>
      <c r="K158" s="20" t="n">
        <v>1.89</v>
      </c>
      <c r="L158" s="21">
        <f>((SUM(B158:K158)*1e9)/10)/1e9</f>
        <v/>
      </c>
      <c r="M158" s="22">
        <f>IFERROR((K158-B158)/B158,)</f>
        <v/>
      </c>
      <c r="N158" s="20">
        <f>IFERROR(INDEX(Options!$J$2:$J$1611,MATCH(A158, Options!$G$2:$G$1611,0)), )</f>
        <v/>
      </c>
      <c r="O158" s="20">
        <f>IFERROR(INDEX(Options!$I$2:$I$1611,MATCH(A158, Options!$G$2:$G$1611,0)), )</f>
        <v/>
      </c>
    </row>
    <row r="159">
      <c r="A159" s="20" t="inlineStr">
        <is>
          <t>SOM</t>
        </is>
      </c>
      <c r="B159" s="20" t="n">
        <v>5.07</v>
      </c>
      <c r="C159" s="20" t="n">
        <v>5.27</v>
      </c>
      <c r="D159" s="20" t="n">
        <v>5.46</v>
      </c>
      <c r="E159" s="20" t="n">
        <v>5.67</v>
      </c>
      <c r="F159" s="20" t="n">
        <v>5.9</v>
      </c>
      <c r="G159" s="20" t="n">
        <v>6.15</v>
      </c>
      <c r="H159" s="20" t="n">
        <v>6.42</v>
      </c>
      <c r="I159" s="20" t="n">
        <v>6.69</v>
      </c>
      <c r="J159" s="20" t="n">
        <v>6.98</v>
      </c>
      <c r="K159" s="20" t="n">
        <v>7.28</v>
      </c>
      <c r="L159" s="21">
        <f>((SUM(B159:K159)*1e9)/10)/1e9</f>
        <v/>
      </c>
      <c r="M159" s="22">
        <f>IFERROR((K159-B159)/B159,)</f>
        <v/>
      </c>
      <c r="N159" s="20">
        <f>IFERROR(INDEX(Options!$J$2:$J$1611,MATCH(A159, Options!$G$2:$G$1611,0)), )</f>
        <v/>
      </c>
      <c r="O159" s="20">
        <f>IFERROR(INDEX(Options!$I$2:$I$1611,MATCH(A159, Options!$G$2:$G$1611,0)), )</f>
        <v/>
      </c>
    </row>
    <row r="160">
      <c r="A160" s="20" t="inlineStr">
        <is>
          <t>SRB</t>
        </is>
      </c>
      <c r="B160" s="20" t="n">
        <v>56.42</v>
      </c>
      <c r="C160" s="20" t="n">
        <v>58.96</v>
      </c>
      <c r="D160" s="20" t="n">
        <v>61.62</v>
      </c>
      <c r="E160" s="20" t="n">
        <v>64.08</v>
      </c>
      <c r="F160" s="20" t="n">
        <v>66.67</v>
      </c>
      <c r="G160" s="20" t="n">
        <v>69.37</v>
      </c>
      <c r="H160" s="20" t="n">
        <v>72.17</v>
      </c>
      <c r="I160" s="20" t="n">
        <v>75.08</v>
      </c>
      <c r="J160" s="20" t="n">
        <v>78.11</v>
      </c>
      <c r="K160" s="20" t="n">
        <v>81.26000000000001</v>
      </c>
      <c r="L160" s="21">
        <f>((SUM(B160:K160)*1e9)/10)/1e9</f>
        <v/>
      </c>
      <c r="M160" s="22">
        <f>IFERROR((K160-B160)/B160,)</f>
        <v/>
      </c>
      <c r="N160" s="20">
        <f>IFERROR(INDEX(Options!$J$2:$J$1611,MATCH(A160, Options!$G$2:$G$1611,0)), )</f>
        <v/>
      </c>
      <c r="O160" s="20">
        <f>IFERROR(INDEX(Options!$I$2:$I$1611,MATCH(A160, Options!$G$2:$G$1611,0)), )</f>
        <v/>
      </c>
    </row>
    <row r="161">
      <c r="A161" s="20" t="inlineStr">
        <is>
          <t>SSD</t>
        </is>
      </c>
      <c r="B161" s="20" t="n">
        <v>4.68</v>
      </c>
      <c r="C161" s="20" t="n">
        <v>4.98</v>
      </c>
      <c r="D161" s="20" t="n">
        <v>5.26</v>
      </c>
      <c r="E161" s="20" t="n">
        <v>5.5</v>
      </c>
      <c r="F161" s="20" t="n">
        <v>5.75</v>
      </c>
      <c r="G161" s="20" t="n">
        <v>6</v>
      </c>
      <c r="H161" s="20" t="n">
        <v>6.27</v>
      </c>
      <c r="I161" s="20" t="n">
        <v>6.54</v>
      </c>
      <c r="J161" s="20" t="n">
        <v>6.83</v>
      </c>
      <c r="K161" s="20" t="n">
        <v>7.13</v>
      </c>
      <c r="L161" s="21">
        <f>((SUM(B161:K161)*1e9)/10)/1e9</f>
        <v/>
      </c>
      <c r="M161" s="22">
        <f>IFERROR((K161-B161)/B161,)</f>
        <v/>
      </c>
      <c r="N161" s="20">
        <f>IFERROR(INDEX(Options!$J$2:$J$1611,MATCH(A161, Options!$G$2:$G$1611,0)), )</f>
        <v/>
      </c>
      <c r="O161" s="20">
        <f>IFERROR(INDEX(Options!$I$2:$I$1611,MATCH(A161, Options!$G$2:$G$1611,0)), )</f>
        <v/>
      </c>
    </row>
    <row r="162">
      <c r="A162" s="20" t="inlineStr">
        <is>
          <t>STP</t>
        </is>
      </c>
      <c r="B162" s="20" t="n">
        <v>0.49</v>
      </c>
      <c r="C162" s="20" t="n">
        <v>0.5</v>
      </c>
      <c r="D162" s="20" t="n">
        <v>0.52</v>
      </c>
      <c r="E162" s="20" t="n">
        <v>0.54</v>
      </c>
      <c r="F162" s="20" t="n">
        <v>0.5600000000000001</v>
      </c>
      <c r="G162" s="20" t="n">
        <v>0.58</v>
      </c>
      <c r="H162" s="20" t="n">
        <v>0.6</v>
      </c>
      <c r="I162" s="20" t="n">
        <v>0.62</v>
      </c>
      <c r="J162" s="20" t="n">
        <v>0.65</v>
      </c>
      <c r="K162" s="20" t="n">
        <v>0.68</v>
      </c>
      <c r="L162" s="21">
        <f>((SUM(B162:K162)*1e9)/10)/1e9</f>
        <v/>
      </c>
      <c r="M162" s="22">
        <f>IFERROR((K162-B162)/B162,)</f>
        <v/>
      </c>
      <c r="N162" s="20">
        <f>IFERROR(INDEX(Options!$J$2:$J$1611,MATCH(A162, Options!$G$2:$G$1611,0)), )</f>
        <v/>
      </c>
      <c r="O162" s="20">
        <f>IFERROR(INDEX(Options!$I$2:$I$1611,MATCH(A162, Options!$G$2:$G$1611,0)), )</f>
        <v/>
      </c>
    </row>
    <row r="163">
      <c r="A163" s="20" t="inlineStr">
        <is>
          <t>SUR</t>
        </is>
      </c>
      <c r="B163" s="20" t="n">
        <v>2.9</v>
      </c>
      <c r="C163" s="20" t="n">
        <v>2.95</v>
      </c>
      <c r="D163" s="20" t="n">
        <v>3.01</v>
      </c>
      <c r="E163" s="20" t="n">
        <v>3.06</v>
      </c>
      <c r="F163" s="20" t="n">
        <v>3.1</v>
      </c>
      <c r="G163" s="20" t="n">
        <v>3.13</v>
      </c>
      <c r="H163" s="20" t="n">
        <v>3.16</v>
      </c>
      <c r="I163" s="20" t="n">
        <v>3.19</v>
      </c>
      <c r="J163" s="20" t="n">
        <v>3.22</v>
      </c>
      <c r="K163" s="20" t="n">
        <v>3.26</v>
      </c>
      <c r="L163" s="21">
        <f>((SUM(B163:K163)*1e9)/10)/1e9</f>
        <v/>
      </c>
      <c r="M163" s="22">
        <f>IFERROR((K163-B163)/B163,)</f>
        <v/>
      </c>
      <c r="N163" s="20">
        <f>IFERROR(INDEX(Options!$J$2:$J$1611,MATCH(A163, Options!$G$2:$G$1611,0)), )</f>
        <v/>
      </c>
      <c r="O163" s="20">
        <f>IFERROR(INDEX(Options!$I$2:$I$1611,MATCH(A163, Options!$G$2:$G$1611,0)), )</f>
        <v/>
      </c>
    </row>
    <row r="164">
      <c r="A164" s="20" t="inlineStr">
        <is>
          <t>SVK</t>
        </is>
      </c>
      <c r="B164" s="20" t="n">
        <v>109.12</v>
      </c>
      <c r="C164" s="20" t="n">
        <v>114.79</v>
      </c>
      <c r="D164" s="20" t="n">
        <v>119.76</v>
      </c>
      <c r="E164" s="20" t="n">
        <v>123.83</v>
      </c>
      <c r="F164" s="20" t="n">
        <v>127.66</v>
      </c>
      <c r="G164" s="20" t="n">
        <v>131.02</v>
      </c>
      <c r="H164" s="20" t="n">
        <v>134.46</v>
      </c>
      <c r="I164" s="20" t="n">
        <v>137.99</v>
      </c>
      <c r="J164" s="20" t="n">
        <v>141.62</v>
      </c>
      <c r="K164" s="20" t="n">
        <v>145.34</v>
      </c>
      <c r="L164" s="21">
        <f>((SUM(B164:K164)*1e9)/10)/1e9</f>
        <v/>
      </c>
      <c r="M164" s="22">
        <f>IFERROR((K164-B164)/B164,)</f>
        <v/>
      </c>
      <c r="N164" s="20">
        <f>IFERROR(INDEX(Options!$J$2:$J$1611,MATCH(A164, Options!$G$2:$G$1611,0)), )</f>
        <v/>
      </c>
      <c r="O164" s="20">
        <f>IFERROR(INDEX(Options!$I$2:$I$1611,MATCH(A164, Options!$G$2:$G$1611,0)), )</f>
        <v/>
      </c>
    </row>
    <row r="165">
      <c r="A165" s="20" t="inlineStr">
        <is>
          <t>SVN</t>
        </is>
      </c>
      <c r="B165" s="20" t="n">
        <v>56.93</v>
      </c>
      <c r="C165" s="20" t="n">
        <v>59.53</v>
      </c>
      <c r="D165" s="20" t="n">
        <v>61.74</v>
      </c>
      <c r="E165" s="20" t="n">
        <v>63.63</v>
      </c>
      <c r="F165" s="20" t="n">
        <v>65.47</v>
      </c>
      <c r="G165" s="20" t="n">
        <v>67.36</v>
      </c>
      <c r="H165" s="20" t="n">
        <v>69.31</v>
      </c>
      <c r="I165" s="20" t="n">
        <v>71.31</v>
      </c>
      <c r="J165" s="20" t="n">
        <v>73.38</v>
      </c>
      <c r="K165" s="20" t="n">
        <v>75.5</v>
      </c>
      <c r="L165" s="21">
        <f>((SUM(B165:K165)*1e9)/10)/1e9</f>
        <v/>
      </c>
      <c r="M165" s="22">
        <f>IFERROR((K165-B165)/B165,)</f>
        <v/>
      </c>
      <c r="N165" s="20">
        <f>IFERROR(INDEX(Options!$J$2:$J$1611,MATCH(A165, Options!$G$2:$G$1611,0)), )</f>
        <v/>
      </c>
      <c r="O165" s="20">
        <f>IFERROR(INDEX(Options!$I$2:$I$1611,MATCH(A165, Options!$G$2:$G$1611,0)), )</f>
        <v/>
      </c>
    </row>
    <row r="166">
      <c r="A166" s="20" t="inlineStr">
        <is>
          <t>SWE</t>
        </is>
      </c>
      <c r="B166" s="20" t="n">
        <v>562.9</v>
      </c>
      <c r="C166" s="20" t="n">
        <v>581.92</v>
      </c>
      <c r="D166" s="20" t="n">
        <v>598.25</v>
      </c>
      <c r="E166" s="20" t="n">
        <v>610</v>
      </c>
      <c r="F166" s="20" t="n">
        <v>622.15</v>
      </c>
      <c r="G166" s="20" t="n">
        <v>634.3</v>
      </c>
      <c r="H166" s="20" t="n">
        <v>646.6799999999999</v>
      </c>
      <c r="I166" s="20" t="n">
        <v>659.3</v>
      </c>
      <c r="J166" s="20" t="n">
        <v>672.17</v>
      </c>
      <c r="K166" s="20" t="n">
        <v>685.29</v>
      </c>
      <c r="L166" s="21">
        <f>((SUM(B166:K166)*1e9)/10)/1e9</f>
        <v/>
      </c>
      <c r="M166" s="22">
        <f>IFERROR((K166-B166)/B166,)</f>
        <v/>
      </c>
      <c r="N166" s="20">
        <f>IFERROR(INDEX(Options!$J$2:$J$1611,MATCH(A166, Options!$G$2:$G$1611,0)), )</f>
        <v/>
      </c>
      <c r="O166" s="20">
        <f>IFERROR(INDEX(Options!$I$2:$I$1611,MATCH(A166, Options!$G$2:$G$1611,0)), )</f>
        <v/>
      </c>
    </row>
    <row r="167">
      <c r="A167" s="20" t="inlineStr">
        <is>
          <t>SWZ</t>
        </is>
      </c>
      <c r="B167" s="20" t="n">
        <v>4.04</v>
      </c>
      <c r="C167" s="20" t="n">
        <v>4.11</v>
      </c>
      <c r="D167" s="20" t="n">
        <v>4.18</v>
      </c>
      <c r="E167" s="20" t="n">
        <v>4.26</v>
      </c>
      <c r="F167" s="20" t="n">
        <v>4.35</v>
      </c>
      <c r="G167" s="20" t="n">
        <v>4.45</v>
      </c>
      <c r="H167" s="20" t="n">
        <v>4.54</v>
      </c>
      <c r="I167" s="20" t="n">
        <v>4.64</v>
      </c>
      <c r="J167" s="20" t="n">
        <v>4.74</v>
      </c>
      <c r="K167" s="20" t="n">
        <v>4.85</v>
      </c>
      <c r="L167" s="21">
        <f>((SUM(B167:K167)*1e9)/10)/1e9</f>
        <v/>
      </c>
      <c r="M167" s="22">
        <f>IFERROR((K167-B167)/B167,)</f>
        <v/>
      </c>
      <c r="N167" s="20">
        <f>IFERROR(INDEX(Options!$J$2:$J$1611,MATCH(A167, Options!$G$2:$G$1611,0)), )</f>
        <v/>
      </c>
      <c r="O167" s="20">
        <f>IFERROR(INDEX(Options!$I$2:$I$1611,MATCH(A167, Options!$G$2:$G$1611,0)), )</f>
        <v/>
      </c>
    </row>
    <row r="168">
      <c r="A168" s="20" t="inlineStr">
        <is>
          <t>SYC</t>
        </is>
      </c>
      <c r="B168" s="20" t="n">
        <v>1.22</v>
      </c>
      <c r="C168" s="20" t="n">
        <v>1.31</v>
      </c>
      <c r="D168" s="20" t="n">
        <v>1.4</v>
      </c>
      <c r="E168" s="20" t="n">
        <v>1.47</v>
      </c>
      <c r="F168" s="20" t="n">
        <v>1.54</v>
      </c>
      <c r="G168" s="20" t="n">
        <v>1.62</v>
      </c>
      <c r="H168" s="20" t="n">
        <v>1.69</v>
      </c>
      <c r="I168" s="20" t="n">
        <v>1.77</v>
      </c>
      <c r="J168" s="20" t="n">
        <v>1.86</v>
      </c>
      <c r="K168" s="20" t="n">
        <v>1.95</v>
      </c>
      <c r="L168" s="21">
        <f>((SUM(B168:K168)*1e9)/10)/1e9</f>
        <v/>
      </c>
      <c r="M168" s="22">
        <f>IFERROR((K168-B168)/B168,)</f>
        <v/>
      </c>
      <c r="N168" s="20">
        <f>IFERROR(INDEX(Options!$J$2:$J$1611,MATCH(A168, Options!$G$2:$G$1611,0)), )</f>
        <v/>
      </c>
      <c r="O168" s="20">
        <f>IFERROR(INDEX(Options!$I$2:$I$1611,MATCH(A168, Options!$G$2:$G$1611,0)), )</f>
        <v/>
      </c>
    </row>
    <row r="169">
      <c r="A169" s="20" t="inlineStr">
        <is>
          <t>SYR</t>
        </is>
      </c>
      <c r="B169" s="20" t="n">
        <v/>
      </c>
      <c r="C169" s="20" t="n">
        <v/>
      </c>
      <c r="D169" s="20" t="n">
        <v/>
      </c>
      <c r="E169" s="20" t="n">
        <v/>
      </c>
      <c r="F169" s="20" t="n">
        <v/>
      </c>
      <c r="G169" s="20" t="n">
        <v/>
      </c>
      <c r="H169" s="20" t="n">
        <v/>
      </c>
      <c r="I169" s="20" t="n">
        <v/>
      </c>
      <c r="J169" s="20" t="n">
        <v/>
      </c>
      <c r="K169" s="20" t="n">
        <v/>
      </c>
      <c r="L169" s="21">
        <f>((SUM(B169:K169)*1e9)/10)/1e9</f>
        <v/>
      </c>
      <c r="M169" s="22">
        <f>IFERROR((K169-B169)/B169,)</f>
        <v/>
      </c>
      <c r="N169" s="20">
        <f>IFERROR(INDEX(Options!$J$2:$J$1611,MATCH(A169, Options!$G$2:$G$1611,0)), )</f>
        <v/>
      </c>
      <c r="O169" s="20">
        <f>IFERROR(INDEX(Options!$I$2:$I$1611,MATCH(A169, Options!$G$2:$G$1611,0)), )</f>
        <v/>
      </c>
    </row>
    <row r="170">
      <c r="A170" s="20" t="inlineStr">
        <is>
          <t>TCD</t>
        </is>
      </c>
      <c r="B170" s="20" t="n">
        <v>10.94</v>
      </c>
      <c r="C170" s="20" t="n">
        <v>11.2</v>
      </c>
      <c r="D170" s="20" t="n">
        <v>11.48</v>
      </c>
      <c r="E170" s="20" t="n">
        <v>11.98</v>
      </c>
      <c r="F170" s="20" t="n">
        <v>12.51</v>
      </c>
      <c r="G170" s="20" t="n">
        <v>12.99</v>
      </c>
      <c r="H170" s="20" t="n">
        <v>13.48</v>
      </c>
      <c r="I170" s="20" t="n">
        <v>14</v>
      </c>
      <c r="J170" s="20" t="n">
        <v>14.53</v>
      </c>
      <c r="K170" s="20" t="n">
        <v>15.08</v>
      </c>
      <c r="L170" s="21">
        <f>((SUM(B170:K170)*1e9)/10)/1e9</f>
        <v/>
      </c>
      <c r="M170" s="22">
        <f>IFERROR((K170-B170)/B170,)</f>
        <v/>
      </c>
      <c r="N170" s="20">
        <f>IFERROR(INDEX(Options!$J$2:$J$1611,MATCH(A170, Options!$G$2:$G$1611,0)), )</f>
        <v/>
      </c>
      <c r="O170" s="20">
        <f>IFERROR(INDEX(Options!$I$2:$I$1611,MATCH(A170, Options!$G$2:$G$1611,0)), )</f>
        <v/>
      </c>
    </row>
    <row r="171">
      <c r="A171" s="20" t="inlineStr">
        <is>
          <t>TGO</t>
        </is>
      </c>
      <c r="B171" s="20" t="n">
        <v>7.95</v>
      </c>
      <c r="C171" s="20" t="n">
        <v>8.42</v>
      </c>
      <c r="D171" s="20" t="n">
        <v>8.93</v>
      </c>
      <c r="E171" s="20" t="n">
        <v>9.49</v>
      </c>
      <c r="F171" s="20" t="n">
        <v>10.11</v>
      </c>
      <c r="G171" s="20" t="n">
        <v>10.77</v>
      </c>
      <c r="H171" s="20" t="n">
        <v>11.47</v>
      </c>
      <c r="I171" s="20" t="n">
        <v>12.21</v>
      </c>
      <c r="J171" s="20" t="n">
        <v>13.01</v>
      </c>
      <c r="K171" s="20" t="n">
        <v>13.85</v>
      </c>
      <c r="L171" s="21">
        <f>((SUM(B171:K171)*1e9)/10)/1e9</f>
        <v/>
      </c>
      <c r="M171" s="22">
        <f>IFERROR((K171-B171)/B171,)</f>
        <v/>
      </c>
      <c r="N171" s="20">
        <f>IFERROR(INDEX(Options!$J$2:$J$1611,MATCH(A171, Options!$G$2:$G$1611,0)), )</f>
        <v/>
      </c>
      <c r="O171" s="20">
        <f>IFERROR(INDEX(Options!$I$2:$I$1611,MATCH(A171, Options!$G$2:$G$1611,0)), )</f>
        <v/>
      </c>
    </row>
    <row r="172">
      <c r="A172" s="20" t="inlineStr">
        <is>
          <t>THA</t>
        </is>
      </c>
      <c r="B172" s="20" t="n">
        <v>506.53</v>
      </c>
      <c r="C172" s="20" t="n">
        <v>529.13</v>
      </c>
      <c r="D172" s="20" t="n">
        <v>550.49</v>
      </c>
      <c r="E172" s="20" t="n">
        <v>570.21</v>
      </c>
      <c r="F172" s="20" t="n">
        <v>590.15</v>
      </c>
      <c r="G172" s="20" t="n">
        <v>611.21</v>
      </c>
      <c r="H172" s="20" t="n">
        <v>633.01</v>
      </c>
      <c r="I172" s="20" t="n">
        <v>655.6</v>
      </c>
      <c r="J172" s="20" t="n">
        <v>678.99</v>
      </c>
      <c r="K172" s="20" t="n">
        <v>703.22</v>
      </c>
      <c r="L172" s="21">
        <f>((SUM(B172:K172)*1e9)/10)/1e9</f>
        <v/>
      </c>
      <c r="M172" s="22">
        <f>IFERROR((K172-B172)/B172,)</f>
        <v/>
      </c>
      <c r="N172" s="20">
        <f>IFERROR(INDEX(Options!$J$2:$J$1611,MATCH(A172, Options!$G$2:$G$1611,0)), )</f>
        <v/>
      </c>
      <c r="O172" s="20">
        <f>IFERROR(INDEX(Options!$I$2:$I$1611,MATCH(A172, Options!$G$2:$G$1611,0)), )</f>
        <v/>
      </c>
    </row>
    <row r="173">
      <c r="A173" s="20" t="inlineStr">
        <is>
          <t>TJK</t>
        </is>
      </c>
      <c r="B173" s="20" t="n">
        <v>8.4</v>
      </c>
      <c r="C173" s="20" t="n">
        <v>8.77</v>
      </c>
      <c r="D173" s="20" t="n">
        <v>9.130000000000001</v>
      </c>
      <c r="E173" s="20" t="n">
        <v>9.49</v>
      </c>
      <c r="F173" s="20" t="n">
        <v>9.869999999999999</v>
      </c>
      <c r="G173" s="20" t="n">
        <v>10.27</v>
      </c>
      <c r="H173" s="20" t="n">
        <v>10.68</v>
      </c>
      <c r="I173" s="20" t="n">
        <v>11.1</v>
      </c>
      <c r="J173" s="20" t="n">
        <v>11.55</v>
      </c>
      <c r="K173" s="20" t="n">
        <v>12.01</v>
      </c>
      <c r="L173" s="21">
        <f>((SUM(B173:K173)*1e9)/10)/1e9</f>
        <v/>
      </c>
      <c r="M173" s="22">
        <f>IFERROR((K173-B173)/B173,)</f>
        <v/>
      </c>
      <c r="N173" s="20">
        <f>IFERROR(INDEX(Options!$J$2:$J$1611,MATCH(A173, Options!$G$2:$G$1611,0)), )</f>
        <v/>
      </c>
      <c r="O173" s="20">
        <f>IFERROR(INDEX(Options!$I$2:$I$1611,MATCH(A173, Options!$G$2:$G$1611,0)), )</f>
        <v/>
      </c>
    </row>
    <row r="174">
      <c r="A174" s="20" t="inlineStr">
        <is>
          <t>TKM</t>
        </is>
      </c>
      <c r="B174" s="20" t="n">
        <v>47.68</v>
      </c>
      <c r="C174" s="20" t="n">
        <v>48.47</v>
      </c>
      <c r="D174" s="20" t="n">
        <v>49.31</v>
      </c>
      <c r="E174" s="20" t="n">
        <v>50.2</v>
      </c>
      <c r="F174" s="20" t="n">
        <v>51.13</v>
      </c>
      <c r="G174" s="20" t="n">
        <v>52.1</v>
      </c>
      <c r="H174" s="20" t="n">
        <v>53.1</v>
      </c>
      <c r="I174" s="20" t="n">
        <v>54.12</v>
      </c>
      <c r="J174" s="20" t="n">
        <v>55.15</v>
      </c>
      <c r="K174" s="20" t="n">
        <v>56.2</v>
      </c>
      <c r="L174" s="21">
        <f>((SUM(B174:K174)*1e9)/10)/1e9</f>
        <v/>
      </c>
      <c r="M174" s="22">
        <f>IFERROR((K174-B174)/B174,)</f>
        <v/>
      </c>
      <c r="N174" s="20">
        <f>IFERROR(INDEX(Options!$J$2:$J$1611,MATCH(A174, Options!$G$2:$G$1611,0)), )</f>
        <v/>
      </c>
      <c r="O174" s="20">
        <f>IFERROR(INDEX(Options!$I$2:$I$1611,MATCH(A174, Options!$G$2:$G$1611,0)), )</f>
        <v/>
      </c>
    </row>
    <row r="175">
      <c r="A175" s="20" t="inlineStr">
        <is>
          <t>TLS</t>
        </is>
      </c>
      <c r="B175" s="20" t="n">
        <v>1.81</v>
      </c>
      <c r="C175" s="20" t="n">
        <v>1.88</v>
      </c>
      <c r="D175" s="20" t="n">
        <v>1.93</v>
      </c>
      <c r="E175" s="20" t="n">
        <v>1.97</v>
      </c>
      <c r="F175" s="20" t="n">
        <v>2.02</v>
      </c>
      <c r="G175" s="20" t="n">
        <v>2.08</v>
      </c>
      <c r="H175" s="20" t="n">
        <v>2.14</v>
      </c>
      <c r="I175" s="20" t="n">
        <v>2.21</v>
      </c>
      <c r="J175" s="20" t="n">
        <v>2.27</v>
      </c>
      <c r="K175" s="20" t="n">
        <v>2.34</v>
      </c>
      <c r="L175" s="21">
        <f>((SUM(B175:K175)*1e9)/10)/1e9</f>
        <v/>
      </c>
      <c r="M175" s="22">
        <f>IFERROR((K175-B175)/B175,)</f>
        <v/>
      </c>
      <c r="N175" s="20">
        <f>IFERROR(INDEX(Options!$J$2:$J$1611,MATCH(A175, Options!$G$2:$G$1611,0)), )</f>
        <v/>
      </c>
      <c r="O175" s="20">
        <f>IFERROR(INDEX(Options!$I$2:$I$1611,MATCH(A175, Options!$G$2:$G$1611,0)), )</f>
        <v/>
      </c>
    </row>
    <row r="176">
      <c r="A176" s="20" t="inlineStr">
        <is>
          <t>TON</t>
        </is>
      </c>
      <c r="B176" s="20" t="n">
        <v>0.49</v>
      </c>
      <c r="C176" s="20" t="n">
        <v>0.5</v>
      </c>
      <c r="D176" s="20" t="n">
        <v>0.52</v>
      </c>
      <c r="E176" s="20" t="n">
        <v>0.54</v>
      </c>
      <c r="F176" s="20" t="n">
        <v>0.55</v>
      </c>
      <c r="G176" s="20" t="n">
        <v>0.5600000000000001</v>
      </c>
      <c r="H176" s="20" t="n">
        <v>0.57</v>
      </c>
      <c r="I176" s="20" t="n">
        <v>0.58</v>
      </c>
      <c r="J176" s="20" t="n">
        <v>0.59</v>
      </c>
      <c r="K176" s="20" t="n">
        <v>0.6</v>
      </c>
      <c r="L176" s="21">
        <f>((SUM(B176:K176)*1e9)/10)/1e9</f>
        <v/>
      </c>
      <c r="M176" s="22">
        <f>IFERROR((K176-B176)/B176,)</f>
        <v/>
      </c>
      <c r="N176" s="20">
        <f>IFERROR(INDEX(Options!$J$2:$J$1611,MATCH(A176, Options!$G$2:$G$1611,0)), )</f>
        <v/>
      </c>
      <c r="O176" s="20">
        <f>IFERROR(INDEX(Options!$I$2:$I$1611,MATCH(A176, Options!$G$2:$G$1611,0)), )</f>
        <v/>
      </c>
    </row>
    <row r="177">
      <c r="A177" s="20" t="inlineStr">
        <is>
          <t>TTO</t>
        </is>
      </c>
      <c r="B177" s="20" t="n">
        <v>21.37</v>
      </c>
      <c r="C177" s="20" t="n">
        <v>22.53</v>
      </c>
      <c r="D177" s="20" t="n">
        <v>22.99</v>
      </c>
      <c r="E177" s="20" t="n">
        <v>23.35</v>
      </c>
      <c r="F177" s="20" t="n">
        <v>23.72</v>
      </c>
      <c r="G177" s="20" t="n">
        <v>24.09</v>
      </c>
      <c r="H177" s="20" t="n">
        <v>24.47</v>
      </c>
      <c r="I177" s="20" t="n">
        <v>24.86</v>
      </c>
      <c r="J177" s="20" t="n">
        <v>25.25</v>
      </c>
      <c r="K177" s="20" t="n">
        <v>25.65</v>
      </c>
      <c r="L177" s="21">
        <f>((SUM(B177:K177)*1e9)/10)/1e9</f>
        <v/>
      </c>
      <c r="M177" s="22">
        <f>IFERROR((K177-B177)/B177,)</f>
        <v/>
      </c>
      <c r="N177" s="20">
        <f>IFERROR(INDEX(Options!$J$2:$J$1611,MATCH(A177, Options!$G$2:$G$1611,0)), )</f>
        <v/>
      </c>
      <c r="O177" s="20">
        <f>IFERROR(INDEX(Options!$I$2:$I$1611,MATCH(A177, Options!$G$2:$G$1611,0)), )</f>
        <v/>
      </c>
    </row>
    <row r="178">
      <c r="A178" s="20" t="inlineStr">
        <is>
          <t>TUN</t>
        </is>
      </c>
      <c r="B178" s="20" t="n">
        <v>40.4</v>
      </c>
      <c r="C178" s="20" t="n">
        <v>41.75</v>
      </c>
      <c r="D178" s="20" t="n">
        <v>42.8</v>
      </c>
      <c r="E178" s="20" t="n">
        <v>43.78</v>
      </c>
      <c r="F178" s="20" t="n">
        <v>44.74</v>
      </c>
      <c r="G178" s="20" t="n">
        <v>45.7</v>
      </c>
      <c r="H178" s="20" t="n">
        <v>46.69</v>
      </c>
      <c r="I178" s="20" t="n">
        <v>47.69</v>
      </c>
      <c r="J178" s="20" t="n">
        <v>48.71</v>
      </c>
      <c r="K178" s="20" t="n">
        <v>49.76</v>
      </c>
      <c r="L178" s="21">
        <f>((SUM(B178:K178)*1e9)/10)/1e9</f>
        <v/>
      </c>
      <c r="M178" s="22">
        <f>IFERROR((K178-B178)/B178,)</f>
        <v/>
      </c>
      <c r="N178" s="20">
        <f>IFERROR(INDEX(Options!$J$2:$J$1611,MATCH(A178, Options!$G$2:$G$1611,0)), )</f>
        <v/>
      </c>
      <c r="O178" s="20">
        <f>IFERROR(INDEX(Options!$I$2:$I$1611,MATCH(A178, Options!$G$2:$G$1611,0)), )</f>
        <v/>
      </c>
    </row>
    <row r="179">
      <c r="A179" s="20" t="inlineStr">
        <is>
          <t>TUR</t>
        </is>
      </c>
      <c r="B179" s="20" t="n">
        <v>784.37</v>
      </c>
      <c r="C179" s="20" t="n">
        <v>810.16</v>
      </c>
      <c r="D179" s="20" t="n">
        <v>837.21</v>
      </c>
      <c r="E179" s="20" t="n">
        <v>864.71</v>
      </c>
      <c r="F179" s="20" t="n">
        <v>893.37</v>
      </c>
      <c r="G179" s="20" t="n">
        <v>923.01</v>
      </c>
      <c r="H179" s="20" t="n">
        <v>953.63</v>
      </c>
      <c r="I179" s="20" t="n">
        <v>985.27</v>
      </c>
      <c r="J179" s="20" t="n">
        <v>1017.97</v>
      </c>
      <c r="K179" s="20" t="n">
        <v>1051.74</v>
      </c>
      <c r="L179" s="21">
        <f>((SUM(B179:K179)*1e9)/10)/1e9</f>
        <v/>
      </c>
      <c r="M179" s="22">
        <f>IFERROR((K179-B179)/B179,)</f>
        <v/>
      </c>
      <c r="N179" s="20">
        <f>IFERROR(INDEX(Options!$J$2:$J$1611,MATCH(A179, Options!$G$2:$G$1611,0)), )</f>
        <v/>
      </c>
      <c r="O179" s="20">
        <f>IFERROR(INDEX(Options!$I$2:$I$1611,MATCH(A179, Options!$G$2:$G$1611,0)), )</f>
        <v/>
      </c>
    </row>
    <row r="180">
      <c r="A180" s="20" t="inlineStr">
        <is>
          <t>TUV</t>
        </is>
      </c>
      <c r="B180" s="20" t="n">
        <v>0.06</v>
      </c>
      <c r="C180" s="20" t="n">
        <v>0.06</v>
      </c>
      <c r="D180" s="20" t="n">
        <v>0.06</v>
      </c>
      <c r="E180" s="20" t="n">
        <v>0.06</v>
      </c>
      <c r="F180" s="20" t="n">
        <v>0.07000000000000001</v>
      </c>
      <c r="G180" s="20" t="n">
        <v>0.07000000000000001</v>
      </c>
      <c r="H180" s="20" t="n">
        <v>0.07000000000000001</v>
      </c>
      <c r="I180" s="20" t="n">
        <v>0.07000000000000001</v>
      </c>
      <c r="J180" s="20" t="n">
        <v>0.08</v>
      </c>
      <c r="K180" s="20" t="n">
        <v>0.08</v>
      </c>
      <c r="L180" s="21">
        <f>((SUM(B180:K180)*1e9)/10)/1e9</f>
        <v/>
      </c>
      <c r="M180" s="22">
        <f>IFERROR((K180-B180)/B180,)</f>
        <v/>
      </c>
      <c r="N180" s="20">
        <f>IFERROR(INDEX(Options!$J$2:$J$1611,MATCH(A180, Options!$G$2:$G$1611,0)), )</f>
        <v/>
      </c>
      <c r="O180" s="20">
        <f>IFERROR(INDEX(Options!$I$2:$I$1611,MATCH(A180, Options!$G$2:$G$1611,0)), )</f>
        <v/>
      </c>
    </row>
    <row r="181">
      <c r="A181" s="20" t="inlineStr">
        <is>
          <t>TWN</t>
        </is>
      </c>
      <c r="B181" s="20" t="n">
        <v>707.34</v>
      </c>
      <c r="C181" s="20" t="n">
        <v>730.98</v>
      </c>
      <c r="D181" s="20" t="n">
        <v>750.1</v>
      </c>
      <c r="E181" s="20" t="n">
        <v>766.92</v>
      </c>
      <c r="F181" s="20" t="n">
        <v>782.86</v>
      </c>
      <c r="G181" s="20" t="n">
        <v>799.14</v>
      </c>
      <c r="H181" s="20" t="n">
        <v>815.75</v>
      </c>
      <c r="I181" s="20" t="n">
        <v>832.71</v>
      </c>
      <c r="J181" s="20" t="n">
        <v>850.02</v>
      </c>
      <c r="K181" s="20" t="n">
        <v>867.6900000000001</v>
      </c>
      <c r="L181" s="21">
        <f>((SUM(B181:K181)*1e9)/10)/1e9</f>
        <v/>
      </c>
      <c r="M181" s="22">
        <f>IFERROR((K181-B181)/B181,)</f>
        <v/>
      </c>
      <c r="N181" s="20">
        <f>IFERROR(INDEX(Options!$J$2:$J$1611,MATCH(A181, Options!$G$2:$G$1611,0)), )</f>
        <v/>
      </c>
      <c r="O181" s="20">
        <f>IFERROR(INDEX(Options!$I$2:$I$1611,MATCH(A181, Options!$G$2:$G$1611,0)), )</f>
        <v/>
      </c>
    </row>
    <row r="182">
      <c r="A182" s="20" t="inlineStr">
        <is>
          <t>TZA</t>
        </is>
      </c>
      <c r="B182" s="20" t="n">
        <v>66.98999999999999</v>
      </c>
      <c r="C182" s="20" t="n">
        <v>70.42</v>
      </c>
      <c r="D182" s="20" t="n">
        <v>74.29000000000001</v>
      </c>
      <c r="E182" s="20" t="n">
        <v>78.61</v>
      </c>
      <c r="F182" s="20" t="n">
        <v>83.34</v>
      </c>
      <c r="G182" s="20" t="n">
        <v>88.31999999999999</v>
      </c>
      <c r="H182" s="20" t="n">
        <v>93.61</v>
      </c>
      <c r="I182" s="20" t="n">
        <v>99.20999999999999</v>
      </c>
      <c r="J182" s="20" t="n">
        <v>105.14</v>
      </c>
      <c r="K182" s="20" t="n">
        <v>111.43</v>
      </c>
      <c r="L182" s="21">
        <f>((SUM(B182:K182)*1e9)/10)/1e9</f>
        <v/>
      </c>
      <c r="M182" s="22">
        <f>IFERROR((K182-B182)/B182,)</f>
        <v/>
      </c>
      <c r="N182" s="20">
        <f>IFERROR(INDEX(Options!$J$2:$J$1611,MATCH(A182, Options!$G$2:$G$1611,0)), )</f>
        <v/>
      </c>
      <c r="O182" s="20">
        <f>IFERROR(INDEX(Options!$I$2:$I$1611,MATCH(A182, Options!$G$2:$G$1611,0)), )</f>
        <v/>
      </c>
    </row>
    <row r="183">
      <c r="A183" s="20" t="inlineStr">
        <is>
          <t>UGA</t>
        </is>
      </c>
      <c r="B183" s="20" t="n">
        <v>39.94</v>
      </c>
      <c r="C183" s="20" t="n">
        <v>41.99</v>
      </c>
      <c r="D183" s="20" t="n">
        <v>44.78</v>
      </c>
      <c r="E183" s="20" t="n">
        <v>47.76</v>
      </c>
      <c r="F183" s="20" t="n">
        <v>51.28</v>
      </c>
      <c r="G183" s="20" t="n">
        <v>54.78</v>
      </c>
      <c r="H183" s="20" t="n">
        <v>58.52</v>
      </c>
      <c r="I183" s="20" t="n">
        <v>62.51</v>
      </c>
      <c r="J183" s="20" t="n">
        <v>66.78</v>
      </c>
      <c r="K183" s="20" t="n">
        <v>71.34</v>
      </c>
      <c r="L183" s="21">
        <f>((SUM(B183:K183)*1e9)/10)/1e9</f>
        <v/>
      </c>
      <c r="M183" s="22">
        <f>IFERROR((K183-B183)/B183,)</f>
        <v/>
      </c>
      <c r="N183" s="20">
        <f>IFERROR(INDEX(Options!$J$2:$J$1611,MATCH(A183, Options!$G$2:$G$1611,0)), )</f>
        <v/>
      </c>
      <c r="O183" s="20">
        <f>IFERROR(INDEX(Options!$I$2:$I$1611,MATCH(A183, Options!$G$2:$G$1611,0)), )</f>
        <v/>
      </c>
    </row>
    <row r="184">
      <c r="A184" s="20" t="inlineStr">
        <is>
          <t>UKR</t>
        </is>
      </c>
      <c r="B184" s="20" t="n">
        <v>160.66</v>
      </c>
      <c r="C184" s="20" t="n">
        <v>166.5</v>
      </c>
      <c r="D184" s="20" t="n">
        <v>172.15</v>
      </c>
      <c r="E184" s="20" t="n">
        <v>178.69</v>
      </c>
      <c r="F184" s="20" t="n">
        <v>185.83</v>
      </c>
      <c r="G184" s="20" t="n">
        <v>193.26</v>
      </c>
      <c r="H184" s="20" t="n">
        <v>200.99</v>
      </c>
      <c r="I184" s="20" t="n">
        <v>209.03</v>
      </c>
      <c r="J184" s="20" t="n">
        <v>217.39</v>
      </c>
      <c r="K184" s="20" t="n">
        <v>226.08</v>
      </c>
      <c r="L184" s="21">
        <f>((SUM(B184:K184)*1e9)/10)/1e9</f>
        <v/>
      </c>
      <c r="M184" s="22">
        <f>IFERROR((K184-B184)/B184,)</f>
        <v/>
      </c>
      <c r="N184" s="20">
        <f>IFERROR(INDEX(Options!$J$2:$J$1611,MATCH(A184, Options!$G$2:$G$1611,0)), )</f>
        <v/>
      </c>
      <c r="O184" s="20">
        <f>IFERROR(INDEX(Options!$I$2:$I$1611,MATCH(A184, Options!$G$2:$G$1611,0)), )</f>
        <v/>
      </c>
    </row>
    <row r="185">
      <c r="A185" s="20" t="inlineStr">
        <is>
          <t>URY</t>
        </is>
      </c>
      <c r="B185" s="20" t="n">
        <v>58.33</v>
      </c>
      <c r="C185" s="20" t="n">
        <v>60.2</v>
      </c>
      <c r="D185" s="20" t="n">
        <v>61.82</v>
      </c>
      <c r="E185" s="20" t="n">
        <v>63.37</v>
      </c>
      <c r="F185" s="20" t="n">
        <v>64.76000000000001</v>
      </c>
      <c r="G185" s="20" t="n">
        <v>66.18000000000001</v>
      </c>
      <c r="H185" s="20" t="n">
        <v>67.64</v>
      </c>
      <c r="I185" s="20" t="n">
        <v>69.13</v>
      </c>
      <c r="J185" s="20" t="n">
        <v>70.65000000000001</v>
      </c>
      <c r="K185" s="20" t="n">
        <v>72.2</v>
      </c>
      <c r="L185" s="21">
        <f>((SUM(B185:K185)*1e9)/10)/1e9</f>
        <v/>
      </c>
      <c r="M185" s="22">
        <f>IFERROR((K185-B185)/B185,)</f>
        <v/>
      </c>
      <c r="N185" s="20">
        <f>IFERROR(INDEX(Options!$J$2:$J$1611,MATCH(A185, Options!$G$2:$G$1611,0)), )</f>
        <v/>
      </c>
      <c r="O185" s="20">
        <f>IFERROR(INDEX(Options!$I$2:$I$1611,MATCH(A185, Options!$G$2:$G$1611,0)), )</f>
        <v/>
      </c>
    </row>
    <row r="186">
      <c r="A186" s="20" t="inlineStr">
        <is>
          <t>USA</t>
        </is>
      </c>
      <c r="B186" s="20" t="n">
        <v>22141.73</v>
      </c>
      <c r="C186" s="20" t="n">
        <v>23292.66</v>
      </c>
      <c r="D186" s="20" t="n">
        <v>23799.28</v>
      </c>
      <c r="E186" s="20" t="n">
        <v>24203.86</v>
      </c>
      <c r="F186" s="20" t="n">
        <v>24615.33</v>
      </c>
      <c r="G186" s="20" t="n">
        <v>25033.79</v>
      </c>
      <c r="H186" s="20" t="n">
        <v>25459.36</v>
      </c>
      <c r="I186" s="20" t="n">
        <v>25892.17</v>
      </c>
      <c r="J186" s="20" t="n">
        <v>26332.34</v>
      </c>
      <c r="K186" s="20" t="n">
        <v>26779.99</v>
      </c>
      <c r="L186" s="21">
        <f>((SUM(B186:K186)*1e9)/10)/1e9</f>
        <v/>
      </c>
      <c r="M186" s="22">
        <f>IFERROR((K186-B186)/B186,)</f>
        <v/>
      </c>
      <c r="N186" s="20">
        <f>IFERROR(INDEX(Options!$J$2:$J$1611,MATCH(A186, Options!$G$2:$G$1611,0)), )</f>
        <v/>
      </c>
      <c r="O186" s="20">
        <f>IFERROR(INDEX(Options!$I$2:$I$1611,MATCH(A186, Options!$G$2:$G$1611,0)), )</f>
        <v/>
      </c>
    </row>
    <row r="187">
      <c r="A187" s="20" t="inlineStr">
        <is>
          <t>UZB</t>
        </is>
      </c>
      <c r="B187" s="20" t="n">
        <v>63.61</v>
      </c>
      <c r="C187" s="20" t="n">
        <v>67.03</v>
      </c>
      <c r="D187" s="20" t="n">
        <v>70.7</v>
      </c>
      <c r="E187" s="20" t="n">
        <v>74.58</v>
      </c>
      <c r="F187" s="20" t="n">
        <v>78.68000000000001</v>
      </c>
      <c r="G187" s="20" t="n">
        <v>83.04000000000001</v>
      </c>
      <c r="H187" s="20" t="n">
        <v>87.64</v>
      </c>
      <c r="I187" s="20" t="n">
        <v>92.48999999999999</v>
      </c>
      <c r="J187" s="20" t="n">
        <v>97.61</v>
      </c>
      <c r="K187" s="20" t="n">
        <v>103.02</v>
      </c>
      <c r="L187" s="21">
        <f>((SUM(B187:K187)*1e9)/10)/1e9</f>
        <v/>
      </c>
      <c r="M187" s="22">
        <f>IFERROR((K187-B187)/B187,)</f>
        <v/>
      </c>
      <c r="N187" s="20">
        <f>IFERROR(INDEX(Options!$J$2:$J$1611,MATCH(A187, Options!$G$2:$G$1611,0)), )</f>
        <v/>
      </c>
      <c r="O187" s="20">
        <f>IFERROR(INDEX(Options!$I$2:$I$1611,MATCH(A187, Options!$G$2:$G$1611,0)), )</f>
        <v/>
      </c>
    </row>
    <row r="188">
      <c r="A188" s="20" t="inlineStr">
        <is>
          <t>VCT</t>
        </is>
      </c>
      <c r="B188" s="20" t="n">
        <v>0.76</v>
      </c>
      <c r="C188" s="20" t="n">
        <v>0.82</v>
      </c>
      <c r="D188" s="20" t="n">
        <v>0.87</v>
      </c>
      <c r="E188" s="20" t="n">
        <v>0.91</v>
      </c>
      <c r="F188" s="20" t="n">
        <v>0.9399999999999999</v>
      </c>
      <c r="G188" s="20" t="n">
        <v>0.96</v>
      </c>
      <c r="H188" s="20" t="n">
        <v>0.99</v>
      </c>
      <c r="I188" s="20" t="n">
        <v>1.02</v>
      </c>
      <c r="J188" s="20" t="n">
        <v>1.04</v>
      </c>
      <c r="K188" s="20" t="n">
        <v>1.07</v>
      </c>
      <c r="L188" s="21">
        <f>((SUM(B188:K188)*1e9)/10)/1e9</f>
        <v/>
      </c>
      <c r="M188" s="22">
        <f>IFERROR((K188-B188)/B188,)</f>
        <v/>
      </c>
      <c r="N188" s="20">
        <f>IFERROR(INDEX(Options!$J$2:$J$1611,MATCH(A188, Options!$G$2:$G$1611,0)), )</f>
        <v/>
      </c>
      <c r="O188" s="20">
        <f>IFERROR(INDEX(Options!$I$2:$I$1611,MATCH(A188, Options!$G$2:$G$1611,0)), )</f>
        <v/>
      </c>
    </row>
    <row r="189">
      <c r="A189" s="20" t="inlineStr">
        <is>
          <t>VEN</t>
        </is>
      </c>
      <c r="B189" s="20" t="n">
        <v>44.89</v>
      </c>
      <c r="C189" s="20" t="n">
        <v>43.55</v>
      </c>
      <c r="D189" s="20" t="n">
        <v>43.55</v>
      </c>
      <c r="E189" s="20" t="n">
        <v>43.55</v>
      </c>
      <c r="F189" s="20" t="n">
        <v>43.55</v>
      </c>
      <c r="G189" s="20" t="n">
        <v>43.55</v>
      </c>
      <c r="H189" s="20" t="n">
        <v>43.55</v>
      </c>
      <c r="I189" s="20" t="n">
        <v>43.55</v>
      </c>
      <c r="J189" s="20" t="n">
        <v>43.55</v>
      </c>
      <c r="K189" s="20" t="n">
        <v>43.55</v>
      </c>
      <c r="L189" s="21">
        <f>((SUM(B189:K189)*1e9)/10)/1e9</f>
        <v/>
      </c>
      <c r="M189" s="22">
        <f>IFERROR((K189-B189)/B189,)</f>
        <v/>
      </c>
      <c r="N189" s="20">
        <f>IFERROR(INDEX(Options!$J$2:$J$1611,MATCH(A189, Options!$G$2:$G$1611,0)), )</f>
        <v/>
      </c>
      <c r="O189" s="20">
        <f>IFERROR(INDEX(Options!$I$2:$I$1611,MATCH(A189, Options!$G$2:$G$1611,0)), )</f>
        <v/>
      </c>
    </row>
    <row r="190">
      <c r="A190" s="20" t="inlineStr">
        <is>
          <t>VNM</t>
        </is>
      </c>
      <c r="B190" s="20" t="n">
        <v>356.08</v>
      </c>
      <c r="C190" s="20" t="n">
        <v>379.68</v>
      </c>
      <c r="D190" s="20" t="n">
        <v>405.5</v>
      </c>
      <c r="E190" s="20" t="n">
        <v>433.8</v>
      </c>
      <c r="F190" s="20" t="n">
        <v>464.76</v>
      </c>
      <c r="G190" s="20" t="n">
        <v>497.01</v>
      </c>
      <c r="H190" s="20" t="n">
        <v>531.5</v>
      </c>
      <c r="I190" s="20" t="n">
        <v>568.38</v>
      </c>
      <c r="J190" s="20" t="n">
        <v>607.8200000000001</v>
      </c>
      <c r="K190" s="20" t="n">
        <v>649.99</v>
      </c>
      <c r="L190" s="21">
        <f>((SUM(B190:K190)*1e9)/10)/1e9</f>
        <v/>
      </c>
      <c r="M190" s="22">
        <f>IFERROR((K190-B190)/B190,)</f>
        <v/>
      </c>
      <c r="N190" s="20">
        <f>IFERROR(INDEX(Options!$J$2:$J$1611,MATCH(A190, Options!$G$2:$G$1611,0)), )</f>
        <v/>
      </c>
      <c r="O190" s="20">
        <f>IFERROR(INDEX(Options!$I$2:$I$1611,MATCH(A190, Options!$G$2:$G$1611,0)), )</f>
        <v/>
      </c>
    </row>
    <row r="191">
      <c r="A191" s="20" t="inlineStr">
        <is>
          <t>VUT</t>
        </is>
      </c>
      <c r="B191" s="20" t="n">
        <v>0.9399999999999999</v>
      </c>
      <c r="C191" s="20" t="n">
        <v>0.97</v>
      </c>
      <c r="D191" s="20" t="n">
        <v>1.01</v>
      </c>
      <c r="E191" s="20" t="n">
        <v>1.05</v>
      </c>
      <c r="F191" s="20" t="n">
        <v>1.08</v>
      </c>
      <c r="G191" s="20" t="n">
        <v>1.11</v>
      </c>
      <c r="H191" s="20" t="n">
        <v>1.14</v>
      </c>
      <c r="I191" s="20" t="n">
        <v>1.17</v>
      </c>
      <c r="J191" s="20" t="n">
        <v>1.2</v>
      </c>
      <c r="K191" s="20" t="n">
        <v>1.23</v>
      </c>
      <c r="L191" s="21">
        <f>((SUM(B191:K191)*1e9)/10)/1e9</f>
        <v/>
      </c>
      <c r="M191" s="22">
        <f>IFERROR((K191-B191)/B191,)</f>
        <v/>
      </c>
      <c r="N191" s="20">
        <f>IFERROR(INDEX(Options!$J$2:$J$1611,MATCH(A191, Options!$G$2:$G$1611,0)), )</f>
        <v/>
      </c>
      <c r="O191" s="20">
        <f>IFERROR(INDEX(Options!$I$2:$I$1611,MATCH(A191, Options!$G$2:$G$1611,0)), )</f>
        <v/>
      </c>
    </row>
    <row r="192">
      <c r="A192" s="20" t="inlineStr">
        <is>
          <t>WBG</t>
        </is>
      </c>
      <c r="B192" s="20" t="n">
        <v>16.25</v>
      </c>
      <c r="C192" s="20" t="n">
        <v>17.23</v>
      </c>
      <c r="D192" s="20" t="n">
        <v>17.93</v>
      </c>
      <c r="E192" s="20" t="n">
        <v>18.36</v>
      </c>
      <c r="F192" s="20" t="n">
        <v>18.74</v>
      </c>
      <c r="G192" s="20" t="n">
        <v>19.12</v>
      </c>
      <c r="H192" s="20" t="n">
        <v>19.51</v>
      </c>
      <c r="I192" s="20" t="n">
        <v>19.91</v>
      </c>
      <c r="J192" s="20" t="n">
        <v>20.32</v>
      </c>
      <c r="K192" s="20" t="n">
        <v>20.74</v>
      </c>
      <c r="L192" s="21">
        <f>((SUM(B192:K192)*1e9)/10)/1e9</f>
        <v/>
      </c>
      <c r="M192" s="22">
        <f>IFERROR((K192-B192)/B192,)</f>
        <v/>
      </c>
      <c r="N192" s="20">
        <f>IFERROR(INDEX(Options!$J$2:$J$1611,MATCH(A192, Options!$G$2:$G$1611,0)), )</f>
        <v/>
      </c>
      <c r="O192" s="20">
        <f>IFERROR(INDEX(Options!$I$2:$I$1611,MATCH(A192, Options!$G$2:$G$1611,0)), )</f>
        <v/>
      </c>
    </row>
    <row r="193">
      <c r="A193" s="20" t="inlineStr">
        <is>
          <t>WSM</t>
        </is>
      </c>
      <c r="B193" s="20" t="n">
        <v>0.75</v>
      </c>
      <c r="C193" s="20" t="n">
        <v>0.76</v>
      </c>
      <c r="D193" s="20" t="n">
        <v>0.79</v>
      </c>
      <c r="E193" s="20" t="n">
        <v>0.82</v>
      </c>
      <c r="F193" s="20" t="n">
        <v>0.85</v>
      </c>
      <c r="G193" s="20" t="n">
        <v>0.87</v>
      </c>
      <c r="H193" s="20" t="n">
        <v>0.9</v>
      </c>
      <c r="I193" s="20" t="n">
        <v>0.92</v>
      </c>
      <c r="J193" s="20" t="n">
        <v>0.95</v>
      </c>
      <c r="K193" s="20" t="n">
        <v>0.97</v>
      </c>
      <c r="L193" s="21">
        <f>((SUM(B193:K193)*1e9)/10)/1e9</f>
        <v/>
      </c>
      <c r="M193" s="22">
        <f>IFERROR((K193-B193)/B193,)</f>
        <v/>
      </c>
      <c r="N193" s="20">
        <f>IFERROR(INDEX(Options!$J$2:$J$1611,MATCH(A193, Options!$G$2:$G$1611,0)), )</f>
        <v/>
      </c>
      <c r="O193" s="20">
        <f>IFERROR(INDEX(Options!$I$2:$I$1611,MATCH(A193, Options!$G$2:$G$1611,0)), )</f>
        <v/>
      </c>
    </row>
    <row r="194">
      <c r="A194" s="20" t="inlineStr">
        <is>
          <t>YEM</t>
        </is>
      </c>
      <c r="B194" s="20" t="n">
        <v>18.46</v>
      </c>
      <c r="C194" s="20" t="n">
        <v>18.65</v>
      </c>
      <c r="D194" s="20" t="n">
        <v>19.95</v>
      </c>
      <c r="E194" s="20" t="n">
        <v>21.25</v>
      </c>
      <c r="F194" s="20" t="n">
        <v>22.53</v>
      </c>
      <c r="G194" s="20" t="n">
        <v>23.77</v>
      </c>
      <c r="H194" s="20" t="n">
        <v>25.07</v>
      </c>
      <c r="I194" s="20" t="n">
        <v>26.45</v>
      </c>
      <c r="J194" s="20" t="n">
        <v>27.91</v>
      </c>
      <c r="K194" s="20" t="n">
        <v>29.44</v>
      </c>
      <c r="L194" s="21">
        <f>((SUM(B194:K194)*1e9)/10)/1e9</f>
        <v/>
      </c>
      <c r="M194" s="22">
        <f>IFERROR((K194-B194)/B194,)</f>
        <v/>
      </c>
      <c r="N194" s="20">
        <f>IFERROR(INDEX(Options!$J$2:$J$1611,MATCH(A194, Options!$G$2:$G$1611,0)), )</f>
        <v/>
      </c>
      <c r="O194" s="20">
        <f>IFERROR(INDEX(Options!$I$2:$I$1611,MATCH(A194, Options!$G$2:$G$1611,0)), )</f>
        <v/>
      </c>
    </row>
    <row r="195">
      <c r="A195" s="20" t="inlineStr">
        <is>
          <t>ZAF</t>
        </is>
      </c>
      <c r="B195" s="20" t="n">
        <v>352.11</v>
      </c>
      <c r="C195" s="20" t="n">
        <v>359.7</v>
      </c>
      <c r="D195" s="20" t="n">
        <v>364.73</v>
      </c>
      <c r="E195" s="20" t="n">
        <v>369.48</v>
      </c>
      <c r="F195" s="20" t="n">
        <v>374.28</v>
      </c>
      <c r="G195" s="20" t="n">
        <v>379.15</v>
      </c>
      <c r="H195" s="20" t="n">
        <v>384.07</v>
      </c>
      <c r="I195" s="20" t="n">
        <v>389.07</v>
      </c>
      <c r="J195" s="20" t="n">
        <v>394.13</v>
      </c>
      <c r="K195" s="20" t="n">
        <v>399.25</v>
      </c>
      <c r="L195" s="21">
        <f>((SUM(B195:K195)*1e9)/10)/1e9</f>
        <v/>
      </c>
      <c r="M195" s="22">
        <f>IFERROR((K195-B195)/B195,)</f>
        <v/>
      </c>
      <c r="N195" s="20">
        <f>IFERROR(INDEX(Options!$J$2:$J$1611,MATCH(A195, Options!$G$2:$G$1611,0)), )</f>
        <v/>
      </c>
      <c r="O195" s="20">
        <f>IFERROR(INDEX(Options!$I$2:$I$1611,MATCH(A195, Options!$G$2:$G$1611,0)), )</f>
        <v/>
      </c>
    </row>
    <row r="196">
      <c r="A196" s="20" t="inlineStr">
        <is>
          <t>ZMB</t>
        </is>
      </c>
      <c r="B196" s="20" t="n">
        <v>19.51</v>
      </c>
      <c r="C196" s="20" t="n">
        <v>19.74</v>
      </c>
      <c r="D196" s="20" t="n">
        <v>20</v>
      </c>
      <c r="E196" s="20" t="n">
        <v>20.29</v>
      </c>
      <c r="F196" s="20" t="n">
        <v>20.58</v>
      </c>
      <c r="G196" s="20" t="n">
        <v>20.88</v>
      </c>
      <c r="H196" s="20" t="n">
        <v>21.18</v>
      </c>
      <c r="I196" s="20" t="n">
        <v>21.49</v>
      </c>
      <c r="J196" s="20" t="n">
        <v>21.8</v>
      </c>
      <c r="K196" s="20" t="n">
        <v>22.12</v>
      </c>
      <c r="L196" s="21">
        <f>((SUM(B196:K196)*1e9)/10)/1e9</f>
        <v/>
      </c>
      <c r="M196" s="22">
        <f>IFERROR((K196-B196)/B196,)</f>
        <v/>
      </c>
      <c r="N196" s="20">
        <f>IFERROR(INDEX(Options!$J$2:$J$1611,MATCH(A196, Options!$G$2:$G$1611,0)), )</f>
        <v/>
      </c>
      <c r="O196" s="20">
        <f>IFERROR(INDEX(Options!$I$2:$I$1611,MATCH(A196, Options!$G$2:$G$1611,0)), )</f>
        <v/>
      </c>
    </row>
    <row r="197">
      <c r="A197" s="20" t="inlineStr">
        <is>
          <t>ZWE</t>
        </is>
      </c>
      <c r="B197" s="20" t="n">
        <v>23.05</v>
      </c>
      <c r="C197" s="20" t="n">
        <v>23.76</v>
      </c>
      <c r="D197" s="20" t="n">
        <v>24.47</v>
      </c>
      <c r="E197" s="20" t="n">
        <v>25.21</v>
      </c>
      <c r="F197" s="20" t="n">
        <v>25.98</v>
      </c>
      <c r="G197" s="20" t="n">
        <v>26.78</v>
      </c>
      <c r="H197" s="20" t="n">
        <v>27.59</v>
      </c>
      <c r="I197" s="20" t="n">
        <v>28.43</v>
      </c>
      <c r="J197" s="20" t="n">
        <v>29.3</v>
      </c>
      <c r="K197" s="20" t="n">
        <v>30.19</v>
      </c>
      <c r="L197" s="21">
        <f>((SUM(B197:K197)*1e9)/10)/1e9</f>
        <v/>
      </c>
      <c r="M197" s="22">
        <f>IFERROR((K197-B197)/B197,)</f>
        <v/>
      </c>
      <c r="N197" s="20">
        <f>IFERROR(INDEX(Options!$J$2:$J$1611,MATCH(A197, Options!$G$2:$G$1611,0)), )</f>
        <v/>
      </c>
      <c r="O197" s="20">
        <f>IFERROR(INDEX(Options!$I$2:$I$1611,MATCH(A197, Options!$G$2:$G$1611,0)), )</f>
        <v/>
      </c>
    </row>
    <row r="198">
      <c r="L198" s="27" t="n"/>
    </row>
    <row r="199">
      <c r="L199" s="27" t="n"/>
    </row>
    <row r="200">
      <c r="L200" s="27" t="n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099ff"/>
    <outlinePr summaryBelow="1" summaryRight="1"/>
    <pageSetUpPr/>
  </sheetPr>
  <dimension ref="A1:J251"/>
  <sheetViews>
    <sheetView workbookViewId="0">
      <selection activeCell="A1" sqref="A1"/>
    </sheetView>
  </sheetViews>
  <sheetFormatPr baseColWidth="8" defaultRowHeight="15"/>
  <cols>
    <col customWidth="1" max="7" min="7" width="10"/>
    <col customWidth="1" max="8" min="8" width="10"/>
    <col customWidth="1" max="9" min="9" width="10"/>
    <col customWidth="1" max="10" min="10" width="10"/>
  </cols>
  <sheetData>
    <row r="1">
      <c r="A1" t="inlineStr">
        <is>
          <t>Country</t>
        </is>
      </c>
      <c r="B1" t="inlineStr">
        <is>
          <t>ISO3</t>
        </is>
      </c>
      <c r="C1" t="inlineStr">
        <is>
          <t>Scenario</t>
        </is>
      </c>
      <c r="D1" t="inlineStr">
        <is>
          <t>Strategy</t>
        </is>
      </c>
      <c r="E1" t="inlineStr">
        <is>
          <t>Spectrum</t>
        </is>
      </c>
      <c r="G1" t="inlineStr">
        <is>
          <t>ISO3</t>
        </is>
      </c>
      <c r="H1" t="inlineStr">
        <is>
          <t>ifscode</t>
        </is>
      </c>
      <c r="I1" t="inlineStr">
        <is>
          <t>region</t>
        </is>
      </c>
      <c r="J1" t="inlineStr">
        <is>
          <t>income</t>
        </is>
      </c>
    </row>
    <row r="2">
      <c r="A2" t="inlineStr">
        <is>
          <t>Afghanistan</t>
        </is>
      </c>
      <c r="B2" t="inlineStr">
        <is>
          <t>AFG</t>
        </is>
      </c>
      <c r="C2" t="inlineStr">
        <is>
          <t>High</t>
        </is>
      </c>
      <c r="D2" t="inlineStr">
        <is>
          <t>4G</t>
        </is>
      </c>
      <c r="E2" t="inlineStr">
        <is>
          <t>High</t>
        </is>
      </c>
      <c r="G2" t="inlineStr">
        <is>
          <t>AFG</t>
        </is>
      </c>
      <c r="H2" t="n">
        <v>512</v>
      </c>
      <c r="I2" t="inlineStr">
        <is>
          <t>Middle East, North Africa, Afghanistan, and Pakistan</t>
        </is>
      </c>
      <c r="J2" t="inlineStr">
        <is>
          <t>Low Income Developing Countries</t>
        </is>
      </c>
    </row>
    <row r="3">
      <c r="A3" t="inlineStr">
        <is>
          <t>Åland Islands</t>
        </is>
      </c>
      <c r="B3" t="inlineStr">
        <is>
          <t>ALA</t>
        </is>
      </c>
      <c r="C3" t="inlineStr">
        <is>
          <t>Baseline</t>
        </is>
      </c>
      <c r="E3" t="inlineStr">
        <is>
          <t>Baseline</t>
        </is>
      </c>
      <c r="G3" t="inlineStr">
        <is>
          <t>ALB</t>
        </is>
      </c>
      <c r="H3" t="n">
        <v>914</v>
      </c>
      <c r="I3" t="inlineStr">
        <is>
          <t>Emerging and Developing Europe</t>
        </is>
      </c>
      <c r="J3" t="inlineStr">
        <is>
          <t>Emerging Market Economies</t>
        </is>
      </c>
    </row>
    <row r="4">
      <c r="A4" t="inlineStr">
        <is>
          <t>Albania</t>
        </is>
      </c>
      <c r="B4" t="inlineStr">
        <is>
          <t>ALB</t>
        </is>
      </c>
      <c r="C4" t="inlineStr">
        <is>
          <t>Low</t>
        </is>
      </c>
      <c r="E4" t="inlineStr">
        <is>
          <t>Low</t>
        </is>
      </c>
      <c r="G4" t="inlineStr">
        <is>
          <t>DZA</t>
        </is>
      </c>
      <c r="H4" t="n">
        <v>612</v>
      </c>
      <c r="I4" t="inlineStr">
        <is>
          <t>Middle East, North Africa, Afghanistan, and Pakistan</t>
        </is>
      </c>
      <c r="J4" t="inlineStr">
        <is>
          <t>Emerging Market Economies</t>
        </is>
      </c>
    </row>
    <row r="5">
      <c r="A5" t="inlineStr">
        <is>
          <t>Algeria</t>
        </is>
      </c>
      <c r="B5" t="inlineStr">
        <is>
          <t>DZA</t>
        </is>
      </c>
      <c r="G5" t="inlineStr">
        <is>
          <t>AND</t>
        </is>
      </c>
      <c r="H5" t="n">
        <v>171</v>
      </c>
      <c r="I5" t="inlineStr">
        <is>
          <t>Advanced Economies</t>
        </is>
      </c>
      <c r="J5" t="inlineStr">
        <is>
          <t>Advanced Economies</t>
        </is>
      </c>
    </row>
    <row r="6">
      <c r="A6" t="inlineStr">
        <is>
          <t>American Samoa</t>
        </is>
      </c>
      <c r="B6" t="inlineStr">
        <is>
          <t>ASM</t>
        </is>
      </c>
      <c r="G6" t="inlineStr">
        <is>
          <t>AGO</t>
        </is>
      </c>
      <c r="H6" t="n">
        <v>614</v>
      </c>
      <c r="I6" t="inlineStr">
        <is>
          <t>Sub-Sahara Africa</t>
        </is>
      </c>
      <c r="J6" t="inlineStr">
        <is>
          <t>Emerging Market Economies</t>
        </is>
      </c>
    </row>
    <row r="7">
      <c r="A7" t="inlineStr">
        <is>
          <t>Andorra</t>
        </is>
      </c>
      <c r="B7" t="inlineStr">
        <is>
          <t>AND</t>
        </is>
      </c>
      <c r="G7" t="inlineStr">
        <is>
          <t>ATG</t>
        </is>
      </c>
      <c r="H7" t="n">
        <v>311</v>
      </c>
      <c r="I7" t="inlineStr">
        <is>
          <t>Latin America and the Caribbean</t>
        </is>
      </c>
      <c r="J7" t="inlineStr">
        <is>
          <t>Emerging Market Economies</t>
        </is>
      </c>
    </row>
    <row r="8">
      <c r="A8" t="inlineStr">
        <is>
          <t>Angola</t>
        </is>
      </c>
      <c r="B8" t="inlineStr">
        <is>
          <t>AGO</t>
        </is>
      </c>
      <c r="G8" t="inlineStr">
        <is>
          <t>ARG</t>
        </is>
      </c>
      <c r="H8" t="n">
        <v>213</v>
      </c>
      <c r="I8" t="inlineStr">
        <is>
          <t>Latin America and the Caribbean</t>
        </is>
      </c>
      <c r="J8" t="inlineStr">
        <is>
          <t>Emerging Market Economies</t>
        </is>
      </c>
    </row>
    <row r="9">
      <c r="A9" t="inlineStr">
        <is>
          <t>Anguilla</t>
        </is>
      </c>
      <c r="B9" t="inlineStr">
        <is>
          <t>AIA</t>
        </is>
      </c>
      <c r="G9" t="inlineStr">
        <is>
          <t>ARM</t>
        </is>
      </c>
      <c r="H9" t="n">
        <v>911</v>
      </c>
      <c r="I9" t="inlineStr">
        <is>
          <t>Caucasus and Central Asia</t>
        </is>
      </c>
      <c r="J9" t="inlineStr">
        <is>
          <t>Emerging Market Economies</t>
        </is>
      </c>
    </row>
    <row r="10">
      <c r="A10" t="inlineStr">
        <is>
          <t>Antarctica</t>
        </is>
      </c>
      <c r="B10" t="inlineStr">
        <is>
          <t>ATA</t>
        </is>
      </c>
      <c r="G10" t="inlineStr">
        <is>
          <t>ABW</t>
        </is>
      </c>
      <c r="H10" t="n">
        <v>314</v>
      </c>
      <c r="I10" t="inlineStr">
        <is>
          <t>Latin America and the Caribbean</t>
        </is>
      </c>
      <c r="J10" t="inlineStr">
        <is>
          <t>Emerging Market Economies</t>
        </is>
      </c>
    </row>
    <row r="11">
      <c r="A11" t="inlineStr">
        <is>
          <t>Antigua and Barbuda</t>
        </is>
      </c>
      <c r="B11" t="inlineStr">
        <is>
          <t>ATG</t>
        </is>
      </c>
      <c r="G11" t="inlineStr">
        <is>
          <t>AUS</t>
        </is>
      </c>
      <c r="H11" t="n">
        <v>193</v>
      </c>
      <c r="I11" t="inlineStr">
        <is>
          <t>Advanced Economies</t>
        </is>
      </c>
      <c r="J11" t="inlineStr">
        <is>
          <t>Advanced Economies</t>
        </is>
      </c>
    </row>
    <row r="12">
      <c r="A12" t="inlineStr">
        <is>
          <t>Argentina</t>
        </is>
      </c>
      <c r="B12" t="inlineStr">
        <is>
          <t>ARG</t>
        </is>
      </c>
      <c r="G12" t="inlineStr">
        <is>
          <t>AUT</t>
        </is>
      </c>
      <c r="H12" t="n">
        <v>122</v>
      </c>
      <c r="I12" t="inlineStr">
        <is>
          <t>Advanced Economies</t>
        </is>
      </c>
      <c r="J12" t="inlineStr">
        <is>
          <t>Advanced Economies</t>
        </is>
      </c>
    </row>
    <row r="13">
      <c r="A13" t="inlineStr">
        <is>
          <t>Armenia</t>
        </is>
      </c>
      <c r="B13" t="inlineStr">
        <is>
          <t>ARM</t>
        </is>
      </c>
      <c r="G13" t="inlineStr">
        <is>
          <t>AZE</t>
        </is>
      </c>
      <c r="H13" t="n">
        <v>912</v>
      </c>
      <c r="I13" t="inlineStr">
        <is>
          <t>Caucasus and Central Asia</t>
        </is>
      </c>
      <c r="J13" t="inlineStr">
        <is>
          <t>Emerging Market Economies</t>
        </is>
      </c>
    </row>
    <row r="14">
      <c r="A14" t="inlineStr">
        <is>
          <t>Aruba</t>
        </is>
      </c>
      <c r="B14" t="inlineStr">
        <is>
          <t>ABW</t>
        </is>
      </c>
      <c r="G14" t="inlineStr">
        <is>
          <t>BHR</t>
        </is>
      </c>
      <c r="H14" t="n">
        <v>419</v>
      </c>
      <c r="I14" t="inlineStr">
        <is>
          <t>Middle East, North Africa, Afghanistan, and Pakistan</t>
        </is>
      </c>
      <c r="J14" t="inlineStr">
        <is>
          <t>Emerging Market Economies</t>
        </is>
      </c>
    </row>
    <row r="15">
      <c r="A15" t="inlineStr">
        <is>
          <t>Australia</t>
        </is>
      </c>
      <c r="B15" t="inlineStr">
        <is>
          <t>AUS</t>
        </is>
      </c>
      <c r="G15" t="inlineStr">
        <is>
          <t>BGD</t>
        </is>
      </c>
      <c r="H15" t="n">
        <v>513</v>
      </c>
      <c r="I15" t="inlineStr">
        <is>
          <t>Emerging and Developing Asia</t>
        </is>
      </c>
      <c r="J15" t="inlineStr">
        <is>
          <t>Low Income Developing Countries</t>
        </is>
      </c>
    </row>
    <row r="16">
      <c r="A16" t="inlineStr">
        <is>
          <t>Austria</t>
        </is>
      </c>
      <c r="B16" t="inlineStr">
        <is>
          <t>AUT</t>
        </is>
      </c>
      <c r="G16" t="inlineStr">
        <is>
          <t>BRB</t>
        </is>
      </c>
      <c r="H16" t="n">
        <v>316</v>
      </c>
      <c r="I16" t="inlineStr">
        <is>
          <t>Latin America and the Caribbean</t>
        </is>
      </c>
      <c r="J16" t="inlineStr">
        <is>
          <t>Emerging Market Economies</t>
        </is>
      </c>
    </row>
    <row r="17">
      <c r="A17" t="inlineStr">
        <is>
          <t>Azerbaijan</t>
        </is>
      </c>
      <c r="B17" t="inlineStr">
        <is>
          <t>AZE</t>
        </is>
      </c>
      <c r="G17" t="inlineStr">
        <is>
          <t>BLR</t>
        </is>
      </c>
      <c r="H17" t="n">
        <v>913</v>
      </c>
      <c r="I17" t="inlineStr">
        <is>
          <t>Emerging and Developing Europe</t>
        </is>
      </c>
      <c r="J17" t="inlineStr">
        <is>
          <t>Emerging Market Economies</t>
        </is>
      </c>
    </row>
    <row r="18">
      <c r="A18" t="inlineStr">
        <is>
          <t>Bahamas (the)</t>
        </is>
      </c>
      <c r="B18" t="inlineStr">
        <is>
          <t>BHS</t>
        </is>
      </c>
      <c r="G18" t="inlineStr">
        <is>
          <t>BEL</t>
        </is>
      </c>
      <c r="H18" t="n">
        <v>124</v>
      </c>
      <c r="I18" t="inlineStr">
        <is>
          <t>Advanced Economies</t>
        </is>
      </c>
      <c r="J18" t="inlineStr">
        <is>
          <t>Advanced Economies</t>
        </is>
      </c>
    </row>
    <row r="19">
      <c r="A19" t="inlineStr">
        <is>
          <t>Bahrain</t>
        </is>
      </c>
      <c r="B19" t="inlineStr">
        <is>
          <t>BHR</t>
        </is>
      </c>
      <c r="G19" t="inlineStr">
        <is>
          <t>BLZ</t>
        </is>
      </c>
      <c r="H19" t="n">
        <v>339</v>
      </c>
      <c r="I19" t="inlineStr">
        <is>
          <t>Latin America and the Caribbean</t>
        </is>
      </c>
      <c r="J19" t="inlineStr">
        <is>
          <t>Emerging Market Economies</t>
        </is>
      </c>
    </row>
    <row r="20">
      <c r="A20" t="inlineStr">
        <is>
          <t>Bangladesh</t>
        </is>
      </c>
      <c r="B20" t="inlineStr">
        <is>
          <t>BGD</t>
        </is>
      </c>
      <c r="G20" t="inlineStr">
        <is>
          <t>BEN</t>
        </is>
      </c>
      <c r="H20" t="n">
        <v>638</v>
      </c>
      <c r="I20" t="inlineStr">
        <is>
          <t>Sub-Sahara Africa</t>
        </is>
      </c>
      <c r="J20" t="inlineStr">
        <is>
          <t>Low Income Developing Countries</t>
        </is>
      </c>
    </row>
    <row r="21">
      <c r="A21" t="inlineStr">
        <is>
          <t>Barbados</t>
        </is>
      </c>
      <c r="B21" t="inlineStr">
        <is>
          <t>BRB</t>
        </is>
      </c>
      <c r="G21" t="inlineStr">
        <is>
          <t>BTN</t>
        </is>
      </c>
      <c r="H21" t="n">
        <v>514</v>
      </c>
      <c r="I21" t="inlineStr">
        <is>
          <t>Emerging and Developing Asia</t>
        </is>
      </c>
      <c r="J21" t="inlineStr">
        <is>
          <t>Low Income Developing Countries</t>
        </is>
      </c>
    </row>
    <row r="22">
      <c r="A22" t="inlineStr">
        <is>
          <t>Belarus</t>
        </is>
      </c>
      <c r="B22" t="inlineStr">
        <is>
          <t>BLR</t>
        </is>
      </c>
      <c r="G22" t="inlineStr">
        <is>
          <t>BOL</t>
        </is>
      </c>
      <c r="H22" t="n">
        <v>218</v>
      </c>
      <c r="I22" t="inlineStr">
        <is>
          <t>Latin America and the Caribbean</t>
        </is>
      </c>
      <c r="J22" t="inlineStr">
        <is>
          <t>Emerging Market Economies</t>
        </is>
      </c>
    </row>
    <row r="23">
      <c r="A23" t="inlineStr">
        <is>
          <t>Belgium</t>
        </is>
      </c>
      <c r="B23" t="inlineStr">
        <is>
          <t>BEL</t>
        </is>
      </c>
      <c r="G23" t="inlineStr">
        <is>
          <t>BIH</t>
        </is>
      </c>
      <c r="H23" t="n">
        <v>963</v>
      </c>
      <c r="I23" t="inlineStr">
        <is>
          <t>Emerging and Developing Europe</t>
        </is>
      </c>
      <c r="J23" t="inlineStr">
        <is>
          <t>Emerging Market Economies</t>
        </is>
      </c>
    </row>
    <row r="24">
      <c r="A24" t="inlineStr">
        <is>
          <t>Belize</t>
        </is>
      </c>
      <c r="B24" t="inlineStr">
        <is>
          <t>BLZ</t>
        </is>
      </c>
      <c r="G24" t="inlineStr">
        <is>
          <t>BWA</t>
        </is>
      </c>
      <c r="H24" t="n">
        <v>616</v>
      </c>
      <c r="I24" t="inlineStr">
        <is>
          <t>Sub-Sahara Africa</t>
        </is>
      </c>
      <c r="J24" t="inlineStr">
        <is>
          <t>Emerging Market Economies</t>
        </is>
      </c>
    </row>
    <row r="25">
      <c r="A25" t="inlineStr">
        <is>
          <t>Benin</t>
        </is>
      </c>
      <c r="B25" t="inlineStr">
        <is>
          <t>BEN</t>
        </is>
      </c>
      <c r="G25" t="inlineStr">
        <is>
          <t>BRA</t>
        </is>
      </c>
      <c r="H25" t="n">
        <v>223</v>
      </c>
      <c r="I25" t="inlineStr">
        <is>
          <t>Latin America and the Caribbean</t>
        </is>
      </c>
      <c r="J25" t="inlineStr">
        <is>
          <t>Emerging Market Economies</t>
        </is>
      </c>
    </row>
    <row r="26">
      <c r="A26" t="inlineStr">
        <is>
          <t>Bermuda</t>
        </is>
      </c>
      <c r="B26" t="inlineStr">
        <is>
          <t>BMU</t>
        </is>
      </c>
      <c r="G26" t="inlineStr">
        <is>
          <t>BRN</t>
        </is>
      </c>
      <c r="H26" t="n">
        <v>516</v>
      </c>
      <c r="I26" t="inlineStr">
        <is>
          <t>Emerging and Developing Asia</t>
        </is>
      </c>
      <c r="J26" t="inlineStr">
        <is>
          <t>Emerging Market Economies</t>
        </is>
      </c>
    </row>
    <row r="27">
      <c r="A27" t="inlineStr">
        <is>
          <t>Bhutan</t>
        </is>
      </c>
      <c r="B27" t="inlineStr">
        <is>
          <t>BTN</t>
        </is>
      </c>
      <c r="G27" t="inlineStr">
        <is>
          <t>BGR</t>
        </is>
      </c>
      <c r="H27" t="n">
        <v>918</v>
      </c>
      <c r="I27" t="inlineStr">
        <is>
          <t>Emerging and Developing Europe</t>
        </is>
      </c>
      <c r="J27" t="inlineStr">
        <is>
          <t>Emerging Market Economies</t>
        </is>
      </c>
    </row>
    <row r="28">
      <c r="A28" t="inlineStr">
        <is>
          <t>Bolivia (Plurinational State of)</t>
        </is>
      </c>
      <c r="B28" t="inlineStr">
        <is>
          <t>BOL</t>
        </is>
      </c>
      <c r="G28" t="inlineStr">
        <is>
          <t>BFA</t>
        </is>
      </c>
      <c r="H28" t="n">
        <v>748</v>
      </c>
      <c r="I28" t="inlineStr">
        <is>
          <t>Sub-Sahara Africa</t>
        </is>
      </c>
      <c r="J28" t="inlineStr">
        <is>
          <t>Low Income Developing Countries</t>
        </is>
      </c>
    </row>
    <row r="29">
      <c r="A29" t="inlineStr">
        <is>
          <t>Bonaire, Sint Eustatius and Saba</t>
        </is>
      </c>
      <c r="B29" t="inlineStr">
        <is>
          <t>BES</t>
        </is>
      </c>
      <c r="G29" t="inlineStr">
        <is>
          <t>BDI</t>
        </is>
      </c>
      <c r="H29" t="n">
        <v>618</v>
      </c>
      <c r="I29" t="inlineStr">
        <is>
          <t>Sub-Sahara Africa</t>
        </is>
      </c>
      <c r="J29" t="inlineStr">
        <is>
          <t>Low Income Developing Countries</t>
        </is>
      </c>
    </row>
    <row r="30">
      <c r="A30" t="inlineStr">
        <is>
          <t>Bosnia and Herzegovina</t>
        </is>
      </c>
      <c r="B30" t="inlineStr">
        <is>
          <t>BIH</t>
        </is>
      </c>
      <c r="G30" t="inlineStr">
        <is>
          <t>CPV</t>
        </is>
      </c>
      <c r="H30" t="n">
        <v>624</v>
      </c>
      <c r="I30" t="inlineStr">
        <is>
          <t>Sub-Sahara Africa</t>
        </is>
      </c>
      <c r="J30" t="inlineStr">
        <is>
          <t>Emerging Market Economies</t>
        </is>
      </c>
    </row>
    <row r="31">
      <c r="A31" t="inlineStr">
        <is>
          <t>Botswana</t>
        </is>
      </c>
      <c r="B31" t="inlineStr">
        <is>
          <t>BWA</t>
        </is>
      </c>
      <c r="G31" t="inlineStr">
        <is>
          <t>KHM</t>
        </is>
      </c>
      <c r="H31" t="n">
        <v>522</v>
      </c>
      <c r="I31" t="inlineStr">
        <is>
          <t>Emerging and Developing Asia</t>
        </is>
      </c>
      <c r="J31" t="inlineStr">
        <is>
          <t>Low Income Developing Countries</t>
        </is>
      </c>
    </row>
    <row r="32">
      <c r="A32" t="inlineStr">
        <is>
          <t>Bouvet Island</t>
        </is>
      </c>
      <c r="B32" t="inlineStr">
        <is>
          <t>BVT</t>
        </is>
      </c>
      <c r="G32" t="inlineStr">
        <is>
          <t>CMR</t>
        </is>
      </c>
      <c r="H32" t="n">
        <v>622</v>
      </c>
      <c r="I32" t="inlineStr">
        <is>
          <t>Sub-Sahara Africa</t>
        </is>
      </c>
      <c r="J32" t="inlineStr">
        <is>
          <t>Low Income Developing Countries</t>
        </is>
      </c>
    </row>
    <row r="33">
      <c r="A33" t="inlineStr">
        <is>
          <t>Brazil</t>
        </is>
      </c>
      <c r="B33" t="inlineStr">
        <is>
          <t>BRA</t>
        </is>
      </c>
      <c r="G33" t="inlineStr">
        <is>
          <t>CAN</t>
        </is>
      </c>
      <c r="H33" t="n">
        <v>156</v>
      </c>
      <c r="I33" t="inlineStr">
        <is>
          <t>Advanced Economies</t>
        </is>
      </c>
      <c r="J33" t="inlineStr">
        <is>
          <t>Advanced Economies</t>
        </is>
      </c>
    </row>
    <row r="34">
      <c r="A34" t="inlineStr">
        <is>
          <t>British Indian Ocean Territory (the)</t>
        </is>
      </c>
      <c r="B34" t="inlineStr">
        <is>
          <t>IOT</t>
        </is>
      </c>
      <c r="G34" t="inlineStr">
        <is>
          <t>CAF</t>
        </is>
      </c>
      <c r="H34" t="n">
        <v>626</v>
      </c>
      <c r="I34" t="inlineStr">
        <is>
          <t>Sub-Sahara Africa</t>
        </is>
      </c>
      <c r="J34" t="inlineStr">
        <is>
          <t>Low Income Developing Countries</t>
        </is>
      </c>
    </row>
    <row r="35">
      <c r="A35" t="inlineStr">
        <is>
          <t>Brunei Darussalam</t>
        </is>
      </c>
      <c r="B35" t="inlineStr">
        <is>
          <t>BRN</t>
        </is>
      </c>
      <c r="G35" t="inlineStr">
        <is>
          <t>TCD</t>
        </is>
      </c>
      <c r="H35" t="n">
        <v>628</v>
      </c>
      <c r="I35" t="inlineStr">
        <is>
          <t>Sub-Sahara Africa</t>
        </is>
      </c>
      <c r="J35" t="inlineStr">
        <is>
          <t>Low Income Developing Countries</t>
        </is>
      </c>
    </row>
    <row r="36">
      <c r="A36" t="inlineStr">
        <is>
          <t>Bulgaria</t>
        </is>
      </c>
      <c r="B36" t="inlineStr">
        <is>
          <t>BGR</t>
        </is>
      </c>
      <c r="G36" t="inlineStr">
        <is>
          <t>CHL</t>
        </is>
      </c>
      <c r="H36" t="n">
        <v>228</v>
      </c>
      <c r="I36" t="inlineStr">
        <is>
          <t>Latin America and the Caribbean</t>
        </is>
      </c>
      <c r="J36" t="inlineStr">
        <is>
          <t>Emerging Market Economies</t>
        </is>
      </c>
    </row>
    <row r="37">
      <c r="A37" t="inlineStr">
        <is>
          <t>Burkina Faso</t>
        </is>
      </c>
      <c r="B37" t="inlineStr">
        <is>
          <t>BFA</t>
        </is>
      </c>
      <c r="G37" t="inlineStr">
        <is>
          <t>CHN</t>
        </is>
      </c>
      <c r="H37" t="n">
        <v>924</v>
      </c>
      <c r="I37" t="inlineStr">
        <is>
          <t>Emerging and Developing Asia</t>
        </is>
      </c>
      <c r="J37" t="inlineStr">
        <is>
          <t>Emerging Market Economies</t>
        </is>
      </c>
    </row>
    <row r="38">
      <c r="A38" t="inlineStr">
        <is>
          <t>Burundi</t>
        </is>
      </c>
      <c r="B38" t="inlineStr">
        <is>
          <t>BDI</t>
        </is>
      </c>
      <c r="G38" t="inlineStr">
        <is>
          <t>COL</t>
        </is>
      </c>
      <c r="H38" t="n">
        <v>233</v>
      </c>
      <c r="I38" t="inlineStr">
        <is>
          <t>Latin America and the Caribbean</t>
        </is>
      </c>
      <c r="J38" t="inlineStr">
        <is>
          <t>Emerging Market Economies</t>
        </is>
      </c>
    </row>
    <row r="39">
      <c r="A39" t="inlineStr">
        <is>
          <t>Cabo Verde</t>
        </is>
      </c>
      <c r="B39" t="inlineStr">
        <is>
          <t>CPV</t>
        </is>
      </c>
      <c r="G39" t="inlineStr">
        <is>
          <t>COM</t>
        </is>
      </c>
      <c r="H39" t="n">
        <v>632</v>
      </c>
      <c r="I39" t="inlineStr">
        <is>
          <t>Sub-Sahara Africa</t>
        </is>
      </c>
      <c r="J39" t="inlineStr">
        <is>
          <t>Low Income Developing Countries</t>
        </is>
      </c>
    </row>
    <row r="40">
      <c r="A40" t="inlineStr">
        <is>
          <t>Cambodia</t>
        </is>
      </c>
      <c r="B40" t="inlineStr">
        <is>
          <t>KHM</t>
        </is>
      </c>
      <c r="G40" t="inlineStr">
        <is>
          <t>CRI</t>
        </is>
      </c>
      <c r="H40" t="n">
        <v>238</v>
      </c>
      <c r="I40" t="inlineStr">
        <is>
          <t>Latin America and the Caribbean</t>
        </is>
      </c>
      <c r="J40" t="inlineStr">
        <is>
          <t>Emerging Market Economies</t>
        </is>
      </c>
    </row>
    <row r="41">
      <c r="A41" t="inlineStr">
        <is>
          <t>Cameroon</t>
        </is>
      </c>
      <c r="B41" t="inlineStr">
        <is>
          <t>CMR</t>
        </is>
      </c>
      <c r="G41" t="inlineStr">
        <is>
          <t>HRV</t>
        </is>
      </c>
      <c r="H41" t="n">
        <v>960</v>
      </c>
      <c r="I41" t="inlineStr">
        <is>
          <t>Emerging and Developing Europe</t>
        </is>
      </c>
      <c r="J41" t="inlineStr">
        <is>
          <t>Emerging Market Economies</t>
        </is>
      </c>
    </row>
    <row r="42">
      <c r="A42" t="inlineStr">
        <is>
          <t>Canada</t>
        </is>
      </c>
      <c r="B42" t="inlineStr">
        <is>
          <t>CAN</t>
        </is>
      </c>
      <c r="G42" t="inlineStr">
        <is>
          <t>CYP</t>
        </is>
      </c>
      <c r="H42" t="n">
        <v>423</v>
      </c>
      <c r="I42" t="inlineStr">
        <is>
          <t>Advanced Economies</t>
        </is>
      </c>
      <c r="J42" t="inlineStr">
        <is>
          <t>Advanced Economies</t>
        </is>
      </c>
    </row>
    <row r="43">
      <c r="A43" t="inlineStr">
        <is>
          <t>Cayman Islands (the)</t>
        </is>
      </c>
      <c r="B43" t="inlineStr">
        <is>
          <t>CYM</t>
        </is>
      </c>
      <c r="G43" t="inlineStr">
        <is>
          <t>CZE</t>
        </is>
      </c>
      <c r="H43" t="n">
        <v>935</v>
      </c>
      <c r="I43" t="inlineStr">
        <is>
          <t>Advanced Economies</t>
        </is>
      </c>
      <c r="J43" t="inlineStr">
        <is>
          <t>Advanced Economies</t>
        </is>
      </c>
    </row>
    <row r="44">
      <c r="A44" t="inlineStr">
        <is>
          <t>Central African Republic (the)</t>
        </is>
      </c>
      <c r="B44" t="inlineStr">
        <is>
          <t>CAF</t>
        </is>
      </c>
      <c r="G44" t="inlineStr">
        <is>
          <t>CIV</t>
        </is>
      </c>
      <c r="H44" t="n">
        <v>662</v>
      </c>
      <c r="I44" t="inlineStr">
        <is>
          <t>Sub-Sahara Africa</t>
        </is>
      </c>
      <c r="J44" t="inlineStr">
        <is>
          <t>Low Income Developing Countries</t>
        </is>
      </c>
    </row>
    <row r="45">
      <c r="A45" t="inlineStr">
        <is>
          <t>Chad</t>
        </is>
      </c>
      <c r="B45" t="inlineStr">
        <is>
          <t>TCD</t>
        </is>
      </c>
      <c r="G45" t="inlineStr">
        <is>
          <t>COD</t>
        </is>
      </c>
      <c r="H45" t="n">
        <v>636</v>
      </c>
      <c r="I45" t="inlineStr">
        <is>
          <t>Sub-Sahara Africa</t>
        </is>
      </c>
      <c r="J45" t="inlineStr">
        <is>
          <t>Low Income Developing Countries</t>
        </is>
      </c>
    </row>
    <row r="46">
      <c r="A46" t="inlineStr">
        <is>
          <t>Chile</t>
        </is>
      </c>
      <c r="B46" t="inlineStr">
        <is>
          <t>CHL</t>
        </is>
      </c>
      <c r="G46" t="inlineStr">
        <is>
          <t>DNK</t>
        </is>
      </c>
      <c r="H46" t="n">
        <v>128</v>
      </c>
      <c r="I46" t="inlineStr">
        <is>
          <t>Advanced Economies</t>
        </is>
      </c>
      <c r="J46" t="inlineStr">
        <is>
          <t>Advanced Economies</t>
        </is>
      </c>
    </row>
    <row r="47">
      <c r="A47" t="inlineStr">
        <is>
          <t>China</t>
        </is>
      </c>
      <c r="B47" t="inlineStr">
        <is>
          <t>CHN</t>
        </is>
      </c>
      <c r="G47" t="inlineStr">
        <is>
          <t>DJI</t>
        </is>
      </c>
      <c r="H47" t="n">
        <v>611</v>
      </c>
      <c r="I47" t="inlineStr">
        <is>
          <t>Middle East, North Africa, Afghanistan, and Pakistan</t>
        </is>
      </c>
      <c r="J47" t="inlineStr">
        <is>
          <t>Low Income Developing Countries</t>
        </is>
      </c>
    </row>
    <row r="48">
      <c r="A48" t="inlineStr">
        <is>
          <t>Christmas Island</t>
        </is>
      </c>
      <c r="B48" t="inlineStr">
        <is>
          <t>CXR</t>
        </is>
      </c>
      <c r="G48" t="inlineStr">
        <is>
          <t>DMA</t>
        </is>
      </c>
      <c r="H48" t="n">
        <v>321</v>
      </c>
      <c r="I48" t="inlineStr">
        <is>
          <t>Latin America and the Caribbean</t>
        </is>
      </c>
      <c r="J48" t="inlineStr">
        <is>
          <t>Emerging Market Economies</t>
        </is>
      </c>
    </row>
    <row r="49">
      <c r="A49" t="inlineStr">
        <is>
          <t>Cocos (Keeling) Islands (the)</t>
        </is>
      </c>
      <c r="B49" t="inlineStr">
        <is>
          <t>CCK</t>
        </is>
      </c>
      <c r="G49" t="inlineStr">
        <is>
          <t>DOM</t>
        </is>
      </c>
      <c r="H49" t="n">
        <v>243</v>
      </c>
      <c r="I49" t="inlineStr">
        <is>
          <t>Latin America and the Caribbean</t>
        </is>
      </c>
      <c r="J49" t="inlineStr">
        <is>
          <t>Emerging Market Economies</t>
        </is>
      </c>
    </row>
    <row r="50">
      <c r="A50" t="inlineStr">
        <is>
          <t>Colombia</t>
        </is>
      </c>
      <c r="B50" t="inlineStr">
        <is>
          <t>COL</t>
        </is>
      </c>
      <c r="G50" t="inlineStr">
        <is>
          <t>ECU</t>
        </is>
      </c>
      <c r="H50" t="n">
        <v>248</v>
      </c>
      <c r="I50" t="inlineStr">
        <is>
          <t>Latin America and the Caribbean</t>
        </is>
      </c>
      <c r="J50" t="inlineStr">
        <is>
          <t>Emerging Market Economies</t>
        </is>
      </c>
    </row>
    <row r="51">
      <c r="A51" t="inlineStr">
        <is>
          <t>Comoros (the)</t>
        </is>
      </c>
      <c r="B51" t="inlineStr">
        <is>
          <t>COM</t>
        </is>
      </c>
      <c r="G51" t="inlineStr">
        <is>
          <t>EGY</t>
        </is>
      </c>
      <c r="H51" t="n">
        <v>469</v>
      </c>
      <c r="I51" t="inlineStr">
        <is>
          <t>Middle East, North Africa, Afghanistan, and Pakistan</t>
        </is>
      </c>
      <c r="J51" t="inlineStr">
        <is>
          <t>Emerging Market Economies</t>
        </is>
      </c>
    </row>
    <row r="52">
      <c r="A52" t="inlineStr">
        <is>
          <t>Congo (the Democratic Republic of the)</t>
        </is>
      </c>
      <c r="B52" t="inlineStr">
        <is>
          <t>COD</t>
        </is>
      </c>
      <c r="G52" t="inlineStr">
        <is>
          <t>SLV</t>
        </is>
      </c>
      <c r="H52" t="n">
        <v>253</v>
      </c>
      <c r="I52" t="inlineStr">
        <is>
          <t>Latin America and the Caribbean</t>
        </is>
      </c>
      <c r="J52" t="inlineStr">
        <is>
          <t>Emerging Market Economies</t>
        </is>
      </c>
    </row>
    <row r="53">
      <c r="A53" t="inlineStr">
        <is>
          <t>Congo (the)</t>
        </is>
      </c>
      <c r="B53" t="inlineStr">
        <is>
          <t>COG</t>
        </is>
      </c>
      <c r="G53" t="inlineStr">
        <is>
          <t>GNQ</t>
        </is>
      </c>
      <c r="H53" t="n">
        <v>642</v>
      </c>
      <c r="I53" t="inlineStr">
        <is>
          <t>Sub-Sahara Africa</t>
        </is>
      </c>
      <c r="J53" t="inlineStr">
        <is>
          <t>Emerging Market Economies</t>
        </is>
      </c>
    </row>
    <row r="54">
      <c r="A54" t="inlineStr">
        <is>
          <t>Cook Islands (the)</t>
        </is>
      </c>
      <c r="B54" t="inlineStr">
        <is>
          <t>COK</t>
        </is>
      </c>
      <c r="G54" t="inlineStr">
        <is>
          <t>ERI</t>
        </is>
      </c>
      <c r="H54" t="n">
        <v>643</v>
      </c>
      <c r="I54" t="inlineStr">
        <is>
          <t>Sub-Sahara Africa</t>
        </is>
      </c>
      <c r="J54" t="inlineStr">
        <is>
          <t>Low Income Developing Countries</t>
        </is>
      </c>
    </row>
    <row r="55">
      <c r="A55" t="inlineStr">
        <is>
          <t>Costa Rica</t>
        </is>
      </c>
      <c r="B55" t="inlineStr">
        <is>
          <t>CRI</t>
        </is>
      </c>
      <c r="G55" t="inlineStr">
        <is>
          <t>EST</t>
        </is>
      </c>
      <c r="H55" t="n">
        <v>939</v>
      </c>
      <c r="I55" t="inlineStr">
        <is>
          <t>Advanced Economies</t>
        </is>
      </c>
      <c r="J55" t="inlineStr">
        <is>
          <t>Advanced Economies</t>
        </is>
      </c>
    </row>
    <row r="56">
      <c r="A56" t="inlineStr">
        <is>
          <t>Côte d'Ivoire</t>
        </is>
      </c>
      <c r="B56" t="inlineStr">
        <is>
          <t>CIV</t>
        </is>
      </c>
      <c r="G56" t="inlineStr">
        <is>
          <t>SWZ</t>
        </is>
      </c>
      <c r="H56" t="n">
        <v>734</v>
      </c>
      <c r="I56" t="inlineStr">
        <is>
          <t>Sub-Sahara Africa</t>
        </is>
      </c>
      <c r="J56" t="inlineStr">
        <is>
          <t>Emerging Market Economies</t>
        </is>
      </c>
    </row>
    <row r="57">
      <c r="A57" t="inlineStr">
        <is>
          <t>Croatia</t>
        </is>
      </c>
      <c r="B57" t="inlineStr">
        <is>
          <t>HRV</t>
        </is>
      </c>
      <c r="G57" t="inlineStr">
        <is>
          <t>ETH</t>
        </is>
      </c>
      <c r="H57" t="n">
        <v>644</v>
      </c>
      <c r="I57" t="inlineStr">
        <is>
          <t>Sub-Sahara Africa</t>
        </is>
      </c>
      <c r="J57" t="inlineStr">
        <is>
          <t>Low Income Developing Countries</t>
        </is>
      </c>
    </row>
    <row r="58">
      <c r="A58" t="inlineStr">
        <is>
          <t>Cuba</t>
        </is>
      </c>
      <c r="B58" t="inlineStr">
        <is>
          <t>CUB</t>
        </is>
      </c>
      <c r="G58" t="inlineStr">
        <is>
          <t>FJI</t>
        </is>
      </c>
      <c r="H58" t="n">
        <v>819</v>
      </c>
      <c r="I58" t="inlineStr">
        <is>
          <t>Emerging and Developing Asia</t>
        </is>
      </c>
      <c r="J58" t="inlineStr">
        <is>
          <t>Emerging Market Economies</t>
        </is>
      </c>
    </row>
    <row r="59">
      <c r="A59" t="inlineStr">
        <is>
          <t>Curaçao</t>
        </is>
      </c>
      <c r="B59" t="inlineStr">
        <is>
          <t>CUW</t>
        </is>
      </c>
      <c r="G59" t="inlineStr">
        <is>
          <t>FIN</t>
        </is>
      </c>
      <c r="H59" t="n">
        <v>172</v>
      </c>
      <c r="I59" t="inlineStr">
        <is>
          <t>Advanced Economies</t>
        </is>
      </c>
      <c r="J59" t="inlineStr">
        <is>
          <t>Advanced Economies</t>
        </is>
      </c>
    </row>
    <row r="60">
      <c r="A60" t="inlineStr">
        <is>
          <t>Cyprus</t>
        </is>
      </c>
      <c r="B60" t="inlineStr">
        <is>
          <t>CYP</t>
        </is>
      </c>
      <c r="G60" t="inlineStr">
        <is>
          <t>FRA</t>
        </is>
      </c>
      <c r="H60" t="n">
        <v>132</v>
      </c>
      <c r="I60" t="inlineStr">
        <is>
          <t>Advanced Economies</t>
        </is>
      </c>
      <c r="J60" t="inlineStr">
        <is>
          <t>Advanced Economies</t>
        </is>
      </c>
    </row>
    <row r="61">
      <c r="A61" t="inlineStr">
        <is>
          <t>Czechia</t>
        </is>
      </c>
      <c r="B61" t="inlineStr">
        <is>
          <t>CZE</t>
        </is>
      </c>
      <c r="G61" t="inlineStr">
        <is>
          <t>GAB</t>
        </is>
      </c>
      <c r="H61" t="n">
        <v>646</v>
      </c>
      <c r="I61" t="inlineStr">
        <is>
          <t>Sub-Sahara Africa</t>
        </is>
      </c>
      <c r="J61" t="inlineStr">
        <is>
          <t>Emerging Market Economies</t>
        </is>
      </c>
    </row>
    <row r="62">
      <c r="A62" t="inlineStr">
        <is>
          <t>Denmark</t>
        </is>
      </c>
      <c r="B62" t="inlineStr">
        <is>
          <t>DNK</t>
        </is>
      </c>
      <c r="G62" t="inlineStr">
        <is>
          <t>GEO</t>
        </is>
      </c>
      <c r="H62" t="n">
        <v>915</v>
      </c>
      <c r="I62" t="inlineStr">
        <is>
          <t>Caucasus and Central Asia</t>
        </is>
      </c>
      <c r="J62" t="inlineStr">
        <is>
          <t>Emerging Market Economies</t>
        </is>
      </c>
    </row>
    <row r="63">
      <c r="A63" t="inlineStr">
        <is>
          <t>Djibouti</t>
        </is>
      </c>
      <c r="B63" t="inlineStr">
        <is>
          <t>DJI</t>
        </is>
      </c>
      <c r="G63" t="inlineStr">
        <is>
          <t>DEU</t>
        </is>
      </c>
      <c r="H63" t="n">
        <v>134</v>
      </c>
      <c r="I63" t="inlineStr">
        <is>
          <t>Advanced Economies</t>
        </is>
      </c>
      <c r="J63" t="inlineStr">
        <is>
          <t>Advanced Economies</t>
        </is>
      </c>
    </row>
    <row r="64">
      <c r="A64" t="inlineStr">
        <is>
          <t>Dominica</t>
        </is>
      </c>
      <c r="B64" t="inlineStr">
        <is>
          <t>DMA</t>
        </is>
      </c>
      <c r="G64" t="inlineStr">
        <is>
          <t>GHA</t>
        </is>
      </c>
      <c r="H64" t="n">
        <v>652</v>
      </c>
      <c r="I64" t="inlineStr">
        <is>
          <t>Sub-Sahara Africa</t>
        </is>
      </c>
      <c r="J64" t="inlineStr">
        <is>
          <t>Low Income Developing Countries</t>
        </is>
      </c>
    </row>
    <row r="65">
      <c r="A65" t="inlineStr">
        <is>
          <t>Dominican Republic (the)</t>
        </is>
      </c>
      <c r="B65" t="inlineStr">
        <is>
          <t>DOM</t>
        </is>
      </c>
      <c r="G65" t="inlineStr">
        <is>
          <t>GRC</t>
        </is>
      </c>
      <c r="H65" t="n">
        <v>174</v>
      </c>
      <c r="I65" t="inlineStr">
        <is>
          <t>Advanced Economies</t>
        </is>
      </c>
      <c r="J65" t="inlineStr">
        <is>
          <t>Advanced Economies</t>
        </is>
      </c>
    </row>
    <row r="66">
      <c r="A66" t="inlineStr">
        <is>
          <t>Ecuador</t>
        </is>
      </c>
      <c r="B66" t="inlineStr">
        <is>
          <t>ECU</t>
        </is>
      </c>
      <c r="G66" t="inlineStr">
        <is>
          <t>GRD</t>
        </is>
      </c>
      <c r="H66" t="n">
        <v>328</v>
      </c>
      <c r="I66" t="inlineStr">
        <is>
          <t>Latin America and the Caribbean</t>
        </is>
      </c>
      <c r="J66" t="inlineStr">
        <is>
          <t>Emerging Market Economies</t>
        </is>
      </c>
    </row>
    <row r="67">
      <c r="A67" t="inlineStr">
        <is>
          <t>Egypt</t>
        </is>
      </c>
      <c r="B67" t="inlineStr">
        <is>
          <t>EGY</t>
        </is>
      </c>
      <c r="G67" t="inlineStr">
        <is>
          <t>GTM</t>
        </is>
      </c>
      <c r="H67" t="n">
        <v>258</v>
      </c>
      <c r="I67" t="inlineStr">
        <is>
          <t>Latin America and the Caribbean</t>
        </is>
      </c>
      <c r="J67" t="inlineStr">
        <is>
          <t>Emerging Market Economies</t>
        </is>
      </c>
    </row>
    <row r="68">
      <c r="A68" t="inlineStr">
        <is>
          <t>El Salvador</t>
        </is>
      </c>
      <c r="B68" t="inlineStr">
        <is>
          <t>SLV</t>
        </is>
      </c>
      <c r="G68" t="inlineStr">
        <is>
          <t>GIN</t>
        </is>
      </c>
      <c r="H68" t="n">
        <v>656</v>
      </c>
      <c r="I68" t="inlineStr">
        <is>
          <t>Sub-Sahara Africa</t>
        </is>
      </c>
      <c r="J68" t="inlineStr">
        <is>
          <t>Low Income Developing Countries</t>
        </is>
      </c>
    </row>
    <row r="69">
      <c r="A69" t="inlineStr">
        <is>
          <t>Equatorial Guinea</t>
        </is>
      </c>
      <c r="B69" t="inlineStr">
        <is>
          <t>GNQ</t>
        </is>
      </c>
      <c r="G69" t="inlineStr">
        <is>
          <t>GNB</t>
        </is>
      </c>
      <c r="H69" t="n">
        <v>654</v>
      </c>
      <c r="I69" t="inlineStr">
        <is>
          <t>Sub-Sahara Africa</t>
        </is>
      </c>
      <c r="J69" t="inlineStr">
        <is>
          <t>Low Income Developing Countries</t>
        </is>
      </c>
    </row>
    <row r="70">
      <c r="A70" t="inlineStr">
        <is>
          <t>Eritrea</t>
        </is>
      </c>
      <c r="B70" t="inlineStr">
        <is>
          <t>ERI</t>
        </is>
      </c>
      <c r="G70" t="inlineStr">
        <is>
          <t>GUY</t>
        </is>
      </c>
      <c r="H70" t="n">
        <v>336</v>
      </c>
      <c r="I70" t="inlineStr">
        <is>
          <t>Latin America and the Caribbean</t>
        </is>
      </c>
      <c r="J70" t="inlineStr">
        <is>
          <t>Emerging Market Economies</t>
        </is>
      </c>
    </row>
    <row r="71">
      <c r="A71" t="inlineStr">
        <is>
          <t>Estonia</t>
        </is>
      </c>
      <c r="B71" t="inlineStr">
        <is>
          <t>EST</t>
        </is>
      </c>
      <c r="G71" t="inlineStr">
        <is>
          <t>HTI</t>
        </is>
      </c>
      <c r="H71" t="n">
        <v>263</v>
      </c>
      <c r="I71" t="inlineStr">
        <is>
          <t>Latin America and the Caribbean</t>
        </is>
      </c>
      <c r="J71" t="inlineStr">
        <is>
          <t>Low Income Developing Countries</t>
        </is>
      </c>
    </row>
    <row r="72">
      <c r="A72" t="inlineStr">
        <is>
          <t>Eswatini</t>
        </is>
      </c>
      <c r="B72" t="inlineStr">
        <is>
          <t>SWZ</t>
        </is>
      </c>
      <c r="G72" t="inlineStr">
        <is>
          <t>HND</t>
        </is>
      </c>
      <c r="H72" t="n">
        <v>268</v>
      </c>
      <c r="I72" t="inlineStr">
        <is>
          <t>Latin America and the Caribbean</t>
        </is>
      </c>
      <c r="J72" t="inlineStr">
        <is>
          <t>Low Income Developing Countries</t>
        </is>
      </c>
    </row>
    <row r="73">
      <c r="A73" t="inlineStr">
        <is>
          <t>Ethiopia</t>
        </is>
      </c>
      <c r="B73" t="inlineStr">
        <is>
          <t>ETH</t>
        </is>
      </c>
      <c r="G73" t="inlineStr">
        <is>
          <t>HKG</t>
        </is>
      </c>
      <c r="H73" t="n">
        <v>532</v>
      </c>
      <c r="I73" t="inlineStr">
        <is>
          <t>Advanced Economies</t>
        </is>
      </c>
      <c r="J73" t="inlineStr">
        <is>
          <t>Advanced Economies</t>
        </is>
      </c>
    </row>
    <row r="74">
      <c r="A74" t="inlineStr">
        <is>
          <t>Falkland Islands (the) [Malvinas]</t>
        </is>
      </c>
      <c r="B74" t="inlineStr">
        <is>
          <t>FLK</t>
        </is>
      </c>
      <c r="G74" t="inlineStr">
        <is>
          <t>HUN</t>
        </is>
      </c>
      <c r="H74" t="n">
        <v>944</v>
      </c>
      <c r="I74" t="inlineStr">
        <is>
          <t>Emerging and Developing Europe</t>
        </is>
      </c>
      <c r="J74" t="inlineStr">
        <is>
          <t>Emerging Market Economies</t>
        </is>
      </c>
    </row>
    <row r="75">
      <c r="A75" t="inlineStr">
        <is>
          <t>Faroe Islands (the)</t>
        </is>
      </c>
      <c r="B75" t="inlineStr">
        <is>
          <t>FRO</t>
        </is>
      </c>
      <c r="G75" t="inlineStr">
        <is>
          <t>ISL</t>
        </is>
      </c>
      <c r="H75" t="n">
        <v>176</v>
      </c>
      <c r="I75" t="inlineStr">
        <is>
          <t>Advanced Economies</t>
        </is>
      </c>
      <c r="J75" t="inlineStr">
        <is>
          <t>Advanced Economies</t>
        </is>
      </c>
    </row>
    <row r="76">
      <c r="A76" t="inlineStr">
        <is>
          <t>Fiji</t>
        </is>
      </c>
      <c r="B76" t="inlineStr">
        <is>
          <t>FJI</t>
        </is>
      </c>
      <c r="G76" t="inlineStr">
        <is>
          <t>IND</t>
        </is>
      </c>
      <c r="H76" t="n">
        <v>534</v>
      </c>
      <c r="I76" t="inlineStr">
        <is>
          <t>Emerging and Developing Asia</t>
        </is>
      </c>
      <c r="J76" t="inlineStr">
        <is>
          <t>Emerging Market Economies</t>
        </is>
      </c>
    </row>
    <row r="77">
      <c r="A77" t="inlineStr">
        <is>
          <t>Finland</t>
        </is>
      </c>
      <c r="B77" t="inlineStr">
        <is>
          <t>FIN</t>
        </is>
      </c>
      <c r="G77" t="inlineStr">
        <is>
          <t>IDN</t>
        </is>
      </c>
      <c r="H77" t="n">
        <v>536</v>
      </c>
      <c r="I77" t="inlineStr">
        <is>
          <t>Emerging and Developing Asia</t>
        </is>
      </c>
      <c r="J77" t="inlineStr">
        <is>
          <t>Emerging Market Economies</t>
        </is>
      </c>
    </row>
    <row r="78">
      <c r="A78" t="inlineStr">
        <is>
          <t>France</t>
        </is>
      </c>
      <c r="B78" t="inlineStr">
        <is>
          <t>FRA</t>
        </is>
      </c>
      <c r="G78" t="inlineStr">
        <is>
          <t>IRQ</t>
        </is>
      </c>
      <c r="H78" t="n">
        <v>433</v>
      </c>
      <c r="I78" t="inlineStr">
        <is>
          <t>Middle East, North Africa, Afghanistan, and Pakistan</t>
        </is>
      </c>
      <c r="J78" t="inlineStr">
        <is>
          <t>Emerging Market Economies</t>
        </is>
      </c>
    </row>
    <row r="79">
      <c r="A79" t="inlineStr">
        <is>
          <t>French Guiana</t>
        </is>
      </c>
      <c r="B79" t="inlineStr">
        <is>
          <t>GUF</t>
        </is>
      </c>
      <c r="G79" t="inlineStr">
        <is>
          <t>IRL</t>
        </is>
      </c>
      <c r="H79" t="n">
        <v>178</v>
      </c>
      <c r="I79" t="inlineStr">
        <is>
          <t>Advanced Economies</t>
        </is>
      </c>
      <c r="J79" t="inlineStr">
        <is>
          <t>Advanced Economies</t>
        </is>
      </c>
    </row>
    <row r="80">
      <c r="A80" t="inlineStr">
        <is>
          <t>French Polynesia</t>
        </is>
      </c>
      <c r="B80" t="inlineStr">
        <is>
          <t>PYF</t>
        </is>
      </c>
      <c r="G80" t="inlineStr">
        <is>
          <t>IRN</t>
        </is>
      </c>
      <c r="H80" t="n">
        <v>429</v>
      </c>
      <c r="I80" t="inlineStr">
        <is>
          <t>Middle East, North Africa, Afghanistan, and Pakistan</t>
        </is>
      </c>
      <c r="J80" t="inlineStr">
        <is>
          <t>Emerging Market Economies</t>
        </is>
      </c>
    </row>
    <row r="81">
      <c r="A81" t="inlineStr">
        <is>
          <t>French Southern Territories (the)</t>
        </is>
      </c>
      <c r="B81" t="inlineStr">
        <is>
          <t>ATF</t>
        </is>
      </c>
      <c r="G81" t="inlineStr">
        <is>
          <t>ISR</t>
        </is>
      </c>
      <c r="H81" t="n">
        <v>436</v>
      </c>
      <c r="I81" t="inlineStr">
        <is>
          <t>Advanced Economies</t>
        </is>
      </c>
      <c r="J81" t="inlineStr">
        <is>
          <t>Advanced Economies</t>
        </is>
      </c>
    </row>
    <row r="82">
      <c r="A82" t="inlineStr">
        <is>
          <t>Gabon</t>
        </is>
      </c>
      <c r="B82" t="inlineStr">
        <is>
          <t>GAB</t>
        </is>
      </c>
      <c r="G82" t="inlineStr">
        <is>
          <t>ITA</t>
        </is>
      </c>
      <c r="H82" t="n">
        <v>136</v>
      </c>
      <c r="I82" t="inlineStr">
        <is>
          <t>Advanced Economies</t>
        </is>
      </c>
      <c r="J82" t="inlineStr">
        <is>
          <t>Advanced Economies</t>
        </is>
      </c>
    </row>
    <row r="83">
      <c r="A83" t="inlineStr">
        <is>
          <t>Gambia (the)</t>
        </is>
      </c>
      <c r="B83" t="inlineStr">
        <is>
          <t>GMB</t>
        </is>
      </c>
      <c r="G83" t="inlineStr">
        <is>
          <t>JAM</t>
        </is>
      </c>
      <c r="H83" t="n">
        <v>343</v>
      </c>
      <c r="I83" t="inlineStr">
        <is>
          <t>Latin America and the Caribbean</t>
        </is>
      </c>
      <c r="J83" t="inlineStr">
        <is>
          <t>Emerging Market Economies</t>
        </is>
      </c>
    </row>
    <row r="84">
      <c r="A84" t="inlineStr">
        <is>
          <t>Georgia</t>
        </is>
      </c>
      <c r="B84" t="inlineStr">
        <is>
          <t>GEO</t>
        </is>
      </c>
      <c r="G84" t="inlineStr">
        <is>
          <t>JPN</t>
        </is>
      </c>
      <c r="H84" t="n">
        <v>158</v>
      </c>
      <c r="I84" t="inlineStr">
        <is>
          <t>Advanced Economies</t>
        </is>
      </c>
      <c r="J84" t="inlineStr">
        <is>
          <t>Advanced Economies</t>
        </is>
      </c>
    </row>
    <row r="85">
      <c r="A85" t="inlineStr">
        <is>
          <t>Germany</t>
        </is>
      </c>
      <c r="B85" t="inlineStr">
        <is>
          <t>DEU</t>
        </is>
      </c>
      <c r="G85" t="inlineStr">
        <is>
          <t>JOR</t>
        </is>
      </c>
      <c r="H85" t="n">
        <v>439</v>
      </c>
      <c r="I85" t="inlineStr">
        <is>
          <t>Middle East, North Africa, Afghanistan, and Pakistan</t>
        </is>
      </c>
      <c r="J85" t="inlineStr">
        <is>
          <t>Emerging Market Economies</t>
        </is>
      </c>
    </row>
    <row r="86">
      <c r="A86" t="inlineStr">
        <is>
          <t>Ghana</t>
        </is>
      </c>
      <c r="B86" t="inlineStr">
        <is>
          <t>GHA</t>
        </is>
      </c>
      <c r="G86" t="inlineStr">
        <is>
          <t>KAZ</t>
        </is>
      </c>
      <c r="H86" t="n">
        <v>916</v>
      </c>
      <c r="I86" t="inlineStr">
        <is>
          <t>Caucasus and Central Asia</t>
        </is>
      </c>
      <c r="J86" t="inlineStr">
        <is>
          <t>Emerging Market Economies</t>
        </is>
      </c>
    </row>
    <row r="87">
      <c r="A87" t="inlineStr">
        <is>
          <t>Gibraltar</t>
        </is>
      </c>
      <c r="B87" t="inlineStr">
        <is>
          <t>GIB</t>
        </is>
      </c>
      <c r="G87" t="inlineStr">
        <is>
          <t>KEN</t>
        </is>
      </c>
      <c r="H87" t="n">
        <v>664</v>
      </c>
      <c r="I87" t="inlineStr">
        <is>
          <t>Sub-Sahara Africa</t>
        </is>
      </c>
      <c r="J87" t="inlineStr">
        <is>
          <t>Low Income Developing Countries</t>
        </is>
      </c>
    </row>
    <row r="88">
      <c r="A88" t="inlineStr">
        <is>
          <t>Greece</t>
        </is>
      </c>
      <c r="B88" t="inlineStr">
        <is>
          <t>GRC</t>
        </is>
      </c>
      <c r="G88" t="inlineStr">
        <is>
          <t>KIR</t>
        </is>
      </c>
      <c r="H88" t="n">
        <v>826</v>
      </c>
      <c r="I88" t="inlineStr">
        <is>
          <t>Emerging and Developing Asia</t>
        </is>
      </c>
      <c r="J88" t="inlineStr">
        <is>
          <t>Low Income Developing Countries</t>
        </is>
      </c>
    </row>
    <row r="89">
      <c r="A89" t="inlineStr">
        <is>
          <t>Greenland</t>
        </is>
      </c>
      <c r="B89" t="inlineStr">
        <is>
          <t>GRL</t>
        </is>
      </c>
      <c r="G89" t="inlineStr">
        <is>
          <t>KOR</t>
        </is>
      </c>
      <c r="H89" t="n">
        <v>542</v>
      </c>
      <c r="I89" t="inlineStr">
        <is>
          <t>Advanced Economies</t>
        </is>
      </c>
      <c r="J89" t="inlineStr">
        <is>
          <t>Advanced Economies</t>
        </is>
      </c>
    </row>
    <row r="90">
      <c r="A90" t="inlineStr">
        <is>
          <t>Grenada</t>
        </is>
      </c>
      <c r="B90" t="inlineStr">
        <is>
          <t>GRD</t>
        </is>
      </c>
      <c r="G90" t="inlineStr">
        <is>
          <t>KSV</t>
        </is>
      </c>
      <c r="H90" t="n">
        <v>967</v>
      </c>
      <c r="I90" t="inlineStr">
        <is>
          <t>Emerging and Developing Europe</t>
        </is>
      </c>
      <c r="J90" t="inlineStr">
        <is>
          <t>Emerging Market Economies</t>
        </is>
      </c>
    </row>
    <row r="91">
      <c r="A91" t="inlineStr">
        <is>
          <t>Guadeloupe</t>
        </is>
      </c>
      <c r="B91" t="inlineStr">
        <is>
          <t>GLP</t>
        </is>
      </c>
      <c r="G91" t="inlineStr">
        <is>
          <t>KWT</t>
        </is>
      </c>
      <c r="H91" t="n">
        <v>443</v>
      </c>
      <c r="I91" t="inlineStr">
        <is>
          <t>Middle East, North Africa, Afghanistan, and Pakistan</t>
        </is>
      </c>
      <c r="J91" t="inlineStr">
        <is>
          <t>Emerging Market Economies</t>
        </is>
      </c>
    </row>
    <row r="92">
      <c r="A92" t="inlineStr">
        <is>
          <t>Guam</t>
        </is>
      </c>
      <c r="B92" t="inlineStr">
        <is>
          <t>GUM</t>
        </is>
      </c>
      <c r="G92" t="inlineStr">
        <is>
          <t>KGZ</t>
        </is>
      </c>
      <c r="H92" t="n">
        <v>917</v>
      </c>
      <c r="I92" t="inlineStr">
        <is>
          <t>Caucasus and Central Asia</t>
        </is>
      </c>
      <c r="J92" t="inlineStr">
        <is>
          <t>Low Income Developing Countries</t>
        </is>
      </c>
    </row>
    <row r="93">
      <c r="A93" t="inlineStr">
        <is>
          <t>Guatemala</t>
        </is>
      </c>
      <c r="B93" t="inlineStr">
        <is>
          <t>GTM</t>
        </is>
      </c>
      <c r="G93" t="inlineStr">
        <is>
          <t>LAO</t>
        </is>
      </c>
      <c r="H93" t="n">
        <v>544</v>
      </c>
      <c r="I93" t="inlineStr">
        <is>
          <t>Emerging and Developing Asia</t>
        </is>
      </c>
      <c r="J93" t="inlineStr">
        <is>
          <t>Low Income Developing Countries</t>
        </is>
      </c>
    </row>
    <row r="94">
      <c r="A94" t="inlineStr">
        <is>
          <t>Guernsey</t>
        </is>
      </c>
      <c r="B94" t="inlineStr">
        <is>
          <t>GGY</t>
        </is>
      </c>
      <c r="G94" t="inlineStr">
        <is>
          <t>LVA</t>
        </is>
      </c>
      <c r="H94" t="n">
        <v>941</v>
      </c>
      <c r="I94" t="inlineStr">
        <is>
          <t>Advanced Economies</t>
        </is>
      </c>
      <c r="J94" t="inlineStr">
        <is>
          <t>Advanced Economies</t>
        </is>
      </c>
    </row>
    <row r="95">
      <c r="A95" t="inlineStr">
        <is>
          <t>Guinea</t>
        </is>
      </c>
      <c r="B95" t="inlineStr">
        <is>
          <t>GIN</t>
        </is>
      </c>
      <c r="G95" t="inlineStr">
        <is>
          <t>LBN</t>
        </is>
      </c>
      <c r="H95" t="n">
        <v>446</v>
      </c>
      <c r="I95" t="inlineStr">
        <is>
          <t>Middle East, North Africa, Afghanistan, and Pakistan</t>
        </is>
      </c>
      <c r="J95" t="inlineStr">
        <is>
          <t>Emerging Market Economies</t>
        </is>
      </c>
    </row>
    <row r="96">
      <c r="A96" t="inlineStr">
        <is>
          <t>Guinea-Bissau</t>
        </is>
      </c>
      <c r="B96" t="inlineStr">
        <is>
          <t>GNB</t>
        </is>
      </c>
      <c r="G96" t="inlineStr">
        <is>
          <t>LSO</t>
        </is>
      </c>
      <c r="H96" t="n">
        <v>666</v>
      </c>
      <c r="I96" t="inlineStr">
        <is>
          <t>Sub-Sahara Africa</t>
        </is>
      </c>
      <c r="J96" t="inlineStr">
        <is>
          <t>Low Income Developing Countries</t>
        </is>
      </c>
    </row>
    <row r="97">
      <c r="A97" t="inlineStr">
        <is>
          <t>Guyana</t>
        </is>
      </c>
      <c r="B97" t="inlineStr">
        <is>
          <t>GUY</t>
        </is>
      </c>
      <c r="G97" t="inlineStr">
        <is>
          <t>LBR</t>
        </is>
      </c>
      <c r="H97" t="n">
        <v>668</v>
      </c>
      <c r="I97" t="inlineStr">
        <is>
          <t>Sub-Sahara Africa</t>
        </is>
      </c>
      <c r="J97" t="inlineStr">
        <is>
          <t>Low Income Developing Countries</t>
        </is>
      </c>
    </row>
    <row r="98">
      <c r="A98" t="inlineStr">
        <is>
          <t>Haiti</t>
        </is>
      </c>
      <c r="B98" t="inlineStr">
        <is>
          <t>HTI</t>
        </is>
      </c>
      <c r="G98" t="inlineStr">
        <is>
          <t>LBY</t>
        </is>
      </c>
      <c r="H98" t="n">
        <v>672</v>
      </c>
      <c r="I98" t="inlineStr">
        <is>
          <t>Middle East, North Africa, Afghanistan, and Pakistan</t>
        </is>
      </c>
      <c r="J98" t="inlineStr">
        <is>
          <t>Emerging Market Economies</t>
        </is>
      </c>
    </row>
    <row r="99">
      <c r="A99" t="inlineStr">
        <is>
          <t>Heard Island and McDonald Islands</t>
        </is>
      </c>
      <c r="B99" t="inlineStr">
        <is>
          <t>HMD</t>
        </is>
      </c>
      <c r="G99" t="inlineStr">
        <is>
          <t>LTU</t>
        </is>
      </c>
      <c r="H99" t="n">
        <v>946</v>
      </c>
      <c r="I99" t="inlineStr">
        <is>
          <t>Advanced Economies</t>
        </is>
      </c>
      <c r="J99" t="inlineStr">
        <is>
          <t>Advanced Economies</t>
        </is>
      </c>
    </row>
    <row r="100">
      <c r="A100" t="inlineStr">
        <is>
          <t>Holy See (the)</t>
        </is>
      </c>
      <c r="B100" t="inlineStr">
        <is>
          <t>VAT</t>
        </is>
      </c>
      <c r="G100" t="inlineStr">
        <is>
          <t>LUX</t>
        </is>
      </c>
      <c r="H100" t="n">
        <v>137</v>
      </c>
      <c r="I100" t="inlineStr">
        <is>
          <t>Advanced Economies</t>
        </is>
      </c>
      <c r="J100" t="inlineStr">
        <is>
          <t>Advanced Economies</t>
        </is>
      </c>
    </row>
    <row r="101">
      <c r="A101" t="inlineStr">
        <is>
          <t>Honduras</t>
        </is>
      </c>
      <c r="B101" t="inlineStr">
        <is>
          <t>HND</t>
        </is>
      </c>
      <c r="G101" t="inlineStr">
        <is>
          <t>MAC</t>
        </is>
      </c>
      <c r="H101" t="n">
        <v>546</v>
      </c>
      <c r="I101" t="inlineStr">
        <is>
          <t>Advanced Economies</t>
        </is>
      </c>
      <c r="J101" t="inlineStr">
        <is>
          <t>Advanced Economies</t>
        </is>
      </c>
    </row>
    <row r="102">
      <c r="A102" t="inlineStr">
        <is>
          <t>Hong Kong</t>
        </is>
      </c>
      <c r="B102" t="inlineStr">
        <is>
          <t>HKG</t>
        </is>
      </c>
      <c r="G102" t="inlineStr">
        <is>
          <t>MDG</t>
        </is>
      </c>
      <c r="H102" t="n">
        <v>674</v>
      </c>
      <c r="I102" t="inlineStr">
        <is>
          <t>Sub-Sahara Africa</t>
        </is>
      </c>
      <c r="J102" t="inlineStr">
        <is>
          <t>Low Income Developing Countries</t>
        </is>
      </c>
    </row>
    <row r="103">
      <c r="A103" t="inlineStr">
        <is>
          <t>Hungary</t>
        </is>
      </c>
      <c r="B103" t="inlineStr">
        <is>
          <t>HUN</t>
        </is>
      </c>
      <c r="G103" t="inlineStr">
        <is>
          <t>MWI</t>
        </is>
      </c>
      <c r="H103" t="n">
        <v>676</v>
      </c>
      <c r="I103" t="inlineStr">
        <is>
          <t>Sub-Sahara Africa</t>
        </is>
      </c>
      <c r="J103" t="inlineStr">
        <is>
          <t>Low Income Developing Countries</t>
        </is>
      </c>
    </row>
    <row r="104">
      <c r="A104" t="inlineStr">
        <is>
          <t>Iceland</t>
        </is>
      </c>
      <c r="B104" t="inlineStr">
        <is>
          <t>ISL</t>
        </is>
      </c>
      <c r="G104" t="inlineStr">
        <is>
          <t>MYS</t>
        </is>
      </c>
      <c r="H104" t="n">
        <v>548</v>
      </c>
      <c r="I104" t="inlineStr">
        <is>
          <t>Emerging and Developing Asia</t>
        </is>
      </c>
      <c r="J104" t="inlineStr">
        <is>
          <t>Emerging Market Economies</t>
        </is>
      </c>
    </row>
    <row r="105">
      <c r="A105" t="inlineStr">
        <is>
          <t>India</t>
        </is>
      </c>
      <c r="B105" t="inlineStr">
        <is>
          <t>IND</t>
        </is>
      </c>
      <c r="G105" t="inlineStr">
        <is>
          <t>MDV</t>
        </is>
      </c>
      <c r="H105" t="n">
        <v>556</v>
      </c>
      <c r="I105" t="inlineStr">
        <is>
          <t>Emerging and Developing Asia</t>
        </is>
      </c>
      <c r="J105" t="inlineStr">
        <is>
          <t>Emerging Market Economies</t>
        </is>
      </c>
    </row>
    <row r="106">
      <c r="A106" t="inlineStr">
        <is>
          <t>Indonesia</t>
        </is>
      </c>
      <c r="B106" t="inlineStr">
        <is>
          <t>IDN</t>
        </is>
      </c>
      <c r="G106" t="inlineStr">
        <is>
          <t>MLI</t>
        </is>
      </c>
      <c r="H106" t="n">
        <v>678</v>
      </c>
      <c r="I106" t="inlineStr">
        <is>
          <t>Sub-Sahara Africa</t>
        </is>
      </c>
      <c r="J106" t="inlineStr">
        <is>
          <t>Low Income Developing Countries</t>
        </is>
      </c>
    </row>
    <row r="107">
      <c r="A107" t="inlineStr">
        <is>
          <t>Iran (Islamic Republic of)</t>
        </is>
      </c>
      <c r="B107" t="inlineStr">
        <is>
          <t>IRN</t>
        </is>
      </c>
      <c r="G107" t="inlineStr">
        <is>
          <t>MLT</t>
        </is>
      </c>
      <c r="H107" t="n">
        <v>181</v>
      </c>
      <c r="I107" t="inlineStr">
        <is>
          <t>Advanced Economies</t>
        </is>
      </c>
      <c r="J107" t="inlineStr">
        <is>
          <t>Advanced Economies</t>
        </is>
      </c>
    </row>
    <row r="108">
      <c r="A108" t="inlineStr">
        <is>
          <t>Iraq</t>
        </is>
      </c>
      <c r="B108" t="inlineStr">
        <is>
          <t>IRQ</t>
        </is>
      </c>
      <c r="G108" t="inlineStr">
        <is>
          <t>MHL</t>
        </is>
      </c>
      <c r="H108" t="n">
        <v>867</v>
      </c>
      <c r="I108" t="inlineStr">
        <is>
          <t>Emerging and Developing Asia</t>
        </is>
      </c>
      <c r="J108" t="inlineStr">
        <is>
          <t>Emerging Market Economies</t>
        </is>
      </c>
    </row>
    <row r="109">
      <c r="A109" t="inlineStr">
        <is>
          <t>Ireland</t>
        </is>
      </c>
      <c r="B109" t="inlineStr">
        <is>
          <t>IRL</t>
        </is>
      </c>
      <c r="G109" t="inlineStr">
        <is>
          <t>MRT</t>
        </is>
      </c>
      <c r="H109" t="n">
        <v>682</v>
      </c>
      <c r="I109" t="inlineStr">
        <is>
          <t>Middle East, North Africa, Afghanistan, and Pakistan</t>
        </is>
      </c>
      <c r="J109" t="inlineStr">
        <is>
          <t>Low Income Developing Countries</t>
        </is>
      </c>
    </row>
    <row r="110">
      <c r="A110" t="inlineStr">
        <is>
          <t>Isle of Man</t>
        </is>
      </c>
      <c r="B110" t="inlineStr">
        <is>
          <t>IMN</t>
        </is>
      </c>
      <c r="G110" t="inlineStr">
        <is>
          <t>MUS</t>
        </is>
      </c>
      <c r="H110" t="n">
        <v>684</v>
      </c>
      <c r="I110" t="inlineStr">
        <is>
          <t>Sub-Sahara Africa</t>
        </is>
      </c>
      <c r="J110" t="inlineStr">
        <is>
          <t>Emerging Market Economies</t>
        </is>
      </c>
    </row>
    <row r="111">
      <c r="A111" t="inlineStr">
        <is>
          <t>Israel</t>
        </is>
      </c>
      <c r="B111" t="inlineStr">
        <is>
          <t>ISR</t>
        </is>
      </c>
      <c r="G111" t="inlineStr">
        <is>
          <t>MEX</t>
        </is>
      </c>
      <c r="H111" t="n">
        <v>273</v>
      </c>
      <c r="I111" t="inlineStr">
        <is>
          <t>Latin America and the Caribbean</t>
        </is>
      </c>
      <c r="J111" t="inlineStr">
        <is>
          <t>Emerging Market Economies</t>
        </is>
      </c>
    </row>
    <row r="112">
      <c r="A112" t="inlineStr">
        <is>
          <t>Italy</t>
        </is>
      </c>
      <c r="B112" t="inlineStr">
        <is>
          <t>ITA</t>
        </is>
      </c>
      <c r="G112" t="inlineStr">
        <is>
          <t>FSM</t>
        </is>
      </c>
      <c r="H112" t="n">
        <v>868</v>
      </c>
      <c r="I112" t="inlineStr">
        <is>
          <t>Emerging and Developing Asia</t>
        </is>
      </c>
      <c r="J112" t="inlineStr">
        <is>
          <t>Emerging Market Economies</t>
        </is>
      </c>
    </row>
    <row r="113">
      <c r="A113" t="inlineStr">
        <is>
          <t>Jamaica</t>
        </is>
      </c>
      <c r="B113" t="inlineStr">
        <is>
          <t>JAM</t>
        </is>
      </c>
      <c r="G113" t="inlineStr">
        <is>
          <t>MDA</t>
        </is>
      </c>
      <c r="H113" t="n">
        <v>921</v>
      </c>
      <c r="I113" t="inlineStr">
        <is>
          <t>Emerging and Developing Europe</t>
        </is>
      </c>
      <c r="J113" t="inlineStr">
        <is>
          <t>Low Income Developing Countries</t>
        </is>
      </c>
    </row>
    <row r="114">
      <c r="A114" t="inlineStr">
        <is>
          <t>Japan</t>
        </is>
      </c>
      <c r="B114" t="inlineStr">
        <is>
          <t>JPN</t>
        </is>
      </c>
      <c r="G114" t="inlineStr">
        <is>
          <t>MNG</t>
        </is>
      </c>
      <c r="H114" t="n">
        <v>948</v>
      </c>
      <c r="I114" t="inlineStr">
        <is>
          <t>Emerging and Developing Asia</t>
        </is>
      </c>
      <c r="J114" t="inlineStr">
        <is>
          <t>Emerging Market Economies</t>
        </is>
      </c>
    </row>
    <row r="115">
      <c r="A115" t="inlineStr">
        <is>
          <t>Jersey</t>
        </is>
      </c>
      <c r="B115" t="inlineStr">
        <is>
          <t>JEY</t>
        </is>
      </c>
      <c r="G115" t="inlineStr">
        <is>
          <t>MNE</t>
        </is>
      </c>
      <c r="H115" t="n">
        <v>943</v>
      </c>
      <c r="I115" t="inlineStr">
        <is>
          <t>Emerging and Developing Europe</t>
        </is>
      </c>
      <c r="J115" t="inlineStr">
        <is>
          <t>Emerging Market Economies</t>
        </is>
      </c>
    </row>
    <row r="116">
      <c r="A116" t="inlineStr">
        <is>
          <t>Jordan</t>
        </is>
      </c>
      <c r="B116" t="inlineStr">
        <is>
          <t>JOR</t>
        </is>
      </c>
      <c r="G116" t="inlineStr">
        <is>
          <t>MAR</t>
        </is>
      </c>
      <c r="H116" t="n">
        <v>686</v>
      </c>
      <c r="I116" t="inlineStr">
        <is>
          <t>Middle East, North Africa, Afghanistan, and Pakistan</t>
        </is>
      </c>
      <c r="J116" t="inlineStr">
        <is>
          <t>Emerging Market Economies</t>
        </is>
      </c>
    </row>
    <row r="117">
      <c r="A117" t="inlineStr">
        <is>
          <t>Kazakhstan</t>
        </is>
      </c>
      <c r="B117" t="inlineStr">
        <is>
          <t>KAZ</t>
        </is>
      </c>
      <c r="G117" t="inlineStr">
        <is>
          <t>MOZ</t>
        </is>
      </c>
      <c r="H117" t="n">
        <v>688</v>
      </c>
      <c r="I117" t="inlineStr">
        <is>
          <t>Sub-Sahara Africa</t>
        </is>
      </c>
      <c r="J117" t="inlineStr">
        <is>
          <t>Low Income Developing Countries</t>
        </is>
      </c>
    </row>
    <row r="118">
      <c r="A118" t="inlineStr">
        <is>
          <t>Kenya</t>
        </is>
      </c>
      <c r="B118" t="inlineStr">
        <is>
          <t>KEN</t>
        </is>
      </c>
      <c r="G118" t="inlineStr">
        <is>
          <t>MMR</t>
        </is>
      </c>
      <c r="H118" t="n">
        <v>518</v>
      </c>
      <c r="I118" t="inlineStr">
        <is>
          <t>Emerging and Developing Asia</t>
        </is>
      </c>
      <c r="J118" t="inlineStr">
        <is>
          <t>Low Income Developing Countries</t>
        </is>
      </c>
    </row>
    <row r="119">
      <c r="A119" t="inlineStr">
        <is>
          <t>Kiribati</t>
        </is>
      </c>
      <c r="B119" t="inlineStr">
        <is>
          <t>KIR</t>
        </is>
      </c>
      <c r="G119" t="inlineStr">
        <is>
          <t>NAM</t>
        </is>
      </c>
      <c r="H119" t="n">
        <v>728</v>
      </c>
      <c r="I119" t="inlineStr">
        <is>
          <t>Sub-Sahara Africa</t>
        </is>
      </c>
      <c r="J119" t="inlineStr">
        <is>
          <t>Emerging Market Economies</t>
        </is>
      </c>
    </row>
    <row r="120">
      <c r="A120" t="inlineStr">
        <is>
          <t>Korea (the Democratic People's Republic of)</t>
        </is>
      </c>
      <c r="B120" t="inlineStr">
        <is>
          <t>PRK</t>
        </is>
      </c>
      <c r="G120" t="inlineStr">
        <is>
          <t>NRU</t>
        </is>
      </c>
      <c r="H120" t="n">
        <v>836</v>
      </c>
      <c r="I120" t="inlineStr">
        <is>
          <t>Emerging and Developing Asia</t>
        </is>
      </c>
      <c r="J120" t="inlineStr">
        <is>
          <t>Emerging Market Economies</t>
        </is>
      </c>
    </row>
    <row r="121">
      <c r="A121" t="inlineStr">
        <is>
          <t>Korea (the Republic of)</t>
        </is>
      </c>
      <c r="B121" t="inlineStr">
        <is>
          <t>KOR</t>
        </is>
      </c>
      <c r="G121" t="inlineStr">
        <is>
          <t>NPL</t>
        </is>
      </c>
      <c r="H121" t="n">
        <v>558</v>
      </c>
      <c r="I121" t="inlineStr">
        <is>
          <t>Emerging and Developing Asia</t>
        </is>
      </c>
      <c r="J121" t="inlineStr">
        <is>
          <t>Low Income Developing Countries</t>
        </is>
      </c>
    </row>
    <row r="122">
      <c r="A122" t="inlineStr">
        <is>
          <t>Kosovo</t>
        </is>
      </c>
      <c r="B122" t="inlineStr">
        <is>
          <t>XKX</t>
        </is>
      </c>
      <c r="G122" t="inlineStr">
        <is>
          <t>NLD</t>
        </is>
      </c>
      <c r="H122" t="n">
        <v>138</v>
      </c>
      <c r="I122" t="inlineStr">
        <is>
          <t>Advanced Economies</t>
        </is>
      </c>
      <c r="J122" t="inlineStr">
        <is>
          <t>Advanced Economies</t>
        </is>
      </c>
    </row>
    <row r="123">
      <c r="A123" t="inlineStr">
        <is>
          <t>Kuwait</t>
        </is>
      </c>
      <c r="B123" t="inlineStr">
        <is>
          <t>KWT</t>
        </is>
      </c>
      <c r="G123" t="inlineStr">
        <is>
          <t>NZL</t>
        </is>
      </c>
      <c r="H123" t="n">
        <v>196</v>
      </c>
      <c r="I123" t="inlineStr">
        <is>
          <t>Advanced Economies</t>
        </is>
      </c>
      <c r="J123" t="inlineStr">
        <is>
          <t>Advanced Economies</t>
        </is>
      </c>
    </row>
    <row r="124">
      <c r="A124" t="inlineStr">
        <is>
          <t>Kyrgyzstan</t>
        </is>
      </c>
      <c r="B124" t="inlineStr">
        <is>
          <t>KGZ</t>
        </is>
      </c>
      <c r="G124" t="inlineStr">
        <is>
          <t>NIC</t>
        </is>
      </c>
      <c r="H124" t="n">
        <v>278</v>
      </c>
      <c r="I124" t="inlineStr">
        <is>
          <t>Latin America and the Caribbean</t>
        </is>
      </c>
      <c r="J124" t="inlineStr">
        <is>
          <t>Low Income Developing Countries</t>
        </is>
      </c>
    </row>
    <row r="125">
      <c r="A125" t="inlineStr">
        <is>
          <t>Lao People's Democratic Republic (the)</t>
        </is>
      </c>
      <c r="B125" t="inlineStr">
        <is>
          <t>LAO</t>
        </is>
      </c>
      <c r="G125" t="inlineStr">
        <is>
          <t>NER</t>
        </is>
      </c>
      <c r="H125" t="n">
        <v>692</v>
      </c>
      <c r="I125" t="inlineStr">
        <is>
          <t>Sub-Sahara Africa</t>
        </is>
      </c>
      <c r="J125" t="inlineStr">
        <is>
          <t>Low Income Developing Countries</t>
        </is>
      </c>
    </row>
    <row r="126">
      <c r="A126" t="inlineStr">
        <is>
          <t>Latvia</t>
        </is>
      </c>
      <c r="B126" t="inlineStr">
        <is>
          <t>LVA</t>
        </is>
      </c>
      <c r="G126" t="inlineStr">
        <is>
          <t>NGA</t>
        </is>
      </c>
      <c r="H126" t="n">
        <v>694</v>
      </c>
      <c r="I126" t="inlineStr">
        <is>
          <t>Sub-Sahara Africa</t>
        </is>
      </c>
      <c r="J126" t="inlineStr">
        <is>
          <t>Low Income Developing Countries</t>
        </is>
      </c>
    </row>
    <row r="127">
      <c r="A127" t="inlineStr">
        <is>
          <t>Lebanon</t>
        </is>
      </c>
      <c r="B127" t="inlineStr">
        <is>
          <t>LBN</t>
        </is>
      </c>
      <c r="G127" t="inlineStr">
        <is>
          <t>MKD</t>
        </is>
      </c>
      <c r="H127" t="n">
        <v>962</v>
      </c>
      <c r="I127" t="inlineStr">
        <is>
          <t>Emerging and Developing Europe</t>
        </is>
      </c>
      <c r="J127" t="inlineStr">
        <is>
          <t>Emerging Market Economies</t>
        </is>
      </c>
    </row>
    <row r="128">
      <c r="A128" t="inlineStr">
        <is>
          <t>Lesotho</t>
        </is>
      </c>
      <c r="B128" t="inlineStr">
        <is>
          <t>LSO</t>
        </is>
      </c>
      <c r="G128" t="inlineStr">
        <is>
          <t>NOR</t>
        </is>
      </c>
      <c r="H128" t="n">
        <v>142</v>
      </c>
      <c r="I128" t="inlineStr">
        <is>
          <t>Advanced Economies</t>
        </is>
      </c>
      <c r="J128" t="inlineStr">
        <is>
          <t>Advanced Economies</t>
        </is>
      </c>
    </row>
    <row r="129">
      <c r="A129" t="inlineStr">
        <is>
          <t>Liberia</t>
        </is>
      </c>
      <c r="B129" t="inlineStr">
        <is>
          <t>LBR</t>
        </is>
      </c>
      <c r="G129" t="inlineStr">
        <is>
          <t>OMN</t>
        </is>
      </c>
      <c r="H129" t="n">
        <v>449</v>
      </c>
      <c r="I129" t="inlineStr">
        <is>
          <t>Middle East, North Africa, Afghanistan, and Pakistan</t>
        </is>
      </c>
      <c r="J129" t="inlineStr">
        <is>
          <t>Emerging Market Economies</t>
        </is>
      </c>
    </row>
    <row r="130">
      <c r="A130" t="inlineStr">
        <is>
          <t>Libya</t>
        </is>
      </c>
      <c r="B130" t="inlineStr">
        <is>
          <t>LBY</t>
        </is>
      </c>
      <c r="G130" t="inlineStr">
        <is>
          <t>PAK</t>
        </is>
      </c>
      <c r="H130" t="n">
        <v>564</v>
      </c>
      <c r="I130" t="inlineStr">
        <is>
          <t>Middle East, North Africa, Afghanistan, and Pakistan</t>
        </is>
      </c>
      <c r="J130" t="inlineStr">
        <is>
          <t>Emerging Market Economies</t>
        </is>
      </c>
    </row>
    <row r="131">
      <c r="A131" t="inlineStr">
        <is>
          <t>Liechtenstein</t>
        </is>
      </c>
      <c r="B131" t="inlineStr">
        <is>
          <t>LIE</t>
        </is>
      </c>
      <c r="G131" t="inlineStr">
        <is>
          <t>PLW</t>
        </is>
      </c>
      <c r="H131" t="n">
        <v>565</v>
      </c>
      <c r="I131" t="inlineStr">
        <is>
          <t>Emerging and Developing Asia</t>
        </is>
      </c>
      <c r="J131" t="inlineStr">
        <is>
          <t>Emerging Market Economies</t>
        </is>
      </c>
    </row>
    <row r="132">
      <c r="A132" t="inlineStr">
        <is>
          <t>Lithuania</t>
        </is>
      </c>
      <c r="B132" t="inlineStr">
        <is>
          <t>LTU</t>
        </is>
      </c>
      <c r="G132" t="inlineStr">
        <is>
          <t>PAN</t>
        </is>
      </c>
      <c r="H132" t="n">
        <v>283</v>
      </c>
      <c r="I132" t="inlineStr">
        <is>
          <t>Latin America and the Caribbean</t>
        </is>
      </c>
      <c r="J132" t="inlineStr">
        <is>
          <t>Emerging Market Economies</t>
        </is>
      </c>
    </row>
    <row r="133">
      <c r="A133" t="inlineStr">
        <is>
          <t>Luxembourg</t>
        </is>
      </c>
      <c r="B133" t="inlineStr">
        <is>
          <t>LUX</t>
        </is>
      </c>
      <c r="G133" t="inlineStr">
        <is>
          <t>PNG</t>
        </is>
      </c>
      <c r="H133" t="n">
        <v>853</v>
      </c>
      <c r="I133" t="inlineStr">
        <is>
          <t>Emerging and Developing Asia</t>
        </is>
      </c>
      <c r="J133" t="inlineStr">
        <is>
          <t>Low Income Developing Countries</t>
        </is>
      </c>
    </row>
    <row r="134">
      <c r="A134" t="inlineStr">
        <is>
          <t>Macao</t>
        </is>
      </c>
      <c r="B134" t="inlineStr">
        <is>
          <t>MAC</t>
        </is>
      </c>
      <c r="G134" t="inlineStr">
        <is>
          <t>PRY</t>
        </is>
      </c>
      <c r="H134" t="n">
        <v>288</v>
      </c>
      <c r="I134" t="inlineStr">
        <is>
          <t>Latin America and the Caribbean</t>
        </is>
      </c>
      <c r="J134" t="inlineStr">
        <is>
          <t>Emerging Market Economies</t>
        </is>
      </c>
    </row>
    <row r="135">
      <c r="A135" t="inlineStr">
        <is>
          <t>Madagascar</t>
        </is>
      </c>
      <c r="B135" t="inlineStr">
        <is>
          <t>MDG</t>
        </is>
      </c>
      <c r="G135" t="inlineStr">
        <is>
          <t>PER</t>
        </is>
      </c>
      <c r="H135" t="n">
        <v>293</v>
      </c>
      <c r="I135" t="inlineStr">
        <is>
          <t>Latin America and the Caribbean</t>
        </is>
      </c>
      <c r="J135" t="inlineStr">
        <is>
          <t>Emerging Market Economies</t>
        </is>
      </c>
    </row>
    <row r="136">
      <c r="A136" t="inlineStr">
        <is>
          <t>Malawi</t>
        </is>
      </c>
      <c r="B136" t="inlineStr">
        <is>
          <t>MWI</t>
        </is>
      </c>
      <c r="G136" t="inlineStr">
        <is>
          <t>PHL</t>
        </is>
      </c>
      <c r="H136" t="n">
        <v>566</v>
      </c>
      <c r="I136" t="inlineStr">
        <is>
          <t>Emerging and Developing Asia</t>
        </is>
      </c>
      <c r="J136" t="inlineStr">
        <is>
          <t>Emerging Market Economies</t>
        </is>
      </c>
    </row>
    <row r="137">
      <c r="A137" t="inlineStr">
        <is>
          <t>Malaysia</t>
        </is>
      </c>
      <c r="B137" t="inlineStr">
        <is>
          <t>MYS</t>
        </is>
      </c>
      <c r="G137" t="inlineStr">
        <is>
          <t>POL</t>
        </is>
      </c>
      <c r="H137" t="n">
        <v>964</v>
      </c>
      <c r="I137" t="inlineStr">
        <is>
          <t>Emerging and Developing Europe</t>
        </is>
      </c>
      <c r="J137" t="inlineStr">
        <is>
          <t>Emerging Market Economies</t>
        </is>
      </c>
    </row>
    <row r="138">
      <c r="A138" t="inlineStr">
        <is>
          <t>Maldives</t>
        </is>
      </c>
      <c r="B138" t="inlineStr">
        <is>
          <t>MDV</t>
        </is>
      </c>
      <c r="G138" t="inlineStr">
        <is>
          <t>PRT</t>
        </is>
      </c>
      <c r="H138" t="n">
        <v>182</v>
      </c>
      <c r="I138" t="inlineStr">
        <is>
          <t>Advanced Economies</t>
        </is>
      </c>
      <c r="J138" t="inlineStr">
        <is>
          <t>Advanced Economies</t>
        </is>
      </c>
    </row>
    <row r="139">
      <c r="A139" t="inlineStr">
        <is>
          <t>Mali</t>
        </is>
      </c>
      <c r="B139" t="inlineStr">
        <is>
          <t>MLI</t>
        </is>
      </c>
      <c r="G139" t="inlineStr">
        <is>
          <t>PRI</t>
        </is>
      </c>
      <c r="H139" t="n">
        <v>359</v>
      </c>
      <c r="I139" t="inlineStr">
        <is>
          <t>Advanced Economies</t>
        </is>
      </c>
      <c r="J139" t="inlineStr">
        <is>
          <t>Advanced Economies</t>
        </is>
      </c>
    </row>
    <row r="140">
      <c r="A140" t="inlineStr">
        <is>
          <t>Malta</t>
        </is>
      </c>
      <c r="B140" t="inlineStr">
        <is>
          <t>MLT</t>
        </is>
      </c>
      <c r="G140" t="inlineStr">
        <is>
          <t>QAT</t>
        </is>
      </c>
      <c r="H140" t="n">
        <v>453</v>
      </c>
      <c r="I140" t="inlineStr">
        <is>
          <t>Middle East, North Africa, Afghanistan, and Pakistan</t>
        </is>
      </c>
      <c r="J140" t="inlineStr">
        <is>
          <t>Emerging Market Economies</t>
        </is>
      </c>
    </row>
    <row r="141">
      <c r="A141" t="inlineStr">
        <is>
          <t>Marshall Islands (the)</t>
        </is>
      </c>
      <c r="B141" t="inlineStr">
        <is>
          <t>MHL</t>
        </is>
      </c>
      <c r="G141" t="inlineStr">
        <is>
          <t>COG</t>
        </is>
      </c>
      <c r="H141" t="n">
        <v>634</v>
      </c>
      <c r="I141" t="inlineStr">
        <is>
          <t>Sub-Sahara Africa</t>
        </is>
      </c>
      <c r="J141" t="inlineStr">
        <is>
          <t>Low Income Developing Countries</t>
        </is>
      </c>
    </row>
    <row r="142">
      <c r="A142" t="inlineStr">
        <is>
          <t>Martinique</t>
        </is>
      </c>
      <c r="B142" t="inlineStr">
        <is>
          <t>MTQ</t>
        </is>
      </c>
      <c r="G142" t="inlineStr">
        <is>
          <t>ROU</t>
        </is>
      </c>
      <c r="H142" t="n">
        <v>968</v>
      </c>
      <c r="I142" t="inlineStr">
        <is>
          <t>Emerging and Developing Europe</t>
        </is>
      </c>
      <c r="J142" t="inlineStr">
        <is>
          <t>Emerging Market Economies</t>
        </is>
      </c>
    </row>
    <row r="143">
      <c r="A143" t="inlineStr">
        <is>
          <t>Mauritania</t>
        </is>
      </c>
      <c r="B143" t="inlineStr">
        <is>
          <t>MRT</t>
        </is>
      </c>
      <c r="G143" t="inlineStr">
        <is>
          <t>RUS</t>
        </is>
      </c>
      <c r="H143" t="n">
        <v>922</v>
      </c>
      <c r="I143" t="inlineStr">
        <is>
          <t>Emerging and Developing Europe</t>
        </is>
      </c>
      <c r="J143" t="inlineStr">
        <is>
          <t>Emerging Market Economies</t>
        </is>
      </c>
    </row>
    <row r="144">
      <c r="A144" t="inlineStr">
        <is>
          <t>Mauritius</t>
        </is>
      </c>
      <c r="B144" t="inlineStr">
        <is>
          <t>MUS</t>
        </is>
      </c>
      <c r="G144" t="inlineStr">
        <is>
          <t>RWA</t>
        </is>
      </c>
      <c r="H144" t="n">
        <v>714</v>
      </c>
      <c r="I144" t="inlineStr">
        <is>
          <t>Sub-Sahara Africa</t>
        </is>
      </c>
      <c r="J144" t="inlineStr">
        <is>
          <t>Low Income Developing Countries</t>
        </is>
      </c>
    </row>
    <row r="145">
      <c r="A145" t="inlineStr">
        <is>
          <t>Mayotte</t>
        </is>
      </c>
      <c r="B145" t="inlineStr">
        <is>
          <t>MYT</t>
        </is>
      </c>
      <c r="G145" t="inlineStr">
        <is>
          <t>WSM</t>
        </is>
      </c>
      <c r="H145" t="n">
        <v>862</v>
      </c>
      <c r="I145" t="inlineStr">
        <is>
          <t>Emerging and Developing Asia</t>
        </is>
      </c>
      <c r="J145" t="inlineStr">
        <is>
          <t>Emerging Market Economies</t>
        </is>
      </c>
    </row>
    <row r="146">
      <c r="A146" t="inlineStr">
        <is>
          <t>Mexico</t>
        </is>
      </c>
      <c r="B146" t="inlineStr">
        <is>
          <t>MEX</t>
        </is>
      </c>
      <c r="G146" t="inlineStr">
        <is>
          <t>SMR</t>
        </is>
      </c>
      <c r="H146" t="n">
        <v>135</v>
      </c>
      <c r="I146" t="inlineStr">
        <is>
          <t>Advanced Economies</t>
        </is>
      </c>
      <c r="J146" t="inlineStr">
        <is>
          <t>Advanced Economies</t>
        </is>
      </c>
    </row>
    <row r="147">
      <c r="A147" t="inlineStr">
        <is>
          <t>Micronesia (Federated States of)</t>
        </is>
      </c>
      <c r="B147" t="inlineStr">
        <is>
          <t>FSM</t>
        </is>
      </c>
      <c r="G147" t="inlineStr">
        <is>
          <t>SAU</t>
        </is>
      </c>
      <c r="H147" t="n">
        <v>456</v>
      </c>
      <c r="I147" t="inlineStr">
        <is>
          <t>Middle East, North Africa, Afghanistan, and Pakistan</t>
        </is>
      </c>
      <c r="J147" t="inlineStr">
        <is>
          <t>Emerging Market Economies</t>
        </is>
      </c>
    </row>
    <row r="148">
      <c r="A148" t="inlineStr">
        <is>
          <t>Moldova (the Republic of)</t>
        </is>
      </c>
      <c r="B148" t="inlineStr">
        <is>
          <t>MDA</t>
        </is>
      </c>
      <c r="G148" t="inlineStr">
        <is>
          <t>SEN</t>
        </is>
      </c>
      <c r="H148" t="n">
        <v>722</v>
      </c>
      <c r="I148" t="inlineStr">
        <is>
          <t>Sub-Sahara Africa</t>
        </is>
      </c>
      <c r="J148" t="inlineStr">
        <is>
          <t>Low Income Developing Countries</t>
        </is>
      </c>
    </row>
    <row r="149">
      <c r="A149" t="inlineStr">
        <is>
          <t>Monaco</t>
        </is>
      </c>
      <c r="B149" t="inlineStr">
        <is>
          <t>MCO</t>
        </is>
      </c>
      <c r="G149" t="inlineStr">
        <is>
          <t>SRB</t>
        </is>
      </c>
      <c r="H149" t="n">
        <v>942</v>
      </c>
      <c r="I149" t="inlineStr">
        <is>
          <t>Emerging and Developing Europe</t>
        </is>
      </c>
      <c r="J149" t="inlineStr">
        <is>
          <t>Emerging Market Economies</t>
        </is>
      </c>
    </row>
    <row r="150">
      <c r="A150" t="inlineStr">
        <is>
          <t>Mongolia</t>
        </is>
      </c>
      <c r="B150" t="inlineStr">
        <is>
          <t>MNG</t>
        </is>
      </c>
      <c r="G150" t="inlineStr">
        <is>
          <t>SYC</t>
        </is>
      </c>
      <c r="H150" t="n">
        <v>718</v>
      </c>
      <c r="I150" t="inlineStr">
        <is>
          <t>Sub-Sahara Africa</t>
        </is>
      </c>
      <c r="J150" t="inlineStr">
        <is>
          <t>Emerging Market Economies</t>
        </is>
      </c>
    </row>
    <row r="151">
      <c r="A151" t="inlineStr">
        <is>
          <t>Montenegro</t>
        </is>
      </c>
      <c r="B151" t="inlineStr">
        <is>
          <t>MNE</t>
        </is>
      </c>
      <c r="G151" t="inlineStr">
        <is>
          <t>SLE</t>
        </is>
      </c>
      <c r="H151" t="n">
        <v>724</v>
      </c>
      <c r="I151" t="inlineStr">
        <is>
          <t>Sub-Sahara Africa</t>
        </is>
      </c>
      <c r="J151" t="inlineStr">
        <is>
          <t>Low Income Developing Countries</t>
        </is>
      </c>
    </row>
    <row r="152">
      <c r="A152" t="inlineStr">
        <is>
          <t>Montserrat</t>
        </is>
      </c>
      <c r="B152" t="inlineStr">
        <is>
          <t>MSR</t>
        </is>
      </c>
      <c r="G152" t="inlineStr">
        <is>
          <t>SGP</t>
        </is>
      </c>
      <c r="H152" t="n">
        <v>576</v>
      </c>
      <c r="I152" t="inlineStr">
        <is>
          <t>Advanced Economies</t>
        </is>
      </c>
      <c r="J152" t="inlineStr">
        <is>
          <t>Advanced Economies</t>
        </is>
      </c>
    </row>
    <row r="153">
      <c r="A153" t="inlineStr">
        <is>
          <t>Morocco</t>
        </is>
      </c>
      <c r="B153" t="inlineStr">
        <is>
          <t>MAR</t>
        </is>
      </c>
      <c r="G153" t="inlineStr">
        <is>
          <t>SVK</t>
        </is>
      </c>
      <c r="H153" t="n">
        <v>936</v>
      </c>
      <c r="I153" t="inlineStr">
        <is>
          <t>Advanced Economies</t>
        </is>
      </c>
      <c r="J153" t="inlineStr">
        <is>
          <t>Advanced Economies</t>
        </is>
      </c>
    </row>
    <row r="154">
      <c r="A154" t="inlineStr">
        <is>
          <t>Mozambique</t>
        </is>
      </c>
      <c r="B154" t="inlineStr">
        <is>
          <t>MOZ</t>
        </is>
      </c>
      <c r="G154" t="inlineStr">
        <is>
          <t>SVN</t>
        </is>
      </c>
      <c r="H154" t="n">
        <v>961</v>
      </c>
      <c r="I154" t="inlineStr">
        <is>
          <t>Advanced Economies</t>
        </is>
      </c>
      <c r="J154" t="inlineStr">
        <is>
          <t>Advanced Economies</t>
        </is>
      </c>
    </row>
    <row r="155">
      <c r="A155" t="inlineStr">
        <is>
          <t>Myanmar</t>
        </is>
      </c>
      <c r="B155" t="inlineStr">
        <is>
          <t>MMR</t>
        </is>
      </c>
      <c r="G155" t="inlineStr">
        <is>
          <t>SLB</t>
        </is>
      </c>
      <c r="H155" t="n">
        <v>813</v>
      </c>
      <c r="I155" t="inlineStr">
        <is>
          <t>Emerging and Developing Asia</t>
        </is>
      </c>
      <c r="J155" t="inlineStr">
        <is>
          <t>Low Income Developing Countries</t>
        </is>
      </c>
    </row>
    <row r="156">
      <c r="A156" t="inlineStr">
        <is>
          <t>Namibia</t>
        </is>
      </c>
      <c r="B156" t="inlineStr">
        <is>
          <t>NAM</t>
        </is>
      </c>
      <c r="G156" t="inlineStr">
        <is>
          <t>SOM</t>
        </is>
      </c>
      <c r="H156" t="n">
        <v>726</v>
      </c>
      <c r="I156" t="inlineStr">
        <is>
          <t>Middle East, North Africa, Afghanistan, and Pakistan</t>
        </is>
      </c>
      <c r="J156" t="inlineStr">
        <is>
          <t>Low Income Developing Countries</t>
        </is>
      </c>
    </row>
    <row r="157">
      <c r="A157" t="inlineStr">
        <is>
          <t>Nauru</t>
        </is>
      </c>
      <c r="B157" t="inlineStr">
        <is>
          <t>NRU</t>
        </is>
      </c>
      <c r="G157" t="inlineStr">
        <is>
          <t>ZAF</t>
        </is>
      </c>
      <c r="H157" t="n">
        <v>199</v>
      </c>
      <c r="I157" t="inlineStr">
        <is>
          <t>Sub-Sahara Africa</t>
        </is>
      </c>
      <c r="J157" t="inlineStr">
        <is>
          <t>Emerging Market Economies</t>
        </is>
      </c>
    </row>
    <row r="158">
      <c r="A158" t="inlineStr">
        <is>
          <t>Nepal</t>
        </is>
      </c>
      <c r="B158" t="inlineStr">
        <is>
          <t>NPL</t>
        </is>
      </c>
      <c r="G158" t="inlineStr">
        <is>
          <t>SSD</t>
        </is>
      </c>
      <c r="H158" t="n">
        <v>733</v>
      </c>
      <c r="I158" t="inlineStr">
        <is>
          <t>Sub-Sahara Africa</t>
        </is>
      </c>
      <c r="J158" t="inlineStr">
        <is>
          <t>Low Income Developing Countries</t>
        </is>
      </c>
    </row>
    <row r="159">
      <c r="A159" t="inlineStr">
        <is>
          <t>Netherlands (the)</t>
        </is>
      </c>
      <c r="B159" t="inlineStr">
        <is>
          <t>NLD</t>
        </is>
      </c>
      <c r="G159" t="inlineStr">
        <is>
          <t>ESP</t>
        </is>
      </c>
      <c r="H159" t="n">
        <v>184</v>
      </c>
      <c r="I159" t="inlineStr">
        <is>
          <t>Advanced Economies</t>
        </is>
      </c>
      <c r="J159" t="inlineStr">
        <is>
          <t>Advanced Economies</t>
        </is>
      </c>
    </row>
    <row r="160">
      <c r="A160" t="inlineStr">
        <is>
          <t>New Caledonia</t>
        </is>
      </c>
      <c r="B160" t="inlineStr">
        <is>
          <t>NCL</t>
        </is>
      </c>
      <c r="G160" t="inlineStr">
        <is>
          <t>LKA</t>
        </is>
      </c>
      <c r="H160" t="n">
        <v>524</v>
      </c>
      <c r="I160" t="inlineStr">
        <is>
          <t>Emerging and Developing Asia</t>
        </is>
      </c>
      <c r="J160" t="inlineStr">
        <is>
          <t>Emerging Market Economies</t>
        </is>
      </c>
    </row>
    <row r="161">
      <c r="A161" t="inlineStr">
        <is>
          <t>New Zealand</t>
        </is>
      </c>
      <c r="B161" t="inlineStr">
        <is>
          <t>NZL</t>
        </is>
      </c>
      <c r="G161" t="inlineStr">
        <is>
          <t>KNA</t>
        </is>
      </c>
      <c r="H161" t="n">
        <v>361</v>
      </c>
      <c r="I161" t="inlineStr">
        <is>
          <t>Latin America and the Caribbean</t>
        </is>
      </c>
      <c r="J161" t="inlineStr">
        <is>
          <t>Emerging Market Economies</t>
        </is>
      </c>
    </row>
    <row r="162">
      <c r="A162" t="inlineStr">
        <is>
          <t>Nicaragua</t>
        </is>
      </c>
      <c r="B162" t="inlineStr">
        <is>
          <t>NIC</t>
        </is>
      </c>
      <c r="G162" t="inlineStr">
        <is>
          <t>LCA</t>
        </is>
      </c>
      <c r="H162" t="n">
        <v>362</v>
      </c>
      <c r="I162" t="inlineStr">
        <is>
          <t>Latin America and the Caribbean</t>
        </is>
      </c>
      <c r="J162" t="inlineStr">
        <is>
          <t>Emerging Market Economies</t>
        </is>
      </c>
    </row>
    <row r="163">
      <c r="A163" t="inlineStr">
        <is>
          <t>Niger (the)</t>
        </is>
      </c>
      <c r="B163" t="inlineStr">
        <is>
          <t>NER</t>
        </is>
      </c>
      <c r="G163" t="inlineStr">
        <is>
          <t>VCT</t>
        </is>
      </c>
      <c r="H163" t="n">
        <v>364</v>
      </c>
      <c r="I163" t="inlineStr">
        <is>
          <t>Latin America and the Caribbean</t>
        </is>
      </c>
      <c r="J163" t="inlineStr">
        <is>
          <t>Emerging Market Economies</t>
        </is>
      </c>
    </row>
    <row r="164">
      <c r="A164" t="inlineStr">
        <is>
          <t>Nigeria</t>
        </is>
      </c>
      <c r="B164" t="inlineStr">
        <is>
          <t>NGA</t>
        </is>
      </c>
      <c r="G164" t="inlineStr">
        <is>
          <t>SDN</t>
        </is>
      </c>
      <c r="H164" t="n">
        <v>732</v>
      </c>
      <c r="I164" t="inlineStr">
        <is>
          <t>Middle East, North Africa, Afghanistan, and Pakistan</t>
        </is>
      </c>
      <c r="J164" t="inlineStr">
        <is>
          <t>Low Income Developing Countries</t>
        </is>
      </c>
    </row>
    <row r="165">
      <c r="A165" t="inlineStr">
        <is>
          <t>Niue</t>
        </is>
      </c>
      <c r="B165" t="inlineStr">
        <is>
          <t>NIU</t>
        </is>
      </c>
      <c r="G165" t="inlineStr">
        <is>
          <t>SUR</t>
        </is>
      </c>
      <c r="H165" t="n">
        <v>366</v>
      </c>
      <c r="I165" t="inlineStr">
        <is>
          <t>Latin America and the Caribbean</t>
        </is>
      </c>
      <c r="J165" t="inlineStr">
        <is>
          <t>Emerging Market Economies</t>
        </is>
      </c>
    </row>
    <row r="166">
      <c r="A166" t="inlineStr">
        <is>
          <t>Norfolk Island</t>
        </is>
      </c>
      <c r="B166" t="inlineStr">
        <is>
          <t>NFK</t>
        </is>
      </c>
      <c r="G166" t="inlineStr">
        <is>
          <t>SWE</t>
        </is>
      </c>
      <c r="H166" t="n">
        <v>144</v>
      </c>
      <c r="I166" t="inlineStr">
        <is>
          <t>Advanced Economies</t>
        </is>
      </c>
      <c r="J166" t="inlineStr">
        <is>
          <t>Advanced Economies</t>
        </is>
      </c>
    </row>
    <row r="167">
      <c r="A167" t="inlineStr">
        <is>
          <t>Northern Mariana Islands (the)</t>
        </is>
      </c>
      <c r="B167" t="inlineStr">
        <is>
          <t>MNP</t>
        </is>
      </c>
      <c r="G167" t="inlineStr">
        <is>
          <t>CHE</t>
        </is>
      </c>
      <c r="H167" t="n">
        <v>146</v>
      </c>
      <c r="I167" t="inlineStr">
        <is>
          <t>Advanced Economies</t>
        </is>
      </c>
      <c r="J167" t="inlineStr">
        <is>
          <t>Advanced Economies</t>
        </is>
      </c>
    </row>
    <row r="168">
      <c r="A168" t="inlineStr">
        <is>
          <t>Norway</t>
        </is>
      </c>
      <c r="B168" t="inlineStr">
        <is>
          <t>NOR</t>
        </is>
      </c>
      <c r="G168" t="inlineStr">
        <is>
          <t>SYR</t>
        </is>
      </c>
      <c r="H168" t="n">
        <v>463</v>
      </c>
      <c r="I168" t="inlineStr">
        <is>
          <t>Middle East, North Africa, Afghanistan, and Pakistan</t>
        </is>
      </c>
      <c r="J168" t="inlineStr">
        <is>
          <t>Emerging Market Economies</t>
        </is>
      </c>
    </row>
    <row r="169">
      <c r="A169" t="inlineStr">
        <is>
          <t>Oman</t>
        </is>
      </c>
      <c r="B169" t="inlineStr">
        <is>
          <t>OMN</t>
        </is>
      </c>
      <c r="G169" t="inlineStr">
        <is>
          <t>STP</t>
        </is>
      </c>
      <c r="H169" t="n">
        <v>716</v>
      </c>
      <c r="I169" t="inlineStr">
        <is>
          <t>Sub-Sahara Africa</t>
        </is>
      </c>
      <c r="J169" t="inlineStr">
        <is>
          <t>Low Income Developing Countries</t>
        </is>
      </c>
    </row>
    <row r="170">
      <c r="A170" t="inlineStr">
        <is>
          <t>Pakistan</t>
        </is>
      </c>
      <c r="B170" t="inlineStr">
        <is>
          <t>PAK</t>
        </is>
      </c>
      <c r="G170" t="inlineStr">
        <is>
          <t>TWN</t>
        </is>
      </c>
      <c r="H170" t="n">
        <v>528</v>
      </c>
      <c r="I170" t="inlineStr">
        <is>
          <t>Advanced Economies</t>
        </is>
      </c>
      <c r="J170" t="inlineStr">
        <is>
          <t>Advanced Economies</t>
        </is>
      </c>
    </row>
    <row r="171">
      <c r="A171" t="inlineStr">
        <is>
          <t>Palau</t>
        </is>
      </c>
      <c r="B171" t="inlineStr">
        <is>
          <t>PLW</t>
        </is>
      </c>
      <c r="G171" t="inlineStr">
        <is>
          <t>TJK</t>
        </is>
      </c>
      <c r="H171" t="n">
        <v>923</v>
      </c>
      <c r="I171" t="inlineStr">
        <is>
          <t>Caucasus and Central Asia</t>
        </is>
      </c>
      <c r="J171" t="inlineStr">
        <is>
          <t>Low Income Developing Countries</t>
        </is>
      </c>
    </row>
    <row r="172">
      <c r="A172" t="inlineStr">
        <is>
          <t>Palestine, State of</t>
        </is>
      </c>
      <c r="B172" t="inlineStr">
        <is>
          <t>PSE</t>
        </is>
      </c>
      <c r="G172" t="inlineStr">
        <is>
          <t>TZA</t>
        </is>
      </c>
      <c r="H172" t="n">
        <v>738</v>
      </c>
      <c r="I172" t="inlineStr">
        <is>
          <t>Sub-Sahara Africa</t>
        </is>
      </c>
      <c r="J172" t="inlineStr">
        <is>
          <t>Low Income Developing Countries</t>
        </is>
      </c>
    </row>
    <row r="173">
      <c r="A173" t="inlineStr">
        <is>
          <t>Panama</t>
        </is>
      </c>
      <c r="B173" t="inlineStr">
        <is>
          <t>PAN</t>
        </is>
      </c>
      <c r="G173" t="inlineStr">
        <is>
          <t>THA</t>
        </is>
      </c>
      <c r="H173" t="n">
        <v>578</v>
      </c>
      <c r="I173" t="inlineStr">
        <is>
          <t>Emerging and Developing Asia</t>
        </is>
      </c>
      <c r="J173" t="inlineStr">
        <is>
          <t>Emerging Market Economies</t>
        </is>
      </c>
    </row>
    <row r="174">
      <c r="A174" t="inlineStr">
        <is>
          <t>Papua New Guinea</t>
        </is>
      </c>
      <c r="B174" t="inlineStr">
        <is>
          <t>PNG</t>
        </is>
      </c>
      <c r="G174" t="inlineStr">
        <is>
          <t>BHS</t>
        </is>
      </c>
      <c r="H174" t="n">
        <v>313</v>
      </c>
      <c r="I174" t="inlineStr">
        <is>
          <t>Latin America and the Caribbean</t>
        </is>
      </c>
      <c r="J174" t="inlineStr">
        <is>
          <t>Emerging Market Economies</t>
        </is>
      </c>
    </row>
    <row r="175">
      <c r="A175" t="inlineStr">
        <is>
          <t>Paraguay</t>
        </is>
      </c>
      <c r="B175" t="inlineStr">
        <is>
          <t>PRY</t>
        </is>
      </c>
      <c r="G175" t="inlineStr">
        <is>
          <t>GMB</t>
        </is>
      </c>
      <c r="H175" t="n">
        <v>648</v>
      </c>
      <c r="I175" t="inlineStr">
        <is>
          <t>Sub-Sahara Africa</t>
        </is>
      </c>
      <c r="J175" t="inlineStr">
        <is>
          <t>Low Income Developing Countries</t>
        </is>
      </c>
    </row>
    <row r="176">
      <c r="A176" t="inlineStr">
        <is>
          <t>Peru</t>
        </is>
      </c>
      <c r="B176" t="inlineStr">
        <is>
          <t>PER</t>
        </is>
      </c>
      <c r="G176" t="inlineStr">
        <is>
          <t>TLS</t>
        </is>
      </c>
      <c r="H176" t="n">
        <v>537</v>
      </c>
      <c r="I176" t="inlineStr">
        <is>
          <t>Emerging and Developing Asia</t>
        </is>
      </c>
      <c r="J176" t="inlineStr">
        <is>
          <t>Low Income Developing Countries</t>
        </is>
      </c>
    </row>
    <row r="177">
      <c r="A177" t="inlineStr">
        <is>
          <t>Philippines (the)</t>
        </is>
      </c>
      <c r="B177" t="inlineStr">
        <is>
          <t>PHL</t>
        </is>
      </c>
      <c r="G177" t="inlineStr">
        <is>
          <t>TGO</t>
        </is>
      </c>
      <c r="H177" t="n">
        <v>742</v>
      </c>
      <c r="I177" t="inlineStr">
        <is>
          <t>Sub-Sahara Africa</t>
        </is>
      </c>
      <c r="J177" t="inlineStr">
        <is>
          <t>Low Income Developing Countries</t>
        </is>
      </c>
    </row>
    <row r="178">
      <c r="A178" t="inlineStr">
        <is>
          <t>Pitcairn</t>
        </is>
      </c>
      <c r="B178" t="inlineStr">
        <is>
          <t>PCN</t>
        </is>
      </c>
      <c r="G178" t="inlineStr">
        <is>
          <t>TON</t>
        </is>
      </c>
      <c r="H178" t="n">
        <v>866</v>
      </c>
      <c r="I178" t="inlineStr">
        <is>
          <t>Emerging and Developing Asia</t>
        </is>
      </c>
      <c r="J178" t="inlineStr">
        <is>
          <t>Emerging Market Economies</t>
        </is>
      </c>
    </row>
    <row r="179">
      <c r="A179" t="inlineStr">
        <is>
          <t>Poland</t>
        </is>
      </c>
      <c r="B179" t="inlineStr">
        <is>
          <t>POL</t>
        </is>
      </c>
      <c r="G179" t="inlineStr">
        <is>
          <t>TTO</t>
        </is>
      </c>
      <c r="H179" t="n">
        <v>369</v>
      </c>
      <c r="I179" t="inlineStr">
        <is>
          <t>Latin America and the Caribbean</t>
        </is>
      </c>
      <c r="J179" t="inlineStr">
        <is>
          <t>Emerging Market Economies</t>
        </is>
      </c>
    </row>
    <row r="180">
      <c r="A180" t="inlineStr">
        <is>
          <t>Portugal</t>
        </is>
      </c>
      <c r="B180" t="inlineStr">
        <is>
          <t>PRT</t>
        </is>
      </c>
      <c r="G180" t="inlineStr">
        <is>
          <t>TUN</t>
        </is>
      </c>
      <c r="H180" t="n">
        <v>744</v>
      </c>
      <c r="I180" t="inlineStr">
        <is>
          <t>Middle East, North Africa, Afghanistan, and Pakistan</t>
        </is>
      </c>
      <c r="J180" t="inlineStr">
        <is>
          <t>Emerging Market Economies</t>
        </is>
      </c>
    </row>
    <row r="181">
      <c r="A181" t="inlineStr">
        <is>
          <t>Puerto Rico</t>
        </is>
      </c>
      <c r="B181" t="inlineStr">
        <is>
          <t>PRI</t>
        </is>
      </c>
      <c r="G181" t="inlineStr">
        <is>
          <t>TUR</t>
        </is>
      </c>
      <c r="H181" t="n">
        <v>186</v>
      </c>
      <c r="I181" t="inlineStr">
        <is>
          <t>Emerging and Developing Europe</t>
        </is>
      </c>
      <c r="J181" t="inlineStr">
        <is>
          <t>Emerging Market Economies</t>
        </is>
      </c>
    </row>
    <row r="182">
      <c r="A182" t="inlineStr">
        <is>
          <t>Qatar</t>
        </is>
      </c>
      <c r="B182" t="inlineStr">
        <is>
          <t>QAT</t>
        </is>
      </c>
      <c r="G182" t="inlineStr">
        <is>
          <t>TKM</t>
        </is>
      </c>
      <c r="H182" t="n">
        <v>925</v>
      </c>
      <c r="I182" t="inlineStr">
        <is>
          <t>Caucasus and Central Asia</t>
        </is>
      </c>
      <c r="J182" t="inlineStr">
        <is>
          <t>Emerging Market Economies</t>
        </is>
      </c>
    </row>
    <row r="183">
      <c r="A183" t="inlineStr">
        <is>
          <t>Republic of North Macedonia</t>
        </is>
      </c>
      <c r="B183" t="inlineStr">
        <is>
          <t>MKD</t>
        </is>
      </c>
      <c r="G183" t="inlineStr">
        <is>
          <t>TUV</t>
        </is>
      </c>
      <c r="H183" t="n">
        <v>869</v>
      </c>
      <c r="I183" t="inlineStr">
        <is>
          <t>Emerging and Developing Asia</t>
        </is>
      </c>
      <c r="J183" t="inlineStr">
        <is>
          <t>Emerging Market Economies</t>
        </is>
      </c>
    </row>
    <row r="184">
      <c r="A184" t="inlineStr">
        <is>
          <t>Réunion</t>
        </is>
      </c>
      <c r="B184" t="inlineStr">
        <is>
          <t>REU</t>
        </is>
      </c>
      <c r="G184" t="inlineStr">
        <is>
          <t>UGA</t>
        </is>
      </c>
      <c r="H184" t="n">
        <v>746</v>
      </c>
      <c r="I184" t="inlineStr">
        <is>
          <t>Sub-Sahara Africa</t>
        </is>
      </c>
      <c r="J184" t="inlineStr">
        <is>
          <t>Low Income Developing Countries</t>
        </is>
      </c>
    </row>
    <row r="185">
      <c r="A185" t="inlineStr">
        <is>
          <t>Romania</t>
        </is>
      </c>
      <c r="B185" t="inlineStr">
        <is>
          <t>ROU</t>
        </is>
      </c>
      <c r="G185" t="inlineStr">
        <is>
          <t>UKR</t>
        </is>
      </c>
      <c r="H185" t="n">
        <v>926</v>
      </c>
      <c r="I185" t="inlineStr">
        <is>
          <t>Emerging and Developing Europe</t>
        </is>
      </c>
      <c r="J185" t="inlineStr">
        <is>
          <t>Emerging Market Economies</t>
        </is>
      </c>
    </row>
    <row r="186">
      <c r="A186" t="inlineStr">
        <is>
          <t>Russian Federation (the)</t>
        </is>
      </c>
      <c r="B186" t="inlineStr">
        <is>
          <t>RUS</t>
        </is>
      </c>
      <c r="G186" t="inlineStr">
        <is>
          <t>ARE</t>
        </is>
      </c>
      <c r="H186" t="n">
        <v>466</v>
      </c>
      <c r="I186" t="inlineStr">
        <is>
          <t>Middle East, North Africa, Afghanistan, and Pakistan</t>
        </is>
      </c>
      <c r="J186" t="inlineStr">
        <is>
          <t>Emerging Market Economies</t>
        </is>
      </c>
    </row>
    <row r="187">
      <c r="A187" t="inlineStr">
        <is>
          <t>Rwanda</t>
        </is>
      </c>
      <c r="B187" t="inlineStr">
        <is>
          <t>RWA</t>
        </is>
      </c>
      <c r="G187" t="inlineStr">
        <is>
          <t>GBR</t>
        </is>
      </c>
      <c r="H187" t="n">
        <v>112</v>
      </c>
      <c r="I187" t="inlineStr">
        <is>
          <t>Advanced Economies</t>
        </is>
      </c>
      <c r="J187" t="inlineStr">
        <is>
          <t>Advanced Economies</t>
        </is>
      </c>
    </row>
    <row r="188">
      <c r="A188" t="inlineStr">
        <is>
          <t>Saint Barthélemy</t>
        </is>
      </c>
      <c r="B188" t="inlineStr">
        <is>
          <t>BLM</t>
        </is>
      </c>
      <c r="G188" t="inlineStr">
        <is>
          <t>USA</t>
        </is>
      </c>
      <c r="H188" t="n">
        <v>111</v>
      </c>
      <c r="I188" t="inlineStr">
        <is>
          <t>Advanced Economies</t>
        </is>
      </c>
      <c r="J188" t="inlineStr">
        <is>
          <t>Advanced Economies</t>
        </is>
      </c>
    </row>
    <row r="189">
      <c r="A189" t="inlineStr">
        <is>
          <t>Saint Helena, Ascension and Tristan da Cunha</t>
        </is>
      </c>
      <c r="B189" t="inlineStr">
        <is>
          <t>SHN</t>
        </is>
      </c>
      <c r="G189" t="inlineStr">
        <is>
          <t>URY</t>
        </is>
      </c>
      <c r="H189" t="n">
        <v>298</v>
      </c>
      <c r="I189" t="inlineStr">
        <is>
          <t>Latin America and the Caribbean</t>
        </is>
      </c>
      <c r="J189" t="inlineStr">
        <is>
          <t>Emerging Market Economies</t>
        </is>
      </c>
    </row>
    <row r="190">
      <c r="A190" t="inlineStr">
        <is>
          <t>Saint Kitts and Nevis</t>
        </is>
      </c>
      <c r="B190" t="inlineStr">
        <is>
          <t>KNA</t>
        </is>
      </c>
      <c r="G190" t="inlineStr">
        <is>
          <t>UZB</t>
        </is>
      </c>
      <c r="H190" t="n">
        <v>927</v>
      </c>
      <c r="I190" t="inlineStr">
        <is>
          <t>Caucasus and Central Asia</t>
        </is>
      </c>
      <c r="J190" t="inlineStr">
        <is>
          <t>Low Income Developing Countries</t>
        </is>
      </c>
    </row>
    <row r="191">
      <c r="A191" t="inlineStr">
        <is>
          <t>Saint Lucia</t>
        </is>
      </c>
      <c r="B191" t="inlineStr">
        <is>
          <t>LCA</t>
        </is>
      </c>
      <c r="G191" t="inlineStr">
        <is>
          <t>VUT</t>
        </is>
      </c>
      <c r="H191" t="n">
        <v>846</v>
      </c>
      <c r="I191" t="inlineStr">
        <is>
          <t>Emerging and Developing Asia</t>
        </is>
      </c>
      <c r="J191" t="inlineStr">
        <is>
          <t>Emerging Market Economies</t>
        </is>
      </c>
    </row>
    <row r="192">
      <c r="A192" t="inlineStr">
        <is>
          <t>Saint Martin (French part)</t>
        </is>
      </c>
      <c r="B192" t="inlineStr">
        <is>
          <t>MAF</t>
        </is>
      </c>
      <c r="G192" t="inlineStr">
        <is>
          <t>VEN</t>
        </is>
      </c>
      <c r="H192" t="n">
        <v>299</v>
      </c>
      <c r="I192" t="inlineStr">
        <is>
          <t>Latin America and the Caribbean</t>
        </is>
      </c>
      <c r="J192" t="inlineStr">
        <is>
          <t>Emerging Market Economies</t>
        </is>
      </c>
    </row>
    <row r="193">
      <c r="A193" t="inlineStr">
        <is>
          <t>Saint Pierre and Miquelon</t>
        </is>
      </c>
      <c r="B193" t="inlineStr">
        <is>
          <t>SPM</t>
        </is>
      </c>
      <c r="G193" t="inlineStr">
        <is>
          <t>VNM</t>
        </is>
      </c>
      <c r="H193" t="n">
        <v>582</v>
      </c>
      <c r="I193" t="inlineStr">
        <is>
          <t>Emerging and Developing Asia</t>
        </is>
      </c>
      <c r="J193" t="inlineStr">
        <is>
          <t>Low Income Developing Countries</t>
        </is>
      </c>
    </row>
    <row r="194">
      <c r="A194" t="inlineStr">
        <is>
          <t>Saint Vincent and the Grenadines</t>
        </is>
      </c>
      <c r="B194" t="inlineStr">
        <is>
          <t>VCT</t>
        </is>
      </c>
      <c r="G194" t="inlineStr">
        <is>
          <t>WBG</t>
        </is>
      </c>
      <c r="H194" t="n">
        <v>487</v>
      </c>
      <c r="I194" t="inlineStr">
        <is>
          <t>Middle East, North Africa, Afghanistan, and Pakistan</t>
        </is>
      </c>
      <c r="J194" t="inlineStr">
        <is>
          <t>Emerging Market Economies</t>
        </is>
      </c>
    </row>
    <row r="195">
      <c r="A195" t="inlineStr">
        <is>
          <t>Samoa</t>
        </is>
      </c>
      <c r="B195" t="inlineStr">
        <is>
          <t>WSM</t>
        </is>
      </c>
      <c r="G195" t="inlineStr">
        <is>
          <t>YEM</t>
        </is>
      </c>
      <c r="H195" t="n">
        <v>474</v>
      </c>
      <c r="I195" t="inlineStr">
        <is>
          <t>Middle East, North Africa, Afghanistan, and Pakistan</t>
        </is>
      </c>
      <c r="J195" t="inlineStr">
        <is>
          <t>Low Income Developing Countries</t>
        </is>
      </c>
    </row>
    <row r="196">
      <c r="A196" t="inlineStr">
        <is>
          <t>San Marino</t>
        </is>
      </c>
      <c r="B196" t="inlineStr">
        <is>
          <t>SMR</t>
        </is>
      </c>
      <c r="G196" t="inlineStr">
        <is>
          <t>ZMB</t>
        </is>
      </c>
      <c r="H196" t="n">
        <v>754</v>
      </c>
      <c r="I196" t="inlineStr">
        <is>
          <t>Sub-Sahara Africa</t>
        </is>
      </c>
      <c r="J196" t="inlineStr">
        <is>
          <t>Low Income Developing Countries</t>
        </is>
      </c>
    </row>
    <row r="197">
      <c r="A197" t="inlineStr">
        <is>
          <t>Sao Tome and Principe</t>
        </is>
      </c>
      <c r="B197" t="inlineStr">
        <is>
          <t>STP</t>
        </is>
      </c>
      <c r="G197" t="inlineStr">
        <is>
          <t>ZWE</t>
        </is>
      </c>
      <c r="H197" t="n">
        <v>698</v>
      </c>
      <c r="I197" t="inlineStr">
        <is>
          <t>Sub-Sahara Africa</t>
        </is>
      </c>
      <c r="J197" t="inlineStr">
        <is>
          <t>Low Income Developing Countries</t>
        </is>
      </c>
    </row>
    <row r="198">
      <c r="A198" t="inlineStr">
        <is>
          <t>Saudi Arabia</t>
        </is>
      </c>
      <c r="B198" t="inlineStr">
        <is>
          <t>SAU</t>
        </is>
      </c>
    </row>
    <row r="199">
      <c r="A199" t="inlineStr">
        <is>
          <t>Senegal</t>
        </is>
      </c>
      <c r="B199" t="inlineStr">
        <is>
          <t>SEN</t>
        </is>
      </c>
    </row>
    <row r="200">
      <c r="A200" t="inlineStr">
        <is>
          <t>Serbia</t>
        </is>
      </c>
      <c r="B200" t="inlineStr">
        <is>
          <t>SRB</t>
        </is>
      </c>
    </row>
    <row r="201">
      <c r="A201" t="inlineStr">
        <is>
          <t>Seychelles</t>
        </is>
      </c>
      <c r="B201" t="inlineStr">
        <is>
          <t>SYC</t>
        </is>
      </c>
    </row>
    <row r="202">
      <c r="A202" t="inlineStr">
        <is>
          <t>Sierra Leone</t>
        </is>
      </c>
      <c r="B202" t="inlineStr">
        <is>
          <t>SLE</t>
        </is>
      </c>
    </row>
    <row r="203">
      <c r="A203" t="inlineStr">
        <is>
          <t>Singapore</t>
        </is>
      </c>
      <c r="B203" t="inlineStr">
        <is>
          <t>SGP</t>
        </is>
      </c>
    </row>
    <row r="204">
      <c r="A204" t="inlineStr">
        <is>
          <t>Sint Maarten (Dutch part)</t>
        </is>
      </c>
      <c r="B204" t="inlineStr">
        <is>
          <t>SXM</t>
        </is>
      </c>
    </row>
    <row r="205">
      <c r="A205" t="inlineStr">
        <is>
          <t>Slovakia</t>
        </is>
      </c>
      <c r="B205" t="inlineStr">
        <is>
          <t>SVK</t>
        </is>
      </c>
    </row>
    <row r="206">
      <c r="A206" t="inlineStr">
        <is>
          <t>Slovenia</t>
        </is>
      </c>
      <c r="B206" t="inlineStr">
        <is>
          <t>SVN</t>
        </is>
      </c>
    </row>
    <row r="207">
      <c r="A207" t="inlineStr">
        <is>
          <t>Solomon Islands</t>
        </is>
      </c>
      <c r="B207" t="inlineStr">
        <is>
          <t>SLB</t>
        </is>
      </c>
    </row>
    <row r="208">
      <c r="A208" t="inlineStr">
        <is>
          <t>Somalia</t>
        </is>
      </c>
      <c r="B208" t="inlineStr">
        <is>
          <t>SOM</t>
        </is>
      </c>
    </row>
    <row r="209">
      <c r="A209" t="inlineStr">
        <is>
          <t>South Africa</t>
        </is>
      </c>
      <c r="B209" t="inlineStr">
        <is>
          <t>ZAF</t>
        </is>
      </c>
    </row>
    <row r="210">
      <c r="A210" t="inlineStr">
        <is>
          <t>South Georgia and the South Sandwich Islands</t>
        </is>
      </c>
      <c r="B210" t="inlineStr">
        <is>
          <t>SGS</t>
        </is>
      </c>
    </row>
    <row r="211">
      <c r="A211" t="inlineStr">
        <is>
          <t>South Sudan</t>
        </is>
      </c>
      <c r="B211" t="inlineStr">
        <is>
          <t>SSD</t>
        </is>
      </c>
    </row>
    <row r="212">
      <c r="A212" t="inlineStr">
        <is>
          <t>Spain</t>
        </is>
      </c>
      <c r="B212" t="inlineStr">
        <is>
          <t>ESP</t>
        </is>
      </c>
    </row>
    <row r="213">
      <c r="A213" t="inlineStr">
        <is>
          <t>Sri Lanka</t>
        </is>
      </c>
      <c r="B213" t="inlineStr">
        <is>
          <t>LKA</t>
        </is>
      </c>
    </row>
    <row r="214">
      <c r="A214" t="inlineStr">
        <is>
          <t>Sudan (the)</t>
        </is>
      </c>
      <c r="B214" t="inlineStr">
        <is>
          <t>SDN</t>
        </is>
      </c>
    </row>
    <row r="215">
      <c r="A215" t="inlineStr">
        <is>
          <t>Suriname</t>
        </is>
      </c>
      <c r="B215" t="inlineStr">
        <is>
          <t>SUR</t>
        </is>
      </c>
    </row>
    <row r="216">
      <c r="A216" t="inlineStr">
        <is>
          <t>Svalbard and Jan Mayen</t>
        </is>
      </c>
      <c r="B216" t="inlineStr">
        <is>
          <t>SJM</t>
        </is>
      </c>
    </row>
    <row r="217">
      <c r="A217" t="inlineStr">
        <is>
          <t>Sweden</t>
        </is>
      </c>
      <c r="B217" t="inlineStr">
        <is>
          <t>SWE</t>
        </is>
      </c>
    </row>
    <row r="218">
      <c r="A218" t="inlineStr">
        <is>
          <t>Switzerland</t>
        </is>
      </c>
      <c r="B218" t="inlineStr">
        <is>
          <t>CHE</t>
        </is>
      </c>
    </row>
    <row r="219">
      <c r="A219" t="inlineStr">
        <is>
          <t>Syrian Arab Republic</t>
        </is>
      </c>
      <c r="B219" t="inlineStr">
        <is>
          <t>SYR</t>
        </is>
      </c>
    </row>
    <row r="220">
      <c r="A220" t="inlineStr">
        <is>
          <t>Taiwan (Province of China)</t>
        </is>
      </c>
      <c r="B220" t="inlineStr">
        <is>
          <t>TWN</t>
        </is>
      </c>
    </row>
    <row r="221">
      <c r="A221" t="inlineStr">
        <is>
          <t>Tajikistan</t>
        </is>
      </c>
      <c r="B221" t="inlineStr">
        <is>
          <t>TJK</t>
        </is>
      </c>
    </row>
    <row r="222">
      <c r="A222" t="inlineStr">
        <is>
          <t>Tanzania</t>
        </is>
      </c>
      <c r="B222" t="inlineStr">
        <is>
          <t>TZA</t>
        </is>
      </c>
    </row>
    <row r="223">
      <c r="A223" t="inlineStr">
        <is>
          <t>Thailand</t>
        </is>
      </c>
      <c r="B223" t="inlineStr">
        <is>
          <t>THA</t>
        </is>
      </c>
    </row>
    <row r="224">
      <c r="A224" t="inlineStr">
        <is>
          <t>Timor-Leste</t>
        </is>
      </c>
      <c r="B224" t="inlineStr">
        <is>
          <t>TLS</t>
        </is>
      </c>
    </row>
    <row r="225">
      <c r="A225" t="inlineStr">
        <is>
          <t>Togo</t>
        </is>
      </c>
      <c r="B225" t="inlineStr">
        <is>
          <t>TGO</t>
        </is>
      </c>
    </row>
    <row r="226">
      <c r="A226" t="inlineStr">
        <is>
          <t>Tokelau</t>
        </is>
      </c>
      <c r="B226" t="inlineStr">
        <is>
          <t>TKL</t>
        </is>
      </c>
    </row>
    <row r="227">
      <c r="A227" t="inlineStr">
        <is>
          <t>Tonga</t>
        </is>
      </c>
      <c r="B227" t="inlineStr">
        <is>
          <t>TON</t>
        </is>
      </c>
    </row>
    <row r="228">
      <c r="A228" t="inlineStr">
        <is>
          <t>Trinidad and Tobago</t>
        </is>
      </c>
      <c r="B228" t="inlineStr">
        <is>
          <t>TTO</t>
        </is>
      </c>
    </row>
    <row r="229">
      <c r="A229" t="inlineStr">
        <is>
          <t>Tunisia</t>
        </is>
      </c>
      <c r="B229" t="inlineStr">
        <is>
          <t>TUN</t>
        </is>
      </c>
    </row>
    <row r="230">
      <c r="A230" t="inlineStr">
        <is>
          <t>Turkey</t>
        </is>
      </c>
      <c r="B230" t="inlineStr">
        <is>
          <t>TUR</t>
        </is>
      </c>
    </row>
    <row r="231">
      <c r="A231" t="inlineStr">
        <is>
          <t>Turkmenistan</t>
        </is>
      </c>
      <c r="B231" t="inlineStr">
        <is>
          <t>TKM</t>
        </is>
      </c>
    </row>
    <row r="232">
      <c r="A232" t="inlineStr">
        <is>
          <t>Turks and Caicos Islands (the)</t>
        </is>
      </c>
      <c r="B232" t="inlineStr">
        <is>
          <t>TCA</t>
        </is>
      </c>
    </row>
    <row r="233">
      <c r="A233" t="inlineStr">
        <is>
          <t>Tuvalu</t>
        </is>
      </c>
      <c r="B233" t="inlineStr">
        <is>
          <t>TUV</t>
        </is>
      </c>
    </row>
    <row r="234">
      <c r="A234" t="inlineStr">
        <is>
          <t>Uganda</t>
        </is>
      </c>
      <c r="B234" t="inlineStr">
        <is>
          <t>UGA</t>
        </is>
      </c>
    </row>
    <row r="235">
      <c r="A235" t="inlineStr">
        <is>
          <t>Ukraine</t>
        </is>
      </c>
      <c r="B235" t="inlineStr">
        <is>
          <t>UKR</t>
        </is>
      </c>
    </row>
    <row r="236">
      <c r="A236" t="inlineStr">
        <is>
          <t>United Arab Emirates (the)</t>
        </is>
      </c>
      <c r="B236" t="inlineStr">
        <is>
          <t>ARE</t>
        </is>
      </c>
    </row>
    <row r="237">
      <c r="A237" t="inlineStr">
        <is>
          <t>United Kingdom</t>
        </is>
      </c>
      <c r="B237" t="inlineStr">
        <is>
          <t>GBR</t>
        </is>
      </c>
    </row>
    <row r="238">
      <c r="A238" t="inlineStr">
        <is>
          <t>United States Minor Outlying Islands (the)</t>
        </is>
      </c>
      <c r="B238" t="inlineStr">
        <is>
          <t>UMI</t>
        </is>
      </c>
    </row>
    <row r="239">
      <c r="A239" t="inlineStr">
        <is>
          <t>United States of America (the)</t>
        </is>
      </c>
      <c r="B239" t="inlineStr">
        <is>
          <t>USA</t>
        </is>
      </c>
    </row>
    <row r="240">
      <c r="A240" t="inlineStr">
        <is>
          <t>Uruguay</t>
        </is>
      </c>
      <c r="B240" t="inlineStr">
        <is>
          <t>URY</t>
        </is>
      </c>
    </row>
    <row r="241">
      <c r="A241" t="inlineStr">
        <is>
          <t>Uzbekistan</t>
        </is>
      </c>
      <c r="B241" t="inlineStr">
        <is>
          <t>UZB</t>
        </is>
      </c>
    </row>
    <row r="242">
      <c r="A242" t="inlineStr">
        <is>
          <t>Vanuatu</t>
        </is>
      </c>
      <c r="B242" t="inlineStr">
        <is>
          <t>VUT</t>
        </is>
      </c>
    </row>
    <row r="243">
      <c r="A243" t="inlineStr">
        <is>
          <t>Venezuela (Bolivarian Republic of)</t>
        </is>
      </c>
      <c r="B243" t="inlineStr">
        <is>
          <t>VEN</t>
        </is>
      </c>
    </row>
    <row r="244">
      <c r="A244" t="inlineStr">
        <is>
          <t>Viet Nam</t>
        </is>
      </c>
      <c r="B244" t="inlineStr">
        <is>
          <t>VNM</t>
        </is>
      </c>
    </row>
    <row r="245">
      <c r="A245" t="inlineStr">
        <is>
          <t>Virgin Islands (British)</t>
        </is>
      </c>
      <c r="B245" t="inlineStr">
        <is>
          <t>VGB</t>
        </is>
      </c>
    </row>
    <row r="246">
      <c r="A246" t="inlineStr">
        <is>
          <t>Virgin Islands (U.S.)</t>
        </is>
      </c>
      <c r="B246" t="inlineStr">
        <is>
          <t>VIR</t>
        </is>
      </c>
    </row>
    <row r="247">
      <c r="A247" t="inlineStr">
        <is>
          <t>Wallis and Futuna</t>
        </is>
      </c>
      <c r="B247" t="inlineStr">
        <is>
          <t>WLF</t>
        </is>
      </c>
    </row>
    <row r="248">
      <c r="A248" t="inlineStr">
        <is>
          <t>Western Sahara</t>
        </is>
      </c>
      <c r="B248" t="inlineStr">
        <is>
          <t>ESH</t>
        </is>
      </c>
    </row>
    <row r="249">
      <c r="A249" t="inlineStr">
        <is>
          <t>Yemen</t>
        </is>
      </c>
      <c r="B249" t="inlineStr">
        <is>
          <t>YEM</t>
        </is>
      </c>
    </row>
    <row r="250">
      <c r="A250" t="inlineStr">
        <is>
          <t>Zambia</t>
        </is>
      </c>
      <c r="B250" t="inlineStr">
        <is>
          <t>ZMB</t>
        </is>
      </c>
    </row>
    <row r="251">
      <c r="A251" t="inlineStr">
        <is>
          <t>Zimbabwe</t>
        </is>
      </c>
      <c r="B251" t="inlineStr">
        <is>
          <t>ZWE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>
        <f>Pop!A1</f>
        <v/>
      </c>
      <c r="B1">
        <f>Pop!B1</f>
        <v/>
      </c>
      <c r="C1">
        <f>Pop!C1</f>
        <v/>
      </c>
      <c r="D1">
        <f>Pop!D1</f>
        <v/>
      </c>
      <c r="E1">
        <f>Pop!E1</f>
        <v/>
      </c>
      <c r="F1">
        <f>Pop!F1</f>
        <v/>
      </c>
      <c r="G1">
        <f>Pop!G1</f>
        <v/>
      </c>
      <c r="H1">
        <f>Pop!H1</f>
        <v/>
      </c>
      <c r="I1">
        <f>Pop!I1</f>
        <v/>
      </c>
      <c r="J1">
        <f>Pop!J1</f>
        <v/>
      </c>
      <c r="K1">
        <f>Pop!K1</f>
        <v/>
      </c>
      <c r="L1">
        <f>Pop!L1</f>
        <v/>
      </c>
    </row>
    <row r="2">
      <c r="A2">
        <f>Countries!B8</f>
        <v/>
      </c>
      <c r="B2">
        <f>Countries!C8</f>
        <v/>
      </c>
      <c r="C2">
        <f>INDEX(Pop!C2:C1611,MATCH(B2, Pop!A2:A1611,FALSE))/1e6</f>
        <v/>
      </c>
      <c r="D2">
        <f>INDEX(Pop!D2:D1611,MATCH(B2, Pop!A2:A1611,FALSE))/1e6</f>
        <v/>
      </c>
      <c r="E2">
        <f>INDEX(Pop!E2:E1611,MATCH(B2, Pop!A2:A1611,FALSE))/1e6</f>
        <v/>
      </c>
      <c r="F2">
        <f>INDEX(Pop!F2:F1611,MATCH(B2, Pop!A2:A1611,FALSE))/1e6</f>
        <v/>
      </c>
      <c r="G2">
        <f>INDEX(Pop!G2:G1611,MATCH(B2, Pop!A2:A1611,FALSE))/1e6</f>
        <v/>
      </c>
      <c r="H2">
        <f>INDEX(Pop!H2:H1611,MATCH(B2, Pop!A2:A1611,FALSE))/1e6</f>
        <v/>
      </c>
      <c r="I2">
        <f>INDEX(Pop!I2:I1611,MATCH(B2, Pop!A2:A1611,FALSE))/1e6</f>
        <v/>
      </c>
      <c r="J2">
        <f>INDEX(Pop!J2:J1611,MATCH(B2, Pop!A2:A1611,FALSE))/1e6</f>
        <v/>
      </c>
      <c r="K2">
        <f>INDEX(Pop!K2:K1611,MATCH(B2, Pop!A2:A1611,FALSE))/1e6</f>
        <v/>
      </c>
      <c r="L2">
        <f>INDEX(Pop!L2:L1611,MATCH(B2, Pop!A2:A1611,FALSE))/1e6</f>
        <v/>
      </c>
    </row>
    <row r="3">
      <c r="A3">
        <f>Countries!B9</f>
        <v/>
      </c>
      <c r="B3">
        <f>Countries!C9</f>
        <v/>
      </c>
      <c r="C3">
        <f>INDEX(Pop!C2:C1611,MATCH(B3, Pop!A2:A1611,FALSE))/1e6</f>
        <v/>
      </c>
      <c r="D3">
        <f>INDEX(Pop!D2:D1611,MATCH(B3, Pop!A2:A1611,FALSE))/1e6</f>
        <v/>
      </c>
      <c r="E3">
        <f>INDEX(Pop!E2:E1611,MATCH(B3, Pop!A2:A1611,FALSE))/1e6</f>
        <v/>
      </c>
      <c r="F3">
        <f>INDEX(Pop!F2:F1611,MATCH(B3, Pop!A2:A1611,FALSE))/1e6</f>
        <v/>
      </c>
      <c r="G3">
        <f>INDEX(Pop!G2:G1611,MATCH(B3, Pop!A2:A1611,FALSE))/1e6</f>
        <v/>
      </c>
      <c r="H3">
        <f>INDEX(Pop!H2:H1611,MATCH(B3, Pop!A2:A1611,FALSE))/1e6</f>
        <v/>
      </c>
      <c r="I3">
        <f>INDEX(Pop!I2:I1611,MATCH(B3, Pop!A2:A1611,FALSE))/1e6</f>
        <v/>
      </c>
      <c r="J3">
        <f>INDEX(Pop!J2:J1611,MATCH(B3, Pop!A2:A1611,FALSE))/1e6</f>
        <v/>
      </c>
      <c r="K3">
        <f>INDEX(Pop!K2:K1611,MATCH(B3, Pop!A2:A1611,FALSE))/1e6</f>
        <v/>
      </c>
      <c r="L3">
        <f>INDEX(Pop!L2:L1611,MATCH(B3, Pop!A2:A1611,FALSE))/1e6</f>
        <v/>
      </c>
    </row>
    <row r="4">
      <c r="A4">
        <f>Countries!B10</f>
        <v/>
      </c>
      <c r="B4">
        <f>Countries!C10</f>
        <v/>
      </c>
      <c r="C4">
        <f>INDEX(Pop!C2:C1611,MATCH(B4, Pop!A2:A1611,FALSE))/1e6</f>
        <v/>
      </c>
      <c r="D4">
        <f>INDEX(Pop!D2:D1611,MATCH(B4, Pop!A2:A1611,FALSE))/1e6</f>
        <v/>
      </c>
      <c r="E4">
        <f>INDEX(Pop!E2:E1611,MATCH(B4, Pop!A2:A1611,FALSE))/1e6</f>
        <v/>
      </c>
      <c r="F4">
        <f>INDEX(Pop!F2:F1611,MATCH(B4, Pop!A2:A1611,FALSE))/1e6</f>
        <v/>
      </c>
      <c r="G4">
        <f>INDEX(Pop!G2:G1611,MATCH(B4, Pop!A2:A1611,FALSE))/1e6</f>
        <v/>
      </c>
      <c r="H4">
        <f>INDEX(Pop!H2:H1611,MATCH(B4, Pop!A2:A1611,FALSE))/1e6</f>
        <v/>
      </c>
      <c r="I4">
        <f>INDEX(Pop!I2:I1611,MATCH(B4, Pop!A2:A1611,FALSE))/1e6</f>
        <v/>
      </c>
      <c r="J4">
        <f>INDEX(Pop!J2:J1611,MATCH(B4, Pop!A2:A1611,FALSE))/1e6</f>
        <v/>
      </c>
      <c r="K4">
        <f>INDEX(Pop!K2:K1611,MATCH(B4, Pop!A2:A1611,FALSE))/1e6</f>
        <v/>
      </c>
      <c r="L4">
        <f>INDEX(Pop!L2:L1611,MATCH(B4, Pop!A2:A1611,FALSE))/1e6</f>
        <v/>
      </c>
    </row>
    <row r="5">
      <c r="A5">
        <f>Countries!B11</f>
        <v/>
      </c>
      <c r="B5">
        <f>Countries!C11</f>
        <v/>
      </c>
      <c r="C5">
        <f>INDEX(Pop!C2:C1611,MATCH(B5, Pop!A2:A1611,FALSE))/1e6</f>
        <v/>
      </c>
      <c r="D5">
        <f>INDEX(Pop!D2:D1611,MATCH(B5, Pop!A2:A1611,FALSE))/1e6</f>
        <v/>
      </c>
      <c r="E5">
        <f>INDEX(Pop!E2:E1611,MATCH(B5, Pop!A2:A1611,FALSE))/1e6</f>
        <v/>
      </c>
      <c r="F5">
        <f>INDEX(Pop!F2:F1611,MATCH(B5, Pop!A2:A1611,FALSE))/1e6</f>
        <v/>
      </c>
      <c r="G5">
        <f>INDEX(Pop!G2:G1611,MATCH(B5, Pop!A2:A1611,FALSE))/1e6</f>
        <v/>
      </c>
      <c r="H5">
        <f>INDEX(Pop!H2:H1611,MATCH(B5, Pop!A2:A1611,FALSE))/1e6</f>
        <v/>
      </c>
      <c r="I5">
        <f>INDEX(Pop!I2:I1611,MATCH(B5, Pop!A2:A1611,FALSE))/1e6</f>
        <v/>
      </c>
      <c r="J5">
        <f>INDEX(Pop!J2:J1611,MATCH(B5, Pop!A2:A1611,FALSE))/1e6</f>
        <v/>
      </c>
      <c r="K5">
        <f>INDEX(Pop!K2:K1611,MATCH(B5, Pop!A2:A1611,FALSE))/1e6</f>
        <v/>
      </c>
      <c r="L5">
        <f>INDEX(Pop!L2:L1611,MATCH(B5, Pop!A2:A1611,FALSE))/1e6</f>
        <v/>
      </c>
    </row>
    <row r="7">
      <c r="A7">
        <f>Area!A1</f>
        <v/>
      </c>
      <c r="B7">
        <f>Area!B1</f>
        <v/>
      </c>
      <c r="C7">
        <f>Area!C1</f>
        <v/>
      </c>
      <c r="D7">
        <f>Area!D1</f>
        <v/>
      </c>
      <c r="E7">
        <f>Area!E1</f>
        <v/>
      </c>
      <c r="F7">
        <f>Area!F1</f>
        <v/>
      </c>
      <c r="G7">
        <f>Area!G1</f>
        <v/>
      </c>
      <c r="H7">
        <f>Area!H1</f>
        <v/>
      </c>
      <c r="I7">
        <f>Area!I1</f>
        <v/>
      </c>
      <c r="J7">
        <f>Area!J1</f>
        <v/>
      </c>
      <c r="K7">
        <f>Area!K1</f>
        <v/>
      </c>
      <c r="L7">
        <f>Area!L1</f>
        <v/>
      </c>
    </row>
    <row r="8">
      <c r="A8">
        <f>Countries!B8</f>
        <v/>
      </c>
      <c r="B8">
        <f>Countries!C8</f>
        <v/>
      </c>
      <c r="C8">
        <f>INDEX(Area!C2:C1611,MATCH(B2, Area!A2:A1611,FALSE))</f>
        <v/>
      </c>
      <c r="D8">
        <f>INDEX(Area!D2:D1611,MATCH(B2, Area!A2:A1611,FALSE))</f>
        <v/>
      </c>
      <c r="E8">
        <f>INDEX(Area!E2:E1611,MATCH(B2, Area!A2:A1611,FALSE))</f>
        <v/>
      </c>
      <c r="F8">
        <f>INDEX(Area!F2:F1611,MATCH(B2, Area!A2:A1611,FALSE))</f>
        <v/>
      </c>
      <c r="G8">
        <f>INDEX(Area!G2:G1611,MATCH(B2, Area!A2:A1611,FALSE))</f>
        <v/>
      </c>
      <c r="H8">
        <f>INDEX(Area!H2:H1611,MATCH(B2, Area!A2:A1611,FALSE))</f>
        <v/>
      </c>
      <c r="I8">
        <f>INDEX(Area!I2:I1611,MATCH(B2, Area!A2:A1611,FALSE))</f>
        <v/>
      </c>
      <c r="J8">
        <f>INDEX(Area!J2:J1611,MATCH(B2, Area!A2:A1611,FALSE))</f>
        <v/>
      </c>
      <c r="K8">
        <f>INDEX(Area!K2:K1611,MATCH(B2, Area!A2:A1611,FALSE))</f>
        <v/>
      </c>
      <c r="L8">
        <f>INDEX(Area!L2:L1611,MATCH(B2, Area!A2:A1611,FALSE))</f>
        <v/>
      </c>
    </row>
    <row r="9">
      <c r="A9">
        <f>Countries!B9</f>
        <v/>
      </c>
      <c r="B9">
        <f>Countries!C9</f>
        <v/>
      </c>
      <c r="C9">
        <f>INDEX(Area!C2:C1611,MATCH(B3, Area!A2:A1611,FALSE))</f>
        <v/>
      </c>
      <c r="D9">
        <f>INDEX(Area!D2:D1611,MATCH(B3, Area!A2:A1611,FALSE))</f>
        <v/>
      </c>
      <c r="E9">
        <f>INDEX(Area!E2:E1611,MATCH(B3, Area!A2:A1611,FALSE))</f>
        <v/>
      </c>
      <c r="F9">
        <f>INDEX(Area!F2:F1611,MATCH(B3, Area!A2:A1611,FALSE))</f>
        <v/>
      </c>
      <c r="G9">
        <f>INDEX(Area!G2:G1611,MATCH(B3, Area!A2:A1611,FALSE))</f>
        <v/>
      </c>
      <c r="H9">
        <f>INDEX(Area!H2:H1611,MATCH(B3, Area!A2:A1611,FALSE))</f>
        <v/>
      </c>
      <c r="I9">
        <f>INDEX(Area!I2:I1611,MATCH(B3, Area!A2:A1611,FALSE))</f>
        <v/>
      </c>
      <c r="J9">
        <f>INDEX(Area!J2:J1611,MATCH(B3, Area!A2:A1611,FALSE))</f>
        <v/>
      </c>
      <c r="K9">
        <f>INDEX(Area!K2:K1611,MATCH(B3, Area!A2:A1611,FALSE))</f>
        <v/>
      </c>
      <c r="L9">
        <f>INDEX(Area!L2:L1611,MATCH(B3, Area!A2:A1611,FALSE))</f>
        <v/>
      </c>
    </row>
    <row r="10">
      <c r="A10">
        <f>Countries!B10</f>
        <v/>
      </c>
      <c r="B10">
        <f>Countries!C10</f>
        <v/>
      </c>
      <c r="C10">
        <f>INDEX(Area!C2:C1611,MATCH(B4, Area!A2:A1611,FALSE))</f>
        <v/>
      </c>
      <c r="D10">
        <f>INDEX(Area!D2:D1611,MATCH(B4, Area!A2:A1611,FALSE))</f>
        <v/>
      </c>
      <c r="E10">
        <f>INDEX(Area!E2:E1611,MATCH(B4, Area!A2:A1611,FALSE))</f>
        <v/>
      </c>
      <c r="F10">
        <f>INDEX(Area!F2:F1611,MATCH(B4, Area!A2:A1611,FALSE))</f>
        <v/>
      </c>
      <c r="G10">
        <f>INDEX(Area!G2:G1611,MATCH(B4, Area!A2:A1611,FALSE))</f>
        <v/>
      </c>
      <c r="H10">
        <f>INDEX(Area!H2:H1611,MATCH(B4, Area!A2:A1611,FALSE))</f>
        <v/>
      </c>
      <c r="I10">
        <f>INDEX(Area!I2:I1611,MATCH(B4, Area!A2:A1611,FALSE))</f>
        <v/>
      </c>
      <c r="J10">
        <f>INDEX(Area!J2:J1611,MATCH(B4, Area!A2:A1611,FALSE))</f>
        <v/>
      </c>
      <c r="K10">
        <f>INDEX(Area!K2:K1611,MATCH(B4, Area!A2:A1611,FALSE))</f>
        <v/>
      </c>
      <c r="L10">
        <f>INDEX(Area!L2:L1611,MATCH(B4, Area!A2:A1611,FALSE))</f>
        <v/>
      </c>
    </row>
    <row r="11">
      <c r="A11">
        <f>Countries!B11</f>
        <v/>
      </c>
      <c r="B11">
        <f>Countries!C11</f>
        <v/>
      </c>
      <c r="C11">
        <f>INDEX(Area!C2:C1611,MATCH(B5, Area!A2:A1611,FALSE))</f>
        <v/>
      </c>
      <c r="D11">
        <f>INDEX(Area!D2:D1611,MATCH(B5, Area!A2:A1611,FALSE))</f>
        <v/>
      </c>
      <c r="E11">
        <f>INDEX(Area!E2:E1611,MATCH(B5, Area!A2:A1611,FALSE))</f>
        <v/>
      </c>
      <c r="F11">
        <f>INDEX(Area!F2:F1611,MATCH(B5, Area!A2:A1611,FALSE))</f>
        <v/>
      </c>
      <c r="G11">
        <f>INDEX(Area!G2:G1611,MATCH(B5, Area!A2:A1611,FALSE))</f>
        <v/>
      </c>
      <c r="H11">
        <f>INDEX(Area!H2:H1611,MATCH(B5, Area!A2:A1611,FALSE))</f>
        <v/>
      </c>
      <c r="I11">
        <f>INDEX(Area!I2:I1611,MATCH(B5, Area!A2:A1611,FALSE))</f>
        <v/>
      </c>
      <c r="J11">
        <f>INDEX(Area!J2:J1611,MATCH(B5, Area!A2:A1611,FALSE))</f>
        <v/>
      </c>
      <c r="K11">
        <f>INDEX(Area!K2:K1611,MATCH(B5, Area!A2:A1611,FALSE))</f>
        <v/>
      </c>
      <c r="L11">
        <f>INDEX(Area!L2:L1611,MATCH(B5, Area!A2:A1611,FALSE))</f>
        <v/>
      </c>
    </row>
    <row r="13">
      <c r="A13">
        <f>P_Density_km2!A1</f>
        <v/>
      </c>
      <c r="B13">
        <f>P_Density_km2!B1</f>
        <v/>
      </c>
      <c r="C13">
        <f>P_Density_km2!C1</f>
        <v/>
      </c>
      <c r="D13">
        <f>P_Density_km2!D1</f>
        <v/>
      </c>
      <c r="E13">
        <f>P_Density_km2!E1</f>
        <v/>
      </c>
      <c r="F13">
        <f>P_Density_km2!F1</f>
        <v/>
      </c>
      <c r="G13">
        <f>P_Density_km2!G1</f>
        <v/>
      </c>
      <c r="H13">
        <f>P_Density_km2!H1</f>
        <v/>
      </c>
      <c r="I13">
        <f>P_Density_km2!I1</f>
        <v/>
      </c>
      <c r="J13">
        <f>P_Density_km2!J1</f>
        <v/>
      </c>
      <c r="K13">
        <f>P_Density_km2!K1</f>
        <v/>
      </c>
      <c r="L13">
        <f>P_Density_km2!L1</f>
        <v/>
      </c>
    </row>
    <row r="14">
      <c r="A14">
        <f>Countries!B8</f>
        <v/>
      </c>
      <c r="B14">
        <f>Countries!C8</f>
        <v/>
      </c>
      <c r="C14">
        <f>INDEX(P_Density_km2!C2:C1611,MATCH(B2, P_Density_km2!A2:A1611,FALSE))</f>
        <v/>
      </c>
      <c r="D14">
        <f>INDEX(P_Density_km2!D2:D1611,MATCH(B2, P_Density_km2!A2:A1611,FALSE))</f>
        <v/>
      </c>
      <c r="E14">
        <f>INDEX(P_Density_km2!E2:E1611,MATCH(B2, P_Density_km2!A2:A1611,FALSE))</f>
        <v/>
      </c>
      <c r="F14">
        <f>INDEX(P_Density_km2!F2:F1611,MATCH(B2, P_Density_km2!A2:A1611,FALSE))</f>
        <v/>
      </c>
      <c r="G14">
        <f>INDEX(P_Density_km2!G2:G1611,MATCH(B2, P_Density_km2!A2:A1611,FALSE))</f>
        <v/>
      </c>
      <c r="H14">
        <f>INDEX(P_Density_km2!H2:H1611,MATCH(B2, P_Density_km2!A2:A1611,FALSE))</f>
        <v/>
      </c>
      <c r="I14">
        <f>INDEX(P_Density_km2!I2:I1611,MATCH(B2, P_Density_km2!A2:A1611,FALSE))</f>
        <v/>
      </c>
      <c r="J14">
        <f>INDEX(P_Density_km2!J2:J1611,MATCH(B2, P_Density_km2!A2:A1611,FALSE))</f>
        <v/>
      </c>
      <c r="K14">
        <f>INDEX(P_Density_km2!K2:K1611,MATCH(B2, P_Density_km2!A2:A1611,FALSE))</f>
        <v/>
      </c>
      <c r="L14">
        <f>INDEX(P_Density_km2!L2:L1611,MATCH(B2, P_Density_km2!A2:A1611,FALSE))</f>
        <v/>
      </c>
    </row>
    <row r="15">
      <c r="A15">
        <f>Countries!B9</f>
        <v/>
      </c>
      <c r="B15">
        <f>Countries!C9</f>
        <v/>
      </c>
      <c r="C15">
        <f>INDEX(P_Density_km2!C2:C1611,MATCH(B3, P_Density_km2!A2:A1611,FALSE))</f>
        <v/>
      </c>
      <c r="D15">
        <f>INDEX(P_Density_km2!D2:D1611,MATCH(B3, P_Density_km2!A2:A1611,FALSE))</f>
        <v/>
      </c>
      <c r="E15">
        <f>INDEX(P_Density_km2!E2:E1611,MATCH(B3, P_Density_km2!A2:A1611,FALSE))</f>
        <v/>
      </c>
      <c r="F15">
        <f>INDEX(P_Density_km2!F2:F1611,MATCH(B3, P_Density_km2!A2:A1611,FALSE))</f>
        <v/>
      </c>
      <c r="G15">
        <f>INDEX(P_Density_km2!G2:G1611,MATCH(B3, P_Density_km2!A2:A1611,FALSE))</f>
        <v/>
      </c>
      <c r="H15">
        <f>INDEX(P_Density_km2!H2:H1611,MATCH(B3, P_Density_km2!A2:A1611,FALSE))</f>
        <v/>
      </c>
      <c r="I15">
        <f>INDEX(P_Density_km2!I2:I1611,MATCH(B3, P_Density_km2!A2:A1611,FALSE))</f>
        <v/>
      </c>
      <c r="J15">
        <f>INDEX(P_Density_km2!J2:J1611,MATCH(B3, P_Density_km2!A2:A1611,FALSE))</f>
        <v/>
      </c>
      <c r="K15">
        <f>INDEX(P_Density_km2!K2:K1611,MATCH(B3, P_Density_km2!A2:A1611,FALSE))</f>
        <v/>
      </c>
      <c r="L15">
        <f>INDEX(P_Density_km2!L2:L1611,MATCH(B3, P_Density_km2!A2:A1611,FALSE))</f>
        <v/>
      </c>
    </row>
    <row r="16">
      <c r="A16">
        <f>Countries!B10</f>
        <v/>
      </c>
      <c r="B16">
        <f>Countries!C10</f>
        <v/>
      </c>
      <c r="C16">
        <f>INDEX(P_Density_km2!C2:C1611,MATCH(B4, P_Density_km2!A2:A1611,FALSE))</f>
        <v/>
      </c>
      <c r="D16">
        <f>INDEX(P_Density_km2!D2:D1611,MATCH(B4, P_Density_km2!A2:A1611,FALSE))</f>
        <v/>
      </c>
      <c r="E16">
        <f>INDEX(P_Density_km2!E2:E1611,MATCH(B4, P_Density_km2!A2:A1611,FALSE))</f>
        <v/>
      </c>
      <c r="F16">
        <f>INDEX(P_Density_km2!F2:F1611,MATCH(B4, P_Density_km2!A2:A1611,FALSE))</f>
        <v/>
      </c>
      <c r="G16">
        <f>INDEX(P_Density_km2!G2:G1611,MATCH(B4, P_Density_km2!A2:A1611,FALSE))</f>
        <v/>
      </c>
      <c r="H16">
        <f>INDEX(P_Density_km2!H2:H1611,MATCH(B4, P_Density_km2!A2:A1611,FALSE))</f>
        <v/>
      </c>
      <c r="I16">
        <f>INDEX(P_Density_km2!I2:I1611,MATCH(B4, P_Density_km2!A2:A1611,FALSE))</f>
        <v/>
      </c>
      <c r="J16">
        <f>INDEX(P_Density_km2!J2:J1611,MATCH(B4, P_Density_km2!A2:A1611,FALSE))</f>
        <v/>
      </c>
      <c r="K16">
        <f>INDEX(P_Density_km2!K2:K1611,MATCH(B4, P_Density_km2!A2:A1611,FALSE))</f>
        <v/>
      </c>
      <c r="L16">
        <f>INDEX(P_Density_km2!L2:L1611,MATCH(B4, P_Density_km2!A2:A1611,FALSE))</f>
        <v/>
      </c>
    </row>
    <row r="17">
      <c r="A17">
        <f>Countries!B11</f>
        <v/>
      </c>
      <c r="B17">
        <f>Countries!C11</f>
        <v/>
      </c>
      <c r="C17">
        <f>INDEX(P_Density_km2!C2:C1611,MATCH(B5, P_Density_km2!A2:A1611,FALSE))</f>
        <v/>
      </c>
      <c r="D17">
        <f>INDEX(P_Density_km2!D2:D1611,MATCH(B5, P_Density_km2!A2:A1611,FALSE))</f>
        <v/>
      </c>
      <c r="E17">
        <f>INDEX(P_Density_km2!E2:E1611,MATCH(B5, P_Density_km2!A2:A1611,FALSE))</f>
        <v/>
      </c>
      <c r="F17">
        <f>INDEX(P_Density_km2!F2:F1611,MATCH(B5, P_Density_km2!A2:A1611,FALSE))</f>
        <v/>
      </c>
      <c r="G17">
        <f>INDEX(P_Density_km2!G2:G1611,MATCH(B5, P_Density_km2!A2:A1611,FALSE))</f>
        <v/>
      </c>
      <c r="H17">
        <f>INDEX(P_Density_km2!H2:H1611,MATCH(B5, P_Density_km2!A2:A1611,FALSE))</f>
        <v/>
      </c>
      <c r="I17">
        <f>INDEX(P_Density_km2!I2:I1611,MATCH(B5, P_Density_km2!A2:A1611,FALSE))</f>
        <v/>
      </c>
      <c r="J17">
        <f>INDEX(P_Density_km2!J2:J1611,MATCH(B5, P_Density_km2!A2:A1611,FALSE))</f>
        <v/>
      </c>
      <c r="K17">
        <f>INDEX(P_Density_km2!K2:K1611,MATCH(B5, P_Density_km2!A2:A1611,FALSE))</f>
        <v/>
      </c>
      <c r="L17">
        <f>INDEX(P_Density_km2!L2:L1611,MATCH(B5, P_Density_km2!A2:A1611,FALSE))</f>
        <v/>
      </c>
    </row>
    <row r="19">
      <c r="A19">
        <f>P_Growth!A1</f>
        <v/>
      </c>
      <c r="B19">
        <f>P_Growth!B1</f>
        <v/>
      </c>
      <c r="C19">
        <f>P_Growth!C1</f>
        <v/>
      </c>
      <c r="D19">
        <f>P_Growth!D1</f>
        <v/>
      </c>
      <c r="E19">
        <f>P_Growth!E1</f>
        <v/>
      </c>
      <c r="F19">
        <f>P_Growth!F1</f>
        <v/>
      </c>
      <c r="G19">
        <f>P_Growth!G1</f>
        <v/>
      </c>
      <c r="H19">
        <f>P_Growth!H1</f>
        <v/>
      </c>
      <c r="I19">
        <f>P_Growth!I1</f>
        <v/>
      </c>
      <c r="J19">
        <f>P_Growth!J1</f>
        <v/>
      </c>
      <c r="K19">
        <f>P_Growth!K1</f>
        <v/>
      </c>
      <c r="L19">
        <f>P_Growth!L1</f>
        <v/>
      </c>
    </row>
    <row r="20">
      <c r="A20">
        <f>Countries!B8</f>
        <v/>
      </c>
      <c r="B20">
        <f>Countries!C8</f>
        <v/>
      </c>
      <c r="C20">
        <f>INDEX(P_Growth!C2:C1611,MATCH(B2, P_Growth!A2:A1611,FALSE))</f>
        <v/>
      </c>
      <c r="D20">
        <f>INDEX(P_Growth!D2:D1611,MATCH(B2, P_Growth!A2:A1611,FALSE))</f>
        <v/>
      </c>
      <c r="E20">
        <f>INDEX(P_Growth!E2:E1611,MATCH(B2, P_Growth!A2:A1611,FALSE))</f>
        <v/>
      </c>
      <c r="F20">
        <f>INDEX(P_Growth!F2:F1611,MATCH(B2, P_Growth!A2:A1611,FALSE))</f>
        <v/>
      </c>
      <c r="G20">
        <f>INDEX(P_Growth!G2:G1611,MATCH(B2, P_Growth!A2:A1611,FALSE))</f>
        <v/>
      </c>
      <c r="H20">
        <f>INDEX(P_Growth!H2:H1611,MATCH(B2, P_Growth!A2:A1611,FALSE))</f>
        <v/>
      </c>
      <c r="I20">
        <f>INDEX(P_Growth!I2:I1611,MATCH(B2, P_Growth!A2:A1611,FALSE))</f>
        <v/>
      </c>
      <c r="J20">
        <f>INDEX(P_Growth!J2:J1611,MATCH(B2, P_Growth!A2:A1611,FALSE))</f>
        <v/>
      </c>
      <c r="K20">
        <f>INDEX(P_Growth!K2:K1611,MATCH(B2, P_Growth!A2:A1611,FALSE))</f>
        <v/>
      </c>
      <c r="L20">
        <f>INDEX(P_Growth!L2:L1611,MATCH(B2, P_Growth!A2:A1611,FALSE))</f>
        <v/>
      </c>
    </row>
    <row r="21">
      <c r="A21">
        <f>Countries!B9</f>
        <v/>
      </c>
      <c r="B21">
        <f>Countries!C9</f>
        <v/>
      </c>
      <c r="C21">
        <f>INDEX(P_Growth!C2:C1611,MATCH(B3, P_Growth!A2:A1611,FALSE))</f>
        <v/>
      </c>
      <c r="D21">
        <f>INDEX(P_Growth!D2:D1611,MATCH(B3, P_Growth!A2:A1611,FALSE))</f>
        <v/>
      </c>
      <c r="E21">
        <f>INDEX(P_Growth!E2:E1611,MATCH(B3, P_Growth!A2:A1611,FALSE))</f>
        <v/>
      </c>
      <c r="F21">
        <f>INDEX(P_Growth!F2:F1611,MATCH(B3, P_Growth!A2:A1611,FALSE))</f>
        <v/>
      </c>
      <c r="G21">
        <f>INDEX(P_Growth!G2:G1611,MATCH(B3, P_Growth!A2:A1611,FALSE))</f>
        <v/>
      </c>
      <c r="H21">
        <f>INDEX(P_Growth!H2:H1611,MATCH(B3, P_Growth!A2:A1611,FALSE))</f>
        <v/>
      </c>
      <c r="I21">
        <f>INDEX(P_Growth!I2:I1611,MATCH(B3, P_Growth!A2:A1611,FALSE))</f>
        <v/>
      </c>
      <c r="J21">
        <f>INDEX(P_Growth!J2:J1611,MATCH(B3, P_Growth!A2:A1611,FALSE))</f>
        <v/>
      </c>
      <c r="K21">
        <f>INDEX(P_Growth!K2:K1611,MATCH(B3, P_Growth!A2:A1611,FALSE))</f>
        <v/>
      </c>
      <c r="L21">
        <f>INDEX(P_Growth!L2:L1611,MATCH(B3, P_Growth!A2:A1611,FALSE))</f>
        <v/>
      </c>
    </row>
    <row r="22">
      <c r="A22">
        <f>Countries!B10</f>
        <v/>
      </c>
      <c r="B22">
        <f>Countries!C10</f>
        <v/>
      </c>
      <c r="C22">
        <f>INDEX(P_Growth!C2:C1611,MATCH(B4, P_Growth!A2:A1611,FALSE))</f>
        <v/>
      </c>
      <c r="D22">
        <f>INDEX(P_Growth!D2:D1611,MATCH(B4, P_Growth!A2:A1611,FALSE))</f>
        <v/>
      </c>
      <c r="E22">
        <f>INDEX(P_Growth!E2:E1611,MATCH(B4, P_Growth!A2:A1611,FALSE))</f>
        <v/>
      </c>
      <c r="F22">
        <f>INDEX(P_Growth!F2:F1611,MATCH(B4, P_Growth!A2:A1611,FALSE))</f>
        <v/>
      </c>
      <c r="G22">
        <f>INDEX(P_Growth!G2:G1611,MATCH(B4, P_Growth!A2:A1611,FALSE))</f>
        <v/>
      </c>
      <c r="H22">
        <f>INDEX(P_Growth!H2:H1611,MATCH(B4, P_Growth!A2:A1611,FALSE))</f>
        <v/>
      </c>
      <c r="I22">
        <f>INDEX(P_Growth!I2:I1611,MATCH(B4, P_Growth!A2:A1611,FALSE))</f>
        <v/>
      </c>
      <c r="J22">
        <f>INDEX(P_Growth!J2:J1611,MATCH(B4, P_Growth!A2:A1611,FALSE))</f>
        <v/>
      </c>
      <c r="K22">
        <f>INDEX(P_Growth!K2:K1611,MATCH(B4, P_Growth!A2:A1611,FALSE))</f>
        <v/>
      </c>
      <c r="L22">
        <f>INDEX(P_Growth!L2:L1611,MATCH(B4, P_Growth!A2:A1611,FALSE))</f>
        <v/>
      </c>
    </row>
    <row r="23">
      <c r="A23">
        <f>Countries!B11</f>
        <v/>
      </c>
      <c r="B23">
        <f>Countries!C11</f>
        <v/>
      </c>
      <c r="C23">
        <f>INDEX(P_Growth!C2:C1611,MATCH(B5, P_Growth!A2:A1611,FALSE))</f>
        <v/>
      </c>
      <c r="D23">
        <f>INDEX(P_Growth!D2:D1611,MATCH(B5, P_Growth!A2:A1611,FALSE))</f>
        <v/>
      </c>
      <c r="E23">
        <f>INDEX(P_Growth!E2:E1611,MATCH(B5, P_Growth!A2:A1611,FALSE))</f>
        <v/>
      </c>
      <c r="F23">
        <f>INDEX(P_Growth!F2:F1611,MATCH(B5, P_Growth!A2:A1611,FALSE))</f>
        <v/>
      </c>
      <c r="G23">
        <f>INDEX(P_Growth!G2:G1611,MATCH(B5, P_Growth!A2:A1611,FALSE))</f>
        <v/>
      </c>
      <c r="H23">
        <f>INDEX(P_Growth!H2:H1611,MATCH(B5, P_Growth!A2:A1611,FALSE))</f>
        <v/>
      </c>
      <c r="I23">
        <f>INDEX(P_Growth!I2:I1611,MATCH(B5, P_Growth!A2:A1611,FALSE))</f>
        <v/>
      </c>
      <c r="J23">
        <f>INDEX(P_Growth!J2:J1611,MATCH(B5, P_Growth!A2:A1611,FALSE))</f>
        <v/>
      </c>
      <c r="K23">
        <f>INDEX(P_Growth!K2:K1611,MATCH(B5, P_Growth!A2:A1611,FALSE))</f>
        <v/>
      </c>
      <c r="L23">
        <f>INDEX(P_Growth!L2:L1611,MATCH(B5, P_Growth!A2:A1611,FALSE))</f>
        <v/>
      </c>
    </row>
    <row r="31">
      <c r="A31">
        <f ref="A31:E42" t="array">TRANSPOSE(A1:L5)</f>
        <v/>
      </c>
    </row>
    <row r="44">
      <c r="A44">
        <f ref="A44:E55" t="array">TRANSPOSE(A7:L11)</f>
        <v/>
      </c>
    </row>
    <row r="57">
      <c r="A57">
        <f ref="A57:E68" t="array">TRANSPOSE(A13:L17)</f>
        <v/>
      </c>
    </row>
    <row r="70">
      <c r="A70">
        <f ref="A70:E81" t="array">TRANSPOSE(A19:L25)</f>
        <v/>
      </c>
    </row>
  </sheetData>
  <pageMargins bottom="1" footer="0.5" header="0.5" left="0.75" right="0.75" top="1"/>
</worksheet>
</file>

<file path=xl/worksheets/sheet42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8" t="n"/>
      <c r="B1" s="18" t="n"/>
      <c r="C1" s="18" t="n"/>
      <c r="D1" s="18" t="n"/>
      <c r="E1" s="18" t="n"/>
      <c r="F1" s="18" t="n"/>
      <c r="G1" s="18" t="n"/>
      <c r="H1" s="18" t="n"/>
      <c r="I1" s="18" t="n"/>
      <c r="J1" s="18" t="n"/>
      <c r="K1" s="18" t="n"/>
      <c r="L1" s="18" t="n"/>
      <c r="M1" s="18" t="n"/>
      <c r="N1" s="18" t="n"/>
      <c r="O1" s="18" t="n"/>
      <c r="P1" s="18" t="n"/>
      <c r="Q1" s="18" t="n"/>
      <c r="R1" s="18" t="n"/>
      <c r="S1" s="18" t="n"/>
      <c r="T1" s="18" t="n"/>
      <c r="U1" s="18" t="n"/>
      <c r="V1" s="18" t="n"/>
      <c r="W1" s="18" t="n"/>
      <c r="X1" s="18" t="n"/>
      <c r="Y1" s="18" t="n"/>
      <c r="Z1" s="18" t="n"/>
      <c r="AA1" s="18" t="n"/>
      <c r="AB1" s="18" t="n"/>
      <c r="AC1" s="18" t="n"/>
      <c r="AD1" s="18" t="n"/>
      <c r="AE1" s="18" t="n"/>
      <c r="AF1" s="18" t="n"/>
      <c r="AG1" s="18" t="n"/>
      <c r="AH1" s="18" t="n"/>
      <c r="AI1" s="18" t="n"/>
      <c r="AJ1" s="18" t="n"/>
      <c r="AK1" s="18" t="n"/>
      <c r="AL1" s="18" t="n"/>
      <c r="AM1" s="18" t="n"/>
      <c r="AN1" s="18" t="n"/>
      <c r="AO1" s="18" t="n"/>
      <c r="AP1" s="18" t="n"/>
      <c r="AQ1" s="18" t="n"/>
      <c r="AR1" s="18" t="n"/>
      <c r="AS1" s="18" t="n"/>
      <c r="AT1" s="18" t="n"/>
      <c r="AU1" s="18" t="n"/>
      <c r="AV1" s="18" t="n"/>
      <c r="AW1" s="18" t="n"/>
      <c r="AX1" s="18" t="n"/>
      <c r="AY1" s="18" t="n"/>
      <c r="AZ1" s="18" t="n"/>
    </row>
    <row r="2">
      <c r="A2" s="19" t="n"/>
      <c r="B2" s="19" t="n"/>
      <c r="C2" s="19" t="n"/>
      <c r="D2" s="19" t="n"/>
      <c r="E2" s="19" t="n"/>
      <c r="F2" s="19" t="n"/>
      <c r="G2" s="19" t="n"/>
      <c r="H2" s="19" t="n"/>
      <c r="I2" s="19" t="n"/>
      <c r="J2" s="19" t="n"/>
      <c r="K2" s="19" t="n"/>
      <c r="L2" s="19" t="n"/>
      <c r="M2" s="19" t="n"/>
      <c r="N2" s="19" t="n"/>
      <c r="O2" s="19" t="n"/>
      <c r="P2" s="19" t="n"/>
      <c r="Q2" s="19" t="n"/>
      <c r="R2" s="19" t="n"/>
      <c r="S2" s="19" t="n"/>
      <c r="T2" s="19" t="n"/>
      <c r="U2" s="19" t="n"/>
      <c r="V2" s="19" t="n"/>
      <c r="W2" s="19" t="n"/>
      <c r="X2" s="19" t="n"/>
      <c r="Y2" s="19" t="n"/>
      <c r="Z2" s="19" t="n"/>
      <c r="AA2" s="19" t="n"/>
      <c r="AB2" s="19" t="n"/>
      <c r="AC2" s="19" t="n"/>
      <c r="AD2" s="19" t="n"/>
      <c r="AE2" s="19" t="n"/>
      <c r="AF2" s="19" t="n"/>
      <c r="AG2" s="19" t="n"/>
      <c r="AH2" s="19" t="n"/>
      <c r="AI2" s="19" t="n"/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  <c r="AS2" s="19" t="n"/>
      <c r="AT2" s="19" t="n"/>
      <c r="AU2" s="19" t="n"/>
      <c r="AV2" s="19" t="n"/>
      <c r="AW2" s="19" t="n"/>
      <c r="AX2" s="19" t="n"/>
      <c r="AY2" s="19" t="n"/>
      <c r="AZ2" s="19" t="n"/>
    </row>
  </sheetData>
  <pageMargins bottom="1" footer="0.5" header="0.5" left="0.75" right="0.75" top="1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8" t="n"/>
      <c r="B1" s="18" t="n"/>
      <c r="C1" s="18" t="n"/>
      <c r="D1" s="18" t="n"/>
      <c r="E1" s="18" t="n"/>
      <c r="F1" s="18" t="n"/>
      <c r="G1" s="18" t="n"/>
      <c r="H1" s="18" t="n"/>
      <c r="I1" s="18" t="n"/>
      <c r="J1" s="18" t="n"/>
      <c r="K1" s="18" t="n"/>
      <c r="L1" s="18" t="n"/>
      <c r="M1" s="18" t="n"/>
      <c r="N1" s="18" t="n"/>
      <c r="O1" s="18" t="n"/>
      <c r="P1" s="18" t="n"/>
      <c r="Q1" s="18" t="n"/>
      <c r="R1" s="18" t="n"/>
      <c r="S1" s="18" t="n"/>
      <c r="T1" s="18" t="n"/>
      <c r="U1" s="18" t="n"/>
      <c r="V1" s="18" t="n"/>
      <c r="W1" s="18" t="n"/>
      <c r="X1" s="18" t="n"/>
      <c r="Y1" s="18" t="n"/>
      <c r="Z1" s="18" t="n"/>
      <c r="AA1" s="18" t="n"/>
      <c r="AB1" s="18" t="n"/>
      <c r="AC1" s="18" t="n"/>
      <c r="AD1" s="18" t="n"/>
      <c r="AE1" s="18" t="n"/>
      <c r="AF1" s="18" t="n"/>
      <c r="AG1" s="18" t="n"/>
      <c r="AH1" s="18" t="n"/>
      <c r="AI1" s="18" t="n"/>
      <c r="AJ1" s="18" t="n"/>
      <c r="AK1" s="18" t="n"/>
      <c r="AL1" s="18" t="n"/>
      <c r="AM1" s="18" t="n"/>
      <c r="AN1" s="18" t="n"/>
      <c r="AO1" s="18" t="n"/>
      <c r="AP1" s="18" t="n"/>
      <c r="AQ1" s="18" t="n"/>
      <c r="AR1" s="18" t="n"/>
      <c r="AS1" s="18" t="n"/>
      <c r="AT1" s="18" t="n"/>
      <c r="AU1" s="18" t="n"/>
      <c r="AV1" s="18" t="n"/>
      <c r="AW1" s="18" t="n"/>
      <c r="AX1" s="18" t="n"/>
      <c r="AY1" s="18" t="n"/>
      <c r="AZ1" s="18" t="n"/>
    </row>
    <row r="2">
      <c r="A2" s="19" t="n"/>
      <c r="B2" s="19" t="n"/>
      <c r="C2" s="19" t="n"/>
      <c r="D2" s="19" t="n"/>
      <c r="E2" s="19" t="n"/>
      <c r="F2" s="19" t="n"/>
      <c r="G2" s="19" t="n"/>
      <c r="H2" s="19" t="n"/>
      <c r="I2" s="19" t="n"/>
      <c r="J2" s="19" t="n"/>
      <c r="K2" s="19" t="n"/>
      <c r="L2" s="19" t="n"/>
      <c r="M2" s="19" t="n"/>
      <c r="N2" s="19" t="n"/>
      <c r="O2" s="19" t="n"/>
      <c r="P2" s="19" t="n"/>
      <c r="Q2" s="19" t="n"/>
      <c r="R2" s="19" t="n"/>
      <c r="S2" s="19" t="n"/>
      <c r="T2" s="19" t="n"/>
      <c r="U2" s="19" t="n"/>
      <c r="V2" s="19" t="n"/>
      <c r="W2" s="19" t="n"/>
      <c r="X2" s="19" t="n"/>
      <c r="Y2" s="19" t="n"/>
      <c r="Z2" s="19" t="n"/>
      <c r="AA2" s="19" t="n"/>
      <c r="AB2" s="19" t="n"/>
      <c r="AC2" s="19" t="n"/>
      <c r="AD2" s="19" t="n"/>
      <c r="AE2" s="19" t="n"/>
      <c r="AF2" s="19" t="n"/>
      <c r="AG2" s="19" t="n"/>
      <c r="AH2" s="19" t="n"/>
      <c r="AI2" s="19" t="n"/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  <c r="AS2" s="19" t="n"/>
      <c r="AT2" s="19" t="n"/>
      <c r="AU2" s="19" t="n"/>
      <c r="AV2" s="19" t="n"/>
      <c r="AW2" s="19" t="n"/>
      <c r="AX2" s="19" t="n"/>
      <c r="AY2" s="19" t="n"/>
      <c r="AZ2" s="19" t="n"/>
    </row>
  </sheetData>
  <pageMargins bottom="1" footer="0.5" header="0.5" left="0.75" right="0.75" top="1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8" t="n"/>
      <c r="B1" s="18" t="n"/>
      <c r="C1" s="18" t="n"/>
      <c r="D1" s="18" t="n"/>
      <c r="E1" s="18" t="n"/>
      <c r="F1" s="18" t="n"/>
      <c r="G1" s="18" t="n"/>
      <c r="H1" s="18" t="n"/>
      <c r="I1" s="18" t="n"/>
      <c r="J1" s="18" t="n"/>
      <c r="K1" s="18" t="n"/>
      <c r="L1" s="18" t="n"/>
      <c r="M1" s="18" t="n"/>
      <c r="N1" s="18" t="n"/>
      <c r="O1" s="18" t="n"/>
      <c r="P1" s="18" t="n"/>
      <c r="Q1" s="18" t="n"/>
      <c r="R1" s="18" t="n"/>
      <c r="S1" s="18" t="n"/>
      <c r="T1" s="18" t="n"/>
      <c r="U1" s="18" t="n"/>
      <c r="V1" s="18" t="n"/>
      <c r="W1" s="18" t="n"/>
      <c r="X1" s="18" t="n"/>
      <c r="Y1" s="18" t="n"/>
      <c r="Z1" s="18" t="n"/>
      <c r="AA1" s="18" t="n"/>
      <c r="AB1" s="18" t="n"/>
      <c r="AC1" s="18" t="n"/>
      <c r="AD1" s="18" t="n"/>
      <c r="AE1" s="18" t="n"/>
      <c r="AF1" s="18" t="n"/>
      <c r="AG1" s="18" t="n"/>
      <c r="AH1" s="18" t="n"/>
      <c r="AI1" s="18" t="n"/>
      <c r="AJ1" s="18" t="n"/>
      <c r="AK1" s="18" t="n"/>
      <c r="AL1" s="18" t="n"/>
      <c r="AM1" s="18" t="n"/>
      <c r="AN1" s="18" t="n"/>
      <c r="AO1" s="18" t="n"/>
      <c r="AP1" s="18" t="n"/>
      <c r="AQ1" s="18" t="n"/>
      <c r="AR1" s="18" t="n"/>
      <c r="AS1" s="18" t="n"/>
      <c r="AT1" s="18" t="n"/>
      <c r="AU1" s="18" t="n"/>
      <c r="AV1" s="18" t="n"/>
      <c r="AW1" s="18" t="n"/>
      <c r="AX1" s="18" t="n"/>
      <c r="AY1" s="18" t="n"/>
      <c r="AZ1" s="18" t="n"/>
    </row>
    <row r="2">
      <c r="A2" s="19" t="n"/>
      <c r="B2" s="19" t="n"/>
      <c r="C2" s="19" t="n"/>
      <c r="D2" s="19" t="n"/>
      <c r="E2" s="19" t="n"/>
      <c r="F2" s="19" t="n"/>
      <c r="G2" s="19" t="n"/>
      <c r="H2" s="19" t="n"/>
      <c r="I2" s="19" t="n"/>
      <c r="J2" s="19" t="n"/>
      <c r="K2" s="19" t="n"/>
      <c r="L2" s="19" t="n"/>
      <c r="M2" s="19" t="n"/>
      <c r="N2" s="19" t="n"/>
      <c r="O2" s="19" t="n"/>
      <c r="P2" s="19" t="n"/>
      <c r="Q2" s="19" t="n"/>
      <c r="R2" s="19" t="n"/>
      <c r="S2" s="19" t="n"/>
      <c r="T2" s="19" t="n"/>
      <c r="U2" s="19" t="n"/>
      <c r="V2" s="19" t="n"/>
      <c r="W2" s="19" t="n"/>
      <c r="X2" s="19" t="n"/>
      <c r="Y2" s="19" t="n"/>
      <c r="Z2" s="19" t="n"/>
      <c r="AA2" s="19" t="n"/>
      <c r="AB2" s="19" t="n"/>
      <c r="AC2" s="19" t="n"/>
      <c r="AD2" s="19" t="n"/>
      <c r="AE2" s="19" t="n"/>
      <c r="AF2" s="19" t="n"/>
      <c r="AG2" s="19" t="n"/>
      <c r="AH2" s="19" t="n"/>
      <c r="AI2" s="19" t="n"/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  <c r="AS2" s="19" t="n"/>
      <c r="AT2" s="19" t="n"/>
      <c r="AU2" s="19" t="n"/>
      <c r="AV2" s="19" t="n"/>
      <c r="AW2" s="19" t="n"/>
      <c r="AX2" s="19" t="n"/>
      <c r="AY2" s="19" t="n"/>
      <c r="AZ2" s="19" t="n"/>
    </row>
  </sheetData>
  <pageMargins bottom="1" footer="0.5" header="0.5" left="0.75" right="0.75" top="1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8" t="n"/>
      <c r="B1" s="18" t="n"/>
      <c r="C1" s="18" t="n"/>
      <c r="D1" s="18" t="n"/>
      <c r="E1" s="18" t="n"/>
      <c r="F1" s="18" t="n"/>
      <c r="G1" s="18" t="n"/>
      <c r="H1" s="18" t="n"/>
      <c r="I1" s="18" t="n"/>
      <c r="J1" s="18" t="n"/>
      <c r="K1" s="18" t="n"/>
      <c r="L1" s="18" t="n"/>
      <c r="M1" s="18" t="n"/>
      <c r="N1" s="18" t="n"/>
      <c r="O1" s="18" t="n"/>
      <c r="P1" s="18" t="n"/>
      <c r="Q1" s="18" t="n"/>
      <c r="R1" s="18" t="n"/>
      <c r="S1" s="18" t="n"/>
      <c r="T1" s="18" t="n"/>
      <c r="U1" s="18" t="n"/>
      <c r="V1" s="18" t="n"/>
      <c r="W1" s="18" t="n"/>
      <c r="X1" s="18" t="n"/>
      <c r="Y1" s="18" t="n"/>
      <c r="Z1" s="18" t="n"/>
      <c r="AA1" s="18" t="n"/>
      <c r="AB1" s="18" t="n"/>
      <c r="AC1" s="18" t="n"/>
      <c r="AD1" s="18" t="n"/>
      <c r="AE1" s="18" t="n"/>
      <c r="AF1" s="18" t="n"/>
      <c r="AG1" s="18" t="n"/>
      <c r="AH1" s="18" t="n"/>
      <c r="AI1" s="18" t="n"/>
      <c r="AJ1" s="18" t="n"/>
      <c r="AK1" s="18" t="n"/>
      <c r="AL1" s="18" t="n"/>
      <c r="AM1" s="18" t="n"/>
      <c r="AN1" s="18" t="n"/>
      <c r="AO1" s="18" t="n"/>
      <c r="AP1" s="18" t="n"/>
      <c r="AQ1" s="18" t="n"/>
      <c r="AR1" s="18" t="n"/>
      <c r="AS1" s="18" t="n"/>
      <c r="AT1" s="18" t="n"/>
      <c r="AU1" s="18" t="n"/>
      <c r="AV1" s="18" t="n"/>
      <c r="AW1" s="18" t="n"/>
      <c r="AX1" s="18" t="n"/>
      <c r="AY1" s="18" t="n"/>
      <c r="AZ1" s="18" t="n"/>
    </row>
    <row r="2">
      <c r="A2" s="19" t="n"/>
      <c r="B2" s="19" t="n"/>
      <c r="C2" s="19" t="n"/>
      <c r="D2" s="19" t="n"/>
      <c r="E2" s="19" t="n"/>
      <c r="F2" s="19" t="n"/>
      <c r="G2" s="19" t="n"/>
      <c r="H2" s="19" t="n"/>
      <c r="I2" s="19" t="n"/>
      <c r="J2" s="19" t="n"/>
      <c r="K2" s="19" t="n"/>
      <c r="L2" s="19" t="n"/>
      <c r="M2" s="19" t="n"/>
      <c r="N2" s="19" t="n"/>
      <c r="O2" s="19" t="n"/>
      <c r="P2" s="19" t="n"/>
      <c r="Q2" s="19" t="n"/>
      <c r="R2" s="19" t="n"/>
      <c r="S2" s="19" t="n"/>
      <c r="T2" s="19" t="n"/>
      <c r="U2" s="19" t="n"/>
      <c r="V2" s="19" t="n"/>
      <c r="W2" s="19" t="n"/>
      <c r="X2" s="19" t="n"/>
      <c r="Y2" s="19" t="n"/>
      <c r="Z2" s="19" t="n"/>
      <c r="AA2" s="19" t="n"/>
      <c r="AB2" s="19" t="n"/>
      <c r="AC2" s="19" t="n"/>
      <c r="AD2" s="19" t="n"/>
      <c r="AE2" s="19" t="n"/>
      <c r="AF2" s="19" t="n"/>
      <c r="AG2" s="19" t="n"/>
      <c r="AH2" s="19" t="n"/>
      <c r="AI2" s="19" t="n"/>
      <c r="AJ2" s="19" t="n"/>
      <c r="AK2" s="19" t="n"/>
      <c r="AL2" s="19" t="n"/>
      <c r="AM2" s="19" t="n"/>
      <c r="AN2" s="19" t="n"/>
      <c r="AO2" s="19" t="n"/>
      <c r="AP2" s="19" t="n"/>
      <c r="AQ2" s="19" t="n"/>
      <c r="AR2" s="19" t="n"/>
      <c r="AS2" s="19" t="n"/>
      <c r="AT2" s="19" t="n"/>
      <c r="AU2" s="19" t="n"/>
      <c r="AV2" s="19" t="n"/>
      <c r="AW2" s="19" t="n"/>
      <c r="AX2" s="19" t="n"/>
      <c r="AY2" s="19" t="n"/>
      <c r="AZ2" s="19" t="n"/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2022-04-19T01:54:40Z</dcterms:created>
  <dcterms:modified xsi:type="dcterms:W3CDTF">2022-04-19T01:54:40Z</dcterms:modified>
</cp:coreProperties>
</file>